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F:\Mahindra\mahindra_finance\mm_quaterly_results_chatbot\graphRAG\csv-graphrag\"/>
    </mc:Choice>
  </mc:AlternateContent>
  <xr:revisionPtr revIDLastSave="0" documentId="13_ncr:1_{A8431E73-CCDF-476B-B047-301735EFD7F2}" xr6:coauthVersionLast="47" xr6:coauthVersionMax="47" xr10:uidLastSave="{00000000-0000-0000-0000-000000000000}"/>
  <bookViews>
    <workbookView xWindow="19090" yWindow="-3980" windowWidth="38620" windowHeight="21100" activeTab="3" xr2:uid="{3321697D-2990-4F97-BC17-37390294BA89}"/>
  </bookViews>
  <sheets>
    <sheet name="Sheet1" sheetId="1" r:id="rId1"/>
    <sheet name="Schedules Mar F-23" sheetId="2" r:id="rId2"/>
    <sheet name="Schedules Mar F-24" sheetId="3" r:id="rId3"/>
    <sheet name="base_tb_inventory_24" sheetId="4" r:id="rId4"/>
    <sheet name="base_tb_inventory_23" sheetId="5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\A" localSheetId="2">#REF!</definedName>
    <definedName name="\A">#REF!</definedName>
    <definedName name="\c" localSheetId="2">#REF!</definedName>
    <definedName name="\c">#REF!</definedName>
    <definedName name="\D" localSheetId="1">#REF!</definedName>
    <definedName name="\D" localSheetId="2">#REF!</definedName>
    <definedName name="\D">#REF!</definedName>
    <definedName name="\m" localSheetId="2">#REF!</definedName>
    <definedName name="\m">#REF!</definedName>
    <definedName name="\P" localSheetId="2">#REF!</definedName>
    <definedName name="\P">[1]BAL.SHEET!#REF!</definedName>
    <definedName name="\S" localSheetId="2">#REF!</definedName>
    <definedName name="\S">#REF!</definedName>
    <definedName name="\x">#N/A</definedName>
    <definedName name="\Z" localSheetId="2">#REF!</definedName>
    <definedName name="\Z">#REF!</definedName>
    <definedName name="______DAT14" localSheetId="2">#REF!</definedName>
    <definedName name="______DAT14">'[2]31.03.2006'!#REF!</definedName>
    <definedName name="______DAT6" localSheetId="2">#REF!</definedName>
    <definedName name="______DAT6">'[2]31.03.2006'!#REF!</definedName>
    <definedName name="_____DAT1" localSheetId="1">#REF!</definedName>
    <definedName name="_____DAT1" localSheetId="2">#REF!</definedName>
    <definedName name="_____DAT1">#REF!</definedName>
    <definedName name="_____DAT10" localSheetId="1">#REF!</definedName>
    <definedName name="_____DAT10" localSheetId="2">#REF!</definedName>
    <definedName name="_____DAT10">#REF!</definedName>
    <definedName name="_____DAT11" localSheetId="1">#REF!</definedName>
    <definedName name="_____DAT11" localSheetId="2">#REF!</definedName>
    <definedName name="_____DAT11">#REF!</definedName>
    <definedName name="_____DAT12" localSheetId="1">#REF!</definedName>
    <definedName name="_____DAT12" localSheetId="2">#REF!</definedName>
    <definedName name="_____DAT12">#REF!</definedName>
    <definedName name="_____DAT13" localSheetId="1">#REF!</definedName>
    <definedName name="_____DAT13" localSheetId="2">#REF!</definedName>
    <definedName name="_____DAT13">#REF!</definedName>
    <definedName name="_____DAT14" localSheetId="1">#REF!</definedName>
    <definedName name="_____DAT14" localSheetId="2">#REF!</definedName>
    <definedName name="_____DAT14">#REF!</definedName>
    <definedName name="_____DAT18" localSheetId="2">#REF!</definedName>
    <definedName name="_____DAT18">'[2]31.03.2006'!#REF!</definedName>
    <definedName name="_____DAT19" localSheetId="2">#REF!</definedName>
    <definedName name="_____DAT19">'[2]31.03.2006'!#REF!</definedName>
    <definedName name="_____DAT2" localSheetId="1">#REF!</definedName>
    <definedName name="_____DAT2" localSheetId="2">#REF!</definedName>
    <definedName name="_____DAT2">#REF!</definedName>
    <definedName name="_____DAT20" localSheetId="2">#REF!</definedName>
    <definedName name="_____DAT20">'[2]31.03.2006'!#REF!</definedName>
    <definedName name="_____DAT21" localSheetId="2">#REF!</definedName>
    <definedName name="_____DAT21">'[2]31.03.2006'!#REF!</definedName>
    <definedName name="_____DAT22" localSheetId="2">#REF!</definedName>
    <definedName name="_____DAT22">'[2]31.03.2006'!#REF!</definedName>
    <definedName name="_____DAT23" localSheetId="2">#REF!</definedName>
    <definedName name="_____DAT23">'[2]31.03.2006'!#REF!</definedName>
    <definedName name="_____DAT24" localSheetId="2">#REF!</definedName>
    <definedName name="_____DAT24">'[2]31.03.2006'!#REF!</definedName>
    <definedName name="_____DAT25" localSheetId="2">#REF!</definedName>
    <definedName name="_____DAT25">'[2]31.03.2006'!#REF!</definedName>
    <definedName name="_____DAT27" localSheetId="2">#REF!</definedName>
    <definedName name="_____DAT27">'[2]31.03.2006'!#REF!</definedName>
    <definedName name="_____DAT28" localSheetId="2">#REF!</definedName>
    <definedName name="_____DAT28">'[2]31.03.2006'!#REF!</definedName>
    <definedName name="_____DAT29" localSheetId="2">#REF!</definedName>
    <definedName name="_____DAT29">'[2]31.03.2006'!#REF!</definedName>
    <definedName name="_____DAT3" localSheetId="1">#REF!</definedName>
    <definedName name="_____DAT3" localSheetId="2">#REF!</definedName>
    <definedName name="_____DAT3">#REF!</definedName>
    <definedName name="_____DAT4" localSheetId="1">#REF!</definedName>
    <definedName name="_____DAT4" localSheetId="2">#REF!</definedName>
    <definedName name="_____DAT4">#REF!</definedName>
    <definedName name="_____DAT5" localSheetId="1">#REF!</definedName>
    <definedName name="_____DAT5" localSheetId="2">#REF!</definedName>
    <definedName name="_____DAT5">#REF!</definedName>
    <definedName name="_____DAT6" localSheetId="1">#REF!</definedName>
    <definedName name="_____DAT6" localSheetId="2">#REF!</definedName>
    <definedName name="_____DAT6">#REF!</definedName>
    <definedName name="_____DAT7" localSheetId="1">#REF!</definedName>
    <definedName name="_____DAT7" localSheetId="2">#REF!</definedName>
    <definedName name="_____DAT7">#REF!</definedName>
    <definedName name="_____DAT8" localSheetId="1">#REF!</definedName>
    <definedName name="_____DAT8" localSheetId="2">#REF!</definedName>
    <definedName name="_____DAT8">#REF!</definedName>
    <definedName name="_____DAT9" localSheetId="1">#REF!</definedName>
    <definedName name="_____DAT9" localSheetId="2">#REF!</definedName>
    <definedName name="_____DAT9">#REF!</definedName>
    <definedName name="____DAT1" localSheetId="2">#REF!</definedName>
    <definedName name="____DAT1">#REF!</definedName>
    <definedName name="____DAT10" localSheetId="2">#REF!</definedName>
    <definedName name="____DAT10">'[2]31.03.2006'!#REF!</definedName>
    <definedName name="____DAT11" localSheetId="2">#REF!</definedName>
    <definedName name="____DAT11">'[2]31.03.2006'!#REF!</definedName>
    <definedName name="____DAT12" localSheetId="2">#REF!</definedName>
    <definedName name="____DAT12">#REF!</definedName>
    <definedName name="____DAT13" localSheetId="2">#REF!</definedName>
    <definedName name="____DAT13">'[2]31.03.2006'!#REF!</definedName>
    <definedName name="____DAT16" localSheetId="2">#REF!</definedName>
    <definedName name="____DAT16">'[2]31.03.2006'!#REF!</definedName>
    <definedName name="____DAT18" localSheetId="2">#REF!</definedName>
    <definedName name="____DAT18">'[2]31.03.2006'!#REF!</definedName>
    <definedName name="____DAT19" localSheetId="2">#REF!</definedName>
    <definedName name="____DAT19">'[2]31.03.2006'!#REF!</definedName>
    <definedName name="____DAT2" localSheetId="2">#REF!</definedName>
    <definedName name="____DAT2">#REF!</definedName>
    <definedName name="____DAT20" localSheetId="2">#REF!</definedName>
    <definedName name="____DAT20">'[2]31.03.2006'!#REF!</definedName>
    <definedName name="____DAT21" localSheetId="2">#REF!</definedName>
    <definedName name="____DAT21">'[2]31.03.2006'!#REF!</definedName>
    <definedName name="____DAT22" localSheetId="2">#REF!</definedName>
    <definedName name="____DAT22">'[2]31.03.2006'!#REF!</definedName>
    <definedName name="____DAT23" localSheetId="2">#REF!</definedName>
    <definedName name="____DAT23">'[2]31.03.2006'!#REF!</definedName>
    <definedName name="____DAT24" localSheetId="2">#REF!</definedName>
    <definedName name="____DAT24">'[2]31.03.2006'!#REF!</definedName>
    <definedName name="____DAT25" localSheetId="2">#REF!</definedName>
    <definedName name="____DAT25">'[2]31.03.2006'!#REF!</definedName>
    <definedName name="____DAT26" localSheetId="2">#REF!</definedName>
    <definedName name="____DAT26">#REF!</definedName>
    <definedName name="____DAT27" localSheetId="2">#REF!</definedName>
    <definedName name="____DAT27">'[2]31.03.2006'!#REF!</definedName>
    <definedName name="____DAT28" localSheetId="2">#REF!</definedName>
    <definedName name="____DAT28">'[2]31.03.2006'!#REF!</definedName>
    <definedName name="____DAT29" localSheetId="2">#REF!</definedName>
    <definedName name="____DAT29">'[2]31.03.2006'!#REF!</definedName>
    <definedName name="____DAT3" localSheetId="2">#REF!</definedName>
    <definedName name="____DAT3">#REF!</definedName>
    <definedName name="____DAT4" localSheetId="2">#REF!</definedName>
    <definedName name="____DAT4">#REF!</definedName>
    <definedName name="____DAT5" localSheetId="2">#REF!</definedName>
    <definedName name="____DAT5">#REF!</definedName>
    <definedName name="____DAT8" localSheetId="2">#REF!</definedName>
    <definedName name="____DAT8">'[2]31.03.2006'!#REF!</definedName>
    <definedName name="____DAT9" localSheetId="2">#REF!</definedName>
    <definedName name="____DAT9">'[2]31.03.2006'!#REF!</definedName>
    <definedName name="___ANX1" localSheetId="1">#REF!</definedName>
    <definedName name="___ANX1" localSheetId="2">#REF!</definedName>
    <definedName name="___ANX1">#REF!</definedName>
    <definedName name="___ANX2" localSheetId="1">#REF!</definedName>
    <definedName name="___ANX2" localSheetId="2">#REF!</definedName>
    <definedName name="___ANX2">#REF!</definedName>
    <definedName name="___ANX3" localSheetId="1">#REF!</definedName>
    <definedName name="___ANX3" localSheetId="2">#REF!</definedName>
    <definedName name="___ANX3">#REF!</definedName>
    <definedName name="___DAT1" localSheetId="1">#REF!</definedName>
    <definedName name="___DAT1" localSheetId="2">#REF!</definedName>
    <definedName name="___DAT1">#REF!</definedName>
    <definedName name="___DAT10" localSheetId="1">#REF!</definedName>
    <definedName name="___DAT10" localSheetId="2">#REF!</definedName>
    <definedName name="___DAT10">#REF!</definedName>
    <definedName name="___DAT11" localSheetId="1">#REF!</definedName>
    <definedName name="___DAT11" localSheetId="2">#REF!</definedName>
    <definedName name="___DAT11">#REF!</definedName>
    <definedName name="___DAT12" localSheetId="1">#REF!</definedName>
    <definedName name="___DAT12" localSheetId="2">#REF!</definedName>
    <definedName name="___DAT12">#REF!</definedName>
    <definedName name="___DAT13" localSheetId="1">#REF!</definedName>
    <definedName name="___DAT13" localSheetId="2">#REF!</definedName>
    <definedName name="___DAT13">#REF!</definedName>
    <definedName name="___DAT14" localSheetId="1">#REF!</definedName>
    <definedName name="___DAT14" localSheetId="2">#REF!</definedName>
    <definedName name="___DAT14">#REF!</definedName>
    <definedName name="___DAT15" localSheetId="2">#REF!</definedName>
    <definedName name="___DAT15">#REF!</definedName>
    <definedName name="___DAT16" localSheetId="2">#REF!</definedName>
    <definedName name="___DAT16">#REF!</definedName>
    <definedName name="___DAT17" localSheetId="2">#REF!</definedName>
    <definedName name="___DAT17">#REF!</definedName>
    <definedName name="___DAT18" localSheetId="2">#REF!</definedName>
    <definedName name="___DAT18">#REF!</definedName>
    <definedName name="___DAT19" localSheetId="2">#REF!</definedName>
    <definedName name="___DAT19">#REF!</definedName>
    <definedName name="___DAT2" localSheetId="1">#REF!</definedName>
    <definedName name="___DAT2" localSheetId="2">#REF!</definedName>
    <definedName name="___DAT2">#REF!</definedName>
    <definedName name="___DAT20" localSheetId="2">#REF!</definedName>
    <definedName name="___DAT20">#REF!</definedName>
    <definedName name="___DAT21" localSheetId="2">#REF!</definedName>
    <definedName name="___DAT21">#REF!</definedName>
    <definedName name="___DAT22" localSheetId="2">#REF!</definedName>
    <definedName name="___DAT22">#REF!</definedName>
    <definedName name="___DAT23" localSheetId="2">#REF!</definedName>
    <definedName name="___DAT23">#REF!</definedName>
    <definedName name="___DAT24" localSheetId="2">#REF!</definedName>
    <definedName name="___DAT24">#REF!</definedName>
    <definedName name="___DAT25" localSheetId="2">#REF!</definedName>
    <definedName name="___DAT25">#REF!</definedName>
    <definedName name="___DAT26" localSheetId="2">#REF!</definedName>
    <definedName name="___DAT26">#REF!</definedName>
    <definedName name="___DAT27" localSheetId="2">#REF!</definedName>
    <definedName name="___DAT27">#REF!</definedName>
    <definedName name="___DAT28" localSheetId="2">#REF!</definedName>
    <definedName name="___DAT28">#REF!</definedName>
    <definedName name="___DAT29" localSheetId="2">#REF!</definedName>
    <definedName name="___DAT29">#REF!</definedName>
    <definedName name="___DAT3" localSheetId="1">#REF!</definedName>
    <definedName name="___DAT3" localSheetId="2">#REF!</definedName>
    <definedName name="___DAT3">#REF!</definedName>
    <definedName name="___DAT30" localSheetId="2">#REF!</definedName>
    <definedName name="___DAT30">#REF!</definedName>
    <definedName name="___DAT4" localSheetId="1">#REF!</definedName>
    <definedName name="___DAT4" localSheetId="2">#REF!</definedName>
    <definedName name="___DAT4">#REF!</definedName>
    <definedName name="___DAT5" localSheetId="1">#REF!</definedName>
    <definedName name="___DAT5" localSheetId="2">#REF!</definedName>
    <definedName name="___DAT5">#REF!</definedName>
    <definedName name="___DAT6" localSheetId="1">#REF!</definedName>
    <definedName name="___DAT6" localSheetId="2">#REF!</definedName>
    <definedName name="___DAT6">#REF!</definedName>
    <definedName name="___DAT7" localSheetId="1">#REF!</definedName>
    <definedName name="___DAT7" localSheetId="2">#REF!</definedName>
    <definedName name="___DAT7">#REF!</definedName>
    <definedName name="___DAT8" localSheetId="1">#REF!</definedName>
    <definedName name="___DAT8" localSheetId="2">#REF!</definedName>
    <definedName name="___DAT8">#REF!</definedName>
    <definedName name="___DAT9" localSheetId="1">#REF!</definedName>
    <definedName name="___DAT9" localSheetId="2">#REF!</definedName>
    <definedName name="___DAT9">#REF!</definedName>
    <definedName name="__123Graph_A" hidden="1">#REF!</definedName>
    <definedName name="__123Graph_B" hidden="1">#REF!</definedName>
    <definedName name="__123Graph_C" hidden="1">#REF!</definedName>
    <definedName name="__123Graph_D" hidden="1">#REF!</definedName>
    <definedName name="__123Graph_E" hidden="1">#REF!</definedName>
    <definedName name="__123Graph_F" hidden="1">#REF!</definedName>
    <definedName name="__123Graph_X" hidden="1">#REF!</definedName>
    <definedName name="__a1" localSheetId="1">#REF!</definedName>
    <definedName name="__a1" localSheetId="2">#REF!</definedName>
    <definedName name="__a1">#REF!</definedName>
    <definedName name="__ANX1" localSheetId="1">#REF!</definedName>
    <definedName name="__ANX1" localSheetId="2">#REF!</definedName>
    <definedName name="__ANX1">#REF!</definedName>
    <definedName name="__ANX2" localSheetId="1">#REF!</definedName>
    <definedName name="__ANX2" localSheetId="2">#REF!</definedName>
    <definedName name="__ANX2">#REF!</definedName>
    <definedName name="__ANX3" localSheetId="1">#REF!</definedName>
    <definedName name="__ANX3" localSheetId="2">#REF!</definedName>
    <definedName name="__ANX3">#REF!</definedName>
    <definedName name="__DAT1" localSheetId="2">#REF!</definedName>
    <definedName name="__DAT1">#REF!</definedName>
    <definedName name="__DAT10" localSheetId="2">#REF!</definedName>
    <definedName name="__DAT10">#REF!</definedName>
    <definedName name="__DAT11" localSheetId="2">#REF!</definedName>
    <definedName name="__DAT11">#REF!</definedName>
    <definedName name="__DAT12" localSheetId="2">#REF!</definedName>
    <definedName name="__DAT12">#REF!</definedName>
    <definedName name="__DAT13" localSheetId="2">#REF!</definedName>
    <definedName name="__DAT13">#REF!</definedName>
    <definedName name="__DAT14" localSheetId="2">#REF!</definedName>
    <definedName name="__DAT14">#REF!</definedName>
    <definedName name="__DAT15" localSheetId="2">#REF!</definedName>
    <definedName name="__DAT15">'[2]31.03.2006'!#REF!</definedName>
    <definedName name="__DAT16" localSheetId="2">#REF!</definedName>
    <definedName name="__DAT16">'[2]31.03.2006'!#REF!</definedName>
    <definedName name="__DAT17" localSheetId="2">#REF!</definedName>
    <definedName name="__DAT17">#REF!</definedName>
    <definedName name="__DAT18" localSheetId="2">#REF!</definedName>
    <definedName name="__DAT18">#REF!</definedName>
    <definedName name="__DAT19" localSheetId="2">#REF!</definedName>
    <definedName name="__DAT19">#REF!</definedName>
    <definedName name="__DAT2" localSheetId="2">#REF!</definedName>
    <definedName name="__DAT2">#REF!</definedName>
    <definedName name="__DAT20" localSheetId="2">#REF!</definedName>
    <definedName name="__DAT20">#REF!</definedName>
    <definedName name="__DAT21" localSheetId="2">#REF!</definedName>
    <definedName name="__DAT21">#REF!</definedName>
    <definedName name="__DAT22" localSheetId="2">#REF!</definedName>
    <definedName name="__DAT22">#REF!</definedName>
    <definedName name="__DAT23" localSheetId="2">#REF!</definedName>
    <definedName name="__DAT23">#REF!</definedName>
    <definedName name="__DAT24" localSheetId="2">#REF!</definedName>
    <definedName name="__DAT24">#REF!</definedName>
    <definedName name="__DAT25" localSheetId="2">#REF!</definedName>
    <definedName name="__DAT25">#REF!</definedName>
    <definedName name="__DAT26" localSheetId="2">#REF!</definedName>
    <definedName name="__DAT26">#REF!</definedName>
    <definedName name="__DAT27" localSheetId="2">#REF!</definedName>
    <definedName name="__DAT27">#REF!</definedName>
    <definedName name="__DAT28" localSheetId="2">#REF!</definedName>
    <definedName name="__DAT28">#REF!</definedName>
    <definedName name="__DAT29" localSheetId="2">#REF!</definedName>
    <definedName name="__DAT29">#REF!</definedName>
    <definedName name="__DAT3" localSheetId="2">#REF!</definedName>
    <definedName name="__DAT3">#REF!</definedName>
    <definedName name="__DAT30" localSheetId="2">#REF!</definedName>
    <definedName name="__DAT30">#REF!</definedName>
    <definedName name="__DAT4" localSheetId="2">#REF!</definedName>
    <definedName name="__DAT4">#REF!</definedName>
    <definedName name="__DAT5" localSheetId="2">#REF!</definedName>
    <definedName name="__DAT5">#REF!</definedName>
    <definedName name="__DAT6" localSheetId="2">#REF!</definedName>
    <definedName name="__DAT6">#REF!</definedName>
    <definedName name="__DAT7" localSheetId="2">#REF!</definedName>
    <definedName name="__DAT7">#REF!</definedName>
    <definedName name="__DAT8" localSheetId="2">#REF!</definedName>
    <definedName name="__DAT8">#REF!</definedName>
    <definedName name="__DAT9" localSheetId="2">#REF!</definedName>
    <definedName name="__DAT9">#REF!</definedName>
    <definedName name="__SCH1" localSheetId="2">#REF!</definedName>
    <definedName name="__SCH1">#REF!</definedName>
    <definedName name="__SCH2" localSheetId="2">#REF!</definedName>
    <definedName name="__SCH2">#REF!</definedName>
    <definedName name="_1" localSheetId="2">#REF!</definedName>
    <definedName name="_1">#REF!</definedName>
    <definedName name="_2" localSheetId="1">#REF!</definedName>
    <definedName name="_2" localSheetId="2">#REF!</definedName>
    <definedName name="_2">#REF!</definedName>
    <definedName name="_3" localSheetId="1">#REF!</definedName>
    <definedName name="_3" localSheetId="2">#REF!</definedName>
    <definedName name="_3">#REF!</definedName>
    <definedName name="_4" localSheetId="1">#REF!</definedName>
    <definedName name="_4" localSheetId="2">#REF!</definedName>
    <definedName name="_4">#REF!</definedName>
    <definedName name="_5" localSheetId="1">#REF!</definedName>
    <definedName name="_5" localSheetId="2">#REF!</definedName>
    <definedName name="_5">#REF!</definedName>
    <definedName name="_6" localSheetId="1">#REF!</definedName>
    <definedName name="_6" localSheetId="2">#REF!</definedName>
    <definedName name="_6">#REF!</definedName>
    <definedName name="_7" localSheetId="1">#REF!</definedName>
    <definedName name="_7" localSheetId="2">#REF!</definedName>
    <definedName name="_7">#REF!</definedName>
    <definedName name="_8" localSheetId="1">#REF!</definedName>
    <definedName name="_8" localSheetId="2">#REF!</definedName>
    <definedName name="_8">#REF!</definedName>
    <definedName name="_9" localSheetId="1">#REF!</definedName>
    <definedName name="_9" localSheetId="2">#REF!</definedName>
    <definedName name="_9">#REF!</definedName>
    <definedName name="_A" localSheetId="2">#REF!</definedName>
    <definedName name="_A">#REF!</definedName>
    <definedName name="_a1" localSheetId="1">#REF!</definedName>
    <definedName name="_a1" localSheetId="2">#REF!</definedName>
    <definedName name="_a1">#REF!</definedName>
    <definedName name="_ANX1" localSheetId="1">#REF!</definedName>
    <definedName name="_ANX1" localSheetId="2">#REF!</definedName>
    <definedName name="_ANX1">#REF!</definedName>
    <definedName name="_ANX2" localSheetId="1">#REF!</definedName>
    <definedName name="_ANX2" localSheetId="2">#REF!</definedName>
    <definedName name="_ANX2">#REF!</definedName>
    <definedName name="_ANX3" localSheetId="1">#REF!</definedName>
    <definedName name="_ANX3" localSheetId="2">#REF!</definedName>
    <definedName name="_ANX3">#REF!</definedName>
    <definedName name="_cc3" localSheetId="2">#REF!</definedName>
    <definedName name="_cc3">[3]Dep_Py_addns!$B$2:$B$16</definedName>
    <definedName name="_DAT1" localSheetId="1">#REF!</definedName>
    <definedName name="_DAT1" localSheetId="2">#REF!</definedName>
    <definedName name="_DAT1">#REF!</definedName>
    <definedName name="_DAT10" localSheetId="1">#REF!</definedName>
    <definedName name="_DAT10" localSheetId="2">#REF!</definedName>
    <definedName name="_DAT10">#REF!</definedName>
    <definedName name="_DAT11" localSheetId="1">#REF!</definedName>
    <definedName name="_DAT11" localSheetId="2">#REF!</definedName>
    <definedName name="_DAT11">#REF!</definedName>
    <definedName name="_DAT12" localSheetId="1">#REF!</definedName>
    <definedName name="_DAT12" localSheetId="2">#REF!</definedName>
    <definedName name="_DAT12">#REF!</definedName>
    <definedName name="_DAT13" localSheetId="1">#REF!</definedName>
    <definedName name="_DAT13" localSheetId="2">#REF!</definedName>
    <definedName name="_DAT13">#REF!</definedName>
    <definedName name="_DAT14" localSheetId="1">#REF!</definedName>
    <definedName name="_DAT14" localSheetId="2">#REF!</definedName>
    <definedName name="_DAT14">#REF!</definedName>
    <definedName name="_DAT15" localSheetId="2">#REF!</definedName>
    <definedName name="_DAT15">#REF!</definedName>
    <definedName name="_DAT16" localSheetId="2">#REF!</definedName>
    <definedName name="_DAT16">#REF!</definedName>
    <definedName name="_DAT17" localSheetId="2">#REF!</definedName>
    <definedName name="_DAT17">#REF!</definedName>
    <definedName name="_DAT18" localSheetId="2">#REF!</definedName>
    <definedName name="_DAT18">#REF!</definedName>
    <definedName name="_DAT19" localSheetId="2">#REF!</definedName>
    <definedName name="_DAT19">#REF!</definedName>
    <definedName name="_DAT2" localSheetId="1">#REF!</definedName>
    <definedName name="_DAT2" localSheetId="2">#REF!</definedName>
    <definedName name="_DAT2">#REF!</definedName>
    <definedName name="_DAT20" localSheetId="2">#REF!</definedName>
    <definedName name="_DAT20">#REF!</definedName>
    <definedName name="_DAT21" localSheetId="2">#REF!</definedName>
    <definedName name="_DAT21">#REF!</definedName>
    <definedName name="_DAT22" localSheetId="2">#REF!</definedName>
    <definedName name="_DAT22">#REF!</definedName>
    <definedName name="_DAT23" localSheetId="2">#REF!</definedName>
    <definedName name="_DAT23">#REF!</definedName>
    <definedName name="_DAT24" localSheetId="2">#REF!</definedName>
    <definedName name="_DAT24">#REF!</definedName>
    <definedName name="_DAT25" localSheetId="2">#REF!</definedName>
    <definedName name="_DAT25">#REF!</definedName>
    <definedName name="_DAT26" localSheetId="2">#REF!</definedName>
    <definedName name="_DAT26">#REF!</definedName>
    <definedName name="_DAT27" localSheetId="2">#REF!</definedName>
    <definedName name="_DAT27">#REF!</definedName>
    <definedName name="_DAT28" localSheetId="2">#REF!</definedName>
    <definedName name="_DAT28">#REF!</definedName>
    <definedName name="_DAT29" localSheetId="2">#REF!</definedName>
    <definedName name="_DAT29">#REF!</definedName>
    <definedName name="_DAT3" localSheetId="1">#REF!</definedName>
    <definedName name="_DAT3" localSheetId="2">#REF!</definedName>
    <definedName name="_DAT3">#REF!</definedName>
    <definedName name="_DAT30" localSheetId="2">#REF!</definedName>
    <definedName name="_DAT30">#REF!</definedName>
    <definedName name="_DAT4" localSheetId="1">#REF!</definedName>
    <definedName name="_DAT4" localSheetId="2">#REF!</definedName>
    <definedName name="_DAT4">#REF!</definedName>
    <definedName name="_DAT5" localSheetId="1">#REF!</definedName>
    <definedName name="_DAT5" localSheetId="2">#REF!</definedName>
    <definedName name="_DAT5">#REF!</definedName>
    <definedName name="_DAT6" localSheetId="1">#REF!</definedName>
    <definedName name="_DAT6" localSheetId="2">#REF!</definedName>
    <definedName name="_DAT6">#REF!</definedName>
    <definedName name="_DAT7" localSheetId="1">#REF!</definedName>
    <definedName name="_DAT7" localSheetId="2">#REF!</definedName>
    <definedName name="_DAT7">#REF!</definedName>
    <definedName name="_DAT8" localSheetId="1">#REF!</definedName>
    <definedName name="_DAT8" localSheetId="2">#REF!</definedName>
    <definedName name="_DAT8">#REF!</definedName>
    <definedName name="_DAT9" localSheetId="1">#REF!</definedName>
    <definedName name="_DAT9" localSheetId="2">#REF!</definedName>
    <definedName name="_DAT9">#REF!</definedName>
    <definedName name="_Fill" hidden="1">#REF!</definedName>
    <definedName name="_xlnm._FilterDatabase" localSheetId="3" hidden="1">base_tb_inventory_24!$A$1:$Z$46</definedName>
    <definedName name="_xlnm._FilterDatabase" localSheetId="1" hidden="1">'Schedules Mar F-23'!$A$2:$AB$341</definedName>
    <definedName name="_xlnm._FilterDatabase" localSheetId="2" hidden="1">'Schedules Mar F-24'!$A$2:$AB$343</definedName>
    <definedName name="_xlnm._FilterDatabase" localSheetId="0" hidden="1">Sheet1!$E$32:$I$47</definedName>
    <definedName name="_xlnm._FilterDatabase" hidden="1">#REF!</definedName>
    <definedName name="_Key1" localSheetId="2" hidden="1">#REF!</definedName>
    <definedName name="_Key1" hidden="1">#REF!</definedName>
    <definedName name="_Order1" hidden="1">0</definedName>
    <definedName name="_SCH1" localSheetId="2">#REF!</definedName>
    <definedName name="_SCH1">#REF!</definedName>
    <definedName name="_SCH2" localSheetId="2">#REF!</definedName>
    <definedName name="_SCH2">#REF!</definedName>
    <definedName name="a" localSheetId="2">#REF!</definedName>
    <definedName name="a">#REF!</definedName>
    <definedName name="aa" localSheetId="2">#REF!</definedName>
    <definedName name="aa">[4]BAL.SHEET!#REF!</definedName>
    <definedName name="ab" localSheetId="1">#REF!</definedName>
    <definedName name="ab" localSheetId="2">#REF!</definedName>
    <definedName name="ab">#REF!</definedName>
    <definedName name="abc" localSheetId="1">[5]BAL.SHEET!#REF!</definedName>
    <definedName name="abc" localSheetId="2">#REF!</definedName>
    <definedName name="abc">[5]BAL.SHEET!#REF!</definedName>
    <definedName name="AccountsPayable" localSheetId="1">#REF!</definedName>
    <definedName name="AccountsPayable" localSheetId="2">#REF!</definedName>
    <definedName name="AccountsPayable">#REF!</definedName>
    <definedName name="ACCTRECOTHERS" localSheetId="1">#REF!</definedName>
    <definedName name="ACCTRECOTHERS" localSheetId="2">#REF!</definedName>
    <definedName name="ACCTRECOTHERS">#REF!</definedName>
    <definedName name="AD_Exp" localSheetId="2">#REF!</definedName>
    <definedName name="AD_Exp">#REF!</definedName>
    <definedName name="AD5070\" localSheetId="2">#REF!</definedName>
    <definedName name="AD5070\">#REF!</definedName>
    <definedName name="Adjustments" localSheetId="2">#REF!</definedName>
    <definedName name="Adjustments">'[6]Presentation Adjustment'!$A$4:$F$307</definedName>
    <definedName name="ADM" localSheetId="2">#REF!</definedName>
    <definedName name="ADM">#REF!</definedName>
    <definedName name="AmortMiscExpdt" localSheetId="1">#REF!</definedName>
    <definedName name="AmortMiscExpdt" localSheetId="2">#REF!</definedName>
    <definedName name="AmortMiscExpdt">#REF!</definedName>
    <definedName name="ANX" localSheetId="1">#REF!</definedName>
    <definedName name="ANX" localSheetId="2">#REF!</definedName>
    <definedName name="ANX">#REF!</definedName>
    <definedName name="area" localSheetId="1">#REF!</definedName>
    <definedName name="area" localSheetId="2">#REF!</definedName>
    <definedName name="area">#REF!</definedName>
    <definedName name="ARS" localSheetId="2">#REF!</definedName>
    <definedName name="ARS">#REF!</definedName>
    <definedName name="AS2DocOpenMode" hidden="1">"AS2DocumentEdit"</definedName>
    <definedName name="AS2HasNoAutoHeaderFooter" hidden="1">" "</definedName>
    <definedName name="AVGCAPEMP" localSheetId="1">#REF!</definedName>
    <definedName name="AVGCAPEMP" localSheetId="2">#REF!</definedName>
    <definedName name="AVGCAPEMP">#REF!</definedName>
    <definedName name="b" localSheetId="2">#REF!</definedName>
    <definedName name="b">'[7]SCH-III (LOANS)'!$A$4:$F$30</definedName>
    <definedName name="B4001000" localSheetId="2">#REF!</definedName>
    <definedName name="B4001000">#REF!</definedName>
    <definedName name="B5103\" localSheetId="2">#REF!</definedName>
    <definedName name="B5103\">#REF!</definedName>
    <definedName name="BALA" localSheetId="1">#REF!</definedName>
    <definedName name="BALA" localSheetId="2">#REF!</definedName>
    <definedName name="BALA">#REF!</definedName>
    <definedName name="BALANCE_SHEET_AS_AT_31st_MARCH__1997" localSheetId="2">#REF!</definedName>
    <definedName name="BALANCE_SHEET_AS_AT_31st_MARCH__1997">#REF!</definedName>
    <definedName name="BRIEF" localSheetId="2">#REF!</definedName>
    <definedName name="BRIEF">#REF!</definedName>
    <definedName name="BS" localSheetId="1">#REF!</definedName>
    <definedName name="BS" localSheetId="2">#REF!</definedName>
    <definedName name="BS">#REF!</definedName>
    <definedName name="BSInputPivotRange" localSheetId="2">#REF!</definedName>
    <definedName name="BSInputPivotRange">[6]BSInputData!$A$2:$B$918</definedName>
    <definedName name="C_">#N/A</definedName>
    <definedName name="CAPEX" localSheetId="1">#REF!</definedName>
    <definedName name="CAPEX" localSheetId="2">#REF!</definedName>
    <definedName name="CAPEX">#REF!</definedName>
    <definedName name="Capital_turnover_index__Times" localSheetId="1">'[8]BSC-FES'!#REF!</definedName>
    <definedName name="Capital_turnover_index__Times" localSheetId="2">#REF!</definedName>
    <definedName name="Capital_turnover_index__Times">'[8]BSC-FES'!#REF!</definedName>
    <definedName name="CAPITALISATION" localSheetId="1">#REF!</definedName>
    <definedName name="CAPITALISATION" localSheetId="2">#REF!</definedName>
    <definedName name="CAPITALISATION">#REF!</definedName>
    <definedName name="CASHBUDGET" localSheetId="2">#REF!</definedName>
    <definedName name="CASHBUDGET">[5]BAL.SHEET!#REF!</definedName>
    <definedName name="CASHBUDGET1" localSheetId="1">#REF!</definedName>
    <definedName name="CASHBUDGET1" localSheetId="2">#REF!</definedName>
    <definedName name="CASHBUDGET1">#REF!</definedName>
    <definedName name="CASHBUDWORKINGS" localSheetId="2">#REF!</definedName>
    <definedName name="CASHBUDWORKINGS">[5]BAL.SHEET!#REF!</definedName>
    <definedName name="cc" localSheetId="2">#REF!</definedName>
    <definedName name="cc">[9]Dep_Py_addns!$G$2:$G$16</definedName>
    <definedName name="CERTIFICATE_OF_DEPOSITS" localSheetId="2">#REF!</definedName>
    <definedName name="CERTIFICATE_OF_DEPOSITS">#REF!</definedName>
    <definedName name="CF" localSheetId="1" hidden="1">{"Groupings",#N/A,TRUE,"GROUP_99 ";"Groupings-Comparitive",#N/A,TRUE,"GROUP_99 "}</definedName>
    <definedName name="CF" localSheetId="2" hidden="1">{"Groupings",#N/A,TRUE,"GROUP_99 ";"Groupings-Comparitive",#N/A,TRUE,"GROUP_99 "}</definedName>
    <definedName name="CF" hidden="1">{"Groupings",#N/A,TRUE,"GROUP_99 ";"Groupings-Comparitive",#N/A,TRUE,"GROUP_99 "}</definedName>
    <definedName name="CF.1" localSheetId="2">#REF!</definedName>
    <definedName name="CF.1">#REF!</definedName>
    <definedName name="CF.2" localSheetId="2">#REF!</definedName>
    <definedName name="CF.2">#REF!</definedName>
    <definedName name="CHECK" localSheetId="2">#REF!</definedName>
    <definedName name="CHECK">#REF!</definedName>
    <definedName name="CL" localSheetId="1">#REF!</definedName>
    <definedName name="CL" localSheetId="2">#REF!</definedName>
    <definedName name="CL">#REF!</definedName>
    <definedName name="co" localSheetId="2">#REF!</definedName>
    <definedName name="co">#REF!</definedName>
    <definedName name="CO_AD_TD" localSheetId="2">#REF!</definedName>
    <definedName name="CO_AD_TD">#REF!</definedName>
    <definedName name="COMPWISE" localSheetId="2">#REF!</definedName>
    <definedName name="COMPWISE">#REF!</definedName>
    <definedName name="CON" localSheetId="2">#REF!</definedName>
    <definedName name="CON">#REF!</definedName>
    <definedName name="cONSO_UNIT" hidden="1">"OFFSET(TMasterConsUnit!$A$2,0,0,COUNTA(TMasterConsUnit!$A:$A)-1,1)"</definedName>
    <definedName name="Conso_Unit_Desc" localSheetId="2" hidden="1">OFFSET(#REF!,0,0,COUNTA(#REF!)-1,2)</definedName>
    <definedName name="Conso_Unit_Desc" hidden="1">OFFSET([10]TMasterConsUnit!$A$2,0,0,COUNTA([10]TMasterConsUnit!$A$1:$A$65536)-1,2)</definedName>
    <definedName name="_xlnm.Criteria" localSheetId="1">#REF!</definedName>
    <definedName name="_xlnm.Criteria" localSheetId="2">#REF!</definedName>
    <definedName name="_xlnm.Criteria">#REF!</definedName>
    <definedName name="CRS" localSheetId="2">#REF!</definedName>
    <definedName name="CRS">#REF!</definedName>
    <definedName name="cum_mth" localSheetId="2">#REF!</definedName>
    <definedName name="cum_mth">#REF!</definedName>
    <definedName name="CurntPeriod" localSheetId="2">#REF!</definedName>
    <definedName name="CurntPeriod">[6]Home!$C$5</definedName>
    <definedName name="d" localSheetId="2">#REF!</definedName>
    <definedName name="d">#REF!</definedName>
    <definedName name="data" localSheetId="2" hidden="1">#REF!</definedName>
    <definedName name="data" hidden="1">#REF!</definedName>
    <definedName name="DATA10" localSheetId="2">#REF!</definedName>
    <definedName name="DATA10">#REF!</definedName>
    <definedName name="DATA11" localSheetId="2">#REF!</definedName>
    <definedName name="DATA11">#REF!</definedName>
    <definedName name="_xlnm.Database" localSheetId="1">#REF!</definedName>
    <definedName name="_xlnm.Database" localSheetId="2">#REF!</definedName>
    <definedName name="_xlnm.Database">#REF!</definedName>
    <definedName name="dd" localSheetId="1">#REF!</definedName>
    <definedName name="dd" localSheetId="2">#REF!</definedName>
    <definedName name="dd">#REF!</definedName>
    <definedName name="DEBTORS" localSheetId="2">#REF!</definedName>
    <definedName name="DEBTORS">#REF!</definedName>
    <definedName name="depnew" localSheetId="2">#REF!</definedName>
    <definedName name="depnew">#REF!</definedName>
    <definedName name="DESPATCH" localSheetId="1">#REF!</definedName>
    <definedName name="DESPATCH" localSheetId="2">#REF!</definedName>
    <definedName name="DESPATCH">#REF!</definedName>
    <definedName name="dig" localSheetId="2">#REF!</definedName>
    <definedName name="dig" xml:space="preserve"> [9]Dep_Py_addns!$A$2:$A$16</definedName>
    <definedName name="DOMVAR1" localSheetId="2">#REF!</definedName>
    <definedName name="DOMVAR1">#REF!</definedName>
    <definedName name="DOMVAR2" localSheetId="2">#REF!</definedName>
    <definedName name="DOMVAR2">#REF!</definedName>
    <definedName name="DOMVAR3" localSheetId="2">#REF!</definedName>
    <definedName name="DOMVAR3">#REF!</definedName>
    <definedName name="DR._BECK" localSheetId="2">#REF!</definedName>
    <definedName name="DR._BECK">#REF!</definedName>
    <definedName name="DRS" localSheetId="2">#REF!</definedName>
    <definedName name="DRS">#REF!</definedName>
    <definedName name="dsdsd" localSheetId="2">#REF!</definedName>
    <definedName name="dsdsd">#REF!</definedName>
    <definedName name="e20\" localSheetId="2">#REF!</definedName>
    <definedName name="e20\">#REF!</definedName>
    <definedName name="EAC" localSheetId="2">#REF!</definedName>
    <definedName name="EAC">#REF!</definedName>
    <definedName name="ELC" localSheetId="2">#REF!</definedName>
    <definedName name="ELC">#REF!</definedName>
    <definedName name="_xlnm.Extract" localSheetId="1">#REF!</definedName>
    <definedName name="_xlnm.Extract" localSheetId="2">#REF!</definedName>
    <definedName name="_xlnm.Extract">#REF!</definedName>
    <definedName name="f" hidden="1">#REF!</definedName>
    <definedName name="FA" localSheetId="2">#REF!</definedName>
    <definedName name="FA">#REF!</definedName>
    <definedName name="FINAL_SUM" localSheetId="2">#REF!</definedName>
    <definedName name="FINAL_SUM">#REF!</definedName>
    <definedName name="for" localSheetId="2">#REF!</definedName>
    <definedName name="for">'[11]R&amp;D-Total'!$J$1:$O$30</definedName>
    <definedName name="for_mth" localSheetId="2">#REF!</definedName>
    <definedName name="for_mth">#REF!</definedName>
    <definedName name="FT" localSheetId="1">#REF!</definedName>
    <definedName name="FT" localSheetId="2">#REF!</definedName>
    <definedName name="FT">#REF!</definedName>
    <definedName name="G">#N/A</definedName>
    <definedName name="GATEWAY" localSheetId="2">#REF!</definedName>
    <definedName name="GATEWAY">#REF!</definedName>
    <definedName name="gbfdb" localSheetId="2">#REF!</definedName>
    <definedName name="gbfdb">#REF!</definedName>
    <definedName name="GUESTLINE" localSheetId="2">#REF!</definedName>
    <definedName name="GUESTLINE">#REF!</definedName>
    <definedName name="H">#N/A</definedName>
    <definedName name="hh" localSheetId="2">#REF!</definedName>
    <definedName name="hh">[12]p3000!#REF!</definedName>
    <definedName name="HTML_CodePage" hidden="1">1252</definedName>
    <definedName name="HTML_Control" hidden="1">{"'DRAW-POW-BANK'!$A$1:$F$41","'SUMM&gt;1CR(GSR-PAC)'!$A$1:$N$487","'DRAW-POW-BANK'!$H$41"}</definedName>
    <definedName name="HTML_Description" hidden="1">""</definedName>
    <definedName name="HTML_Email" hidden="1">"TL@EPC.LTINDIA.COM"</definedName>
    <definedName name="HTML_Header" hidden="1">"PROJECT - WISE"</definedName>
    <definedName name="HTML_LastUpdate" hidden="1">"17/02/00"</definedName>
    <definedName name="HTML_LineAfter" hidden="1">FALSE</definedName>
    <definedName name="HTML_LineBefore" hidden="1">TRUE</definedName>
    <definedName name="HTML_Name" hidden="1">"Tolstoy"</definedName>
    <definedName name="HTML_OBDlg2" hidden="1">TRUE</definedName>
    <definedName name="HTML_OBDlg4" hidden="1">TRUE</definedName>
    <definedName name="HTML_OS" hidden="1">0</definedName>
    <definedName name="HTML_PathFile" hidden="1">"C:\BACKGROUND\MyHTML1.htm"</definedName>
    <definedName name="HTML_Title" hidden="1">"DRAWING POWER STATEMENT"</definedName>
    <definedName name="Importsoct" localSheetId="2">#REF!</definedName>
    <definedName name="Importsoct">[13]Knd!$G$12</definedName>
    <definedName name="INDIAN_EAST" localSheetId="2">#REF!</definedName>
    <definedName name="INDIAN_EAST">#REF!</definedName>
    <definedName name="INT" localSheetId="2">#REF!</definedName>
    <definedName name="INT">'[14]INT SCH'!$A$1:$G$27</definedName>
    <definedName name="INTER_INST" localSheetId="2">#REF!</definedName>
    <definedName name="INTER_INST">#REF!</definedName>
    <definedName name="Inventories" localSheetId="1">#REF!</definedName>
    <definedName name="Inventories" localSheetId="2">#REF!</definedName>
    <definedName name="Inventories">#REF!</definedName>
    <definedName name="INVESTMENT___DEBENTURES" localSheetId="2">#REF!</definedName>
    <definedName name="INVESTMENT___DEBENTURES">#REF!</definedName>
    <definedName name="INVESTMENT___GOVERNMENT_SECURITY" localSheetId="2">#REF!</definedName>
    <definedName name="INVESTMENT___GOVERNMENT_SECURITY">#REF!</definedName>
    <definedName name="INVESTMENT___QUOTED_NON_SUBSIDIARY" localSheetId="2">#REF!</definedName>
    <definedName name="INVESTMENT___QUOTED_NON_SUBSIDIARY">#REF!</definedName>
    <definedName name="INVESTMENT___UNITS" localSheetId="2">#REF!</definedName>
    <definedName name="INVESTMENT___UNITS">#REF!</definedName>
    <definedName name="INVESTMENT___UNQUOTED_OTHERS" localSheetId="2">#REF!</definedName>
    <definedName name="INVESTMENT___UNQUOTED_OTHERS">#REF!</definedName>
    <definedName name="INVETORIES" localSheetId="2">#REF!</definedName>
    <definedName name="INVETORIES">#REF!</definedName>
    <definedName name="INVSPR" localSheetId="2">#REF!</definedName>
    <definedName name="INVSPR">#REF!</definedName>
    <definedName name="JL">#N/A</definedName>
    <definedName name="June" localSheetId="2" hidden="1">{#N/A,#N/A,FALSE,"p&amp;l"}</definedName>
    <definedName name="June" hidden="1">{#N/A,#N/A,FALSE,"p&amp;l"}</definedName>
    <definedName name="june1_2" hidden="1">{#N/A,#N/A,FALSE,"p&amp;l"}</definedName>
    <definedName name="june1_3" hidden="1">{#N/A,#N/A,FALSE,"p&amp;l"}</definedName>
    <definedName name="june1_4" hidden="1">{#N/A,#N/A,FALSE,"p&amp;l"}</definedName>
    <definedName name="june1_5" hidden="1">{#N/A,#N/A,FALSE,"p&amp;l"}</definedName>
    <definedName name="KLM_ENGG" localSheetId="2">#REF!</definedName>
    <definedName name="KLM_ENGG">#REF!</definedName>
    <definedName name="kndv" hidden="1">{#N/A,#N/A,FALSE,"p&amp;l"}</definedName>
    <definedName name="LongTermDebts" localSheetId="1">#REF!</definedName>
    <definedName name="LongTermDebts" localSheetId="2">#REF!</definedName>
    <definedName name="LongTermDebts">#REF!</definedName>
    <definedName name="M_ACRES" localSheetId="2">#REF!</definedName>
    <definedName name="M_ACRES">#REF!</definedName>
    <definedName name="M_AIRSERV" localSheetId="2">#REF!</definedName>
    <definedName name="M_AIRSERV">#REF!</definedName>
    <definedName name="M_APPLIED_SYS" localSheetId="2">#REF!</definedName>
    <definedName name="M_APPLIED_SYS">#REF!</definedName>
    <definedName name="M_BTI" localSheetId="2">#REF!</definedName>
    <definedName name="M_BTI">#REF!</definedName>
    <definedName name="M_CONSTRUCTION" localSheetId="2">#REF!</definedName>
    <definedName name="M_CONSTRUCTION">#REF!</definedName>
    <definedName name="M_ContechLtd." localSheetId="2">#REF!</definedName>
    <definedName name="M_ContechLtd.">#REF!</definedName>
    <definedName name="M_ECP" localSheetId="2">#REF!</definedName>
    <definedName name="M_ECP">#REF!</definedName>
    <definedName name="M_EXPORTS" localSheetId="2">#REF!</definedName>
    <definedName name="M_EXPORTS">#REF!</definedName>
    <definedName name="M_FINANCIAL" localSheetId="2">#REF!</definedName>
    <definedName name="M_FINANCIAL">#REF!</definedName>
    <definedName name="M_FORD" localSheetId="2">#REF!</definedName>
    <definedName name="M_FORD">#REF!</definedName>
    <definedName name="M_HELLENIC" localSheetId="2">#REF!</definedName>
    <definedName name="M_HELLENIC">#REF!</definedName>
    <definedName name="M_HOLDING" localSheetId="2">#REF!</definedName>
    <definedName name="M_HOLDING">#REF!</definedName>
    <definedName name="M_HOLIDAYS" localSheetId="2">#REF!</definedName>
    <definedName name="M_HOLIDAYS">#REF!</definedName>
    <definedName name="M_INFORMATION" localSheetId="2">#REF!</definedName>
    <definedName name="M_INFORMATION">#REF!</definedName>
    <definedName name="M_INFRA_PROJECT" localSheetId="2">#REF!</definedName>
    <definedName name="M_INFRA_PROJECT">#REF!</definedName>
    <definedName name="M_INTERMODAL" localSheetId="2">#REF!</definedName>
    <definedName name="M_INTERMODAL">#REF!</definedName>
    <definedName name="M_INTERN" localSheetId="2">#REF!</definedName>
    <definedName name="M_INTERN">#REF!</definedName>
    <definedName name="M_M_CONTECH" localSheetId="2">#REF!</definedName>
    <definedName name="M_M_CONTECH">#REF!</definedName>
    <definedName name="M_NETWORK" localSheetId="2">#REF!</definedName>
    <definedName name="M_NETWORK">#REF!</definedName>
    <definedName name="M_REALITY" localSheetId="2">#REF!</definedName>
    <definedName name="M_REALITY">#REF!</definedName>
    <definedName name="M_SINTERED" localSheetId="2">#REF!</definedName>
    <definedName name="M_SINTERED">#REF!</definedName>
    <definedName name="M_SOFTWARE" localSheetId="2">#REF!</definedName>
    <definedName name="M_SOFTWARE">#REF!</definedName>
    <definedName name="M_SONA" localSheetId="2">#REF!</definedName>
    <definedName name="M_SONA">#REF!</definedName>
    <definedName name="M_SSCL" localSheetId="2">#REF!</definedName>
    <definedName name="M_SSCL">#REF!</definedName>
    <definedName name="M_STAMP" localSheetId="2">#REF!</definedName>
    <definedName name="M_STAMP">#REF!</definedName>
    <definedName name="M_TELECOMUNICAT" localSheetId="2">#REF!</definedName>
    <definedName name="M_TELECOMUNICAT">#REF!</definedName>
    <definedName name="M_TOWERS" localSheetId="2">#REF!</definedName>
    <definedName name="M_TOWERS">#REF!</definedName>
    <definedName name="M_UGINE" localSheetId="2">#REF!</definedName>
    <definedName name="M_UGINE">#REF!</definedName>
    <definedName name="M_UGINEPROJ" localSheetId="2">#REF!</definedName>
    <definedName name="M_UGINEPROJ">#REF!</definedName>
    <definedName name="M_USA" localSheetId="2">#REF!</definedName>
    <definedName name="M_USA">#REF!</definedName>
    <definedName name="MAHINDRA___MAHINDRA_LTD" localSheetId="2">#REF!</definedName>
    <definedName name="MAHINDRA___MAHINDRA_LTD">#REF!</definedName>
    <definedName name="mfg_mthv" localSheetId="2">#REF!</definedName>
    <definedName name="mfg_mthv">#REF!</definedName>
    <definedName name="MISCEXP" localSheetId="2">#REF!</definedName>
    <definedName name="MISCEXP">#REF!</definedName>
    <definedName name="MISCEXPDT" localSheetId="1">#REF!</definedName>
    <definedName name="MISCEXPDT" localSheetId="2">#REF!</definedName>
    <definedName name="MISCEXPDT">#REF!</definedName>
    <definedName name="more" localSheetId="2">#REF!</definedName>
    <definedName name="more">#REF!</definedName>
    <definedName name="NOTES" localSheetId="2">#REF!</definedName>
    <definedName name="NOTES">[14]NOTES!$A$1:$K$57</definedName>
    <definedName name="Notes_to_the_estiamtes_for_the_year_ended_31.03.97" localSheetId="2">#REF!</definedName>
    <definedName name="Notes_to_the_estiamtes_for_the_year_ended_31.03.97">#REF!</definedName>
    <definedName name="NUCLEAR" hidden="1">{"'DRAW-POW-BANK'!$A$1:$F$41","'SUMM&gt;1CR(GSR-PAC)'!$A$1:$N$487","'DRAW-POW-BANK'!$H$41"}</definedName>
    <definedName name="Operating_cash_flow__Rs._Lacs" localSheetId="1">'[8]BSC-FES'!#REF!</definedName>
    <definedName name="Operating_cash_flow__Rs._Lacs" localSheetId="2">#REF!</definedName>
    <definedName name="Operating_cash_flow__Rs._Lacs">'[8]BSC-FES'!#REF!</definedName>
    <definedName name="OTHERS" localSheetId="2">#REF!</definedName>
    <definedName name="OTHERS">#REF!</definedName>
    <definedName name="OTIS" localSheetId="2">#REF!</definedName>
    <definedName name="OTIS">#REF!</definedName>
    <definedName name="p3010h1" localSheetId="2">#REF!</definedName>
    <definedName name="p3010h1">[9]Dep_Py_addns!$L$2:$L$16</definedName>
    <definedName name="Page1" localSheetId="2">#REF!</definedName>
    <definedName name="Page1">#REF!</definedName>
    <definedName name="Page2" localSheetId="1">#REF!</definedName>
    <definedName name="Page2" localSheetId="2">#REF!</definedName>
    <definedName name="Page2">#REF!</definedName>
    <definedName name="PANDL" localSheetId="2">#REF!</definedName>
    <definedName name="PANDL">#REF!</definedName>
    <definedName name="PL" localSheetId="2">#REF!</definedName>
    <definedName name="PL">'[14]P&amp;L'!$A$1:$I$56</definedName>
    <definedName name="pl25_9" localSheetId="2">#REF!</definedName>
    <definedName name="pl25_9">#REF!</definedName>
    <definedName name="PPD" localSheetId="2">#REF!</definedName>
    <definedName name="PPD">#REF!</definedName>
    <definedName name="PRESS_SYND" localSheetId="2">#REF!</definedName>
    <definedName name="PRESS_SYND">#REF!</definedName>
    <definedName name="_xlnm.Print_Area" localSheetId="1">#REF!</definedName>
    <definedName name="_xlnm.Print_Area" localSheetId="2">#REF!</definedName>
    <definedName name="_xlnm.Print_Area">#REF!</definedName>
    <definedName name="Print_Area_MI" localSheetId="2">#REF!</definedName>
    <definedName name="Print_Area_MI">#REF!</definedName>
    <definedName name="_xlnm.Print_Titles" localSheetId="1">#REF!</definedName>
    <definedName name="_xlnm.Print_Titles" localSheetId="2">#REF!</definedName>
    <definedName name="_xlnm.Print_Titles">#REF!</definedName>
    <definedName name="Print_Titles_MI" localSheetId="2">#REF!</definedName>
    <definedName name="Print_Titles_MI">#REF!</definedName>
    <definedName name="Printarea" localSheetId="2">#REF!</definedName>
    <definedName name="Printarea">'[15]10'!$A$2:$N$25</definedName>
    <definedName name="PRN" localSheetId="2">#REF!</definedName>
    <definedName name="PRN">#REF!</definedName>
    <definedName name="PRODUCTION" localSheetId="1">#REF!</definedName>
    <definedName name="PRODUCTION" localSheetId="2">#REF!</definedName>
    <definedName name="PRODUCTION">#REF!</definedName>
    <definedName name="Profit_and_Loss_Account_for_the_year_ended_31st_March__1997" localSheetId="2">#REF!</definedName>
    <definedName name="Profit_and_Loss_Account_for_the_year_ended_31st_March__1997">#REF!</definedName>
    <definedName name="purchase1" localSheetId="2">#REF!</definedName>
    <definedName name="purchase1">#REF!</definedName>
    <definedName name="purchase2" localSheetId="2">#REF!</definedName>
    <definedName name="purchase2">#REF!</definedName>
    <definedName name="RATIO" localSheetId="2">#REF!</definedName>
    <definedName name="RATIO">[5]BAL.SHEET!#REF!</definedName>
    <definedName name="re" localSheetId="2">#REF!</definedName>
    <definedName name="re">[16]Sheet1!$A$3:$H$22</definedName>
    <definedName name="Return_on_sales" localSheetId="1">'[8]BSC-FES'!#REF!</definedName>
    <definedName name="Return_on_sales" localSheetId="2">#REF!</definedName>
    <definedName name="Return_on_sales">'[8]BSC-FES'!#REF!</definedName>
    <definedName name="RIDGE" localSheetId="2">#REF!</definedName>
    <definedName name="RIDGE">#REF!</definedName>
    <definedName name="ROCE" localSheetId="1">#REF!</definedName>
    <definedName name="ROCE" localSheetId="2">#REF!</definedName>
    <definedName name="ROCE">#REF!</definedName>
    <definedName name="ROCE1" localSheetId="1">#REF!</definedName>
    <definedName name="ROCE1" localSheetId="2">#REF!</definedName>
    <definedName name="ROCE1">#REF!</definedName>
    <definedName name="ROPLAS" localSheetId="2">#REF!</definedName>
    <definedName name="ROPLAS">#REF!</definedName>
    <definedName name="ROS" localSheetId="1" hidden="1">{"Groupings",#N/A,TRUE,"GROUP_99 ";"Groupings-Comparitive",#N/A,TRUE,"GROUP_99 "}</definedName>
    <definedName name="ROS" localSheetId="2" hidden="1">{"Groupings",#N/A,TRUE,"GROUP_99 ";"Groupings-Comparitive",#N/A,TRUE,"GROUP_99 "}</definedName>
    <definedName name="ROS" hidden="1">{"Groupings",#N/A,TRUE,"GROUP_99 ";"Groupings-Comparitive",#N/A,TRUE,"GROUP_99 "}</definedName>
    <definedName name="S">#N/A</definedName>
    <definedName name="SATAX80HHC" localSheetId="2">#REF!</definedName>
    <definedName name="SATAX80HHC">#REF!</definedName>
    <definedName name="SATAX80HHC___0" localSheetId="2">#REF!</definedName>
    <definedName name="SATAX80HHC___0">#REF!</definedName>
    <definedName name="SATAX80HHC___6" localSheetId="2">#REF!</definedName>
    <definedName name="SATAX80HHC___6">#REF!</definedName>
    <definedName name="SATAXINT" localSheetId="2">#REF!</definedName>
    <definedName name="SATAXINT">#REF!</definedName>
    <definedName name="SATAXINT___0" localSheetId="2">#REF!</definedName>
    <definedName name="SATAXINT___0">#REF!</definedName>
    <definedName name="SATAXINT___6" localSheetId="2">#REF!</definedName>
    <definedName name="SATAXINT___6">#REF!</definedName>
    <definedName name="SATAXITPROVN" localSheetId="2">#REF!</definedName>
    <definedName name="SATAXITPROVN">#REF!</definedName>
    <definedName name="SATAXITPROVN___0" localSheetId="2">#REF!</definedName>
    <definedName name="SATAXITPROVN___0">#REF!</definedName>
    <definedName name="SATAXITPROVN___6" localSheetId="2">#REF!</definedName>
    <definedName name="SATAXITPROVN___6">#REF!</definedName>
    <definedName name="SCH1_1" localSheetId="2">#REF!</definedName>
    <definedName name="SCH1_1">#REF!</definedName>
    <definedName name="SCH3_1" localSheetId="2">#REF!</definedName>
    <definedName name="SCH3_1">#REF!</definedName>
    <definedName name="SCH3_2" localSheetId="2">#REF!</definedName>
    <definedName name="SCH3_2">#REF!</definedName>
    <definedName name="SCH3_3" localSheetId="2">#REF!</definedName>
    <definedName name="SCH3_3">#REF!</definedName>
    <definedName name="SCH6_2" localSheetId="2">#REF!</definedName>
    <definedName name="SCH6_2">'[17]sch_7-19'!#REF!</definedName>
    <definedName name="SCH6_3" localSheetId="2">#REF!</definedName>
    <definedName name="SCH6_3">'[17]sch_7-19'!#REF!</definedName>
    <definedName name="SCH6_4" localSheetId="2">#REF!</definedName>
    <definedName name="SCH6_4">'[17]sch_7-19'!#REF!</definedName>
    <definedName name="SCH6_5" localSheetId="2">#REF!</definedName>
    <definedName name="SCH6_5">'[17]sch_7-19'!#REF!</definedName>
    <definedName name="SCHDBS1" localSheetId="1">#REF!</definedName>
    <definedName name="SCHDBS1" localSheetId="2">#REF!</definedName>
    <definedName name="SCHDBS1">#REF!</definedName>
    <definedName name="SCHDBS2" localSheetId="1">#REF!</definedName>
    <definedName name="SCHDBS2" localSheetId="2">#REF!</definedName>
    <definedName name="SCHDBS2">#REF!</definedName>
    <definedName name="SCHDBS3" localSheetId="1">#REF!</definedName>
    <definedName name="SCHDBS3" localSheetId="2">#REF!</definedName>
    <definedName name="SCHDBS3">#REF!</definedName>
    <definedName name="Segment_desc" localSheetId="2" hidden="1">OFFSET(#REF!,0,0,COUNTA(#REF!)-1,2)</definedName>
    <definedName name="Segment_desc" hidden="1">OFFSET([10]TMasterSeg!$A$2,0,0,COUNTA([10]TMasterSeg!$A$1:$A$65536)-1,2)</definedName>
    <definedName name="Segment_ID" localSheetId="2" hidden="1">OFFSET(#REF!,0,0,COUNTA(#REF!)-1,1)</definedName>
    <definedName name="Segment_ID" hidden="1">OFFSET([10]TMasterSeg!$A$2,0,0,COUNTA([10]TMasterSeg!$A$1:$A$65536)-1,1)</definedName>
    <definedName name="SegmentDataPivotRange" localSheetId="2">#REF!</definedName>
    <definedName name="SegmentDataPivotRange">[6]SegmentInputData!$A$2:$J$1240</definedName>
    <definedName name="SIROPLAST" localSheetId="2">#REF!</definedName>
    <definedName name="SIROPLAST">#REF!</definedName>
    <definedName name="sor" localSheetId="1">#REF!</definedName>
    <definedName name="sor" localSheetId="2">#REF!</definedName>
    <definedName name="sor">#REF!</definedName>
    <definedName name="ST" localSheetId="2">#REF!</definedName>
    <definedName name="ST">#REF!</definedName>
    <definedName name="STEX" localSheetId="2">#REF!</definedName>
    <definedName name="STEX">#REF!</definedName>
    <definedName name="STEX1" localSheetId="2">#REF!</definedName>
    <definedName name="STEX1">#REF!</definedName>
    <definedName name="stex2" localSheetId="2">#REF!</definedName>
    <definedName name="stex2">#REF!</definedName>
    <definedName name="STK" localSheetId="2">#REF!</definedName>
    <definedName name="STK">#REF!</definedName>
    <definedName name="Stockyard_Stock___Tractor_Nos" localSheetId="1">'[8]BSC-FES'!#REF!</definedName>
    <definedName name="Stockyard_Stock___Tractor_Nos" localSheetId="2">#REF!</definedName>
    <definedName name="Stockyard_Stock___Tractor_Nos">'[8]BSC-FES'!#REF!</definedName>
    <definedName name="SUM">#N/A</definedName>
    <definedName name="Swaraj" localSheetId="2">#REF!</definedName>
    <definedName name="Swaraj">#REF!</definedName>
    <definedName name="T" localSheetId="2">#REF!</definedName>
    <definedName name="T">#REF!</definedName>
    <definedName name="TB" localSheetId="1">#REF!</definedName>
    <definedName name="TB" localSheetId="2">#REF!</definedName>
    <definedName name="TB">#REF!</definedName>
    <definedName name="TD_Exp" localSheetId="2">#REF!</definedName>
    <definedName name="TD_Exp">#REF!</definedName>
    <definedName name="te" localSheetId="2">#REF!</definedName>
    <definedName name="te">[12]p3000!#REF!</definedName>
    <definedName name="test" localSheetId="2">#REF!</definedName>
    <definedName name="test">[18]p3000!#REF!</definedName>
    <definedName name="TEST0" localSheetId="2">#REF!</definedName>
    <definedName name="TEST0">#REF!</definedName>
    <definedName name="TEST1" localSheetId="2">#REF!</definedName>
    <definedName name="TEST1">#REF!</definedName>
    <definedName name="TEST2" localSheetId="2">#REF!</definedName>
    <definedName name="TEST2">#REF!</definedName>
    <definedName name="TEST3" localSheetId="2">#REF!</definedName>
    <definedName name="TEST3">#REF!</definedName>
    <definedName name="TEST4" localSheetId="2">#REF!</definedName>
    <definedName name="TEST4">#REF!</definedName>
    <definedName name="TEST60" localSheetId="2">#REF!</definedName>
    <definedName name="TEST60">'[19]31.12.2005'!#REF!</definedName>
    <definedName name="TEST61" localSheetId="2">#REF!</definedName>
    <definedName name="TEST61">'[19]31.12.2005'!#REF!</definedName>
    <definedName name="TEST62" localSheetId="2">#REF!</definedName>
    <definedName name="TEST62">'[19]31.12.2005'!#REF!</definedName>
    <definedName name="TEST63" localSheetId="2">#REF!</definedName>
    <definedName name="TEST63">'[19]31.12.2005'!#REF!</definedName>
    <definedName name="TEST64" localSheetId="2">#REF!</definedName>
    <definedName name="TEST64">'[19]31.12.2005'!#REF!</definedName>
    <definedName name="TESTHKEY" localSheetId="2">#REF!</definedName>
    <definedName name="TESTHKEY">#REF!</definedName>
    <definedName name="TESTKEYS" localSheetId="2">#REF!</definedName>
    <definedName name="TESTKEYS">#REF!</definedName>
    <definedName name="TESTVKEY" localSheetId="2">#REF!</definedName>
    <definedName name="TESTVKEY">#REF!</definedName>
    <definedName name="TextRefCopy1" localSheetId="2">#REF!</definedName>
    <definedName name="TextRefCopy1">#REF!</definedName>
    <definedName name="TextRefCopy7" localSheetId="2">#REF!</definedName>
    <definedName name="TextRefCopy7">[20]BS!$H$95</definedName>
    <definedName name="TextRefCopyRangeCount" hidden="1">14</definedName>
    <definedName name="TREASURY_BILLS" localSheetId="2">#REF!</definedName>
    <definedName name="TREASURY_BILLS">#REF!</definedName>
    <definedName name="TRITON" localSheetId="2">#REF!</definedName>
    <definedName name="TRITON">#REF!</definedName>
    <definedName name="ttt" localSheetId="2">#REF!</definedName>
    <definedName name="ttt">[21]Sheet1!$A$2:$H$2</definedName>
    <definedName name="ttttttt" localSheetId="2">#REF!</definedName>
    <definedName name="ttttttt">[22]VAID01T!$C$5:$S$12</definedName>
    <definedName name="ttttttttt" localSheetId="2">#REF!</definedName>
    <definedName name="ttttttttt">[23]VAID01T!$C$5:$S$12</definedName>
    <definedName name="turnoverratio_details" localSheetId="1">'[8]BSC-FES'!#REF!</definedName>
    <definedName name="turnoverratio_details" localSheetId="2">#REF!</definedName>
    <definedName name="turnoverratio_details">'[8]BSC-FES'!#REF!</definedName>
    <definedName name="U">#N/A</definedName>
    <definedName name="UNQSUBS" localSheetId="2">#REF!</definedName>
    <definedName name="UNQSUBS">#REF!</definedName>
    <definedName name="V">#N/A</definedName>
    <definedName name="vcvv" localSheetId="2">#REF!</definedName>
    <definedName name="vcvv">#REF!</definedName>
    <definedName name="VICKERS" localSheetId="2">#REF!</definedName>
    <definedName name="VICKERS">#REF!</definedName>
    <definedName name="VOLUME" localSheetId="2">#REF!</definedName>
    <definedName name="VOLUME">#REF!</definedName>
    <definedName name="w" localSheetId="1">#REF!</definedName>
    <definedName name="w" localSheetId="2">#REF!</definedName>
    <definedName name="w">#REF!</definedName>
    <definedName name="wkg" localSheetId="1">[24]BAL.SHEET!#REF!</definedName>
    <definedName name="wkg" localSheetId="2">#REF!</definedName>
    <definedName name="wkg">[24]BAL.SHEET!#REF!</definedName>
    <definedName name="wrn.Accounts." localSheetId="1" hidden="1">{#N/A,#N/A,TRUE,"SCH99";#N/A,#N/A,TRUE,"BS99";"Groupings",#N/A,TRUE,"GROUP_99 ";"Groupings-Comparitive",#N/A,TRUE,"GROUP_99 ";#N/A,#N/A,TRUE,"SCH98_E";#N/A,#N/A,TRUE,"ASSET_99 "}</definedName>
    <definedName name="wrn.Accounts." localSheetId="2" hidden="1">{#N/A,#N/A,TRUE,"SCH99";#N/A,#N/A,TRUE,"BS99";"Groupings",#N/A,TRUE,"GROUP_99 ";"Groupings-Comparitive",#N/A,TRUE,"GROUP_99 ";#N/A,#N/A,TRUE,"SCH98_E";#N/A,#N/A,TRUE,"ASSET_99 "}</definedName>
    <definedName name="wrn.Accounts." hidden="1">{#N/A,#N/A,TRUE,"SCH99";#N/A,#N/A,TRUE,"BS99";"Groupings",#N/A,TRUE,"GROUP_99 ";"Groupings-Comparitive",#N/A,TRUE,"GROUP_99 ";#N/A,#N/A,TRUE,"SCH98_E";#N/A,#N/A,TRUE,"ASSET_99 "}</definedName>
    <definedName name="wrn.Groupings." localSheetId="1" hidden="1">{"Groupings",#N/A,TRUE,"GROUP_99 ";"Groupings-Comparitive",#N/A,TRUE,"GROUP_99 "}</definedName>
    <definedName name="wrn.Groupings." localSheetId="2" hidden="1">{"Groupings",#N/A,TRUE,"GROUP_99 ";"Groupings-Comparitive",#N/A,TRUE,"GROUP_99 "}</definedName>
    <definedName name="wrn.Groupings." hidden="1">{"Groupings",#N/A,TRUE,"GROUP_99 ";"Groupings-Comparitive",#N/A,TRUE,"GROUP_99 "}</definedName>
    <definedName name="wrn.pl." localSheetId="2" hidden="1">{#N/A,#N/A,FALSE,"p&amp;l"}</definedName>
    <definedName name="wrn.pl." hidden="1">{#N/A,#N/A,FALSE,"p&amp;l"}</definedName>
    <definedName name="x" localSheetId="2">#REF!</definedName>
    <definedName name="x">[4]BAL.SHEET!#REF!</definedName>
    <definedName name="XREF_COLUMN_1" localSheetId="2" hidden="1">#REF!</definedName>
    <definedName name="XREF_COLUMN_1" hidden="1">#REF!</definedName>
    <definedName name="XREF_COLUMN_10" localSheetId="2" hidden="1">#REF!</definedName>
    <definedName name="XREF_COLUMN_10" hidden="1">#REF!</definedName>
    <definedName name="XREF_COLUMN_11" localSheetId="2" hidden="1">#REF!</definedName>
    <definedName name="XREF_COLUMN_11" hidden="1">'[25]PL ON sale_woff'!$J$1:$J$65536</definedName>
    <definedName name="XREF_COLUMN_12" localSheetId="2" hidden="1">#REF!</definedName>
    <definedName name="XREF_COLUMN_12" hidden="1">[26]Dep.Fund!#REF!</definedName>
    <definedName name="XREF_COLUMN_2" localSheetId="2" hidden="1">#REF!</definedName>
    <definedName name="XREF_COLUMN_2" hidden="1">#REF!</definedName>
    <definedName name="XREF_COLUMN_3" localSheetId="2" hidden="1">#REF!</definedName>
    <definedName name="XREF_COLUMN_3" hidden="1">#REF!</definedName>
    <definedName name="XREF_COLUMN_4" localSheetId="2" hidden="1">#REF!</definedName>
    <definedName name="XREF_COLUMN_4" hidden="1">#REF!</definedName>
    <definedName name="XREF_COLUMN_5" localSheetId="2" hidden="1">#REF!</definedName>
    <definedName name="XREF_COLUMN_5" hidden="1">'[26]Trfr out'!#REF!</definedName>
    <definedName name="XREF_COLUMN_6" localSheetId="2" hidden="1">#REF!</definedName>
    <definedName name="XREF_COLUMN_6" hidden="1">#REF!</definedName>
    <definedName name="XREF_COLUMN_7" localSheetId="2" hidden="1">#REF!</definedName>
    <definedName name="XREF_COLUMN_7" hidden="1">'[26]Tr In'!#REF!</definedName>
    <definedName name="XREF_COLUMN_8" localSheetId="2" hidden="1">#REF!</definedName>
    <definedName name="XREF_COLUMN_8" hidden="1">#REF!</definedName>
    <definedName name="XREF_COLUMN_9" localSheetId="2" hidden="1">#REF!</definedName>
    <definedName name="XREF_COLUMN_9" hidden="1">'[25]PL ON sale_woff'!$H$1:$H$65536</definedName>
    <definedName name="XRefActiveRow" localSheetId="2" hidden="1">#REF!</definedName>
    <definedName name="XRefActiveRow" hidden="1">#REF!</definedName>
    <definedName name="XRefColumnsCount" hidden="1">2</definedName>
    <definedName name="XRefCopy1" localSheetId="2" hidden="1">#REF!</definedName>
    <definedName name="XRefCopy1" hidden="1">#REF!</definedName>
    <definedName name="XRefCopy10Row" localSheetId="2" hidden="1">#REF!</definedName>
    <definedName name="XRefCopy10Row" hidden="1">#REF!</definedName>
    <definedName name="XRefCopy11Row" localSheetId="2" hidden="1">#REF!</definedName>
    <definedName name="XRefCopy11Row" hidden="1">#REF!</definedName>
    <definedName name="XRefCopy12Row" localSheetId="2" hidden="1">#REF!</definedName>
    <definedName name="XRefCopy12Row" hidden="1">#REF!</definedName>
    <definedName name="XRefCopy13Row" localSheetId="2" hidden="1">#REF!</definedName>
    <definedName name="XRefCopy13Row" hidden="1">#REF!</definedName>
    <definedName name="XRefCopy14Row" localSheetId="1" hidden="1">#REF!</definedName>
    <definedName name="XRefCopy14Row" localSheetId="2" hidden="1">#REF!</definedName>
    <definedName name="XRefCopy14Row" hidden="1">#REF!</definedName>
    <definedName name="XRefCopy15Row" localSheetId="2" hidden="1">#REF!</definedName>
    <definedName name="XRefCopy15Row" hidden="1">#REF!</definedName>
    <definedName name="XRefCopy16" localSheetId="1" hidden="1">[20]BS!#REF!</definedName>
    <definedName name="XRefCopy16" localSheetId="2" hidden="1">#REF!</definedName>
    <definedName name="XRefCopy16" hidden="1">[20]BS!#REF!</definedName>
    <definedName name="XRefCopy16Row" localSheetId="2" hidden="1">#REF!</definedName>
    <definedName name="XRefCopy16Row" hidden="1">#REF!</definedName>
    <definedName name="XRefCopy17" localSheetId="2" hidden="1">#REF!</definedName>
    <definedName name="XRefCopy17" hidden="1">'[25]PL ON sale_woff'!$G$102</definedName>
    <definedName name="XRefCopy17Row" localSheetId="2" hidden="1">#REF!</definedName>
    <definedName name="XRefCopy17Row" hidden="1">#REF!</definedName>
    <definedName name="XRefCopy19" localSheetId="2" hidden="1">#REF!</definedName>
    <definedName name="XRefCopy19" hidden="1">'[25]PL ON sale_woff'!$I$102</definedName>
    <definedName name="XRefCopy19Row" localSheetId="2" hidden="1">#REF!</definedName>
    <definedName name="XRefCopy19Row" hidden="1">#REF!</definedName>
    <definedName name="XRefCopy1Row" localSheetId="1" hidden="1">#REF!</definedName>
    <definedName name="XRefCopy1Row" localSheetId="2" hidden="1">#REF!</definedName>
    <definedName name="XRefCopy1Row" hidden="1">#REF!</definedName>
    <definedName name="XRefCopy2" localSheetId="1" hidden="1">[20]BS!#REF!</definedName>
    <definedName name="XRefCopy2" localSheetId="2" hidden="1">#REF!</definedName>
    <definedName name="XRefCopy2" hidden="1">[20]BS!#REF!</definedName>
    <definedName name="XRefCopy24Row" localSheetId="1" hidden="1">#REF!</definedName>
    <definedName name="XRefCopy24Row" localSheetId="2" hidden="1">#REF!</definedName>
    <definedName name="XRefCopy24Row" hidden="1">#REF!</definedName>
    <definedName name="XRefCopy2Row" localSheetId="1" hidden="1">#REF!</definedName>
    <definedName name="XRefCopy2Row" localSheetId="2" hidden="1">#REF!</definedName>
    <definedName name="XRefCopy2Row" hidden="1">#REF!</definedName>
    <definedName name="XRefCopy3" localSheetId="1" hidden="1">[20]BS!#REF!</definedName>
    <definedName name="XRefCopy3" localSheetId="2" hidden="1">#REF!</definedName>
    <definedName name="XRefCopy3" hidden="1">[20]BS!#REF!</definedName>
    <definedName name="XRefCopy3Row" localSheetId="2" hidden="1">#REF!</definedName>
    <definedName name="XRefCopy3Row" hidden="1">#REF!</definedName>
    <definedName name="XRefCopy4" localSheetId="2" hidden="1">#REF!</definedName>
    <definedName name="XRefCopy4" hidden="1">#REF!</definedName>
    <definedName name="XRefCopy6Row" localSheetId="2" hidden="1">#REF!</definedName>
    <definedName name="XRefCopy6Row" hidden="1">#REF!</definedName>
    <definedName name="XRefCopy7Row" localSheetId="2" hidden="1">#REF!</definedName>
    <definedName name="XRefCopy7Row" hidden="1">#REF!</definedName>
    <definedName name="XRefCopy8Row" localSheetId="2" hidden="1">#REF!</definedName>
    <definedName name="XRefCopy8Row" hidden="1">#REF!</definedName>
    <definedName name="XRefCopy9Row" localSheetId="2" hidden="1">#REF!</definedName>
    <definedName name="XRefCopy9Row" hidden="1">#REF!</definedName>
    <definedName name="XRefCopyRangeCount" hidden="1">25</definedName>
    <definedName name="XRefPaste1" localSheetId="1" hidden="1">#REF!</definedName>
    <definedName name="XRefPaste1" localSheetId="2" hidden="1">#REF!</definedName>
    <definedName name="XRefPaste1" hidden="1">#REF!</definedName>
    <definedName name="XRefPaste10" localSheetId="1" hidden="1">[20]BS!#REF!</definedName>
    <definedName name="XRefPaste10" localSheetId="2" hidden="1">#REF!</definedName>
    <definedName name="XRefPaste10" hidden="1">[20]BS!#REF!</definedName>
    <definedName name="XRefPaste100" localSheetId="1" hidden="1">[20]BS!#REF!</definedName>
    <definedName name="XRefPaste100" localSheetId="2" hidden="1">#REF!</definedName>
    <definedName name="XRefPaste100" hidden="1">[20]BS!#REF!</definedName>
    <definedName name="XRefPaste104Row" localSheetId="1" hidden="1">#REF!</definedName>
    <definedName name="XRefPaste104Row" localSheetId="2" hidden="1">#REF!</definedName>
    <definedName name="XRefPaste104Row" hidden="1">#REF!</definedName>
    <definedName name="XRefPaste105Row" localSheetId="1" hidden="1">#REF!</definedName>
    <definedName name="XRefPaste105Row" localSheetId="2" hidden="1">#REF!</definedName>
    <definedName name="XRefPaste105Row" hidden="1">#REF!</definedName>
    <definedName name="XRefPaste106" localSheetId="1" hidden="1">[20]BS!#REF!</definedName>
    <definedName name="XRefPaste106" localSheetId="2" hidden="1">#REF!</definedName>
    <definedName name="XRefPaste106" hidden="1">[20]BS!#REF!</definedName>
    <definedName name="XRefPaste10Row" localSheetId="1" hidden="1">#REF!</definedName>
    <definedName name="XRefPaste10Row" localSheetId="2" hidden="1">#REF!</definedName>
    <definedName name="XRefPaste10Row" hidden="1">#REF!</definedName>
    <definedName name="XRefPaste11" localSheetId="2" hidden="1">#REF!</definedName>
    <definedName name="XRefPaste11" hidden="1">#REF!</definedName>
    <definedName name="XRefPaste110Row" localSheetId="1" hidden="1">#REF!</definedName>
    <definedName name="XRefPaste110Row" localSheetId="2" hidden="1">#REF!</definedName>
    <definedName name="XRefPaste110Row" hidden="1">#REF!</definedName>
    <definedName name="XRefPaste111Row" localSheetId="1" hidden="1">#REF!</definedName>
    <definedName name="XRefPaste111Row" localSheetId="2" hidden="1">#REF!</definedName>
    <definedName name="XRefPaste111Row" hidden="1">#REF!</definedName>
    <definedName name="XRefPaste112Row" localSheetId="1" hidden="1">#REF!</definedName>
    <definedName name="XRefPaste112Row" localSheetId="2" hidden="1">#REF!</definedName>
    <definedName name="XRefPaste112Row" hidden="1">#REF!</definedName>
    <definedName name="XRefPaste113Row" localSheetId="1" hidden="1">#REF!</definedName>
    <definedName name="XRefPaste113Row" localSheetId="2" hidden="1">#REF!</definedName>
    <definedName name="XRefPaste113Row" hidden="1">#REF!</definedName>
    <definedName name="XRefPaste114" localSheetId="1" hidden="1">[20]BS!#REF!</definedName>
    <definedName name="XRefPaste114" localSheetId="2" hidden="1">#REF!</definedName>
    <definedName name="XRefPaste114" hidden="1">[20]BS!#REF!</definedName>
    <definedName name="XRefPaste11Row" localSheetId="2" hidden="1">#REF!</definedName>
    <definedName name="XRefPaste11Row" hidden="1">#REF!</definedName>
    <definedName name="XRefPaste12" localSheetId="2" hidden="1">#REF!</definedName>
    <definedName name="XRefPaste12" hidden="1">#REF!</definedName>
    <definedName name="XRefPaste121Row" localSheetId="1" hidden="1">#REF!</definedName>
    <definedName name="XRefPaste121Row" localSheetId="2" hidden="1">#REF!</definedName>
    <definedName name="XRefPaste121Row" hidden="1">#REF!</definedName>
    <definedName name="XRefPaste122Row" localSheetId="1" hidden="1">#REF!</definedName>
    <definedName name="XRefPaste122Row" localSheetId="2" hidden="1">#REF!</definedName>
    <definedName name="XRefPaste122Row" hidden="1">#REF!</definedName>
    <definedName name="XRefPaste123Row" localSheetId="1" hidden="1">#REF!</definedName>
    <definedName name="XRefPaste123Row" localSheetId="2" hidden="1">#REF!</definedName>
    <definedName name="XRefPaste123Row" hidden="1">#REF!</definedName>
    <definedName name="XRefPaste124Row" localSheetId="1" hidden="1">#REF!</definedName>
    <definedName name="XRefPaste124Row" localSheetId="2" hidden="1">#REF!</definedName>
    <definedName name="XRefPaste124Row" hidden="1">#REF!</definedName>
    <definedName name="XRefPaste125Row" localSheetId="1" hidden="1">#REF!</definedName>
    <definedName name="XRefPaste125Row" localSheetId="2" hidden="1">#REF!</definedName>
    <definedName name="XRefPaste125Row" hidden="1">#REF!</definedName>
    <definedName name="XRefPaste126" localSheetId="1" hidden="1">[20]BS!#REF!</definedName>
    <definedName name="XRefPaste126" localSheetId="2" hidden="1">#REF!</definedName>
    <definedName name="XRefPaste126" hidden="1">[20]BS!#REF!</definedName>
    <definedName name="XRefPaste12Row" localSheetId="1" hidden="1">#REF!</definedName>
    <definedName name="XRefPaste12Row" localSheetId="2" hidden="1">#REF!</definedName>
    <definedName name="XRefPaste12Row" hidden="1">#REF!</definedName>
    <definedName name="XRefPaste13" localSheetId="2" hidden="1">#REF!</definedName>
    <definedName name="XRefPaste13" hidden="1">#REF!</definedName>
    <definedName name="XRefPaste130Row" localSheetId="1" hidden="1">#REF!</definedName>
    <definedName name="XRefPaste130Row" localSheetId="2" hidden="1">#REF!</definedName>
    <definedName name="XRefPaste130Row" hidden="1">#REF!</definedName>
    <definedName name="XRefPaste131" localSheetId="1" hidden="1">[20]BS!#REF!</definedName>
    <definedName name="XRefPaste131" localSheetId="2" hidden="1">#REF!</definedName>
    <definedName name="XRefPaste131" hidden="1">[20]BS!#REF!</definedName>
    <definedName name="XRefPaste137Row" localSheetId="1" hidden="1">#REF!</definedName>
    <definedName name="XRefPaste137Row" localSheetId="2" hidden="1">#REF!</definedName>
    <definedName name="XRefPaste137Row" hidden="1">#REF!</definedName>
    <definedName name="XRefPaste138Row" localSheetId="1" hidden="1">#REF!</definedName>
    <definedName name="XRefPaste138Row" localSheetId="2" hidden="1">#REF!</definedName>
    <definedName name="XRefPaste138Row" hidden="1">#REF!</definedName>
    <definedName name="XRefPaste139Row" localSheetId="1" hidden="1">#REF!</definedName>
    <definedName name="XRefPaste139Row" localSheetId="2" hidden="1">#REF!</definedName>
    <definedName name="XRefPaste139Row" hidden="1">#REF!</definedName>
    <definedName name="XRefPaste13Row" localSheetId="1" hidden="1">#REF!</definedName>
    <definedName name="XRefPaste13Row" localSheetId="2" hidden="1">#REF!</definedName>
    <definedName name="XRefPaste13Row" hidden="1">#REF!</definedName>
    <definedName name="XRefPaste14" localSheetId="2" hidden="1">#REF!</definedName>
    <definedName name="XRefPaste14" hidden="1">#REF!</definedName>
    <definedName name="XRefPaste140Row" localSheetId="1" hidden="1">#REF!</definedName>
    <definedName name="XRefPaste140Row" localSheetId="2" hidden="1">#REF!</definedName>
    <definedName name="XRefPaste140Row" hidden="1">#REF!</definedName>
    <definedName name="XRefPaste141Row" localSheetId="1" hidden="1">#REF!</definedName>
    <definedName name="XRefPaste141Row" localSheetId="2" hidden="1">#REF!</definedName>
    <definedName name="XRefPaste141Row" hidden="1">#REF!</definedName>
    <definedName name="XRefPaste142" localSheetId="1" hidden="1">[20]BS!#REF!</definedName>
    <definedName name="XRefPaste142" localSheetId="2" hidden="1">#REF!</definedName>
    <definedName name="XRefPaste142" hidden="1">[20]BS!#REF!</definedName>
    <definedName name="XRefPaste143" localSheetId="1" hidden="1">[20]BS!#REF!</definedName>
    <definedName name="XRefPaste143" localSheetId="2" hidden="1">#REF!</definedName>
    <definedName name="XRefPaste143" hidden="1">[20]BS!#REF!</definedName>
    <definedName name="XRefPaste144" localSheetId="1" hidden="1">[20]BS!#REF!</definedName>
    <definedName name="XRefPaste144" localSheetId="2" hidden="1">#REF!</definedName>
    <definedName name="XRefPaste144" hidden="1">[20]BS!#REF!</definedName>
    <definedName name="XRefPaste14Row" localSheetId="2" hidden="1">#REF!</definedName>
    <definedName name="XRefPaste14Row" hidden="1">#REF!</definedName>
    <definedName name="XRefPaste15" localSheetId="2" hidden="1">#REF!</definedName>
    <definedName name="XRefPaste15" hidden="1">#REF!</definedName>
    <definedName name="XRefPaste15Row" localSheetId="2" hidden="1">#REF!</definedName>
    <definedName name="XRefPaste15Row" hidden="1">#REF!</definedName>
    <definedName name="XRefPaste16" localSheetId="2" hidden="1">#REF!</definedName>
    <definedName name="XRefPaste16" hidden="1">#REF!</definedName>
    <definedName name="XRefPaste16Row" localSheetId="2" hidden="1">#REF!</definedName>
    <definedName name="XRefPaste16Row" hidden="1">#REF!</definedName>
    <definedName name="XRefPaste17" localSheetId="2" hidden="1">#REF!</definedName>
    <definedName name="XRefPaste17" hidden="1">#REF!</definedName>
    <definedName name="XRefPaste17Row" localSheetId="2" hidden="1">#REF!</definedName>
    <definedName name="XRefPaste17Row" hidden="1">#REF!</definedName>
    <definedName name="XRefPaste19Row" localSheetId="2" hidden="1">#REF!</definedName>
    <definedName name="XRefPaste19Row" hidden="1">#REF!</definedName>
    <definedName name="XRefPaste1Row" localSheetId="2" hidden="1">#REF!</definedName>
    <definedName name="XRefPaste1Row" hidden="1">#REF!</definedName>
    <definedName name="XRefPaste2" localSheetId="2" hidden="1">#REF!</definedName>
    <definedName name="XRefPaste2" hidden="1">#REF!</definedName>
    <definedName name="XRefPaste26Row" localSheetId="1" hidden="1">#REF!</definedName>
    <definedName name="XRefPaste26Row" localSheetId="2" hidden="1">#REF!</definedName>
    <definedName name="XRefPaste26Row" hidden="1">#REF!</definedName>
    <definedName name="XRefPaste27Row" localSheetId="1" hidden="1">#REF!</definedName>
    <definedName name="XRefPaste27Row" localSheetId="2" hidden="1">#REF!</definedName>
    <definedName name="XRefPaste27Row" hidden="1">#REF!</definedName>
    <definedName name="XRefPaste28" localSheetId="1" hidden="1">[20]BS!#REF!</definedName>
    <definedName name="XRefPaste28" localSheetId="2" hidden="1">#REF!</definedName>
    <definedName name="XRefPaste28" hidden="1">[20]BS!#REF!</definedName>
    <definedName name="XRefPaste2Row" localSheetId="2" hidden="1">#REF!</definedName>
    <definedName name="XRefPaste2Row" hidden="1">#REF!</definedName>
    <definedName name="XRefPaste3" localSheetId="2" hidden="1">#REF!</definedName>
    <definedName name="XRefPaste3" hidden="1">#REF!</definedName>
    <definedName name="XRefPaste31" localSheetId="1" hidden="1">[20]BS!#REF!</definedName>
    <definedName name="XRefPaste31" localSheetId="2" hidden="1">#REF!</definedName>
    <definedName name="XRefPaste31" hidden="1">[20]BS!#REF!</definedName>
    <definedName name="XRefPaste37Row" localSheetId="1" hidden="1">#REF!</definedName>
    <definedName name="XRefPaste37Row" localSheetId="2" hidden="1">#REF!</definedName>
    <definedName name="XRefPaste37Row" hidden="1">#REF!</definedName>
    <definedName name="XRefPaste38" localSheetId="1" hidden="1">[20]BS!#REF!</definedName>
    <definedName name="XRefPaste38" localSheetId="2" hidden="1">#REF!</definedName>
    <definedName name="XRefPaste38" hidden="1">[20]BS!#REF!</definedName>
    <definedName name="XRefPaste3Row" localSheetId="2" hidden="1">#REF!</definedName>
    <definedName name="XRefPaste3Row" hidden="1">#REF!</definedName>
    <definedName name="XRefPaste43" localSheetId="1" hidden="1">[20]BS!#REF!</definedName>
    <definedName name="XRefPaste43" localSheetId="2" hidden="1">#REF!</definedName>
    <definedName name="XRefPaste43" hidden="1">[20]BS!#REF!</definedName>
    <definedName name="XRefPaste44" localSheetId="1" hidden="1">[20]BS!#REF!</definedName>
    <definedName name="XRefPaste44" localSheetId="2" hidden="1">#REF!</definedName>
    <definedName name="XRefPaste44" hidden="1">[20]BS!#REF!</definedName>
    <definedName name="XRefPaste45" localSheetId="1" hidden="1">[20]BS!#REF!</definedName>
    <definedName name="XRefPaste45" localSheetId="2" hidden="1">#REF!</definedName>
    <definedName name="XRefPaste45" hidden="1">[20]BS!#REF!</definedName>
    <definedName name="XRefPaste46" localSheetId="1" hidden="1">[20]BS!#REF!</definedName>
    <definedName name="XRefPaste46" localSheetId="2" hidden="1">#REF!</definedName>
    <definedName name="XRefPaste46" hidden="1">[20]BS!#REF!</definedName>
    <definedName name="XRefPaste47" localSheetId="1" hidden="1">[20]BS!#REF!</definedName>
    <definedName name="XRefPaste47" localSheetId="2" hidden="1">#REF!</definedName>
    <definedName name="XRefPaste47" hidden="1">[20]BS!#REF!</definedName>
    <definedName name="XRefPaste5" localSheetId="1" hidden="1">[20]BS!#REF!</definedName>
    <definedName name="XRefPaste5" localSheetId="2" hidden="1">#REF!</definedName>
    <definedName name="XRefPaste5" hidden="1">[20]BS!#REF!</definedName>
    <definedName name="XRefPaste50" localSheetId="1" hidden="1">[20]BS!#REF!</definedName>
    <definedName name="XRefPaste50" localSheetId="2" hidden="1">#REF!</definedName>
    <definedName name="XRefPaste50" hidden="1">[20]BS!#REF!</definedName>
    <definedName name="XRefPaste54" localSheetId="1" hidden="1">[20]BS!#REF!</definedName>
    <definedName name="XRefPaste54" localSheetId="2" hidden="1">#REF!</definedName>
    <definedName name="XRefPaste54" hidden="1">[20]BS!#REF!</definedName>
    <definedName name="XRefPaste58Row" localSheetId="1" hidden="1">#REF!</definedName>
    <definedName name="XRefPaste58Row" localSheetId="2" hidden="1">#REF!</definedName>
    <definedName name="XRefPaste58Row" hidden="1">#REF!</definedName>
    <definedName name="XRefPaste59Row" localSheetId="1" hidden="1">#REF!</definedName>
    <definedName name="XRefPaste59Row" localSheetId="2" hidden="1">#REF!</definedName>
    <definedName name="XRefPaste59Row" hidden="1">#REF!</definedName>
    <definedName name="XRefPaste5Row" localSheetId="1" hidden="1">#REF!</definedName>
    <definedName name="XRefPaste5Row" localSheetId="2" hidden="1">#REF!</definedName>
    <definedName name="XRefPaste5Row" hidden="1">#REF!</definedName>
    <definedName name="XRefPaste6" localSheetId="2" hidden="1">#REF!</definedName>
    <definedName name="XRefPaste6" hidden="1">#REF!</definedName>
    <definedName name="XRefPaste60Row" localSheetId="1" hidden="1">#REF!</definedName>
    <definedName name="XRefPaste60Row" localSheetId="2" hidden="1">#REF!</definedName>
    <definedName name="XRefPaste60Row" hidden="1">#REF!</definedName>
    <definedName name="XRefPaste61Row" localSheetId="1" hidden="1">#REF!</definedName>
    <definedName name="XRefPaste61Row" localSheetId="2" hidden="1">#REF!</definedName>
    <definedName name="XRefPaste61Row" hidden="1">#REF!</definedName>
    <definedName name="XRefPaste62Row" localSheetId="1" hidden="1">#REF!</definedName>
    <definedName name="XRefPaste62Row" localSheetId="2" hidden="1">#REF!</definedName>
    <definedName name="XRefPaste62Row" hidden="1">#REF!</definedName>
    <definedName name="XRefPaste63Row" localSheetId="1" hidden="1">#REF!</definedName>
    <definedName name="XRefPaste63Row" localSheetId="2" hidden="1">#REF!</definedName>
    <definedName name="XRefPaste63Row" hidden="1">#REF!</definedName>
    <definedName name="XRefPaste64" localSheetId="1" hidden="1">[20]BS!#REF!</definedName>
    <definedName name="XRefPaste64" localSheetId="2" hidden="1">#REF!</definedName>
    <definedName name="XRefPaste64" hidden="1">[20]BS!#REF!</definedName>
    <definedName name="XRefPaste6Row" localSheetId="2" hidden="1">#REF!</definedName>
    <definedName name="XRefPaste6Row" hidden="1">#REF!</definedName>
    <definedName name="XRefPaste7" localSheetId="2" hidden="1">#REF!</definedName>
    <definedName name="XRefPaste7" hidden="1">#REF!</definedName>
    <definedName name="XRefPaste75" localSheetId="1" hidden="1">[20]BS!#REF!</definedName>
    <definedName name="XRefPaste75" localSheetId="2" hidden="1">#REF!</definedName>
    <definedName name="XRefPaste75" hidden="1">[20]BS!#REF!</definedName>
    <definedName name="XRefPaste76" localSheetId="1" hidden="1">[20]BS!#REF!</definedName>
    <definedName name="XRefPaste76" localSheetId="2" hidden="1">#REF!</definedName>
    <definedName name="XRefPaste76" hidden="1">[20]BS!#REF!</definedName>
    <definedName name="XRefPaste77" localSheetId="1" hidden="1">[20]BS!#REF!</definedName>
    <definedName name="XRefPaste77" localSheetId="2" hidden="1">#REF!</definedName>
    <definedName name="XRefPaste77" hidden="1">[20]BS!#REF!</definedName>
    <definedName name="XRefPaste78" localSheetId="1" hidden="1">[20]BS!#REF!</definedName>
    <definedName name="XRefPaste78" localSheetId="2" hidden="1">#REF!</definedName>
    <definedName name="XRefPaste78" hidden="1">[20]BS!#REF!</definedName>
    <definedName name="XRefPaste7Row" localSheetId="2" hidden="1">#REF!</definedName>
    <definedName name="XRefPaste7Row" hidden="1">#REF!</definedName>
    <definedName name="XRefPaste8" localSheetId="2" hidden="1">#REF!</definedName>
    <definedName name="XRefPaste8" hidden="1">#REF!</definedName>
    <definedName name="XRefPaste8Row" localSheetId="2" hidden="1">#REF!</definedName>
    <definedName name="XRefPaste8Row" hidden="1">#REF!</definedName>
    <definedName name="XRefPaste9" localSheetId="2" hidden="1">#REF!</definedName>
    <definedName name="XRefPaste9" hidden="1">#REF!</definedName>
    <definedName name="XRefPaste98" localSheetId="1" hidden="1">[20]BS!#REF!</definedName>
    <definedName name="XRefPaste98" localSheetId="2" hidden="1">#REF!</definedName>
    <definedName name="XRefPaste98" hidden="1">[20]BS!#REF!</definedName>
    <definedName name="XRefPaste99" localSheetId="1" hidden="1">[20]BS!#REF!</definedName>
    <definedName name="XRefPaste99" localSheetId="2" hidden="1">#REF!</definedName>
    <definedName name="XRefPaste99" hidden="1">[20]BS!#REF!</definedName>
    <definedName name="XRefPaste9Row" localSheetId="2" hidden="1">#REF!</definedName>
    <definedName name="XRefPaste9Row" hidden="1">#REF!</definedName>
    <definedName name="XRefPasteRangeCount" hidden="1">8</definedName>
    <definedName name="xx" hidden="1">{#N/A,#N/A,FALSE,"p&amp;l"}</definedName>
    <definedName name="xyz" localSheetId="2">#REF!</definedName>
    <definedName name="xyz">[27]BAL.SHEET!#REF!</definedName>
    <definedName name="y" localSheetId="1">#REF!</definedName>
    <definedName name="y" localSheetId="2">#REF!</definedName>
    <definedName name="y">#REF!</definedName>
    <definedName name="z" localSheetId="2">#REF!</definedName>
    <definedName name="z">[4]BAL.SHEET!#REF!</definedName>
    <definedName name="Z_A8BE41E8_2DB8_11D7_A1F5_005004BBC68E_.wvu.Cols" hidden="1">#REF!</definedName>
    <definedName name="Z_A8BE41E8_2DB8_11D7_A1F5_005004BBC68E_.wvu.PrintArea" hidden="1">#REF!</definedName>
    <definedName name="Z_A8BE41E8_2DB8_11D7_A1F5_005004BBC68E_.wvu.Rows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46" i="4" l="1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V2" i="5" l="1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K1" i="5" l="1"/>
  <c r="J1" i="5"/>
  <c r="I1" i="5"/>
  <c r="W45" i="4" l="1"/>
  <c r="X45" i="4" s="1"/>
  <c r="W42" i="4"/>
  <c r="X42" i="4" s="1"/>
  <c r="W40" i="4"/>
  <c r="X40" i="4" s="1"/>
  <c r="W38" i="4"/>
  <c r="X38" i="4" s="1"/>
  <c r="W36" i="4"/>
  <c r="X36" i="4" s="1"/>
  <c r="W35" i="4"/>
  <c r="X35" i="4" s="1"/>
  <c r="W33" i="4"/>
  <c r="X33" i="4" s="1"/>
  <c r="W31" i="4"/>
  <c r="X31" i="4" s="1"/>
  <c r="W28" i="4"/>
  <c r="X28" i="4" s="1"/>
  <c r="W25" i="4"/>
  <c r="X25" i="4" s="1"/>
  <c r="W23" i="4"/>
  <c r="X23" i="4" s="1"/>
  <c r="W20" i="4"/>
  <c r="X20" i="4" s="1"/>
  <c r="W19" i="4"/>
  <c r="X19" i="4" s="1"/>
  <c r="W16" i="4"/>
  <c r="X16" i="4" s="1"/>
  <c r="W14" i="4"/>
  <c r="X14" i="4" s="1"/>
  <c r="W8" i="4"/>
  <c r="X8" i="4" s="1"/>
  <c r="W7" i="4"/>
  <c r="X7" i="4" s="1"/>
  <c r="Z341" i="3"/>
  <c r="F341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F340" i="3"/>
  <c r="E340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F339" i="3"/>
  <c r="E339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F338" i="3"/>
  <c r="E338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F337" i="3"/>
  <c r="E337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F336" i="3"/>
  <c r="E336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F335" i="3"/>
  <c r="E335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F334" i="3"/>
  <c r="E334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F333" i="3"/>
  <c r="E333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F332" i="3"/>
  <c r="E332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F331" i="3"/>
  <c r="E331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F330" i="3"/>
  <c r="E330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F329" i="3"/>
  <c r="E329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F328" i="3"/>
  <c r="E328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F327" i="3"/>
  <c r="E327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F326" i="3"/>
  <c r="E326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F325" i="3"/>
  <c r="E325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F324" i="3"/>
  <c r="E324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F323" i="3"/>
  <c r="E323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F322" i="3"/>
  <c r="E322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F321" i="3"/>
  <c r="E321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F320" i="3"/>
  <c r="E320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F319" i="3"/>
  <c r="E319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F318" i="3"/>
  <c r="E318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F317" i="3"/>
  <c r="E317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F316" i="3"/>
  <c r="E316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F315" i="3"/>
  <c r="E315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F314" i="3"/>
  <c r="E314" i="3"/>
  <c r="F309" i="3"/>
  <c r="F308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F307" i="3"/>
  <c r="E307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F306" i="3"/>
  <c r="E306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F305" i="3"/>
  <c r="E305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F304" i="3"/>
  <c r="E304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F303" i="3"/>
  <c r="E303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F302" i="3"/>
  <c r="E302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F301" i="3"/>
  <c r="E301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F300" i="3"/>
  <c r="E300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F299" i="3"/>
  <c r="E299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F298" i="3"/>
  <c r="E298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F297" i="3"/>
  <c r="E297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F296" i="3"/>
  <c r="E296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F295" i="3"/>
  <c r="E295" i="3"/>
  <c r="F290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F289" i="3"/>
  <c r="E289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F288" i="3"/>
  <c r="E288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F287" i="3"/>
  <c r="E287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F286" i="3"/>
  <c r="E286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F285" i="3"/>
  <c r="E285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F284" i="3"/>
  <c r="E284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F283" i="3"/>
  <c r="E283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F282" i="3"/>
  <c r="E282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F281" i="3"/>
  <c r="E281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F280" i="3"/>
  <c r="E280" i="3"/>
  <c r="F275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F274" i="3"/>
  <c r="E274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F273" i="3"/>
  <c r="E273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F272" i="3"/>
  <c r="E272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F271" i="3"/>
  <c r="E271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F270" i="3"/>
  <c r="E270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F269" i="3"/>
  <c r="E269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F268" i="3"/>
  <c r="E268" i="3"/>
  <c r="F263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F262" i="3"/>
  <c r="E262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F261" i="3"/>
  <c r="E261" i="3"/>
  <c r="G261" i="3" s="1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F260" i="3"/>
  <c r="E260" i="3"/>
  <c r="G260" i="3" s="1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F259" i="3"/>
  <c r="E259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F258" i="3"/>
  <c r="E258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F257" i="3"/>
  <c r="E257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F256" i="3"/>
  <c r="E256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F255" i="3"/>
  <c r="E255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F254" i="3"/>
  <c r="E254" i="3"/>
  <c r="F249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F248" i="3"/>
  <c r="E248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F247" i="3"/>
  <c r="E247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F246" i="3"/>
  <c r="E246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F245" i="3"/>
  <c r="E245" i="3"/>
  <c r="F240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F239" i="3"/>
  <c r="E239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F238" i="3"/>
  <c r="E238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F237" i="3"/>
  <c r="E237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F236" i="3"/>
  <c r="E236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F235" i="3"/>
  <c r="E235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F234" i="3"/>
  <c r="E234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F233" i="3"/>
  <c r="E233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F232" i="3"/>
  <c r="E232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F231" i="3"/>
  <c r="E231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F230" i="3"/>
  <c r="E230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F225" i="3"/>
  <c r="E225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F224" i="3"/>
  <c r="E224" i="3"/>
  <c r="F223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F222" i="3"/>
  <c r="E222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F221" i="3"/>
  <c r="E221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F220" i="3"/>
  <c r="E220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F219" i="3"/>
  <c r="E219" i="3"/>
  <c r="F218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F217" i="3"/>
  <c r="E217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F216" i="3"/>
  <c r="E216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F215" i="3"/>
  <c r="E215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F214" i="3"/>
  <c r="E214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F213" i="3"/>
  <c r="E213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F212" i="3"/>
  <c r="E212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F211" i="3"/>
  <c r="E211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F210" i="3"/>
  <c r="E210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F209" i="3"/>
  <c r="E209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F208" i="3"/>
  <c r="E208" i="3"/>
  <c r="F203" i="3"/>
  <c r="F202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F201" i="3"/>
  <c r="E201" i="3"/>
  <c r="X200" i="3"/>
  <c r="W200" i="3"/>
  <c r="V200" i="3"/>
  <c r="U200" i="3"/>
  <c r="T200" i="3"/>
  <c r="S200" i="3"/>
  <c r="R200" i="3"/>
  <c r="Q200" i="3"/>
  <c r="P200" i="3"/>
  <c r="P202" i="3" s="1"/>
  <c r="O200" i="3"/>
  <c r="N200" i="3"/>
  <c r="M200" i="3"/>
  <c r="L200" i="3"/>
  <c r="K200" i="3"/>
  <c r="J200" i="3"/>
  <c r="I200" i="3"/>
  <c r="H200" i="3"/>
  <c r="F200" i="3"/>
  <c r="E200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F195" i="3"/>
  <c r="E195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F194" i="3"/>
  <c r="E194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F193" i="3"/>
  <c r="E193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E192" i="3"/>
  <c r="F185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F184" i="3"/>
  <c r="E184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F183" i="3"/>
  <c r="E183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F182" i="3"/>
  <c r="E182" i="3"/>
  <c r="F177" i="3"/>
  <c r="F176" i="3"/>
  <c r="X175" i="3"/>
  <c r="X176" i="3" s="1"/>
  <c r="W175" i="3"/>
  <c r="W176" i="3" s="1"/>
  <c r="V175" i="3"/>
  <c r="V176" i="3" s="1"/>
  <c r="U175" i="3"/>
  <c r="U176" i="3" s="1"/>
  <c r="T175" i="3"/>
  <c r="T176" i="3" s="1"/>
  <c r="S175" i="3"/>
  <c r="S176" i="3" s="1"/>
  <c r="R175" i="3"/>
  <c r="R176" i="3" s="1"/>
  <c r="Q175" i="3"/>
  <c r="Q176" i="3" s="1"/>
  <c r="P175" i="3"/>
  <c r="P176" i="3" s="1"/>
  <c r="O175" i="3"/>
  <c r="O176" i="3" s="1"/>
  <c r="N175" i="3"/>
  <c r="N176" i="3" s="1"/>
  <c r="M175" i="3"/>
  <c r="M176" i="3" s="1"/>
  <c r="L175" i="3"/>
  <c r="L176" i="3" s="1"/>
  <c r="K175" i="3"/>
  <c r="K176" i="3" s="1"/>
  <c r="J175" i="3"/>
  <c r="J176" i="3" s="1"/>
  <c r="I175" i="3"/>
  <c r="I176" i="3" s="1"/>
  <c r="H175" i="3"/>
  <c r="H176" i="3" s="1"/>
  <c r="F175" i="3"/>
  <c r="E175" i="3"/>
  <c r="E176" i="3" s="1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F174" i="3"/>
  <c r="E174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F173" i="3"/>
  <c r="E173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F172" i="3"/>
  <c r="E172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F171" i="3"/>
  <c r="E171" i="3"/>
  <c r="F166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F165" i="3"/>
  <c r="E165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F164" i="3"/>
  <c r="E164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F163" i="3"/>
  <c r="E163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F162" i="3"/>
  <c r="E162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F161" i="3"/>
  <c r="E161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F160" i="3"/>
  <c r="E160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F159" i="3"/>
  <c r="E159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F158" i="3"/>
  <c r="E158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F157" i="3"/>
  <c r="E157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F156" i="3"/>
  <c r="E156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F155" i="3"/>
  <c r="E155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F154" i="3"/>
  <c r="E154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F153" i="3"/>
  <c r="E153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F152" i="3"/>
  <c r="E152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F151" i="3"/>
  <c r="E151" i="3"/>
  <c r="F147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F146" i="3"/>
  <c r="E146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F145" i="3"/>
  <c r="E145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F144" i="3"/>
  <c r="E144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F143" i="3"/>
  <c r="E143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F142" i="3"/>
  <c r="E142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F141" i="3"/>
  <c r="E141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F140" i="3"/>
  <c r="E140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F139" i="3"/>
  <c r="E139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F138" i="3"/>
  <c r="E138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F137" i="3"/>
  <c r="E137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F136" i="3"/>
  <c r="E136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F135" i="3"/>
  <c r="E135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F134" i="3"/>
  <c r="E134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F133" i="3"/>
  <c r="E133" i="3"/>
  <c r="Y128" i="3"/>
  <c r="Z128" i="3" s="1"/>
  <c r="F128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F127" i="3"/>
  <c r="E127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F126" i="3"/>
  <c r="E126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F125" i="3"/>
  <c r="E125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F124" i="3"/>
  <c r="E124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F119" i="3"/>
  <c r="E119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F117" i="3"/>
  <c r="E117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F116" i="3"/>
  <c r="E116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L118" i="3" s="1"/>
  <c r="K115" i="3"/>
  <c r="J115" i="3"/>
  <c r="I115" i="3"/>
  <c r="H115" i="3"/>
  <c r="F115" i="3"/>
  <c r="E115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F110" i="3"/>
  <c r="E110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F108" i="3"/>
  <c r="E108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F107" i="3"/>
  <c r="E107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F106" i="3"/>
  <c r="E106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F101" i="3"/>
  <c r="E101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F99" i="3"/>
  <c r="E99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F98" i="3"/>
  <c r="E98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F97" i="3"/>
  <c r="E97" i="3"/>
  <c r="Y96" i="3"/>
  <c r="Z96" i="3" s="1"/>
  <c r="F91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F90" i="3"/>
  <c r="E90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F89" i="3"/>
  <c r="E89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F88" i="3"/>
  <c r="E88" i="3"/>
  <c r="F83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F82" i="3"/>
  <c r="E82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F81" i="3"/>
  <c r="E81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F80" i="3"/>
  <c r="E80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F79" i="3"/>
  <c r="E79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F78" i="3"/>
  <c r="E78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F73" i="3"/>
  <c r="E73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F71" i="3"/>
  <c r="E71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F69" i="3"/>
  <c r="E69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F68" i="3"/>
  <c r="E68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E67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F62" i="3"/>
  <c r="E62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F61" i="3"/>
  <c r="E61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F60" i="3"/>
  <c r="E60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F59" i="3"/>
  <c r="E59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F58" i="3"/>
  <c r="E58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F57" i="3"/>
  <c r="E57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F56" i="3"/>
  <c r="E56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F55" i="3"/>
  <c r="E55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F54" i="3"/>
  <c r="E54" i="3"/>
  <c r="F53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F52" i="3"/>
  <c r="E52" i="3"/>
  <c r="G52" i="3" s="1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F47" i="3"/>
  <c r="E47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F45" i="3"/>
  <c r="E45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F44" i="3"/>
  <c r="E44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F43" i="3"/>
  <c r="E43" i="3"/>
  <c r="Z42" i="3"/>
  <c r="Y42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F39" i="3"/>
  <c r="E39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F38" i="3"/>
  <c r="E38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F37" i="3"/>
  <c r="E37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F36" i="3"/>
  <c r="E36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F35" i="3"/>
  <c r="E35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F34" i="3"/>
  <c r="E34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F33" i="3"/>
  <c r="E33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F32" i="3"/>
  <c r="E32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F31" i="3"/>
  <c r="E31" i="3"/>
  <c r="G31" i="3" s="1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F26" i="3"/>
  <c r="E26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F25" i="3"/>
  <c r="E25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F24" i="3"/>
  <c r="E24" i="3"/>
  <c r="F22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F20" i="3"/>
  <c r="E20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F18" i="3"/>
  <c r="E18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F17" i="3"/>
  <c r="E17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E16" i="3"/>
  <c r="F13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F11" i="3"/>
  <c r="E11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F9" i="3"/>
  <c r="E9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F8" i="3"/>
  <c r="E8" i="3"/>
  <c r="X7" i="3"/>
  <c r="W7" i="3"/>
  <c r="V7" i="3"/>
  <c r="U7" i="3"/>
  <c r="T7" i="3"/>
  <c r="S7" i="3"/>
  <c r="R7" i="3"/>
  <c r="R10" i="3" s="1"/>
  <c r="R12" i="3" s="1"/>
  <c r="R13" i="3" s="1"/>
  <c r="Q7" i="3"/>
  <c r="P7" i="3"/>
  <c r="O7" i="3"/>
  <c r="N7" i="3"/>
  <c r="M7" i="3"/>
  <c r="L7" i="3"/>
  <c r="K7" i="3"/>
  <c r="J7" i="3"/>
  <c r="I7" i="3"/>
  <c r="H7" i="3"/>
  <c r="F7" i="3"/>
  <c r="E7" i="3"/>
  <c r="N2" i="3"/>
  <c r="M2" i="3"/>
  <c r="L2" i="3"/>
  <c r="U92" i="3" l="1"/>
  <c r="U93" i="3" s="1"/>
  <c r="J100" i="3"/>
  <c r="J102" i="3" s="1"/>
  <c r="J103" i="3" s="1"/>
  <c r="G259" i="3"/>
  <c r="T10" i="3"/>
  <c r="T12" i="3" s="1"/>
  <c r="T13" i="3" s="1"/>
  <c r="U178" i="3"/>
  <c r="U179" i="3" s="1"/>
  <c r="K196" i="3"/>
  <c r="K197" i="3" s="1"/>
  <c r="F19" i="3"/>
  <c r="F21" i="3" s="1"/>
  <c r="F10" i="3"/>
  <c r="F12" i="3" s="1"/>
  <c r="W10" i="3"/>
  <c r="W12" i="3" s="1"/>
  <c r="W13" i="3" s="1"/>
  <c r="L120" i="3"/>
  <c r="L121" i="3" s="1"/>
  <c r="V118" i="3"/>
  <c r="V120" i="3" s="1"/>
  <c r="V121" i="3" s="1"/>
  <c r="Q129" i="3"/>
  <c r="Q130" i="3" s="1"/>
  <c r="F109" i="3"/>
  <c r="F111" i="3" s="1"/>
  <c r="G262" i="3"/>
  <c r="W92" i="3"/>
  <c r="W93" i="3" s="1"/>
  <c r="O109" i="3"/>
  <c r="O111" i="3" s="1"/>
  <c r="O112" i="3" s="1"/>
  <c r="Q46" i="3"/>
  <c r="N218" i="3"/>
  <c r="W118" i="3"/>
  <c r="W120" i="3" s="1"/>
  <c r="W121" i="3" s="1"/>
  <c r="Q218" i="3"/>
  <c r="O19" i="3"/>
  <c r="O21" i="3" s="1"/>
  <c r="O22" i="3" s="1"/>
  <c r="Q27" i="3"/>
  <c r="Q28" i="3" s="1"/>
  <c r="N46" i="3"/>
  <c r="N48" i="3" s="1"/>
  <c r="N49" i="3" s="1"/>
  <c r="S19" i="3"/>
  <c r="S21" i="3" s="1"/>
  <c r="S22" i="3" s="1"/>
  <c r="U27" i="3"/>
  <c r="U28" i="3" s="1"/>
  <c r="O46" i="3"/>
  <c r="O48" i="3" s="1"/>
  <c r="O49" i="3" s="1"/>
  <c r="V92" i="3"/>
  <c r="V93" i="3" s="1"/>
  <c r="Q10" i="3"/>
  <c r="Q12" i="3" s="1"/>
  <c r="Q13" i="3" s="1"/>
  <c r="T19" i="3"/>
  <c r="T21" i="3" s="1"/>
  <c r="T22" i="3" s="1"/>
  <c r="P46" i="3"/>
  <c r="P48" i="3" s="1"/>
  <c r="P49" i="3" s="1"/>
  <c r="K70" i="3"/>
  <c r="K72" i="3" s="1"/>
  <c r="K74" i="3" s="1"/>
  <c r="K75" i="3" s="1"/>
  <c r="S10" i="3"/>
  <c r="S12" i="3" s="1"/>
  <c r="S13" i="3" s="1"/>
  <c r="O202" i="3"/>
  <c r="O204" i="3" s="1"/>
  <c r="O205" i="3" s="1"/>
  <c r="O218" i="3"/>
  <c r="T118" i="3"/>
  <c r="E109" i="3"/>
  <c r="E111" i="3" s="1"/>
  <c r="E112" i="3" s="1"/>
  <c r="J109" i="3"/>
  <c r="J111" i="3" s="1"/>
  <c r="J112" i="3" s="1"/>
  <c r="W109" i="3"/>
  <c r="W111" i="3" s="1"/>
  <c r="W112" i="3" s="1"/>
  <c r="N118" i="3"/>
  <c r="N120" i="3" s="1"/>
  <c r="N121" i="3" s="1"/>
  <c r="J186" i="3"/>
  <c r="J187" i="3" s="1"/>
  <c r="O70" i="3"/>
  <c r="O72" i="3" s="1"/>
  <c r="S92" i="3"/>
  <c r="S93" i="3" s="1"/>
  <c r="X109" i="3"/>
  <c r="X111" i="3" s="1"/>
  <c r="X112" i="3" s="1"/>
  <c r="U109" i="3"/>
  <c r="U111" i="3" s="1"/>
  <c r="U112" i="3" s="1"/>
  <c r="Q19" i="3"/>
  <c r="Q21" i="3" s="1"/>
  <c r="Q22" i="3" s="1"/>
  <c r="T92" i="3"/>
  <c r="T93" i="3" s="1"/>
  <c r="M100" i="3"/>
  <c r="M102" i="3" s="1"/>
  <c r="M103" i="3" s="1"/>
  <c r="V19" i="3"/>
  <c r="V21" i="3" s="1"/>
  <c r="V22" i="3" s="1"/>
  <c r="Q186" i="3"/>
  <c r="Q187" i="3" s="1"/>
  <c r="X196" i="3"/>
  <c r="X197" i="3" s="1"/>
  <c r="R250" i="3"/>
  <c r="R251" i="3" s="1"/>
  <c r="S276" i="3"/>
  <c r="S277" i="3" s="1"/>
  <c r="U10" i="3"/>
  <c r="U12" i="3" s="1"/>
  <c r="U13" i="3" s="1"/>
  <c r="R109" i="3"/>
  <c r="R111" i="3" s="1"/>
  <c r="R112" i="3" s="1"/>
  <c r="R186" i="3"/>
  <c r="R187" i="3" s="1"/>
  <c r="X178" i="3"/>
  <c r="X179" i="3" s="1"/>
  <c r="S186" i="3"/>
  <c r="S187" i="3" s="1"/>
  <c r="M218" i="3"/>
  <c r="T250" i="3"/>
  <c r="T251" i="3" s="1"/>
  <c r="F40" i="3"/>
  <c r="W40" i="3"/>
  <c r="W41" i="3" s="1"/>
  <c r="S291" i="3"/>
  <c r="S292" i="3" s="1"/>
  <c r="Y224" i="3"/>
  <c r="Z224" i="3" s="1"/>
  <c r="S241" i="3"/>
  <c r="S242" i="3" s="1"/>
  <c r="P148" i="3"/>
  <c r="P149" i="3" s="1"/>
  <c r="T241" i="3"/>
  <c r="T242" i="3" s="1"/>
  <c r="Y305" i="3"/>
  <c r="Z305" i="3" s="1"/>
  <c r="J46" i="3"/>
  <c r="P70" i="3"/>
  <c r="P72" i="3" s="1"/>
  <c r="P74" i="3" s="1"/>
  <c r="P75" i="3" s="1"/>
  <c r="U241" i="3"/>
  <c r="U242" i="3" s="1"/>
  <c r="J276" i="3"/>
  <c r="J277" i="3" s="1"/>
  <c r="I19" i="3"/>
  <c r="I21" i="3" s="1"/>
  <c r="I22" i="3" s="1"/>
  <c r="M27" i="3"/>
  <c r="M28" i="3" s="1"/>
  <c r="W46" i="3"/>
  <c r="W48" i="3" s="1"/>
  <c r="W49" i="3" s="1"/>
  <c r="J70" i="3"/>
  <c r="J72" i="3" s="1"/>
  <c r="J74" i="3" s="1"/>
  <c r="J75" i="3" s="1"/>
  <c r="T109" i="3"/>
  <c r="T111" i="3" s="1"/>
  <c r="T112" i="3" s="1"/>
  <c r="U118" i="3"/>
  <c r="U120" i="3" s="1"/>
  <c r="U121" i="3" s="1"/>
  <c r="S196" i="3"/>
  <c r="S197" i="3" s="1"/>
  <c r="S202" i="3"/>
  <c r="S204" i="3" s="1"/>
  <c r="S205" i="3" s="1"/>
  <c r="U63" i="3"/>
  <c r="U64" i="3" s="1"/>
  <c r="R148" i="3"/>
  <c r="R149" i="3" s="1"/>
  <c r="Q148" i="3"/>
  <c r="Q149" i="3" s="1"/>
  <c r="V241" i="3"/>
  <c r="V242" i="3" s="1"/>
  <c r="G255" i="3"/>
  <c r="Q291" i="3"/>
  <c r="Q292" i="3" s="1"/>
  <c r="O40" i="3"/>
  <c r="O41" i="3" s="1"/>
  <c r="N129" i="3"/>
  <c r="N130" i="3" s="1"/>
  <c r="K129" i="3"/>
  <c r="K130" i="3" s="1"/>
  <c r="K264" i="3"/>
  <c r="K265" i="3" s="1"/>
  <c r="E70" i="3"/>
  <c r="E72" i="3" s="1"/>
  <c r="E74" i="3" s="1"/>
  <c r="E75" i="3" s="1"/>
  <c r="J84" i="3"/>
  <c r="J85" i="3" s="1"/>
  <c r="R129" i="3"/>
  <c r="R130" i="3" s="1"/>
  <c r="O129" i="3"/>
  <c r="O130" i="3" s="1"/>
  <c r="O196" i="3"/>
  <c r="O197" i="3" s="1"/>
  <c r="L264" i="3"/>
  <c r="L265" i="3" s="1"/>
  <c r="G256" i="3"/>
  <c r="F266" i="3"/>
  <c r="N291" i="3"/>
  <c r="N292" i="3" s="1"/>
  <c r="F27" i="3"/>
  <c r="W27" i="3"/>
  <c r="W28" i="3" s="1"/>
  <c r="P196" i="3"/>
  <c r="P197" i="3" s="1"/>
  <c r="M264" i="3"/>
  <c r="M265" i="3" s="1"/>
  <c r="W19" i="3"/>
  <c r="W21" i="3" s="1"/>
  <c r="W22" i="3" s="1"/>
  <c r="I100" i="3"/>
  <c r="I102" i="3" s="1"/>
  <c r="I103" i="3" s="1"/>
  <c r="Z99" i="3"/>
  <c r="R276" i="3"/>
  <c r="R277" i="3" s="1"/>
  <c r="M109" i="3"/>
  <c r="M111" i="3" s="1"/>
  <c r="M112" i="3" s="1"/>
  <c r="R202" i="3"/>
  <c r="R204" i="3" s="1"/>
  <c r="R205" i="3" s="1"/>
  <c r="E250" i="3"/>
  <c r="E251" i="3" s="1"/>
  <c r="X46" i="3"/>
  <c r="X48" i="3" s="1"/>
  <c r="X49" i="3" s="1"/>
  <c r="T202" i="3"/>
  <c r="N19" i="3"/>
  <c r="N21" i="3" s="1"/>
  <c r="N22" i="3" s="1"/>
  <c r="L27" i="3"/>
  <c r="L28" i="3" s="1"/>
  <c r="V109" i="3"/>
  <c r="N186" i="3"/>
  <c r="N187" i="3" s="1"/>
  <c r="O250" i="3"/>
  <c r="O251" i="3" s="1"/>
  <c r="I264" i="3"/>
  <c r="I265" i="3" s="1"/>
  <c r="O27" i="3"/>
  <c r="O28" i="3" s="1"/>
  <c r="P27" i="3"/>
  <c r="P28" i="3" s="1"/>
  <c r="M70" i="3"/>
  <c r="M72" i="3" s="1"/>
  <c r="M74" i="3" s="1"/>
  <c r="M75" i="3" s="1"/>
  <c r="N100" i="3"/>
  <c r="N102" i="3" s="1"/>
  <c r="N103" i="3" s="1"/>
  <c r="I178" i="3"/>
  <c r="I179" i="3" s="1"/>
  <c r="O186" i="3"/>
  <c r="O187" i="3" s="1"/>
  <c r="I218" i="3"/>
  <c r="I226" i="3" s="1"/>
  <c r="I227" i="3" s="1"/>
  <c r="R218" i="3"/>
  <c r="R226" i="3" s="1"/>
  <c r="R227" i="3" s="1"/>
  <c r="P250" i="3"/>
  <c r="P251" i="3" s="1"/>
  <c r="M250" i="3"/>
  <c r="M251" i="3" s="1"/>
  <c r="J264" i="3"/>
  <c r="J265" i="3" s="1"/>
  <c r="P291" i="3"/>
  <c r="P292" i="3" s="1"/>
  <c r="W63" i="3"/>
  <c r="W64" i="3" s="1"/>
  <c r="S109" i="3"/>
  <c r="S111" i="3" s="1"/>
  <c r="S112" i="3" s="1"/>
  <c r="V250" i="3"/>
  <c r="V251" i="3" s="1"/>
  <c r="N27" i="3"/>
  <c r="N28" i="3" s="1"/>
  <c r="M186" i="3"/>
  <c r="M187" i="3" s="1"/>
  <c r="N10" i="3"/>
  <c r="N12" i="3" s="1"/>
  <c r="N13" i="3" s="1"/>
  <c r="P19" i="3"/>
  <c r="P21" i="3" s="1"/>
  <c r="P22" i="3" s="1"/>
  <c r="H46" i="3"/>
  <c r="H48" i="3" s="1"/>
  <c r="H49" i="3" s="1"/>
  <c r="Q70" i="3"/>
  <c r="Q72" i="3" s="1"/>
  <c r="Q74" i="3" s="1"/>
  <c r="Q75" i="3" s="1"/>
  <c r="N70" i="3"/>
  <c r="N72" i="3" s="1"/>
  <c r="N74" i="3" s="1"/>
  <c r="N75" i="3" s="1"/>
  <c r="G82" i="3"/>
  <c r="R92" i="3"/>
  <c r="R93" i="3" s="1"/>
  <c r="H109" i="3"/>
  <c r="H111" i="3" s="1"/>
  <c r="H112" i="3" s="1"/>
  <c r="I118" i="3"/>
  <c r="I120" i="3" s="1"/>
  <c r="I121" i="3" s="1"/>
  <c r="Q250" i="3"/>
  <c r="Q251" i="3" s="1"/>
  <c r="W17" i="4"/>
  <c r="X17" i="4" s="1"/>
  <c r="W29" i="4"/>
  <c r="X29" i="4" s="1"/>
  <c r="W34" i="4"/>
  <c r="X34" i="4" s="1"/>
  <c r="W44" i="4"/>
  <c r="X44" i="4" s="1"/>
  <c r="W18" i="4"/>
  <c r="X18" i="4" s="1"/>
  <c r="W10" i="4"/>
  <c r="X10" i="4" s="1"/>
  <c r="W13" i="4"/>
  <c r="X13" i="4" s="1"/>
  <c r="W32" i="4"/>
  <c r="X32" i="4" s="1"/>
  <c r="W12" i="4"/>
  <c r="X12" i="4" s="1"/>
  <c r="W27" i="4"/>
  <c r="X27" i="4" s="1"/>
  <c r="W3" i="4"/>
  <c r="X3" i="4" s="1"/>
  <c r="W22" i="4"/>
  <c r="X22" i="4" s="1"/>
  <c r="W24" i="4"/>
  <c r="X24" i="4" s="1"/>
  <c r="W37" i="4"/>
  <c r="X37" i="4" s="1"/>
  <c r="W4" i="4"/>
  <c r="X4" i="4" s="1"/>
  <c r="W9" i="4"/>
  <c r="X9" i="4" s="1"/>
  <c r="W39" i="4"/>
  <c r="X39" i="4" s="1"/>
  <c r="W2" i="4"/>
  <c r="X2" i="4" s="1"/>
  <c r="W6" i="4"/>
  <c r="X6" i="4" s="1"/>
  <c r="W11" i="4"/>
  <c r="X11" i="4" s="1"/>
  <c r="W21" i="4"/>
  <c r="X21" i="4" s="1"/>
  <c r="W41" i="4"/>
  <c r="X41" i="4" s="1"/>
  <c r="W46" i="4"/>
  <c r="X46" i="4" s="1"/>
  <c r="W26" i="4"/>
  <c r="X26" i="4" s="1"/>
  <c r="W5" i="4"/>
  <c r="X5" i="4" s="1"/>
  <c r="W30" i="4"/>
  <c r="X30" i="4" s="1"/>
  <c r="W43" i="4"/>
  <c r="X43" i="4" s="1"/>
  <c r="W15" i="4"/>
  <c r="X15" i="4" s="1"/>
  <c r="J178" i="3"/>
  <c r="J179" i="3" s="1"/>
  <c r="J167" i="3"/>
  <c r="J168" i="3" s="1"/>
  <c r="V342" i="3"/>
  <c r="O10" i="3"/>
  <c r="O12" i="3" s="1"/>
  <c r="O13" i="3" s="1"/>
  <c r="K27" i="3"/>
  <c r="K28" i="3" s="1"/>
  <c r="Y25" i="3"/>
  <c r="Z25" i="3" s="1"/>
  <c r="X27" i="3"/>
  <c r="X28" i="3" s="1"/>
  <c r="L46" i="3"/>
  <c r="L48" i="3" s="1"/>
  <c r="L49" i="3" s="1"/>
  <c r="I46" i="3"/>
  <c r="I48" i="3" s="1"/>
  <c r="I49" i="3" s="1"/>
  <c r="T70" i="3"/>
  <c r="T72" i="3" s="1"/>
  <c r="T74" i="3" s="1"/>
  <c r="T75" i="3" s="1"/>
  <c r="P92" i="3"/>
  <c r="P93" i="3" s="1"/>
  <c r="Y135" i="3"/>
  <c r="Z135" i="3" s="1"/>
  <c r="Y154" i="3"/>
  <c r="Z154" i="3" s="1"/>
  <c r="S178" i="3"/>
  <c r="S179" i="3" s="1"/>
  <c r="K186" i="3"/>
  <c r="K187" i="3" s="1"/>
  <c r="M196" i="3"/>
  <c r="M197" i="3" s="1"/>
  <c r="J218" i="3"/>
  <c r="J226" i="3" s="1"/>
  <c r="J227" i="3" s="1"/>
  <c r="W218" i="3"/>
  <c r="F250" i="3"/>
  <c r="W250" i="3"/>
  <c r="W251" i="3" s="1"/>
  <c r="Y256" i="3"/>
  <c r="Z256" i="3" s="1"/>
  <c r="G257" i="3"/>
  <c r="N276" i="3"/>
  <c r="N277" i="3" s="1"/>
  <c r="K276" i="3"/>
  <c r="K277" i="3" s="1"/>
  <c r="Y90" i="3"/>
  <c r="Z90" i="3" s="1"/>
  <c r="V218" i="3"/>
  <c r="V226" i="3" s="1"/>
  <c r="V227" i="3" s="1"/>
  <c r="P10" i="3"/>
  <c r="P12" i="3" s="1"/>
  <c r="P13" i="3" s="1"/>
  <c r="Y32" i="3"/>
  <c r="Z32" i="3" s="1"/>
  <c r="M46" i="3"/>
  <c r="M48" i="3" s="1"/>
  <c r="M49" i="3" s="1"/>
  <c r="Q92" i="3"/>
  <c r="Q93" i="3" s="1"/>
  <c r="N92" i="3"/>
  <c r="N93" i="3" s="1"/>
  <c r="Q109" i="3"/>
  <c r="Q111" i="3" s="1"/>
  <c r="Q112" i="3" s="1"/>
  <c r="T120" i="3"/>
  <c r="T121" i="3" s="1"/>
  <c r="L186" i="3"/>
  <c r="L187" i="3" s="1"/>
  <c r="Y233" i="3"/>
  <c r="Z233" i="3" s="1"/>
  <c r="N250" i="3"/>
  <c r="N251" i="3" s="1"/>
  <c r="X250" i="3"/>
  <c r="X251" i="3" s="1"/>
  <c r="Y320" i="3"/>
  <c r="Z320" i="3" s="1"/>
  <c r="Y336" i="3"/>
  <c r="Z336" i="3" s="1"/>
  <c r="Y108" i="3"/>
  <c r="Z108" i="3" s="1"/>
  <c r="L196" i="3"/>
  <c r="L197" i="3" s="1"/>
  <c r="E218" i="3"/>
  <c r="E226" i="3" s="1"/>
  <c r="E227" i="3" s="1"/>
  <c r="E342" i="3"/>
  <c r="E308" i="3" s="1"/>
  <c r="L40" i="3"/>
  <c r="L41" i="3" s="1"/>
  <c r="U70" i="3"/>
  <c r="U72" i="3" s="1"/>
  <c r="U74" i="3" s="1"/>
  <c r="U75" i="3" s="1"/>
  <c r="Y38" i="3"/>
  <c r="Z38" i="3" s="1"/>
  <c r="V70" i="3"/>
  <c r="V72" i="3" s="1"/>
  <c r="V74" i="3" s="1"/>
  <c r="V75" i="3" s="1"/>
  <c r="S70" i="3"/>
  <c r="S72" i="3" s="1"/>
  <c r="S74" i="3" s="1"/>
  <c r="S75" i="3" s="1"/>
  <c r="O92" i="3"/>
  <c r="O93" i="3" s="1"/>
  <c r="Y160" i="3"/>
  <c r="Z160" i="3" s="1"/>
  <c r="F178" i="3"/>
  <c r="Y217" i="3"/>
  <c r="Z217" i="3" s="1"/>
  <c r="Y257" i="3"/>
  <c r="Z257" i="3" s="1"/>
  <c r="Y331" i="3"/>
  <c r="Z331" i="3" s="1"/>
  <c r="Y39" i="3"/>
  <c r="Z39" i="3" s="1"/>
  <c r="Q48" i="3"/>
  <c r="Q49" i="3" s="1"/>
  <c r="Y59" i="3"/>
  <c r="Z59" i="3" s="1"/>
  <c r="E84" i="3"/>
  <c r="E85" i="3" s="1"/>
  <c r="V84" i="3"/>
  <c r="V85" i="3" s="1"/>
  <c r="Y101" i="3"/>
  <c r="Z101" i="3" s="1"/>
  <c r="O226" i="3"/>
  <c r="O227" i="3" s="1"/>
  <c r="K291" i="3"/>
  <c r="K292" i="3" s="1"/>
  <c r="Y281" i="3"/>
  <c r="Z281" i="3" s="1"/>
  <c r="V291" i="3"/>
  <c r="V292" i="3" s="1"/>
  <c r="Y127" i="3"/>
  <c r="Z127" i="3" s="1"/>
  <c r="Y248" i="3"/>
  <c r="Z248" i="3" s="1"/>
  <c r="U19" i="3"/>
  <c r="U21" i="3" s="1"/>
  <c r="U22" i="3" s="1"/>
  <c r="E40" i="3"/>
  <c r="E41" i="3" s="1"/>
  <c r="E92" i="3"/>
  <c r="E93" i="3" s="1"/>
  <c r="S129" i="3"/>
  <c r="S130" i="3" s="1"/>
  <c r="P129" i="3"/>
  <c r="P130" i="3" s="1"/>
  <c r="P218" i="3"/>
  <c r="P226" i="3" s="1"/>
  <c r="P227" i="3" s="1"/>
  <c r="Y219" i="3"/>
  <c r="Z219" i="3" s="1"/>
  <c r="E241" i="3"/>
  <c r="E242" i="3" s="1"/>
  <c r="G258" i="3"/>
  <c r="Y11" i="3"/>
  <c r="Z11" i="3" s="1"/>
  <c r="F92" i="3"/>
  <c r="S118" i="3"/>
  <c r="S120" i="3" s="1"/>
  <c r="S121" i="3" s="1"/>
  <c r="Y143" i="3"/>
  <c r="Z143" i="3" s="1"/>
  <c r="N264" i="3"/>
  <c r="N265" i="3" s="1"/>
  <c r="M291" i="3"/>
  <c r="M292" i="3" s="1"/>
  <c r="Y317" i="3"/>
  <c r="Z317" i="3" s="1"/>
  <c r="N226" i="3"/>
  <c r="N227" i="3" s="1"/>
  <c r="S27" i="3"/>
  <c r="S28" i="3" s="1"/>
  <c r="S40" i="3"/>
  <c r="S41" i="3" s="1"/>
  <c r="T46" i="3"/>
  <c r="T48" i="3" s="1"/>
  <c r="T49" i="3" s="1"/>
  <c r="Y55" i="3"/>
  <c r="Z55" i="3" s="1"/>
  <c r="R63" i="3"/>
  <c r="R64" i="3" s="1"/>
  <c r="L70" i="3"/>
  <c r="L72" i="3" s="1"/>
  <c r="L74" i="3" s="1"/>
  <c r="L75" i="3" s="1"/>
  <c r="H100" i="3"/>
  <c r="H102" i="3" s="1"/>
  <c r="H103" i="3" s="1"/>
  <c r="X100" i="3"/>
  <c r="U100" i="3"/>
  <c r="U102" i="3" s="1"/>
  <c r="U103" i="3" s="1"/>
  <c r="F118" i="3"/>
  <c r="F120" i="3" s="1"/>
  <c r="U129" i="3"/>
  <c r="U130" i="3" s="1"/>
  <c r="T204" i="3"/>
  <c r="T205" i="3" s="1"/>
  <c r="Y282" i="3"/>
  <c r="Z282" i="3" s="1"/>
  <c r="Y33" i="3"/>
  <c r="Z33" i="3" s="1"/>
  <c r="X19" i="3"/>
  <c r="X21" i="3" s="1"/>
  <c r="X22" i="3" s="1"/>
  <c r="S63" i="3"/>
  <c r="S64" i="3" s="1"/>
  <c r="H118" i="3"/>
  <c r="H120" i="3" s="1"/>
  <c r="H121" i="3" s="1"/>
  <c r="X118" i="3"/>
  <c r="X120" i="3" s="1"/>
  <c r="X121" i="3" s="1"/>
  <c r="L178" i="3"/>
  <c r="L179" i="3" s="1"/>
  <c r="Y209" i="3"/>
  <c r="Z209" i="3" s="1"/>
  <c r="Y273" i="3"/>
  <c r="Z273" i="3" s="1"/>
  <c r="T27" i="3"/>
  <c r="T28" i="3" s="1"/>
  <c r="U46" i="3"/>
  <c r="U48" i="3" s="1"/>
  <c r="U49" i="3" s="1"/>
  <c r="H84" i="3"/>
  <c r="H85" i="3" s="1"/>
  <c r="Y144" i="3"/>
  <c r="Z144" i="3" s="1"/>
  <c r="J241" i="3"/>
  <c r="J242" i="3" s="1"/>
  <c r="Y155" i="3"/>
  <c r="Z155" i="3" s="1"/>
  <c r="U291" i="3"/>
  <c r="U292" i="3" s="1"/>
  <c r="R19" i="3"/>
  <c r="R21" i="3" s="1"/>
  <c r="R22" i="3" s="1"/>
  <c r="J19" i="3"/>
  <c r="J21" i="3" s="1"/>
  <c r="J22" i="3" s="1"/>
  <c r="E27" i="3"/>
  <c r="E28" i="3" s="1"/>
  <c r="R70" i="3"/>
  <c r="R72" i="3" s="1"/>
  <c r="R74" i="3" s="1"/>
  <c r="R75" i="3" s="1"/>
  <c r="I84" i="3"/>
  <c r="I85" i="3" s="1"/>
  <c r="K100" i="3"/>
  <c r="K102" i="3" s="1"/>
  <c r="K103" i="3" s="1"/>
  <c r="K109" i="3"/>
  <c r="K111" i="3" s="1"/>
  <c r="K112" i="3" s="1"/>
  <c r="J118" i="3"/>
  <c r="J120" i="3" s="1"/>
  <c r="J121" i="3" s="1"/>
  <c r="P186" i="3"/>
  <c r="P187" i="3" s="1"/>
  <c r="H196" i="3"/>
  <c r="H197" i="3" s="1"/>
  <c r="Q196" i="3"/>
  <c r="Q197" i="3" s="1"/>
  <c r="Y236" i="3"/>
  <c r="Z236" i="3" s="1"/>
  <c r="Y260" i="3"/>
  <c r="Z260" i="3" s="1"/>
  <c r="U264" i="3"/>
  <c r="U265" i="3" s="1"/>
  <c r="K10" i="3"/>
  <c r="K12" i="3" s="1"/>
  <c r="K13" i="3" s="1"/>
  <c r="H10" i="3"/>
  <c r="H12" i="3" s="1"/>
  <c r="H13" i="3" s="1"/>
  <c r="X10" i="3"/>
  <c r="X12" i="3" s="1"/>
  <c r="X13" i="3" s="1"/>
  <c r="M84" i="3"/>
  <c r="M85" i="3" s="1"/>
  <c r="F84" i="3"/>
  <c r="L92" i="3"/>
  <c r="L93" i="3" s="1"/>
  <c r="G90" i="3"/>
  <c r="L100" i="3"/>
  <c r="L102" i="3" s="1"/>
  <c r="L103" i="3" s="1"/>
  <c r="L109" i="3"/>
  <c r="L111" i="3" s="1"/>
  <c r="L112" i="3" s="1"/>
  <c r="K118" i="3"/>
  <c r="K120" i="3" s="1"/>
  <c r="K121" i="3" s="1"/>
  <c r="Y139" i="3"/>
  <c r="Z139" i="3" s="1"/>
  <c r="S148" i="3"/>
  <c r="S149" i="3" s="1"/>
  <c r="I196" i="3"/>
  <c r="I197" i="3" s="1"/>
  <c r="U202" i="3"/>
  <c r="S218" i="3"/>
  <c r="S226" i="3" s="1"/>
  <c r="S227" i="3" s="1"/>
  <c r="I250" i="3"/>
  <c r="I251" i="3" s="1"/>
  <c r="Y274" i="3"/>
  <c r="Z274" i="3" s="1"/>
  <c r="O291" i="3"/>
  <c r="O292" i="3" s="1"/>
  <c r="Y283" i="3"/>
  <c r="Z283" i="3" s="1"/>
  <c r="Y324" i="3"/>
  <c r="Z324" i="3" s="1"/>
  <c r="Y340" i="3"/>
  <c r="Z340" i="3" s="1"/>
  <c r="R291" i="3"/>
  <c r="R292" i="3" s="1"/>
  <c r="Y20" i="3"/>
  <c r="Z20" i="3" s="1"/>
  <c r="L10" i="3"/>
  <c r="L12" i="3" s="1"/>
  <c r="L13" i="3" s="1"/>
  <c r="E19" i="3"/>
  <c r="E21" i="3" s="1"/>
  <c r="E22" i="3" s="1"/>
  <c r="R40" i="3"/>
  <c r="R41" i="3" s="1"/>
  <c r="Y36" i="3"/>
  <c r="Z36" i="3" s="1"/>
  <c r="E46" i="3"/>
  <c r="E48" i="3" s="1"/>
  <c r="E49" i="3" s="1"/>
  <c r="V46" i="3"/>
  <c r="V48" i="3" s="1"/>
  <c r="V49" i="3" s="1"/>
  <c r="T63" i="3"/>
  <c r="T64" i="3" s="1"/>
  <c r="P63" i="3"/>
  <c r="P64" i="3" s="1"/>
  <c r="N84" i="3"/>
  <c r="N85" i="3" s="1"/>
  <c r="K84" i="3"/>
  <c r="K85" i="3" s="1"/>
  <c r="T148" i="3"/>
  <c r="T149" i="3" s="1"/>
  <c r="J196" i="3"/>
  <c r="J197" i="3" s="1"/>
  <c r="E202" i="3"/>
  <c r="E204" i="3" s="1"/>
  <c r="E205" i="3" s="1"/>
  <c r="V202" i="3"/>
  <c r="V204" i="3" s="1"/>
  <c r="V205" i="3" s="1"/>
  <c r="T218" i="3"/>
  <c r="T226" i="3" s="1"/>
  <c r="T227" i="3" s="1"/>
  <c r="Y237" i="3"/>
  <c r="Z237" i="3" s="1"/>
  <c r="W342" i="3"/>
  <c r="W308" i="3" s="1"/>
  <c r="W310" i="3" s="1"/>
  <c r="W311" i="3" s="1"/>
  <c r="Y26" i="3"/>
  <c r="Z26" i="3" s="1"/>
  <c r="Y316" i="3"/>
  <c r="Z316" i="3" s="1"/>
  <c r="M10" i="3"/>
  <c r="M12" i="3" s="1"/>
  <c r="M13" i="3" s="1"/>
  <c r="J10" i="3"/>
  <c r="J12" i="3" s="1"/>
  <c r="J13" i="3" s="1"/>
  <c r="M19" i="3"/>
  <c r="M21" i="3" s="1"/>
  <c r="M22" i="3" s="1"/>
  <c r="V27" i="3"/>
  <c r="V28" i="3" s="1"/>
  <c r="P40" i="3"/>
  <c r="P41" i="3" s="1"/>
  <c r="F46" i="3"/>
  <c r="F48" i="3" s="1"/>
  <c r="Q63" i="3"/>
  <c r="Q64" i="3" s="1"/>
  <c r="O84" i="3"/>
  <c r="O85" i="3" s="1"/>
  <c r="L84" i="3"/>
  <c r="L85" i="3" s="1"/>
  <c r="N109" i="3"/>
  <c r="N111" i="3" s="1"/>
  <c r="N112" i="3" s="1"/>
  <c r="M118" i="3"/>
  <c r="M120" i="3" s="1"/>
  <c r="M121" i="3" s="1"/>
  <c r="H167" i="3"/>
  <c r="H168" i="3" s="1"/>
  <c r="I186" i="3"/>
  <c r="I187" i="3" s="1"/>
  <c r="W202" i="3"/>
  <c r="W204" i="3" s="1"/>
  <c r="W205" i="3" s="1"/>
  <c r="U218" i="3"/>
  <c r="U226" i="3" s="1"/>
  <c r="U227" i="3" s="1"/>
  <c r="U250" i="3"/>
  <c r="U251" i="3" s="1"/>
  <c r="Y269" i="3"/>
  <c r="Z269" i="3" s="1"/>
  <c r="T291" i="3"/>
  <c r="T292" i="3" s="1"/>
  <c r="Y298" i="3"/>
  <c r="Z298" i="3" s="1"/>
  <c r="U342" i="3"/>
  <c r="U308" i="3" s="1"/>
  <c r="Y176" i="3"/>
  <c r="Z176" i="3" s="1"/>
  <c r="K178" i="3"/>
  <c r="K179" i="3" s="1"/>
  <c r="Q178" i="3"/>
  <c r="Q179" i="3" s="1"/>
  <c r="E178" i="3"/>
  <c r="E179" i="3" s="1"/>
  <c r="V178" i="3"/>
  <c r="V179" i="3" s="1"/>
  <c r="Q226" i="3"/>
  <c r="Q227" i="3" s="1"/>
  <c r="W178" i="3"/>
  <c r="W179" i="3" s="1"/>
  <c r="M178" i="3"/>
  <c r="M179" i="3" s="1"/>
  <c r="Y164" i="3"/>
  <c r="Z164" i="3" s="1"/>
  <c r="Y220" i="3"/>
  <c r="Z220" i="3" s="1"/>
  <c r="Y61" i="3"/>
  <c r="Z61" i="3" s="1"/>
  <c r="G254" i="3"/>
  <c r="E264" i="3"/>
  <c r="Y8" i="3"/>
  <c r="Z8" i="3" s="1"/>
  <c r="N148" i="3"/>
  <c r="N149" i="3" s="1"/>
  <c r="Y213" i="3"/>
  <c r="Z213" i="3" s="1"/>
  <c r="N202" i="3"/>
  <c r="N204" i="3" s="1"/>
  <c r="N205" i="3" s="1"/>
  <c r="Y80" i="3"/>
  <c r="Z80" i="3" s="1"/>
  <c r="Y16" i="3"/>
  <c r="Y24" i="3"/>
  <c r="Z24" i="3" s="1"/>
  <c r="Y60" i="3"/>
  <c r="Z60" i="3" s="1"/>
  <c r="Y126" i="3"/>
  <c r="Z126" i="3" s="1"/>
  <c r="T40" i="3"/>
  <c r="T41" i="3" s="1"/>
  <c r="P109" i="3"/>
  <c r="P111" i="3" s="1"/>
  <c r="P112" i="3" s="1"/>
  <c r="K218" i="3"/>
  <c r="K226" i="3" s="1"/>
  <c r="K227" i="3" s="1"/>
  <c r="Y328" i="3"/>
  <c r="Z328" i="3" s="1"/>
  <c r="Y333" i="3"/>
  <c r="Z333" i="3" s="1"/>
  <c r="Y195" i="3"/>
  <c r="Z195" i="3" s="1"/>
  <c r="Y71" i="3"/>
  <c r="Z71" i="3" s="1"/>
  <c r="Q167" i="3"/>
  <c r="Q168" i="3" s="1"/>
  <c r="Y216" i="3"/>
  <c r="Z216" i="3" s="1"/>
  <c r="K19" i="3"/>
  <c r="K21" i="3" s="1"/>
  <c r="K22" i="3" s="1"/>
  <c r="Y17" i="3"/>
  <c r="Z17" i="3" s="1"/>
  <c r="Y35" i="3"/>
  <c r="Z35" i="3" s="1"/>
  <c r="Y56" i="3"/>
  <c r="Z56" i="3" s="1"/>
  <c r="M148" i="3"/>
  <c r="M149" i="3" s="1"/>
  <c r="L218" i="3"/>
  <c r="L226" i="3" s="1"/>
  <c r="L227" i="3" s="1"/>
  <c r="Y286" i="3"/>
  <c r="Z286" i="3" s="1"/>
  <c r="Y299" i="3"/>
  <c r="Z299" i="3" s="1"/>
  <c r="Y247" i="3"/>
  <c r="Z247" i="3" s="1"/>
  <c r="N40" i="3"/>
  <c r="N41" i="3" s="1"/>
  <c r="Y171" i="3"/>
  <c r="H178" i="3"/>
  <c r="H179" i="3" s="1"/>
  <c r="Y69" i="3"/>
  <c r="Z69" i="3" s="1"/>
  <c r="O148" i="3"/>
  <c r="O149" i="3" s="1"/>
  <c r="R46" i="3"/>
  <c r="R48" i="3" s="1"/>
  <c r="R49" i="3" s="1"/>
  <c r="K202" i="3"/>
  <c r="K204" i="3" s="1"/>
  <c r="K205" i="3" s="1"/>
  <c r="K342" i="3"/>
  <c r="Y47" i="3"/>
  <c r="Z47" i="3" s="1"/>
  <c r="U310" i="3"/>
  <c r="U311" i="3" s="1"/>
  <c r="V308" i="3"/>
  <c r="V310" i="3" s="1"/>
  <c r="V311" i="3" s="1"/>
  <c r="H63" i="3"/>
  <c r="H64" i="3" s="1"/>
  <c r="L202" i="3"/>
  <c r="L204" i="3" s="1"/>
  <c r="L205" i="3" s="1"/>
  <c r="Y201" i="3"/>
  <c r="Z201" i="3" s="1"/>
  <c r="F291" i="3"/>
  <c r="Y315" i="3"/>
  <c r="Z315" i="3" s="1"/>
  <c r="R342" i="3"/>
  <c r="Y325" i="3"/>
  <c r="Z325" i="3" s="1"/>
  <c r="Y107" i="3"/>
  <c r="Z107" i="3" s="1"/>
  <c r="Y157" i="3"/>
  <c r="Z157" i="3" s="1"/>
  <c r="J342" i="3"/>
  <c r="Y9" i="3"/>
  <c r="Z9" i="3" s="1"/>
  <c r="I63" i="3"/>
  <c r="I64" i="3" s="1"/>
  <c r="Y79" i="3"/>
  <c r="Z79" i="3" s="1"/>
  <c r="M202" i="3"/>
  <c r="M204" i="3" s="1"/>
  <c r="M205" i="3" s="1"/>
  <c r="Y301" i="3"/>
  <c r="Z301" i="3" s="1"/>
  <c r="N342" i="3"/>
  <c r="Q276" i="3"/>
  <c r="Q277" i="3" s="1"/>
  <c r="F310" i="3"/>
  <c r="Y304" i="3"/>
  <c r="Z304" i="3" s="1"/>
  <c r="L19" i="3"/>
  <c r="L21" i="3" s="1"/>
  <c r="L22" i="3" s="1"/>
  <c r="J40" i="3"/>
  <c r="J41" i="3" s="1"/>
  <c r="E63" i="3"/>
  <c r="E64" i="3" s="1"/>
  <c r="Y140" i="3"/>
  <c r="Z140" i="3" s="1"/>
  <c r="F167" i="3"/>
  <c r="W167" i="3"/>
  <c r="W168" i="3" s="1"/>
  <c r="Y165" i="3"/>
  <c r="Z165" i="3" s="1"/>
  <c r="J27" i="3"/>
  <c r="J28" i="3" s="1"/>
  <c r="K40" i="3"/>
  <c r="K41" i="3" s="1"/>
  <c r="Y43" i="3"/>
  <c r="F63" i="3"/>
  <c r="V63" i="3"/>
  <c r="V64" i="3" s="1"/>
  <c r="G92" i="3"/>
  <c r="Y115" i="3"/>
  <c r="L148" i="3"/>
  <c r="L149" i="3" s="1"/>
  <c r="Y136" i="3"/>
  <c r="Z136" i="3" s="1"/>
  <c r="Y145" i="3"/>
  <c r="Z145" i="3" s="1"/>
  <c r="Y151" i="3"/>
  <c r="X167" i="3"/>
  <c r="X168" i="3" s="1"/>
  <c r="Y161" i="3"/>
  <c r="Z161" i="3" s="1"/>
  <c r="E196" i="3"/>
  <c r="E197" i="3" s="1"/>
  <c r="P204" i="3"/>
  <c r="P205" i="3" s="1"/>
  <c r="H264" i="3"/>
  <c r="H265" i="3" s="1"/>
  <c r="Y295" i="3"/>
  <c r="Z295" i="3" s="1"/>
  <c r="O342" i="3"/>
  <c r="Y321" i="3"/>
  <c r="Z321" i="3" s="1"/>
  <c r="O74" i="3"/>
  <c r="O75" i="3" s="1"/>
  <c r="T342" i="3"/>
  <c r="I27" i="3"/>
  <c r="I28" i="3" s="1"/>
  <c r="V40" i="3"/>
  <c r="V41" i="3" s="1"/>
  <c r="K46" i="3"/>
  <c r="K48" i="3" s="1"/>
  <c r="K49" i="3" s="1"/>
  <c r="Y52" i="3"/>
  <c r="Y57" i="3"/>
  <c r="Z57" i="3" s="1"/>
  <c r="Y73" i="3"/>
  <c r="Z73" i="3" s="1"/>
  <c r="Y82" i="3"/>
  <c r="Z82" i="3" s="1"/>
  <c r="K167" i="3"/>
  <c r="K168" i="3" s="1"/>
  <c r="I167" i="3"/>
  <c r="I168" i="3" s="1"/>
  <c r="Y183" i="3"/>
  <c r="Z183" i="3" s="1"/>
  <c r="Z192" i="3"/>
  <c r="P241" i="3"/>
  <c r="P242" i="3" s="1"/>
  <c r="Y327" i="3"/>
  <c r="Z327" i="3" s="1"/>
  <c r="Y288" i="3"/>
  <c r="Z288" i="3" s="1"/>
  <c r="P342" i="3"/>
  <c r="M40" i="3"/>
  <c r="M41" i="3" s="1"/>
  <c r="E10" i="3"/>
  <c r="E12" i="3" s="1"/>
  <c r="E13" i="3" s="1"/>
  <c r="W84" i="3"/>
  <c r="W85" i="3" s="1"/>
  <c r="V100" i="3"/>
  <c r="V102" i="3" s="1"/>
  <c r="V103" i="3" s="1"/>
  <c r="E148" i="3"/>
  <c r="E149" i="3" s="1"/>
  <c r="L167" i="3"/>
  <c r="L168" i="3" s="1"/>
  <c r="R264" i="3"/>
  <c r="R265" i="3" s="1"/>
  <c r="Y261" i="3"/>
  <c r="Z261" i="3" s="1"/>
  <c r="K63" i="3"/>
  <c r="K64" i="3" s="1"/>
  <c r="Y62" i="3"/>
  <c r="Z62" i="3" s="1"/>
  <c r="Y78" i="3"/>
  <c r="X84" i="3"/>
  <c r="X85" i="3" s="1"/>
  <c r="F100" i="3"/>
  <c r="F102" i="3" s="1"/>
  <c r="W100" i="3"/>
  <c r="W102" i="3" s="1"/>
  <c r="W103" i="3" s="1"/>
  <c r="L129" i="3"/>
  <c r="L130" i="3" s="1"/>
  <c r="M167" i="3"/>
  <c r="M168" i="3" s="1"/>
  <c r="R178" i="3"/>
  <c r="R179" i="3" s="1"/>
  <c r="Y174" i="3"/>
  <c r="Z174" i="3" s="1"/>
  <c r="F196" i="3"/>
  <c r="Y210" i="3"/>
  <c r="Z210" i="3" s="1"/>
  <c r="F241" i="3"/>
  <c r="W241" i="3"/>
  <c r="W242" i="3" s="1"/>
  <c r="R241" i="3"/>
  <c r="R242" i="3" s="1"/>
  <c r="S264" i="3"/>
  <c r="S265" i="3" s="1"/>
  <c r="Y173" i="3"/>
  <c r="Z173" i="3" s="1"/>
  <c r="S342" i="3"/>
  <c r="U40" i="3"/>
  <c r="U41" i="3" s="1"/>
  <c r="X63" i="3"/>
  <c r="X64" i="3" s="1"/>
  <c r="V10" i="3"/>
  <c r="V12" i="3" s="1"/>
  <c r="V13" i="3" s="1"/>
  <c r="Z18" i="3"/>
  <c r="Y44" i="3"/>
  <c r="Z44" i="3" s="1"/>
  <c r="J63" i="3"/>
  <c r="J64" i="3" s="1"/>
  <c r="E100" i="3"/>
  <c r="E102" i="3" s="1"/>
  <c r="E103" i="3" s="1"/>
  <c r="Y116" i="3"/>
  <c r="Z116" i="3" s="1"/>
  <c r="V148" i="3"/>
  <c r="V149" i="3" s="1"/>
  <c r="Y214" i="3"/>
  <c r="Z214" i="3" s="1"/>
  <c r="Y238" i="3"/>
  <c r="Z238" i="3" s="1"/>
  <c r="Y7" i="3"/>
  <c r="Q40" i="3"/>
  <c r="Q41" i="3" s="1"/>
  <c r="Y67" i="3"/>
  <c r="Z67" i="3" s="1"/>
  <c r="X102" i="3"/>
  <c r="X103" i="3" s="1"/>
  <c r="Y110" i="3"/>
  <c r="Z110" i="3" s="1"/>
  <c r="M129" i="3"/>
  <c r="M130" i="3" s="1"/>
  <c r="Y153" i="3"/>
  <c r="Z153" i="3" s="1"/>
  <c r="Y158" i="3"/>
  <c r="Z158" i="3" s="1"/>
  <c r="Y184" i="3"/>
  <c r="Z184" i="3" s="1"/>
  <c r="Y193" i="3"/>
  <c r="Z193" i="3" s="1"/>
  <c r="H241" i="3"/>
  <c r="H242" i="3" s="1"/>
  <c r="X241" i="3"/>
  <c r="X242" i="3" s="1"/>
  <c r="Y234" i="3"/>
  <c r="Z234" i="3" s="1"/>
  <c r="K250" i="3"/>
  <c r="K251" i="3" s="1"/>
  <c r="Y246" i="3"/>
  <c r="Z246" i="3" s="1"/>
  <c r="T264" i="3"/>
  <c r="T265" i="3" s="1"/>
  <c r="Y285" i="3"/>
  <c r="Z285" i="3" s="1"/>
  <c r="Y318" i="3"/>
  <c r="Z318" i="3" s="1"/>
  <c r="Y332" i="3"/>
  <c r="Z332" i="3" s="1"/>
  <c r="Q241" i="3"/>
  <c r="Q242" i="3" s="1"/>
  <c r="I10" i="3"/>
  <c r="I12" i="3" s="1"/>
  <c r="I13" i="3" s="1"/>
  <c r="Y45" i="3"/>
  <c r="Z45" i="3" s="1"/>
  <c r="M63" i="3"/>
  <c r="M64" i="3" s="1"/>
  <c r="Y58" i="3"/>
  <c r="Z58" i="3" s="1"/>
  <c r="Y97" i="3"/>
  <c r="Y117" i="3"/>
  <c r="Z117" i="3" s="1"/>
  <c r="T178" i="3"/>
  <c r="T179" i="3" s="1"/>
  <c r="M226" i="3"/>
  <c r="M227" i="3" s="1"/>
  <c r="I241" i="3"/>
  <c r="I242" i="3" s="1"/>
  <c r="Y230" i="3"/>
  <c r="L250" i="3"/>
  <c r="L251" i="3" s="1"/>
  <c r="Y302" i="3"/>
  <c r="Z302" i="3" s="1"/>
  <c r="Y287" i="3"/>
  <c r="Z287" i="3" s="1"/>
  <c r="Y296" i="3"/>
  <c r="Z296" i="3" s="1"/>
  <c r="Y337" i="3"/>
  <c r="Z337" i="3" s="1"/>
  <c r="R27" i="3"/>
  <c r="R28" i="3" s="1"/>
  <c r="Y37" i="3"/>
  <c r="Z37" i="3" s="1"/>
  <c r="S46" i="3"/>
  <c r="S48" i="3" s="1"/>
  <c r="S49" i="3" s="1"/>
  <c r="L63" i="3"/>
  <c r="L64" i="3" s="1"/>
  <c r="T129" i="3"/>
  <c r="T130" i="3" s="1"/>
  <c r="U148" i="3"/>
  <c r="U149" i="3" s="1"/>
  <c r="Y175" i="3"/>
  <c r="Z175" i="3" s="1"/>
  <c r="Y194" i="3"/>
  <c r="Z194" i="3" s="1"/>
  <c r="Q202" i="3"/>
  <c r="Q204" i="3" s="1"/>
  <c r="Q205" i="3" s="1"/>
  <c r="K241" i="3"/>
  <c r="K242" i="3" s="1"/>
  <c r="Y239" i="3"/>
  <c r="Z239" i="3" s="1"/>
  <c r="S250" i="3"/>
  <c r="S251" i="3" s="1"/>
  <c r="W148" i="3"/>
  <c r="W149" i="3" s="1"/>
  <c r="Y222" i="3"/>
  <c r="Z222" i="3" s="1"/>
  <c r="H19" i="3"/>
  <c r="H21" i="3" s="1"/>
  <c r="H22" i="3" s="1"/>
  <c r="Y34" i="3"/>
  <c r="Z34" i="3" s="1"/>
  <c r="J48" i="3"/>
  <c r="J49" i="3" s="1"/>
  <c r="O63" i="3"/>
  <c r="O64" i="3" s="1"/>
  <c r="F70" i="3"/>
  <c r="F72" i="3" s="1"/>
  <c r="F74" i="3" s="1"/>
  <c r="W70" i="3"/>
  <c r="W72" i="3" s="1"/>
  <c r="W74" i="3" s="1"/>
  <c r="W75" i="3" s="1"/>
  <c r="Q84" i="3"/>
  <c r="Q85" i="3" s="1"/>
  <c r="K92" i="3"/>
  <c r="K93" i="3" s="1"/>
  <c r="Y89" i="3"/>
  <c r="Z89" i="3" s="1"/>
  <c r="V111" i="3"/>
  <c r="V112" i="3" s="1"/>
  <c r="H148" i="3"/>
  <c r="H149" i="3" s="1"/>
  <c r="X148" i="3"/>
  <c r="X149" i="3" s="1"/>
  <c r="Y141" i="3"/>
  <c r="Z141" i="3" s="1"/>
  <c r="R167" i="3"/>
  <c r="R168" i="3" s="1"/>
  <c r="O167" i="3"/>
  <c r="O168" i="3" s="1"/>
  <c r="T196" i="3"/>
  <c r="T197" i="3" s="1"/>
  <c r="Y254" i="3"/>
  <c r="Y258" i="3"/>
  <c r="Z258" i="3" s="1"/>
  <c r="P276" i="3"/>
  <c r="P277" i="3" s="1"/>
  <c r="M276" i="3"/>
  <c r="M277" i="3" s="1"/>
  <c r="H276" i="3"/>
  <c r="H277" i="3" s="1"/>
  <c r="X276" i="3"/>
  <c r="X277" i="3" s="1"/>
  <c r="E291" i="3"/>
  <c r="E292" i="3" s="1"/>
  <c r="V129" i="3"/>
  <c r="V130" i="3" s="1"/>
  <c r="L276" i="3"/>
  <c r="L277" i="3" s="1"/>
  <c r="H70" i="3"/>
  <c r="H72" i="3" s="1"/>
  <c r="H74" i="3" s="1"/>
  <c r="H75" i="3" s="1"/>
  <c r="X70" i="3"/>
  <c r="X72" i="3" s="1"/>
  <c r="X74" i="3" s="1"/>
  <c r="X75" i="3" s="1"/>
  <c r="R84" i="3"/>
  <c r="R85" i="3" s="1"/>
  <c r="I148" i="3"/>
  <c r="I149" i="3" s="1"/>
  <c r="Y133" i="3"/>
  <c r="Y137" i="3"/>
  <c r="Z137" i="3" s="1"/>
  <c r="S167" i="3"/>
  <c r="S168" i="3" s="1"/>
  <c r="P167" i="3"/>
  <c r="P168" i="3" s="1"/>
  <c r="Y162" i="3"/>
  <c r="Z162" i="3" s="1"/>
  <c r="U196" i="3"/>
  <c r="U197" i="3" s="1"/>
  <c r="Y211" i="3"/>
  <c r="Z211" i="3" s="1"/>
  <c r="Y270" i="3"/>
  <c r="Z270" i="3" s="1"/>
  <c r="W291" i="3"/>
  <c r="W292" i="3" s="1"/>
  <c r="Y330" i="3"/>
  <c r="Z330" i="3" s="1"/>
  <c r="Y334" i="3"/>
  <c r="Z334" i="3" s="1"/>
  <c r="Y54" i="3"/>
  <c r="Z54" i="3" s="1"/>
  <c r="F148" i="3"/>
  <c r="Y329" i="3"/>
  <c r="Z329" i="3" s="1"/>
  <c r="H27" i="3"/>
  <c r="I70" i="3"/>
  <c r="I72" i="3" s="1"/>
  <c r="I74" i="3" s="1"/>
  <c r="I75" i="3" s="1"/>
  <c r="Y68" i="3"/>
  <c r="S84" i="3"/>
  <c r="S85" i="3" s="1"/>
  <c r="M92" i="3"/>
  <c r="M93" i="3" s="1"/>
  <c r="S100" i="3"/>
  <c r="S102" i="3" s="1"/>
  <c r="S103" i="3" s="1"/>
  <c r="J148" i="3"/>
  <c r="J149" i="3" s="1"/>
  <c r="T167" i="3"/>
  <c r="T168" i="3" s="1"/>
  <c r="N167" i="3"/>
  <c r="N168" i="3" s="1"/>
  <c r="Y172" i="3"/>
  <c r="Z172" i="3" s="1"/>
  <c r="V196" i="3"/>
  <c r="V197" i="3" s="1"/>
  <c r="V264" i="3"/>
  <c r="V265" i="3" s="1"/>
  <c r="F264" i="3"/>
  <c r="H291" i="3"/>
  <c r="H292" i="3" s="1"/>
  <c r="X291" i="3"/>
  <c r="X292" i="3" s="1"/>
  <c r="Y284" i="3"/>
  <c r="Z284" i="3" s="1"/>
  <c r="F342" i="3"/>
  <c r="Y339" i="3"/>
  <c r="Z339" i="3" s="1"/>
  <c r="P84" i="3"/>
  <c r="P85" i="3" s="1"/>
  <c r="E129" i="3"/>
  <c r="E130" i="3" s="1"/>
  <c r="O276" i="3"/>
  <c r="O277" i="3" s="1"/>
  <c r="Y31" i="3"/>
  <c r="X40" i="3"/>
  <c r="X41" i="3" s="1"/>
  <c r="T84" i="3"/>
  <c r="T85" i="3" s="1"/>
  <c r="T100" i="3"/>
  <c r="T102" i="3" s="1"/>
  <c r="T103" i="3" s="1"/>
  <c r="Y106" i="3"/>
  <c r="J129" i="3"/>
  <c r="J130" i="3" s="1"/>
  <c r="K148" i="3"/>
  <c r="K149" i="3" s="1"/>
  <c r="Y142" i="3"/>
  <c r="Z142" i="3" s="1"/>
  <c r="Y146" i="3"/>
  <c r="Z146" i="3" s="1"/>
  <c r="U167" i="3"/>
  <c r="U168" i="3" s="1"/>
  <c r="W196" i="3"/>
  <c r="W197" i="3" s="1"/>
  <c r="R196" i="3"/>
  <c r="R197" i="3" s="1"/>
  <c r="Y232" i="3"/>
  <c r="Z232" i="3" s="1"/>
  <c r="W264" i="3"/>
  <c r="W265" i="3" s="1"/>
  <c r="I291" i="3"/>
  <c r="I292" i="3" s="1"/>
  <c r="Y280" i="3"/>
  <c r="Y306" i="3"/>
  <c r="Z306" i="3" s="1"/>
  <c r="H342" i="3"/>
  <c r="X342" i="3"/>
  <c r="N63" i="3"/>
  <c r="N64" i="3" s="1"/>
  <c r="J92" i="3"/>
  <c r="J93" i="3" s="1"/>
  <c r="Y297" i="3"/>
  <c r="Z297" i="3" s="1"/>
  <c r="I40" i="3"/>
  <c r="I41" i="3" s="1"/>
  <c r="U84" i="3"/>
  <c r="U85" i="3" s="1"/>
  <c r="Y81" i="3"/>
  <c r="Z81" i="3" s="1"/>
  <c r="I109" i="3"/>
  <c r="I111" i="3" s="1"/>
  <c r="I112" i="3" s="1"/>
  <c r="E118" i="3"/>
  <c r="E120" i="3" s="1"/>
  <c r="E121" i="3" s="1"/>
  <c r="Y125" i="3"/>
  <c r="Z125" i="3" s="1"/>
  <c r="E167" i="3"/>
  <c r="E168" i="3" s="1"/>
  <c r="V167" i="3"/>
  <c r="V168" i="3" s="1"/>
  <c r="Y163" i="3"/>
  <c r="Z163" i="3" s="1"/>
  <c r="N178" i="3"/>
  <c r="N179" i="3" s="1"/>
  <c r="J250" i="3"/>
  <c r="J251" i="3" s="1"/>
  <c r="Y255" i="3"/>
  <c r="Z255" i="3" s="1"/>
  <c r="X264" i="3"/>
  <c r="X265" i="3" s="1"/>
  <c r="T276" i="3"/>
  <c r="T277" i="3" s="1"/>
  <c r="J291" i="3"/>
  <c r="J292" i="3" s="1"/>
  <c r="Y289" i="3"/>
  <c r="Z289" i="3" s="1"/>
  <c r="I342" i="3"/>
  <c r="Y314" i="3"/>
  <c r="Z314" i="3" s="1"/>
  <c r="Q342" i="3"/>
  <c r="Y335" i="3"/>
  <c r="Z335" i="3" s="1"/>
  <c r="H40" i="3"/>
  <c r="H41" i="3" s="1"/>
  <c r="Y98" i="3"/>
  <c r="Z98" i="3" s="1"/>
  <c r="O118" i="3"/>
  <c r="O120" i="3" s="1"/>
  <c r="O121" i="3" s="1"/>
  <c r="F129" i="3"/>
  <c r="W129" i="3"/>
  <c r="W130" i="3" s="1"/>
  <c r="O178" i="3"/>
  <c r="O179" i="3" s="1"/>
  <c r="N196" i="3"/>
  <c r="N197" i="3" s="1"/>
  <c r="U204" i="3"/>
  <c r="U205" i="3" s="1"/>
  <c r="L241" i="3"/>
  <c r="L242" i="3" s="1"/>
  <c r="Y245" i="3"/>
  <c r="U276" i="3"/>
  <c r="U277" i="3" s="1"/>
  <c r="Y271" i="3"/>
  <c r="Z271" i="3" s="1"/>
  <c r="L342" i="3"/>
  <c r="Y322" i="3"/>
  <c r="Z322" i="3" s="1"/>
  <c r="P118" i="3"/>
  <c r="P120" i="3" s="1"/>
  <c r="P121" i="3" s="1"/>
  <c r="H129" i="3"/>
  <c r="H130" i="3" s="1"/>
  <c r="X129" i="3"/>
  <c r="X130" i="3" s="1"/>
  <c r="Y134" i="3"/>
  <c r="Z134" i="3" s="1"/>
  <c r="Y138" i="3"/>
  <c r="Z138" i="3" s="1"/>
  <c r="Y159" i="3"/>
  <c r="Z159" i="3" s="1"/>
  <c r="P178" i="3"/>
  <c r="P179" i="3" s="1"/>
  <c r="T186" i="3"/>
  <c r="T187" i="3" s="1"/>
  <c r="M241" i="3"/>
  <c r="M242" i="3" s="1"/>
  <c r="Y231" i="3"/>
  <c r="Z231" i="3" s="1"/>
  <c r="Y235" i="3"/>
  <c r="Z235" i="3" s="1"/>
  <c r="H250" i="3"/>
  <c r="H251" i="3" s="1"/>
  <c r="E276" i="3"/>
  <c r="E277" i="3" s="1"/>
  <c r="V276" i="3"/>
  <c r="V277" i="3" s="1"/>
  <c r="Y303" i="3"/>
  <c r="Z303" i="3" s="1"/>
  <c r="Y307" i="3"/>
  <c r="Z307" i="3" s="1"/>
  <c r="M342" i="3"/>
  <c r="Y326" i="3"/>
  <c r="Z326" i="3" s="1"/>
  <c r="O100" i="3"/>
  <c r="O102" i="3" s="1"/>
  <c r="O103" i="3" s="1"/>
  <c r="Q118" i="3"/>
  <c r="Q120" i="3" s="1"/>
  <c r="Q121" i="3" s="1"/>
  <c r="I129" i="3"/>
  <c r="I130" i="3" s="1"/>
  <c r="Y124" i="3"/>
  <c r="U186" i="3"/>
  <c r="U187" i="3" s="1"/>
  <c r="F204" i="3"/>
  <c r="Y215" i="3"/>
  <c r="Z215" i="3" s="1"/>
  <c r="Y225" i="3"/>
  <c r="N241" i="3"/>
  <c r="N242" i="3" s="1"/>
  <c r="F276" i="3"/>
  <c r="W276" i="3"/>
  <c r="W277" i="3" s="1"/>
  <c r="P100" i="3"/>
  <c r="P102" i="3" s="1"/>
  <c r="P103" i="3" s="1"/>
  <c r="R118" i="3"/>
  <c r="R120" i="3" s="1"/>
  <c r="R121" i="3" s="1"/>
  <c r="E186" i="3"/>
  <c r="E187" i="3" s="1"/>
  <c r="V186" i="3"/>
  <c r="V187" i="3" s="1"/>
  <c r="H202" i="3"/>
  <c r="H204" i="3" s="1"/>
  <c r="X202" i="3"/>
  <c r="X204" i="3" s="1"/>
  <c r="X205" i="3" s="1"/>
  <c r="F226" i="3"/>
  <c r="W226" i="3"/>
  <c r="W227" i="3" s="1"/>
  <c r="O241" i="3"/>
  <c r="O242" i="3" s="1"/>
  <c r="O264" i="3"/>
  <c r="O265" i="3" s="1"/>
  <c r="Y262" i="3"/>
  <c r="Z262" i="3" s="1"/>
  <c r="Y268" i="3"/>
  <c r="Y272" i="3"/>
  <c r="Z272" i="3" s="1"/>
  <c r="L291" i="3"/>
  <c r="L292" i="3" s="1"/>
  <c r="Y319" i="3"/>
  <c r="Z319" i="3" s="1"/>
  <c r="Y323" i="3"/>
  <c r="Z323" i="3" s="1"/>
  <c r="H92" i="3"/>
  <c r="H93" i="3" s="1"/>
  <c r="X92" i="3"/>
  <c r="X93" i="3" s="1"/>
  <c r="Q100" i="3"/>
  <c r="Q102" i="3" s="1"/>
  <c r="Q103" i="3" s="1"/>
  <c r="Y152" i="3"/>
  <c r="Z152" i="3" s="1"/>
  <c r="Y156" i="3"/>
  <c r="Z156" i="3" s="1"/>
  <c r="F186" i="3"/>
  <c r="W186" i="3"/>
  <c r="W187" i="3" s="1"/>
  <c r="I202" i="3"/>
  <c r="I204" i="3" s="1"/>
  <c r="I205" i="3" s="1"/>
  <c r="Y200" i="3"/>
  <c r="Z200" i="3" s="1"/>
  <c r="P264" i="3"/>
  <c r="P265" i="3" s="1"/>
  <c r="I276" i="3"/>
  <c r="I277" i="3" s="1"/>
  <c r="Y300" i="3"/>
  <c r="Z300" i="3" s="1"/>
  <c r="Y338" i="3"/>
  <c r="Z338" i="3" s="1"/>
  <c r="I92" i="3"/>
  <c r="I93" i="3" s="1"/>
  <c r="Y88" i="3"/>
  <c r="R100" i="3"/>
  <c r="R102" i="3" s="1"/>
  <c r="R103" i="3" s="1"/>
  <c r="Y119" i="3"/>
  <c r="Z119" i="3" s="1"/>
  <c r="Y182" i="3"/>
  <c r="X186" i="3"/>
  <c r="X187" i="3" s="1"/>
  <c r="J202" i="3"/>
  <c r="J204" i="3" s="1"/>
  <c r="J205" i="3" s="1"/>
  <c r="Y208" i="3"/>
  <c r="Y212" i="3"/>
  <c r="Z212" i="3" s="1"/>
  <c r="H218" i="3"/>
  <c r="X218" i="3"/>
  <c r="X226" i="3" s="1"/>
  <c r="X227" i="3" s="1"/>
  <c r="Y221" i="3"/>
  <c r="Z221" i="3" s="1"/>
  <c r="Q264" i="3"/>
  <c r="Q265" i="3" s="1"/>
  <c r="Y259" i="3"/>
  <c r="Z259" i="3" s="1"/>
  <c r="H186" i="3"/>
  <c r="H187" i="3" s="1"/>
  <c r="E343" i="3" l="1"/>
  <c r="E310" i="3"/>
  <c r="E311" i="3" s="1"/>
  <c r="Y22" i="3"/>
  <c r="U343" i="3"/>
  <c r="Y112" i="3"/>
  <c r="Y121" i="3"/>
  <c r="Y168" i="3"/>
  <c r="Y85" i="3"/>
  <c r="Y13" i="3"/>
  <c r="Y197" i="3"/>
  <c r="Y49" i="3"/>
  <c r="J308" i="3"/>
  <c r="J310" i="3" s="1"/>
  <c r="J311" i="3" s="1"/>
  <c r="R308" i="3"/>
  <c r="R310" i="3" s="1"/>
  <c r="R311" i="3" s="1"/>
  <c r="R343" i="3"/>
  <c r="Y41" i="3"/>
  <c r="Z7" i="3"/>
  <c r="Y10" i="3"/>
  <c r="Y276" i="3"/>
  <c r="Z276" i="3" s="1"/>
  <c r="Z268" i="3"/>
  <c r="Y27" i="3"/>
  <c r="Z27" i="3" s="1"/>
  <c r="H28" i="3"/>
  <c r="Y28" i="3" s="1"/>
  <c r="Y218" i="3"/>
  <c r="Z218" i="3" s="1"/>
  <c r="H226" i="3"/>
  <c r="H227" i="3" s="1"/>
  <c r="Y227" i="3" s="1"/>
  <c r="Q308" i="3"/>
  <c r="Q310" i="3" s="1"/>
  <c r="Q311" i="3" s="1"/>
  <c r="Y149" i="3"/>
  <c r="Y241" i="3"/>
  <c r="Z230" i="3"/>
  <c r="E265" i="3"/>
  <c r="G264" i="3"/>
  <c r="Y93" i="3"/>
  <c r="Z31" i="3"/>
  <c r="Y40" i="3"/>
  <c r="V343" i="3"/>
  <c r="Y187" i="3"/>
  <c r="O308" i="3"/>
  <c r="O310" i="3" s="1"/>
  <c r="O311" i="3" s="1"/>
  <c r="K308" i="3"/>
  <c r="K310" i="3" s="1"/>
  <c r="K311" i="3" s="1"/>
  <c r="M308" i="3"/>
  <c r="M310" i="3" s="1"/>
  <c r="M311" i="3" s="1"/>
  <c r="Y84" i="3"/>
  <c r="Z78" i="3"/>
  <c r="Y70" i="3"/>
  <c r="Z68" i="3"/>
  <c r="Z151" i="3"/>
  <c r="Y167" i="3"/>
  <c r="Z167" i="3" s="1"/>
  <c r="Y75" i="3"/>
  <c r="Z75" i="3" s="1"/>
  <c r="Y226" i="3"/>
  <c r="Z226" i="3" s="1"/>
  <c r="Z208" i="3"/>
  <c r="I308" i="3"/>
  <c r="I310" i="3" s="1"/>
  <c r="I311" i="3" s="1"/>
  <c r="Y63" i="3"/>
  <c r="Z63" i="3" s="1"/>
  <c r="Z52" i="3"/>
  <c r="Z245" i="3"/>
  <c r="Y250" i="3"/>
  <c r="Z106" i="3"/>
  <c r="Y109" i="3"/>
  <c r="Y100" i="3"/>
  <c r="Z97" i="3"/>
  <c r="Z16" i="3"/>
  <c r="Y19" i="3"/>
  <c r="Y342" i="3"/>
  <c r="H308" i="3"/>
  <c r="Y92" i="3"/>
  <c r="Z92" i="3" s="1"/>
  <c r="Z88" i="3"/>
  <c r="Y291" i="3"/>
  <c r="Z291" i="3" s="1"/>
  <c r="Z280" i="3"/>
  <c r="S308" i="3"/>
  <c r="S310" i="3" s="1"/>
  <c r="S311" i="3" s="1"/>
  <c r="W343" i="3"/>
  <c r="Y148" i="3"/>
  <c r="Z148" i="3" s="1"/>
  <c r="Z133" i="3"/>
  <c r="Y251" i="3"/>
  <c r="Y292" i="3"/>
  <c r="Y277" i="3"/>
  <c r="Z277" i="3" s="1"/>
  <c r="T308" i="3"/>
  <c r="T310" i="3" s="1"/>
  <c r="T311" i="3" s="1"/>
  <c r="Y179" i="3"/>
  <c r="Y118" i="3"/>
  <c r="Z115" i="3"/>
  <c r="Z254" i="3"/>
  <c r="Y264" i="3"/>
  <c r="Y265" i="3" s="1"/>
  <c r="Y103" i="3"/>
  <c r="N308" i="3"/>
  <c r="N310" i="3" s="1"/>
  <c r="N311" i="3" s="1"/>
  <c r="Z43" i="3"/>
  <c r="Y46" i="3"/>
  <c r="Y204" i="3"/>
  <c r="Z204" i="3" s="1"/>
  <c r="H205" i="3"/>
  <c r="Y205" i="3" s="1"/>
  <c r="Y130" i="3"/>
  <c r="L308" i="3"/>
  <c r="L310" i="3" s="1"/>
  <c r="L311" i="3" s="1"/>
  <c r="Y242" i="3"/>
  <c r="Y186" i="3"/>
  <c r="Z186" i="3" s="1"/>
  <c r="Z182" i="3"/>
  <c r="Y202" i="3"/>
  <c r="Z202" i="3" s="1"/>
  <c r="Y129" i="3"/>
  <c r="Z124" i="3"/>
  <c r="X308" i="3"/>
  <c r="X310" i="3" s="1"/>
  <c r="X311" i="3" s="1"/>
  <c r="P308" i="3"/>
  <c r="P310" i="3" s="1"/>
  <c r="P311" i="3" s="1"/>
  <c r="P343" i="3"/>
  <c r="Y196" i="3"/>
  <c r="Y64" i="3"/>
  <c r="Z171" i="3"/>
  <c r="Y178" i="3"/>
  <c r="Q343" i="3" l="1"/>
  <c r="S343" i="3"/>
  <c r="T343" i="3"/>
  <c r="O343" i="3"/>
  <c r="Y48" i="3"/>
  <c r="Z48" i="3" s="1"/>
  <c r="Z46" i="3"/>
  <c r="Y111" i="3"/>
  <c r="Z111" i="3" s="1"/>
  <c r="Z109" i="3"/>
  <c r="M343" i="3"/>
  <c r="N343" i="3"/>
  <c r="I343" i="3"/>
  <c r="K343" i="3"/>
  <c r="X343" i="3"/>
  <c r="L343" i="3"/>
  <c r="Z118" i="3"/>
  <c r="Y120" i="3"/>
  <c r="Z120" i="3" s="1"/>
  <c r="Y308" i="3"/>
  <c r="Z308" i="3" s="1"/>
  <c r="H310" i="3"/>
  <c r="Z10" i="3"/>
  <c r="Y12" i="3"/>
  <c r="Z12" i="3" s="1"/>
  <c r="Z342" i="3"/>
  <c r="H343" i="3"/>
  <c r="Z19" i="3"/>
  <c r="Y21" i="3"/>
  <c r="Z21" i="3" s="1"/>
  <c r="Y72" i="3"/>
  <c r="Z70" i="3"/>
  <c r="Y102" i="3"/>
  <c r="Z102" i="3" s="1"/>
  <c r="Z100" i="3"/>
  <c r="J343" i="3"/>
  <c r="H311" i="3" l="1"/>
  <c r="Y311" i="3" s="1"/>
  <c r="Y310" i="3"/>
  <c r="Z310" i="3" s="1"/>
  <c r="Z72" i="3"/>
  <c r="Y74" i="3"/>
  <c r="Z74" i="3" s="1"/>
  <c r="Y343" i="3"/>
  <c r="F339" i="2" l="1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F338" i="2"/>
  <c r="E338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F337" i="2"/>
  <c r="E337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F336" i="2"/>
  <c r="E336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F335" i="2"/>
  <c r="E335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F334" i="2"/>
  <c r="E334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F333" i="2"/>
  <c r="E333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F332" i="2"/>
  <c r="E332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F331" i="2"/>
  <c r="E331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F330" i="2"/>
  <c r="E330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F329" i="2"/>
  <c r="E329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F328" i="2"/>
  <c r="E328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F327" i="2"/>
  <c r="E327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F326" i="2"/>
  <c r="E326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F325" i="2"/>
  <c r="E325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F324" i="2"/>
  <c r="E324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F323" i="2"/>
  <c r="E323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F322" i="2"/>
  <c r="E322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F321" i="2"/>
  <c r="E321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F320" i="2"/>
  <c r="E320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F319" i="2"/>
  <c r="E319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F318" i="2"/>
  <c r="E318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F317" i="2"/>
  <c r="E317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F316" i="2"/>
  <c r="E316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F315" i="2"/>
  <c r="E315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F314" i="2"/>
  <c r="E314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F313" i="2"/>
  <c r="E313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F312" i="2"/>
  <c r="E312" i="2"/>
  <c r="F307" i="2"/>
  <c r="F306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F305" i="2"/>
  <c r="E305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F304" i="2"/>
  <c r="E304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F303" i="2"/>
  <c r="E303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F302" i="2"/>
  <c r="E302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F301" i="2"/>
  <c r="E301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F300" i="2"/>
  <c r="E300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F299" i="2"/>
  <c r="E299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F298" i="2"/>
  <c r="E298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F297" i="2"/>
  <c r="E297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F296" i="2"/>
  <c r="E296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F295" i="2"/>
  <c r="E295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F294" i="2"/>
  <c r="E294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F293" i="2"/>
  <c r="E293" i="2"/>
  <c r="F288" i="2"/>
  <c r="Y287" i="2"/>
  <c r="Z287" i="2" s="1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F287" i="2"/>
  <c r="E287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F286" i="2"/>
  <c r="E286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F285" i="2"/>
  <c r="E285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F284" i="2"/>
  <c r="E284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F283" i="2"/>
  <c r="E283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F282" i="2"/>
  <c r="E282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F281" i="2"/>
  <c r="E281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F280" i="2"/>
  <c r="E280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F279" i="2"/>
  <c r="E279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F278" i="2"/>
  <c r="E278" i="2"/>
  <c r="F273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F272" i="2"/>
  <c r="E272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F271" i="2"/>
  <c r="E271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F270" i="2"/>
  <c r="E270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F269" i="2"/>
  <c r="E269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F268" i="2"/>
  <c r="E268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F267" i="2"/>
  <c r="E267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F266" i="2"/>
  <c r="E266" i="2"/>
  <c r="F261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F260" i="2"/>
  <c r="E260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F259" i="2"/>
  <c r="E259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F258" i="2"/>
  <c r="E258" i="2"/>
  <c r="G258" i="2" s="1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F257" i="2"/>
  <c r="E257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F256" i="2"/>
  <c r="E256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F255" i="2"/>
  <c r="E255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F254" i="2"/>
  <c r="E254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F253" i="2"/>
  <c r="E253" i="2"/>
  <c r="G253" i="2" s="1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66" i="3" s="1"/>
  <c r="F252" i="2"/>
  <c r="E252" i="2"/>
  <c r="F247" i="2"/>
  <c r="Z246" i="2"/>
  <c r="F246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F245" i="2"/>
  <c r="E245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F244" i="2"/>
  <c r="E244" i="2"/>
  <c r="Y243" i="2"/>
  <c r="X243" i="2"/>
  <c r="W243" i="2"/>
  <c r="V243" i="2"/>
  <c r="U243" i="2"/>
  <c r="T243" i="2"/>
  <c r="S243" i="2"/>
  <c r="S248" i="2" s="1"/>
  <c r="S249" i="2" s="1"/>
  <c r="R243" i="2"/>
  <c r="Q243" i="2"/>
  <c r="P243" i="2"/>
  <c r="O243" i="2"/>
  <c r="N243" i="2"/>
  <c r="M243" i="2"/>
  <c r="L243" i="2"/>
  <c r="K243" i="2"/>
  <c r="J243" i="2"/>
  <c r="I243" i="2"/>
  <c r="H243" i="2"/>
  <c r="F243" i="2"/>
  <c r="E243" i="2"/>
  <c r="F238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F237" i="2"/>
  <c r="E237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F236" i="2"/>
  <c r="E236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F235" i="2"/>
  <c r="E235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F234" i="2"/>
  <c r="E234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F233" i="2"/>
  <c r="E233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F232" i="2"/>
  <c r="E232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F231" i="2"/>
  <c r="E231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F230" i="2"/>
  <c r="E230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F229" i="2"/>
  <c r="E229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F228" i="2"/>
  <c r="E228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F223" i="2"/>
  <c r="E223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F222" i="2"/>
  <c r="E222" i="2"/>
  <c r="F221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F220" i="2"/>
  <c r="E220" i="2"/>
  <c r="F219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F218" i="2"/>
  <c r="E218" i="2"/>
  <c r="F217" i="2"/>
  <c r="X216" i="2"/>
  <c r="W216" i="2"/>
  <c r="V216" i="2"/>
  <c r="U216" i="2"/>
  <c r="U219" i="2" s="1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F216" i="2"/>
  <c r="E216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F215" i="2"/>
  <c r="E215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F214" i="2"/>
  <c r="E214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F213" i="2"/>
  <c r="E213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F212" i="2"/>
  <c r="E212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F211" i="2"/>
  <c r="E211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F210" i="2"/>
  <c r="E210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F209" i="2"/>
  <c r="E209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F208" i="2"/>
  <c r="E208" i="2"/>
  <c r="F203" i="2"/>
  <c r="F202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F201" i="2"/>
  <c r="E201" i="2"/>
  <c r="X200" i="2"/>
  <c r="W200" i="2"/>
  <c r="V200" i="2"/>
  <c r="U200" i="2"/>
  <c r="T200" i="2"/>
  <c r="S200" i="2"/>
  <c r="S202" i="2" s="1"/>
  <c r="R200" i="2"/>
  <c r="Q200" i="2"/>
  <c r="P200" i="2"/>
  <c r="O200" i="2"/>
  <c r="N200" i="2"/>
  <c r="M200" i="2"/>
  <c r="L200" i="2"/>
  <c r="K200" i="2"/>
  <c r="J200" i="2"/>
  <c r="I200" i="2"/>
  <c r="H200" i="2"/>
  <c r="F200" i="2"/>
  <c r="E200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F195" i="2"/>
  <c r="F196" i="2" s="1"/>
  <c r="E195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F194" i="2"/>
  <c r="E194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F193" i="2"/>
  <c r="E193" i="2"/>
  <c r="Y192" i="2"/>
  <c r="X192" i="2"/>
  <c r="W192" i="2"/>
  <c r="V192" i="2"/>
  <c r="U192" i="2"/>
  <c r="U196" i="2" s="1"/>
  <c r="U197" i="2" s="1"/>
  <c r="T192" i="2"/>
  <c r="T196" i="2" s="1"/>
  <c r="T197" i="2" s="1"/>
  <c r="S192" i="2"/>
  <c r="R192" i="2"/>
  <c r="Q192" i="2"/>
  <c r="P192" i="2"/>
  <c r="O192" i="2"/>
  <c r="N192" i="2"/>
  <c r="M192" i="2"/>
  <c r="L192" i="2"/>
  <c r="K192" i="2"/>
  <c r="J192" i="2"/>
  <c r="I192" i="2"/>
  <c r="H192" i="2"/>
  <c r="E192" i="2"/>
  <c r="F185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F184" i="2"/>
  <c r="E184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F183" i="2"/>
  <c r="E183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F182" i="2"/>
  <c r="E182" i="2"/>
  <c r="F177" i="2"/>
  <c r="F176" i="2"/>
  <c r="X175" i="2"/>
  <c r="X176" i="2" s="1"/>
  <c r="W175" i="2"/>
  <c r="W176" i="2" s="1"/>
  <c r="V175" i="2"/>
  <c r="V176" i="2" s="1"/>
  <c r="U175" i="2"/>
  <c r="U176" i="2" s="1"/>
  <c r="T175" i="2"/>
  <c r="T176" i="2" s="1"/>
  <c r="S175" i="2"/>
  <c r="S176" i="2" s="1"/>
  <c r="R175" i="2"/>
  <c r="R176" i="2" s="1"/>
  <c r="Q175" i="2"/>
  <c r="Q176" i="2" s="1"/>
  <c r="P175" i="2"/>
  <c r="P176" i="2" s="1"/>
  <c r="O175" i="2"/>
  <c r="O176" i="2" s="1"/>
  <c r="N175" i="2"/>
  <c r="N176" i="2" s="1"/>
  <c r="M175" i="2"/>
  <c r="M176" i="2" s="1"/>
  <c r="L175" i="2"/>
  <c r="L176" i="2" s="1"/>
  <c r="K175" i="2"/>
  <c r="K176" i="2" s="1"/>
  <c r="J175" i="2"/>
  <c r="J176" i="2" s="1"/>
  <c r="I175" i="2"/>
  <c r="I176" i="2" s="1"/>
  <c r="H175" i="2"/>
  <c r="F175" i="2"/>
  <c r="E175" i="2"/>
  <c r="E176" i="2" s="1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F174" i="2"/>
  <c r="E174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F173" i="2"/>
  <c r="E173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F172" i="2"/>
  <c r="E172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F171" i="2"/>
  <c r="E171" i="2"/>
  <c r="F166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F165" i="2"/>
  <c r="E165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F164" i="2"/>
  <c r="E164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F163" i="2"/>
  <c r="E163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F162" i="2"/>
  <c r="E162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F161" i="2"/>
  <c r="E161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F160" i="2"/>
  <c r="E160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F159" i="2"/>
  <c r="E159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F158" i="2"/>
  <c r="E158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F157" i="2"/>
  <c r="E157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F156" i="2"/>
  <c r="E156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F155" i="2"/>
  <c r="E155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F154" i="2"/>
  <c r="E154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F153" i="2"/>
  <c r="E153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F152" i="2"/>
  <c r="E152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F151" i="2"/>
  <c r="E151" i="2"/>
  <c r="F147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F146" i="2"/>
  <c r="E146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F145" i="2"/>
  <c r="E145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F144" i="2"/>
  <c r="E144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F143" i="2"/>
  <c r="E143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F142" i="2"/>
  <c r="E142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F141" i="2"/>
  <c r="E141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F140" i="2"/>
  <c r="E140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F139" i="2"/>
  <c r="E139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F138" i="2"/>
  <c r="E138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F137" i="2"/>
  <c r="E137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F136" i="2"/>
  <c r="E136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F135" i="2"/>
  <c r="E135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F134" i="2"/>
  <c r="E134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F133" i="2"/>
  <c r="E133" i="2"/>
  <c r="Y128" i="2"/>
  <c r="Z128" i="2" s="1"/>
  <c r="F128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F127" i="2"/>
  <c r="E127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F126" i="2"/>
  <c r="E126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F125" i="2"/>
  <c r="E125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F124" i="2"/>
  <c r="E124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F119" i="2"/>
  <c r="E119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F117" i="2"/>
  <c r="E117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F116" i="2"/>
  <c r="E116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K118" i="2" s="1"/>
  <c r="J115" i="2"/>
  <c r="I115" i="2"/>
  <c r="H115" i="2"/>
  <c r="F115" i="2"/>
  <c r="E115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F110" i="2"/>
  <c r="E110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F108" i="2"/>
  <c r="E108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F107" i="2"/>
  <c r="E107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F106" i="2"/>
  <c r="E106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F101" i="2"/>
  <c r="E101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F99" i="2"/>
  <c r="E99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F98" i="2"/>
  <c r="E98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K100" i="2" s="1"/>
  <c r="J97" i="2"/>
  <c r="I97" i="2"/>
  <c r="H97" i="2"/>
  <c r="F97" i="2"/>
  <c r="E97" i="2"/>
  <c r="Y96" i="2"/>
  <c r="Z96" i="2" s="1"/>
  <c r="F91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F90" i="2"/>
  <c r="E90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F89" i="2"/>
  <c r="E89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F88" i="2"/>
  <c r="E88" i="2"/>
  <c r="F83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F82" i="2"/>
  <c r="E82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F81" i="2"/>
  <c r="E81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F80" i="2"/>
  <c r="E80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F79" i="2"/>
  <c r="E79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F78" i="2"/>
  <c r="E78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F73" i="2"/>
  <c r="E73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F71" i="2"/>
  <c r="E71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F69" i="2"/>
  <c r="E69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F68" i="2"/>
  <c r="E68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E67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F62" i="2"/>
  <c r="E62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F61" i="2"/>
  <c r="E61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F60" i="2"/>
  <c r="E60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F59" i="2"/>
  <c r="E59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F58" i="2"/>
  <c r="E58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F57" i="2"/>
  <c r="E57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F56" i="2"/>
  <c r="E56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F55" i="2"/>
  <c r="E55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F54" i="2"/>
  <c r="E54" i="2"/>
  <c r="F53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F52" i="2"/>
  <c r="E52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F47" i="2"/>
  <c r="E47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F45" i="2"/>
  <c r="E45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F44" i="2"/>
  <c r="E44" i="2"/>
  <c r="X43" i="2"/>
  <c r="W43" i="2"/>
  <c r="V43" i="2"/>
  <c r="U43" i="2"/>
  <c r="T43" i="2"/>
  <c r="T46" i="2" s="1"/>
  <c r="S43" i="2"/>
  <c r="R43" i="2"/>
  <c r="Q43" i="2"/>
  <c r="P43" i="2"/>
  <c r="O43" i="2"/>
  <c r="N43" i="2"/>
  <c r="M43" i="2"/>
  <c r="L43" i="2"/>
  <c r="K43" i="2"/>
  <c r="J43" i="2"/>
  <c r="I43" i="2"/>
  <c r="H43" i="2"/>
  <c r="F43" i="2"/>
  <c r="E43" i="2"/>
  <c r="Y42" i="2"/>
  <c r="Z42" i="2" s="1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F39" i="2"/>
  <c r="E39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F38" i="2"/>
  <c r="E38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F37" i="2"/>
  <c r="E37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F36" i="2"/>
  <c r="E36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F35" i="2"/>
  <c r="E35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F34" i="2"/>
  <c r="E34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F33" i="2"/>
  <c r="E33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F32" i="2"/>
  <c r="E32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F31" i="2"/>
  <c r="E31" i="2"/>
  <c r="G31" i="2" s="1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F26" i="2"/>
  <c r="E26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F25" i="2"/>
  <c r="E25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L27" i="2" s="1"/>
  <c r="L28" i="2" s="1"/>
  <c r="K24" i="2"/>
  <c r="J24" i="2"/>
  <c r="J27" i="2" s="1"/>
  <c r="J28" i="2" s="1"/>
  <c r="I24" i="2"/>
  <c r="H24" i="2"/>
  <c r="F24" i="2"/>
  <c r="E24" i="2"/>
  <c r="F22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F20" i="2"/>
  <c r="E20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F18" i="2"/>
  <c r="E18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F17" i="2"/>
  <c r="E17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E16" i="2"/>
  <c r="F13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F11" i="2"/>
  <c r="E11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F9" i="2"/>
  <c r="E9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F8" i="2"/>
  <c r="E8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F7" i="2"/>
  <c r="E7" i="2"/>
  <c r="N2" i="2"/>
  <c r="M2" i="2"/>
  <c r="L2" i="2"/>
  <c r="I27" i="2" l="1"/>
  <c r="I28" i="2" s="1"/>
  <c r="S46" i="2"/>
  <c r="S48" i="2" s="1"/>
  <c r="S49" i="2" s="1"/>
  <c r="F63" i="2"/>
  <c r="U84" i="2"/>
  <c r="U85" i="2" s="1"/>
  <c r="R84" i="2"/>
  <c r="R85" i="2" s="1"/>
  <c r="O84" i="2"/>
  <c r="O85" i="2" s="1"/>
  <c r="U92" i="2"/>
  <c r="U93" i="2" s="1"/>
  <c r="J109" i="2"/>
  <c r="J118" i="2"/>
  <c r="J120" i="2" s="1"/>
  <c r="J121" i="2" s="1"/>
  <c r="T48" i="2"/>
  <c r="T49" i="2" s="1"/>
  <c r="V70" i="2"/>
  <c r="V72" i="2" s="1"/>
  <c r="V74" i="2" s="1"/>
  <c r="V75" i="2" s="1"/>
  <c r="K102" i="2"/>
  <c r="K103" i="2" s="1"/>
  <c r="S100" i="2"/>
  <c r="S102" i="2" s="1"/>
  <c r="S103" i="2" s="1"/>
  <c r="K120" i="2"/>
  <c r="K121" i="2" s="1"/>
  <c r="L109" i="2"/>
  <c r="L111" i="2" s="1"/>
  <c r="L112" i="2" s="1"/>
  <c r="L100" i="2"/>
  <c r="L102" i="2" s="1"/>
  <c r="L103" i="2" s="1"/>
  <c r="X70" i="2"/>
  <c r="R27" i="2"/>
  <c r="R28" i="2" s="1"/>
  <c r="L46" i="2"/>
  <c r="Y195" i="2"/>
  <c r="Z195" i="2" s="1"/>
  <c r="P186" i="2"/>
  <c r="P187" i="2" s="1"/>
  <c r="M19" i="2"/>
  <c r="M21" i="2" s="1"/>
  <c r="M22" i="2" s="1"/>
  <c r="X72" i="2"/>
  <c r="X74" i="2" s="1"/>
  <c r="X75" i="2" s="1"/>
  <c r="M100" i="2"/>
  <c r="M102" i="2" s="1"/>
  <c r="M103" i="2" s="1"/>
  <c r="M109" i="2"/>
  <c r="M111" i="2" s="1"/>
  <c r="M112" i="2" s="1"/>
  <c r="Z7" i="2"/>
  <c r="G52" i="2"/>
  <c r="T219" i="2"/>
  <c r="T224" i="2" s="1"/>
  <c r="T225" i="2" s="1"/>
  <c r="G257" i="2"/>
  <c r="H118" i="2"/>
  <c r="H120" i="2" s="1"/>
  <c r="H121" i="2" s="1"/>
  <c r="F289" i="2"/>
  <c r="X63" i="2"/>
  <c r="X64" i="2" s="1"/>
  <c r="X118" i="2"/>
  <c r="X120" i="2" s="1"/>
  <c r="X121" i="2" s="1"/>
  <c r="N19" i="2"/>
  <c r="N21" i="2" s="1"/>
  <c r="N22" i="2" s="1"/>
  <c r="I92" i="2"/>
  <c r="I93" i="2" s="1"/>
  <c r="N100" i="2"/>
  <c r="I219" i="2"/>
  <c r="I224" i="2" s="1"/>
  <c r="I225" i="2" s="1"/>
  <c r="H63" i="2"/>
  <c r="H64" i="2" s="1"/>
  <c r="O10" i="2"/>
  <c r="O12" i="2" s="1"/>
  <c r="O13" i="2" s="1"/>
  <c r="O19" i="2"/>
  <c r="O21" i="2" s="1"/>
  <c r="O22" i="2" s="1"/>
  <c r="J92" i="2"/>
  <c r="J93" i="2" s="1"/>
  <c r="F92" i="2"/>
  <c r="R186" i="2"/>
  <c r="R187" i="2" s="1"/>
  <c r="W70" i="2"/>
  <c r="W72" i="2" s="1"/>
  <c r="W74" i="2" s="1"/>
  <c r="W75" i="2" s="1"/>
  <c r="P10" i="2"/>
  <c r="P12" i="2" s="1"/>
  <c r="P13" i="2" s="1"/>
  <c r="F70" i="2"/>
  <c r="F72" i="2" s="1"/>
  <c r="F74" i="2" s="1"/>
  <c r="K92" i="2"/>
  <c r="K93" i="2" s="1"/>
  <c r="P109" i="2"/>
  <c r="P118" i="2"/>
  <c r="P120" i="2" s="1"/>
  <c r="P121" i="2" s="1"/>
  <c r="T129" i="2"/>
  <c r="T130" i="2" s="1"/>
  <c r="S186" i="2"/>
  <c r="S187" i="2" s="1"/>
  <c r="G254" i="2"/>
  <c r="Q10" i="2"/>
  <c r="Q12" i="2" s="1"/>
  <c r="Q13" i="2" s="1"/>
  <c r="Q109" i="2"/>
  <c r="Q111" i="2" s="1"/>
  <c r="Q112" i="2" s="1"/>
  <c r="Q118" i="2"/>
  <c r="Q120" i="2" s="1"/>
  <c r="Q121" i="2" s="1"/>
  <c r="R148" i="2"/>
  <c r="R149" i="2" s="1"/>
  <c r="I63" i="2"/>
  <c r="I64" i="2" s="1"/>
  <c r="F109" i="2"/>
  <c r="F111" i="2" s="1"/>
  <c r="V63" i="2"/>
  <c r="V64" i="2" s="1"/>
  <c r="N84" i="2"/>
  <c r="N85" i="2" s="1"/>
  <c r="H70" i="2"/>
  <c r="H72" i="2" s="1"/>
  <c r="H74" i="2" s="1"/>
  <c r="H75" i="2" s="1"/>
  <c r="E196" i="2"/>
  <c r="E197" i="2" s="1"/>
  <c r="L262" i="2"/>
  <c r="L263" i="2" s="1"/>
  <c r="J274" i="2"/>
  <c r="J275" i="2" s="1"/>
  <c r="R10" i="2"/>
  <c r="R12" i="2" s="1"/>
  <c r="R13" i="2" s="1"/>
  <c r="K46" i="2"/>
  <c r="K48" i="2" s="1"/>
  <c r="K49" i="2" s="1"/>
  <c r="R100" i="2"/>
  <c r="R102" i="2" s="1"/>
  <c r="R103" i="2" s="1"/>
  <c r="R109" i="2"/>
  <c r="R111" i="2" s="1"/>
  <c r="R112" i="2" s="1"/>
  <c r="R118" i="2"/>
  <c r="R120" i="2" s="1"/>
  <c r="R121" i="2" s="1"/>
  <c r="Y133" i="2"/>
  <c r="Z133" i="2" s="1"/>
  <c r="X148" i="2"/>
  <c r="X149" i="2" s="1"/>
  <c r="Y138" i="2"/>
  <c r="Z138" i="2" s="1"/>
  <c r="K196" i="2"/>
  <c r="K197" i="2" s="1"/>
  <c r="W202" i="2"/>
  <c r="W204" i="2" s="1"/>
  <c r="W205" i="2" s="1"/>
  <c r="H289" i="2"/>
  <c r="H290" i="2" s="1"/>
  <c r="T248" i="2"/>
  <c r="T249" i="2" s="1"/>
  <c r="V274" i="2"/>
  <c r="V275" i="2" s="1"/>
  <c r="Y318" i="2"/>
  <c r="U63" i="2"/>
  <c r="U64" i="2" s="1"/>
  <c r="W63" i="2"/>
  <c r="W64" i="2" s="1"/>
  <c r="P178" i="2"/>
  <c r="P179" i="2" s="1"/>
  <c r="S27" i="2"/>
  <c r="S28" i="2" s="1"/>
  <c r="M27" i="2"/>
  <c r="M28" i="2" s="1"/>
  <c r="M46" i="2"/>
  <c r="M48" i="2" s="1"/>
  <c r="M49" i="2" s="1"/>
  <c r="S70" i="2"/>
  <c r="S72" i="2" s="1"/>
  <c r="S74" i="2" s="1"/>
  <c r="S75" i="2" s="1"/>
  <c r="X129" i="2"/>
  <c r="X130" i="2" s="1"/>
  <c r="U129" i="2"/>
  <c r="U130" i="2" s="1"/>
  <c r="J148" i="2"/>
  <c r="J149" i="2" s="1"/>
  <c r="W148" i="2"/>
  <c r="W149" i="2" s="1"/>
  <c r="L167" i="2"/>
  <c r="L168" i="2" s="1"/>
  <c r="M196" i="2"/>
  <c r="M197" i="2" s="1"/>
  <c r="L202" i="2"/>
  <c r="L204" i="2" s="1"/>
  <c r="L205" i="2" s="1"/>
  <c r="J219" i="2"/>
  <c r="J224" i="2" s="1"/>
  <c r="J225" i="2" s="1"/>
  <c r="E239" i="2"/>
  <c r="E240" i="2" s="1"/>
  <c r="V239" i="2"/>
  <c r="V240" i="2" s="1"/>
  <c r="L248" i="2"/>
  <c r="L249" i="2" s="1"/>
  <c r="Y165" i="2"/>
  <c r="Z165" i="2" s="1"/>
  <c r="L178" i="2"/>
  <c r="L179" i="2" s="1"/>
  <c r="O186" i="2"/>
  <c r="O187" i="2" s="1"/>
  <c r="M219" i="2"/>
  <c r="M224" i="2" s="1"/>
  <c r="M225" i="2" s="1"/>
  <c r="T27" i="2"/>
  <c r="T28" i="2" s="1"/>
  <c r="Q27" i="2"/>
  <c r="Q28" i="2" s="1"/>
  <c r="N27" i="2"/>
  <c r="N28" i="2" s="1"/>
  <c r="N46" i="2"/>
  <c r="N48" i="2" s="1"/>
  <c r="N49" i="2" s="1"/>
  <c r="Q100" i="2"/>
  <c r="Q102" i="2" s="1"/>
  <c r="Q103" i="2" s="1"/>
  <c r="M167" i="2"/>
  <c r="M168" i="2" s="1"/>
  <c r="P202" i="2"/>
  <c r="P204" i="2" s="1"/>
  <c r="P205" i="2" s="1"/>
  <c r="M202" i="2"/>
  <c r="M204" i="2" s="1"/>
  <c r="M205" i="2" s="1"/>
  <c r="O219" i="2"/>
  <c r="O224" i="2" s="1"/>
  <c r="O225" i="2" s="1"/>
  <c r="K219" i="2"/>
  <c r="P262" i="2"/>
  <c r="P263" i="2" s="1"/>
  <c r="E63" i="2"/>
  <c r="E64" i="2" s="1"/>
  <c r="K262" i="2"/>
  <c r="K263" i="2" s="1"/>
  <c r="L84" i="2"/>
  <c r="L85" i="2" s="1"/>
  <c r="O27" i="2"/>
  <c r="O28" i="2" s="1"/>
  <c r="H196" i="2"/>
  <c r="H197" i="2" s="1"/>
  <c r="S63" i="2"/>
  <c r="S64" i="2" s="1"/>
  <c r="Z71" i="2"/>
  <c r="Z134" i="2"/>
  <c r="I186" i="2"/>
  <c r="I187" i="2" s="1"/>
  <c r="Z182" i="2"/>
  <c r="L219" i="2"/>
  <c r="L224" i="2" s="1"/>
  <c r="L225" i="2" s="1"/>
  <c r="Y235" i="2"/>
  <c r="Z235" i="2" s="1"/>
  <c r="J248" i="2"/>
  <c r="J249" i="2" s="1"/>
  <c r="Y210" i="2"/>
  <c r="Z210" i="2" s="1"/>
  <c r="P46" i="2"/>
  <c r="P48" i="2" s="1"/>
  <c r="P49" i="2" s="1"/>
  <c r="U40" i="2"/>
  <c r="U41" i="2" s="1"/>
  <c r="Q262" i="2"/>
  <c r="Q263" i="2" s="1"/>
  <c r="L10" i="2"/>
  <c r="L12" i="2" s="1"/>
  <c r="L13" i="2" s="1"/>
  <c r="O274" i="2"/>
  <c r="O275" i="2" s="1"/>
  <c r="E19" i="2"/>
  <c r="E21" i="2" s="1"/>
  <c r="E22" i="2" s="1"/>
  <c r="W19" i="2"/>
  <c r="W21" i="2" s="1"/>
  <c r="W22" i="2" s="1"/>
  <c r="W109" i="2"/>
  <c r="W111" i="2" s="1"/>
  <c r="W112" i="2" s="1"/>
  <c r="J186" i="2"/>
  <c r="J187" i="2" s="1"/>
  <c r="O248" i="2"/>
  <c r="O249" i="2" s="1"/>
  <c r="K248" i="2"/>
  <c r="K249" i="2" s="1"/>
  <c r="E274" i="2"/>
  <c r="E275" i="2" s="1"/>
  <c r="P111" i="2"/>
  <c r="P112" i="2" s="1"/>
  <c r="L70" i="2"/>
  <c r="L72" i="2" s="1"/>
  <c r="L74" i="2" s="1"/>
  <c r="L75" i="2" s="1"/>
  <c r="R70" i="2"/>
  <c r="R72" i="2" s="1"/>
  <c r="R74" i="2" s="1"/>
  <c r="R75" i="2" s="1"/>
  <c r="H19" i="2"/>
  <c r="H21" i="2" s="1"/>
  <c r="H22" i="2" s="1"/>
  <c r="H109" i="2"/>
  <c r="H111" i="2" s="1"/>
  <c r="H112" i="2" s="1"/>
  <c r="X109" i="2"/>
  <c r="X111" i="2" s="1"/>
  <c r="X112" i="2" s="1"/>
  <c r="I129" i="2"/>
  <c r="I130" i="2" s="1"/>
  <c r="R219" i="2"/>
  <c r="R224" i="2" s="1"/>
  <c r="R225" i="2" s="1"/>
  <c r="P248" i="2"/>
  <c r="P249" i="2" s="1"/>
  <c r="W274" i="2"/>
  <c r="W275" i="2" s="1"/>
  <c r="Y297" i="2"/>
  <c r="Z297" i="2" s="1"/>
  <c r="Z17" i="2"/>
  <c r="Y35" i="2"/>
  <c r="Z35" i="2" s="1"/>
  <c r="M178" i="2"/>
  <c r="M179" i="2" s="1"/>
  <c r="L48" i="2"/>
  <c r="L49" i="2" s="1"/>
  <c r="X19" i="2"/>
  <c r="X21" i="2" s="1"/>
  <c r="X22" i="2" s="1"/>
  <c r="Q46" i="2"/>
  <c r="Q48" i="2" s="1"/>
  <c r="Q49" i="2" s="1"/>
  <c r="I19" i="2"/>
  <c r="I21" i="2" s="1"/>
  <c r="I22" i="2" s="1"/>
  <c r="Y19" i="2"/>
  <c r="Y21" i="2" s="1"/>
  <c r="Q19" i="2"/>
  <c r="Q21" i="2" s="1"/>
  <c r="Q22" i="2" s="1"/>
  <c r="R46" i="2"/>
  <c r="R48" i="2" s="1"/>
  <c r="R49" i="2" s="1"/>
  <c r="I109" i="2"/>
  <c r="I111" i="2" s="1"/>
  <c r="I112" i="2" s="1"/>
  <c r="Y109" i="2"/>
  <c r="Y111" i="2" s="1"/>
  <c r="L186" i="2"/>
  <c r="L187" i="2" s="1"/>
  <c r="T202" i="2"/>
  <c r="T204" i="2" s="1"/>
  <c r="T205" i="2" s="1"/>
  <c r="Q248" i="2"/>
  <c r="Q249" i="2" s="1"/>
  <c r="U224" i="2"/>
  <c r="U225" i="2" s="1"/>
  <c r="S10" i="2"/>
  <c r="S12" i="2" s="1"/>
  <c r="S13" i="2" s="1"/>
  <c r="F10" i="2"/>
  <c r="F12" i="2" s="1"/>
  <c r="W10" i="2"/>
  <c r="W12" i="2" s="1"/>
  <c r="W13" i="2" s="1"/>
  <c r="P27" i="2"/>
  <c r="P28" i="2" s="1"/>
  <c r="Y55" i="2"/>
  <c r="Z55" i="2" s="1"/>
  <c r="J70" i="2"/>
  <c r="J72" i="2" s="1"/>
  <c r="J74" i="2" s="1"/>
  <c r="J75" i="2" s="1"/>
  <c r="E70" i="2"/>
  <c r="E72" i="2" s="1"/>
  <c r="E74" i="2" s="1"/>
  <c r="E75" i="2" s="1"/>
  <c r="K148" i="2"/>
  <c r="K149" i="2" s="1"/>
  <c r="Y162" i="2"/>
  <c r="Z162" i="2" s="1"/>
  <c r="Y209" i="2"/>
  <c r="Z209" i="2" s="1"/>
  <c r="Y253" i="2"/>
  <c r="Z253" i="2" s="1"/>
  <c r="N262" i="2"/>
  <c r="N263" i="2" s="1"/>
  <c r="Y268" i="2"/>
  <c r="Z268" i="2" s="1"/>
  <c r="Z11" i="2"/>
  <c r="Z20" i="2"/>
  <c r="O70" i="2"/>
  <c r="O72" i="2" s="1"/>
  <c r="O74" i="2" s="1"/>
  <c r="O75" i="2" s="1"/>
  <c r="K70" i="2"/>
  <c r="K72" i="2" s="1"/>
  <c r="K74" i="2" s="1"/>
  <c r="K75" i="2" s="1"/>
  <c r="Z73" i="2"/>
  <c r="S84" i="2"/>
  <c r="S85" i="2" s="1"/>
  <c r="G82" i="2"/>
  <c r="K109" i="2"/>
  <c r="K111" i="2" s="1"/>
  <c r="K112" i="2" s="1"/>
  <c r="W167" i="2"/>
  <c r="W168" i="2" s="1"/>
  <c r="Y172" i="2"/>
  <c r="Z172" i="2" s="1"/>
  <c r="G259" i="2"/>
  <c r="Y34" i="2"/>
  <c r="Z34" i="2" s="1"/>
  <c r="J40" i="2"/>
  <c r="J41" i="2" s="1"/>
  <c r="T84" i="2"/>
  <c r="T85" i="2" s="1"/>
  <c r="M84" i="2"/>
  <c r="M85" i="2" s="1"/>
  <c r="L92" i="2"/>
  <c r="L93" i="2" s="1"/>
  <c r="Y143" i="2"/>
  <c r="Z143" i="2" s="1"/>
  <c r="Y56" i="2"/>
  <c r="Z56" i="2" s="1"/>
  <c r="Y82" i="2"/>
  <c r="M92" i="2"/>
  <c r="M93" i="2" s="1"/>
  <c r="Z108" i="2"/>
  <c r="J196" i="2"/>
  <c r="J197" i="2" s="1"/>
  <c r="Y245" i="2"/>
  <c r="Z245" i="2" s="1"/>
  <c r="T262" i="2"/>
  <c r="T263" i="2" s="1"/>
  <c r="Y329" i="2"/>
  <c r="P19" i="2"/>
  <c r="P21" i="2" s="1"/>
  <c r="P22" i="2" s="1"/>
  <c r="Y47" i="2"/>
  <c r="Z47" i="2" s="1"/>
  <c r="U148" i="2"/>
  <c r="U149" i="2" s="1"/>
  <c r="V178" i="2"/>
  <c r="V179" i="2" s="1"/>
  <c r="Y259" i="2"/>
  <c r="Z259" i="2" s="1"/>
  <c r="G260" i="2"/>
  <c r="T289" i="2"/>
  <c r="T290" i="2" s="1"/>
  <c r="E40" i="2"/>
  <c r="E41" i="2" s="1"/>
  <c r="F84" i="2"/>
  <c r="W84" i="2"/>
  <c r="W85" i="2" s="1"/>
  <c r="P84" i="2"/>
  <c r="P85" i="2" s="1"/>
  <c r="F100" i="2"/>
  <c r="F102" i="2" s="1"/>
  <c r="W100" i="2"/>
  <c r="W102" i="2" s="1"/>
  <c r="W103" i="2" s="1"/>
  <c r="Y116" i="2"/>
  <c r="Z116" i="2" s="1"/>
  <c r="U186" i="2"/>
  <c r="U187" i="2" s="1"/>
  <c r="Z236" i="2"/>
  <c r="P274" i="2"/>
  <c r="P275" i="2" s="1"/>
  <c r="U289" i="2"/>
  <c r="U290" i="2" s="1"/>
  <c r="Y335" i="2"/>
  <c r="M10" i="2"/>
  <c r="M12" i="2" s="1"/>
  <c r="M13" i="2" s="1"/>
  <c r="H10" i="2"/>
  <c r="H12" i="2" s="1"/>
  <c r="H13" i="2" s="1"/>
  <c r="X10" i="2"/>
  <c r="X12" i="2" s="1"/>
  <c r="X13" i="2" s="1"/>
  <c r="J19" i="2"/>
  <c r="J21" i="2" s="1"/>
  <c r="J22" i="2" s="1"/>
  <c r="R19" i="2"/>
  <c r="R21" i="2" s="1"/>
  <c r="R22" i="2" s="1"/>
  <c r="F40" i="2"/>
  <c r="X46" i="2"/>
  <c r="X48" i="2" s="1"/>
  <c r="X49" i="2" s="1"/>
  <c r="Y57" i="2"/>
  <c r="Z57" i="2" s="1"/>
  <c r="P70" i="2"/>
  <c r="P72" i="2" s="1"/>
  <c r="P74" i="2" s="1"/>
  <c r="P75" i="2" s="1"/>
  <c r="H84" i="2"/>
  <c r="H85" i="2" s="1"/>
  <c r="E92" i="2"/>
  <c r="E93" i="2" s="1"/>
  <c r="V92" i="2"/>
  <c r="V93" i="2" s="1"/>
  <c r="S92" i="2"/>
  <c r="S93" i="2" s="1"/>
  <c r="T100" i="2"/>
  <c r="T102" i="2" s="1"/>
  <c r="T103" i="2" s="1"/>
  <c r="P100" i="2"/>
  <c r="P102" i="2" s="1"/>
  <c r="P103" i="2" s="1"/>
  <c r="T109" i="2"/>
  <c r="T111" i="2" s="1"/>
  <c r="T112" i="2" s="1"/>
  <c r="M118" i="2"/>
  <c r="M120" i="2" s="1"/>
  <c r="M121" i="2" s="1"/>
  <c r="F148" i="2"/>
  <c r="Y140" i="2"/>
  <c r="Z140" i="2" s="1"/>
  <c r="E186" i="2"/>
  <c r="E187" i="2" s="1"/>
  <c r="V186" i="2"/>
  <c r="V187" i="2" s="1"/>
  <c r="N248" i="2"/>
  <c r="N249" i="2" s="1"/>
  <c r="G255" i="2"/>
  <c r="Y260" i="2"/>
  <c r="Z260" i="2" s="1"/>
  <c r="Y284" i="2"/>
  <c r="Z284" i="2" s="1"/>
  <c r="N10" i="2"/>
  <c r="N12" i="2" s="1"/>
  <c r="N13" i="2" s="1"/>
  <c r="Z8" i="2"/>
  <c r="U10" i="2"/>
  <c r="U12" i="2" s="1"/>
  <c r="U13" i="2" s="1"/>
  <c r="K19" i="2"/>
  <c r="K21" i="2" s="1"/>
  <c r="K22" i="2" s="1"/>
  <c r="S19" i="2"/>
  <c r="S21" i="2" s="1"/>
  <c r="S22" i="2" s="1"/>
  <c r="F27" i="2"/>
  <c r="W27" i="2"/>
  <c r="W28" i="2" s="1"/>
  <c r="K40" i="2"/>
  <c r="K41" i="2" s="1"/>
  <c r="I46" i="2"/>
  <c r="I48" i="2" s="1"/>
  <c r="I49" i="2" s="1"/>
  <c r="Q70" i="2"/>
  <c r="Q72" i="2" s="1"/>
  <c r="Q74" i="2" s="1"/>
  <c r="Q75" i="2" s="1"/>
  <c r="I84" i="2"/>
  <c r="I85" i="2" s="1"/>
  <c r="Y78" i="2"/>
  <c r="Z78" i="2" s="1"/>
  <c r="W92" i="2"/>
  <c r="W93" i="2" s="1"/>
  <c r="T92" i="2"/>
  <c r="T93" i="2" s="1"/>
  <c r="I100" i="2"/>
  <c r="I102" i="2" s="1"/>
  <c r="I103" i="2" s="1"/>
  <c r="Y100" i="2"/>
  <c r="Y102" i="2" s="1"/>
  <c r="Y103" i="2" s="1"/>
  <c r="U109" i="2"/>
  <c r="U111" i="2" s="1"/>
  <c r="U112" i="2" s="1"/>
  <c r="N118" i="2"/>
  <c r="N120" i="2" s="1"/>
  <c r="N121" i="2" s="1"/>
  <c r="P167" i="2"/>
  <c r="P168" i="2" s="1"/>
  <c r="Y164" i="2"/>
  <c r="Z164" i="2" s="1"/>
  <c r="F186" i="2"/>
  <c r="W186" i="2"/>
  <c r="W187" i="2" s="1"/>
  <c r="X196" i="2"/>
  <c r="X197" i="2" s="1"/>
  <c r="V202" i="2"/>
  <c r="V204" i="2" s="1"/>
  <c r="V205" i="2" s="1"/>
  <c r="O262" i="2"/>
  <c r="O263" i="2" s="1"/>
  <c r="R274" i="2"/>
  <c r="R275" i="2" s="1"/>
  <c r="Y279" i="2"/>
  <c r="Z279" i="2" s="1"/>
  <c r="J289" i="2"/>
  <c r="J290" i="2" s="1"/>
  <c r="Y304" i="2"/>
  <c r="Z304" i="2" s="1"/>
  <c r="Y325" i="2"/>
  <c r="V10" i="2"/>
  <c r="V12" i="2" s="1"/>
  <c r="V13" i="2" s="1"/>
  <c r="L19" i="2"/>
  <c r="L21" i="2" s="1"/>
  <c r="L22" i="2" s="1"/>
  <c r="Y24" i="2"/>
  <c r="Z24" i="2" s="1"/>
  <c r="X27" i="2"/>
  <c r="X28" i="2" s="1"/>
  <c r="X40" i="2"/>
  <c r="X41" i="2" s="1"/>
  <c r="J46" i="2"/>
  <c r="J48" i="2" s="1"/>
  <c r="J49" i="2" s="1"/>
  <c r="H92" i="2"/>
  <c r="H93" i="2" s="1"/>
  <c r="X92" i="2"/>
  <c r="X93" i="2" s="1"/>
  <c r="J100" i="2"/>
  <c r="J102" i="2" s="1"/>
  <c r="J103" i="2" s="1"/>
  <c r="Z98" i="2"/>
  <c r="Z110" i="2"/>
  <c r="L118" i="2"/>
  <c r="L120" i="2" s="1"/>
  <c r="L121" i="2" s="1"/>
  <c r="H186" i="2"/>
  <c r="H187" i="2" s="1"/>
  <c r="X186" i="2"/>
  <c r="X187" i="2" s="1"/>
  <c r="F204" i="2"/>
  <c r="X219" i="2"/>
  <c r="X224" i="2" s="1"/>
  <c r="X225" i="2" s="1"/>
  <c r="Y232" i="2"/>
  <c r="Z232" i="2" s="1"/>
  <c r="G256" i="2"/>
  <c r="M289" i="2"/>
  <c r="M290" i="2" s="1"/>
  <c r="K10" i="2"/>
  <c r="K12" i="2" s="1"/>
  <c r="K13" i="2" s="1"/>
  <c r="S109" i="2"/>
  <c r="S111" i="2" s="1"/>
  <c r="S112" i="2" s="1"/>
  <c r="O109" i="2"/>
  <c r="O111" i="2" s="1"/>
  <c r="O112" i="2" s="1"/>
  <c r="V196" i="2"/>
  <c r="V197" i="2" s="1"/>
  <c r="Y200" i="2"/>
  <c r="Z200" i="2" s="1"/>
  <c r="Y237" i="2"/>
  <c r="Z237" i="2" s="1"/>
  <c r="Y326" i="2"/>
  <c r="Y52" i="2"/>
  <c r="W196" i="2"/>
  <c r="W197" i="2" s="1"/>
  <c r="W239" i="2"/>
  <c r="W240" i="2" s="1"/>
  <c r="L289" i="2"/>
  <c r="L290" i="2" s="1"/>
  <c r="Y25" i="2"/>
  <c r="Z25" i="2" s="1"/>
  <c r="Y32" i="2"/>
  <c r="Z32" i="2" s="1"/>
  <c r="Z67" i="2"/>
  <c r="K186" i="2"/>
  <c r="K187" i="2" s="1"/>
  <c r="J204" i="2"/>
  <c r="J205" i="2" s="1"/>
  <c r="T239" i="2"/>
  <c r="T240" i="2" s="1"/>
  <c r="F274" i="2"/>
  <c r="Y321" i="2"/>
  <c r="E340" i="2"/>
  <c r="E306" i="2" s="1"/>
  <c r="E308" i="2" s="1"/>
  <c r="E309" i="2" s="1"/>
  <c r="S40" i="2"/>
  <c r="S41" i="2" s="1"/>
  <c r="Q129" i="2"/>
  <c r="Q130" i="2" s="1"/>
  <c r="Y183" i="2"/>
  <c r="Z183" i="2" s="1"/>
  <c r="Y193" i="2"/>
  <c r="Z193" i="2" s="1"/>
  <c r="Y201" i="2"/>
  <c r="Z201" i="2" s="1"/>
  <c r="P219" i="2"/>
  <c r="U239" i="2"/>
  <c r="U240" i="2" s="1"/>
  <c r="Q289" i="2"/>
  <c r="Q290" i="2" s="1"/>
  <c r="T40" i="2"/>
  <c r="T41" i="2" s="1"/>
  <c r="O46" i="2"/>
  <c r="O48" i="2" s="1"/>
  <c r="O49" i="2" s="1"/>
  <c r="Y59" i="2"/>
  <c r="Z59" i="2" s="1"/>
  <c r="G90" i="2"/>
  <c r="R129" i="2"/>
  <c r="R130" i="2" s="1"/>
  <c r="O129" i="2"/>
  <c r="O130" i="2" s="1"/>
  <c r="O178" i="2"/>
  <c r="O179" i="2" s="1"/>
  <c r="M186" i="2"/>
  <c r="M187" i="2" s="1"/>
  <c r="Q219" i="2"/>
  <c r="Q224" i="2" s="1"/>
  <c r="Q225" i="2" s="1"/>
  <c r="I239" i="2"/>
  <c r="I240" i="2" s="1"/>
  <c r="S239" i="2"/>
  <c r="S240" i="2" s="1"/>
  <c r="I248" i="2"/>
  <c r="I249" i="2" s="1"/>
  <c r="Y257" i="2"/>
  <c r="Z257" i="2" s="1"/>
  <c r="Y267" i="2"/>
  <c r="Z267" i="2" s="1"/>
  <c r="Y272" i="2"/>
  <c r="Z272" i="2" s="1"/>
  <c r="Y281" i="2"/>
  <c r="Z281" i="2" s="1"/>
  <c r="Y295" i="2"/>
  <c r="Z295" i="2" s="1"/>
  <c r="K27" i="2"/>
  <c r="K28" i="2" s="1"/>
  <c r="Y33" i="2"/>
  <c r="Z33" i="2" s="1"/>
  <c r="Y54" i="2"/>
  <c r="Z54" i="2" s="1"/>
  <c r="J63" i="2"/>
  <c r="J64" i="2" s="1"/>
  <c r="T70" i="2"/>
  <c r="T72" i="2" s="1"/>
  <c r="T74" i="2" s="1"/>
  <c r="T75" i="2" s="1"/>
  <c r="O118" i="2"/>
  <c r="O120" i="2" s="1"/>
  <c r="O121" i="2" s="1"/>
  <c r="E129" i="2"/>
  <c r="E130" i="2" s="1"/>
  <c r="V129" i="2"/>
  <c r="V130" i="2" s="1"/>
  <c r="S129" i="2"/>
  <c r="S130" i="2" s="1"/>
  <c r="I202" i="2"/>
  <c r="I204" i="2" s="1"/>
  <c r="I205" i="2" s="1"/>
  <c r="J239" i="2"/>
  <c r="J240" i="2" s="1"/>
  <c r="I274" i="2"/>
  <c r="I275" i="2" s="1"/>
  <c r="H27" i="2"/>
  <c r="H28" i="2" s="1"/>
  <c r="O40" i="2"/>
  <c r="O41" i="2" s="1"/>
  <c r="L40" i="2"/>
  <c r="L41" i="2" s="1"/>
  <c r="I40" i="2"/>
  <c r="I41" i="2" s="1"/>
  <c r="N63" i="2"/>
  <c r="N64" i="2" s="1"/>
  <c r="I70" i="2"/>
  <c r="I72" i="2" s="1"/>
  <c r="I74" i="2" s="1"/>
  <c r="I75" i="2" s="1"/>
  <c r="Y70" i="2"/>
  <c r="U70" i="2"/>
  <c r="U72" i="2" s="1"/>
  <c r="U74" i="2" s="1"/>
  <c r="U75" i="2" s="1"/>
  <c r="O92" i="2"/>
  <c r="O93" i="2" s="1"/>
  <c r="Z107" i="2"/>
  <c r="W129" i="2"/>
  <c r="W130" i="2" s="1"/>
  <c r="Y156" i="2"/>
  <c r="Z156" i="2" s="1"/>
  <c r="Y184" i="2"/>
  <c r="Z184" i="2" s="1"/>
  <c r="K202" i="2"/>
  <c r="J202" i="2"/>
  <c r="S219" i="2"/>
  <c r="E219" i="2"/>
  <c r="Y234" i="2"/>
  <c r="Z234" i="2" s="1"/>
  <c r="M274" i="2"/>
  <c r="M275" i="2" s="1"/>
  <c r="Q274" i="2"/>
  <c r="Q275" i="2" s="1"/>
  <c r="Y317" i="2"/>
  <c r="I178" i="2"/>
  <c r="I179" i="2" s="1"/>
  <c r="W178" i="2"/>
  <c r="W179" i="2" s="1"/>
  <c r="K204" i="2"/>
  <c r="K205" i="2" s="1"/>
  <c r="J178" i="2"/>
  <c r="J179" i="2" s="1"/>
  <c r="N178" i="2"/>
  <c r="N179" i="2" s="1"/>
  <c r="T10" i="2"/>
  <c r="T12" i="2" s="1"/>
  <c r="T13" i="2" s="1"/>
  <c r="Y43" i="2"/>
  <c r="Y300" i="2"/>
  <c r="Z300" i="2" s="1"/>
  <c r="M63" i="2"/>
  <c r="M64" i="2" s="1"/>
  <c r="Y37" i="2"/>
  <c r="Z37" i="2" s="1"/>
  <c r="Y26" i="2"/>
  <c r="Z26" i="2" s="1"/>
  <c r="S340" i="2"/>
  <c r="P340" i="2"/>
  <c r="Y36" i="2"/>
  <c r="Z36" i="2" s="1"/>
  <c r="Z16" i="2"/>
  <c r="W40" i="2"/>
  <c r="W41" i="2" s="1"/>
  <c r="Y44" i="2"/>
  <c r="Z44" i="2" s="1"/>
  <c r="H148" i="2"/>
  <c r="H149" i="2" s="1"/>
  <c r="T340" i="2"/>
  <c r="Y316" i="2"/>
  <c r="V40" i="2"/>
  <c r="V41" i="2" s="1"/>
  <c r="L63" i="2"/>
  <c r="L64" i="2" s="1"/>
  <c r="E167" i="2"/>
  <c r="E168" i="2" s="1"/>
  <c r="Y60" i="2"/>
  <c r="Z60" i="2" s="1"/>
  <c r="Y10" i="2"/>
  <c r="T63" i="2"/>
  <c r="T64" i="2" s="1"/>
  <c r="Z68" i="2"/>
  <c r="R178" i="2"/>
  <c r="R179" i="2" s="1"/>
  <c r="Y215" i="2"/>
  <c r="Z215" i="2" s="1"/>
  <c r="U340" i="2"/>
  <c r="R340" i="2"/>
  <c r="Z52" i="2"/>
  <c r="K63" i="2"/>
  <c r="K64" i="2" s="1"/>
  <c r="I10" i="2"/>
  <c r="I12" i="2" s="1"/>
  <c r="I13" i="2" s="1"/>
  <c r="J10" i="2"/>
  <c r="J12" i="2" s="1"/>
  <c r="J13" i="2" s="1"/>
  <c r="Q340" i="2"/>
  <c r="V167" i="2"/>
  <c r="V168" i="2" s="1"/>
  <c r="F340" i="2"/>
  <c r="Z9" i="2"/>
  <c r="E10" i="2"/>
  <c r="E12" i="2" s="1"/>
  <c r="E13" i="2" s="1"/>
  <c r="Y45" i="2"/>
  <c r="Z45" i="2" s="1"/>
  <c r="Y338" i="2"/>
  <c r="Y31" i="2"/>
  <c r="H40" i="2"/>
  <c r="H41" i="2" s="1"/>
  <c r="Y80" i="2"/>
  <c r="Z80" i="2" s="1"/>
  <c r="N289" i="2"/>
  <c r="N290" i="2" s="1"/>
  <c r="Y333" i="2"/>
  <c r="O167" i="2"/>
  <c r="O168" i="2" s="1"/>
  <c r="Y88" i="2"/>
  <c r="Y124" i="2"/>
  <c r="H129" i="2"/>
  <c r="H130" i="2" s="1"/>
  <c r="L148" i="2"/>
  <c r="L149" i="2" s="1"/>
  <c r="Z174" i="2"/>
  <c r="Y220" i="2"/>
  <c r="Z220" i="2" s="1"/>
  <c r="Y269" i="2"/>
  <c r="Z269" i="2" s="1"/>
  <c r="P289" i="2"/>
  <c r="P290" i="2" s="1"/>
  <c r="W340" i="2"/>
  <c r="Y322" i="2"/>
  <c r="F19" i="2"/>
  <c r="F21" i="2" s="1"/>
  <c r="U27" i="2"/>
  <c r="U28" i="2" s="1"/>
  <c r="M40" i="2"/>
  <c r="M41" i="2" s="1"/>
  <c r="M70" i="2"/>
  <c r="M72" i="2" s="1"/>
  <c r="M74" i="2" s="1"/>
  <c r="M75" i="2" s="1"/>
  <c r="I118" i="2"/>
  <c r="I120" i="2" s="1"/>
  <c r="I121" i="2" s="1"/>
  <c r="Y115" i="2"/>
  <c r="M148" i="2"/>
  <c r="M149" i="2" s="1"/>
  <c r="Y139" i="2"/>
  <c r="Z139" i="2" s="1"/>
  <c r="N167" i="2"/>
  <c r="N168" i="2" s="1"/>
  <c r="Y158" i="2"/>
  <c r="Z158" i="2" s="1"/>
  <c r="I196" i="2"/>
  <c r="I197" i="2" s="1"/>
  <c r="Z192" i="2"/>
  <c r="Y211" i="2"/>
  <c r="Z211" i="2" s="1"/>
  <c r="Y254" i="2"/>
  <c r="Z254" i="2" s="1"/>
  <c r="T274" i="2"/>
  <c r="T275" i="2" s="1"/>
  <c r="Y285" i="2"/>
  <c r="Z285" i="2" s="1"/>
  <c r="Y296" i="2"/>
  <c r="Z296" i="2" s="1"/>
  <c r="Y305" i="2"/>
  <c r="Z305" i="2" s="1"/>
  <c r="E27" i="2"/>
  <c r="E28" i="2" s="1"/>
  <c r="V27" i="2"/>
  <c r="V28" i="2" s="1"/>
  <c r="N40" i="2"/>
  <c r="N41" i="2" s="1"/>
  <c r="N70" i="2"/>
  <c r="N72" i="2" s="1"/>
  <c r="N74" i="2" s="1"/>
  <c r="N75" i="2" s="1"/>
  <c r="Z69" i="2"/>
  <c r="Y79" i="2"/>
  <c r="Z79" i="2" s="1"/>
  <c r="J129" i="2"/>
  <c r="J130" i="2" s="1"/>
  <c r="N148" i="2"/>
  <c r="N149" i="2" s="1"/>
  <c r="E178" i="2"/>
  <c r="E179" i="2" s="1"/>
  <c r="R262" i="2"/>
  <c r="R263" i="2" s="1"/>
  <c r="R289" i="2"/>
  <c r="R290" i="2" s="1"/>
  <c r="J84" i="2"/>
  <c r="J85" i="2" s="1"/>
  <c r="Y153" i="2"/>
  <c r="Z153" i="2" s="1"/>
  <c r="Y89" i="2"/>
  <c r="Z89" i="2" s="1"/>
  <c r="K129" i="2"/>
  <c r="K130" i="2" s="1"/>
  <c r="H239" i="2"/>
  <c r="H240" i="2" s="1"/>
  <c r="Y270" i="2"/>
  <c r="Z270" i="2" s="1"/>
  <c r="Q40" i="2"/>
  <c r="Q41" i="2" s="1"/>
  <c r="Q148" i="2"/>
  <c r="Q149" i="2" s="1"/>
  <c r="Q202" i="2"/>
  <c r="Q204" i="2" s="1"/>
  <c r="Q205" i="2" s="1"/>
  <c r="Y208" i="2"/>
  <c r="Y218" i="2"/>
  <c r="Z218" i="2" s="1"/>
  <c r="H219" i="2"/>
  <c r="H224" i="2" s="1"/>
  <c r="H225" i="2" s="1"/>
  <c r="Y233" i="2"/>
  <c r="Z233" i="2" s="1"/>
  <c r="Y244" i="2"/>
  <c r="Z244" i="2" s="1"/>
  <c r="K289" i="2"/>
  <c r="K290" i="2" s="1"/>
  <c r="V340" i="2"/>
  <c r="S178" i="2"/>
  <c r="S179" i="2" s="1"/>
  <c r="Y337" i="2"/>
  <c r="P40" i="2"/>
  <c r="P41" i="2" s="1"/>
  <c r="R40" i="2"/>
  <c r="R41" i="2" s="1"/>
  <c r="Y61" i="2"/>
  <c r="Z61" i="2" s="1"/>
  <c r="Y90" i="2"/>
  <c r="Z90" i="2" s="1"/>
  <c r="N102" i="2"/>
  <c r="N103" i="2" s="1"/>
  <c r="Y145" i="2"/>
  <c r="Z145" i="2" s="1"/>
  <c r="Y155" i="2"/>
  <c r="Z155" i="2" s="1"/>
  <c r="Y160" i="2"/>
  <c r="Z160" i="2" s="1"/>
  <c r="F178" i="2"/>
  <c r="N196" i="2"/>
  <c r="N197" i="2" s="1"/>
  <c r="M248" i="2"/>
  <c r="M249" i="2" s="1"/>
  <c r="Y271" i="2"/>
  <c r="Z271" i="2" s="1"/>
  <c r="Y286" i="2"/>
  <c r="Z286" i="2" s="1"/>
  <c r="Y324" i="2"/>
  <c r="O148" i="2"/>
  <c r="O149" i="2" s="1"/>
  <c r="E100" i="2"/>
  <c r="E102" i="2" s="1"/>
  <c r="E103" i="2" s="1"/>
  <c r="V100" i="2"/>
  <c r="V102" i="2" s="1"/>
  <c r="V103" i="2" s="1"/>
  <c r="T167" i="2"/>
  <c r="T168" i="2" s="1"/>
  <c r="K178" i="2"/>
  <c r="K179" i="2" s="1"/>
  <c r="S204" i="2"/>
  <c r="S205" i="2" s="1"/>
  <c r="F224" i="2"/>
  <c r="Y213" i="2"/>
  <c r="Z213" i="2" s="1"/>
  <c r="N219" i="2"/>
  <c r="N224" i="2" s="1"/>
  <c r="N225" i="2" s="1"/>
  <c r="L239" i="2"/>
  <c r="L240" i="2" s="1"/>
  <c r="F239" i="2"/>
  <c r="Y256" i="2"/>
  <c r="Z256" i="2" s="1"/>
  <c r="W289" i="2"/>
  <c r="W290" i="2" s="1"/>
  <c r="Y282" i="2"/>
  <c r="Z282" i="2" s="1"/>
  <c r="Y302" i="2"/>
  <c r="Z302" i="2" s="1"/>
  <c r="Y314" i="2"/>
  <c r="F129" i="2"/>
  <c r="V219" i="2"/>
  <c r="V224" i="2" s="1"/>
  <c r="V225" i="2" s="1"/>
  <c r="O289" i="2"/>
  <c r="O290" i="2" s="1"/>
  <c r="Y119" i="2"/>
  <c r="Z119" i="2" s="1"/>
  <c r="X239" i="2"/>
  <c r="X240" i="2" s="1"/>
  <c r="S274" i="2"/>
  <c r="S275" i="2" s="1"/>
  <c r="Y135" i="2"/>
  <c r="Z135" i="2" s="1"/>
  <c r="Y228" i="2"/>
  <c r="Z18" i="2"/>
  <c r="O63" i="2"/>
  <c r="O64" i="2" s="1"/>
  <c r="Q92" i="2"/>
  <c r="Q93" i="2" s="1"/>
  <c r="P129" i="2"/>
  <c r="P130" i="2" s="1"/>
  <c r="Y136" i="2"/>
  <c r="Z136" i="2" s="1"/>
  <c r="Y141" i="2"/>
  <c r="Z141" i="2" s="1"/>
  <c r="K224" i="2"/>
  <c r="K225" i="2" s="1"/>
  <c r="Y223" i="2"/>
  <c r="M239" i="2"/>
  <c r="M240" i="2" s="1"/>
  <c r="Y229" i="2"/>
  <c r="Z229" i="2" s="1"/>
  <c r="H262" i="2"/>
  <c r="H263" i="2" s="1"/>
  <c r="X262" i="2"/>
  <c r="X263" i="2" s="1"/>
  <c r="X289" i="2"/>
  <c r="X290" i="2" s="1"/>
  <c r="Y293" i="2"/>
  <c r="Z293" i="2" s="1"/>
  <c r="Y298" i="2"/>
  <c r="Z298" i="2" s="1"/>
  <c r="Y58" i="2"/>
  <c r="Z58" i="2" s="1"/>
  <c r="Y62" i="2"/>
  <c r="Z62" i="2" s="1"/>
  <c r="R92" i="2"/>
  <c r="R93" i="2" s="1"/>
  <c r="H100" i="2"/>
  <c r="H102" i="2" s="1"/>
  <c r="H103" i="2" s="1"/>
  <c r="X100" i="2"/>
  <c r="X102" i="2" s="1"/>
  <c r="X103" i="2" s="1"/>
  <c r="Y146" i="2"/>
  <c r="Z146" i="2" s="1"/>
  <c r="Y161" i="2"/>
  <c r="Z161" i="2" s="1"/>
  <c r="I262" i="2"/>
  <c r="I263" i="2" s="1"/>
  <c r="Y252" i="2"/>
  <c r="U262" i="2"/>
  <c r="U263" i="2" s="1"/>
  <c r="E262" i="2"/>
  <c r="L274" i="2"/>
  <c r="L275" i="2" s="1"/>
  <c r="T19" i="2"/>
  <c r="T21" i="2" s="1"/>
  <c r="T22" i="2" s="1"/>
  <c r="P63" i="2"/>
  <c r="P64" i="2" s="1"/>
  <c r="U19" i="2"/>
  <c r="U21" i="2" s="1"/>
  <c r="U22" i="2" s="1"/>
  <c r="E46" i="2"/>
  <c r="E48" i="2" s="1"/>
  <c r="E49" i="2" s="1"/>
  <c r="V46" i="2"/>
  <c r="V48" i="2" s="1"/>
  <c r="V49" i="2" s="1"/>
  <c r="Q63" i="2"/>
  <c r="Q64" i="2" s="1"/>
  <c r="Y81" i="2"/>
  <c r="Z81" i="2" s="1"/>
  <c r="Y127" i="2"/>
  <c r="Z127" i="2" s="1"/>
  <c r="F167" i="2"/>
  <c r="E202" i="2"/>
  <c r="E204" i="2" s="1"/>
  <c r="E205" i="2" s="1"/>
  <c r="O239" i="2"/>
  <c r="O240" i="2" s="1"/>
  <c r="J262" i="2"/>
  <c r="J263" i="2" s="1"/>
  <c r="Y315" i="2"/>
  <c r="Y320" i="2"/>
  <c r="Y280" i="2"/>
  <c r="Z280" i="2" s="1"/>
  <c r="S167" i="2"/>
  <c r="S168" i="2" s="1"/>
  <c r="Y125" i="2"/>
  <c r="Z125" i="2" s="1"/>
  <c r="P148" i="2"/>
  <c r="P149" i="2" s="1"/>
  <c r="Y255" i="2"/>
  <c r="Z255" i="2" s="1"/>
  <c r="Y38" i="2"/>
  <c r="Z38" i="2" s="1"/>
  <c r="U46" i="2"/>
  <c r="U48" i="2" s="1"/>
  <c r="U49" i="2" s="1"/>
  <c r="V19" i="2"/>
  <c r="V21" i="2" s="1"/>
  <c r="V22" i="2" s="1"/>
  <c r="F46" i="2"/>
  <c r="F48" i="2" s="1"/>
  <c r="W46" i="2"/>
  <c r="W48" i="2" s="1"/>
  <c r="W49" i="2" s="1"/>
  <c r="R63" i="2"/>
  <c r="R64" i="2" s="1"/>
  <c r="E84" i="2"/>
  <c r="E85" i="2" s="1"/>
  <c r="V84" i="2"/>
  <c r="V85" i="2" s="1"/>
  <c r="Z97" i="2"/>
  <c r="J111" i="2"/>
  <c r="J112" i="2" s="1"/>
  <c r="T148" i="2"/>
  <c r="T149" i="2" s="1"/>
  <c r="Y152" i="2"/>
  <c r="Z152" i="2" s="1"/>
  <c r="Q167" i="2"/>
  <c r="Q168" i="2" s="1"/>
  <c r="P239" i="2"/>
  <c r="P240" i="2" s="1"/>
  <c r="K239" i="2"/>
  <c r="K240" i="2" s="1"/>
  <c r="N274" i="2"/>
  <c r="N275" i="2" s="1"/>
  <c r="Y330" i="2"/>
  <c r="X84" i="2"/>
  <c r="X85" i="2" s="1"/>
  <c r="E109" i="2"/>
  <c r="E111" i="2" s="1"/>
  <c r="E112" i="2" s="1"/>
  <c r="V109" i="2"/>
  <c r="V111" i="2" s="1"/>
  <c r="V112" i="2" s="1"/>
  <c r="R167" i="2"/>
  <c r="R168" i="2" s="1"/>
  <c r="Y157" i="2"/>
  <c r="Z157" i="2" s="1"/>
  <c r="Q178" i="2"/>
  <c r="Q179" i="2" s="1"/>
  <c r="Y173" i="2"/>
  <c r="Z173" i="2" s="1"/>
  <c r="L196" i="2"/>
  <c r="L197" i="2" s="1"/>
  <c r="Y214" i="2"/>
  <c r="Z214" i="2" s="1"/>
  <c r="Y222" i="2"/>
  <c r="Z222" i="2" s="1"/>
  <c r="N239" i="2"/>
  <c r="N240" i="2" s="1"/>
  <c r="S289" i="2"/>
  <c r="S290" i="2" s="1"/>
  <c r="Y301" i="2"/>
  <c r="Z301" i="2" s="1"/>
  <c r="Y312" i="2"/>
  <c r="X340" i="2"/>
  <c r="K84" i="2"/>
  <c r="K85" i="2" s="1"/>
  <c r="O100" i="2"/>
  <c r="O102" i="2" s="1"/>
  <c r="O103" i="2" s="1"/>
  <c r="Y117" i="2"/>
  <c r="Z117" i="2" s="1"/>
  <c r="L129" i="2"/>
  <c r="L130" i="2" s="1"/>
  <c r="Y154" i="2"/>
  <c r="Z154" i="2" s="1"/>
  <c r="T178" i="2"/>
  <c r="T179" i="2" s="1"/>
  <c r="N186" i="2"/>
  <c r="N187" i="2" s="1"/>
  <c r="O196" i="2"/>
  <c r="O197" i="2" s="1"/>
  <c r="S224" i="2"/>
  <c r="S225" i="2" s="1"/>
  <c r="Q239" i="2"/>
  <c r="Q240" i="2" s="1"/>
  <c r="Y230" i="2"/>
  <c r="Z230" i="2" s="1"/>
  <c r="R248" i="2"/>
  <c r="R249" i="2" s="1"/>
  <c r="M262" i="2"/>
  <c r="M263" i="2" s="1"/>
  <c r="U274" i="2"/>
  <c r="U275" i="2" s="1"/>
  <c r="F308" i="2"/>
  <c r="K340" i="2"/>
  <c r="Y331" i="2"/>
  <c r="Z106" i="2"/>
  <c r="S118" i="2"/>
  <c r="S120" i="2" s="1"/>
  <c r="S121" i="2" s="1"/>
  <c r="M129" i="2"/>
  <c r="M130" i="2" s="1"/>
  <c r="E148" i="2"/>
  <c r="E149" i="2" s="1"/>
  <c r="V148" i="2"/>
  <c r="V149" i="2" s="1"/>
  <c r="U178" i="2"/>
  <c r="U179" i="2" s="1"/>
  <c r="P196" i="2"/>
  <c r="P197" i="2" s="1"/>
  <c r="P224" i="2"/>
  <c r="P225" i="2" s="1"/>
  <c r="R239" i="2"/>
  <c r="R240" i="2" s="1"/>
  <c r="Y294" i="2"/>
  <c r="Z294" i="2" s="1"/>
  <c r="L340" i="2"/>
  <c r="I340" i="2"/>
  <c r="Y313" i="2"/>
  <c r="T118" i="2"/>
  <c r="T120" i="2" s="1"/>
  <c r="T121" i="2" s="1"/>
  <c r="N129" i="2"/>
  <c r="N130" i="2" s="1"/>
  <c r="S148" i="2"/>
  <c r="S149" i="2" s="1"/>
  <c r="Q196" i="2"/>
  <c r="Q197" i="2" s="1"/>
  <c r="Y194" i="2"/>
  <c r="Z194" i="2" s="1"/>
  <c r="S262" i="2"/>
  <c r="S263" i="2" s="1"/>
  <c r="Y278" i="2"/>
  <c r="M340" i="2"/>
  <c r="J340" i="2"/>
  <c r="Y327" i="2"/>
  <c r="Y336" i="2"/>
  <c r="Z101" i="2"/>
  <c r="U118" i="2"/>
  <c r="U120" i="2" s="1"/>
  <c r="U121" i="2" s="1"/>
  <c r="Y144" i="2"/>
  <c r="Z144" i="2" s="1"/>
  <c r="H167" i="2"/>
  <c r="H168" i="2" s="1"/>
  <c r="X167" i="2"/>
  <c r="X168" i="2" s="1"/>
  <c r="Q186" i="2"/>
  <c r="Q187" i="2" s="1"/>
  <c r="R196" i="2"/>
  <c r="R197" i="2" s="1"/>
  <c r="E224" i="2"/>
  <c r="E225" i="2" s="1"/>
  <c r="Y231" i="2"/>
  <c r="Z231" i="2" s="1"/>
  <c r="U248" i="2"/>
  <c r="U249" i="2" s="1"/>
  <c r="H274" i="2"/>
  <c r="H275" i="2" s="1"/>
  <c r="Y266" i="2"/>
  <c r="X274" i="2"/>
  <c r="X275" i="2" s="1"/>
  <c r="I289" i="2"/>
  <c r="I290" i="2" s="1"/>
  <c r="N340" i="2"/>
  <c r="Y332" i="2"/>
  <c r="H46" i="2"/>
  <c r="H48" i="2" s="1"/>
  <c r="H49" i="2" s="1"/>
  <c r="N92" i="2"/>
  <c r="N93" i="2" s="1"/>
  <c r="Z99" i="2"/>
  <c r="E118" i="2"/>
  <c r="E120" i="2" s="1"/>
  <c r="E121" i="2" s="1"/>
  <c r="V118" i="2"/>
  <c r="V120" i="2" s="1"/>
  <c r="V121" i="2" s="1"/>
  <c r="I148" i="2"/>
  <c r="I149" i="2" s="1"/>
  <c r="Y137" i="2"/>
  <c r="Z137" i="2" s="1"/>
  <c r="I167" i="2"/>
  <c r="I168" i="2" s="1"/>
  <c r="Y151" i="2"/>
  <c r="Y163" i="2"/>
  <c r="Z163" i="2" s="1"/>
  <c r="X178" i="2"/>
  <c r="X179" i="2" s="1"/>
  <c r="S196" i="2"/>
  <c r="S197" i="2" s="1"/>
  <c r="N202" i="2"/>
  <c r="N204" i="2" s="1"/>
  <c r="N205" i="2" s="1"/>
  <c r="W219" i="2"/>
  <c r="W224" i="2" s="1"/>
  <c r="W225" i="2" s="1"/>
  <c r="E248" i="2"/>
  <c r="E249" i="2" s="1"/>
  <c r="V248" i="2"/>
  <c r="V249" i="2" s="1"/>
  <c r="Y258" i="2"/>
  <c r="Z258" i="2" s="1"/>
  <c r="E289" i="2"/>
  <c r="E290" i="2" s="1"/>
  <c r="V289" i="2"/>
  <c r="V290" i="2" s="1"/>
  <c r="O340" i="2"/>
  <c r="Y323" i="2"/>
  <c r="N109" i="2"/>
  <c r="N111" i="2" s="1"/>
  <c r="N112" i="2" s="1"/>
  <c r="F118" i="2"/>
  <c r="F120" i="2" s="1"/>
  <c r="W118" i="2"/>
  <c r="W120" i="2" s="1"/>
  <c r="W121" i="2" s="1"/>
  <c r="J167" i="2"/>
  <c r="J168" i="2" s="1"/>
  <c r="U167" i="2"/>
  <c r="U168" i="2" s="1"/>
  <c r="Y159" i="2"/>
  <c r="Z159" i="2" s="1"/>
  <c r="Y171" i="2"/>
  <c r="H176" i="2"/>
  <c r="Y176" i="2" s="1"/>
  <c r="Z176" i="2" s="1"/>
  <c r="Y175" i="2"/>
  <c r="Z175" i="2" s="1"/>
  <c r="O202" i="2"/>
  <c r="O204" i="2" s="1"/>
  <c r="O205" i="2" s="1"/>
  <c r="Y216" i="2"/>
  <c r="Z216" i="2" s="1"/>
  <c r="F248" i="2"/>
  <c r="W248" i="2"/>
  <c r="W249" i="2" s="1"/>
  <c r="G252" i="2"/>
  <c r="V262" i="2"/>
  <c r="V263" i="2" s="1"/>
  <c r="Y299" i="2"/>
  <c r="Z299" i="2" s="1"/>
  <c r="Y328" i="2"/>
  <c r="Q84" i="2"/>
  <c r="Q85" i="2" s="1"/>
  <c r="P92" i="2"/>
  <c r="P93" i="2" s="1"/>
  <c r="U100" i="2"/>
  <c r="U102" i="2" s="1"/>
  <c r="U103" i="2" s="1"/>
  <c r="Y126" i="2"/>
  <c r="Z126" i="2" s="1"/>
  <c r="K167" i="2"/>
  <c r="K168" i="2" s="1"/>
  <c r="T186" i="2"/>
  <c r="T187" i="2" s="1"/>
  <c r="Y212" i="2"/>
  <c r="Z212" i="2" s="1"/>
  <c r="H248" i="2"/>
  <c r="H249" i="2" s="1"/>
  <c r="X248" i="2"/>
  <c r="X249" i="2" s="1"/>
  <c r="F262" i="2"/>
  <c r="W262" i="2"/>
  <c r="W263" i="2" s="1"/>
  <c r="K274" i="2"/>
  <c r="K275" i="2" s="1"/>
  <c r="Y283" i="2"/>
  <c r="Z283" i="2" s="1"/>
  <c r="Y303" i="2"/>
  <c r="Z303" i="2" s="1"/>
  <c r="Y319" i="2"/>
  <c r="Z243" i="2"/>
  <c r="R202" i="2"/>
  <c r="R204" i="2" s="1"/>
  <c r="R205" i="2" s="1"/>
  <c r="U202" i="2"/>
  <c r="U204" i="2" s="1"/>
  <c r="U205" i="2" s="1"/>
  <c r="H202" i="2"/>
  <c r="H204" i="2" s="1"/>
  <c r="X202" i="2"/>
  <c r="X204" i="2" s="1"/>
  <c r="X205" i="2" s="1"/>
  <c r="H340" i="2"/>
  <c r="Y202" i="2" l="1"/>
  <c r="Z70" i="2"/>
  <c r="G92" i="2"/>
  <c r="Z19" i="2"/>
  <c r="Y186" i="2"/>
  <c r="Z186" i="2" s="1"/>
  <c r="E341" i="2"/>
  <c r="Y72" i="2"/>
  <c r="Y74" i="2" s="1"/>
  <c r="Y196" i="2"/>
  <c r="Y197" i="2" s="1"/>
  <c r="Z31" i="2"/>
  <c r="Y40" i="2"/>
  <c r="Y41" i="2" s="1"/>
  <c r="K306" i="2"/>
  <c r="K308" i="2" s="1"/>
  <c r="K309" i="2" s="1"/>
  <c r="R306" i="2"/>
  <c r="R308" i="2" s="1"/>
  <c r="R309" i="2" s="1"/>
  <c r="U306" i="2"/>
  <c r="U308" i="2" s="1"/>
  <c r="U309" i="2" s="1"/>
  <c r="L306" i="2"/>
  <c r="L308" i="2" s="1"/>
  <c r="L309" i="2" s="1"/>
  <c r="Y240" i="2"/>
  <c r="Y84" i="2"/>
  <c r="Y85" i="2" s="1"/>
  <c r="P306" i="2"/>
  <c r="P308" i="2" s="1"/>
  <c r="P309" i="2" s="1"/>
  <c r="P341" i="2"/>
  <c r="S306" i="2"/>
  <c r="S308" i="2" s="1"/>
  <c r="S309" i="2" s="1"/>
  <c r="X306" i="2"/>
  <c r="X308" i="2" s="1"/>
  <c r="X309" i="2" s="1"/>
  <c r="T306" i="2"/>
  <c r="T308" i="2" s="1"/>
  <c r="T309" i="2" s="1"/>
  <c r="Y340" i="2"/>
  <c r="H306" i="2"/>
  <c r="H341" i="2" s="1"/>
  <c r="I306" i="2"/>
  <c r="I308" i="2" s="1"/>
  <c r="I309" i="2" s="1"/>
  <c r="V306" i="2"/>
  <c r="V308" i="2" s="1"/>
  <c r="V309" i="2" s="1"/>
  <c r="N306" i="2"/>
  <c r="N308" i="2" s="1"/>
  <c r="N309" i="2" s="1"/>
  <c r="Y129" i="2"/>
  <c r="Y130" i="2" s="1"/>
  <c r="Z124" i="2"/>
  <c r="J306" i="2"/>
  <c r="J308" i="2" s="1"/>
  <c r="J309" i="2" s="1"/>
  <c r="J341" i="2"/>
  <c r="Y239" i="2"/>
  <c r="Z228" i="2"/>
  <c r="Y118" i="2"/>
  <c r="Z115" i="2"/>
  <c r="Z88" i="2"/>
  <c r="Y92" i="2"/>
  <c r="Y148" i="2"/>
  <c r="Z10" i="2"/>
  <c r="Y12" i="2"/>
  <c r="H178" i="2"/>
  <c r="H179" i="2" s="1"/>
  <c r="Y289" i="2"/>
  <c r="Z278" i="2"/>
  <c r="Z100" i="2"/>
  <c r="Z109" i="2"/>
  <c r="Y27" i="2"/>
  <c r="W306" i="2"/>
  <c r="W308" i="2" s="1"/>
  <c r="W309" i="2" s="1"/>
  <c r="Z102" i="2"/>
  <c r="Z111" i="2"/>
  <c r="Y112" i="2"/>
  <c r="M306" i="2"/>
  <c r="M308" i="2" s="1"/>
  <c r="M309" i="2" s="1"/>
  <c r="Y167" i="2"/>
  <c r="Z151" i="2"/>
  <c r="Z208" i="2"/>
  <c r="Q306" i="2"/>
  <c r="Q308" i="2" s="1"/>
  <c r="Q309" i="2" s="1"/>
  <c r="Z252" i="2"/>
  <c r="Y262" i="2"/>
  <c r="Y263" i="2" s="1"/>
  <c r="Y204" i="2"/>
  <c r="H205" i="2"/>
  <c r="Z171" i="2"/>
  <c r="Y178" i="2"/>
  <c r="Y179" i="2" s="1"/>
  <c r="Y219" i="2"/>
  <c r="Z219" i="2" s="1"/>
  <c r="G262" i="2"/>
  <c r="E263" i="2"/>
  <c r="Y46" i="2"/>
  <c r="Z43" i="2"/>
  <c r="Y63" i="2"/>
  <c r="Y249" i="2"/>
  <c r="Y22" i="2"/>
  <c r="Z21" i="2"/>
  <c r="Y274" i="2"/>
  <c r="Z266" i="2"/>
  <c r="O306" i="2"/>
  <c r="O308" i="2" s="1"/>
  <c r="O309" i="2" s="1"/>
  <c r="Y248" i="2"/>
  <c r="Z202" i="2"/>
  <c r="M341" i="2" l="1"/>
  <c r="Y187" i="2"/>
  <c r="Z72" i="2"/>
  <c r="W341" i="2"/>
  <c r="T341" i="2"/>
  <c r="S341" i="2"/>
  <c r="V341" i="2"/>
  <c r="U341" i="2"/>
  <c r="Y224" i="2"/>
  <c r="Y290" i="2"/>
  <c r="Z289" i="2"/>
  <c r="Q341" i="2"/>
  <c r="Z224" i="2"/>
  <c r="Y225" i="2"/>
  <c r="N341" i="2"/>
  <c r="Y149" i="2"/>
  <c r="Z148" i="2"/>
  <c r="Y93" i="2"/>
  <c r="Z92" i="2"/>
  <c r="Z63" i="2"/>
  <c r="Y64" i="2"/>
  <c r="Y120" i="2"/>
  <c r="Z118" i="2"/>
  <c r="R341" i="2"/>
  <c r="X341" i="2"/>
  <c r="K341" i="2"/>
  <c r="Z46" i="2"/>
  <c r="Y48" i="2"/>
  <c r="Z167" i="2"/>
  <c r="Y168" i="2"/>
  <c r="L341" i="2"/>
  <c r="Z27" i="2"/>
  <c r="Y28" i="2"/>
  <c r="Z74" i="2"/>
  <c r="Y75" i="2"/>
  <c r="Z75" i="2" s="1"/>
  <c r="Y13" i="2"/>
  <c r="Z12" i="2"/>
  <c r="I341" i="2"/>
  <c r="Y306" i="2"/>
  <c r="Z306" i="2" s="1"/>
  <c r="H308" i="2"/>
  <c r="O341" i="2"/>
  <c r="Z204" i="2"/>
  <c r="Y205" i="2"/>
  <c r="Y275" i="2"/>
  <c r="Z275" i="2" s="1"/>
  <c r="Z274" i="2"/>
  <c r="H309" i="2" l="1"/>
  <c r="Y308" i="2"/>
  <c r="Y341" i="2"/>
  <c r="Z120" i="2"/>
  <c r="Y121" i="2"/>
  <c r="Y49" i="2"/>
  <c r="Z48" i="2"/>
  <c r="Y309" i="2" l="1"/>
  <c r="Z308" i="2"/>
</calcChain>
</file>

<file path=xl/sharedStrings.xml><?xml version="1.0" encoding="utf-8"?>
<sst xmlns="http://schemas.openxmlformats.org/spreadsheetml/2006/main" count="724" uniqueCount="307">
  <si>
    <t>Raw Material &amp; Bought out components</t>
  </si>
  <si>
    <t>Raw Material &amp; Bought out components in transit</t>
  </si>
  <si>
    <t>Finished Products produced</t>
  </si>
  <si>
    <t>Finished Products produced (in transit)</t>
  </si>
  <si>
    <t>Stock in Trade</t>
  </si>
  <si>
    <t>Stock in Trade (in transit)</t>
  </si>
  <si>
    <t>Contracts &amp; Work-in-Progress</t>
  </si>
  <si>
    <t>Manufactured Components</t>
  </si>
  <si>
    <t>Total Direct inventory</t>
  </si>
  <si>
    <t>Stores &amp; Spares</t>
  </si>
  <si>
    <t>Stores &amp; Spares (in transit)</t>
  </si>
  <si>
    <t>Loose Tools</t>
  </si>
  <si>
    <t>Loose Tools (in transit)</t>
  </si>
  <si>
    <t>Total Indirect Inventory</t>
  </si>
  <si>
    <t>Total Inventory</t>
  </si>
  <si>
    <t>279 &amp; 90</t>
  </si>
  <si>
    <t>Inventories..................................</t>
  </si>
  <si>
    <t>Raw Material &amp; Mfg. Componets................</t>
  </si>
  <si>
    <t>Stock In Transit - Raw Material..............</t>
  </si>
  <si>
    <t>Work-in-Progress.............................</t>
  </si>
  <si>
    <t>Finished Goods...............................</t>
  </si>
  <si>
    <t>Stock In Transit - Finised Goods.............</t>
  </si>
  <si>
    <t>Stock in Trade...............................</t>
  </si>
  <si>
    <t>Stock In Transit - Traded Goods.............</t>
  </si>
  <si>
    <t>Stores and Spares............................</t>
  </si>
  <si>
    <t>Inventory Machinery Spares...................</t>
  </si>
  <si>
    <t>Tools........................................</t>
  </si>
  <si>
    <t>Other Inventory</t>
  </si>
  <si>
    <t>Schedules</t>
  </si>
  <si>
    <t>F23</t>
  </si>
  <si>
    <t>F22</t>
  </si>
  <si>
    <t>001-AS</t>
  </si>
  <si>
    <t>133-FES</t>
  </si>
  <si>
    <t>008-SWARAJ</t>
  </si>
  <si>
    <t>002-HO</t>
  </si>
  <si>
    <t>004-MDS</t>
  </si>
  <si>
    <t>Synergy</t>
  </si>
  <si>
    <t>007-SBU</t>
  </si>
  <si>
    <t>TW</t>
  </si>
  <si>
    <t>134-TPDS</t>
  </si>
  <si>
    <t>135-INTNL OPER</t>
  </si>
  <si>
    <t>138-CONT SOUR</t>
  </si>
  <si>
    <t>140-NON MRV</t>
  </si>
  <si>
    <t>141-SOURCING</t>
  </si>
  <si>
    <t>139-CORP</t>
  </si>
  <si>
    <t>Total</t>
  </si>
  <si>
    <t>Control</t>
  </si>
  <si>
    <t>Long Term Loans</t>
  </si>
  <si>
    <t>Long term loans to related parties</t>
  </si>
  <si>
    <t>- Secured, considered good</t>
  </si>
  <si>
    <t>- Unsecured, considered good</t>
  </si>
  <si>
    <t>- Doubtful</t>
  </si>
  <si>
    <t>Less: Allowance for Credit Losses</t>
  </si>
  <si>
    <t>Other Long Term Loans</t>
  </si>
  <si>
    <t>Break up of Other Loans</t>
  </si>
  <si>
    <t>Loans to Director and employees…………..</t>
  </si>
  <si>
    <t>Loan to ESOP Trust</t>
  </si>
  <si>
    <t>Other Long-Term Loans Grossing up............</t>
  </si>
  <si>
    <t>Other Non Current financial assets</t>
  </si>
  <si>
    <t>Share Application money</t>
  </si>
  <si>
    <t>Financial Guarantee assets</t>
  </si>
  <si>
    <t>Incentive Receivable</t>
  </si>
  <si>
    <t>Derivative Assets - Non Current</t>
  </si>
  <si>
    <t>Security Deposits (Non interest bearing)</t>
  </si>
  <si>
    <t>Fixed Deposit (Maturity more than 12 months)</t>
  </si>
  <si>
    <t>Other Receivables</t>
  </si>
  <si>
    <t>Other Non-Current Assets Grossing up</t>
  </si>
  <si>
    <t>Corporate FD / Security Deposits............................</t>
  </si>
  <si>
    <t>Break up of Security Deposits</t>
  </si>
  <si>
    <t>Other Non Current Assets(Non Financial)</t>
  </si>
  <si>
    <t>Capital Advance..............................</t>
  </si>
  <si>
    <t>Other Advances</t>
  </si>
  <si>
    <t>Security Deposits</t>
  </si>
  <si>
    <t>Recoverable Expenses.........................</t>
  </si>
  <si>
    <t>Prepaid Expenses (LT)........................</t>
  </si>
  <si>
    <t>VAT Receivable (LT)..........................</t>
  </si>
  <si>
    <t>Advance to Suppliers.........................</t>
  </si>
  <si>
    <t>Drawback receivable - Non Current</t>
  </si>
  <si>
    <t>Prepaid Finance Charges - Non Current</t>
  </si>
  <si>
    <t>Other grossing up</t>
  </si>
  <si>
    <t>New</t>
  </si>
  <si>
    <t>GST under protest</t>
  </si>
  <si>
    <r>
      <t xml:space="preserve">Trade Receivable </t>
    </r>
    <r>
      <rPr>
        <sz val="10"/>
        <rFont val="Bahnschrift"/>
        <family val="2"/>
      </rPr>
      <t>(Outstanding for a period exceeding six months from the date they are due for payment)</t>
    </r>
  </si>
  <si>
    <t>Secured considered good</t>
  </si>
  <si>
    <t>Unsecured considered good</t>
  </si>
  <si>
    <t xml:space="preserve">Doutful </t>
  </si>
  <si>
    <t>Less:- Allowance for Credit losses</t>
  </si>
  <si>
    <t>Others - Unsecured, considered good &amp; Doubtful</t>
  </si>
  <si>
    <t>Cash &amp; Cash Equivalents</t>
  </si>
  <si>
    <t>Cash on Hand.................................</t>
  </si>
  <si>
    <t>Cheques On Hand..............................</t>
  </si>
  <si>
    <t>Balances with Bank...........................</t>
  </si>
  <si>
    <t>Other Cash &amp; Cash Equivalent.................</t>
  </si>
  <si>
    <t>Fixed Deposits Maturing less than 3 months...</t>
  </si>
  <si>
    <t xml:space="preserve"> </t>
  </si>
  <si>
    <t>Bank balance other then above</t>
  </si>
  <si>
    <t>Balances with Banks  Earmarked...............</t>
  </si>
  <si>
    <t>Balances with Banks-Margin Money.........</t>
  </si>
  <si>
    <t>Fixed Deposit (Maturity 3 to 12 months)</t>
  </si>
  <si>
    <t>Short term loans</t>
  </si>
  <si>
    <t>Less: Allowance for Bad &amp; Doubtful Loans</t>
  </si>
  <si>
    <t>Short term loans to related parties</t>
  </si>
  <si>
    <t>Other Short Loans</t>
  </si>
  <si>
    <t>Break up of other Short term loans</t>
  </si>
  <si>
    <t>Loan to Employees</t>
  </si>
  <si>
    <t>Intercompany Advance.........................</t>
  </si>
  <si>
    <t>Grossing up  loans and advances..............</t>
  </si>
  <si>
    <t>Provision for Doubtful Advances</t>
  </si>
  <si>
    <t>Other Current financial assets</t>
  </si>
  <si>
    <t>Incentive receivable</t>
  </si>
  <si>
    <t>Claim Receivable...........................</t>
  </si>
  <si>
    <t>Derivative Assets - Current</t>
  </si>
  <si>
    <t>Interest Accured on investment...............</t>
  </si>
  <si>
    <t>Interest accrued on Loans &amp; advances.........</t>
  </si>
  <si>
    <t>Dividend &amp; CFM related advance...............</t>
  </si>
  <si>
    <t>Recoverable Expenses........................</t>
  </si>
  <si>
    <t>Related party balances.......................</t>
  </si>
  <si>
    <t>Security Deposit Current</t>
  </si>
  <si>
    <t>Security Deposit</t>
  </si>
  <si>
    <t>Other Short Term Receivables.................</t>
  </si>
  <si>
    <t>Current Receivables</t>
  </si>
  <si>
    <t>Other financial assets (Grossing up)</t>
  </si>
  <si>
    <t>Others Current Assets(Non Financial)</t>
  </si>
  <si>
    <t>GST Receivable……</t>
  </si>
  <si>
    <t>Incentive Receivable.........................</t>
  </si>
  <si>
    <t>Other Receivables......................</t>
  </si>
  <si>
    <t>Current Contract Assets</t>
  </si>
  <si>
    <t>Advance to Employees.........................</t>
  </si>
  <si>
    <t>Prepaid Expenses.............................</t>
  </si>
  <si>
    <t>Prepaid Finance Charges - Current</t>
  </si>
  <si>
    <t>Balances - Customs,Port Trusts,Excise,etc:...</t>
  </si>
  <si>
    <t>CENVAT On Hold</t>
  </si>
  <si>
    <t>CENVAT Receivable............................</t>
  </si>
  <si>
    <t>Service Tax Receivable.......................</t>
  </si>
  <si>
    <t>VAT Receivable...............................</t>
  </si>
  <si>
    <t>Others</t>
  </si>
  <si>
    <t>Other Non Current  financial liabilities</t>
  </si>
  <si>
    <t>Deferred Revenue (EPCG Scheme)</t>
  </si>
  <si>
    <t>VRS Pension liability</t>
  </si>
  <si>
    <t>Dealer Deposits..............................</t>
  </si>
  <si>
    <t>Derivatives</t>
  </si>
  <si>
    <t>Financial Guarantee Liability</t>
  </si>
  <si>
    <t>Others.......................................</t>
  </si>
  <si>
    <t>Non Current Provisions</t>
  </si>
  <si>
    <t>Provision for Employee Benefits</t>
  </si>
  <si>
    <t>Provision for Warranty</t>
  </si>
  <si>
    <t>Provision for Service coupon</t>
  </si>
  <si>
    <t>Other Non Current  Liabilities(Non Financial)</t>
  </si>
  <si>
    <t>Provision for PF.............................</t>
  </si>
  <si>
    <t>Advance received for Extended warranty</t>
  </si>
  <si>
    <t>Other Liabilities……………..</t>
  </si>
  <si>
    <t>Deferred Service coupon revenue</t>
  </si>
  <si>
    <t>Trade Payable (Current)</t>
  </si>
  <si>
    <t>Acceptances..................................</t>
  </si>
  <si>
    <t>Trade Creditors - Small Scale Industries.....</t>
  </si>
  <si>
    <t>Other</t>
  </si>
  <si>
    <t>Other Current Liabilities (financial)</t>
  </si>
  <si>
    <t>Carried at Amortised Cost</t>
  </si>
  <si>
    <t>Salaries,Wages,Bonus etc</t>
  </si>
  <si>
    <t>Creditors - Expenses/finance</t>
  </si>
  <si>
    <t>Creditors - Capex (Current)..................</t>
  </si>
  <si>
    <t>Deposit Received.............................</t>
  </si>
  <si>
    <t>Balances on Directors'Current Accounts.......</t>
  </si>
  <si>
    <t>Inc accrued not due..........................</t>
  </si>
  <si>
    <t>Salary Deductions Payable....................</t>
  </si>
  <si>
    <t>Inter Company................................</t>
  </si>
  <si>
    <t>ESOP Liability</t>
  </si>
  <si>
    <t>Other Interest Payable</t>
  </si>
  <si>
    <t>Other liabilities</t>
  </si>
  <si>
    <t>Carried at Fair value through P&amp;L</t>
  </si>
  <si>
    <t>Forward and Derivative</t>
  </si>
  <si>
    <t>Provision for contingency</t>
  </si>
  <si>
    <t>Other Current Liabilities(Non financials)</t>
  </si>
  <si>
    <t>Excise Payable...............................</t>
  </si>
  <si>
    <t>Service Tax Payable..........................</t>
  </si>
  <si>
    <t>Sales Tax Payable......................</t>
  </si>
  <si>
    <t>Payment towards Wealth tax...................</t>
  </si>
  <si>
    <t>CUSTOMER CREDIT BALANCE......................</t>
  </si>
  <si>
    <t>GST Payable</t>
  </si>
  <si>
    <t>TDS / TCS Payable............................</t>
  </si>
  <si>
    <t>Non Financial Salary Deductions Payable......</t>
  </si>
  <si>
    <t>Other Liabilities including Contract Liabilities.........</t>
  </si>
  <si>
    <t>Interest Accured on MSM......................</t>
  </si>
  <si>
    <t>Current Provisions</t>
  </si>
  <si>
    <t>Provision for Contingencies(wage agreement renewal)</t>
  </si>
  <si>
    <t>Inventories</t>
  </si>
  <si>
    <t>Raw Material</t>
  </si>
  <si>
    <t>Raw Material in Transit</t>
  </si>
  <si>
    <t>Work-in-progress</t>
  </si>
  <si>
    <t>Finished products produced</t>
  </si>
  <si>
    <t>Stock-in-trade</t>
  </si>
  <si>
    <t>Stock-in-trade in transit</t>
  </si>
  <si>
    <t>Manufactured components</t>
  </si>
  <si>
    <t>Stores and Spares</t>
  </si>
  <si>
    <t>Tools</t>
  </si>
  <si>
    <t>total</t>
  </si>
  <si>
    <t>Employee Benefits</t>
  </si>
  <si>
    <t>Salaries,Wages,Bonus,etc...............</t>
  </si>
  <si>
    <t>Contribution to Provident and othr funds.....</t>
  </si>
  <si>
    <t>Welfare...............</t>
  </si>
  <si>
    <t>Gratuity..............</t>
  </si>
  <si>
    <t>VRS Amortisation...............</t>
  </si>
  <si>
    <t>Esop Amortisation expenses.................</t>
  </si>
  <si>
    <t>Provision for Contingencies...............</t>
  </si>
  <si>
    <t>Finance Cost</t>
  </si>
  <si>
    <t>Interet on Term Loan</t>
  </si>
  <si>
    <t>Interest on Debenture</t>
  </si>
  <si>
    <t>Interest on Other Borrowings</t>
  </si>
  <si>
    <t>Interest on Fixed deposit</t>
  </si>
  <si>
    <t>Interest on Cash Credit</t>
  </si>
  <si>
    <t>Interest Others</t>
  </si>
  <si>
    <t>Interest Capitalised</t>
  </si>
  <si>
    <t>Unwinding charges</t>
  </si>
  <si>
    <t>Discounting charges</t>
  </si>
  <si>
    <t>Other borrowing cost</t>
  </si>
  <si>
    <t>Other Expense</t>
  </si>
  <si>
    <t>Rates and Taxes..................</t>
  </si>
  <si>
    <t>Advertisements.................</t>
  </si>
  <si>
    <t>Freight outward and Delivery Charges.........</t>
  </si>
  <si>
    <t>Stores consumed...............</t>
  </si>
  <si>
    <t>Tools consumed...............</t>
  </si>
  <si>
    <t>Power and Fuel...................</t>
  </si>
  <si>
    <t>Repairs Buildings.................</t>
  </si>
  <si>
    <t>Repairs Machinery.................</t>
  </si>
  <si>
    <t>Repairs Others....................</t>
  </si>
  <si>
    <t>Sales Promotion Expenses...............</t>
  </si>
  <si>
    <t>Legal and Professional Charges.............</t>
  </si>
  <si>
    <t>Hire and Service Charges.................</t>
  </si>
  <si>
    <t>Warranty expenses..................</t>
  </si>
  <si>
    <t>Misc Expense</t>
  </si>
  <si>
    <t>Rent including lease rentals..............</t>
  </si>
  <si>
    <t>Insurance..................</t>
  </si>
  <si>
    <t>Commission on sales / contracts(Net).........</t>
  </si>
  <si>
    <t>Service coupon...............................</t>
  </si>
  <si>
    <t>Discount allowed....................</t>
  </si>
  <si>
    <t>Dealer Incentive Expenses.................</t>
  </si>
  <si>
    <t>Postage,Telephones,Telex etc.................</t>
  </si>
  <si>
    <t>Travelling.................</t>
  </si>
  <si>
    <t>Printing and Stationery...............</t>
  </si>
  <si>
    <t>Stockyard expenses.................</t>
  </si>
  <si>
    <t>Packing Material Consumed..............</t>
  </si>
  <si>
    <t>Others...............</t>
  </si>
  <si>
    <t>Donations and contributions.............</t>
  </si>
  <si>
    <t>Bank Charges……….</t>
  </si>
  <si>
    <t>Dimunition In Value Of Long Term Investment……</t>
  </si>
  <si>
    <t>Excess Of Cost Over Fair Value Of Curr Inves</t>
  </si>
  <si>
    <t>Gen &amp; Misc Exp</t>
  </si>
  <si>
    <t>Research and Development..............</t>
  </si>
  <si>
    <t>Royalty...............</t>
  </si>
  <si>
    <t>Guest House Expenses...............</t>
  </si>
  <si>
    <t>DIE &amp; FCC.................</t>
  </si>
  <si>
    <t>Provisions for doubtful debts/advances(Net)..</t>
  </si>
  <si>
    <t>Bad Debts/Advances Written off</t>
  </si>
  <si>
    <t>Directors' fees.............</t>
  </si>
  <si>
    <t>Loss on sale of Fixed Assets.................</t>
  </si>
  <si>
    <t>Cost of Manufactured Products Capitalised....</t>
  </si>
  <si>
    <t>Interdivision Expense</t>
  </si>
  <si>
    <t>F24</t>
  </si>
  <si>
    <r>
      <t xml:space="preserve">Trade Receivable </t>
    </r>
    <r>
      <rPr>
        <sz val="11"/>
        <rFont val="Arial Nova"/>
        <family val="2"/>
      </rPr>
      <t>(Outstanding for a period exceeding six months from the date they are due for payment)</t>
    </r>
  </si>
  <si>
    <t>Interest Accured but not due on Borrowings...</t>
  </si>
  <si>
    <t>Unclaimed dividends</t>
  </si>
  <si>
    <t>Unclaimed matured deposits and interest accrued thereon</t>
  </si>
  <si>
    <t>GL</t>
  </si>
  <si>
    <t>Powerol</t>
  </si>
  <si>
    <t>CE</t>
  </si>
  <si>
    <t>Agri</t>
  </si>
  <si>
    <t>Check from vlookup</t>
  </si>
  <si>
    <t>Variance</t>
  </si>
  <si>
    <t>GL Tagging MoQM</t>
  </si>
  <si>
    <t>Text for B/S P&amp;L item</t>
  </si>
  <si>
    <t>Closing Stock- Gunny Bags</t>
  </si>
  <si>
    <t>Clg Stock - Raw Material-B/s</t>
  </si>
  <si>
    <t>Clg Stock - Mfg Component B/s</t>
  </si>
  <si>
    <t>Clg Stock In Transit - Rm - B/s</t>
  </si>
  <si>
    <t>Raw Material &amp; Mfg. Componets</t>
  </si>
  <si>
    <t>Raw Material &amp; Mfg. Componet</t>
  </si>
  <si>
    <t>Stock In Transit - Raw Material</t>
  </si>
  <si>
    <t>Work-in-Progress</t>
  </si>
  <si>
    <t>WIP- Seed Potato Facility A/c</t>
  </si>
  <si>
    <t>Construction Work In Progress</t>
  </si>
  <si>
    <t>Clg Stock - Wip - B/s</t>
  </si>
  <si>
    <t>Clg Stock - Construction W I P - B/s</t>
  </si>
  <si>
    <t>Finished Goods</t>
  </si>
  <si>
    <t>Stock In Transit - Finised Goods</t>
  </si>
  <si>
    <t>Clg Stock In Transit - FG B/s</t>
  </si>
  <si>
    <t>Clg Stock - Finished Goods - B/s</t>
  </si>
  <si>
    <t>Stock in trade</t>
  </si>
  <si>
    <t>Stock in transit - Traded goods</t>
  </si>
  <si>
    <t>Inventory Oils, Grease &amp; Chemicals</t>
  </si>
  <si>
    <t>Inventorie Consumable Stores &amp; Misc.</t>
  </si>
  <si>
    <t>G-Stock Materiali Ricoperti CBN</t>
  </si>
  <si>
    <t>Stock in transit - Stores &amp; Spares</t>
  </si>
  <si>
    <t>Inventory Stores- Manual Adj</t>
  </si>
  <si>
    <t>Inventory Packing Material</t>
  </si>
  <si>
    <t>Inventory Machinery Spares</t>
  </si>
  <si>
    <t>Inventory Spares</t>
  </si>
  <si>
    <t>Inventory Machinery Spares-Imported</t>
  </si>
  <si>
    <t>Inventory Spares- Manual Adj</t>
  </si>
  <si>
    <t>In Transit - Stores &amp; Spares</t>
  </si>
  <si>
    <t>Inventory Tools</t>
  </si>
  <si>
    <t>Inventory Manufactured Tools</t>
  </si>
  <si>
    <t>Inventory Tools- Manual Adj</t>
  </si>
  <si>
    <t>Stock in transit - Tools</t>
  </si>
  <si>
    <t>Inventory Dies</t>
  </si>
  <si>
    <t>Food &amp; Beverages</t>
  </si>
  <si>
    <t>Ind-AS  Inventories</t>
  </si>
  <si>
    <t>Plant &amp; Machinery Held For 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</si>
</sst>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_(* #,##0.00_);_(* \(#,##0.00\);_(* &quot;-&quot;??_);_(@_)"/>
    <numFmt numFmtId="165" formatCode="_ * #,##0.0_ ;_ * \-#,##0.0_ ;_ * &quot;-&quot;??_ ;_ @_ "/>
    <numFmt numFmtId="166" formatCode="_ * #,##0.0000_ ;_ * \-#,##0.0000_ ;_ * &quot;-&quot;??_ ;_ @_ "/>
    <numFmt numFmtId="167" formatCode="_ * #,##0_ ;_ * \-#,##0_ ;_ * &quot;-&quot;??_ ;_ @_ "/>
  </numFmts>
  <fonts count="27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Bahnschrift"/>
      <family val="2"/>
    </font>
    <font>
      <b/>
      <sz val="10"/>
      <color theme="1"/>
      <name val="Bahnschrift"/>
      <family val="2"/>
    </font>
    <font>
      <i/>
      <sz val="11"/>
      <color theme="1"/>
      <name val="Aptos Narrow"/>
      <family val="2"/>
      <scheme val="minor"/>
    </font>
    <font>
      <i/>
      <sz val="10"/>
      <color theme="1"/>
      <name val="Bahnschrift"/>
      <family val="2"/>
    </font>
    <font>
      <i/>
      <sz val="11"/>
      <color rgb="FFFF0000"/>
      <name val="Aptos Narrow"/>
      <family val="2"/>
      <scheme val="minor"/>
    </font>
    <font>
      <b/>
      <u/>
      <sz val="10"/>
      <color theme="1"/>
      <name val="Bahnschrift"/>
      <family val="2"/>
    </font>
    <font>
      <sz val="10"/>
      <name val="Arial"/>
      <family val="2"/>
    </font>
    <font>
      <sz val="10"/>
      <name val="Bahnschrift"/>
      <family val="2"/>
    </font>
    <font>
      <b/>
      <u/>
      <sz val="10"/>
      <color theme="3" tint="0.39997558519241921"/>
      <name val="Bahnschrift"/>
      <family val="2"/>
    </font>
    <font>
      <u/>
      <sz val="10"/>
      <color theme="1"/>
      <name val="Bahnschrift"/>
      <family val="2"/>
    </font>
    <font>
      <b/>
      <u/>
      <sz val="10"/>
      <color rgb="FF00B050"/>
      <name val="Bahnschrift"/>
      <family val="2"/>
    </font>
    <font>
      <b/>
      <sz val="10"/>
      <name val="Bahnschrift"/>
      <family val="2"/>
    </font>
    <font>
      <u/>
      <sz val="10"/>
      <name val="Bahnschrift"/>
      <family val="2"/>
    </font>
    <font>
      <sz val="10"/>
      <color rgb="FFFF0000"/>
      <name val="Bahnschrift"/>
      <family val="2"/>
    </font>
    <font>
      <b/>
      <u/>
      <sz val="11"/>
      <color theme="1"/>
      <name val="Arial Nova"/>
      <family val="2"/>
    </font>
    <font>
      <sz val="11"/>
      <color theme="1"/>
      <name val="Arial Nova"/>
      <family val="2"/>
    </font>
    <font>
      <b/>
      <sz val="11"/>
      <color theme="1"/>
      <name val="Arial Nova"/>
      <family val="2"/>
    </font>
    <font>
      <sz val="11"/>
      <name val="Arial Nova"/>
      <family val="2"/>
    </font>
    <font>
      <b/>
      <u/>
      <sz val="11"/>
      <color theme="3" tint="0.39997558519241921"/>
      <name val="Arial Nova"/>
      <family val="2"/>
    </font>
    <font>
      <u/>
      <sz val="11"/>
      <color theme="1"/>
      <name val="Arial Nova"/>
      <family val="2"/>
    </font>
    <font>
      <b/>
      <u/>
      <sz val="11"/>
      <color rgb="FF00B050"/>
      <name val="Arial Nova"/>
      <family val="2"/>
    </font>
    <font>
      <b/>
      <sz val="11"/>
      <name val="Arial Nova"/>
      <family val="2"/>
    </font>
    <font>
      <u/>
      <sz val="11"/>
      <name val="Arial Nova"/>
      <family val="2"/>
    </font>
    <font>
      <sz val="11"/>
      <color rgb="FFFF0000"/>
      <name val="Arial Nova"/>
      <family val="2"/>
    </font>
    <font>
      <sz val="11"/>
      <name val="72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</cellStyleXfs>
  <cellXfs count="123">
    <xf numFmtId="0" fontId="0" fillId="0" borderId="0" xfId="0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/>
    <xf numFmtId="0" fontId="2" fillId="0" borderId="0" xfId="0" applyFont="1" applyAlignment="1">
      <alignment horizontal="right"/>
    </xf>
    <xf numFmtId="0" fontId="4" fillId="0" borderId="0" xfId="0" applyFont="1"/>
    <xf numFmtId="0" fontId="5" fillId="0" borderId="0" xfId="0" applyFont="1" applyAlignment="1">
      <alignment wrapText="1"/>
    </xf>
    <xf numFmtId="0" fontId="0" fillId="0" borderId="0" xfId="0" applyFill="1"/>
    <xf numFmtId="0" fontId="6" fillId="0" borderId="0" xfId="0" applyFont="1"/>
    <xf numFmtId="0" fontId="7" fillId="0" borderId="0" xfId="0" applyFont="1"/>
    <xf numFmtId="43" fontId="2" fillId="0" borderId="0" xfId="2" applyFont="1"/>
    <xf numFmtId="1" fontId="3" fillId="0" borderId="0" xfId="2" applyNumberFormat="1" applyFont="1" applyAlignment="1">
      <alignment horizontal="center"/>
    </xf>
    <xf numFmtId="43" fontId="3" fillId="0" borderId="0" xfId="2" applyFont="1"/>
    <xf numFmtId="0" fontId="9" fillId="0" borderId="0" xfId="3" applyFont="1" applyAlignment="1">
      <alignment horizontal="center"/>
    </xf>
    <xf numFmtId="0" fontId="3" fillId="0" borderId="0" xfId="0" applyFont="1"/>
    <xf numFmtId="1" fontId="3" fillId="0" borderId="0" xfId="2" applyNumberFormat="1" applyFont="1"/>
    <xf numFmtId="0" fontId="10" fillId="0" borderId="0" xfId="0" applyFont="1"/>
    <xf numFmtId="0" fontId="11" fillId="0" borderId="0" xfId="0" applyFont="1"/>
    <xf numFmtId="43" fontId="9" fillId="0" borderId="0" xfId="3" applyNumberFormat="1" applyFont="1" applyAlignment="1">
      <alignment horizontal="center"/>
    </xf>
    <xf numFmtId="164" fontId="2" fillId="0" borderId="0" xfId="2" applyNumberFormat="1" applyFont="1"/>
    <xf numFmtId="43" fontId="2" fillId="0" borderId="1" xfId="2" applyFont="1" applyBorder="1"/>
    <xf numFmtId="164" fontId="2" fillId="0" borderId="1" xfId="2" applyNumberFormat="1" applyFont="1" applyBorder="1"/>
    <xf numFmtId="43" fontId="2" fillId="3" borderId="0" xfId="2" applyFont="1" applyFill="1"/>
    <xf numFmtId="43" fontId="2" fillId="0" borderId="0" xfId="2" applyFont="1" applyFill="1"/>
    <xf numFmtId="0" fontId="12" fillId="0" borderId="0" xfId="0" applyFont="1"/>
    <xf numFmtId="43" fontId="13" fillId="0" borderId="0" xfId="3" applyNumberFormat="1" applyFont="1" applyAlignment="1">
      <alignment horizontal="center"/>
    </xf>
    <xf numFmtId="0" fontId="10" fillId="0" borderId="0" xfId="3" applyFont="1"/>
    <xf numFmtId="0" fontId="2" fillId="2" borderId="0" xfId="0" applyFont="1" applyFill="1"/>
    <xf numFmtId="164" fontId="9" fillId="0" borderId="0" xfId="3" applyNumberFormat="1" applyFont="1" applyAlignment="1">
      <alignment horizontal="center"/>
    </xf>
    <xf numFmtId="43" fontId="2" fillId="2" borderId="0" xfId="2" applyFont="1" applyFill="1"/>
    <xf numFmtId="43" fontId="9" fillId="0" borderId="1" xfId="3" applyNumberFormat="1" applyFont="1" applyBorder="1" applyAlignment="1">
      <alignment horizontal="center"/>
    </xf>
    <xf numFmtId="43" fontId="9" fillId="0" borderId="0" xfId="2" applyFont="1" applyAlignment="1">
      <alignment horizontal="center"/>
    </xf>
    <xf numFmtId="0" fontId="9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43" fontId="13" fillId="0" borderId="0" xfId="2" applyFont="1"/>
    <xf numFmtId="43" fontId="2" fillId="0" borderId="0" xfId="2" applyFont="1" applyBorder="1"/>
    <xf numFmtId="43" fontId="2" fillId="0" borderId="2" xfId="2" applyFont="1" applyBorder="1"/>
    <xf numFmtId="0" fontId="13" fillId="0" borderId="0" xfId="0" applyFont="1"/>
    <xf numFmtId="39" fontId="10" fillId="0" borderId="0" xfId="3" applyNumberFormat="1" applyFont="1"/>
    <xf numFmtId="1" fontId="3" fillId="0" borderId="0" xfId="2" applyNumberFormat="1" applyFont="1" applyFill="1"/>
    <xf numFmtId="43" fontId="2" fillId="2" borderId="1" xfId="2" applyFont="1" applyFill="1" applyBorder="1"/>
    <xf numFmtId="43" fontId="9" fillId="0" borderId="1" xfId="2" applyFont="1" applyBorder="1" applyAlignment="1">
      <alignment horizontal="center"/>
    </xf>
    <xf numFmtId="39" fontId="13" fillId="0" borderId="0" xfId="3" applyNumberFormat="1" applyFont="1"/>
    <xf numFmtId="43" fontId="2" fillId="0" borderId="0" xfId="0" applyNumberFormat="1" applyFont="1"/>
    <xf numFmtId="43" fontId="15" fillId="0" borderId="0" xfId="2" applyFont="1"/>
    <xf numFmtId="165" fontId="2" fillId="3" borderId="0" xfId="2" applyNumberFormat="1" applyFont="1" applyFill="1"/>
    <xf numFmtId="165" fontId="2" fillId="0" borderId="0" xfId="2" applyNumberFormat="1" applyFont="1" applyFill="1"/>
    <xf numFmtId="164" fontId="2" fillId="0" borderId="0" xfId="0" applyNumberFormat="1" applyFont="1"/>
    <xf numFmtId="0" fontId="10" fillId="2" borderId="0" xfId="0" applyFont="1" applyFill="1"/>
    <xf numFmtId="2" fontId="2" fillId="0" borderId="0" xfId="0" applyNumberFormat="1" applyFont="1"/>
    <xf numFmtId="43" fontId="3" fillId="2" borderId="0" xfId="2" applyFont="1" applyFill="1"/>
    <xf numFmtId="166" fontId="3" fillId="0" borderId="0" xfId="2" applyNumberFormat="1" applyFont="1"/>
    <xf numFmtId="166" fontId="3" fillId="0" borderId="0" xfId="2" applyNumberFormat="1" applyFont="1" applyFill="1"/>
    <xf numFmtId="43" fontId="3" fillId="0" borderId="0" xfId="0" applyNumberFormat="1" applyFont="1"/>
    <xf numFmtId="43" fontId="2" fillId="4" borderId="0" xfId="2" applyFont="1" applyFill="1"/>
    <xf numFmtId="0" fontId="16" fillId="0" borderId="0" xfId="0" applyFont="1"/>
    <xf numFmtId="0" fontId="17" fillId="0" borderId="0" xfId="0" applyFont="1"/>
    <xf numFmtId="43" fontId="17" fillId="0" borderId="0" xfId="2" applyFont="1"/>
    <xf numFmtId="1" fontId="18" fillId="0" borderId="0" xfId="2" applyNumberFormat="1" applyFont="1" applyAlignment="1">
      <alignment horizontal="center"/>
    </xf>
    <xf numFmtId="43" fontId="18" fillId="0" borderId="0" xfId="2" applyFont="1"/>
    <xf numFmtId="0" fontId="19" fillId="0" borderId="0" xfId="3" applyFont="1" applyAlignment="1">
      <alignment horizontal="center"/>
    </xf>
    <xf numFmtId="0" fontId="18" fillId="0" borderId="0" xfId="0" applyFont="1"/>
    <xf numFmtId="1" fontId="18" fillId="0" borderId="0" xfId="2" applyNumberFormat="1" applyFont="1"/>
    <xf numFmtId="0" fontId="20" fillId="0" borderId="0" xfId="0" applyFont="1"/>
    <xf numFmtId="0" fontId="21" fillId="0" borderId="0" xfId="0" applyFont="1"/>
    <xf numFmtId="43" fontId="17" fillId="0" borderId="0" xfId="2" applyFont="1" applyFill="1"/>
    <xf numFmtId="43" fontId="19" fillId="0" borderId="0" xfId="3" applyNumberFormat="1" applyFont="1" applyAlignment="1">
      <alignment horizontal="center"/>
    </xf>
    <xf numFmtId="164" fontId="17" fillId="0" borderId="0" xfId="2" applyNumberFormat="1" applyFont="1" applyFill="1"/>
    <xf numFmtId="164" fontId="17" fillId="0" borderId="0" xfId="2" applyNumberFormat="1" applyFont="1"/>
    <xf numFmtId="43" fontId="17" fillId="0" borderId="1" xfId="2" applyFont="1" applyBorder="1"/>
    <xf numFmtId="164" fontId="17" fillId="0" borderId="1" xfId="2" applyNumberFormat="1" applyFont="1" applyFill="1" applyBorder="1"/>
    <xf numFmtId="164" fontId="17" fillId="0" borderId="1" xfId="2" applyNumberFormat="1" applyFont="1" applyBorder="1"/>
    <xf numFmtId="43" fontId="17" fillId="0" borderId="1" xfId="2" applyFont="1" applyFill="1" applyBorder="1"/>
    <xf numFmtId="43" fontId="18" fillId="0" borderId="0" xfId="2" applyFont="1" applyFill="1"/>
    <xf numFmtId="43" fontId="17" fillId="3" borderId="0" xfId="2" applyFont="1" applyFill="1"/>
    <xf numFmtId="0" fontId="22" fillId="0" borderId="0" xfId="0" applyFont="1"/>
    <xf numFmtId="43" fontId="23" fillId="0" borderId="0" xfId="3" applyNumberFormat="1" applyFont="1" applyAlignment="1">
      <alignment horizontal="center"/>
    </xf>
    <xf numFmtId="0" fontId="20" fillId="0" borderId="0" xfId="3" applyFont="1"/>
    <xf numFmtId="164" fontId="19" fillId="0" borderId="0" xfId="3" applyNumberFormat="1" applyFont="1" applyAlignment="1">
      <alignment horizontal="center"/>
    </xf>
    <xf numFmtId="167" fontId="19" fillId="0" borderId="0" xfId="1" applyNumberFormat="1" applyFont="1" applyAlignment="1">
      <alignment horizontal="center"/>
    </xf>
    <xf numFmtId="43" fontId="19" fillId="0" borderId="1" xfId="3" applyNumberFormat="1" applyFont="1" applyBorder="1" applyAlignment="1">
      <alignment horizontal="center"/>
    </xf>
    <xf numFmtId="43" fontId="19" fillId="0" borderId="0" xfId="2" applyFont="1" applyAlignment="1">
      <alignment horizontal="center"/>
    </xf>
    <xf numFmtId="0" fontId="19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43" fontId="23" fillId="0" borderId="0" xfId="2" applyFont="1"/>
    <xf numFmtId="43" fontId="17" fillId="0" borderId="0" xfId="2" applyFont="1" applyBorder="1"/>
    <xf numFmtId="43" fontId="17" fillId="0" borderId="0" xfId="2" applyFont="1" applyFill="1" applyBorder="1"/>
    <xf numFmtId="43" fontId="17" fillId="0" borderId="2" xfId="2" applyFont="1" applyBorder="1"/>
    <xf numFmtId="43" fontId="17" fillId="0" borderId="2" xfId="2" applyFont="1" applyFill="1" applyBorder="1"/>
    <xf numFmtId="0" fontId="23" fillId="0" borderId="0" xfId="0" applyFont="1"/>
    <xf numFmtId="39" fontId="20" fillId="0" borderId="0" xfId="3" applyNumberFormat="1" applyFont="1"/>
    <xf numFmtId="1" fontId="18" fillId="0" borderId="0" xfId="2" applyNumberFormat="1" applyFont="1" applyFill="1"/>
    <xf numFmtId="43" fontId="19" fillId="0" borderId="1" xfId="2" applyFont="1" applyBorder="1" applyAlignment="1">
      <alignment horizontal="center"/>
    </xf>
    <xf numFmtId="39" fontId="23" fillId="0" borderId="0" xfId="3" applyNumberFormat="1" applyFont="1"/>
    <xf numFmtId="43" fontId="17" fillId="0" borderId="0" xfId="0" applyNumberFormat="1" applyFont="1"/>
    <xf numFmtId="43" fontId="25" fillId="0" borderId="0" xfId="2" applyFont="1"/>
    <xf numFmtId="167" fontId="17" fillId="3" borderId="0" xfId="2" applyNumberFormat="1" applyFont="1" applyFill="1"/>
    <xf numFmtId="165" fontId="17" fillId="0" borderId="0" xfId="2" applyNumberFormat="1" applyFont="1" applyFill="1"/>
    <xf numFmtId="165" fontId="17" fillId="3" borderId="0" xfId="2" applyNumberFormat="1" applyFont="1" applyFill="1"/>
    <xf numFmtId="164" fontId="17" fillId="0" borderId="0" xfId="0" applyNumberFormat="1" applyFont="1"/>
    <xf numFmtId="2" fontId="17" fillId="0" borderId="0" xfId="0" applyNumberFormat="1" applyFont="1"/>
    <xf numFmtId="166" fontId="18" fillId="0" borderId="0" xfId="2" applyNumberFormat="1" applyFont="1"/>
    <xf numFmtId="166" fontId="18" fillId="0" borderId="0" xfId="2" applyNumberFormat="1" applyFont="1" applyFill="1"/>
    <xf numFmtId="43" fontId="18" fillId="0" borderId="0" xfId="0" applyNumberFormat="1" applyFont="1"/>
    <xf numFmtId="43" fontId="17" fillId="0" borderId="0" xfId="1" applyFont="1"/>
    <xf numFmtId="0" fontId="19" fillId="0" borderId="0" xfId="0" applyFont="1" applyAlignment="1">
      <alignment vertical="top"/>
    </xf>
    <xf numFmtId="43" fontId="19" fillId="0" borderId="0" xfId="1" applyFont="1" applyFill="1" applyAlignment="1">
      <alignment horizontal="right" vertical="top"/>
    </xf>
    <xf numFmtId="164" fontId="19" fillId="0" borderId="0" xfId="4" applyFont="1" applyFill="1" applyAlignment="1">
      <alignment horizontal="right" vertical="top"/>
    </xf>
    <xf numFmtId="164" fontId="19" fillId="0" borderId="0" xfId="4" applyFont="1" applyFill="1" applyAlignment="1">
      <alignment vertical="top"/>
    </xf>
    <xf numFmtId="43" fontId="26" fillId="0" borderId="0" xfId="2" applyFont="1" applyFill="1"/>
    <xf numFmtId="0" fontId="19" fillId="0" borderId="0" xfId="3" applyFont="1" applyAlignment="1">
      <alignment vertical="top"/>
    </xf>
    <xf numFmtId="0" fontId="18" fillId="5" borderId="0" xfId="0" applyFont="1" applyFill="1" applyAlignment="1">
      <alignment horizontal="center" vertical="top"/>
    </xf>
    <xf numFmtId="0" fontId="23" fillId="5" borderId="0" xfId="2" applyNumberFormat="1" applyFont="1" applyFill="1" applyAlignment="1">
      <alignment horizontal="center" vertical="top"/>
    </xf>
    <xf numFmtId="0" fontId="18" fillId="5" borderId="0" xfId="2" applyNumberFormat="1" applyFont="1" applyFill="1" applyAlignment="1">
      <alignment horizontal="center" vertical="top"/>
    </xf>
    <xf numFmtId="43" fontId="18" fillId="5" borderId="0" xfId="2" applyFont="1" applyFill="1" applyAlignment="1">
      <alignment horizontal="center" vertical="top"/>
    </xf>
    <xf numFmtId="0" fontId="18" fillId="0" borderId="0" xfId="0" applyFont="1" applyAlignment="1">
      <alignment horizontal="center" vertical="top"/>
    </xf>
    <xf numFmtId="43" fontId="2" fillId="0" borderId="0" xfId="1" applyFont="1"/>
    <xf numFmtId="0" fontId="9" fillId="0" borderId="0" xfId="3" applyFont="1"/>
    <xf numFmtId="167" fontId="13" fillId="5" borderId="0" xfId="2" applyNumberFormat="1" applyFont="1" applyFill="1"/>
    <xf numFmtId="43" fontId="13" fillId="5" borderId="0" xfId="2" applyFont="1" applyFill="1"/>
    <xf numFmtId="43" fontId="3" fillId="5" borderId="0" xfId="2" applyFont="1" applyFill="1" applyAlignment="1">
      <alignment horizontal="center"/>
    </xf>
    <xf numFmtId="0" fontId="13" fillId="5" borderId="0" xfId="3" applyFont="1" applyFill="1"/>
    <xf numFmtId="0" fontId="18" fillId="5" borderId="0" xfId="0" applyFont="1" applyFill="1" applyAlignment="1">
      <alignment vertical="top"/>
    </xf>
  </cellXfs>
  <cellStyles count="5">
    <cellStyle name="Comma" xfId="1" builtinId="3"/>
    <cellStyle name="Comma 2" xfId="2" xr:uid="{BCD3CCDE-C685-4E48-84E9-813081717E34}"/>
    <cellStyle name="Comma 2 2" xfId="4" xr:uid="{810C5D8C-EB54-46E3-B933-ABFE461D7F1B}"/>
    <cellStyle name="Normal" xfId="0" builtinId="0"/>
    <cellStyle name="Normal 2" xfId="3" xr:uid="{03B697D7-6082-4CDE-A61C-BE44B3F921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21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6.xml"/><Relationship Id="rId34" Type="http://schemas.openxmlformats.org/officeDocument/2006/relationships/externalLink" Target="externalLinks/externalLink29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0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27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10" Type="http://schemas.openxmlformats.org/officeDocument/2006/relationships/externalLink" Target="externalLinks/externalLink5.xml"/><Relationship Id="rId19" Type="http://schemas.openxmlformats.org/officeDocument/2006/relationships/externalLink" Target="externalLinks/externalLink14.xml"/><Relationship Id="rId31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01280010\Tripti\Pallavi\Budget2001_buscase\Unit_forma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01280019\e%20drive\Capex\MonAcct\F06\MonAcct\Depn\LMAR2006\Depn\Depreciation%20Reco%20-%20Mar%2020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mkndcorpacct\Standalone\MonAcct\MonAcct\Documents%20and%20Settings\210023\Local%20Settings\Temporary%20Internet%20Files\OLK3\Dep%20Reco%20F07_Q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ackup17\b-d\Budget%20F2005\WINDOWS\TEMP\Mkt0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wormac31\KBK\maf2001\Marlnk0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xximo\account%20&amp;%20finance\Users\algoel\Desktop\Indian%20Accounts%20C-30.12.2010.Fina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ew%20Folder\AY0304\0602Ind_Acc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01170005\d\SRR\MIS\EST%20F2003\WAR%20ROOM%20Financial%20Format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mkndcorpacct\Standalone\Documents%20and%20Settings\210023\Local%20Settings\Temporary%20Internet%20Files\OLK3\Dep%20Reco%20F07_Q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ipcp4l00139\F\d%20Data\My%20Documents\Consolidation\December%202007\Base%20Template\M_M_BCS_Template_Ver_4.2%20-%20For%20F%2007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ipcp4l00148\D%20Backup\F2002\ASSC\Nov\ASSC-rev%20bud_Nov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mkndcorpacct\Standalone\Documents%20and%20Settings\210023\Local%20Settings\Temporary%20Internet%20Files\OLK3\Dep%20Sep%202006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mkndcorpacct\DOCUME~1\KABRAV~1\LOCALS~1\Temp\OCT%2005%20FCCB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01280010a\d\TEMP\EST%202001\july%202000%20(corp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PRIVATE\MAHESH\AC0708\CRL0708A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mkndcorpacct\Standalone\Documents%20and%20Settings\210023\Local%20Settings\Temporary%20Internet%20Files\OLK3\Dep%20Reco%20f07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sdakshindas\Desktop\SJK%20BS%202007-08%20-%20(20.9.08)%20CF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mkndcorpacct\Standalone\Documents%20and%20Settings\210023\Local%20Settings\Temporary%20Internet%20Files\OLK3\Dep%20Dec%202006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01280019\e%20drive\Capex\MonAcct\F06\MonAcct\Depn\IDEC2005\Depn\Final\Details%20of%20F05%20and%20F06%20Dep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mkndcorpacct\Users\sjaiswar\Documents\Commercial%20Engineers%20(CEBBCO)\Audit_December%202009\Financial\Final\CEBBCO%20Balance%20Sheet%2031.12.2009-%2019%2003%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mkndcorpacct\Standalone\MonAcct\MonAcct\Documents%20and%20Settings\210023\Local%20Settings\Temporary%20Internet%20Files\OLK3\Dep%20Reco%20f07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mkndcorpacct\VINAYAK\INV\kdv\VAID01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ipcp408454\D\VINAYAK\INV\kdv\VAID01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ipcp4l00148\D%20Backup\Documents%20and%20Settings\pillair-wl-corp\Local%20Settings\Temporary%20Internet%20Files\OLKF60D\WINDOWS\TEMP\Mkt0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mkndcorpacct\Standalone\MonAcct\Retirement%20of%20AssetsF07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mkndcorpacct\Standalone\Documents%20and%20Settings\210023\Local%20Settings\Temporary%20Internet%20Files\OLK3\FA%20Schedule%20Dec%2006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k10711781\d$\Pallavi\Budget2001_buscase\Unit_format.xls" TargetMode="External"/></Relationships>
</file>

<file path=xl/externalLinks/_rels/externalLink2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Mahindra\mahindra_finance\mm_quaterly_results_chatbot\fpna\Div_PL_SAP_Q4_F23.xlsx" TargetMode="External"/><Relationship Id="rId1" Type="http://schemas.openxmlformats.org/officeDocument/2006/relationships/externalLinkPath" Target="/Mahindra/mahindra_finance/mm_quaterly_results_chatbot/fpna/Div_PL_SAP_Q4_F23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mkndcorpacct\Standalone\Yearly%20Accounts\Audit%20F-2022\Div%20PL\Final%20DIV%20PL\Div%20PL%20SAP%20Q4%20F22_BL.xlsx" TargetMode="External"/></Relationships>
</file>

<file path=xl/externalLinks/_rels/externalLink3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Mahindra\mahindra_finance\mm_quaterly_results_chatbot\fpna\Div_PL_SAP_Q4_F24.xlsx" TargetMode="External"/><Relationship Id="rId1" Type="http://schemas.openxmlformats.org/officeDocument/2006/relationships/externalLinkPath" Target="/Mahindra/mahindra_finance/mm_quaterly_results_chatbot/fpna/Div_PL_SAP_Q4_F24.xlsx" TargetMode="External"/></Relationships>
</file>

<file path=xl/externalLinks/_rels/externalLink3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Yearly%20Accounts\Audit%20F-2023\Div%20PL\Final\Div%20PL%20SAP%20Q4%20F23.xlsx" TargetMode="External"/><Relationship Id="rId1" Type="http://schemas.openxmlformats.org/officeDocument/2006/relationships/externalLinkPath" Target="file:///\\mmkndcorpacct\Standalone\Yearly%20Accounts\Audit%20F-2023\Div%20PL\Final\Div%20PL%20SAP%20Q4%20F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.SHEET"/>
      <sheetName val="P&amp;L"/>
      <sheetName val="MATERIAL"/>
      <sheetName val="PERSONNEL"/>
      <sheetName val="EXPENSES"/>
      <sheetName val="P&amp;LIND"/>
      <sheetName val="SCHEDULE"/>
      <sheetName val="WORKING"/>
      <sheetName val="CASHFLOW"/>
      <sheetName val="INVENTORY"/>
      <sheetName val="PRESENTATION"/>
      <sheetName val="INV"/>
      <sheetName val="Per_sum"/>
      <sheetName val="Strength"/>
      <sheetName val="DA_Index"/>
      <sheetName val="exp-w-out-per"/>
      <sheetName val="mfg.exp per veh. cost rev.bud"/>
      <sheetName val="SALES OVER HEAD PER VEH"/>
      <sheetName val="Module1"/>
      <sheetName val="Module2"/>
      <sheetName val="Module3"/>
      <sheetName val="Module4"/>
      <sheetName val="BAL_SHEET"/>
      <sheetName val="mfg_exp_per_veh__cost_rev_bud"/>
      <sheetName val="SALES_OVER_HEAD_PER_VE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S"/>
      <sheetName val="Summary"/>
      <sheetName val="Sheet1"/>
      <sheetName val="31.03.2006"/>
      <sheetName val="31.03.2005"/>
      <sheetName val="Final"/>
      <sheetName val="Combo"/>
      <sheetName val="31_03_2006"/>
      <sheetName val="31_03_20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3080 F06"/>
      <sheetName val="P3010 F06"/>
      <sheetName val="P3020 F06"/>
      <sheetName val="Q1 Vs Q1 f06"/>
      <sheetName val="Dep_Py_addns"/>
      <sheetName val="reduction dep"/>
      <sheetName val="Q1 Vs Q1 f06 (2)"/>
      <sheetName val="Sheet1"/>
      <sheetName val="redn"/>
      <sheetName val="redn Q1"/>
    </sheetNames>
    <sheetDataSet>
      <sheetData sheetId="0"/>
      <sheetData sheetId="1"/>
      <sheetData sheetId="2"/>
      <sheetData sheetId="3"/>
      <sheetData sheetId="4">
        <row r="2">
          <cell r="A2" t="str">
            <v>44</v>
          </cell>
          <cell r="B2" t="str">
            <v>NGPR</v>
          </cell>
        </row>
        <row r="3">
          <cell r="B3" t="str">
            <v>NGPR</v>
          </cell>
        </row>
        <row r="4">
          <cell r="B4" t="str">
            <v>NGPR</v>
          </cell>
        </row>
        <row r="5">
          <cell r="B5" t="str">
            <v>NGPR</v>
          </cell>
        </row>
        <row r="6">
          <cell r="B6" t="str">
            <v>NGPR</v>
          </cell>
        </row>
        <row r="7">
          <cell r="B7" t="str">
            <v>NGPR</v>
          </cell>
        </row>
        <row r="8">
          <cell r="B8" t="str">
            <v>NGPR</v>
          </cell>
        </row>
        <row r="9">
          <cell r="B9" t="str">
            <v>NGPR</v>
          </cell>
        </row>
        <row r="10">
          <cell r="B10" t="str">
            <v>NGPR</v>
          </cell>
        </row>
        <row r="11">
          <cell r="B11" t="str">
            <v>NGPR</v>
          </cell>
        </row>
        <row r="12">
          <cell r="B12" t="str">
            <v>NGPR</v>
          </cell>
        </row>
        <row r="13">
          <cell r="B13" t="str">
            <v>NGPR</v>
          </cell>
        </row>
        <row r="14">
          <cell r="B14" t="str">
            <v>NGPR</v>
          </cell>
        </row>
        <row r="15">
          <cell r="B15" t="str">
            <v>NGPR</v>
          </cell>
        </row>
        <row r="16">
          <cell r="B16" t="str">
            <v>NGPR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cklist"/>
      <sheetName val="BAL.SHEET"/>
      <sheetName val="Div bal"/>
      <sheetName val="P&amp;L"/>
      <sheetName val="P&amp;LIND"/>
      <sheetName val=" reco"/>
      <sheetName val="SALES"/>
      <sheetName val="STKYARD"/>
      <sheetName val="SALES (2)"/>
      <sheetName val="WORKING"/>
      <sheetName val="EXPENSES"/>
      <sheetName val="MATERIAL"/>
      <sheetName val="SCHEDULE"/>
      <sheetName val="EXPORT SALES"/>
      <sheetName val="EXPORT 2"/>
      <sheetName val="Spares DOM"/>
      <sheetName val="PERSONNEL"/>
      <sheetName val="personnel (2)"/>
      <sheetName val="CASHFLOW"/>
      <sheetName val="INVENTORY"/>
      <sheetName val="div_mat"/>
      <sheetName val="div_cflow"/>
      <sheetName val="forex"/>
      <sheetName val="PRESENTATION"/>
      <sheetName val="INV"/>
      <sheetName val="Per_sum"/>
      <sheetName val="Strength"/>
      <sheetName val="DA_Index"/>
      <sheetName val="exp-w-out-per"/>
      <sheetName val="mfg.exp per veh. cost "/>
      <sheetName val="SALES OVER HEAD PER VEH"/>
      <sheetName val="nsk sales tax"/>
      <sheetName val="Mkt Sales Tax"/>
      <sheetName val="Module1"/>
      <sheetName val="Module2"/>
      <sheetName val="Module3"/>
      <sheetName val="Module4"/>
      <sheetName val="Reco"/>
      <sheetName val="SALES 05.02"/>
      <sheetName val="SALES 08.02"/>
      <sheetName val="SALES 15.02"/>
      <sheetName val="Comparative_Mk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.SHEET"/>
      <sheetName val="P&amp;L"/>
      <sheetName val="EXPENSES"/>
      <sheetName val="Variation 3-2-01 "/>
      <sheetName val="MATERIAL"/>
      <sheetName val="P&amp;LIND"/>
      <sheetName val="ASSOSUB"/>
      <sheetName val="PERSONNEL"/>
      <sheetName val="SCHEDULE"/>
      <sheetName val="FIXED ASSETS SCHEDULE"/>
      <sheetName val="Inter-Unit tfr"/>
      <sheetName val="Savings"/>
      <sheetName val="SUMM"/>
      <sheetName val="TOP_SHEET"/>
      <sheetName val="VVVVVVa"/>
      <sheetName val="VVVVVVb"/>
      <sheetName val="VVVVVVc"/>
      <sheetName val="VVVVVVd"/>
      <sheetName val="dates"/>
      <sheetName val="note(1)"/>
      <sheetName val="note (2)"/>
      <sheetName val="Balance Sheet"/>
      <sheetName val="Linking ind p&amp;l"/>
      <sheetName val="Ind P&amp;L"/>
      <sheetName val="P&amp;L Accounts"/>
      <sheetName val="Per_Sum"/>
      <sheetName val="fa schedule"/>
      <sheetName val="Assoc Sub Details"/>
      <sheetName val="CHECK LIST"/>
      <sheetName val="Sch.Interdiv Exps"/>
      <sheetName val="MASTER"/>
      <sheetName val="UPDATE"/>
      <sheetName val="SUM"/>
      <sheetName val="PROVISION"/>
      <sheetName val="Capex &amp; Capitalisation "/>
      <sheetName val="PROD"/>
      <sheetName val="ar others"/>
      <sheetName val="ap others"/>
      <sheetName val="Module1"/>
      <sheetName val="Module2"/>
      <sheetName val="Module3"/>
      <sheetName val="Module4"/>
      <sheetName val="Sheet1"/>
      <sheetName val="Sheet2"/>
      <sheetName val="Sheet3"/>
      <sheetName val="Ghate (2)"/>
      <sheetName val="Master List"/>
      <sheetName val="BAL_SHEET1"/>
      <sheetName val="Variation_3-2-01_1"/>
      <sheetName val="FIXED_ASSETS_SCHEDULE1"/>
      <sheetName val="Inter-Unit_tfr1"/>
      <sheetName val="note_(2)1"/>
      <sheetName val="Balance_Sheet1"/>
      <sheetName val="Linking_ind_p&amp;l1"/>
      <sheetName val="Ind_P&amp;L1"/>
      <sheetName val="P&amp;L_Accounts1"/>
      <sheetName val="fa_schedule1"/>
      <sheetName val="Assoc_Sub_Details1"/>
      <sheetName val="CHECK_LIST1"/>
      <sheetName val="Sch_Interdiv_Exps1"/>
      <sheetName val="Capex_&amp;_Capitalisation_1"/>
      <sheetName val="ar_others1"/>
      <sheetName val="ap_others1"/>
      <sheetName val="Ghate_(2)1"/>
      <sheetName val="Master_List1"/>
      <sheetName val="BAL_SHEET"/>
      <sheetName val="Variation_3-2-01_"/>
      <sheetName val="FIXED_ASSETS_SCHEDULE"/>
      <sheetName val="Inter-Unit_tfr"/>
      <sheetName val="note_(2)"/>
      <sheetName val="Balance_Sheet"/>
      <sheetName val="Linking_ind_p&amp;l"/>
      <sheetName val="Ind_P&amp;L"/>
      <sheetName val="P&amp;L_Accounts"/>
      <sheetName val="fa_schedule"/>
      <sheetName val="Assoc_Sub_Details"/>
      <sheetName val="CHECK_LIST"/>
      <sheetName val="Sch_Interdiv_Exps"/>
      <sheetName val="Capex_&amp;_Capitalisation_"/>
      <sheetName val="ar_others"/>
      <sheetName val="ap_others"/>
      <sheetName val="Ghate_(2)"/>
      <sheetName val="Master_List"/>
      <sheetName val="BAL_SHEET2"/>
      <sheetName val="Variation_3-2-01_2"/>
      <sheetName val="FIXED_ASSETS_SCHEDULE2"/>
      <sheetName val="Inter-Unit_tfr2"/>
      <sheetName val="note_(2)2"/>
      <sheetName val="Balance_Sheet2"/>
      <sheetName val="Linking_ind_p&amp;l2"/>
      <sheetName val="Ind_P&amp;L2"/>
      <sheetName val="P&amp;L_Accounts2"/>
      <sheetName val="fa_schedule2"/>
      <sheetName val="Assoc_Sub_Details2"/>
      <sheetName val="CHECK_LIST2"/>
      <sheetName val="Sch_Interdiv_Exps2"/>
      <sheetName val="Capex_&amp;_Capitalisation_2"/>
      <sheetName val="ar_others2"/>
      <sheetName val="ap_others2"/>
      <sheetName val="Ghate_(2)2"/>
      <sheetName val="Master_List2"/>
      <sheetName val="F19"/>
      <sheetName val="INDIRECT Manpower details "/>
      <sheetName val="Graph"/>
      <sheetName val="BAL_SHEET3"/>
      <sheetName val="Variation_3-2-01_3"/>
      <sheetName val="FIXED_ASSETS_SCHEDULE3"/>
      <sheetName val="Inter-Unit_tfr3"/>
      <sheetName val="note_(2)3"/>
      <sheetName val="Balance_Sheet3"/>
      <sheetName val="Linking_ind_p&amp;l3"/>
      <sheetName val="Ind_P&amp;L3"/>
      <sheetName val="P&amp;L_Accounts3"/>
      <sheetName val="fa_schedule3"/>
      <sheetName val="Assoc_Sub_Details3"/>
      <sheetName val="CHECK_LIST3"/>
      <sheetName val="Sch_Interdiv_Exps3"/>
      <sheetName val="Capex_&amp;_Capitalisation_3"/>
      <sheetName val="ar_others3"/>
      <sheetName val="ap_others3"/>
      <sheetName val="Ghate_(2)3"/>
      <sheetName val="Master_List3"/>
      <sheetName val="CSI"/>
      <sheetName val="Score Card Rating &amp; SQE Visit"/>
      <sheetName val="TTO Concern Summery"/>
      <sheetName val="Engine"/>
      <sheetName val="Engine (2)"/>
      <sheetName val="INDIRECT_Manpower_details_"/>
      <sheetName val="10) PNG areawise_Day"/>
      <sheetName val="BAL_SHEET4"/>
      <sheetName val="Variation_3-2-01_4"/>
      <sheetName val="FIXED_ASSETS_SCHEDULE4"/>
      <sheetName val="Inter-Unit_tfr4"/>
      <sheetName val="note_(2)4"/>
      <sheetName val="Balance_Sheet4"/>
      <sheetName val="Linking_ind_p&amp;l4"/>
      <sheetName val="Ind_P&amp;L4"/>
      <sheetName val="P&amp;L_Accounts4"/>
      <sheetName val="fa_schedule4"/>
      <sheetName val="Assoc_Sub_Details4"/>
      <sheetName val="CHECK_LIST4"/>
      <sheetName val="Sch_Interdiv_Exps4"/>
      <sheetName val="Capex_&amp;_Capitalisation_4"/>
      <sheetName val="ar_others4"/>
      <sheetName val="ap_others4"/>
      <sheetName val="Ghate_(2)4"/>
      <sheetName val="Master_List4"/>
      <sheetName val="BAL_SHEET5"/>
      <sheetName val="Variation_3-2-01_5"/>
      <sheetName val="FIXED_ASSETS_SCHEDULE5"/>
      <sheetName val="Inter-Unit_tfr5"/>
      <sheetName val="note_(2)5"/>
      <sheetName val="Balance_Sheet5"/>
      <sheetName val="Linking_ind_p&amp;l5"/>
      <sheetName val="Ind_P&amp;L5"/>
      <sheetName val="P&amp;L_Accounts5"/>
      <sheetName val="fa_schedule5"/>
      <sheetName val="Assoc_Sub_Details5"/>
      <sheetName val="CHECK_LIST5"/>
      <sheetName val="Sch_Interdiv_Exps5"/>
      <sheetName val="Capex_&amp;_Capitalisation_5"/>
      <sheetName val="ar_others5"/>
      <sheetName val="ap_others5"/>
      <sheetName val="Ghate_(2)5"/>
      <sheetName val="Master_List5"/>
      <sheetName val="BAL_SHEET6"/>
      <sheetName val="Variation_3-2-01_6"/>
      <sheetName val="FIXED_ASSETS_SCHEDULE6"/>
      <sheetName val="Inter-Unit_tfr6"/>
      <sheetName val="note_(2)6"/>
      <sheetName val="Balance_Sheet6"/>
      <sheetName val="Linking_ind_p&amp;l6"/>
      <sheetName val="Ind_P&amp;L6"/>
      <sheetName val="P&amp;L_Accounts6"/>
      <sheetName val="fa_schedule6"/>
      <sheetName val="Assoc_Sub_Details6"/>
      <sheetName val="CHECK_LIST6"/>
      <sheetName val="Sch_Interdiv_Exps6"/>
      <sheetName val="Capex_&amp;_Capitalisation_6"/>
      <sheetName val="ar_others6"/>
      <sheetName val="ap_others6"/>
      <sheetName val="Ghate_(2)6"/>
      <sheetName val="Master_List6"/>
      <sheetName val="ZBD"/>
      <sheetName val="KVL"/>
      <sheetName val="Scorpio"/>
      <sheetName val="Copertina"/>
      <sheetName val="7) Power areawise"/>
      <sheetName val="INDIRECT_Manpower_details_2"/>
      <sheetName val="Score_Card_Rating_&amp;_SQE_Visit1"/>
      <sheetName val="TTO_Concern_Summery1"/>
      <sheetName val="Engine_(2)1"/>
      <sheetName val="10)_PNG_areawise_Day1"/>
      <sheetName val="INDIRECT_Manpower_details_1"/>
      <sheetName val="Score_Card_Rating_&amp;_SQE_Visit"/>
      <sheetName val="TTO_Concern_Summery"/>
      <sheetName val="Engine_(2)"/>
      <sheetName val="10)_PNG_areawise_Day"/>
      <sheetName val="sheet17"/>
      <sheetName val="Offline RPT -Supplier Jeeto,f"/>
      <sheetName val="Common Share of Exp_F23"/>
      <sheetName val="Credit of Leave &amp; Gratuity"/>
      <sheetName val="BAL_SHEET7"/>
      <sheetName val="Variation_3-2-01_7"/>
      <sheetName val="FIXED_ASSETS_SCHEDULE7"/>
      <sheetName val="Inter-Unit_tfr7"/>
      <sheetName val="note_(2)7"/>
      <sheetName val="Balance_Sheet7"/>
      <sheetName val="Linking_ind_p&amp;l7"/>
      <sheetName val="Ind_P&amp;L7"/>
      <sheetName val="P&amp;L_Accounts7"/>
      <sheetName val="fa_schedule7"/>
      <sheetName val="Assoc_Sub_Details7"/>
      <sheetName val="CHECK_LIST7"/>
      <sheetName val="Sch_Interdiv_Exps7"/>
      <sheetName val="Capex_&amp;_Capitalisation_7"/>
      <sheetName val="ar_others7"/>
      <sheetName val="ap_others7"/>
      <sheetName val="Ghate_(2)7"/>
      <sheetName val="Master_List7"/>
      <sheetName val="INDIRECT_Manpower_details_3"/>
      <sheetName val="Score_Card_Rating_&amp;_SQE_Visit2"/>
      <sheetName val="TTO_Concern_Summery2"/>
      <sheetName val="Engine_(2)2"/>
      <sheetName val="10)_PNG_areawise_Day2"/>
      <sheetName val="7)_Power_areawise"/>
      <sheetName val="MOTO"/>
      <sheetName val=" Process Water "/>
      <sheetName val="Offline_RPT_-Supplier_Jeeto,f"/>
      <sheetName val="Common_Share_of_Exp_F23"/>
      <sheetName val="Credit_of_Leave_&amp;_Gratuity"/>
      <sheetName val="車会集約"/>
      <sheetName val="Summary_W610"/>
      <sheetName val="Donnée L1_L2"/>
      <sheetName val="Donnée LDD"/>
      <sheetName val="Données non DO"/>
      <sheetName val="A"/>
      <sheetName val="ﾀﾘﾌ"/>
      <sheetName val="#REF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 refreshError="1"/>
      <sheetData sheetId="227" refreshError="1"/>
      <sheetData sheetId="228"/>
      <sheetData sheetId="229"/>
      <sheetData sheetId="230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me"/>
      <sheetName val="Balance Sheet"/>
      <sheetName val="Balance Sheet Schedules"/>
      <sheetName val="BSInputData"/>
      <sheetName val="Fixed Assect Schedule"/>
      <sheetName val="Capital Employed"/>
      <sheetName val="Segementwise Revenue"/>
      <sheetName val="BSRawData"/>
      <sheetName val="Presentation Adjustment"/>
      <sheetName val="SegmentInputData"/>
      <sheetName val="SegmentRawData"/>
      <sheetName val="Setup"/>
    </sheetNames>
    <sheetDataSet>
      <sheetData sheetId="0" refreshError="1">
        <row r="5">
          <cell r="C5">
            <v>40513</v>
          </cell>
        </row>
      </sheetData>
      <sheetData sheetId="1" refreshError="1"/>
      <sheetData sheetId="2" refreshError="1"/>
      <sheetData sheetId="3" refreshError="1">
        <row r="2">
          <cell r="A2" t="str">
            <v>Fin_RFAM</v>
          </cell>
          <cell r="B2" t="str">
            <v>Total</v>
          </cell>
        </row>
        <row r="3">
          <cell r="A3" t="str">
            <v>A0101</v>
          </cell>
          <cell r="B3">
            <v>-225615660</v>
          </cell>
        </row>
        <row r="4">
          <cell r="A4" t="str">
            <v>B0101</v>
          </cell>
          <cell r="B4">
            <v>-22919739</v>
          </cell>
        </row>
        <row r="5">
          <cell r="A5" t="str">
            <v>B0201</v>
          </cell>
          <cell r="B5">
            <v>-5265905</v>
          </cell>
        </row>
        <row r="6">
          <cell r="A6" t="str">
            <v>C0603</v>
          </cell>
          <cell r="B6">
            <v>-1</v>
          </cell>
        </row>
        <row r="7">
          <cell r="A7" t="str">
            <v>E0101</v>
          </cell>
          <cell r="B7">
            <v>1</v>
          </cell>
        </row>
        <row r="8">
          <cell r="A8" t="str">
            <v>F0102</v>
          </cell>
          <cell r="B8">
            <v>1266651078</v>
          </cell>
        </row>
        <row r="9">
          <cell r="A9" t="str">
            <v>F0103</v>
          </cell>
          <cell r="B9">
            <v>189846263</v>
          </cell>
        </row>
        <row r="10">
          <cell r="A10" t="str">
            <v>F0104</v>
          </cell>
          <cell r="B10">
            <v>166834191</v>
          </cell>
        </row>
        <row r="11">
          <cell r="A11" t="str">
            <v>F0202</v>
          </cell>
          <cell r="B11">
            <v>91682278</v>
          </cell>
        </row>
        <row r="12">
          <cell r="A12" t="str">
            <v>F0301</v>
          </cell>
          <cell r="B12">
            <v>150689387</v>
          </cell>
        </row>
        <row r="13">
          <cell r="A13" t="str">
            <v>F0401</v>
          </cell>
          <cell r="B13">
            <v>1425809937</v>
          </cell>
        </row>
        <row r="14">
          <cell r="A14" t="str">
            <v>G0101</v>
          </cell>
          <cell r="B14">
            <v>730765459</v>
          </cell>
        </row>
        <row r="15">
          <cell r="A15" t="str">
            <v>G0102</v>
          </cell>
          <cell r="B15">
            <v>3305253865</v>
          </cell>
        </row>
        <row r="16">
          <cell r="A16" t="str">
            <v>G0103</v>
          </cell>
          <cell r="B16">
            <v>-215367680</v>
          </cell>
        </row>
        <row r="17">
          <cell r="A17" t="str">
            <v>H0102</v>
          </cell>
          <cell r="B17">
            <v>46747324</v>
          </cell>
        </row>
        <row r="18">
          <cell r="A18" t="str">
            <v>H0202</v>
          </cell>
          <cell r="B18">
            <v>172509148</v>
          </cell>
        </row>
        <row r="19">
          <cell r="A19" t="str">
            <v>I0101</v>
          </cell>
          <cell r="B19">
            <v>648324725</v>
          </cell>
        </row>
        <row r="20">
          <cell r="A20" t="str">
            <v>I0103</v>
          </cell>
          <cell r="B20">
            <v>3438942</v>
          </cell>
        </row>
        <row r="21">
          <cell r="A21" t="str">
            <v>I0501</v>
          </cell>
          <cell r="B21">
            <v>4218142902</v>
          </cell>
        </row>
        <row r="22">
          <cell r="A22" t="str">
            <v>I0502</v>
          </cell>
          <cell r="B22">
            <v>189852000</v>
          </cell>
        </row>
        <row r="23">
          <cell r="A23" t="str">
            <v>I0601</v>
          </cell>
          <cell r="B23">
            <v>172333713</v>
          </cell>
        </row>
        <row r="24">
          <cell r="A24" t="str">
            <v>J0101</v>
          </cell>
          <cell r="B24">
            <v>-37899622</v>
          </cell>
        </row>
        <row r="25">
          <cell r="A25" t="str">
            <v>J0102</v>
          </cell>
          <cell r="B25">
            <v>-2386218113</v>
          </cell>
        </row>
        <row r="26">
          <cell r="A26" t="str">
            <v>J0103</v>
          </cell>
          <cell r="B26">
            <v>-219050439</v>
          </cell>
        </row>
        <row r="27">
          <cell r="A27" t="str">
            <v>J0104</v>
          </cell>
          <cell r="B27">
            <v>-631800970</v>
          </cell>
        </row>
        <row r="28">
          <cell r="A28" t="str">
            <v>J0105</v>
          </cell>
          <cell r="B28">
            <v>-92255388</v>
          </cell>
        </row>
        <row r="29">
          <cell r="A29" t="str">
            <v>J0107</v>
          </cell>
          <cell r="B29">
            <v>-6681501</v>
          </cell>
        </row>
        <row r="30">
          <cell r="A30" t="str">
            <v>J0201</v>
          </cell>
          <cell r="B30">
            <v>-7</v>
          </cell>
        </row>
        <row r="31">
          <cell r="A31" t="str">
            <v>J0202</v>
          </cell>
          <cell r="B31">
            <v>-179444137</v>
          </cell>
        </row>
        <row r="32">
          <cell r="A32" t="str">
            <v>J0203</v>
          </cell>
          <cell r="B32">
            <v>-117519278</v>
          </cell>
        </row>
        <row r="33">
          <cell r="A33" t="str">
            <v>K0101</v>
          </cell>
          <cell r="B33">
            <v>-15694477793</v>
          </cell>
        </row>
        <row r="34">
          <cell r="A34" t="str">
            <v>K0201</v>
          </cell>
          <cell r="B34">
            <v>-392564949</v>
          </cell>
        </row>
        <row r="35">
          <cell r="A35" t="str">
            <v>K0301</v>
          </cell>
          <cell r="B35">
            <v>-338094024</v>
          </cell>
        </row>
        <row r="36">
          <cell r="A36" t="str">
            <v>K0302</v>
          </cell>
          <cell r="B36">
            <v>-24055545</v>
          </cell>
        </row>
        <row r="37">
          <cell r="A37" t="str">
            <v>K0303</v>
          </cell>
          <cell r="B37">
            <v>-297166750</v>
          </cell>
        </row>
        <row r="38">
          <cell r="A38" t="str">
            <v>K0304</v>
          </cell>
          <cell r="B38">
            <v>-17952303</v>
          </cell>
        </row>
        <row r="39">
          <cell r="A39" t="str">
            <v>K0305</v>
          </cell>
          <cell r="B39">
            <v>-53992971</v>
          </cell>
        </row>
        <row r="40">
          <cell r="A40" t="str">
            <v>K0402</v>
          </cell>
          <cell r="B40">
            <v>41244816</v>
          </cell>
        </row>
        <row r="41">
          <cell r="A41" t="str">
            <v>K0403</v>
          </cell>
          <cell r="B41">
            <v>-6652832</v>
          </cell>
        </row>
        <row r="42">
          <cell r="A42" t="str">
            <v>L0101</v>
          </cell>
          <cell r="B42">
            <v>821672797</v>
          </cell>
        </row>
        <row r="43">
          <cell r="A43" t="str">
            <v>L0102</v>
          </cell>
          <cell r="B43">
            <v>7483501596</v>
          </cell>
        </row>
        <row r="44">
          <cell r="A44" t="str">
            <v>L0103</v>
          </cell>
          <cell r="B44">
            <v>-1266651078</v>
          </cell>
        </row>
        <row r="45">
          <cell r="A45" t="str">
            <v>L0202</v>
          </cell>
          <cell r="B45">
            <v>3921357998</v>
          </cell>
        </row>
        <row r="46">
          <cell r="A46" t="str">
            <v>L0401</v>
          </cell>
          <cell r="B46">
            <v>53649477</v>
          </cell>
        </row>
        <row r="47">
          <cell r="A47" t="str">
            <v>L0402</v>
          </cell>
          <cell r="B47">
            <v>102976684</v>
          </cell>
        </row>
        <row r="48">
          <cell r="A48" t="str">
            <v>L0403</v>
          </cell>
          <cell r="B48">
            <v>1144688062</v>
          </cell>
        </row>
        <row r="49">
          <cell r="A49" t="str">
            <v>L0501</v>
          </cell>
          <cell r="B49">
            <v>-91682278</v>
          </cell>
        </row>
        <row r="50">
          <cell r="A50" t="str">
            <v>L0502</v>
          </cell>
          <cell r="B50">
            <v>-150689387</v>
          </cell>
        </row>
        <row r="51">
          <cell r="A51" t="str">
            <v>L0503</v>
          </cell>
          <cell r="B51">
            <v>-1425809937</v>
          </cell>
        </row>
        <row r="52">
          <cell r="A52" t="str">
            <v>M0301</v>
          </cell>
          <cell r="B52">
            <v>937520052</v>
          </cell>
        </row>
        <row r="53">
          <cell r="A53" t="str">
            <v>M0304</v>
          </cell>
          <cell r="B53">
            <v>181765368</v>
          </cell>
        </row>
        <row r="54">
          <cell r="A54" t="str">
            <v>M0305</v>
          </cell>
          <cell r="B54">
            <v>140020406</v>
          </cell>
        </row>
        <row r="55">
          <cell r="A55" t="str">
            <v>M0401</v>
          </cell>
          <cell r="B55">
            <v>9741218</v>
          </cell>
        </row>
        <row r="56">
          <cell r="A56" t="str">
            <v>M0402</v>
          </cell>
          <cell r="B56">
            <v>25224631</v>
          </cell>
        </row>
        <row r="57">
          <cell r="A57" t="str">
            <v>M0403</v>
          </cell>
          <cell r="B57">
            <v>19703276</v>
          </cell>
        </row>
        <row r="58">
          <cell r="A58" t="str">
            <v>M0404</v>
          </cell>
          <cell r="B58">
            <v>71271751</v>
          </cell>
        </row>
        <row r="59">
          <cell r="A59" t="str">
            <v>M0405</v>
          </cell>
          <cell r="B59">
            <v>60342678</v>
          </cell>
        </row>
        <row r="60">
          <cell r="A60" t="str">
            <v>M0406</v>
          </cell>
          <cell r="B60">
            <v>54993147</v>
          </cell>
        </row>
        <row r="61">
          <cell r="A61" t="str">
            <v>M0407</v>
          </cell>
          <cell r="B61">
            <v>205346153</v>
          </cell>
        </row>
        <row r="62">
          <cell r="A62" t="str">
            <v>M0408</v>
          </cell>
          <cell r="B62">
            <v>2964733</v>
          </cell>
        </row>
        <row r="63">
          <cell r="A63" t="str">
            <v>M0409</v>
          </cell>
          <cell r="B63">
            <v>7961977</v>
          </cell>
        </row>
        <row r="64">
          <cell r="A64" t="str">
            <v>M0410</v>
          </cell>
          <cell r="B64">
            <v>321607604</v>
          </cell>
        </row>
        <row r="65">
          <cell r="A65" t="str">
            <v>M0411</v>
          </cell>
          <cell r="B65">
            <v>316029393</v>
          </cell>
        </row>
        <row r="66">
          <cell r="A66" t="str">
            <v>M0412</v>
          </cell>
          <cell r="B66">
            <v>-2936038</v>
          </cell>
        </row>
        <row r="67">
          <cell r="A67" t="str">
            <v>M0414</v>
          </cell>
          <cell r="B67">
            <v>117330663</v>
          </cell>
        </row>
        <row r="68">
          <cell r="A68" t="str">
            <v>M0601</v>
          </cell>
          <cell r="B68">
            <v>183161855</v>
          </cell>
        </row>
        <row r="69">
          <cell r="A69" t="str">
            <v>M0701</v>
          </cell>
          <cell r="B69">
            <v>181287924</v>
          </cell>
        </row>
        <row r="70">
          <cell r="A70" t="str">
            <v>M0801</v>
          </cell>
          <cell r="B70">
            <v>188806165</v>
          </cell>
        </row>
        <row r="71">
          <cell r="A71" t="str">
            <v>M0901</v>
          </cell>
          <cell r="B71">
            <v>797469657</v>
          </cell>
        </row>
        <row r="72">
          <cell r="A72" t="str">
            <v>M0902</v>
          </cell>
          <cell r="B72">
            <v>-746780857</v>
          </cell>
        </row>
        <row r="73">
          <cell r="A73" t="str">
            <v>P0101</v>
          </cell>
          <cell r="B73">
            <v>310247268</v>
          </cell>
        </row>
        <row r="74">
          <cell r="A74" t="str">
            <v>Q0101</v>
          </cell>
          <cell r="B74">
            <v>19120217</v>
          </cell>
        </row>
        <row r="75">
          <cell r="A75" t="str">
            <v>Q0102</v>
          </cell>
          <cell r="B75">
            <v>26864328</v>
          </cell>
        </row>
        <row r="76">
          <cell r="A76" t="str">
            <v>R0101</v>
          </cell>
          <cell r="B76">
            <v>831039635</v>
          </cell>
        </row>
        <row r="77">
          <cell r="A77" t="str">
            <v>S0103</v>
          </cell>
          <cell r="B77">
            <v>-2142799614</v>
          </cell>
        </row>
        <row r="78">
          <cell r="A78" t="str">
            <v>B0402</v>
          </cell>
          <cell r="B78">
            <v>-2221319582</v>
          </cell>
        </row>
        <row r="79">
          <cell r="A79" t="str">
            <v>J0204</v>
          </cell>
          <cell r="B79">
            <v>-435718</v>
          </cell>
        </row>
        <row r="80">
          <cell r="A80" t="str">
            <v>D0110</v>
          </cell>
          <cell r="B80">
            <v>110607481</v>
          </cell>
        </row>
        <row r="81">
          <cell r="A81" t="str">
            <v>D0111</v>
          </cell>
          <cell r="B81">
            <v>365400000</v>
          </cell>
        </row>
        <row r="82">
          <cell r="A82" t="str">
            <v>D0112</v>
          </cell>
          <cell r="B82">
            <v>700934000</v>
          </cell>
        </row>
        <row r="83">
          <cell r="A83" t="str">
            <v>D0113</v>
          </cell>
          <cell r="B83">
            <v>571512922</v>
          </cell>
        </row>
        <row r="84">
          <cell r="A84" t="str">
            <v>D0115</v>
          </cell>
          <cell r="B84">
            <v>151825193</v>
          </cell>
        </row>
        <row r="85">
          <cell r="A85" t="str">
            <v>D0116</v>
          </cell>
          <cell r="B85">
            <v>37983075</v>
          </cell>
        </row>
        <row r="86">
          <cell r="A86" t="str">
            <v>D0117</v>
          </cell>
          <cell r="B86">
            <v>242000</v>
          </cell>
        </row>
        <row r="87">
          <cell r="A87" t="str">
            <v>D0118</v>
          </cell>
          <cell r="B87">
            <v>2194340</v>
          </cell>
        </row>
        <row r="88">
          <cell r="A88" t="str">
            <v>D0119</v>
          </cell>
          <cell r="B88">
            <v>53254607</v>
          </cell>
        </row>
        <row r="89">
          <cell r="A89" t="str">
            <v>D0120</v>
          </cell>
          <cell r="B89">
            <v>39912045</v>
          </cell>
        </row>
        <row r="90">
          <cell r="A90" t="str">
            <v>D0121</v>
          </cell>
          <cell r="B90">
            <v>567906629</v>
          </cell>
        </row>
        <row r="91">
          <cell r="A91" t="str">
            <v>D0122</v>
          </cell>
          <cell r="B91">
            <v>45180850</v>
          </cell>
        </row>
        <row r="92">
          <cell r="A92" t="str">
            <v>D0123</v>
          </cell>
          <cell r="B92">
            <v>47712088</v>
          </cell>
        </row>
        <row r="93">
          <cell r="A93" t="str">
            <v>D0124</v>
          </cell>
          <cell r="B93">
            <v>179245663</v>
          </cell>
        </row>
        <row r="94">
          <cell r="A94" t="str">
            <v>D0125</v>
          </cell>
          <cell r="B94">
            <v>151582047</v>
          </cell>
        </row>
        <row r="95">
          <cell r="A95" t="str">
            <v>D0126</v>
          </cell>
          <cell r="B95">
            <v>12104987</v>
          </cell>
        </row>
        <row r="96">
          <cell r="A96" t="str">
            <v>D0127</v>
          </cell>
          <cell r="B96">
            <v>270280297</v>
          </cell>
        </row>
        <row r="97">
          <cell r="A97" t="str">
            <v>D0128</v>
          </cell>
          <cell r="B97">
            <v>114959386</v>
          </cell>
        </row>
        <row r="98">
          <cell r="A98" t="str">
            <v>D0210</v>
          </cell>
          <cell r="B98">
            <v>-60188065</v>
          </cell>
        </row>
        <row r="99">
          <cell r="A99" t="str">
            <v>D0211</v>
          </cell>
          <cell r="B99">
            <v>-231834120</v>
          </cell>
        </row>
        <row r="100">
          <cell r="A100" t="str">
            <v>D0212</v>
          </cell>
          <cell r="B100">
            <v>-443924401</v>
          </cell>
        </row>
        <row r="101">
          <cell r="A101" t="str">
            <v>D0221</v>
          </cell>
          <cell r="B101">
            <v>-275344657</v>
          </cell>
        </row>
        <row r="102">
          <cell r="A102" t="str">
            <v>D0222</v>
          </cell>
          <cell r="B102">
            <v>-15747957</v>
          </cell>
        </row>
        <row r="103">
          <cell r="A103" t="str">
            <v>D0223</v>
          </cell>
          <cell r="B103">
            <v>-20274918</v>
          </cell>
        </row>
        <row r="104">
          <cell r="A104" t="str">
            <v>D0224</v>
          </cell>
          <cell r="B104">
            <v>-83900035</v>
          </cell>
        </row>
        <row r="105">
          <cell r="A105" t="str">
            <v>D0225</v>
          </cell>
          <cell r="B105">
            <v>-109210712</v>
          </cell>
        </row>
        <row r="106">
          <cell r="A106" t="str">
            <v>D0226</v>
          </cell>
          <cell r="B106">
            <v>-8802882</v>
          </cell>
        </row>
        <row r="107">
          <cell r="A107" t="str">
            <v>D0227</v>
          </cell>
          <cell r="B107">
            <v>-180153825</v>
          </cell>
        </row>
        <row r="108">
          <cell r="A108" t="str">
            <v>D0228</v>
          </cell>
          <cell r="B108">
            <v>-42367462</v>
          </cell>
        </row>
        <row r="109">
          <cell r="A109" t="str">
            <v>M0421</v>
          </cell>
          <cell r="B109">
            <v>166768449</v>
          </cell>
        </row>
        <row r="110">
          <cell r="A110" t="str">
            <v>M0422</v>
          </cell>
          <cell r="B110">
            <v>2902725</v>
          </cell>
        </row>
        <row r="111">
          <cell r="A111" t="str">
            <v>D0129</v>
          </cell>
          <cell r="B111">
            <v>96982202</v>
          </cell>
        </row>
        <row r="112">
          <cell r="A112" t="str">
            <v>M0423</v>
          </cell>
          <cell r="B112">
            <v>63280294</v>
          </cell>
        </row>
        <row r="113">
          <cell r="A113" t="str">
            <v>C0109</v>
          </cell>
          <cell r="B113">
            <v>-998694</v>
          </cell>
        </row>
        <row r="114">
          <cell r="A114" t="str">
            <v>C0106</v>
          </cell>
          <cell r="B114">
            <v>-116141786</v>
          </cell>
        </row>
        <row r="115">
          <cell r="A115" t="str">
            <v>J0301</v>
          </cell>
          <cell r="B115">
            <v>-177767040</v>
          </cell>
        </row>
        <row r="116">
          <cell r="A116" t="str">
            <v>J0302</v>
          </cell>
          <cell r="B116">
            <v>-75982146</v>
          </cell>
        </row>
        <row r="117">
          <cell r="A117" t="str">
            <v>D0213</v>
          </cell>
          <cell r="B117">
            <v>-159153315</v>
          </cell>
        </row>
        <row r="118">
          <cell r="A118" t="str">
            <v>I0105</v>
          </cell>
          <cell r="B118">
            <v>2</v>
          </cell>
        </row>
        <row r="119">
          <cell r="A119" t="str">
            <v>K0202</v>
          </cell>
          <cell r="B119">
            <v>-350197407</v>
          </cell>
        </row>
        <row r="120">
          <cell r="A120" t="str">
            <v>K0205</v>
          </cell>
          <cell r="B120">
            <v>-31971638</v>
          </cell>
        </row>
        <row r="121">
          <cell r="A121" t="str">
            <v>M0424</v>
          </cell>
          <cell r="B121">
            <v>99201350</v>
          </cell>
        </row>
        <row r="122">
          <cell r="A122" t="str">
            <v>M0425</v>
          </cell>
          <cell r="B122">
            <v>47759617</v>
          </cell>
        </row>
        <row r="123">
          <cell r="A123" t="str">
            <v>M0426</v>
          </cell>
          <cell r="B123">
            <v>135403550</v>
          </cell>
        </row>
        <row r="124">
          <cell r="A124" t="str">
            <v>J0303</v>
          </cell>
          <cell r="B124">
            <v>-4095010132</v>
          </cell>
        </row>
        <row r="125">
          <cell r="A125" t="str">
            <v>J0304</v>
          </cell>
          <cell r="B125">
            <v>-33350025</v>
          </cell>
        </row>
        <row r="126">
          <cell r="A126" t="str">
            <v>M0427</v>
          </cell>
          <cell r="B126">
            <v>101689486</v>
          </cell>
        </row>
        <row r="127">
          <cell r="A127" t="str">
            <v>M0428</v>
          </cell>
          <cell r="B127">
            <v>28000000</v>
          </cell>
        </row>
        <row r="128">
          <cell r="A128" t="str">
            <v>Grand Total</v>
          </cell>
          <cell r="B128">
            <v>-3803286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>
        <row r="4">
          <cell r="A4" t="str">
            <v>J0109</v>
          </cell>
          <cell r="F4">
            <v>0</v>
          </cell>
        </row>
        <row r="5">
          <cell r="A5" t="str">
            <v>D1001</v>
          </cell>
          <cell r="F5">
            <v>0</v>
          </cell>
        </row>
        <row r="6">
          <cell r="A6" t="str">
            <v>M0902</v>
          </cell>
          <cell r="F6">
            <v>0</v>
          </cell>
        </row>
        <row r="7">
          <cell r="A7" t="str">
            <v>L0203</v>
          </cell>
          <cell r="F7">
            <v>0</v>
          </cell>
        </row>
        <row r="8">
          <cell r="A8" t="str">
            <v>L0503</v>
          </cell>
          <cell r="F8">
            <v>0</v>
          </cell>
        </row>
        <row r="9">
          <cell r="A9" t="str">
            <v>L0202</v>
          </cell>
          <cell r="F9">
            <v>0</v>
          </cell>
        </row>
        <row r="10">
          <cell r="A10" t="str">
            <v>L0101</v>
          </cell>
        </row>
        <row r="11">
          <cell r="A11" t="str">
            <v>L0102</v>
          </cell>
          <cell r="F11">
            <v>0</v>
          </cell>
        </row>
        <row r="12">
          <cell r="A12" t="str">
            <v>L0103</v>
          </cell>
          <cell r="F12">
            <v>0</v>
          </cell>
        </row>
        <row r="13">
          <cell r="A13" t="str">
            <v>L0403</v>
          </cell>
        </row>
        <row r="14">
          <cell r="A14" t="str">
            <v>F0102</v>
          </cell>
          <cell r="F14">
            <v>0</v>
          </cell>
        </row>
        <row r="15">
          <cell r="A15" t="str">
            <v>F0104</v>
          </cell>
          <cell r="F15">
            <v>0</v>
          </cell>
        </row>
        <row r="16">
          <cell r="A16" t="str">
            <v>F0201</v>
          </cell>
          <cell r="F16">
            <v>0</v>
          </cell>
        </row>
        <row r="17">
          <cell r="A17" t="str">
            <v>F0202</v>
          </cell>
          <cell r="F17">
            <v>0</v>
          </cell>
        </row>
        <row r="18">
          <cell r="A18" t="str">
            <v>F0401</v>
          </cell>
          <cell r="F18">
            <v>0</v>
          </cell>
        </row>
        <row r="19">
          <cell r="A19" t="str">
            <v>F0504</v>
          </cell>
          <cell r="F19">
            <v>0</v>
          </cell>
        </row>
        <row r="20">
          <cell r="A20" t="str">
            <v>F0502</v>
          </cell>
          <cell r="F20">
            <v>0</v>
          </cell>
        </row>
        <row r="21">
          <cell r="A21" t="str">
            <v>F0601</v>
          </cell>
          <cell r="F21">
            <v>0</v>
          </cell>
        </row>
        <row r="22">
          <cell r="A22" t="str">
            <v>F0103</v>
          </cell>
          <cell r="F22">
            <v>0</v>
          </cell>
        </row>
        <row r="23">
          <cell r="A23" t="str">
            <v>M0411</v>
          </cell>
        </row>
        <row r="24">
          <cell r="A24" t="str">
            <v>Q0101</v>
          </cell>
          <cell r="B24">
            <v>0</v>
          </cell>
          <cell r="F24">
            <v>0</v>
          </cell>
        </row>
        <row r="25">
          <cell r="A25" t="str">
            <v>C0101</v>
          </cell>
        </row>
        <row r="26">
          <cell r="A26" t="str">
            <v>R0101</v>
          </cell>
          <cell r="F26">
            <v>0</v>
          </cell>
        </row>
        <row r="27">
          <cell r="A27" t="str">
            <v>C0102</v>
          </cell>
          <cell r="F27">
            <v>0</v>
          </cell>
        </row>
        <row r="28">
          <cell r="A28" t="str">
            <v>J0103</v>
          </cell>
        </row>
        <row r="29">
          <cell r="A29" t="str">
            <v>M0301</v>
          </cell>
          <cell r="F29">
            <v>0</v>
          </cell>
        </row>
        <row r="30">
          <cell r="A30" t="str">
            <v>B0401</v>
          </cell>
          <cell r="F30">
            <v>0</v>
          </cell>
        </row>
        <row r="31">
          <cell r="A31" t="str">
            <v>D0705</v>
          </cell>
          <cell r="F31">
            <v>0</v>
          </cell>
        </row>
        <row r="32">
          <cell r="A32" t="str">
            <v>D0301</v>
          </cell>
          <cell r="F32">
            <v>0</v>
          </cell>
        </row>
        <row r="33">
          <cell r="A33" t="str">
            <v>J0102</v>
          </cell>
        </row>
        <row r="34">
          <cell r="A34" t="str">
            <v>I0101</v>
          </cell>
        </row>
        <row r="35">
          <cell r="A35" t="str">
            <v>M0404</v>
          </cell>
        </row>
        <row r="37">
          <cell r="F37">
            <v>0</v>
          </cell>
        </row>
        <row r="38">
          <cell r="F38">
            <v>0</v>
          </cell>
        </row>
        <row r="39">
          <cell r="F39">
            <v>0</v>
          </cell>
        </row>
        <row r="40">
          <cell r="F40">
            <v>0</v>
          </cell>
        </row>
        <row r="41">
          <cell r="F41">
            <v>0</v>
          </cell>
        </row>
        <row r="42">
          <cell r="F42">
            <v>0</v>
          </cell>
        </row>
        <row r="43">
          <cell r="F43">
            <v>0</v>
          </cell>
        </row>
        <row r="44">
          <cell r="F44">
            <v>0</v>
          </cell>
        </row>
        <row r="45">
          <cell r="F45">
            <v>0</v>
          </cell>
        </row>
        <row r="46">
          <cell r="F46">
            <v>0</v>
          </cell>
        </row>
        <row r="47">
          <cell r="F47">
            <v>0</v>
          </cell>
        </row>
        <row r="48">
          <cell r="F48">
            <v>0</v>
          </cell>
        </row>
        <row r="49">
          <cell r="F49">
            <v>0</v>
          </cell>
        </row>
        <row r="50">
          <cell r="F50">
            <v>0</v>
          </cell>
        </row>
        <row r="51">
          <cell r="F51">
            <v>0</v>
          </cell>
        </row>
        <row r="52">
          <cell r="F52">
            <v>0</v>
          </cell>
        </row>
        <row r="53">
          <cell r="F53">
            <v>0</v>
          </cell>
        </row>
        <row r="54">
          <cell r="F54">
            <v>0</v>
          </cell>
        </row>
        <row r="55">
          <cell r="F55">
            <v>0</v>
          </cell>
        </row>
        <row r="56">
          <cell r="F56">
            <v>0</v>
          </cell>
        </row>
        <row r="57">
          <cell r="F57">
            <v>0</v>
          </cell>
        </row>
        <row r="58">
          <cell r="F58">
            <v>0</v>
          </cell>
        </row>
        <row r="59">
          <cell r="F59">
            <v>0</v>
          </cell>
        </row>
        <row r="60">
          <cell r="F60">
            <v>0</v>
          </cell>
        </row>
        <row r="61">
          <cell r="F61">
            <v>0</v>
          </cell>
        </row>
        <row r="62">
          <cell r="F62">
            <v>0</v>
          </cell>
        </row>
        <row r="63">
          <cell r="F63">
            <v>0</v>
          </cell>
        </row>
        <row r="64">
          <cell r="F64">
            <v>0</v>
          </cell>
        </row>
        <row r="65">
          <cell r="F65">
            <v>0</v>
          </cell>
        </row>
        <row r="66">
          <cell r="F66">
            <v>0</v>
          </cell>
        </row>
        <row r="67">
          <cell r="F67">
            <v>0</v>
          </cell>
        </row>
        <row r="68">
          <cell r="F68">
            <v>0</v>
          </cell>
        </row>
        <row r="69">
          <cell r="F69">
            <v>0</v>
          </cell>
        </row>
        <row r="70">
          <cell r="F70">
            <v>0</v>
          </cell>
        </row>
        <row r="71">
          <cell r="F71">
            <v>0</v>
          </cell>
        </row>
        <row r="72">
          <cell r="F72">
            <v>0</v>
          </cell>
        </row>
        <row r="73">
          <cell r="F73">
            <v>0</v>
          </cell>
        </row>
        <row r="74">
          <cell r="F74">
            <v>0</v>
          </cell>
        </row>
        <row r="75">
          <cell r="F75">
            <v>0</v>
          </cell>
        </row>
        <row r="76">
          <cell r="F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>
            <v>0</v>
          </cell>
        </row>
        <row r="85">
          <cell r="F85">
            <v>0</v>
          </cell>
        </row>
        <row r="86">
          <cell r="F86">
            <v>0</v>
          </cell>
        </row>
        <row r="87">
          <cell r="F87">
            <v>0</v>
          </cell>
        </row>
        <row r="88">
          <cell r="F88">
            <v>0</v>
          </cell>
        </row>
        <row r="89">
          <cell r="F89">
            <v>0</v>
          </cell>
        </row>
        <row r="90">
          <cell r="F90">
            <v>0</v>
          </cell>
        </row>
        <row r="91">
          <cell r="F91">
            <v>0</v>
          </cell>
        </row>
        <row r="92">
          <cell r="F92">
            <v>0</v>
          </cell>
        </row>
        <row r="93">
          <cell r="F93">
            <v>0</v>
          </cell>
        </row>
        <row r="94">
          <cell r="F94">
            <v>0</v>
          </cell>
        </row>
        <row r="95">
          <cell r="F95">
            <v>0</v>
          </cell>
        </row>
        <row r="96">
          <cell r="F96">
            <v>0</v>
          </cell>
        </row>
        <row r="97">
          <cell r="F97">
            <v>0</v>
          </cell>
        </row>
        <row r="98">
          <cell r="F98">
            <v>0</v>
          </cell>
        </row>
        <row r="99">
          <cell r="F99">
            <v>0</v>
          </cell>
        </row>
        <row r="100">
          <cell r="F100">
            <v>0</v>
          </cell>
        </row>
        <row r="101">
          <cell r="F101">
            <v>0</v>
          </cell>
        </row>
        <row r="102">
          <cell r="F102">
            <v>0</v>
          </cell>
        </row>
        <row r="103">
          <cell r="F103">
            <v>0</v>
          </cell>
        </row>
        <row r="104">
          <cell r="F104">
            <v>0</v>
          </cell>
        </row>
        <row r="105">
          <cell r="F105">
            <v>0</v>
          </cell>
        </row>
        <row r="106">
          <cell r="F106">
            <v>0</v>
          </cell>
        </row>
        <row r="107">
          <cell r="F107">
            <v>0</v>
          </cell>
        </row>
        <row r="108">
          <cell r="F108">
            <v>0</v>
          </cell>
        </row>
        <row r="109">
          <cell r="F109">
            <v>0</v>
          </cell>
        </row>
        <row r="110">
          <cell r="F110">
            <v>0</v>
          </cell>
        </row>
        <row r="111">
          <cell r="F111">
            <v>0</v>
          </cell>
        </row>
        <row r="112">
          <cell r="F112">
            <v>0</v>
          </cell>
        </row>
        <row r="113">
          <cell r="F113">
            <v>0</v>
          </cell>
        </row>
        <row r="114">
          <cell r="F114">
            <v>0</v>
          </cell>
        </row>
        <row r="115">
          <cell r="F115">
            <v>0</v>
          </cell>
        </row>
        <row r="116">
          <cell r="F116">
            <v>0</v>
          </cell>
        </row>
        <row r="117">
          <cell r="F117">
            <v>0</v>
          </cell>
        </row>
        <row r="118">
          <cell r="F118">
            <v>0</v>
          </cell>
        </row>
        <row r="119">
          <cell r="F119">
            <v>0</v>
          </cell>
        </row>
        <row r="120">
          <cell r="F120">
            <v>0</v>
          </cell>
        </row>
        <row r="121">
          <cell r="F121">
            <v>0</v>
          </cell>
        </row>
        <row r="122">
          <cell r="F122">
            <v>0</v>
          </cell>
        </row>
        <row r="123">
          <cell r="F123">
            <v>0</v>
          </cell>
        </row>
        <row r="124">
          <cell r="F124">
            <v>0</v>
          </cell>
        </row>
        <row r="125">
          <cell r="F125">
            <v>0</v>
          </cell>
        </row>
        <row r="126">
          <cell r="F126">
            <v>0</v>
          </cell>
        </row>
        <row r="127">
          <cell r="F127">
            <v>0</v>
          </cell>
        </row>
        <row r="128">
          <cell r="F128">
            <v>0</v>
          </cell>
        </row>
        <row r="129">
          <cell r="F129">
            <v>0</v>
          </cell>
        </row>
        <row r="130">
          <cell r="F130">
            <v>0</v>
          </cell>
        </row>
        <row r="131">
          <cell r="F131">
            <v>0</v>
          </cell>
        </row>
        <row r="132">
          <cell r="F132">
            <v>0</v>
          </cell>
        </row>
        <row r="133">
          <cell r="F133">
            <v>0</v>
          </cell>
        </row>
        <row r="134">
          <cell r="F134">
            <v>0</v>
          </cell>
        </row>
        <row r="135">
          <cell r="F135">
            <v>0</v>
          </cell>
        </row>
        <row r="136">
          <cell r="F136">
            <v>0</v>
          </cell>
        </row>
        <row r="137">
          <cell r="F137">
            <v>0</v>
          </cell>
        </row>
        <row r="138">
          <cell r="F138">
            <v>0</v>
          </cell>
        </row>
        <row r="139">
          <cell r="F139">
            <v>0</v>
          </cell>
        </row>
        <row r="140">
          <cell r="F140">
            <v>0</v>
          </cell>
        </row>
        <row r="141">
          <cell r="F141">
            <v>0</v>
          </cell>
        </row>
        <row r="142">
          <cell r="F142">
            <v>0</v>
          </cell>
        </row>
        <row r="143">
          <cell r="F143">
            <v>0</v>
          </cell>
        </row>
        <row r="144">
          <cell r="F144">
            <v>0</v>
          </cell>
        </row>
        <row r="145">
          <cell r="F145">
            <v>0</v>
          </cell>
        </row>
        <row r="146">
          <cell r="F146">
            <v>0</v>
          </cell>
        </row>
        <row r="147">
          <cell r="F147">
            <v>0</v>
          </cell>
        </row>
        <row r="148">
          <cell r="F148">
            <v>0</v>
          </cell>
        </row>
        <row r="149">
          <cell r="F149">
            <v>0</v>
          </cell>
        </row>
        <row r="150">
          <cell r="F150">
            <v>0</v>
          </cell>
        </row>
        <row r="151">
          <cell r="F151">
            <v>0</v>
          </cell>
        </row>
        <row r="152">
          <cell r="F152">
            <v>0</v>
          </cell>
        </row>
        <row r="153">
          <cell r="F153">
            <v>0</v>
          </cell>
        </row>
        <row r="154">
          <cell r="F154">
            <v>0</v>
          </cell>
        </row>
        <row r="155">
          <cell r="F155">
            <v>0</v>
          </cell>
        </row>
        <row r="156">
          <cell r="F156">
            <v>0</v>
          </cell>
        </row>
        <row r="157">
          <cell r="F157">
            <v>0</v>
          </cell>
        </row>
        <row r="158">
          <cell r="F158">
            <v>0</v>
          </cell>
        </row>
        <row r="159">
          <cell r="F159">
            <v>0</v>
          </cell>
        </row>
        <row r="160">
          <cell r="F160">
            <v>0</v>
          </cell>
        </row>
        <row r="161">
          <cell r="F161">
            <v>0</v>
          </cell>
        </row>
        <row r="162">
          <cell r="F162">
            <v>0</v>
          </cell>
        </row>
        <row r="163">
          <cell r="F163">
            <v>0</v>
          </cell>
        </row>
        <row r="164">
          <cell r="F164">
            <v>0</v>
          </cell>
        </row>
        <row r="165">
          <cell r="F165">
            <v>0</v>
          </cell>
        </row>
        <row r="166">
          <cell r="F166">
            <v>0</v>
          </cell>
        </row>
        <row r="167">
          <cell r="F167">
            <v>0</v>
          </cell>
        </row>
        <row r="168">
          <cell r="F168">
            <v>0</v>
          </cell>
        </row>
        <row r="169">
          <cell r="F169">
            <v>0</v>
          </cell>
        </row>
        <row r="170">
          <cell r="F170">
            <v>0</v>
          </cell>
        </row>
        <row r="171">
          <cell r="F171">
            <v>0</v>
          </cell>
        </row>
        <row r="172">
          <cell r="F172">
            <v>0</v>
          </cell>
        </row>
        <row r="173">
          <cell r="F173">
            <v>0</v>
          </cell>
        </row>
        <row r="174">
          <cell r="F174">
            <v>0</v>
          </cell>
        </row>
        <row r="175">
          <cell r="F175">
            <v>0</v>
          </cell>
        </row>
        <row r="176">
          <cell r="F176">
            <v>0</v>
          </cell>
        </row>
        <row r="177">
          <cell r="F177">
            <v>0</v>
          </cell>
        </row>
        <row r="178">
          <cell r="F178">
            <v>0</v>
          </cell>
        </row>
        <row r="179">
          <cell r="F179">
            <v>0</v>
          </cell>
        </row>
        <row r="180">
          <cell r="F180">
            <v>0</v>
          </cell>
        </row>
        <row r="181">
          <cell r="F181">
            <v>0</v>
          </cell>
        </row>
        <row r="182">
          <cell r="F182">
            <v>0</v>
          </cell>
        </row>
        <row r="183">
          <cell r="F183">
            <v>0</v>
          </cell>
        </row>
        <row r="184">
          <cell r="F184">
            <v>0</v>
          </cell>
        </row>
        <row r="185">
          <cell r="F185">
            <v>0</v>
          </cell>
        </row>
        <row r="186">
          <cell r="F186">
            <v>0</v>
          </cell>
        </row>
        <row r="187">
          <cell r="F187">
            <v>0</v>
          </cell>
        </row>
        <row r="188">
          <cell r="F188">
            <v>0</v>
          </cell>
        </row>
        <row r="189">
          <cell r="F189">
            <v>0</v>
          </cell>
        </row>
        <row r="190">
          <cell r="F190">
            <v>0</v>
          </cell>
        </row>
        <row r="191">
          <cell r="F191">
            <v>0</v>
          </cell>
        </row>
        <row r="192">
          <cell r="F192">
            <v>0</v>
          </cell>
        </row>
        <row r="193">
          <cell r="F193">
            <v>0</v>
          </cell>
        </row>
        <row r="194">
          <cell r="F194">
            <v>0</v>
          </cell>
        </row>
        <row r="195">
          <cell r="F195">
            <v>0</v>
          </cell>
        </row>
        <row r="196">
          <cell r="F196">
            <v>0</v>
          </cell>
        </row>
        <row r="197">
          <cell r="F197">
            <v>0</v>
          </cell>
        </row>
        <row r="198">
          <cell r="F198">
            <v>0</v>
          </cell>
        </row>
        <row r="199">
          <cell r="F199">
            <v>0</v>
          </cell>
        </row>
        <row r="200">
          <cell r="F200">
            <v>0</v>
          </cell>
        </row>
        <row r="201">
          <cell r="F201">
            <v>0</v>
          </cell>
        </row>
        <row r="202">
          <cell r="F202">
            <v>0</v>
          </cell>
        </row>
        <row r="203">
          <cell r="F203">
            <v>0</v>
          </cell>
        </row>
        <row r="204">
          <cell r="F204">
            <v>0</v>
          </cell>
        </row>
        <row r="205">
          <cell r="F205">
            <v>0</v>
          </cell>
        </row>
        <row r="206">
          <cell r="F206">
            <v>0</v>
          </cell>
        </row>
        <row r="207">
          <cell r="F207">
            <v>0</v>
          </cell>
        </row>
        <row r="208">
          <cell r="F208">
            <v>0</v>
          </cell>
        </row>
        <row r="209">
          <cell r="F209">
            <v>0</v>
          </cell>
        </row>
        <row r="210">
          <cell r="F210">
            <v>0</v>
          </cell>
        </row>
        <row r="211">
          <cell r="F211">
            <v>0</v>
          </cell>
        </row>
        <row r="212">
          <cell r="F212">
            <v>0</v>
          </cell>
        </row>
        <row r="213">
          <cell r="F213">
            <v>0</v>
          </cell>
        </row>
        <row r="214">
          <cell r="F214">
            <v>0</v>
          </cell>
        </row>
        <row r="215">
          <cell r="F215">
            <v>0</v>
          </cell>
        </row>
        <row r="216">
          <cell r="F216">
            <v>0</v>
          </cell>
        </row>
        <row r="217">
          <cell r="F217">
            <v>0</v>
          </cell>
        </row>
        <row r="218">
          <cell r="F218">
            <v>0</v>
          </cell>
        </row>
        <row r="219">
          <cell r="F219">
            <v>0</v>
          </cell>
        </row>
        <row r="220">
          <cell r="F220">
            <v>0</v>
          </cell>
        </row>
        <row r="221">
          <cell r="F221">
            <v>0</v>
          </cell>
        </row>
        <row r="222">
          <cell r="F222">
            <v>0</v>
          </cell>
        </row>
        <row r="223">
          <cell r="F223">
            <v>0</v>
          </cell>
        </row>
        <row r="224">
          <cell r="F224">
            <v>0</v>
          </cell>
        </row>
        <row r="225">
          <cell r="F225">
            <v>0</v>
          </cell>
        </row>
        <row r="226">
          <cell r="F226">
            <v>0</v>
          </cell>
        </row>
        <row r="227">
          <cell r="F227">
            <v>0</v>
          </cell>
        </row>
        <row r="228">
          <cell r="F228">
            <v>0</v>
          </cell>
        </row>
        <row r="229">
          <cell r="F229">
            <v>0</v>
          </cell>
        </row>
        <row r="230">
          <cell r="F230">
            <v>0</v>
          </cell>
        </row>
        <row r="231">
          <cell r="F231">
            <v>0</v>
          </cell>
        </row>
        <row r="232">
          <cell r="F232">
            <v>0</v>
          </cell>
        </row>
        <row r="233">
          <cell r="F233">
            <v>0</v>
          </cell>
        </row>
        <row r="234">
          <cell r="F234">
            <v>0</v>
          </cell>
        </row>
        <row r="235">
          <cell r="F235">
            <v>0</v>
          </cell>
        </row>
        <row r="236">
          <cell r="F236">
            <v>0</v>
          </cell>
        </row>
        <row r="237">
          <cell r="F237">
            <v>0</v>
          </cell>
        </row>
        <row r="238">
          <cell r="F238">
            <v>0</v>
          </cell>
        </row>
        <row r="239">
          <cell r="F239">
            <v>0</v>
          </cell>
        </row>
        <row r="240">
          <cell r="F240">
            <v>0</v>
          </cell>
        </row>
        <row r="241">
          <cell r="F241">
            <v>0</v>
          </cell>
        </row>
        <row r="242">
          <cell r="F242">
            <v>0</v>
          </cell>
        </row>
        <row r="243">
          <cell r="F243">
            <v>0</v>
          </cell>
        </row>
        <row r="244">
          <cell r="F244">
            <v>0</v>
          </cell>
        </row>
        <row r="245">
          <cell r="F245">
            <v>0</v>
          </cell>
        </row>
        <row r="246">
          <cell r="F246">
            <v>0</v>
          </cell>
        </row>
        <row r="247">
          <cell r="F247">
            <v>0</v>
          </cell>
        </row>
        <row r="248">
          <cell r="F248">
            <v>0</v>
          </cell>
        </row>
        <row r="249">
          <cell r="F249">
            <v>0</v>
          </cell>
        </row>
        <row r="250">
          <cell r="F250">
            <v>0</v>
          </cell>
        </row>
        <row r="251">
          <cell r="F251">
            <v>0</v>
          </cell>
        </row>
        <row r="252">
          <cell r="F252">
            <v>0</v>
          </cell>
        </row>
        <row r="253">
          <cell r="F253">
            <v>0</v>
          </cell>
        </row>
        <row r="254">
          <cell r="F254">
            <v>0</v>
          </cell>
        </row>
        <row r="255">
          <cell r="F255">
            <v>0</v>
          </cell>
        </row>
        <row r="256">
          <cell r="F256">
            <v>0</v>
          </cell>
        </row>
        <row r="257">
          <cell r="F257">
            <v>0</v>
          </cell>
        </row>
        <row r="258">
          <cell r="F258">
            <v>0</v>
          </cell>
        </row>
        <row r="259">
          <cell r="F259">
            <v>0</v>
          </cell>
        </row>
        <row r="260">
          <cell r="F260">
            <v>0</v>
          </cell>
        </row>
        <row r="261">
          <cell r="F261">
            <v>0</v>
          </cell>
        </row>
        <row r="262">
          <cell r="F262">
            <v>0</v>
          </cell>
        </row>
        <row r="263">
          <cell r="F263">
            <v>0</v>
          </cell>
        </row>
        <row r="264">
          <cell r="F264">
            <v>0</v>
          </cell>
        </row>
        <row r="265">
          <cell r="F265">
            <v>0</v>
          </cell>
        </row>
        <row r="266">
          <cell r="F266">
            <v>0</v>
          </cell>
        </row>
        <row r="267">
          <cell r="F267">
            <v>0</v>
          </cell>
        </row>
        <row r="268">
          <cell r="F268">
            <v>0</v>
          </cell>
        </row>
        <row r="269">
          <cell r="F269">
            <v>0</v>
          </cell>
        </row>
        <row r="270">
          <cell r="F270">
            <v>0</v>
          </cell>
        </row>
        <row r="271">
          <cell r="F271">
            <v>0</v>
          </cell>
        </row>
        <row r="272">
          <cell r="F272">
            <v>0</v>
          </cell>
        </row>
        <row r="273">
          <cell r="F273">
            <v>0</v>
          </cell>
        </row>
        <row r="274">
          <cell r="F274">
            <v>0</v>
          </cell>
        </row>
        <row r="275">
          <cell r="F275">
            <v>0</v>
          </cell>
        </row>
        <row r="276">
          <cell r="F276">
            <v>0</v>
          </cell>
        </row>
        <row r="277">
          <cell r="F277">
            <v>0</v>
          </cell>
        </row>
        <row r="278">
          <cell r="F278">
            <v>0</v>
          </cell>
        </row>
        <row r="279">
          <cell r="F279">
            <v>0</v>
          </cell>
        </row>
        <row r="280">
          <cell r="F280">
            <v>0</v>
          </cell>
        </row>
        <row r="281">
          <cell r="F281">
            <v>0</v>
          </cell>
        </row>
        <row r="282">
          <cell r="F282">
            <v>0</v>
          </cell>
        </row>
        <row r="283">
          <cell r="F283">
            <v>0</v>
          </cell>
        </row>
        <row r="284">
          <cell r="F284">
            <v>0</v>
          </cell>
        </row>
        <row r="285">
          <cell r="F285">
            <v>0</v>
          </cell>
        </row>
        <row r="286">
          <cell r="F286">
            <v>0</v>
          </cell>
        </row>
        <row r="287">
          <cell r="F287">
            <v>0</v>
          </cell>
        </row>
        <row r="288">
          <cell r="F288">
            <v>0</v>
          </cell>
        </row>
        <row r="289">
          <cell r="F289">
            <v>0</v>
          </cell>
        </row>
        <row r="290">
          <cell r="F290">
            <v>0</v>
          </cell>
        </row>
        <row r="291">
          <cell r="F291">
            <v>0</v>
          </cell>
        </row>
        <row r="292">
          <cell r="F292">
            <v>0</v>
          </cell>
        </row>
        <row r="293">
          <cell r="F293">
            <v>0</v>
          </cell>
        </row>
        <row r="294">
          <cell r="F294">
            <v>0</v>
          </cell>
        </row>
        <row r="295">
          <cell r="F295">
            <v>0</v>
          </cell>
        </row>
        <row r="296">
          <cell r="F296">
            <v>0</v>
          </cell>
        </row>
        <row r="297">
          <cell r="F297">
            <v>0</v>
          </cell>
        </row>
        <row r="298">
          <cell r="F298">
            <v>0</v>
          </cell>
        </row>
        <row r="299">
          <cell r="F299">
            <v>0</v>
          </cell>
        </row>
        <row r="300">
          <cell r="F300">
            <v>0</v>
          </cell>
        </row>
        <row r="301">
          <cell r="F301">
            <v>0</v>
          </cell>
        </row>
        <row r="302">
          <cell r="F302">
            <v>0</v>
          </cell>
        </row>
        <row r="303">
          <cell r="F303">
            <v>0</v>
          </cell>
        </row>
        <row r="304">
          <cell r="F304">
            <v>0</v>
          </cell>
        </row>
        <row r="305">
          <cell r="F305">
            <v>0</v>
          </cell>
        </row>
        <row r="306">
          <cell r="F306">
            <v>0</v>
          </cell>
        </row>
        <row r="307">
          <cell r="F307">
            <v>0</v>
          </cell>
        </row>
      </sheetData>
      <sheetData sheetId="9" refreshError="1">
        <row r="2">
          <cell r="A2" t="str">
            <v>All_RFAM</v>
          </cell>
          <cell r="B2" t="str">
            <v>ACM</v>
          </cell>
          <cell r="C2" t="str">
            <v>ACT</v>
          </cell>
          <cell r="D2" t="str">
            <v>AIT</v>
          </cell>
          <cell r="E2" t="str">
            <v>COM</v>
          </cell>
          <cell r="F2" t="str">
            <v>GCM</v>
          </cell>
          <cell r="G2" t="str">
            <v>GCT</v>
          </cell>
          <cell r="H2" t="str">
            <v>GSR</v>
          </cell>
          <cell r="I2" t="str">
            <v>FCS</v>
          </cell>
          <cell r="J2" t="str">
            <v>PSM</v>
          </cell>
        </row>
        <row r="3">
          <cell r="A3" t="str">
            <v>A0101</v>
          </cell>
          <cell r="E3">
            <v>-225615660</v>
          </cell>
        </row>
        <row r="4">
          <cell r="A4" t="str">
            <v>B0101</v>
          </cell>
          <cell r="E4">
            <v>-2598634</v>
          </cell>
          <cell r="I4">
            <v>-7516755</v>
          </cell>
          <cell r="J4">
            <v>-12804350</v>
          </cell>
        </row>
        <row r="5">
          <cell r="A5" t="str">
            <v>B0201</v>
          </cell>
          <cell r="E5">
            <v>-5265905</v>
          </cell>
        </row>
        <row r="6">
          <cell r="A6" t="str">
            <v>C0101</v>
          </cell>
          <cell r="E6">
            <v>0</v>
          </cell>
        </row>
        <row r="7">
          <cell r="A7" t="str">
            <v>C0603</v>
          </cell>
          <cell r="E7">
            <v>-1</v>
          </cell>
        </row>
        <row r="8">
          <cell r="A8" t="str">
            <v>E0101</v>
          </cell>
          <cell r="B8">
            <v>1</v>
          </cell>
          <cell r="E8">
            <v>0</v>
          </cell>
        </row>
        <row r="9">
          <cell r="A9" t="str">
            <v>F0102</v>
          </cell>
          <cell r="B9">
            <v>464449536</v>
          </cell>
          <cell r="C9">
            <v>766378636</v>
          </cell>
          <cell r="I9">
            <v>26588124</v>
          </cell>
          <cell r="J9">
            <v>9234782</v>
          </cell>
        </row>
        <row r="10">
          <cell r="A10" t="str">
            <v>F0103</v>
          </cell>
          <cell r="B10">
            <v>105260876</v>
          </cell>
          <cell r="C10">
            <v>75582341</v>
          </cell>
          <cell r="D10">
            <v>9003046</v>
          </cell>
        </row>
        <row r="11">
          <cell r="A11" t="str">
            <v>F0104</v>
          </cell>
          <cell r="B11">
            <v>14005734</v>
          </cell>
          <cell r="C11">
            <v>152828457</v>
          </cell>
        </row>
        <row r="12">
          <cell r="A12" t="str">
            <v>F0202</v>
          </cell>
          <cell r="B12">
            <v>55373616</v>
          </cell>
          <cell r="C12">
            <v>36095826</v>
          </cell>
          <cell r="D12">
            <v>212836</v>
          </cell>
        </row>
        <row r="13">
          <cell r="A13" t="str">
            <v>F0301</v>
          </cell>
          <cell r="B13">
            <v>82963019</v>
          </cell>
          <cell r="C13">
            <v>22656059</v>
          </cell>
          <cell r="I13">
            <v>39245480</v>
          </cell>
          <cell r="J13">
            <v>5824829</v>
          </cell>
        </row>
        <row r="14">
          <cell r="A14" t="str">
            <v>F0401</v>
          </cell>
          <cell r="B14">
            <v>474744506</v>
          </cell>
          <cell r="C14">
            <v>837961878</v>
          </cell>
          <cell r="D14">
            <v>96006230</v>
          </cell>
          <cell r="I14">
            <v>4900225</v>
          </cell>
          <cell r="J14">
            <v>12197098</v>
          </cell>
        </row>
        <row r="15">
          <cell r="A15" t="str">
            <v>G0101</v>
          </cell>
          <cell r="B15">
            <v>85490495</v>
          </cell>
          <cell r="C15">
            <v>556889378</v>
          </cell>
          <cell r="D15">
            <v>88385586</v>
          </cell>
        </row>
        <row r="16">
          <cell r="A16" t="str">
            <v>G0102</v>
          </cell>
          <cell r="B16">
            <v>1175995096</v>
          </cell>
          <cell r="C16">
            <v>1645752629</v>
          </cell>
          <cell r="D16">
            <v>314195649</v>
          </cell>
          <cell r="E16">
            <v>41109772</v>
          </cell>
          <cell r="F16">
            <v>25452390</v>
          </cell>
          <cell r="I16">
            <v>80642028</v>
          </cell>
          <cell r="J16">
            <v>22106301</v>
          </cell>
        </row>
        <row r="17">
          <cell r="A17" t="str">
            <v>G0103</v>
          </cell>
          <cell r="B17">
            <v>-46750435</v>
          </cell>
          <cell r="C17">
            <v>-156729277</v>
          </cell>
          <cell r="D17">
            <v>-11893184</v>
          </cell>
          <cell r="E17">
            <v>5167</v>
          </cell>
          <cell r="F17">
            <v>49</v>
          </cell>
        </row>
        <row r="18">
          <cell r="A18" t="str">
            <v>G0201</v>
          </cell>
          <cell r="B18">
            <v>0</v>
          </cell>
          <cell r="C18">
            <v>0</v>
          </cell>
        </row>
        <row r="19">
          <cell r="A19" t="str">
            <v>H0102</v>
          </cell>
          <cell r="E19">
            <v>46747324</v>
          </cell>
        </row>
        <row r="20">
          <cell r="A20" t="str">
            <v>H0202</v>
          </cell>
          <cell r="E20">
            <v>172509148</v>
          </cell>
        </row>
        <row r="21">
          <cell r="A21" t="str">
            <v>H0206</v>
          </cell>
          <cell r="E21">
            <v>0</v>
          </cell>
        </row>
        <row r="22">
          <cell r="A22" t="str">
            <v>I0101</v>
          </cell>
          <cell r="B22">
            <v>179662056</v>
          </cell>
          <cell r="C22">
            <v>346540862</v>
          </cell>
          <cell r="D22">
            <v>10780586</v>
          </cell>
          <cell r="E22">
            <v>38738452</v>
          </cell>
          <cell r="F22">
            <v>8671256</v>
          </cell>
          <cell r="I22">
            <v>46522188</v>
          </cell>
          <cell r="J22">
            <v>8166525</v>
          </cell>
        </row>
        <row r="23">
          <cell r="A23" t="str">
            <v>I0103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I23">
            <v>3438942</v>
          </cell>
        </row>
        <row r="24">
          <cell r="A24" t="str">
            <v>I0501</v>
          </cell>
          <cell r="E24">
            <v>4218142902</v>
          </cell>
        </row>
        <row r="25">
          <cell r="A25" t="str">
            <v>I0502</v>
          </cell>
          <cell r="B25">
            <v>0</v>
          </cell>
          <cell r="C25">
            <v>0</v>
          </cell>
          <cell r="E25">
            <v>194025860</v>
          </cell>
          <cell r="I25">
            <v>-2307455</v>
          </cell>
          <cell r="J25">
            <v>-1866405</v>
          </cell>
        </row>
        <row r="26">
          <cell r="A26" t="str">
            <v>I0601</v>
          </cell>
          <cell r="B26">
            <v>54616376</v>
          </cell>
          <cell r="C26">
            <v>105588255</v>
          </cell>
          <cell r="D26">
            <v>12129082</v>
          </cell>
        </row>
        <row r="27">
          <cell r="A27" t="str">
            <v>J0101</v>
          </cell>
          <cell r="B27">
            <v>-37899622</v>
          </cell>
        </row>
        <row r="28">
          <cell r="A28" t="str">
            <v>J0102</v>
          </cell>
          <cell r="B28">
            <v>-760130715</v>
          </cell>
          <cell r="C28">
            <v>-1363967554</v>
          </cell>
          <cell r="D28">
            <v>-132587486</v>
          </cell>
          <cell r="E28">
            <v>-52172006</v>
          </cell>
          <cell r="F28">
            <v>-13418617</v>
          </cell>
          <cell r="I28">
            <v>-38972451</v>
          </cell>
          <cell r="J28">
            <v>-26866823</v>
          </cell>
        </row>
        <row r="29">
          <cell r="A29" t="str">
            <v>J0103</v>
          </cell>
          <cell r="B29">
            <v>-57211034</v>
          </cell>
          <cell r="C29">
            <v>-78717849</v>
          </cell>
          <cell r="D29">
            <v>-12706269</v>
          </cell>
          <cell r="E29">
            <v>-60611877</v>
          </cell>
          <cell r="F29">
            <v>-3252686</v>
          </cell>
          <cell r="I29">
            <v>-2102827</v>
          </cell>
          <cell r="J29">
            <v>-1445374</v>
          </cell>
        </row>
        <row r="30">
          <cell r="A30" t="str">
            <v>J0104</v>
          </cell>
          <cell r="B30">
            <v>-83010398</v>
          </cell>
          <cell r="C30">
            <v>-528485713</v>
          </cell>
          <cell r="D30">
            <v>-20154859</v>
          </cell>
          <cell r="I30">
            <v>-150000</v>
          </cell>
        </row>
        <row r="31">
          <cell r="A31" t="str">
            <v>J0105</v>
          </cell>
          <cell r="B31">
            <v>-38681802</v>
          </cell>
          <cell r="C31">
            <v>-59117198</v>
          </cell>
          <cell r="D31">
            <v>-6486955</v>
          </cell>
          <cell r="E31">
            <v>14951209</v>
          </cell>
          <cell r="F31">
            <v>-1723254</v>
          </cell>
          <cell r="I31">
            <v>-1011389</v>
          </cell>
          <cell r="J31">
            <v>-185999</v>
          </cell>
        </row>
        <row r="32">
          <cell r="A32" t="str">
            <v>J0107</v>
          </cell>
          <cell r="B32">
            <v>0</v>
          </cell>
          <cell r="E32">
            <v>-6681501</v>
          </cell>
        </row>
        <row r="33">
          <cell r="A33" t="str">
            <v>J0201</v>
          </cell>
          <cell r="E33">
            <v>-7</v>
          </cell>
        </row>
        <row r="34">
          <cell r="A34" t="str">
            <v>J0202</v>
          </cell>
          <cell r="B34">
            <v>-61247950</v>
          </cell>
          <cell r="C34">
            <v>-86726363</v>
          </cell>
          <cell r="D34">
            <v>-12113614</v>
          </cell>
          <cell r="E34">
            <v>-16255622</v>
          </cell>
          <cell r="F34">
            <v>-2688452</v>
          </cell>
          <cell r="J34">
            <v>-412136</v>
          </cell>
        </row>
        <row r="35">
          <cell r="A35" t="str">
            <v>J0203</v>
          </cell>
          <cell r="B35">
            <v>-30021814</v>
          </cell>
          <cell r="C35">
            <v>-84063797</v>
          </cell>
          <cell r="D35">
            <v>-3433667</v>
          </cell>
          <cell r="E35">
            <v>0</v>
          </cell>
        </row>
        <row r="36">
          <cell r="A36" t="str">
            <v>J0204</v>
          </cell>
          <cell r="E36">
            <v>-435718</v>
          </cell>
        </row>
        <row r="37">
          <cell r="A37" t="str">
            <v>K0101</v>
          </cell>
          <cell r="B37">
            <v>-4847266137</v>
          </cell>
          <cell r="C37">
            <v>-9395572048</v>
          </cell>
          <cell r="D37">
            <v>-928368493</v>
          </cell>
          <cell r="I37">
            <v>-412211353</v>
          </cell>
          <cell r="J37">
            <v>-111059762</v>
          </cell>
        </row>
        <row r="38">
          <cell r="A38" t="str">
            <v>K0201</v>
          </cell>
          <cell r="B38">
            <v>-85425626</v>
          </cell>
          <cell r="C38">
            <v>-264561259</v>
          </cell>
          <cell r="D38">
            <v>-38826341</v>
          </cell>
          <cell r="J38">
            <v>-3751723</v>
          </cell>
        </row>
        <row r="39">
          <cell r="A39" t="str">
            <v>K0301</v>
          </cell>
          <cell r="B39">
            <v>-175238378</v>
          </cell>
          <cell r="C39">
            <v>-65445523</v>
          </cell>
          <cell r="D39">
            <v>-95542053</v>
          </cell>
          <cell r="E39">
            <v>-1868070</v>
          </cell>
        </row>
        <row r="40">
          <cell r="A40" t="str">
            <v>K0302</v>
          </cell>
          <cell r="B40">
            <v>-321249</v>
          </cell>
          <cell r="C40">
            <v>-324870</v>
          </cell>
          <cell r="E40">
            <v>-23256111</v>
          </cell>
          <cell r="F40">
            <v>-8358</v>
          </cell>
          <cell r="I40">
            <v>-143711</v>
          </cell>
        </row>
        <row r="41">
          <cell r="A41" t="str">
            <v>K0303</v>
          </cell>
          <cell r="B41">
            <v>-119500746</v>
          </cell>
          <cell r="C41">
            <v>-146680485</v>
          </cell>
          <cell r="D41">
            <v>-16041880</v>
          </cell>
          <cell r="E41">
            <v>-12704227</v>
          </cell>
          <cell r="F41">
            <v>-2154547</v>
          </cell>
          <cell r="I41">
            <v>-71145</v>
          </cell>
        </row>
        <row r="42">
          <cell r="A42" t="str">
            <v>K0304</v>
          </cell>
          <cell r="B42">
            <v>852420</v>
          </cell>
          <cell r="C42">
            <v>-22003462</v>
          </cell>
          <cell r="D42">
            <v>127721</v>
          </cell>
          <cell r="E42">
            <v>3813189</v>
          </cell>
          <cell r="F42">
            <v>234299</v>
          </cell>
          <cell r="I42">
            <v>-729723</v>
          </cell>
          <cell r="J42">
            <v>-245347</v>
          </cell>
        </row>
        <row r="43">
          <cell r="A43" t="str">
            <v>K0305</v>
          </cell>
          <cell r="B43">
            <v>-43172327</v>
          </cell>
          <cell r="C43">
            <v>-10820644</v>
          </cell>
        </row>
        <row r="44">
          <cell r="A44" t="str">
            <v>K0402</v>
          </cell>
          <cell r="B44">
            <v>-205800</v>
          </cell>
          <cell r="C44">
            <v>15314839</v>
          </cell>
          <cell r="D44">
            <v>6652596</v>
          </cell>
          <cell r="E44">
            <v>19030723</v>
          </cell>
          <cell r="F44">
            <v>403247</v>
          </cell>
          <cell r="I44">
            <v>621610</v>
          </cell>
          <cell r="J44">
            <v>-572399</v>
          </cell>
        </row>
        <row r="45">
          <cell r="A45" t="str">
            <v>K0403</v>
          </cell>
          <cell r="E45">
            <v>-6652832</v>
          </cell>
        </row>
        <row r="46">
          <cell r="A46" t="str">
            <v>L0101</v>
          </cell>
          <cell r="B46">
            <v>242735877</v>
          </cell>
          <cell r="C46">
            <v>547572098</v>
          </cell>
          <cell r="I46">
            <v>31364822</v>
          </cell>
        </row>
        <row r="47">
          <cell r="A47" t="str">
            <v>L0102</v>
          </cell>
          <cell r="B47">
            <v>1950752418</v>
          </cell>
          <cell r="C47">
            <v>4686160865</v>
          </cell>
          <cell r="D47">
            <v>331311136</v>
          </cell>
          <cell r="I47">
            <v>287556241</v>
          </cell>
          <cell r="J47">
            <v>222698077</v>
          </cell>
        </row>
        <row r="48">
          <cell r="A48" t="str">
            <v>L0103</v>
          </cell>
          <cell r="B48">
            <v>-464449536</v>
          </cell>
          <cell r="C48">
            <v>-766378636</v>
          </cell>
          <cell r="I48">
            <v>-26588124</v>
          </cell>
          <cell r="J48">
            <v>-9234782</v>
          </cell>
        </row>
        <row r="49">
          <cell r="A49" t="str">
            <v>L0202</v>
          </cell>
          <cell r="B49">
            <v>1693145340</v>
          </cell>
          <cell r="C49">
            <v>1757560432</v>
          </cell>
          <cell r="D49">
            <v>424447459</v>
          </cell>
          <cell r="I49">
            <v>45999036</v>
          </cell>
        </row>
        <row r="50">
          <cell r="A50" t="str">
            <v>L0401</v>
          </cell>
          <cell r="B50">
            <v>29337224</v>
          </cell>
          <cell r="C50">
            <v>24195335</v>
          </cell>
          <cell r="D50">
            <v>116918</v>
          </cell>
        </row>
        <row r="51">
          <cell r="A51" t="str">
            <v>L0402</v>
          </cell>
          <cell r="B51">
            <v>54199122</v>
          </cell>
          <cell r="C51">
            <v>18727784</v>
          </cell>
          <cell r="I51">
            <v>30049778</v>
          </cell>
        </row>
        <row r="52">
          <cell r="A52" t="str">
            <v>L0403</v>
          </cell>
          <cell r="B52">
            <v>271918536</v>
          </cell>
          <cell r="C52">
            <v>748201409</v>
          </cell>
          <cell r="D52">
            <v>98918866</v>
          </cell>
          <cell r="I52">
            <v>25649251</v>
          </cell>
        </row>
        <row r="53">
          <cell r="A53" t="str">
            <v>L0501</v>
          </cell>
          <cell r="B53">
            <v>-55373616</v>
          </cell>
          <cell r="C53">
            <v>-36095826</v>
          </cell>
          <cell r="D53">
            <v>-212836</v>
          </cell>
        </row>
        <row r="54">
          <cell r="A54" t="str">
            <v>L0502</v>
          </cell>
          <cell r="B54">
            <v>-82963019</v>
          </cell>
          <cell r="C54">
            <v>-22656059</v>
          </cell>
          <cell r="I54">
            <v>-39245480</v>
          </cell>
          <cell r="J54">
            <v>-5824829</v>
          </cell>
        </row>
        <row r="55">
          <cell r="A55" t="str">
            <v>L0503</v>
          </cell>
          <cell r="B55">
            <v>-474744506</v>
          </cell>
          <cell r="C55">
            <v>-837961878</v>
          </cell>
          <cell r="D55">
            <v>-96006230</v>
          </cell>
          <cell r="I55">
            <v>-4900225</v>
          </cell>
          <cell r="J55">
            <v>-12197098</v>
          </cell>
        </row>
        <row r="56">
          <cell r="A56" t="str">
            <v>M0301</v>
          </cell>
          <cell r="B56">
            <v>285080857</v>
          </cell>
          <cell r="C56">
            <v>426976292</v>
          </cell>
          <cell r="D56">
            <v>55039271</v>
          </cell>
          <cell r="E56">
            <v>59143776</v>
          </cell>
          <cell r="F56">
            <v>27750610</v>
          </cell>
          <cell r="G56">
            <v>44012710</v>
          </cell>
          <cell r="H56">
            <v>3646384</v>
          </cell>
          <cell r="I56">
            <v>25890124</v>
          </cell>
          <cell r="J56">
            <v>9980039</v>
          </cell>
        </row>
        <row r="57">
          <cell r="A57" t="str">
            <v>M0304</v>
          </cell>
          <cell r="B57">
            <v>55477682</v>
          </cell>
          <cell r="C57">
            <v>80116816</v>
          </cell>
          <cell r="D57">
            <v>12294057</v>
          </cell>
          <cell r="E57">
            <v>22129828</v>
          </cell>
          <cell r="F57">
            <v>3977559</v>
          </cell>
          <cell r="G57">
            <v>5941906</v>
          </cell>
          <cell r="H57">
            <v>368987</v>
          </cell>
          <cell r="I57">
            <v>930038</v>
          </cell>
          <cell r="J57">
            <v>528498</v>
          </cell>
        </row>
        <row r="58">
          <cell r="A58" t="str">
            <v>M0305</v>
          </cell>
          <cell r="B58">
            <v>43864037</v>
          </cell>
          <cell r="C58">
            <v>64924469</v>
          </cell>
          <cell r="D58">
            <v>7009867</v>
          </cell>
          <cell r="E58">
            <v>13014369</v>
          </cell>
          <cell r="F58">
            <v>2733923</v>
          </cell>
          <cell r="G58">
            <v>6739742</v>
          </cell>
          <cell r="H58">
            <v>275480</v>
          </cell>
          <cell r="I58">
            <v>930038</v>
          </cell>
          <cell r="J58">
            <v>528498</v>
          </cell>
        </row>
        <row r="59">
          <cell r="A59" t="str">
            <v>M0401</v>
          </cell>
          <cell r="B59">
            <v>1267126</v>
          </cell>
          <cell r="C59">
            <v>1558864</v>
          </cell>
          <cell r="D59">
            <v>156620</v>
          </cell>
          <cell r="E59">
            <v>799209</v>
          </cell>
          <cell r="G59">
            <v>-20027</v>
          </cell>
          <cell r="H59">
            <v>20</v>
          </cell>
          <cell r="I59">
            <v>4188028</v>
          </cell>
          <cell r="J59">
            <v>1791378</v>
          </cell>
        </row>
        <row r="60">
          <cell r="A60" t="str">
            <v>M0402</v>
          </cell>
          <cell r="B60">
            <v>15109519</v>
          </cell>
          <cell r="C60">
            <v>7473057</v>
          </cell>
          <cell r="D60">
            <v>14747</v>
          </cell>
          <cell r="I60">
            <v>1821996</v>
          </cell>
          <cell r="J60">
            <v>801412</v>
          </cell>
        </row>
        <row r="61">
          <cell r="A61" t="str">
            <v>M0403</v>
          </cell>
          <cell r="B61">
            <v>4770464</v>
          </cell>
          <cell r="C61">
            <v>7927828</v>
          </cell>
          <cell r="D61">
            <v>1080237</v>
          </cell>
          <cell r="E61">
            <v>1579044</v>
          </cell>
          <cell r="F61">
            <v>3199185</v>
          </cell>
          <cell r="G61">
            <v>872876</v>
          </cell>
          <cell r="H61">
            <v>34940</v>
          </cell>
          <cell r="I61">
            <v>201477</v>
          </cell>
          <cell r="J61">
            <v>37230</v>
          </cell>
        </row>
        <row r="62">
          <cell r="A62" t="str">
            <v>M0404</v>
          </cell>
          <cell r="B62">
            <v>21843481</v>
          </cell>
          <cell r="C62">
            <v>31321733</v>
          </cell>
          <cell r="D62">
            <v>5645197</v>
          </cell>
          <cell r="E62">
            <v>4624190</v>
          </cell>
          <cell r="F62">
            <v>1051956</v>
          </cell>
          <cell r="G62">
            <v>4863989</v>
          </cell>
          <cell r="H62">
            <v>395596</v>
          </cell>
          <cell r="I62">
            <v>1433551</v>
          </cell>
          <cell r="J62">
            <v>92057</v>
          </cell>
        </row>
        <row r="63">
          <cell r="A63" t="str">
            <v>M0405</v>
          </cell>
          <cell r="B63">
            <v>34922316</v>
          </cell>
          <cell r="C63">
            <v>24221718</v>
          </cell>
          <cell r="D63">
            <v>558248</v>
          </cell>
          <cell r="E63">
            <v>153807</v>
          </cell>
          <cell r="F63">
            <v>275659</v>
          </cell>
          <cell r="G63">
            <v>183249</v>
          </cell>
          <cell r="H63">
            <v>19795</v>
          </cell>
          <cell r="I63">
            <v>7886</v>
          </cell>
        </row>
        <row r="64">
          <cell r="A64" t="str">
            <v>M0406</v>
          </cell>
          <cell r="B64">
            <v>24233117</v>
          </cell>
          <cell r="C64">
            <v>19818978</v>
          </cell>
          <cell r="D64">
            <v>860852</v>
          </cell>
          <cell r="E64">
            <v>1029878</v>
          </cell>
          <cell r="F64">
            <v>802367</v>
          </cell>
          <cell r="G64">
            <v>1689393</v>
          </cell>
          <cell r="H64">
            <v>2629</v>
          </cell>
          <cell r="I64">
            <v>4207636</v>
          </cell>
          <cell r="J64">
            <v>2348295</v>
          </cell>
        </row>
        <row r="65">
          <cell r="A65" t="str">
            <v>M0407</v>
          </cell>
          <cell r="B65">
            <v>58796939</v>
          </cell>
          <cell r="C65">
            <v>101242227</v>
          </cell>
          <cell r="D65">
            <v>25160647</v>
          </cell>
          <cell r="E65">
            <v>10366986</v>
          </cell>
          <cell r="F65">
            <v>5772386</v>
          </cell>
          <cell r="G65">
            <v>1351727</v>
          </cell>
          <cell r="H65">
            <v>713367</v>
          </cell>
          <cell r="I65">
            <v>1305876</v>
          </cell>
          <cell r="J65">
            <v>636000</v>
          </cell>
        </row>
        <row r="66">
          <cell r="A66" t="str">
            <v>M0408</v>
          </cell>
          <cell r="B66">
            <v>497634</v>
          </cell>
          <cell r="C66">
            <v>684310</v>
          </cell>
          <cell r="D66">
            <v>120180</v>
          </cell>
          <cell r="E66">
            <v>1607856</v>
          </cell>
          <cell r="F66">
            <v>2500</v>
          </cell>
          <cell r="I66">
            <v>61956</v>
          </cell>
          <cell r="J66">
            <v>-9703</v>
          </cell>
        </row>
        <row r="67">
          <cell r="A67" t="str">
            <v>M0409</v>
          </cell>
          <cell r="B67">
            <v>3299548</v>
          </cell>
          <cell r="C67">
            <v>1524026</v>
          </cell>
          <cell r="D67">
            <v>1985348</v>
          </cell>
          <cell r="E67">
            <v>230065</v>
          </cell>
          <cell r="F67">
            <v>134916</v>
          </cell>
          <cell r="G67">
            <v>25347</v>
          </cell>
          <cell r="H67">
            <v>152</v>
          </cell>
          <cell r="I67">
            <v>676757</v>
          </cell>
          <cell r="J67">
            <v>85818</v>
          </cell>
        </row>
        <row r="68">
          <cell r="A68" t="str">
            <v>M0410</v>
          </cell>
          <cell r="B68">
            <v>115602831</v>
          </cell>
          <cell r="C68">
            <v>130355049</v>
          </cell>
          <cell r="D68">
            <v>28403908</v>
          </cell>
          <cell r="E68">
            <v>11689627</v>
          </cell>
          <cell r="F68">
            <v>3415877</v>
          </cell>
          <cell r="G68">
            <v>18536376</v>
          </cell>
          <cell r="H68">
            <v>3061114</v>
          </cell>
          <cell r="I68">
            <v>8741300</v>
          </cell>
          <cell r="J68">
            <v>1801535</v>
          </cell>
        </row>
        <row r="69">
          <cell r="A69" t="str">
            <v>M0411</v>
          </cell>
          <cell r="B69">
            <v>97916871</v>
          </cell>
          <cell r="C69">
            <v>138389100</v>
          </cell>
          <cell r="D69">
            <v>26652496</v>
          </cell>
          <cell r="E69">
            <v>27358321</v>
          </cell>
          <cell r="F69">
            <v>11346429</v>
          </cell>
          <cell r="G69">
            <v>7713010</v>
          </cell>
          <cell r="H69">
            <v>327842</v>
          </cell>
          <cell r="I69">
            <v>5029734</v>
          </cell>
          <cell r="J69">
            <v>1295618</v>
          </cell>
        </row>
        <row r="70">
          <cell r="A70" t="str">
            <v>M0412</v>
          </cell>
          <cell r="B70">
            <v>2133622</v>
          </cell>
          <cell r="C70">
            <v>-3872035</v>
          </cell>
          <cell r="D70">
            <v>-16950</v>
          </cell>
          <cell r="E70">
            <v>-1357700</v>
          </cell>
          <cell r="F70">
            <v>29131</v>
          </cell>
          <cell r="I70">
            <v>146893</v>
          </cell>
        </row>
        <row r="71">
          <cell r="A71" t="str">
            <v>M0414</v>
          </cell>
          <cell r="B71">
            <v>12090133</v>
          </cell>
          <cell r="C71">
            <v>105240530</v>
          </cell>
        </row>
        <row r="72">
          <cell r="A72" t="str">
            <v>M0601</v>
          </cell>
          <cell r="B72">
            <v>37343165</v>
          </cell>
          <cell r="C72">
            <v>143029825</v>
          </cell>
          <cell r="D72">
            <v>1700000</v>
          </cell>
          <cell r="E72">
            <v>1000000</v>
          </cell>
          <cell r="J72">
            <v>88865</v>
          </cell>
        </row>
        <row r="73">
          <cell r="A73" t="str">
            <v>M0701</v>
          </cell>
          <cell r="B73">
            <v>32597901</v>
          </cell>
          <cell r="C73">
            <v>136548809</v>
          </cell>
          <cell r="D73">
            <v>2184505</v>
          </cell>
          <cell r="E73">
            <v>18891</v>
          </cell>
          <cell r="I73">
            <v>6299116</v>
          </cell>
          <cell r="J73">
            <v>3636368</v>
          </cell>
        </row>
        <row r="74">
          <cell r="A74" t="str">
            <v>M0801</v>
          </cell>
          <cell r="B74">
            <v>73355917</v>
          </cell>
          <cell r="C74">
            <v>97177805</v>
          </cell>
          <cell r="D74">
            <v>9169121</v>
          </cell>
          <cell r="I74">
            <v>2259953</v>
          </cell>
          <cell r="J74">
            <v>6843369</v>
          </cell>
        </row>
        <row r="75">
          <cell r="A75" t="str">
            <v>M0901</v>
          </cell>
          <cell r="B75">
            <v>230257976</v>
          </cell>
          <cell r="C75">
            <v>531528805</v>
          </cell>
          <cell r="D75">
            <v>32889602</v>
          </cell>
          <cell r="E75">
            <v>2552970</v>
          </cell>
          <cell r="I75">
            <v>240304</v>
          </cell>
        </row>
        <row r="76">
          <cell r="A76" t="str">
            <v>M0902</v>
          </cell>
          <cell r="B76">
            <v>-211645127</v>
          </cell>
          <cell r="C76">
            <v>-500552049</v>
          </cell>
          <cell r="D76">
            <v>-32965639</v>
          </cell>
          <cell r="I76">
            <v>-1618042</v>
          </cell>
        </row>
        <row r="77">
          <cell r="A77" t="str">
            <v>P0101</v>
          </cell>
          <cell r="B77">
            <v>166270045</v>
          </cell>
          <cell r="C77">
            <v>91127150</v>
          </cell>
          <cell r="D77">
            <v>3236575</v>
          </cell>
          <cell r="E77">
            <v>30396011</v>
          </cell>
          <cell r="F77">
            <v>7701515</v>
          </cell>
          <cell r="I77">
            <v>8954137</v>
          </cell>
          <cell r="J77">
            <v>2561835</v>
          </cell>
        </row>
        <row r="78">
          <cell r="A78" t="str">
            <v>Q0101</v>
          </cell>
          <cell r="E78">
            <v>19120217</v>
          </cell>
        </row>
        <row r="79">
          <cell r="A79" t="str">
            <v>Q0102</v>
          </cell>
          <cell r="E79">
            <v>26864328</v>
          </cell>
        </row>
        <row r="80">
          <cell r="A80" t="str">
            <v>S0103</v>
          </cell>
          <cell r="B80">
            <v>-2419945221</v>
          </cell>
          <cell r="C80">
            <v>-5538533010</v>
          </cell>
          <cell r="D80">
            <v>-584499984</v>
          </cell>
          <cell r="E80">
            <v>6629354811</v>
          </cell>
          <cell r="F80">
            <v>-2281962</v>
          </cell>
          <cell r="I80">
            <v>-208136370</v>
          </cell>
          <cell r="J80">
            <v>-18757878</v>
          </cell>
        </row>
        <row r="81">
          <cell r="A81" t="str">
            <v>B0402</v>
          </cell>
          <cell r="E81">
            <v>-2221319582</v>
          </cell>
        </row>
        <row r="82">
          <cell r="A82" t="str">
            <v>D0111</v>
          </cell>
          <cell r="B82">
            <v>365400000</v>
          </cell>
        </row>
        <row r="83">
          <cell r="A83" t="str">
            <v>D0126</v>
          </cell>
          <cell r="B83">
            <v>3785243</v>
          </cell>
          <cell r="C83">
            <v>5076680</v>
          </cell>
          <cell r="E83">
            <v>17265</v>
          </cell>
          <cell r="I83">
            <v>2188494</v>
          </cell>
          <cell r="J83">
            <v>1037305</v>
          </cell>
        </row>
        <row r="84">
          <cell r="A84" t="str">
            <v>D0210</v>
          </cell>
          <cell r="B84">
            <v>-16412423</v>
          </cell>
          <cell r="C84">
            <v>-16090481</v>
          </cell>
          <cell r="D84">
            <v>-462717</v>
          </cell>
          <cell r="E84">
            <v>-18782624</v>
          </cell>
          <cell r="F84">
            <v>-6810572</v>
          </cell>
          <cell r="I84">
            <v>-1310139</v>
          </cell>
          <cell r="J84">
            <v>-319109</v>
          </cell>
        </row>
        <row r="85">
          <cell r="A85" t="str">
            <v>D0228</v>
          </cell>
          <cell r="B85">
            <v>-13415607</v>
          </cell>
          <cell r="C85">
            <v>-20340797</v>
          </cell>
          <cell r="D85">
            <v>-4579341</v>
          </cell>
          <cell r="E85">
            <v>-2336250</v>
          </cell>
          <cell r="F85">
            <v>-1695467</v>
          </cell>
        </row>
        <row r="86">
          <cell r="A86" t="str">
            <v>D0223</v>
          </cell>
          <cell r="B86">
            <v>-5638621</v>
          </cell>
          <cell r="C86">
            <v>-10630519</v>
          </cell>
          <cell r="D86">
            <v>-102061</v>
          </cell>
          <cell r="E86">
            <v>-3501857</v>
          </cell>
          <cell r="F86">
            <v>-401860</v>
          </cell>
        </row>
        <row r="87">
          <cell r="A87" t="str">
            <v>D0121</v>
          </cell>
          <cell r="B87">
            <v>224896804</v>
          </cell>
          <cell r="C87">
            <v>195124978</v>
          </cell>
          <cell r="D87">
            <v>3859815</v>
          </cell>
          <cell r="E87">
            <v>1299909</v>
          </cell>
          <cell r="F87">
            <v>5301</v>
          </cell>
          <cell r="I87">
            <v>112626794</v>
          </cell>
          <cell r="J87">
            <v>30093028</v>
          </cell>
        </row>
        <row r="88">
          <cell r="A88" t="str">
            <v>D0224</v>
          </cell>
          <cell r="B88">
            <v>-28166574</v>
          </cell>
          <cell r="C88">
            <v>-26105408</v>
          </cell>
          <cell r="D88">
            <v>-1123486</v>
          </cell>
          <cell r="E88">
            <v>-25012173</v>
          </cell>
          <cell r="F88">
            <v>-1895336</v>
          </cell>
          <cell r="I88">
            <v>-1113162</v>
          </cell>
          <cell r="J88">
            <v>-483896</v>
          </cell>
        </row>
        <row r="89">
          <cell r="A89" t="str">
            <v>M0421</v>
          </cell>
          <cell r="B89">
            <v>22278690</v>
          </cell>
          <cell r="C89">
            <v>43947085</v>
          </cell>
          <cell r="D89">
            <v>5280418</v>
          </cell>
          <cell r="E89">
            <v>19441977</v>
          </cell>
          <cell r="F89">
            <v>41007581</v>
          </cell>
          <cell r="G89">
            <v>32686138</v>
          </cell>
          <cell r="H89">
            <v>89136</v>
          </cell>
          <cell r="I89">
            <v>2011088</v>
          </cell>
          <cell r="J89">
            <v>26338</v>
          </cell>
        </row>
        <row r="90">
          <cell r="A90" t="str">
            <v>D0117</v>
          </cell>
          <cell r="B90">
            <v>242000</v>
          </cell>
        </row>
        <row r="91">
          <cell r="A91" t="str">
            <v>D0229</v>
          </cell>
          <cell r="C91">
            <v>2384715</v>
          </cell>
          <cell r="E91">
            <v>-2384715</v>
          </cell>
        </row>
        <row r="92">
          <cell r="A92" t="str">
            <v>D0122</v>
          </cell>
          <cell r="B92">
            <v>15000771</v>
          </cell>
          <cell r="C92">
            <v>16064654</v>
          </cell>
          <cell r="D92">
            <v>1727713</v>
          </cell>
          <cell r="E92">
            <v>10785067</v>
          </cell>
          <cell r="F92">
            <v>1546536</v>
          </cell>
        </row>
        <row r="93">
          <cell r="A93" t="str">
            <v>D0112</v>
          </cell>
          <cell r="B93">
            <v>700934000</v>
          </cell>
        </row>
        <row r="94">
          <cell r="A94" t="str">
            <v>D0124</v>
          </cell>
          <cell r="B94">
            <v>54129457</v>
          </cell>
          <cell r="C94">
            <v>53785059</v>
          </cell>
          <cell r="D94">
            <v>3423237</v>
          </cell>
          <cell r="E94">
            <v>55069457</v>
          </cell>
          <cell r="F94">
            <v>8711891</v>
          </cell>
          <cell r="I94">
            <v>3104017</v>
          </cell>
          <cell r="J94">
            <v>1022545</v>
          </cell>
        </row>
        <row r="95">
          <cell r="A95" t="str">
            <v>D0113</v>
          </cell>
          <cell r="B95">
            <v>335563067</v>
          </cell>
          <cell r="C95">
            <v>161929758</v>
          </cell>
          <cell r="E95">
            <v>56399385</v>
          </cell>
          <cell r="I95">
            <v>16051293</v>
          </cell>
          <cell r="J95">
            <v>1569419</v>
          </cell>
        </row>
        <row r="96">
          <cell r="A96" t="str">
            <v>D0227</v>
          </cell>
          <cell r="B96">
            <v>-27896481</v>
          </cell>
          <cell r="C96">
            <v>-51510269</v>
          </cell>
          <cell r="D96">
            <v>-5084828</v>
          </cell>
          <cell r="E96">
            <v>-82020180</v>
          </cell>
          <cell r="F96">
            <v>-10238665</v>
          </cell>
          <cell r="I96">
            <v>-3468425</v>
          </cell>
          <cell r="J96">
            <v>65023</v>
          </cell>
        </row>
        <row r="97">
          <cell r="A97" t="str">
            <v>D0222</v>
          </cell>
          <cell r="B97">
            <v>-5018826</v>
          </cell>
          <cell r="C97">
            <v>-4879077</v>
          </cell>
          <cell r="D97">
            <v>-515354</v>
          </cell>
          <cell r="E97">
            <v>-5152207</v>
          </cell>
          <cell r="F97">
            <v>-182493</v>
          </cell>
          <cell r="I97">
            <v>0</v>
          </cell>
          <cell r="J97">
            <v>0</v>
          </cell>
        </row>
        <row r="98">
          <cell r="A98" t="str">
            <v>D0127</v>
          </cell>
          <cell r="B98">
            <v>47719345</v>
          </cell>
          <cell r="C98">
            <v>78756962</v>
          </cell>
          <cell r="D98">
            <v>7551228</v>
          </cell>
          <cell r="E98">
            <v>114275925</v>
          </cell>
          <cell r="F98">
            <v>14273991</v>
          </cell>
          <cell r="I98">
            <v>7421406</v>
          </cell>
          <cell r="J98">
            <v>281440</v>
          </cell>
        </row>
        <row r="99">
          <cell r="A99" t="str">
            <v>D0128</v>
          </cell>
          <cell r="B99">
            <v>35035255</v>
          </cell>
          <cell r="C99">
            <v>49088005</v>
          </cell>
          <cell r="D99">
            <v>16804353</v>
          </cell>
          <cell r="E99">
            <v>10440211</v>
          </cell>
          <cell r="F99">
            <v>3591562</v>
          </cell>
        </row>
        <row r="100">
          <cell r="A100" t="str">
            <v>D0123</v>
          </cell>
          <cell r="B100">
            <v>12728370</v>
          </cell>
          <cell r="C100">
            <v>21244768</v>
          </cell>
          <cell r="D100">
            <v>301107</v>
          </cell>
          <cell r="E100">
            <v>11130532</v>
          </cell>
          <cell r="F100">
            <v>2285861</v>
          </cell>
        </row>
        <row r="101">
          <cell r="A101" t="str">
            <v>D0118</v>
          </cell>
          <cell r="E101">
            <v>2194340</v>
          </cell>
        </row>
        <row r="102">
          <cell r="A102" t="str">
            <v>D0120</v>
          </cell>
          <cell r="B102">
            <v>7282284</v>
          </cell>
          <cell r="C102">
            <v>17368900</v>
          </cell>
          <cell r="E102">
            <v>15260861</v>
          </cell>
        </row>
        <row r="103">
          <cell r="A103" t="str">
            <v>D0125</v>
          </cell>
          <cell r="B103">
            <v>17124116</v>
          </cell>
          <cell r="C103">
            <v>134052365</v>
          </cell>
          <cell r="E103">
            <v>-21</v>
          </cell>
          <cell r="J103">
            <v>405587</v>
          </cell>
        </row>
        <row r="104">
          <cell r="A104" t="str">
            <v>M0422</v>
          </cell>
          <cell r="E104">
            <v>2902725</v>
          </cell>
        </row>
        <row r="105">
          <cell r="A105" t="str">
            <v>D0221</v>
          </cell>
          <cell r="B105">
            <v>-138023040</v>
          </cell>
          <cell r="C105">
            <v>-111958186</v>
          </cell>
          <cell r="D105">
            <v>-281333</v>
          </cell>
          <cell r="E105">
            <v>-1119854</v>
          </cell>
          <cell r="F105">
            <v>-932708</v>
          </cell>
          <cell r="I105">
            <v>-16976868</v>
          </cell>
          <cell r="J105">
            <v>-6052668</v>
          </cell>
        </row>
        <row r="106">
          <cell r="A106" t="str">
            <v>D0115</v>
          </cell>
          <cell r="B106">
            <v>91671319</v>
          </cell>
          <cell r="C106">
            <v>54628373</v>
          </cell>
          <cell r="E106">
            <v>1073183</v>
          </cell>
          <cell r="F106">
            <v>2070636</v>
          </cell>
          <cell r="I106">
            <v>2081510</v>
          </cell>
          <cell r="J106">
            <v>300172</v>
          </cell>
        </row>
        <row r="107">
          <cell r="A107" t="str">
            <v>D0110</v>
          </cell>
          <cell r="B107">
            <v>32757920</v>
          </cell>
          <cell r="C107">
            <v>22101332</v>
          </cell>
          <cell r="D107">
            <v>839709</v>
          </cell>
          <cell r="E107">
            <v>24581409</v>
          </cell>
          <cell r="F107">
            <v>14593716</v>
          </cell>
          <cell r="I107">
            <v>15430439</v>
          </cell>
          <cell r="J107">
            <v>302956</v>
          </cell>
        </row>
        <row r="108">
          <cell r="A108" t="str">
            <v>D0212</v>
          </cell>
          <cell r="B108">
            <v>-443924401</v>
          </cell>
        </row>
        <row r="109">
          <cell r="A109" t="str">
            <v>D0226</v>
          </cell>
          <cell r="B109">
            <v>-3648259</v>
          </cell>
          <cell r="C109">
            <v>-4113081</v>
          </cell>
          <cell r="D109">
            <v>-1</v>
          </cell>
          <cell r="E109">
            <v>979739</v>
          </cell>
          <cell r="I109">
            <v>-1312810</v>
          </cell>
          <cell r="J109">
            <v>-708470</v>
          </cell>
        </row>
        <row r="110">
          <cell r="A110" t="str">
            <v>D0211</v>
          </cell>
          <cell r="B110">
            <v>-222624038</v>
          </cell>
          <cell r="F110">
            <v>-9210082</v>
          </cell>
        </row>
        <row r="111">
          <cell r="A111" t="str">
            <v>D0225</v>
          </cell>
          <cell r="B111">
            <v>-6400114</v>
          </cell>
          <cell r="C111">
            <v>-102640806</v>
          </cell>
          <cell r="J111">
            <v>-169792</v>
          </cell>
        </row>
        <row r="112">
          <cell r="A112" t="str">
            <v>D0119</v>
          </cell>
          <cell r="B112">
            <v>17884052</v>
          </cell>
          <cell r="I112">
            <v>35370555</v>
          </cell>
        </row>
        <row r="113">
          <cell r="A113" t="str">
            <v>D0116</v>
          </cell>
          <cell r="E113">
            <v>34246860</v>
          </cell>
          <cell r="I113">
            <v>2837558</v>
          </cell>
          <cell r="J113">
            <v>898657</v>
          </cell>
        </row>
        <row r="114">
          <cell r="A114" t="str">
            <v>D0129</v>
          </cell>
          <cell r="B114">
            <v>-727</v>
          </cell>
          <cell r="C114">
            <v>96982929</v>
          </cell>
        </row>
        <row r="115">
          <cell r="A115" t="str">
            <v>M0423</v>
          </cell>
          <cell r="B115">
            <v>22730376</v>
          </cell>
          <cell r="C115">
            <v>25431325</v>
          </cell>
          <cell r="D115">
            <v>4279119</v>
          </cell>
          <cell r="E115">
            <v>6736468</v>
          </cell>
          <cell r="F115">
            <v>565855</v>
          </cell>
          <cell r="G115">
            <v>3493254</v>
          </cell>
          <cell r="H115">
            <v>43894</v>
          </cell>
        </row>
        <row r="116">
          <cell r="A116" t="str">
            <v>C0109</v>
          </cell>
          <cell r="E116">
            <v>-998694</v>
          </cell>
        </row>
        <row r="117">
          <cell r="A117" t="str">
            <v>C0106</v>
          </cell>
          <cell r="E117">
            <v>-116141786</v>
          </cell>
        </row>
        <row r="118">
          <cell r="A118" t="str">
            <v>J0302</v>
          </cell>
          <cell r="B118">
            <v>-1304082</v>
          </cell>
          <cell r="C118">
            <v>1304082</v>
          </cell>
          <cell r="E118">
            <v>-75982146</v>
          </cell>
        </row>
        <row r="119">
          <cell r="A119" t="str">
            <v>J0301</v>
          </cell>
          <cell r="B119">
            <v>-77676958</v>
          </cell>
          <cell r="C119">
            <v>-86058089</v>
          </cell>
          <cell r="D119">
            <v>-13275902</v>
          </cell>
          <cell r="I119">
            <v>-556091</v>
          </cell>
          <cell r="J119">
            <v>-200000</v>
          </cell>
        </row>
        <row r="120">
          <cell r="A120" t="str">
            <v>D0213</v>
          </cell>
          <cell r="B120">
            <v>-90001209</v>
          </cell>
          <cell r="C120">
            <v>-56796752</v>
          </cell>
          <cell r="E120">
            <v>-8100060</v>
          </cell>
          <cell r="F120">
            <v>-249655</v>
          </cell>
          <cell r="I120">
            <v>-3654629</v>
          </cell>
          <cell r="J120">
            <v>-351010</v>
          </cell>
        </row>
        <row r="121">
          <cell r="A121" t="str">
            <v>I0105</v>
          </cell>
          <cell r="E121">
            <v>2</v>
          </cell>
        </row>
        <row r="122">
          <cell r="A122" t="str">
            <v>K0202</v>
          </cell>
          <cell r="C122">
            <v>-4013666</v>
          </cell>
          <cell r="D122">
            <v>-4466173</v>
          </cell>
          <cell r="F122">
            <v>-148943451</v>
          </cell>
          <cell r="G122">
            <v>-175754500</v>
          </cell>
          <cell r="H122">
            <v>-17019617</v>
          </cell>
        </row>
        <row r="123">
          <cell r="A123" t="str">
            <v>K0205</v>
          </cell>
          <cell r="C123">
            <v>-31971638</v>
          </cell>
        </row>
        <row r="124">
          <cell r="A124" t="str">
            <v>M0424</v>
          </cell>
          <cell r="B124">
            <v>40333496</v>
          </cell>
          <cell r="C124">
            <v>48267905</v>
          </cell>
          <cell r="D124">
            <v>10599949</v>
          </cell>
        </row>
        <row r="125">
          <cell r="A125" t="str">
            <v>M0425</v>
          </cell>
          <cell r="B125">
            <v>9763000</v>
          </cell>
          <cell r="C125">
            <v>41577862</v>
          </cell>
          <cell r="D125">
            <v>6316000</v>
          </cell>
          <cell r="I125">
            <v>-4441327</v>
          </cell>
          <cell r="J125">
            <v>-5455918</v>
          </cell>
        </row>
        <row r="126">
          <cell r="A126" t="str">
            <v>M0426</v>
          </cell>
          <cell r="B126">
            <v>1303024</v>
          </cell>
          <cell r="C126">
            <v>134100526</v>
          </cell>
        </row>
        <row r="127">
          <cell r="A127" t="str">
            <v>J0303</v>
          </cell>
          <cell r="E127">
            <v>-4095010132</v>
          </cell>
        </row>
        <row r="128">
          <cell r="A128" t="str">
            <v>J0304</v>
          </cell>
          <cell r="E128">
            <v>-33350025</v>
          </cell>
        </row>
        <row r="129">
          <cell r="A129" t="str">
            <v>M0427</v>
          </cell>
          <cell r="B129">
            <v>31003000</v>
          </cell>
          <cell r="C129">
            <v>67659486</v>
          </cell>
          <cell r="D129">
            <v>3027000</v>
          </cell>
        </row>
        <row r="130">
          <cell r="A130" t="str">
            <v>M0428</v>
          </cell>
          <cell r="B130">
            <v>28000000</v>
          </cell>
        </row>
        <row r="131">
          <cell r="A131" t="str">
            <v>Grand Total</v>
          </cell>
          <cell r="B131">
            <v>-805557400</v>
          </cell>
          <cell r="C131">
            <v>-4740302081</v>
          </cell>
          <cell r="D131">
            <v>-351288799</v>
          </cell>
          <cell r="E131">
            <v>4872255068</v>
          </cell>
          <cell r="F131">
            <v>-14479981</v>
          </cell>
          <cell r="G131">
            <v>-47664810</v>
          </cell>
          <cell r="H131">
            <v>-8040281</v>
          </cell>
          <cell r="I131">
            <v>116489178</v>
          </cell>
          <cell r="J131">
            <v>130311426</v>
          </cell>
        </row>
      </sheetData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ance Sheet"/>
      <sheetName val="Profit&amp;Loss"/>
      <sheetName val="SCH I -Capital"/>
      <sheetName val="SCH-II (R &amp; S)"/>
      <sheetName val="SCH-III (LOANS)"/>
      <sheetName val="SCH - IV(FA)"/>
      <sheetName val="SCH-V (Investments)"/>
      <sheetName val="SCH VI"/>
      <sheetName val="SCH VII &amp; VIII"/>
      <sheetName val="SCH IX &amp; X"/>
      <sheetName val="TRIAL BALANCE"/>
      <sheetName val="Abst"/>
      <sheetName val="BS-vari"/>
      <sheetName val="PL-vari"/>
      <sheetName val="Provisions"/>
      <sheetName val="D. TAX (OPENING)"/>
      <sheetName val="D.TAX F-02"/>
      <sheetName val="MKTVAL"/>
      <sheetName val="Int Recd"/>
      <sheetName val="FA Register"/>
      <sheetName val="Sheet2"/>
      <sheetName val="WEALTH TAX"/>
      <sheetName val="eps"/>
      <sheetName val="Chart"/>
      <sheetName val="Balance_Sheet"/>
      <sheetName val="SCH_I_-Capital"/>
      <sheetName val="SCH-II_(R_&amp;_S)"/>
      <sheetName val="SCH-III_(LOANS)"/>
      <sheetName val="SCH_-_IV(FA)"/>
      <sheetName val="SCH-V_(Investments)"/>
      <sheetName val="SCH_VI"/>
      <sheetName val="SCH_VII_&amp;_VIII"/>
      <sheetName val="SCH_IX_&amp;_X"/>
      <sheetName val="TRIAL_BALANCE"/>
      <sheetName val="D__TAX_(OPENING)"/>
      <sheetName val="D_TAX_F-02"/>
      <sheetName val="Int_Recd"/>
      <sheetName val="FA_Register"/>
      <sheetName val="WEALTH_TAX"/>
      <sheetName val="check"/>
      <sheetName val="Sheet3"/>
      <sheetName val="DIE "/>
      <sheetName val="Sep 23"/>
      <sheetName val="Aug 23"/>
      <sheetName val="Jul 23"/>
      <sheetName val="Jun 23"/>
      <sheetName val="May 23"/>
      <sheetName val="Apr 23"/>
      <sheetName val="Mar 23"/>
      <sheetName val="Feb 23"/>
      <sheetName val="Jan 23"/>
      <sheetName val="Dec 22"/>
      <sheetName val="Nov 22"/>
      <sheetName val="Oct 22"/>
      <sheetName val="Sept 22"/>
      <sheetName val="Aug 22"/>
      <sheetName val="July 22"/>
      <sheetName val="June 22"/>
      <sheetName val="May 22"/>
      <sheetName val="Apr 22"/>
      <sheetName val="Feb 22"/>
      <sheetName val="Mar 22"/>
      <sheetName val="Jan 22"/>
      <sheetName val="Dec 21"/>
      <sheetName val="April 21"/>
      <sheetName val="May 21"/>
      <sheetName val="June  21"/>
      <sheetName val="July  21"/>
      <sheetName val="Aug  21"/>
      <sheetName val="Sept 21"/>
      <sheetName val="Oct 21"/>
      <sheetName val="Nov 21"/>
      <sheetName val="Tokyo Mitushi EPC PREMIA"/>
      <sheetName val="BOA Hedging calculation "/>
      <sheetName val="JPMorgan USD 25 Million"/>
      <sheetName val="BOA Hedg 25 million"/>
      <sheetName val="SCB Hedg 25 Million 060616"/>
      <sheetName val="SCB Hedg 25 Million 070616"/>
      <sheetName val="Tokyo entry"/>
      <sheetName val="17 Million  Entry"/>
      <sheetName val="Sheet1"/>
      <sheetName val="June 14 Revised "/>
      <sheetName val="54690001 May 14"/>
    </sheetNames>
    <sheetDataSet>
      <sheetData sheetId="0"/>
      <sheetData sheetId="1"/>
      <sheetData sheetId="2"/>
      <sheetData sheetId="3"/>
      <sheetData sheetId="4" refreshError="1">
        <row r="5">
          <cell r="A5" t="str">
            <v>SCHEDULE III</v>
          </cell>
        </row>
        <row r="7">
          <cell r="A7" t="str">
            <v>LOAN FUNDS :</v>
          </cell>
        </row>
        <row r="9">
          <cell r="D9" t="str">
            <v>30th June '2002</v>
          </cell>
          <cell r="F9" t="str">
            <v>31st March'2002</v>
          </cell>
        </row>
        <row r="10">
          <cell r="D10" t="str">
            <v>Rupees</v>
          </cell>
          <cell r="F10" t="str">
            <v>Rupees</v>
          </cell>
        </row>
        <row r="11">
          <cell r="D11" t="str">
            <v>lakhs</v>
          </cell>
          <cell r="F11" t="str">
            <v>lakhs</v>
          </cell>
        </row>
        <row r="14">
          <cell r="B14" t="str">
            <v>Unsecured :</v>
          </cell>
        </row>
        <row r="16">
          <cell r="B16" t="str">
            <v xml:space="preserve"> Other Loans and Advances</v>
          </cell>
        </row>
        <row r="17">
          <cell r="B17" t="str">
            <v xml:space="preserve">   Zero Coupon Optionally Convertible Debentures (2010)</v>
          </cell>
        </row>
        <row r="18">
          <cell r="B18" t="str">
            <v xml:space="preserve">   issued to the holding company </v>
          </cell>
          <cell r="D18">
            <v>2500</v>
          </cell>
          <cell r="F18">
            <v>2500</v>
          </cell>
        </row>
        <row r="21">
          <cell r="B21" t="str">
            <v xml:space="preserve">Short term loans and advances from Companies </v>
          </cell>
        </row>
        <row r="22">
          <cell r="B22" t="str">
            <v>GESCO</v>
          </cell>
          <cell r="D22">
            <v>1150</v>
          </cell>
          <cell r="F22">
            <v>1150</v>
          </cell>
        </row>
        <row r="23">
          <cell r="B23" t="str">
            <v>Mahindra &amp; Mahindra</v>
          </cell>
          <cell r="D23">
            <v>974</v>
          </cell>
          <cell r="F23">
            <v>820</v>
          </cell>
        </row>
        <row r="26">
          <cell r="B26" t="str">
            <v xml:space="preserve">Total... </v>
          </cell>
          <cell r="D26">
            <v>4624</v>
          </cell>
          <cell r="F26">
            <v>4470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/>
      <sheetData sheetId="27">
        <row r="5">
          <cell r="A5" t="str">
            <v>SCHEDULE III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>
        <row r="4">
          <cell r="A4" t="str">
            <v>LKR/INR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C-FES"/>
      <sheetName val="P&amp;L"/>
      <sheetName val="Analysis of Contribution"/>
      <sheetName val="key parameters"/>
      <sheetName val="BALANCE SHEET"/>
      <sheetName val="BS"/>
      <sheetName val="Cash-flow"/>
      <sheetName val="BUDGET"/>
      <sheetName val="CASH FLOW"/>
      <sheetName val="assump"/>
      <sheetName val="BACK UP"/>
      <sheetName val="Sheet1"/>
      <sheetName val="Q3 OUTLOOK"/>
      <sheetName val="P&amp;L Forecast"/>
      <sheetName val="Net Sales"/>
      <sheetName val="MFG EXP"/>
      <sheetName val="MKT EXP"/>
      <sheetName val="Q-3 EXP"/>
      <sheetName val="expenses"/>
      <sheetName val="Power working Rate Revision"/>
      <sheetName val="Analysis_of_Contribution1"/>
      <sheetName val="key_parameters1"/>
      <sheetName val="BALANCE_SHEET1"/>
      <sheetName val="CASH_FLOW1"/>
      <sheetName val="BACK_UP1"/>
      <sheetName val="Q3_OUTLOOK1"/>
      <sheetName val="P&amp;L_Forecast1"/>
      <sheetName val="Net_Sales1"/>
      <sheetName val="MFG_EXP1"/>
      <sheetName val="MKT_EXP1"/>
      <sheetName val="Q-3_EXP1"/>
      <sheetName val="Power_working_Rate_Revision1"/>
      <sheetName val="Analysis_of_Contribution"/>
      <sheetName val="key_parameters"/>
      <sheetName val="BALANCE_SHEET"/>
      <sheetName val="CASH_FLOW"/>
      <sheetName val="BACK_UP"/>
      <sheetName val="Q3_OUTLOOK"/>
      <sheetName val="P&amp;L_Forecast"/>
      <sheetName val="Net_Sales"/>
      <sheetName val="MFG_EXP"/>
      <sheetName val="MKT_EXP"/>
      <sheetName val="Q-3_EXP"/>
      <sheetName val="Power_working_Rate_Revision"/>
      <sheetName val="Analysis_of_Contribution2"/>
      <sheetName val="key_parameters2"/>
      <sheetName val="BALANCE_SHEET2"/>
      <sheetName val="CASH_FLOW2"/>
      <sheetName val="BACK_UP2"/>
      <sheetName val="Q3_OUTLOOK2"/>
      <sheetName val="P&amp;L_Forecast2"/>
      <sheetName val="Net_Sales2"/>
      <sheetName val="MFG_EXP2"/>
      <sheetName val="MKT_EXP2"/>
      <sheetName val="Q-3_EXP2"/>
      <sheetName val="Power_working_Rate_Revision2"/>
      <sheetName val="Analysis_of_Contribution3"/>
      <sheetName val="key_parameters3"/>
      <sheetName val="BALANCE_SHEET3"/>
      <sheetName val="CASH_FLOW3"/>
      <sheetName val="BACK_UP3"/>
      <sheetName val="Q3_OUTLOOK3"/>
      <sheetName val="P&amp;L_Forecast3"/>
      <sheetName val="Net_Sales3"/>
      <sheetName val="MFG_EXP3"/>
      <sheetName val="MKT_EXP3"/>
      <sheetName val="Q-3_EXP3"/>
      <sheetName val="Power_working_Rate_Revision3"/>
      <sheetName val="CODEC"/>
      <sheetName val="Prod"/>
      <sheetName val="DATA"/>
      <sheetName val="Audy"/>
      <sheetName val="Rolled Out"/>
      <sheetName val="PIVOT-VD"/>
      <sheetName val="Familywise"/>
      <sheetName val="Source"/>
      <sheetName val="CM"/>
      <sheetName val="Rajkot Tracking Report"/>
      <sheetName val="VD"/>
      <sheetName val="Month Plant Product -Pivot"/>
      <sheetName val="Likely tracking"/>
      <sheetName val="Monthly MIS"/>
      <sheetName val="Prod Rolled out in FY"/>
      <sheetName val="Analysis_of_Contribution4"/>
      <sheetName val="key_parameters4"/>
      <sheetName val="BALANCE_SHEET4"/>
      <sheetName val="CASH_FLOW4"/>
      <sheetName val="BACK_UP4"/>
      <sheetName val="Q3_OUTLOOK4"/>
      <sheetName val="P&amp;L_Forecast4"/>
      <sheetName val="Net_Sales4"/>
      <sheetName val="MFG_EXP4"/>
      <sheetName val="MKT_EXP4"/>
      <sheetName val="Q-3_EXP4"/>
      <sheetName val="Power_working_Rate_Revision4"/>
      <sheetName val="WAR ROOM Financial Formats"/>
      <sheetName val="OVERALL Trend-F20( Upto jan 20)"/>
      <sheetName val="UP PPM Details-F20 ( Jan 20 )"/>
      <sheetName val="F20 Pareto- UP f20 ( Jan2020) "/>
      <sheetName val="UP PPM Details-Jan 20"/>
      <sheetName val="User Plant - Process concerns d"/>
      <sheetName val="Jan'2020 Data"/>
      <sheetName val="Jan'2020 Concerns"/>
      <sheetName val="Sheet6"/>
      <sheetName val="Summary-Jan'2020"/>
      <sheetName val="Sheet7"/>
      <sheetName val="Nov'19 - Noise TA"/>
      <sheetName val="Sheet5"/>
      <sheetName val="Sep'19-Noise TA"/>
      <sheetName val="Action Plan-F20, OK"/>
      <sheetName val="ALL NOISE"/>
      <sheetName val="ALL NOISE (2)"/>
      <sheetName val="UP - BACK UP"/>
      <sheetName val="END TO END FRC  Details  "/>
      <sheetName val="F20 Pareto  - ETEFRC"/>
      <sheetName val="Manual Mistake Trend( F20,OK) "/>
      <sheetName val="Sheet4"/>
      <sheetName val="Summary-JULY"/>
      <sheetName val="Manual Mistake Trend (F20)"/>
      <sheetName val="Sheet3"/>
      <sheetName val="Sheet2"/>
      <sheetName val="ACTION PLAN - UP"/>
      <sheetName val="Action Plan-ETE FRC "/>
      <sheetName val="Action Plan-Process issues "/>
      <sheetName val="Action Plan F19"/>
      <sheetName val="INT SCH"/>
      <sheetName val="NOTES"/>
      <sheetName val="Engine"/>
      <sheetName val="Engine (2)"/>
      <sheetName val="Analysis_of_Contribution5"/>
      <sheetName val="key_parameters5"/>
      <sheetName val="BALANCE_SHEET5"/>
      <sheetName val="CASH_FLOW5"/>
      <sheetName val="BACK_UP5"/>
      <sheetName val="Q3_OUTLOOK5"/>
      <sheetName val="P&amp;L_Forecast5"/>
      <sheetName val="Net_Sales5"/>
      <sheetName val="MFG_EXP5"/>
      <sheetName val="MKT_EXP5"/>
      <sheetName val="Q-3_EXP5"/>
      <sheetName val="Power_working_Rate_Revision5"/>
      <sheetName val="Rolled_Out"/>
      <sheetName val="Rajkot_Tracking_Report"/>
      <sheetName val="Month_Plant_Product_-Pivot"/>
      <sheetName val="Likely_tracking"/>
      <sheetName val="Monthly_MIS"/>
      <sheetName val="Prod_Rolled_out_in_FY"/>
      <sheetName val="Analysis_of_Contribution6"/>
      <sheetName val="key_parameters6"/>
      <sheetName val="BALANCE_SHEET6"/>
      <sheetName val="CASH_FLOW6"/>
      <sheetName val="BACK_UP6"/>
      <sheetName val="Q3_OUTLOOK6"/>
      <sheetName val="P&amp;L_Forecast6"/>
      <sheetName val="Net_Sales6"/>
      <sheetName val="MFG_EXP6"/>
      <sheetName val="MKT_EXP6"/>
      <sheetName val="Q-3_EXP6"/>
      <sheetName val="Power_working_Rate_Revision6"/>
      <sheetName val="Analysis_of_Contribution7"/>
      <sheetName val="key_parameters7"/>
      <sheetName val="BALANCE_SHEET7"/>
      <sheetName val="CASH_FLOW7"/>
      <sheetName val="BACK_UP7"/>
      <sheetName val="Q3_OUTLOOK7"/>
      <sheetName val="P&amp;L_Forecast7"/>
      <sheetName val="Net_Sales7"/>
      <sheetName val="MFG_EXP7"/>
      <sheetName val="MKT_EXP7"/>
      <sheetName val="Q-3_EXP7"/>
      <sheetName val="Power_working_Rate_Revision7"/>
      <sheetName val="WAR_ROOM_Financial_Formats"/>
      <sheetName val="134500-MAR"/>
      <sheetName val="2. CapExp"/>
      <sheetName val="SEICENTO"/>
      <sheetName val="Macro1"/>
      <sheetName val="DRE"/>
      <sheetName val="inputs"/>
      <sheetName val="Punto"/>
      <sheetName val="Panda"/>
      <sheetName val="Analysis_of_Contribution8"/>
      <sheetName val="key_parameters8"/>
      <sheetName val="BALANCE_SHEET8"/>
      <sheetName val="CASH_FLOW8"/>
      <sheetName val="BACK_UP8"/>
      <sheetName val="Q3_OUTLOOK8"/>
      <sheetName val="P&amp;L_Forecast8"/>
      <sheetName val="Net_Sales8"/>
      <sheetName val="MFG_EXP8"/>
      <sheetName val="MKT_EXP8"/>
      <sheetName val="Q-3_EXP8"/>
      <sheetName val="Power_working_Rate_Revision8"/>
      <sheetName val="Rolled_Out1"/>
      <sheetName val="Rajkot_Tracking_Report1"/>
      <sheetName val="Month_Plant_Product_-Pivot1"/>
      <sheetName val="Likely_tracking1"/>
      <sheetName val="Monthly_MIS1"/>
      <sheetName val="Prod_Rolled_out_in_FY1"/>
      <sheetName val="WAR_ROOM_Financial_Formats1"/>
      <sheetName val="OVERALL_Trend-F20(_Upto_jan_20)"/>
      <sheetName val="UP_PPM_Details-F20_(_Jan_20_)"/>
      <sheetName val="F20_Pareto-_UP_f20_(_Jan2020)_"/>
      <sheetName val="UP_PPM_Details-Jan_20"/>
      <sheetName val="User_Plant_-_Process_concerns_d"/>
      <sheetName val="Jan'2020_Data"/>
      <sheetName val="Jan'2020_Concerns"/>
      <sheetName val="Nov'19_-_Noise_TA"/>
      <sheetName val="Sep'19-Noise_TA"/>
      <sheetName val="Action_Plan-F20,_OK"/>
      <sheetName val="ALL_NOISE"/>
      <sheetName val="ALL_NOISE_(2)"/>
      <sheetName val="UP_-_BACK_UP"/>
      <sheetName val="END_TO_END_FRC__Details__"/>
      <sheetName val="F20_Pareto__-_ETEFRC"/>
      <sheetName val="Manual_Mistake_Trend(_F20,OK)_"/>
      <sheetName val="Manual_Mistake_Trend_(F20)"/>
      <sheetName val="ACTION_PLAN_-_UP"/>
      <sheetName val="Action_Plan-ETE_FRC_"/>
      <sheetName val="Action_Plan-Process_issues_"/>
      <sheetName val="Action_Plan_F19"/>
      <sheetName val="INT_SCH"/>
      <sheetName val="Engine_(2)"/>
      <sheetName val="Analysis_of_Contribution9"/>
      <sheetName val="key_parameters9"/>
      <sheetName val="BALANCE_SHEET9"/>
      <sheetName val="CASH_FLOW9"/>
      <sheetName val="BACK_UP9"/>
      <sheetName val="Q3_OUTLOOK9"/>
      <sheetName val="P&amp;L_Forecast9"/>
      <sheetName val="Net_Sales9"/>
      <sheetName val="MFG_EXP9"/>
      <sheetName val="MKT_EXP9"/>
      <sheetName val="Q-3_EXP9"/>
      <sheetName val="Power_working_Rate_Revision9"/>
      <sheetName val="OVERALL_Trend-F20(_Upto_jan_201"/>
      <sheetName val="UP_PPM_Details-F20_(_Jan_20_)1"/>
      <sheetName val="F20_Pareto-_UP_f20_(_Jan2020)_1"/>
      <sheetName val="UP_PPM_Details-Jan_201"/>
      <sheetName val="User_Plant_-_Process_concerns_1"/>
      <sheetName val="Jan'2020_Data1"/>
      <sheetName val="Jan'2020_Concerns1"/>
      <sheetName val="Nov'19_-_Noise_TA1"/>
      <sheetName val="Sep'19-Noise_TA1"/>
      <sheetName val="Action_Plan-F20,_OK1"/>
      <sheetName val="ALL_NOISE1"/>
      <sheetName val="ALL_NOISE_(2)1"/>
      <sheetName val="UP_-_BACK_UP1"/>
      <sheetName val="END_TO_END_FRC__Details__1"/>
      <sheetName val="F20_Pareto__-_ETEFRC1"/>
      <sheetName val="Manual_Mistake_Trend(_F20,OK)_1"/>
      <sheetName val="Manual_Mistake_Trend_(F20)1"/>
      <sheetName val="ACTION_PLAN_-_UP1"/>
      <sheetName val="Action_Plan-ETE_FRC_1"/>
      <sheetName val="Action_Plan-Process_issues_1"/>
      <sheetName val="Action_Plan_F191"/>
      <sheetName val="Rolled_Out2"/>
      <sheetName val="Rajkot_Tracking_Report2"/>
      <sheetName val="Month_Plant_Product_-Pivot2"/>
      <sheetName val="Likely_tracking2"/>
      <sheetName val="Monthly_MIS2"/>
      <sheetName val="Prod_Rolled_out_in_FY2"/>
      <sheetName val="WAR_ROOM_Financial_Formats2"/>
      <sheetName val="INT_SCH1"/>
      <sheetName val="Engine_(2)1"/>
      <sheetName val="Assup"/>
      <sheetName val="Main"/>
      <sheetName val="Budget Rates"/>
      <sheetName val="Analysis_of_Contribution10"/>
      <sheetName val="key_parameters10"/>
      <sheetName val="BALANCE_SHEET10"/>
      <sheetName val="CASH_FLOW10"/>
      <sheetName val="BACK_UP10"/>
      <sheetName val="Q3_OUTLOOK10"/>
      <sheetName val="P&amp;L_Forecast10"/>
      <sheetName val="Net_Sales10"/>
      <sheetName val="MFG_EXP10"/>
      <sheetName val="MKT_EXP10"/>
      <sheetName val="Q-3_EXP10"/>
      <sheetName val="Power_working_Rate_Revision10"/>
      <sheetName val="Analysis_of_Contribution11"/>
      <sheetName val="key_parameters11"/>
      <sheetName val="BALANCE_SHEET11"/>
      <sheetName val="CASH_FLOW11"/>
      <sheetName val="BACK_UP11"/>
      <sheetName val="Q3_OUTLOOK11"/>
      <sheetName val="P&amp;L_Forecast11"/>
      <sheetName val="Net_Sales11"/>
      <sheetName val="MFG_EXP11"/>
      <sheetName val="MKT_EXP11"/>
      <sheetName val="Q-3_EXP11"/>
      <sheetName val="Power_working_Rate_Revision11"/>
      <sheetName val="Analysis_of_Contribution12"/>
      <sheetName val="key_parameters12"/>
      <sheetName val="BALANCE_SHEET12"/>
      <sheetName val="CASH_FLOW12"/>
      <sheetName val="BACK_UP12"/>
      <sheetName val="Q3_OUTLOOK12"/>
      <sheetName val="P&amp;L_Forecast12"/>
      <sheetName val="Net_Sales12"/>
      <sheetName val="MFG_EXP12"/>
      <sheetName val="MKT_EXP12"/>
      <sheetName val="Q-3_EXP12"/>
      <sheetName val="Power_working_Rate_Revision12"/>
      <sheetName val="SS 7400 6X4 Sys_SubSys"/>
      <sheetName val="OVERALL_Trend-F20(_Upto_jan_202"/>
      <sheetName val="UP_PPM_Details-F20_(_Jan_20_)2"/>
      <sheetName val="F20_Pareto-_UP_f20_(_Jan2020)_2"/>
      <sheetName val="UP_PPM_Details-Jan_202"/>
      <sheetName val="User_Plant_-_Process_concerns_2"/>
      <sheetName val="Jan'2020_Data2"/>
      <sheetName val="Jan'2020_Concerns2"/>
      <sheetName val="Nov'19_-_Noise_TA2"/>
      <sheetName val="Sep'19-Noise_TA2"/>
      <sheetName val="Action_Plan-F20,_OK2"/>
      <sheetName val="ALL_NOISE2"/>
      <sheetName val="ALL_NOISE_(2)2"/>
      <sheetName val="UP_-_BACK_UP2"/>
      <sheetName val="END_TO_END_FRC__Details__2"/>
      <sheetName val="F20_Pareto__-_ETEFRC2"/>
      <sheetName val="Manual_Mistake_Trend(_F20,OK)_2"/>
      <sheetName val="Manual_Mistake_Trend_(F20)2"/>
      <sheetName val="ACTION_PLAN_-_UP2"/>
      <sheetName val="Action_Plan-ETE_FRC_2"/>
      <sheetName val="Action_Plan-Process_issues_2"/>
      <sheetName val="Action_Plan_F192"/>
      <sheetName val="WAR_ROOM_Financial_Formats3"/>
      <sheetName val="Rolled_Out3"/>
      <sheetName val="Rajkot_Tracking_Report3"/>
      <sheetName val="Month_Plant_Product_-Pivot3"/>
      <sheetName val="Likely_tracking3"/>
      <sheetName val="Monthly_MIS3"/>
      <sheetName val="Prod_Rolled_out_in_FY3"/>
      <sheetName val="INT_SCH2"/>
      <sheetName val="Engine_(2)2"/>
      <sheetName val="2__CapExp"/>
      <sheetName val="INFO"/>
      <sheetName val="backup-TABLE"/>
      <sheetName val="README"/>
      <sheetName val="PLFM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 refreshError="1"/>
      <sheetData sheetId="265" refreshError="1"/>
      <sheetData sheetId="266" refreshError="1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 refreshError="1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 refreshError="1"/>
      <sheetData sheetId="336" refreshError="1"/>
      <sheetData sheetId="337" refreshError="1"/>
      <sheetData sheetId="33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3080 F06"/>
      <sheetName val="P3010 F06"/>
      <sheetName val="P3020 F06"/>
      <sheetName val="Q1 Vs Q1 f06"/>
      <sheetName val="Dep_Py_addns"/>
      <sheetName val="reduction dep"/>
      <sheetName val="Q1 Vs Q1 f06 (2)"/>
      <sheetName val="Sheet1"/>
      <sheetName val="redn"/>
      <sheetName val="redn Q1"/>
    </sheetNames>
    <sheetDataSet>
      <sheetData sheetId="0"/>
      <sheetData sheetId="1"/>
      <sheetData sheetId="2"/>
      <sheetData sheetId="3"/>
      <sheetData sheetId="4">
        <row r="2">
          <cell r="A2" t="str">
            <v>44</v>
          </cell>
          <cell r="G2">
            <v>7542736.4299999997</v>
          </cell>
          <cell r="L2">
            <v>-63035.1</v>
          </cell>
        </row>
        <row r="3">
          <cell r="A3" t="str">
            <v>44</v>
          </cell>
          <cell r="G3">
            <v>23975775.440000001</v>
          </cell>
          <cell r="L3">
            <v>-423923.85</v>
          </cell>
        </row>
        <row r="4">
          <cell r="A4" t="str">
            <v>44</v>
          </cell>
          <cell r="G4">
            <v>1761887.43</v>
          </cell>
          <cell r="L4">
            <v>-439093.28</v>
          </cell>
        </row>
        <row r="5">
          <cell r="A5" t="str">
            <v>44</v>
          </cell>
          <cell r="G5">
            <v>1840228.9</v>
          </cell>
          <cell r="L5">
            <v>-52101</v>
          </cell>
        </row>
        <row r="6">
          <cell r="A6" t="str">
            <v>44</v>
          </cell>
          <cell r="G6">
            <v>913955</v>
          </cell>
          <cell r="L6">
            <v>-23639</v>
          </cell>
        </row>
        <row r="7">
          <cell r="A7" t="str">
            <v>44</v>
          </cell>
          <cell r="G7">
            <v>1528234.67</v>
          </cell>
          <cell r="L7">
            <v>-18201</v>
          </cell>
        </row>
        <row r="8">
          <cell r="A8" t="str">
            <v>44</v>
          </cell>
          <cell r="G8">
            <v>1203746.93</v>
          </cell>
          <cell r="L8">
            <v>-19111</v>
          </cell>
        </row>
        <row r="9">
          <cell r="A9" t="str">
            <v>44</v>
          </cell>
          <cell r="G9">
            <v>41560</v>
          </cell>
          <cell r="L9">
            <v>-10389</v>
          </cell>
        </row>
        <row r="10">
          <cell r="A10" t="str">
            <v>44</v>
          </cell>
          <cell r="G10">
            <v>243412.5</v>
          </cell>
          <cell r="L10">
            <v>-2900</v>
          </cell>
        </row>
        <row r="11">
          <cell r="A11" t="str">
            <v>44</v>
          </cell>
          <cell r="G11">
            <v>191090</v>
          </cell>
          <cell r="L11">
            <v>-9555</v>
          </cell>
        </row>
        <row r="12">
          <cell r="A12" t="str">
            <v>44</v>
          </cell>
          <cell r="G12">
            <v>2960076.4</v>
          </cell>
          <cell r="L12">
            <v>-120016</v>
          </cell>
        </row>
        <row r="13">
          <cell r="A13" t="str">
            <v>44</v>
          </cell>
          <cell r="G13">
            <v>3638.96</v>
          </cell>
          <cell r="L13">
            <v>-910</v>
          </cell>
        </row>
        <row r="14">
          <cell r="A14" t="str">
            <v>44</v>
          </cell>
          <cell r="G14">
            <v>10914032.560000001</v>
          </cell>
          <cell r="L14">
            <v>-1436333</v>
          </cell>
        </row>
        <row r="15">
          <cell r="A15" t="str">
            <v>44</v>
          </cell>
          <cell r="G15">
            <v>2801803.02</v>
          </cell>
          <cell r="L15">
            <v>-140091</v>
          </cell>
        </row>
        <row r="16">
          <cell r="A16" t="str">
            <v>44</v>
          </cell>
          <cell r="G16">
            <v>1399692.2</v>
          </cell>
          <cell r="L16">
            <v>-49988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ontrol_Sheet"/>
      <sheetName val="Main"/>
      <sheetName val="RowConfig"/>
      <sheetName val="Sheet1"/>
      <sheetName val="Data"/>
      <sheetName val="Config"/>
      <sheetName val="TMasterConsUnit"/>
      <sheetName val="TMasterSeg"/>
      <sheetName val="TSegDetails"/>
      <sheetName val="TMasterCurrency"/>
      <sheetName val="Control-FFC"/>
      <sheetName val="Control-Segment"/>
      <sheetName val="Standalone"/>
      <sheetName val="BS"/>
      <sheetName val="P&amp;L"/>
      <sheetName val="Res &amp; Surplus"/>
      <sheetName val="Loan Funds"/>
      <sheetName val="Fixed Assets"/>
      <sheetName val="Investments"/>
      <sheetName val="Current Assets"/>
      <sheetName val="Current Liabilities &amp; Misc Exp"/>
      <sheetName val="Other Income"/>
      <sheetName val="Pers &amp; Interest"/>
      <sheetName val="Other Expenses"/>
      <sheetName val="MISC EXP"/>
      <sheetName val="IC STOCKS"/>
      <sheetName val="DTA DTL"/>
      <sheetName val="Others"/>
      <sheetName val="Res_&amp;_Surplus"/>
      <sheetName val="Loan_Funds"/>
      <sheetName val="Fixed_Assets"/>
      <sheetName val="Current_Assets"/>
      <sheetName val="Current_Liabilities_&amp;_Misc_Exp"/>
      <sheetName val="Other_Income"/>
      <sheetName val="Pers_&amp;_Interest"/>
      <sheetName val="Other_Expenses"/>
      <sheetName val="MISC_EXP"/>
      <sheetName val="IC_STOCKS"/>
      <sheetName val="DTA_DTL"/>
      <sheetName val="Absentism Detials"/>
      <sheetName val="Drop Down List"/>
      <sheetName val="TB CummJun21vsCummJun20"/>
      <sheetName val="Res_&amp;_Surplus1"/>
      <sheetName val="Loan_Funds1"/>
      <sheetName val="Fixed_Assets1"/>
      <sheetName val="Current_Assets1"/>
      <sheetName val="Current_Liabilities_&amp;_Misc_Exp1"/>
      <sheetName val="Other_Income1"/>
      <sheetName val="Pers_&amp;_Interest1"/>
      <sheetName val="Other_Expenses1"/>
      <sheetName val="MISC_EXP1"/>
      <sheetName val="IC_STOCKS1"/>
      <sheetName val="DTA_DTL1"/>
      <sheetName val="Absentism_Detials"/>
      <sheetName val="Drop_Down_List"/>
      <sheetName val="TB_CummJun21vsCummJun20"/>
      <sheetName val="Res_&amp;_Surplus2"/>
      <sheetName val="Loan_Funds2"/>
      <sheetName val="Fixed_Assets2"/>
      <sheetName val="Current_Assets2"/>
      <sheetName val="Current_Liabilities_&amp;_Misc_Exp2"/>
      <sheetName val="Other_Income2"/>
      <sheetName val="Pers_&amp;_Interest2"/>
      <sheetName val="Other_Expenses2"/>
      <sheetName val="MISC_EXP2"/>
      <sheetName val="IC_STOCKS2"/>
      <sheetName val="DTA_DTL2"/>
      <sheetName val="Absentism_Detials1"/>
      <sheetName val="Drop_Down_List1"/>
      <sheetName val="TB_CummJun21vsCummJun201"/>
      <sheetName val="Graph"/>
      <sheetName val="GER IFO vs Const"/>
      <sheetName val="Europe sales Graph"/>
      <sheetName val="EU Ind vs EU C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CONSO_UNIT</v>
          </cell>
        </row>
        <row r="2">
          <cell r="A2" t="str">
            <v>ATMART</v>
          </cell>
        </row>
        <row r="3">
          <cell r="A3" t="str">
            <v>BCAYL</v>
          </cell>
        </row>
        <row r="4">
          <cell r="A4" t="str">
            <v>BCGMBH</v>
          </cell>
        </row>
        <row r="5">
          <cell r="A5" t="str">
            <v>BCIND</v>
          </cell>
        </row>
        <row r="6">
          <cell r="A6" t="str">
            <v>BCIUSA</v>
          </cell>
        </row>
        <row r="7">
          <cell r="A7" t="str">
            <v>BCSING</v>
          </cell>
        </row>
        <row r="8">
          <cell r="A8" t="str">
            <v>BCUK</v>
          </cell>
        </row>
        <row r="9">
          <cell r="A9" t="str">
            <v>CANVAS</v>
          </cell>
        </row>
        <row r="10">
          <cell r="A10" t="str">
            <v>GESCO</v>
          </cell>
        </row>
        <row r="11">
          <cell r="A11" t="str">
            <v>JENSAN</v>
          </cell>
        </row>
        <row r="12">
          <cell r="A12" t="str">
            <v>MACEL</v>
          </cell>
        </row>
        <row r="13">
          <cell r="A13" t="str">
            <v>MAL</v>
          </cell>
        </row>
        <row r="14">
          <cell r="A14" t="str">
            <v>MBTICM</v>
          </cell>
        </row>
        <row r="15">
          <cell r="A15" t="str">
            <v>MCTCL</v>
          </cell>
        </row>
        <row r="16">
          <cell r="A16" t="str">
            <v>MECP</v>
          </cell>
        </row>
        <row r="17">
          <cell r="A17" t="str">
            <v>MEDDCL</v>
          </cell>
        </row>
        <row r="18">
          <cell r="A18" t="str">
            <v>MEURO</v>
          </cell>
        </row>
        <row r="19">
          <cell r="A19" t="str">
            <v>MGTL</v>
          </cell>
        </row>
        <row r="20">
          <cell r="A20" t="str">
            <v>MHFL</v>
          </cell>
        </row>
        <row r="21">
          <cell r="A21" t="str">
            <v>MHRIL</v>
          </cell>
        </row>
        <row r="22">
          <cell r="A22" t="str">
            <v>MHRUSA</v>
          </cell>
        </row>
        <row r="23">
          <cell r="A23" t="str">
            <v>MIBL</v>
          </cell>
        </row>
        <row r="24">
          <cell r="A24" t="str">
            <v>MIDL</v>
          </cell>
        </row>
        <row r="25">
          <cell r="A25" t="str">
            <v>MIL</v>
          </cell>
        </row>
        <row r="26">
          <cell r="A26" t="str">
            <v>MINT</v>
          </cell>
        </row>
        <row r="27">
          <cell r="A27" t="str">
            <v>MITPL</v>
          </cell>
        </row>
        <row r="28">
          <cell r="A28" t="str">
            <v>MIWUPL</v>
          </cell>
        </row>
        <row r="29">
          <cell r="A29" t="str">
            <v>MLBSL</v>
          </cell>
        </row>
        <row r="30">
          <cell r="A30" t="str">
            <v>MMAD</v>
          </cell>
        </row>
        <row r="31">
          <cell r="A31" t="str">
            <v>MMMDS</v>
          </cell>
        </row>
        <row r="32">
          <cell r="A32" t="str">
            <v>MSBUAD</v>
          </cell>
        </row>
        <row r="33">
          <cell r="A33" t="str">
            <v>MSBUTD</v>
          </cell>
        </row>
        <row r="34">
          <cell r="A34" t="str">
            <v>MME</v>
          </cell>
        </row>
        <row r="35">
          <cell r="A35" t="str">
            <v>MMEML</v>
          </cell>
        </row>
        <row r="36">
          <cell r="A36" t="str">
            <v>MMFSL</v>
          </cell>
        </row>
        <row r="37">
          <cell r="A37" t="str">
            <v>MMHO</v>
          </cell>
        </row>
        <row r="38">
          <cell r="A38" t="str">
            <v>MMMES</v>
          </cell>
        </row>
        <row r="39">
          <cell r="A39" t="str">
            <v>MMPDD</v>
          </cell>
        </row>
        <row r="40">
          <cell r="A40" t="str">
            <v>MMSSBU</v>
          </cell>
        </row>
        <row r="41">
          <cell r="A41" t="str">
            <v>MFOL</v>
          </cell>
        </row>
        <row r="42">
          <cell r="A42" t="str">
            <v>MFIL</v>
          </cell>
        </row>
        <row r="43">
          <cell r="A43" t="str">
            <v>MMSAF</v>
          </cell>
        </row>
        <row r="44">
          <cell r="A44" t="str">
            <v>MMSSG</v>
          </cell>
        </row>
        <row r="45">
          <cell r="A45" t="str">
            <v>MMTD</v>
          </cell>
        </row>
        <row r="46">
          <cell r="A46" t="str">
            <v>MMTSG</v>
          </cell>
        </row>
        <row r="47">
          <cell r="A47" t="str">
            <v>MOICML</v>
          </cell>
        </row>
        <row r="48">
          <cell r="A48" t="str">
            <v>MREN</v>
          </cell>
        </row>
        <row r="49">
          <cell r="A49" t="str">
            <v>MSONAL</v>
          </cell>
        </row>
        <row r="50">
          <cell r="A50" t="str">
            <v>MSSCL</v>
          </cell>
        </row>
        <row r="51">
          <cell r="A51" t="str">
            <v>MSSLP</v>
          </cell>
        </row>
        <row r="52">
          <cell r="A52" t="str">
            <v>MSTPL</v>
          </cell>
        </row>
        <row r="53">
          <cell r="A53" t="str">
            <v>MUSA</v>
          </cell>
        </row>
        <row r="54">
          <cell r="A54" t="str">
            <v>MUSCO</v>
          </cell>
        </row>
        <row r="55">
          <cell r="A55" t="str">
            <v>MWCDL</v>
          </cell>
        </row>
        <row r="56">
          <cell r="A56" t="str">
            <v>MWCJL</v>
          </cell>
        </row>
        <row r="57">
          <cell r="A57" t="str">
            <v>MWCML</v>
          </cell>
        </row>
        <row r="58">
          <cell r="A58" t="str">
            <v>MWUL</v>
          </cell>
        </row>
        <row r="59">
          <cell r="A59" t="str">
            <v>NBS</v>
          </cell>
        </row>
        <row r="60">
          <cell r="A60" t="str">
            <v>PLEXGM</v>
          </cell>
        </row>
        <row r="61">
          <cell r="A61" t="str">
            <v>PLEXIN</v>
          </cell>
        </row>
        <row r="62">
          <cell r="A62" t="str">
            <v>PLEXUK</v>
          </cell>
        </row>
        <row r="63">
          <cell r="A63" t="str">
            <v>PLEXUS</v>
          </cell>
        </row>
        <row r="64">
          <cell r="A64" t="str">
            <v>SFDL</v>
          </cell>
        </row>
        <row r="65">
          <cell r="A65" t="str">
            <v>SFL</v>
          </cell>
        </row>
        <row r="66">
          <cell r="A66" t="str">
            <v>SGL</v>
          </cell>
        </row>
        <row r="67">
          <cell r="A67" t="str">
            <v>TMAUSA</v>
          </cell>
        </row>
        <row r="68">
          <cell r="A68" t="str">
            <v>TMGMBH</v>
          </cell>
        </row>
        <row r="69">
          <cell r="A69" t="str">
            <v>TMINDO</v>
          </cell>
        </row>
        <row r="70">
          <cell r="A70" t="str">
            <v>TML</v>
          </cell>
        </row>
        <row r="71">
          <cell r="A71" t="str">
            <v>TMRD</v>
          </cell>
        </row>
        <row r="72">
          <cell r="A72" t="str">
            <v>TMRDSI</v>
          </cell>
        </row>
        <row r="73">
          <cell r="A73" t="str">
            <v>TMRDUS</v>
          </cell>
        </row>
        <row r="74">
          <cell r="A74" t="str">
            <v>GSGMBH</v>
          </cell>
        </row>
        <row r="75">
          <cell r="A75" t="str">
            <v>FUGMBH</v>
          </cell>
        </row>
        <row r="76">
          <cell r="A76" t="str">
            <v>FGGMBH</v>
          </cell>
        </row>
        <row r="77">
          <cell r="A77" t="str">
            <v>JJGMBH</v>
          </cell>
        </row>
        <row r="78">
          <cell r="A78" t="str">
            <v>JECOAG</v>
          </cell>
        </row>
        <row r="79">
          <cell r="A79" t="str">
            <v>MFML</v>
          </cell>
        </row>
        <row r="80">
          <cell r="A80" t="str">
            <v>MFGL</v>
          </cell>
        </row>
        <row r="81">
          <cell r="A81" t="str">
            <v>DGPIL</v>
          </cell>
        </row>
        <row r="82">
          <cell r="A82" t="str">
            <v>SCGMBH</v>
          </cell>
        </row>
        <row r="83">
          <cell r="A83" t="str">
            <v>FHGMBH</v>
          </cell>
        </row>
        <row r="84">
          <cell r="A84" t="str">
            <v>IPNPL</v>
          </cell>
        </row>
        <row r="85">
          <cell r="A85" t="str">
            <v>FHGMKG</v>
          </cell>
        </row>
        <row r="86">
          <cell r="A86" t="str">
            <v>CANUSA</v>
          </cell>
        </row>
        <row r="87">
          <cell r="A87" t="str">
            <v>MSHCL</v>
          </cell>
        </row>
        <row r="88">
          <cell r="A88" t="str">
            <v>TMSING</v>
          </cell>
        </row>
        <row r="89">
          <cell r="A89" t="str">
            <v>TMTHAI</v>
          </cell>
        </row>
      </sheetData>
      <sheetData sheetId="8" refreshError="1">
        <row r="1">
          <cell r="A1" t="str">
            <v>SEGMENT_ID</v>
          </cell>
        </row>
        <row r="2">
          <cell r="A2" t="str">
            <v>01</v>
          </cell>
        </row>
        <row r="3">
          <cell r="A3" t="str">
            <v>02</v>
          </cell>
        </row>
        <row r="4">
          <cell r="A4" t="str">
            <v>03</v>
          </cell>
        </row>
        <row r="5">
          <cell r="A5" t="str">
            <v>04</v>
          </cell>
        </row>
        <row r="6">
          <cell r="A6" t="str">
            <v>05</v>
          </cell>
        </row>
        <row r="7">
          <cell r="A7" t="str">
            <v>06</v>
          </cell>
        </row>
        <row r="8">
          <cell r="A8" t="str">
            <v>07</v>
          </cell>
        </row>
        <row r="9">
          <cell r="A9" t="str">
            <v>08</v>
          </cell>
        </row>
        <row r="10">
          <cell r="A10" t="str">
            <v>09</v>
          </cell>
        </row>
        <row r="11">
          <cell r="A11" t="str">
            <v>99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">
          <cell r="A1" t="str">
            <v>Sr. No.</v>
          </cell>
        </row>
      </sheetData>
      <sheetData sheetId="38">
        <row r="1">
          <cell r="A1" t="str">
            <v>Sr. No.</v>
          </cell>
        </row>
      </sheetData>
      <sheetData sheetId="39">
        <row r="1">
          <cell r="A1" t="str">
            <v>Sr. No.</v>
          </cell>
        </row>
      </sheetData>
      <sheetData sheetId="40">
        <row r="1">
          <cell r="A1" t="str">
            <v>Sr. No.</v>
          </cell>
        </row>
      </sheetData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1">
          <cell r="A1" t="str">
            <v>Sr. No.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1">
          <cell r="A1" t="str">
            <v>Sr. No.</v>
          </cell>
        </row>
      </sheetData>
      <sheetData sheetId="69"/>
      <sheetData sheetId="70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cap empl"/>
      <sheetName val="P&amp;L_incl TSG 3rd inst"/>
      <sheetName val="P&amp;L_TSG"/>
      <sheetName val="P&amp;L_excl TSG"/>
      <sheetName val="P&amp;L_incl TSG"/>
      <sheetName val="Exp.Summary"/>
      <sheetName val="Personnel"/>
      <sheetName val="Kdv"/>
      <sheetName val="Nsk"/>
      <sheetName val="Igt"/>
      <sheetName val="Zhb"/>
      <sheetName val="Mfg-Variable"/>
      <sheetName val="Mfg-Fixed"/>
      <sheetName val="R&amp;D-Total"/>
      <sheetName val="Mkt-Variable"/>
      <sheetName val="Mkt-Fixed"/>
      <sheetName val="Ovs-Variable"/>
      <sheetName val="Ovs-Fixed"/>
      <sheetName val="TSG-Variable"/>
      <sheetName val="TSG-Fixed"/>
      <sheetName val="TSG P&amp;L"/>
      <sheetName val="MFG_EXP_incl tsg"/>
      <sheetName val="MKT_EXP_incl ts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K3" t="str">
            <v>Rs.lacs</v>
          </cell>
          <cell r="O3" t="str">
            <v>Rs.lacs</v>
          </cell>
        </row>
        <row r="4">
          <cell r="J4" t="str">
            <v>Cum Nov</v>
          </cell>
          <cell r="K4" t="str">
            <v>Bal. To</v>
          </cell>
          <cell r="L4" t="str">
            <v>Cum Nov</v>
          </cell>
          <cell r="M4" t="str">
            <v>Cum Nov</v>
          </cell>
        </row>
        <row r="5">
          <cell r="J5" t="str">
            <v>F2002</v>
          </cell>
          <cell r="K5" t="str">
            <v>Achieve</v>
          </cell>
          <cell r="L5" t="str">
            <v>F2002</v>
          </cell>
          <cell r="M5" t="str">
            <v>Rev. Bud.</v>
          </cell>
          <cell r="N5" t="str">
            <v>Var.</v>
          </cell>
          <cell r="O5" t="str">
            <v>%</v>
          </cell>
        </row>
        <row r="7">
          <cell r="J7">
            <v>80.03</v>
          </cell>
          <cell r="K7">
            <v>5.4404758999999814</v>
          </cell>
          <cell r="L7">
            <v>80.03</v>
          </cell>
          <cell r="M7">
            <v>59.515475900000006</v>
          </cell>
          <cell r="N7">
            <v>-20.514524099999996</v>
          </cell>
          <cell r="O7">
            <v>-0.34469226347898518</v>
          </cell>
        </row>
        <row r="8">
          <cell r="J8">
            <v>9.92</v>
          </cell>
          <cell r="K8">
            <v>-3.3070162999999972</v>
          </cell>
          <cell r="L8">
            <v>9.92</v>
          </cell>
          <cell r="M8">
            <v>5.4429837000000001</v>
          </cell>
          <cell r="N8">
            <v>-4.4770162999999998</v>
          </cell>
          <cell r="O8">
            <v>-0.82252980107215823</v>
          </cell>
        </row>
        <row r="9">
          <cell r="J9">
            <v>40.018793360000004</v>
          </cell>
          <cell r="K9">
            <v>16.341206639999996</v>
          </cell>
          <cell r="L9">
            <v>40.018793360000004</v>
          </cell>
          <cell r="M9">
            <v>38.305000000000007</v>
          </cell>
          <cell r="N9">
            <v>-1.7137933599999968</v>
          </cell>
          <cell r="O9">
            <v>-4.4740722098942608E-2</v>
          </cell>
        </row>
        <row r="10">
          <cell r="J10">
            <v>129.96879336000001</v>
          </cell>
          <cell r="K10">
            <v>18.47466623999998</v>
          </cell>
          <cell r="L10">
            <v>129.96879336000001</v>
          </cell>
          <cell r="M10">
            <v>103.26345960000002</v>
          </cell>
          <cell r="N10">
            <v>-26.705333759999988</v>
          </cell>
          <cell r="O10">
            <v>-0.25861358764702846</v>
          </cell>
        </row>
        <row r="12">
          <cell r="J12">
            <v>94.610000000000014</v>
          </cell>
          <cell r="K12">
            <v>88.591656</v>
          </cell>
          <cell r="L12">
            <v>94.610000000000014</v>
          </cell>
          <cell r="M12">
            <v>119.98632800000001</v>
          </cell>
          <cell r="N12">
            <v>25.376328000000001</v>
          </cell>
          <cell r="O12">
            <v>0.21149349615899571</v>
          </cell>
        </row>
        <row r="13">
          <cell r="J13">
            <v>12.95</v>
          </cell>
          <cell r="K13">
            <v>7.7255300000000027</v>
          </cell>
          <cell r="L13">
            <v>12.95</v>
          </cell>
          <cell r="M13">
            <v>14.070529999999998</v>
          </cell>
          <cell r="N13">
            <v>1.1205299999999987</v>
          </cell>
          <cell r="O13">
            <v>7.9636659031322832E-2</v>
          </cell>
        </row>
        <row r="14">
          <cell r="J14">
            <v>6.51</v>
          </cell>
          <cell r="K14">
            <v>2.5116700000000005</v>
          </cell>
          <cell r="L14">
            <v>6.51</v>
          </cell>
          <cell r="M14">
            <v>5.8316700000000008</v>
          </cell>
          <cell r="N14">
            <v>-0.67832999999999899</v>
          </cell>
          <cell r="O14">
            <v>-0.11631831019244897</v>
          </cell>
        </row>
        <row r="15">
          <cell r="J15">
            <v>12.59</v>
          </cell>
          <cell r="K15">
            <v>32.409999999999997</v>
          </cell>
          <cell r="L15">
            <v>12.59</v>
          </cell>
          <cell r="M15">
            <v>31.785920000000004</v>
          </cell>
          <cell r="N15">
            <v>19.195920000000005</v>
          </cell>
          <cell r="O15">
            <v>0.60391267580110952</v>
          </cell>
        </row>
        <row r="16">
          <cell r="J16">
            <v>44.089860000000002</v>
          </cell>
          <cell r="K16">
            <v>32.215609999999984</v>
          </cell>
          <cell r="L16">
            <v>44.089860000000002</v>
          </cell>
          <cell r="M16">
            <v>44.814989999999995</v>
          </cell>
          <cell r="N16">
            <v>0.72512999999999295</v>
          </cell>
          <cell r="O16">
            <v>1.618052352572193E-2</v>
          </cell>
        </row>
        <row r="17">
          <cell r="J17">
            <v>16.762309999999999</v>
          </cell>
          <cell r="K17">
            <v>8.9748759999999947</v>
          </cell>
          <cell r="L17">
            <v>16.762309999999999</v>
          </cell>
          <cell r="M17">
            <v>18.160437999999999</v>
          </cell>
          <cell r="N17">
            <v>1.3981279999999998</v>
          </cell>
          <cell r="O17">
            <v>7.6987570453972518E-2</v>
          </cell>
        </row>
        <row r="18">
          <cell r="J18">
            <v>16.545929899999997</v>
          </cell>
          <cell r="K18">
            <v>4.9132701000000054</v>
          </cell>
          <cell r="L18">
            <v>16.545929899999997</v>
          </cell>
          <cell r="M18">
            <v>15.199599999999998</v>
          </cell>
          <cell r="N18">
            <v>-1.3463298999999989</v>
          </cell>
          <cell r="O18">
            <v>-8.8576666491223394E-2</v>
          </cell>
        </row>
        <row r="19">
          <cell r="J19">
            <v>69.758389999999991</v>
          </cell>
          <cell r="K19">
            <v>8.9186800000000233</v>
          </cell>
          <cell r="L19">
            <v>69.758389999999991</v>
          </cell>
          <cell r="M19">
            <v>55.282070000000004</v>
          </cell>
          <cell r="N19">
            <v>-14.476319999999987</v>
          </cell>
          <cell r="O19">
            <v>-0.26186284269022464</v>
          </cell>
        </row>
        <row r="20">
          <cell r="J20">
            <v>2.33</v>
          </cell>
          <cell r="K20">
            <v>7.67</v>
          </cell>
          <cell r="L20">
            <v>2.33</v>
          </cell>
          <cell r="M20">
            <v>5.45</v>
          </cell>
          <cell r="N20">
            <v>3.12</v>
          </cell>
          <cell r="O20">
            <v>0.57247706422018352</v>
          </cell>
        </row>
        <row r="21">
          <cell r="J21">
            <v>391.15101666666669</v>
          </cell>
          <cell r="K21">
            <v>220.62898333333328</v>
          </cell>
          <cell r="L21">
            <v>391.15101666666669</v>
          </cell>
          <cell r="M21">
            <v>429.39999999999986</v>
          </cell>
          <cell r="N21">
            <v>38.248983333333172</v>
          </cell>
          <cell r="O21">
            <v>8.907541530818161E-2</v>
          </cell>
        </row>
        <row r="22">
          <cell r="J22">
            <v>14.6462936</v>
          </cell>
          <cell r="K22">
            <v>7.2953363999999965</v>
          </cell>
          <cell r="L22">
            <v>14.6462936</v>
          </cell>
          <cell r="M22">
            <v>13.58663</v>
          </cell>
          <cell r="N22">
            <v>-1.0596636000000004</v>
          </cell>
          <cell r="O22">
            <v>-7.7993115290546686E-2</v>
          </cell>
        </row>
        <row r="23">
          <cell r="J23">
            <v>681.94380016666673</v>
          </cell>
          <cell r="K23">
            <v>421.85561183333323</v>
          </cell>
          <cell r="L23">
            <v>681.94380016666673</v>
          </cell>
          <cell r="M23">
            <v>753.56817599999988</v>
          </cell>
          <cell r="N23">
            <v>71.624375833333175</v>
          </cell>
          <cell r="O23">
            <v>9.5046975329453387E-2</v>
          </cell>
        </row>
        <row r="25">
          <cell r="J25">
            <v>811.9125935266668</v>
          </cell>
          <cell r="K25">
            <v>440.3302780733332</v>
          </cell>
          <cell r="L25">
            <v>811.9125935266668</v>
          </cell>
          <cell r="M25">
            <v>856.83163559999991</v>
          </cell>
          <cell r="N25">
            <v>44.919042073333188</v>
          </cell>
          <cell r="O25">
            <v>5.2424584022132237E-2</v>
          </cell>
        </row>
        <row r="26">
          <cell r="J26">
            <v>0.64836671219320263</v>
          </cell>
          <cell r="K26">
            <v>0.35163328780679737</v>
          </cell>
          <cell r="L26">
            <v>0.94757541597786787</v>
          </cell>
        </row>
        <row r="28">
          <cell r="J28">
            <v>134.27333333333331</v>
          </cell>
          <cell r="K28">
            <v>602.07666666666671</v>
          </cell>
          <cell r="L28">
            <v>134.27333333333331</v>
          </cell>
          <cell r="M28">
            <v>134.07333333333335</v>
          </cell>
          <cell r="N28">
            <v>-0.19999999999996021</v>
          </cell>
          <cell r="O28">
            <v>-1.4917209487342264E-3</v>
          </cell>
        </row>
        <row r="30">
          <cell r="J30">
            <v>946.18592686000011</v>
          </cell>
          <cell r="K30">
            <v>1042.40694474</v>
          </cell>
          <cell r="L30">
            <v>946.18592686000011</v>
          </cell>
          <cell r="M30">
            <v>990.90496893333329</v>
          </cell>
          <cell r="N30">
            <v>44.719042073333227</v>
          </cell>
          <cell r="O30">
            <v>4.5129496243692634E-2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p3000"/>
      <sheetName val="Sheet1"/>
      <sheetName val="DEpRev1105 total"/>
      <sheetName val="redn Q1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M CAPEXP"/>
      <sheetName val="Sector"/>
      <sheetName val="Knd"/>
      <sheetName val="Nsk"/>
      <sheetName val="Igt"/>
      <sheetName val="Zbd"/>
    </sheetNames>
    <sheetDataSet>
      <sheetData sheetId="0"/>
      <sheetData sheetId="1"/>
      <sheetData sheetId="2">
        <row r="12">
          <cell r="G12">
            <v>579743</v>
          </cell>
        </row>
      </sheetData>
      <sheetData sheetId="3"/>
      <sheetData sheetId="4"/>
      <sheetData sheetId="5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"/>
      <sheetName val="INT SCH"/>
      <sheetName val="NOTES"/>
      <sheetName val="INT_SCH"/>
      <sheetName val="INT_SCH2"/>
      <sheetName val="INT_SCH1"/>
      <sheetName val="OVERALL Trend-F20"/>
      <sheetName val="UP PPM Details-F20 ( AUG19 )"/>
      <sheetName val="F20 Pareto- UP f20 "/>
      <sheetName val="UP PPM Details-F20"/>
      <sheetName val="User Plant - Process concerns d"/>
      <sheetName val="Jan'2020 Data"/>
      <sheetName val="Jan'2020 Concerns"/>
      <sheetName val="Sheet6"/>
      <sheetName val="Summary-Jan'2020"/>
      <sheetName val="Sheet7"/>
      <sheetName val="Nov'19 - Noise TA"/>
      <sheetName val="Sheet5"/>
      <sheetName val="Sep'19-Noise TA"/>
      <sheetName val="Action Plan-F20, OK"/>
      <sheetName val="ALL NOISE"/>
      <sheetName val="ALL NOISE (2)"/>
      <sheetName val="UP - BACK UP"/>
      <sheetName val="END TO END FRC  Details  "/>
      <sheetName val="F20 Pareto  - ETEFRC"/>
      <sheetName val="Manual Mistake Trend( F20,OK) "/>
      <sheetName val="Sheet4"/>
      <sheetName val="Summary-JULY"/>
      <sheetName val="Manual Mistake Trend (F20)"/>
      <sheetName val="Sheet3"/>
      <sheetName val="Sheet2"/>
      <sheetName val="Sheet1"/>
      <sheetName val="ACTION PLAN - UP"/>
      <sheetName val="Action Plan-ETE FRC "/>
      <sheetName val="Action Plan-Process issues "/>
      <sheetName val="Action Plan F19"/>
      <sheetName val="Backup-Table"/>
      <sheetName val="foreign travel"/>
      <sheetName val="Target Setting RGA Veh"/>
      <sheetName val="Running Summary"/>
      <sheetName val="Reporting sheet"/>
      <sheetName val="Data for Graph"/>
      <sheetName val="Data for Graph USCH"/>
      <sheetName val="Summary Veh"/>
      <sheetName val="Target Setting RGA BS6"/>
      <sheetName val="Data for Graph BS6"/>
      <sheetName val="Data for Graph USCH BS6"/>
      <sheetName val="Summary BS6"/>
      <sheetName val="Concern Closure criteria"/>
      <sheetName val="Concern sheet"/>
      <sheetName val="bs6 usv"/>
      <sheetName val="nON bs6 &amp; NON usv"/>
      <sheetName val="completion plan (2)"/>
      <sheetName val="MTBF Trend"/>
      <sheetName val="FE Diesel"/>
      <sheetName val="Running Plan "/>
      <sheetName val="Fuel MIC Monitoring"/>
      <sheetName val="Drivers attendace"/>
      <sheetName val="SAP Bill reg"/>
      <sheetName val="Running Backup"/>
      <sheetName val="Target Dashboard"/>
      <sheetName val="TC and GPS"/>
      <sheetName val="Driver details"/>
      <sheetName val="Date"/>
      <sheetName val="Slide 2"/>
      <sheetName val="Concern Slides"/>
      <sheetName val="Whatsapp msg"/>
      <sheetName val="Whatsapp Report"/>
      <sheetName val="Slide 3 summary"/>
      <sheetName val="Slide 4"/>
      <sheetName val="Slide 5"/>
      <sheetName val="Slide 6"/>
      <sheetName val="Slide 7_BS6"/>
      <sheetName val="Slide 7_veh"/>
      <sheetName val="Slide 8A"/>
      <sheetName val="july 2000 (corp)"/>
      <sheetName val="Panda"/>
      <sheetName val="INT_SCH3"/>
      <sheetName val="OVERALL_Trend-F20"/>
      <sheetName val="UP_PPM_Details-F20_(_AUG19_)"/>
      <sheetName val="F20_Pareto-_UP_f20_"/>
      <sheetName val="UP_PPM_Details-F20"/>
      <sheetName val="User_Plant_-_Process_concerns_d"/>
      <sheetName val="Jan'2020_Data"/>
      <sheetName val="Jan'2020_Concerns"/>
      <sheetName val="Nov'19_-_Noise_TA"/>
      <sheetName val="Sep'19-Noise_TA"/>
      <sheetName val="Action_Plan-F20,_OK"/>
      <sheetName val="ALL_NOISE"/>
      <sheetName val="ALL_NOISE_(2)"/>
      <sheetName val="UP_-_BACK_UP"/>
      <sheetName val="END_TO_END_FRC__Details__"/>
      <sheetName val="F20_Pareto__-_ETEFRC"/>
      <sheetName val="Manual_Mistake_Trend(_F20,OK)_"/>
      <sheetName val="Manual_Mistake_Trend_(F20)"/>
      <sheetName val="ACTION_PLAN_-_UP"/>
      <sheetName val="Action_Plan-ETE_FRC_"/>
      <sheetName val="Action_Plan-Process_issues_"/>
      <sheetName val="Action_Plan_F19"/>
      <sheetName val="Target_Setting_RGA_Veh"/>
      <sheetName val="Running_Summary"/>
      <sheetName val="Reporting_sheet"/>
      <sheetName val="Data_for_Graph"/>
      <sheetName val="Data_for_Graph_USCH"/>
      <sheetName val="Summary_Veh"/>
      <sheetName val="Target_Setting_RGA_BS6"/>
      <sheetName val="Data_for_Graph_BS6"/>
      <sheetName val="Data_for_Graph_USCH_BS6"/>
      <sheetName val="Summary_BS6"/>
      <sheetName val="Concern_Closure_criteria"/>
      <sheetName val="Concern_sheet"/>
      <sheetName val="bs6_usv"/>
      <sheetName val="nON_bs6_&amp;_NON_usv"/>
      <sheetName val="completion_plan_(2)"/>
      <sheetName val="MTBF_Trend"/>
      <sheetName val="FE_Diesel"/>
      <sheetName val="Running_Plan_"/>
      <sheetName val="Fuel_MIC_Monitoring"/>
      <sheetName val="Drivers_attendace"/>
      <sheetName val="SAP_Bill_reg"/>
      <sheetName val="Running_Backup"/>
      <sheetName val="Target_Dashboard"/>
      <sheetName val="TC_and_GPS"/>
      <sheetName val="Driver_details"/>
      <sheetName val="Slide_2"/>
      <sheetName val="Concern_Slides"/>
      <sheetName val="Whatsapp_msg"/>
      <sheetName val="Whatsapp_Report"/>
      <sheetName val="Slide_3_summary"/>
      <sheetName val="Slide_4"/>
      <sheetName val="Slide_5"/>
      <sheetName val="Slide_6"/>
      <sheetName val="Slide_7_BS6"/>
      <sheetName val="Slide_7_veh"/>
      <sheetName val="Slide_8A"/>
      <sheetName val="foreign_travel"/>
      <sheetName val="INT_SCH4"/>
      <sheetName val="OVERALL_Trend-F201"/>
      <sheetName val="UP_PPM_Details-F20_(_AUG19_)1"/>
      <sheetName val="F20_Pareto-_UP_f20_1"/>
      <sheetName val="UP_PPM_Details-F201"/>
      <sheetName val="User_Plant_-_Process_concerns_1"/>
      <sheetName val="Jan'2020_Data1"/>
      <sheetName val="Jan'2020_Concerns1"/>
      <sheetName val="Nov'19_-_Noise_TA1"/>
      <sheetName val="Sep'19-Noise_TA1"/>
      <sheetName val="Action_Plan-F20,_OK1"/>
      <sheetName val="ALL_NOISE1"/>
      <sheetName val="ALL_NOISE_(2)1"/>
      <sheetName val="UP_-_BACK_UP1"/>
      <sheetName val="END_TO_END_FRC__Details__1"/>
      <sheetName val="F20_Pareto__-_ETEFRC1"/>
      <sheetName val="Manual_Mistake_Trend(_F20,OK)_1"/>
      <sheetName val="Manual_Mistake_Trend_(F20)1"/>
      <sheetName val="ACTION_PLAN_-_UP1"/>
      <sheetName val="Action_Plan-ETE_FRC_1"/>
      <sheetName val="Action_Plan-Process_issues_1"/>
      <sheetName val="Action_Plan_F191"/>
      <sheetName val="Target_Setting_RGA_Veh1"/>
      <sheetName val="Running_Summary1"/>
      <sheetName val="Reporting_sheet1"/>
      <sheetName val="Data_for_Graph1"/>
      <sheetName val="Data_for_Graph_USCH1"/>
      <sheetName val="Summary_Veh1"/>
      <sheetName val="Target_Setting_RGA_BS61"/>
      <sheetName val="Data_for_Graph_BS61"/>
      <sheetName val="Data_for_Graph_USCH_BS61"/>
      <sheetName val="Summary_BS61"/>
      <sheetName val="Concern_Closure_criteria1"/>
      <sheetName val="Concern_sheet1"/>
      <sheetName val="bs6_usv1"/>
      <sheetName val="nON_bs6_&amp;_NON_usv1"/>
      <sheetName val="completion_plan_(2)1"/>
      <sheetName val="MTBF_Trend1"/>
      <sheetName val="FE_Diesel1"/>
      <sheetName val="Running_Plan_1"/>
      <sheetName val="Fuel_MIC_Monitoring1"/>
      <sheetName val="Drivers_attendace1"/>
      <sheetName val="SAP_Bill_reg1"/>
      <sheetName val="Running_Backup1"/>
      <sheetName val="Target_Dashboard1"/>
      <sheetName val="TC_and_GPS1"/>
      <sheetName val="Driver_details1"/>
      <sheetName val="Slide_21"/>
      <sheetName val="Concern_Slides1"/>
      <sheetName val="Whatsapp_msg1"/>
      <sheetName val="Whatsapp_Report1"/>
      <sheetName val="Slide_3_summary1"/>
      <sheetName val="Slide_41"/>
      <sheetName val="Slide_51"/>
      <sheetName val="Slide_61"/>
      <sheetName val="Slide_7_BS61"/>
      <sheetName val="Slide_7_veh1"/>
      <sheetName val="Slide_8A1"/>
      <sheetName val="foreign_travel1"/>
      <sheetName val="R&amp;D-Total"/>
      <sheetName val="COVERSION COST"/>
      <sheetName val="전산품의"/>
      <sheetName val="OP"/>
      <sheetName val="EFP"/>
      <sheetName val="PD"/>
      <sheetName val="CD"/>
      <sheetName val="Perf"/>
      <sheetName val="Base"/>
      <sheetName val="Costing Assumptions"/>
      <sheetName val="INT_SCH5"/>
      <sheetName val="OVERALL_Trend-F202"/>
      <sheetName val="UP_PPM_Details-F20_(_AUG19_)2"/>
      <sheetName val="F20_Pareto-_UP_f20_2"/>
      <sheetName val="UP_PPM_Details-F202"/>
      <sheetName val="User_Plant_-_Process_concerns_2"/>
      <sheetName val="Jan'2020_Data2"/>
      <sheetName val="Jan'2020_Concerns2"/>
      <sheetName val="Nov'19_-_Noise_TA2"/>
      <sheetName val="Sep'19-Noise_TA2"/>
      <sheetName val="Action_Plan-F20,_OK2"/>
      <sheetName val="ALL_NOISE2"/>
      <sheetName val="ALL_NOISE_(2)2"/>
      <sheetName val="UP_-_BACK_UP2"/>
      <sheetName val="END_TO_END_FRC__Details__2"/>
      <sheetName val="F20_Pareto__-_ETEFRC2"/>
      <sheetName val="Manual_Mistake_Trend(_F20,OK)_2"/>
      <sheetName val="Manual_Mistake_Trend_(F20)2"/>
      <sheetName val="ACTION_PLAN_-_UP2"/>
      <sheetName val="Action_Plan-ETE_FRC_2"/>
      <sheetName val="Action_Plan-Process_issues_2"/>
      <sheetName val="Action_Plan_F192"/>
      <sheetName val="Target_Setting_RGA_Veh2"/>
      <sheetName val="Running_Summary2"/>
      <sheetName val="Reporting_sheet2"/>
      <sheetName val="Data_for_Graph2"/>
      <sheetName val="Data_for_Graph_USCH2"/>
      <sheetName val="Summary_Veh2"/>
      <sheetName val="Target_Setting_RGA_BS62"/>
      <sheetName val="Data_for_Graph_BS62"/>
      <sheetName val="Data_for_Graph_USCH_BS62"/>
      <sheetName val="Summary_BS62"/>
      <sheetName val="Concern_Closure_criteria2"/>
      <sheetName val="Concern_sheet2"/>
      <sheetName val="bs6_usv2"/>
      <sheetName val="nON_bs6_&amp;_NON_usv2"/>
      <sheetName val="completion_plan_(2)2"/>
      <sheetName val="MTBF_Trend2"/>
      <sheetName val="FE_Diesel2"/>
      <sheetName val="Running_Plan_2"/>
      <sheetName val="Fuel_MIC_Monitoring2"/>
      <sheetName val="Drivers_attendace2"/>
      <sheetName val="SAP_Bill_reg2"/>
      <sheetName val="Running_Backup2"/>
      <sheetName val="Target_Dashboard2"/>
      <sheetName val="TC_and_GPS2"/>
      <sheetName val="Driver_details2"/>
      <sheetName val="Slide_22"/>
      <sheetName val="Concern_Slides2"/>
      <sheetName val="Whatsapp_msg2"/>
      <sheetName val="Whatsapp_Report2"/>
      <sheetName val="Slide_3_summary2"/>
      <sheetName val="Slide_42"/>
      <sheetName val="Slide_52"/>
      <sheetName val="Slide_62"/>
      <sheetName val="Slide_7_BS62"/>
      <sheetName val="Slide_7_veh2"/>
      <sheetName val="Slide_8A2"/>
      <sheetName val="foreign_travel2"/>
      <sheetName val="july_2000_(corp)"/>
      <sheetName val="COVERSION_COST"/>
    </sheetNames>
    <sheetDataSet>
      <sheetData sheetId="0" refreshError="1">
        <row r="1">
          <cell r="A1" t="str">
            <v>MAHINDRA &amp; MAHINDRA LIMITED</v>
          </cell>
        </row>
        <row r="2">
          <cell r="A2" t="str">
            <v>FARM EQUIPMENT SECTOR</v>
          </cell>
        </row>
        <row r="3">
          <cell r="A3" t="str">
            <v>ESTIMATE FOR THE PERIOD ENDED 31ST JULY 2000</v>
          </cell>
        </row>
        <row r="7">
          <cell r="C7" t="str">
            <v>QUICK EST</v>
          </cell>
          <cell r="D7">
            <v>0</v>
          </cell>
          <cell r="E7">
            <v>0</v>
          </cell>
          <cell r="F7">
            <v>0</v>
          </cell>
          <cell r="G7" t="str">
            <v>BUDGET</v>
          </cell>
        </row>
        <row r="8">
          <cell r="C8" t="str">
            <v>FOR THE</v>
          </cell>
          <cell r="D8">
            <v>0</v>
          </cell>
          <cell r="E8">
            <v>0</v>
          </cell>
          <cell r="F8">
            <v>0</v>
          </cell>
          <cell r="G8" t="str">
            <v>FOR THE</v>
          </cell>
        </row>
        <row r="9">
          <cell r="C9" t="str">
            <v xml:space="preserve"> P.E.</v>
          </cell>
          <cell r="D9">
            <v>0</v>
          </cell>
          <cell r="E9">
            <v>0</v>
          </cell>
          <cell r="F9">
            <v>0</v>
          </cell>
          <cell r="G9" t="str">
            <v xml:space="preserve"> P.E.</v>
          </cell>
        </row>
        <row r="10">
          <cell r="C10" t="str">
            <v>31.07.2000</v>
          </cell>
          <cell r="D10">
            <v>0</v>
          </cell>
          <cell r="E10">
            <v>0</v>
          </cell>
          <cell r="F10">
            <v>0</v>
          </cell>
          <cell r="G10" t="str">
            <v>31.07.2000</v>
          </cell>
        </row>
        <row r="11">
          <cell r="A11" t="str">
            <v>TRACTORS: (Nos.)</v>
          </cell>
        </row>
        <row r="12">
          <cell r="A12" t="str">
            <v xml:space="preserve">  Production </v>
          </cell>
          <cell r="B12">
            <v>0</v>
          </cell>
          <cell r="C12">
            <v>23301</v>
          </cell>
          <cell r="D12">
            <v>0</v>
          </cell>
          <cell r="E12">
            <v>0</v>
          </cell>
          <cell r="F12">
            <v>0</v>
          </cell>
          <cell r="G12">
            <v>6585</v>
          </cell>
        </row>
        <row r="13">
          <cell r="A13" t="str">
            <v xml:space="preserve">  Sales  Local</v>
          </cell>
          <cell r="B13">
            <v>0</v>
          </cell>
          <cell r="C13">
            <v>25320</v>
          </cell>
          <cell r="D13">
            <v>0</v>
          </cell>
          <cell r="E13">
            <v>0</v>
          </cell>
          <cell r="F13">
            <v>0</v>
          </cell>
          <cell r="G13">
            <v>6300</v>
          </cell>
        </row>
        <row r="14">
          <cell r="A14" t="str">
            <v xml:space="preserve">  Sales  Export</v>
          </cell>
          <cell r="B14">
            <v>0</v>
          </cell>
          <cell r="C14">
            <v>576</v>
          </cell>
          <cell r="D14">
            <v>0</v>
          </cell>
          <cell r="E14">
            <v>0</v>
          </cell>
          <cell r="F14">
            <v>0</v>
          </cell>
          <cell r="G14">
            <v>100</v>
          </cell>
        </row>
        <row r="16">
          <cell r="C16" t="str">
            <v>RS LACS</v>
          </cell>
          <cell r="D16">
            <v>0</v>
          </cell>
          <cell r="E16" t="str">
            <v>%</v>
          </cell>
          <cell r="F16">
            <v>0</v>
          </cell>
          <cell r="G16" t="str">
            <v>RS LACS</v>
          </cell>
          <cell r="H16">
            <v>0</v>
          </cell>
          <cell r="I16" t="str">
            <v>%</v>
          </cell>
        </row>
        <row r="18">
          <cell r="A18" t="str">
            <v>Sales, Services Etc.</v>
          </cell>
          <cell r="B18">
            <v>0</v>
          </cell>
          <cell r="C18">
            <v>64053.672149999868</v>
          </cell>
          <cell r="D18">
            <v>0</v>
          </cell>
          <cell r="E18">
            <v>114.7177271602235</v>
          </cell>
          <cell r="F18">
            <v>0</v>
          </cell>
          <cell r="G18">
            <v>16219.601350875002</v>
          </cell>
          <cell r="H18">
            <v>0</v>
          </cell>
          <cell r="I18">
            <v>114.88370756918449</v>
          </cell>
        </row>
        <row r="19">
          <cell r="A19" t="str">
            <v>Other Income</v>
          </cell>
          <cell r="B19">
            <v>0</v>
          </cell>
          <cell r="C19">
            <v>146.62</v>
          </cell>
          <cell r="D19">
            <v>0</v>
          </cell>
          <cell r="E19">
            <v>0.26259092713440929</v>
          </cell>
          <cell r="F19">
            <v>0</v>
          </cell>
          <cell r="G19">
            <v>32.916666666666664</v>
          </cell>
          <cell r="H19">
            <v>0</v>
          </cell>
          <cell r="I19">
            <v>0.23314930038534207</v>
          </cell>
        </row>
        <row r="20">
          <cell r="A20" t="str">
            <v>Income From Surplus Funds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C21" t="str">
            <v>-</v>
          </cell>
          <cell r="D21">
            <v>0</v>
          </cell>
          <cell r="E21" t="str">
            <v>-</v>
          </cell>
          <cell r="F21">
            <v>0</v>
          </cell>
          <cell r="G21" t="str">
            <v>-</v>
          </cell>
          <cell r="H21">
            <v>0</v>
          </cell>
          <cell r="I21" t="str">
            <v>-</v>
          </cell>
        </row>
        <row r="22">
          <cell r="C22">
            <v>64200.29214999987</v>
          </cell>
          <cell r="D22">
            <v>0</v>
          </cell>
          <cell r="E22">
            <v>114.98031808735792</v>
          </cell>
          <cell r="F22">
            <v>0</v>
          </cell>
          <cell r="G22">
            <v>16252.518017541668</v>
          </cell>
          <cell r="H22">
            <v>0</v>
          </cell>
          <cell r="I22">
            <v>115.11685686956983</v>
          </cell>
        </row>
        <row r="23">
          <cell r="A23" t="str">
            <v>Excise Duty on Sales</v>
          </cell>
          <cell r="B23">
            <v>0</v>
          </cell>
          <cell r="C23">
            <v>8375.3950000000004</v>
          </cell>
          <cell r="D23">
            <v>0</v>
          </cell>
          <cell r="E23">
            <v>15.000018675261886</v>
          </cell>
          <cell r="F23">
            <v>0</v>
          </cell>
          <cell r="G23">
            <v>2134.239896070575</v>
          </cell>
          <cell r="H23">
            <v>0</v>
          </cell>
          <cell r="I23">
            <v>15.116856869569814</v>
          </cell>
        </row>
        <row r="24">
          <cell r="C24" t="str">
            <v>-</v>
          </cell>
          <cell r="D24">
            <v>0</v>
          </cell>
          <cell r="E24" t="str">
            <v>-</v>
          </cell>
          <cell r="F24">
            <v>0</v>
          </cell>
          <cell r="G24" t="str">
            <v>-</v>
          </cell>
          <cell r="H24">
            <v>0</v>
          </cell>
          <cell r="I24" t="str">
            <v>-</v>
          </cell>
        </row>
        <row r="25">
          <cell r="C25">
            <v>55824.897149999873</v>
          </cell>
          <cell r="D25">
            <v>0</v>
          </cell>
          <cell r="E25">
            <v>99.980299412096031</v>
          </cell>
          <cell r="F25">
            <v>0</v>
          </cell>
          <cell r="G25">
            <v>14118.278121471092</v>
          </cell>
          <cell r="H25">
            <v>0</v>
          </cell>
          <cell r="I25">
            <v>100</v>
          </cell>
        </row>
        <row r="26">
          <cell r="A26" t="str">
            <v>Inter Divisional Transfers</v>
          </cell>
          <cell r="B26">
            <v>0</v>
          </cell>
          <cell r="C26">
            <v>11</v>
          </cell>
          <cell r="D26">
            <v>0</v>
          </cell>
          <cell r="E26">
            <v>1.9700587903959246E-2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C27" t="str">
            <v>-</v>
          </cell>
          <cell r="D27">
            <v>0</v>
          </cell>
          <cell r="E27" t="str">
            <v>-</v>
          </cell>
          <cell r="F27">
            <v>0</v>
          </cell>
          <cell r="G27" t="str">
            <v>-</v>
          </cell>
          <cell r="H27">
            <v>0</v>
          </cell>
          <cell r="I27" t="str">
            <v>-</v>
          </cell>
        </row>
        <row r="28">
          <cell r="A28" t="str">
            <v>SALES (NET OF EXCISE) &amp; OTHER INCOME</v>
          </cell>
          <cell r="B28">
            <v>0</v>
          </cell>
          <cell r="C28">
            <v>55835.897149999873</v>
          </cell>
          <cell r="D28">
            <v>0</v>
          </cell>
          <cell r="E28">
            <v>100</v>
          </cell>
          <cell r="F28">
            <v>0</v>
          </cell>
          <cell r="G28">
            <v>14118.278121471092</v>
          </cell>
          <cell r="H28">
            <v>0</v>
          </cell>
          <cell r="I28">
            <v>100</v>
          </cell>
        </row>
        <row r="30">
          <cell r="A30" t="str">
            <v>EXPENDITURE:</v>
          </cell>
        </row>
        <row r="32">
          <cell r="A32" t="str">
            <v>Materials</v>
          </cell>
          <cell r="B32">
            <v>0</v>
          </cell>
          <cell r="C32">
            <v>37764</v>
          </cell>
          <cell r="D32">
            <v>0</v>
          </cell>
          <cell r="E32">
            <v>67.633909236828814</v>
          </cell>
          <cell r="F32">
            <v>0</v>
          </cell>
          <cell r="G32">
            <v>9211.7755789917792</v>
          </cell>
          <cell r="H32">
            <v>0</v>
          </cell>
          <cell r="I32">
            <v>65.247160452112794</v>
          </cell>
        </row>
        <row r="33">
          <cell r="A33" t="str">
            <v>Personnel</v>
          </cell>
          <cell r="B33">
            <v>0</v>
          </cell>
          <cell r="C33">
            <v>6273.7069999999994</v>
          </cell>
          <cell r="D33">
            <v>0</v>
          </cell>
          <cell r="E33">
            <v>11.235974203380403</v>
          </cell>
          <cell r="F33">
            <v>0</v>
          </cell>
          <cell r="G33">
            <v>1508.3330952380948</v>
          </cell>
          <cell r="H33">
            <v>0</v>
          </cell>
          <cell r="I33">
            <v>10.683548533756536</v>
          </cell>
        </row>
        <row r="34">
          <cell r="A34" t="str">
            <v>Others</v>
          </cell>
          <cell r="B34">
            <v>0</v>
          </cell>
          <cell r="C34">
            <v>6498.3009898734117</v>
          </cell>
          <cell r="D34">
            <v>0</v>
          </cell>
          <cell r="E34">
            <v>11.638213625216958</v>
          </cell>
          <cell r="F34">
            <v>0</v>
          </cell>
          <cell r="G34">
            <v>1765</v>
          </cell>
          <cell r="H34">
            <v>0</v>
          </cell>
          <cell r="I34">
            <v>12.50152451180138</v>
          </cell>
        </row>
        <row r="35">
          <cell r="A35" t="str">
            <v>Inc/(Dec) Excise Duty</v>
          </cell>
          <cell r="B35">
            <v>0</v>
          </cell>
          <cell r="C35">
            <v>-915</v>
          </cell>
          <cell r="D35">
            <v>0</v>
          </cell>
          <cell r="E35">
            <v>-1.6387307211020645</v>
          </cell>
          <cell r="F35">
            <v>0</v>
          </cell>
          <cell r="G35">
            <v>13.401508062500398</v>
          </cell>
          <cell r="H35">
            <v>0</v>
          </cell>
          <cell r="I35">
            <v>9.4923105687508516E-2</v>
          </cell>
        </row>
        <row r="36">
          <cell r="C36" t="str">
            <v>-</v>
          </cell>
          <cell r="D36">
            <v>0</v>
          </cell>
          <cell r="E36" t="str">
            <v>-</v>
          </cell>
          <cell r="F36">
            <v>0</v>
          </cell>
          <cell r="G36" t="str">
            <v>-</v>
          </cell>
          <cell r="H36">
            <v>0</v>
          </cell>
          <cell r="I36" t="str">
            <v>-</v>
          </cell>
        </row>
        <row r="37">
          <cell r="A37" t="str">
            <v xml:space="preserve">Profit before Depn, Int, contingencies, </v>
          </cell>
        </row>
        <row r="38">
          <cell r="A38" t="str">
            <v>Extra-ordinary Items &amp; Tax</v>
          </cell>
          <cell r="B38">
            <v>0</v>
          </cell>
          <cell r="C38">
            <v>6214.8891601264622</v>
          </cell>
          <cell r="D38">
            <v>0</v>
          </cell>
          <cell r="E38">
            <v>11.130633655675865</v>
          </cell>
          <cell r="F38">
            <v>0</v>
          </cell>
          <cell r="G38">
            <v>1619.7679391787169</v>
          </cell>
          <cell r="H38">
            <v>0</v>
          </cell>
          <cell r="I38">
            <v>11.472843396641792</v>
          </cell>
        </row>
        <row r="39">
          <cell r="A39" t="str">
            <v>Depreciation</v>
          </cell>
          <cell r="B39">
            <v>0</v>
          </cell>
          <cell r="C39">
            <v>1184.06</v>
          </cell>
          <cell r="D39">
            <v>0</v>
          </cell>
          <cell r="E39">
            <v>2.1206071012329075</v>
          </cell>
          <cell r="F39">
            <v>0</v>
          </cell>
          <cell r="G39">
            <v>297.2</v>
          </cell>
          <cell r="H39">
            <v>0</v>
          </cell>
          <cell r="I39">
            <v>2.1050725693526178</v>
          </cell>
        </row>
        <row r="40">
          <cell r="C40" t="str">
            <v>-</v>
          </cell>
          <cell r="D40">
            <v>0</v>
          </cell>
          <cell r="E40" t="str">
            <v>-</v>
          </cell>
          <cell r="F40">
            <v>0</v>
          </cell>
          <cell r="G40" t="str">
            <v>-</v>
          </cell>
          <cell r="H40">
            <v>0</v>
          </cell>
          <cell r="I40" t="str">
            <v>-</v>
          </cell>
        </row>
        <row r="41">
          <cell r="A41" t="str">
            <v xml:space="preserve">Profit before Interest, contingencies, </v>
          </cell>
        </row>
        <row r="42">
          <cell r="A42" t="str">
            <v>Extra-ordinary Items &amp; Tax</v>
          </cell>
          <cell r="B42">
            <v>0</v>
          </cell>
          <cell r="C42">
            <v>5030.8291601264627</v>
          </cell>
          <cell r="D42">
            <v>0</v>
          </cell>
          <cell r="E42">
            <v>9.0100265544429572</v>
          </cell>
          <cell r="F42">
            <v>0</v>
          </cell>
          <cell r="G42">
            <v>1322.5679391787169</v>
          </cell>
          <cell r="H42">
            <v>0</v>
          </cell>
          <cell r="I42">
            <v>9.3677708272891742</v>
          </cell>
        </row>
        <row r="43">
          <cell r="A43" t="str">
            <v>Interest (Refer Annexure I)</v>
          </cell>
          <cell r="B43">
            <v>0</v>
          </cell>
          <cell r="C43">
            <v>11.51</v>
          </cell>
          <cell r="D43">
            <v>0</v>
          </cell>
          <cell r="E43">
            <v>2.0613978797688264E-2</v>
          </cell>
          <cell r="F43">
            <v>0</v>
          </cell>
          <cell r="G43">
            <v>3.5</v>
          </cell>
          <cell r="H43">
            <v>0</v>
          </cell>
          <cell r="I43">
            <v>2.479055852198574E-2</v>
          </cell>
        </row>
        <row r="44">
          <cell r="C44" t="str">
            <v>-</v>
          </cell>
          <cell r="D44">
            <v>0</v>
          </cell>
          <cell r="E44" t="str">
            <v>-</v>
          </cell>
          <cell r="F44">
            <v>0</v>
          </cell>
          <cell r="G44" t="str">
            <v>-</v>
          </cell>
          <cell r="H44">
            <v>0</v>
          </cell>
          <cell r="I44" t="str">
            <v>-</v>
          </cell>
        </row>
        <row r="45">
          <cell r="A45" t="str">
            <v xml:space="preserve">Profit before contingencies, </v>
          </cell>
        </row>
        <row r="46">
          <cell r="A46" t="str">
            <v>Extra-ordinary Items &amp; Tax</v>
          </cell>
          <cell r="B46">
            <v>0</v>
          </cell>
          <cell r="C46">
            <v>5019.3191601264625</v>
          </cell>
          <cell r="D46">
            <v>0</v>
          </cell>
          <cell r="E46">
            <v>8.9894125756452681</v>
          </cell>
          <cell r="F46">
            <v>0</v>
          </cell>
          <cell r="G46">
            <v>1319.0679391787169</v>
          </cell>
          <cell r="H46">
            <v>0</v>
          </cell>
          <cell r="I46">
            <v>9.3429802687671888</v>
          </cell>
        </row>
        <row r="48">
          <cell r="A48" t="str">
            <v>Provision for Contingencies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</row>
        <row r="49">
          <cell r="A49" t="str">
            <v>Extra-Ordinary Items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 t="str">
            <v>-</v>
          </cell>
          <cell r="D50">
            <v>0</v>
          </cell>
          <cell r="E50" t="str">
            <v>-</v>
          </cell>
          <cell r="F50">
            <v>0</v>
          </cell>
          <cell r="G50" t="str">
            <v>-</v>
          </cell>
          <cell r="H50">
            <v>0</v>
          </cell>
          <cell r="I50" t="str">
            <v>-</v>
          </cell>
        </row>
        <row r="51">
          <cell r="A51" t="str">
            <v>Profit before Tax</v>
          </cell>
          <cell r="B51">
            <v>0</v>
          </cell>
          <cell r="C51">
            <v>5019.3191601264625</v>
          </cell>
          <cell r="D51">
            <v>0</v>
          </cell>
          <cell r="E51">
            <v>8.9894125756452681</v>
          </cell>
          <cell r="F51">
            <v>0</v>
          </cell>
          <cell r="G51">
            <v>1319.0679391787169</v>
          </cell>
          <cell r="H51">
            <v>0</v>
          </cell>
          <cell r="I51">
            <v>9.3429802687671888</v>
          </cell>
        </row>
        <row r="53">
          <cell r="A53" t="str">
            <v>Provision for Tax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</row>
        <row r="54">
          <cell r="C54" t="str">
            <v>-</v>
          </cell>
          <cell r="D54">
            <v>0</v>
          </cell>
          <cell r="E54" t="str">
            <v>-</v>
          </cell>
          <cell r="F54">
            <v>0</v>
          </cell>
          <cell r="G54" t="str">
            <v>-</v>
          </cell>
          <cell r="H54">
            <v>0</v>
          </cell>
          <cell r="I54" t="str">
            <v>-</v>
          </cell>
        </row>
        <row r="55">
          <cell r="A55" t="str">
            <v>Profit after Tax</v>
          </cell>
          <cell r="B55">
            <v>0</v>
          </cell>
          <cell r="C55">
            <v>5019.3191601264625</v>
          </cell>
          <cell r="D55">
            <v>0</v>
          </cell>
          <cell r="E55">
            <v>8.9894125756452681</v>
          </cell>
          <cell r="F55">
            <v>0</v>
          </cell>
          <cell r="G55">
            <v>1319.0679391787169</v>
          </cell>
          <cell r="H55">
            <v>0</v>
          </cell>
          <cell r="I55">
            <v>9.3429802687671888</v>
          </cell>
        </row>
        <row r="56">
          <cell r="C56" t="str">
            <v>=</v>
          </cell>
          <cell r="D56">
            <v>0</v>
          </cell>
          <cell r="E56" t="str">
            <v>=</v>
          </cell>
          <cell r="F56">
            <v>0</v>
          </cell>
          <cell r="G56" t="str">
            <v>=</v>
          </cell>
          <cell r="H56">
            <v>0</v>
          </cell>
          <cell r="I56" t="str">
            <v>=</v>
          </cell>
        </row>
      </sheetData>
      <sheetData sheetId="1" refreshError="1">
        <row r="1">
          <cell r="A1" t="str">
            <v>MAHINDRA &amp; MAHINDRA LIMITED</v>
          </cell>
        </row>
        <row r="2">
          <cell r="A2" t="str">
            <v>FARM EQUIPMENT SECTOR</v>
          </cell>
        </row>
        <row r="3">
          <cell r="A3" t="str">
            <v>ESTIMATE FOR THE PERIOD ENDED 31ST JULY 2000</v>
          </cell>
        </row>
        <row r="4">
          <cell r="A4" t="str">
            <v>ESTIMATE FOR THE PERIOD ENDED 31ST JULY 2000</v>
          </cell>
        </row>
        <row r="6">
          <cell r="A6" t="str">
            <v>INTEREST SCHEDULE</v>
          </cell>
        </row>
        <row r="7">
          <cell r="C7" t="str">
            <v>QUICK EST</v>
          </cell>
          <cell r="D7">
            <v>0</v>
          </cell>
          <cell r="E7">
            <v>0</v>
          </cell>
          <cell r="F7">
            <v>0</v>
          </cell>
          <cell r="G7" t="str">
            <v>BUDGET</v>
          </cell>
        </row>
        <row r="8">
          <cell r="C8" t="str">
            <v>FOR THE</v>
          </cell>
          <cell r="D8">
            <v>0</v>
          </cell>
          <cell r="E8">
            <v>0</v>
          </cell>
          <cell r="F8">
            <v>0</v>
          </cell>
          <cell r="G8" t="str">
            <v>FOR THE</v>
          </cell>
        </row>
        <row r="9">
          <cell r="C9" t="str">
            <v xml:space="preserve"> P.E.</v>
          </cell>
          <cell r="D9">
            <v>0</v>
          </cell>
          <cell r="E9">
            <v>0</v>
          </cell>
          <cell r="F9" t="str">
            <v>RS  LACS</v>
          </cell>
          <cell r="G9" t="str">
            <v xml:space="preserve"> P.E.</v>
          </cell>
        </row>
        <row r="10">
          <cell r="C10" t="str">
            <v>31.07.2000</v>
          </cell>
          <cell r="D10">
            <v>0</v>
          </cell>
          <cell r="E10">
            <v>0</v>
          </cell>
          <cell r="F10">
            <v>0</v>
          </cell>
          <cell r="G10" t="str">
            <v>31.07.2000</v>
          </cell>
        </row>
        <row r="11">
          <cell r="A11" t="str">
            <v>Long Term Borrowings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A12" t="str">
            <v>Fixed Deposits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6585</v>
          </cell>
        </row>
        <row r="13">
          <cell r="A13" t="str">
            <v>ICD'S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6300</v>
          </cell>
        </row>
        <row r="14">
          <cell r="A14" t="str">
            <v>Export Packing Credit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100</v>
          </cell>
        </row>
        <row r="15">
          <cell r="A15" t="str">
            <v>Hundies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</row>
        <row r="16">
          <cell r="A16" t="str">
            <v>Others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 t="str">
            <v>RS LACS</v>
          </cell>
        </row>
        <row r="17">
          <cell r="A17" t="str">
            <v>Armada Deposits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</row>
        <row r="18">
          <cell r="A18" t="str">
            <v>Commercial Paper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16219.601350875002</v>
          </cell>
        </row>
        <row r="19">
          <cell r="A19" t="str">
            <v>Bank Overdraft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11.51</v>
          </cell>
          <cell r="G19">
            <v>32.916666666666664</v>
          </cell>
        </row>
        <row r="20">
          <cell r="A20" t="str">
            <v>Income From Surplus Funds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C21" t="str">
            <v>-</v>
          </cell>
          <cell r="D21">
            <v>0</v>
          </cell>
          <cell r="E21" t="str">
            <v>-</v>
          </cell>
          <cell r="F21">
            <v>11.51</v>
          </cell>
          <cell r="G21" t="str">
            <v>-</v>
          </cell>
        </row>
        <row r="22">
          <cell r="A22" t="str">
            <v>Less:Interest capitalisation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16252.518017541668</v>
          </cell>
        </row>
        <row r="23">
          <cell r="A23" t="str">
            <v>Excise Duty on Sales</v>
          </cell>
          <cell r="B23">
            <v>0</v>
          </cell>
          <cell r="C23">
            <v>8375.3950000000004</v>
          </cell>
          <cell r="D23">
            <v>0</v>
          </cell>
          <cell r="E23">
            <v>15.000018675261886</v>
          </cell>
          <cell r="F23">
            <v>0</v>
          </cell>
          <cell r="G23">
            <v>2134.239896070575</v>
          </cell>
        </row>
        <row r="24">
          <cell r="A24" t="str">
            <v>Net Interest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11.51</v>
          </cell>
          <cell r="G24" t="str">
            <v>-</v>
          </cell>
        </row>
        <row r="25">
          <cell r="C25">
            <v>55824.897149999873</v>
          </cell>
          <cell r="D25">
            <v>0</v>
          </cell>
          <cell r="E25">
            <v>99.980299412096031</v>
          </cell>
          <cell r="F25">
            <v>0</v>
          </cell>
          <cell r="G25">
            <v>14118.278121471092</v>
          </cell>
        </row>
        <row r="26">
          <cell r="A26" t="str">
            <v>Inter Divisional Transfers</v>
          </cell>
          <cell r="B26">
            <v>0</v>
          </cell>
          <cell r="C26">
            <v>11</v>
          </cell>
          <cell r="D26">
            <v>0</v>
          </cell>
          <cell r="E26">
            <v>1.9700587903959246E-2</v>
          </cell>
          <cell r="F26">
            <v>0</v>
          </cell>
          <cell r="G26">
            <v>0</v>
          </cell>
        </row>
        <row r="27">
          <cell r="C27" t="str">
            <v>-</v>
          </cell>
          <cell r="D27">
            <v>0</v>
          </cell>
          <cell r="E27" t="str">
            <v>-</v>
          </cell>
          <cell r="F27">
            <v>0</v>
          </cell>
          <cell r="G27" t="str">
            <v>-</v>
          </cell>
        </row>
      </sheetData>
      <sheetData sheetId="2" refreshError="1">
        <row r="1">
          <cell r="A1" t="str">
            <v>MAHINDRA &amp; MAHINDRA LIMITED</v>
          </cell>
        </row>
        <row r="2">
          <cell r="A2" t="str">
            <v>FARM EQUIPMENT SECTOR</v>
          </cell>
        </row>
        <row r="3">
          <cell r="I3">
            <v>36746.620308796293</v>
          </cell>
        </row>
        <row r="4">
          <cell r="A4" t="str">
            <v>NOTES  TO  QUICK  ESTIMATES - JULY 2000</v>
          </cell>
        </row>
        <row r="6">
          <cell r="A6" t="str">
            <v>INTEREST SCHEDULE</v>
          </cell>
        </row>
        <row r="7">
          <cell r="A7" t="str">
            <v>Estimates  upto  the  month  of  July 2000  have  been prepared  on  the following basis</v>
          </cell>
        </row>
        <row r="9">
          <cell r="F9" t="str">
            <v>RS  LACS</v>
          </cell>
        </row>
        <row r="10">
          <cell r="A10" t="str">
            <v>(a)</v>
          </cell>
          <cell r="B10" t="str">
            <v>Sales  value  of  Tractors  are at  applicable  selling  prices and  on  the  basis  of volumes</v>
          </cell>
        </row>
        <row r="11">
          <cell r="A11" t="str">
            <v>Long Term Borrowings</v>
          </cell>
          <cell r="B11" t="str">
            <v>as  indicated  by  Marketing  Department.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A12" t="str">
            <v>Fixed Deposits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3">
          <cell r="A13" t="str">
            <v>(b)</v>
          </cell>
          <cell r="B13" t="str">
            <v>The  material  cost  of  sales  has  been  worked  out  on the basis of actual opening cost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</row>
        <row r="14">
          <cell r="A14" t="str">
            <v>Export Packing Credit</v>
          </cell>
          <cell r="B14" t="str">
            <v>of F 2001 with adjustment for actual ECN,Price Increase / Decrease, Freight &amp; Octroi etc..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A15" t="str">
            <v>Hundies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</row>
        <row r="16">
          <cell r="A16" t="str">
            <v>(c)</v>
          </cell>
          <cell r="B16" t="str">
            <v>(i)</v>
          </cell>
          <cell r="C16" t="str">
            <v>Expenses are considered based on actual booking and provisions.</v>
          </cell>
          <cell r="D16">
            <v>0</v>
          </cell>
          <cell r="E16">
            <v>0</v>
          </cell>
          <cell r="F16">
            <v>0</v>
          </cell>
        </row>
        <row r="17">
          <cell r="A17" t="str">
            <v>Armada Deposits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</row>
        <row r="18">
          <cell r="A18" t="str">
            <v>Commercial Paper</v>
          </cell>
          <cell r="B18" t="str">
            <v>(ii)</v>
          </cell>
          <cell r="C18" t="str">
            <v>Amortisation of deferred expenditure-</v>
          </cell>
          <cell r="D18">
            <v>0</v>
          </cell>
          <cell r="E18">
            <v>0</v>
          </cell>
          <cell r="F18">
            <v>0</v>
          </cell>
        </row>
        <row r="19">
          <cell r="A19" t="str">
            <v>Bank Overdraft</v>
          </cell>
          <cell r="B19">
            <v>0</v>
          </cell>
          <cell r="C19" t="str">
            <v>SAP</v>
          </cell>
          <cell r="D19">
            <v>48.32</v>
          </cell>
          <cell r="E19">
            <v>0</v>
          </cell>
          <cell r="F19">
            <v>11.51</v>
          </cell>
        </row>
        <row r="20">
          <cell r="C20" t="str">
            <v>AVL</v>
          </cell>
          <cell r="D20">
            <v>141.33000000000001</v>
          </cell>
        </row>
        <row r="21">
          <cell r="C21" t="str">
            <v>Org. Change</v>
          </cell>
          <cell r="D21">
            <v>164</v>
          </cell>
          <cell r="F21">
            <v>11.51</v>
          </cell>
        </row>
        <row r="22">
          <cell r="A22" t="str">
            <v>Less:Interest capitalisation</v>
          </cell>
          <cell r="B22">
            <v>0</v>
          </cell>
          <cell r="C22" t="str">
            <v>Total</v>
          </cell>
          <cell r="D22">
            <v>353.65</v>
          </cell>
          <cell r="E22">
            <v>0</v>
          </cell>
          <cell r="F22">
            <v>0</v>
          </cell>
        </row>
        <row r="24">
          <cell r="A24" t="str">
            <v>Net Interest</v>
          </cell>
          <cell r="B24" t="str">
            <v>(iii)</v>
          </cell>
          <cell r="C24" t="str">
            <v xml:space="preserve">Leave encashment considered is to the extent of Rs. 86 lacs. </v>
          </cell>
          <cell r="D24">
            <v>0</v>
          </cell>
          <cell r="E24">
            <v>0</v>
          </cell>
          <cell r="F24">
            <v>11.51</v>
          </cell>
        </row>
        <row r="26">
          <cell r="B26" t="str">
            <v>(iv)</v>
          </cell>
          <cell r="C26" t="str">
            <v>Gratuity Rs.130 Lacs is as per budget.</v>
          </cell>
        </row>
        <row r="28">
          <cell r="B28" t="str">
            <v>(v)</v>
          </cell>
          <cell r="C28" t="str">
            <v>Horizon 3 expenses considered for deferral upto July 2000</v>
          </cell>
        </row>
        <row r="29">
          <cell r="D29" t="str">
            <v>Personnel</v>
          </cell>
          <cell r="E29">
            <v>66</v>
          </cell>
        </row>
        <row r="30">
          <cell r="D30" t="str">
            <v>Other exp.</v>
          </cell>
          <cell r="E30">
            <v>28</v>
          </cell>
        </row>
        <row r="32">
          <cell r="B32" t="str">
            <v>(vi)</v>
          </cell>
          <cell r="C32" t="str">
            <v>Personnel cost includes:</v>
          </cell>
        </row>
        <row r="33">
          <cell r="D33" t="str">
            <v xml:space="preserve">a) Provision for labour demand at Nagpur Rs. 37 Lacs </v>
          </cell>
        </row>
        <row r="34">
          <cell r="D34" t="str">
            <v>b) Provision for Sp. Pay Rs. 546 Lacs as per budget</v>
          </cell>
        </row>
        <row r="36">
          <cell r="B36" t="str">
            <v>(vii)</v>
          </cell>
          <cell r="C36" t="str">
            <v>Tractor incentive considered upto July 2000 is Rs.426 Lacs.</v>
          </cell>
        </row>
        <row r="38">
          <cell r="B38" t="str">
            <v>(viii)</v>
          </cell>
          <cell r="C38" t="str">
            <v>Reimbursement to MUSA is considered at Rs. 195 Lacs upto July 2000.</v>
          </cell>
        </row>
        <row r="40">
          <cell r="B40" t="str">
            <v>(ix)</v>
          </cell>
          <cell r="C40" t="str">
            <v xml:space="preserve">Spares income- Domestic </v>
          </cell>
          <cell r="D40">
            <v>0</v>
          </cell>
          <cell r="E40">
            <v>2547.9399999999887</v>
          </cell>
        </row>
        <row r="41">
          <cell r="C41" t="str">
            <v>Rs. Lacs</v>
          </cell>
          <cell r="D41" t="str">
            <v xml:space="preserve">         Export     </v>
          </cell>
          <cell r="E41">
            <v>134.72</v>
          </cell>
        </row>
        <row r="43">
          <cell r="C43" t="str">
            <v>Implements    -  Domestic</v>
          </cell>
          <cell r="D43">
            <v>0</v>
          </cell>
          <cell r="E43">
            <v>143.25</v>
          </cell>
        </row>
        <row r="44">
          <cell r="C44" t="str">
            <v>Rs. Lacs</v>
          </cell>
          <cell r="D44" t="str">
            <v xml:space="preserve">         Export    </v>
          </cell>
          <cell r="E44">
            <v>6.8399999999999901</v>
          </cell>
        </row>
      </sheetData>
      <sheetData sheetId="3">
        <row r="1">
          <cell r="A1" t="str">
            <v>MAHINDRA &amp; MAHINDRA LIMITED</v>
          </cell>
        </row>
      </sheetData>
      <sheetData sheetId="4">
        <row r="1">
          <cell r="A1" t="str">
            <v>MAHINDRA &amp; MAHINDRA LIMITED</v>
          </cell>
        </row>
      </sheetData>
      <sheetData sheetId="5">
        <row r="1">
          <cell r="A1" t="str">
            <v>MAHINDRA &amp; MAHINDRA LIMITED</v>
          </cell>
        </row>
      </sheetData>
      <sheetData sheetId="6">
        <row r="1">
          <cell r="B1" t="str">
            <v>Transaxle Quality Indicators</v>
          </cell>
        </row>
      </sheetData>
      <sheetData sheetId="7">
        <row r="1">
          <cell r="B1" t="str">
            <v>Transaxle Quality Indicators</v>
          </cell>
        </row>
      </sheetData>
      <sheetData sheetId="8">
        <row r="1">
          <cell r="B1" t="str">
            <v>Transaxle Quality Indicators</v>
          </cell>
        </row>
      </sheetData>
      <sheetData sheetId="9">
        <row r="1">
          <cell r="B1" t="str">
            <v>Transaxle Quality Indicators</v>
          </cell>
        </row>
      </sheetData>
      <sheetData sheetId="10">
        <row r="1">
          <cell r="B1" t="str">
            <v>Transaxle Quality Indicators</v>
          </cell>
        </row>
      </sheetData>
      <sheetData sheetId="11">
        <row r="1">
          <cell r="B1" t="str">
            <v>Transaxle Quality Indicators</v>
          </cell>
        </row>
      </sheetData>
      <sheetData sheetId="12">
        <row r="1">
          <cell r="B1" t="str">
            <v>Transaxle Quality Indicators</v>
          </cell>
        </row>
      </sheetData>
      <sheetData sheetId="13">
        <row r="1">
          <cell r="B1" t="str">
            <v>Transaxle Quality Indicators</v>
          </cell>
        </row>
      </sheetData>
      <sheetData sheetId="14">
        <row r="1">
          <cell r="B1" t="str">
            <v>Transaxle Quality Indicators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1">
          <cell r="B1" t="str">
            <v>Transaxle Quality Indicators</v>
          </cell>
        </row>
      </sheetData>
      <sheetData sheetId="33">
        <row r="1">
          <cell r="B1" t="str">
            <v>Transaxle Quality Indicators</v>
          </cell>
        </row>
      </sheetData>
      <sheetData sheetId="34">
        <row r="1">
          <cell r="B1" t="str">
            <v>Transaxle Quality Indicators</v>
          </cell>
        </row>
      </sheetData>
      <sheetData sheetId="35">
        <row r="1">
          <cell r="B1" t="str">
            <v>Transaxle Quality Indicators</v>
          </cell>
        </row>
      </sheetData>
      <sheetData sheetId="36" refreshError="1"/>
      <sheetData sheetId="37" refreshError="1"/>
      <sheetData sheetId="38">
        <row r="1">
          <cell r="A1">
            <v>0</v>
          </cell>
        </row>
      </sheetData>
      <sheetData sheetId="39">
        <row r="1">
          <cell r="A1">
            <v>0</v>
          </cell>
        </row>
      </sheetData>
      <sheetData sheetId="40">
        <row r="1">
          <cell r="A1">
            <v>0</v>
          </cell>
        </row>
      </sheetData>
      <sheetData sheetId="41">
        <row r="1">
          <cell r="A1">
            <v>0</v>
          </cell>
        </row>
      </sheetData>
      <sheetData sheetId="42">
        <row r="1">
          <cell r="A1">
            <v>0</v>
          </cell>
        </row>
      </sheetData>
      <sheetData sheetId="43">
        <row r="1">
          <cell r="A1">
            <v>0</v>
          </cell>
        </row>
      </sheetData>
      <sheetData sheetId="44">
        <row r="1">
          <cell r="A1">
            <v>0</v>
          </cell>
        </row>
      </sheetData>
      <sheetData sheetId="45">
        <row r="1">
          <cell r="A1">
            <v>0</v>
          </cell>
        </row>
      </sheetData>
      <sheetData sheetId="46">
        <row r="1">
          <cell r="A1">
            <v>0</v>
          </cell>
        </row>
      </sheetData>
      <sheetData sheetId="47">
        <row r="1">
          <cell r="A1">
            <v>0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>
        <row r="1">
          <cell r="A1">
            <v>0</v>
          </cell>
        </row>
      </sheetData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>
        <row r="1">
          <cell r="B1" t="str">
            <v>Transaxle Quality Indicators</v>
          </cell>
        </row>
      </sheetData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1">
          <cell r="A1">
            <v>0</v>
          </cell>
        </row>
      </sheetData>
      <sheetData sheetId="159">
        <row r="1">
          <cell r="A1">
            <v>0</v>
          </cell>
        </row>
      </sheetData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>
        <row r="1">
          <cell r="A1" t="str">
            <v>MAHINDRA &amp; MAHINDRA LIMITED</v>
          </cell>
        </row>
      </sheetData>
      <sheetData sheetId="206">
        <row r="1">
          <cell r="B1" t="str">
            <v>Transaxle Quality Indicators</v>
          </cell>
        </row>
      </sheetData>
      <sheetData sheetId="207">
        <row r="1">
          <cell r="B1" t="str">
            <v>Transaxle Quality Indicators</v>
          </cell>
        </row>
      </sheetData>
      <sheetData sheetId="208">
        <row r="1">
          <cell r="B1" t="str">
            <v>Transaxle Quality Indicators</v>
          </cell>
        </row>
      </sheetData>
      <sheetData sheetId="209">
        <row r="1">
          <cell r="B1" t="str">
            <v>Transaxle Quality Indicators</v>
          </cell>
        </row>
      </sheetData>
      <sheetData sheetId="210">
        <row r="1">
          <cell r="B1" t="str">
            <v>Transaxle Quality Indicators</v>
          </cell>
        </row>
      </sheetData>
      <sheetData sheetId="211">
        <row r="1">
          <cell r="B1" t="str">
            <v>Transaxle Quality Indicators</v>
          </cell>
        </row>
      </sheetData>
      <sheetData sheetId="212">
        <row r="1">
          <cell r="B1" t="str">
            <v>Transaxle Quality Indicators</v>
          </cell>
        </row>
      </sheetData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>
        <row r="1">
          <cell r="B1" t="str">
            <v>Transaxle Quality Indicators</v>
          </cell>
        </row>
      </sheetData>
      <sheetData sheetId="226">
        <row r="1">
          <cell r="B1" t="str">
            <v>Transaxle Quality Indicators</v>
          </cell>
        </row>
      </sheetData>
      <sheetData sheetId="227">
        <row r="1">
          <cell r="A1">
            <v>0</v>
          </cell>
        </row>
      </sheetData>
      <sheetData sheetId="228">
        <row r="1">
          <cell r="A1">
            <v>0</v>
          </cell>
        </row>
      </sheetData>
      <sheetData sheetId="229">
        <row r="1">
          <cell r="A1">
            <v>0</v>
          </cell>
        </row>
      </sheetData>
      <sheetData sheetId="230">
        <row r="1">
          <cell r="A1">
            <v>0</v>
          </cell>
        </row>
      </sheetData>
      <sheetData sheetId="231">
        <row r="1">
          <cell r="A1">
            <v>0</v>
          </cell>
        </row>
      </sheetData>
      <sheetData sheetId="232">
        <row r="1">
          <cell r="A1">
            <v>0</v>
          </cell>
        </row>
      </sheetData>
      <sheetData sheetId="233">
        <row r="1">
          <cell r="A1">
            <v>0</v>
          </cell>
        </row>
      </sheetData>
      <sheetData sheetId="234">
        <row r="1">
          <cell r="A1">
            <v>0</v>
          </cell>
        </row>
      </sheetData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IL FA Schedule"/>
      <sheetName val="Add0708"/>
      <sheetName val="6mnths dep"/>
      <sheetName val="Total Summary"/>
      <sheetName val="Indrox"/>
      <sheetName val="CRIL Summ"/>
      <sheetName val="Chemetall -Summary"/>
      <sheetName val="Intangible"/>
      <sheetName val="2"/>
      <sheetName val="2a"/>
      <sheetName val="2b"/>
      <sheetName val="2c"/>
      <sheetName val="2d"/>
      <sheetName val="2e"/>
      <sheetName val="5"/>
      <sheetName val="6"/>
      <sheetName val="9"/>
      <sheetName val="9a"/>
      <sheetName val="9ax"/>
      <sheetName val="9x"/>
      <sheetName val="9b"/>
      <sheetName val="9bx"/>
      <sheetName val="9c"/>
      <sheetName val="9e"/>
      <sheetName val="9F"/>
      <sheetName val="10"/>
      <sheetName val="11"/>
      <sheetName val="12"/>
      <sheetName val="12a"/>
      <sheetName val="12e"/>
      <sheetName val="12c"/>
      <sheetName val="12x"/>
      <sheetName val="13"/>
      <sheetName val="14"/>
      <sheetName val="15"/>
      <sheetName val="16"/>
      <sheetName val="17"/>
      <sheetName val="17a"/>
      <sheetName val="17x"/>
      <sheetName val="17b"/>
      <sheetName val="17c"/>
      <sheetName val="18"/>
      <sheetName val="18a"/>
      <sheetName val="18b"/>
      <sheetName val="18c"/>
      <sheetName val="18d"/>
      <sheetName val="22"/>
      <sheetName val="22a"/>
      <sheetName val="22x"/>
      <sheetName val="23"/>
      <sheetName val="24"/>
      <sheetName val="24a"/>
      <sheetName val="24ab "/>
      <sheetName val="24ac"/>
      <sheetName val="24ad"/>
      <sheetName val="37"/>
      <sheetName val="37a"/>
      <sheetName val="37b"/>
      <sheetName val="37x"/>
      <sheetName val="38 "/>
      <sheetName val="38a"/>
      <sheetName val="38ax"/>
      <sheetName val="38b"/>
      <sheetName val="38x"/>
      <sheetName val="39"/>
      <sheetName val="39a"/>
      <sheetName val="39x"/>
      <sheetName val="39ax"/>
      <sheetName val="40"/>
      <sheetName val="40a"/>
      <sheetName val="40ax"/>
      <sheetName val="40b"/>
      <sheetName val="44"/>
      <sheetName val="44a"/>
      <sheetName val="44ax"/>
      <sheetName val="44b"/>
      <sheetName val="44x"/>
      <sheetName val="46"/>
      <sheetName val="46a"/>
      <sheetName val="46ax"/>
      <sheetName val="46b"/>
      <sheetName val="47"/>
      <sheetName val="47a"/>
      <sheetName val="47ax"/>
      <sheetName val="48"/>
      <sheetName val="49"/>
      <sheetName val="49a"/>
      <sheetName val="49ax"/>
      <sheetName val="49x"/>
      <sheetName val="50a"/>
      <sheetName val="50ax"/>
      <sheetName val="50b"/>
      <sheetName val="50c"/>
      <sheetName val="50bx"/>
      <sheetName val="50d"/>
      <sheetName val="50e"/>
      <sheetName val="50F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2">
          <cell r="B2" t="str">
            <v>PLANT AND MACHINERY  -  KALYAN</v>
          </cell>
          <cell r="I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C3">
            <v>0</v>
          </cell>
          <cell r="D3">
            <v>0</v>
          </cell>
          <cell r="E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</row>
        <row r="4">
          <cell r="A4">
            <v>0</v>
          </cell>
          <cell r="B4">
            <v>0</v>
          </cell>
          <cell r="C4" t="str">
            <v>DEPN RATE</v>
          </cell>
          <cell r="E4">
            <v>5.15</v>
          </cell>
          <cell r="H4">
            <v>12</v>
          </cell>
          <cell r="I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E5" t="e">
            <v>#REF!</v>
          </cell>
        </row>
        <row r="6">
          <cell r="A6" t="str">
            <v>SL</v>
          </cell>
          <cell r="B6">
            <v>0</v>
          </cell>
          <cell r="C6" t="str">
            <v>DT OF</v>
          </cell>
          <cell r="D6" t="str">
            <v>MNTH</v>
          </cell>
          <cell r="E6" t="str">
            <v>ORGN</v>
          </cell>
          <cell r="F6" t="str">
            <v>ADDNS</v>
          </cell>
          <cell r="G6" t="str">
            <v>DISPSLS</v>
          </cell>
          <cell r="H6" t="str">
            <v>TOTAL</v>
          </cell>
          <cell r="I6" t="str">
            <v xml:space="preserve"> OPEN</v>
          </cell>
          <cell r="J6" t="str">
            <v>DEPN</v>
          </cell>
          <cell r="K6" t="str">
            <v>DEPN</v>
          </cell>
          <cell r="L6" t="str">
            <v>TOTAL</v>
          </cell>
          <cell r="M6" t="str">
            <v>CLOS</v>
          </cell>
          <cell r="N6" t="str">
            <v>OPEN</v>
          </cell>
        </row>
        <row r="7">
          <cell r="A7" t="str">
            <v>NO</v>
          </cell>
          <cell r="B7" t="str">
            <v>DESCRIPTION</v>
          </cell>
          <cell r="C7" t="str">
            <v>PURCH</v>
          </cell>
          <cell r="D7" t="str">
            <v>NO</v>
          </cell>
          <cell r="E7" t="str">
            <v>COST</v>
          </cell>
          <cell r="H7" t="str">
            <v>COST</v>
          </cell>
          <cell r="I7" t="str">
            <v>DEPN</v>
          </cell>
          <cell r="K7" t="str">
            <v>DISPSLS</v>
          </cell>
          <cell r="L7" t="str">
            <v>DEPN</v>
          </cell>
          <cell r="M7" t="str">
            <v>WDV</v>
          </cell>
          <cell r="N7" t="str">
            <v>WDV</v>
          </cell>
        </row>
        <row r="9">
          <cell r="A9">
            <v>1</v>
          </cell>
          <cell r="B9" t="str">
            <v>SAC-UP MODEL BAG CLOSER MACHINE -NO.1</v>
          </cell>
          <cell r="C9" t="str">
            <v>JUNE'91</v>
          </cell>
          <cell r="E9">
            <v>7310</v>
          </cell>
          <cell r="H9">
            <v>7310</v>
          </cell>
          <cell r="I9">
            <v>5953.72</v>
          </cell>
          <cell r="J9">
            <v>376</v>
          </cell>
          <cell r="K9">
            <v>0</v>
          </cell>
          <cell r="L9">
            <v>6329.72</v>
          </cell>
          <cell r="M9">
            <v>980.27999999999975</v>
          </cell>
          <cell r="N9">
            <v>1356.2799999999997</v>
          </cell>
        </row>
        <row r="10">
          <cell r="A10">
            <v>2</v>
          </cell>
          <cell r="B10" t="str">
            <v>M.S.FABRICATED PLATFORM TROLLEY NO. 1</v>
          </cell>
          <cell r="C10" t="str">
            <v>AUG'91</v>
          </cell>
          <cell r="E10">
            <v>3550</v>
          </cell>
          <cell r="H10">
            <v>3550</v>
          </cell>
          <cell r="I10">
            <v>2866.88</v>
          </cell>
          <cell r="J10">
            <v>183</v>
          </cell>
          <cell r="K10">
            <v>0</v>
          </cell>
          <cell r="L10">
            <v>3049.88</v>
          </cell>
          <cell r="M10">
            <v>500.11999999999989</v>
          </cell>
          <cell r="N10">
            <v>683.11999999999989</v>
          </cell>
        </row>
        <row r="11">
          <cell r="A11">
            <v>3</v>
          </cell>
          <cell r="B11" t="str">
            <v>SELF INDICATING COUNTER SCALE M/C  NO. C-91238  NO.1</v>
          </cell>
          <cell r="C11" t="str">
            <v>AUG'91</v>
          </cell>
          <cell r="E11">
            <v>12840.44</v>
          </cell>
          <cell r="H11">
            <v>12840.44</v>
          </cell>
          <cell r="I11">
            <v>10355.86</v>
          </cell>
          <cell r="J11">
            <v>661</v>
          </cell>
          <cell r="K11">
            <v>0</v>
          </cell>
          <cell r="L11">
            <v>11016.86</v>
          </cell>
          <cell r="M11">
            <v>1823.58</v>
          </cell>
          <cell r="N11">
            <v>2484.58</v>
          </cell>
        </row>
        <row r="12">
          <cell r="A12">
            <v>4</v>
          </cell>
          <cell r="B12" t="str">
            <v>CROMPTON ELECT MOTER 1/2H.P.WITH AC BOX</v>
          </cell>
          <cell r="C12" t="str">
            <v>SEP'91</v>
          </cell>
          <cell r="E12">
            <v>3386</v>
          </cell>
          <cell r="H12">
            <v>3386</v>
          </cell>
          <cell r="I12">
            <v>2711.72</v>
          </cell>
          <cell r="J12">
            <v>174</v>
          </cell>
          <cell r="K12">
            <v>0</v>
          </cell>
          <cell r="L12">
            <v>2885.72</v>
          </cell>
          <cell r="M12">
            <v>500.2800000000002</v>
          </cell>
          <cell r="N12">
            <v>674.2800000000002</v>
          </cell>
        </row>
        <row r="13">
          <cell r="A13">
            <v>5</v>
          </cell>
          <cell r="B13" t="str">
            <v>Disintegrator Machine ( Parcolene Z Machine)  Location VVN</v>
          </cell>
          <cell r="C13" t="str">
            <v>19-7-92</v>
          </cell>
          <cell r="E13">
            <v>46800</v>
          </cell>
          <cell r="H13">
            <v>46800</v>
          </cell>
          <cell r="I13">
            <v>35548</v>
          </cell>
          <cell r="J13">
            <v>2410</v>
          </cell>
          <cell r="K13">
            <v>0</v>
          </cell>
          <cell r="L13">
            <v>37958</v>
          </cell>
          <cell r="M13">
            <v>8842</v>
          </cell>
          <cell r="N13">
            <v>11252</v>
          </cell>
        </row>
        <row r="14">
          <cell r="A14">
            <v>6</v>
          </cell>
          <cell r="B14" t="str">
            <v>Water Demineralisation plant</v>
          </cell>
          <cell r="C14" t="str">
            <v>7-1-93</v>
          </cell>
          <cell r="E14">
            <v>0</v>
          </cell>
          <cell r="H14">
            <v>0</v>
          </cell>
          <cell r="I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>
            <v>7</v>
          </cell>
          <cell r="B15" t="str">
            <v>Plastic Multiple Candle Unit and MS Stirrer  Location VVN</v>
          </cell>
          <cell r="C15" t="str">
            <v>18-2-93</v>
          </cell>
          <cell r="E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7">
          <cell r="A17">
            <v>0</v>
          </cell>
          <cell r="B17" t="str">
            <v>TOTAL</v>
          </cell>
          <cell r="C17">
            <v>0</v>
          </cell>
          <cell r="D17">
            <v>0</v>
          </cell>
          <cell r="E17">
            <v>73886.44</v>
          </cell>
          <cell r="F17">
            <v>0</v>
          </cell>
          <cell r="G17">
            <v>0</v>
          </cell>
          <cell r="H17">
            <v>73886.44</v>
          </cell>
          <cell r="I17">
            <v>57436.18</v>
          </cell>
          <cell r="J17">
            <v>3804</v>
          </cell>
          <cell r="K17">
            <v>0</v>
          </cell>
          <cell r="L17">
            <v>61240.18</v>
          </cell>
          <cell r="M17">
            <v>12646.26</v>
          </cell>
          <cell r="N17">
            <v>16450.260000000002</v>
          </cell>
        </row>
        <row r="18">
          <cell r="I18">
            <v>57436.18</v>
          </cell>
        </row>
        <row r="19">
          <cell r="D19">
            <v>0</v>
          </cell>
          <cell r="E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 t="str">
            <v>Control</v>
          </cell>
          <cell r="N19">
            <v>0</v>
          </cell>
        </row>
        <row r="20">
          <cell r="D20">
            <v>0</v>
          </cell>
          <cell r="E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B21" t="str">
            <v>Items 1-7 transferred from Folio 9 as at 31-3-94</v>
          </cell>
          <cell r="E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 t="str">
            <v>Depreciation Calculation:</v>
          </cell>
          <cell r="D22">
            <v>0</v>
          </cell>
          <cell r="E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 t="str">
            <v>Schedule XIV Rates</v>
          </cell>
          <cell r="D23">
            <v>0</v>
          </cell>
          <cell r="E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 t="str">
            <v>No write off of items below Rs., 5000 cost since all items acquired prior to  1-4-93.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 t="str">
            <v>NO ADDITIONS TO BE MADE TO THIS FOLIO</v>
          </cell>
          <cell r="E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</sheetData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06 vs F07"/>
      <sheetName val="Inc in depn in q3 compd to q3"/>
      <sheetName val="P3070"/>
      <sheetName val="P3020 F06"/>
      <sheetName val="P3010 F06"/>
      <sheetName val="P3080 NEW"/>
      <sheetName val="P3080F07"/>
      <sheetName val="RetF07"/>
      <sheetName val="iutn"/>
      <sheetName val="Trfr_ out_F07"/>
      <sheetName val="Sheet1"/>
      <sheetName val="dec06"/>
      <sheetName val="dep on ret of F06"/>
      <sheetName val="Add F06 for Dep Reco"/>
      <sheetName val="F07Dep_on F06addns"/>
      <sheetName val="P3080for F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A2" t="str">
            <v>CoCd</v>
          </cell>
        </row>
        <row r="3">
          <cell r="A3" t="str">
            <v>44</v>
          </cell>
          <cell r="B3" t="str">
            <v>0002102000</v>
          </cell>
          <cell r="C3" t="str">
            <v>B2100</v>
          </cell>
          <cell r="D3" t="str">
            <v>FACTORY BUILDING.</v>
          </cell>
          <cell r="E3">
            <v>5453109.6299999999</v>
          </cell>
          <cell r="F3">
            <v>-81845.63</v>
          </cell>
          <cell r="H3">
            <v>5453109.6299999999</v>
          </cell>
        </row>
        <row r="4">
          <cell r="A4" t="str">
            <v>44</v>
          </cell>
          <cell r="B4" t="str">
            <v>0002103000</v>
          </cell>
          <cell r="C4" t="str">
            <v>P3000</v>
          </cell>
          <cell r="D4" t="str">
            <v>PLANT &amp; MACH 3 SHIFT</v>
          </cell>
          <cell r="E4">
            <v>19747467.09</v>
          </cell>
          <cell r="F4">
            <v>-766805.09</v>
          </cell>
          <cell r="H4">
            <v>15570238.15</v>
          </cell>
        </row>
        <row r="5">
          <cell r="A5" t="str">
            <v>44</v>
          </cell>
          <cell r="B5" t="str">
            <v>0002103000</v>
          </cell>
          <cell r="C5" t="str">
            <v>P3005</v>
          </cell>
          <cell r="D5" t="str">
            <v>R&amp;D TRACTORS - 3 YR</v>
          </cell>
          <cell r="E5">
            <v>445778.84</v>
          </cell>
          <cell r="F5">
            <v>-36804</v>
          </cell>
          <cell r="H5">
            <v>216675.84</v>
          </cell>
        </row>
        <row r="6">
          <cell r="A6" t="str">
            <v>44</v>
          </cell>
          <cell r="B6" t="str">
            <v>0002103000</v>
          </cell>
          <cell r="C6" t="str">
            <v>P3080</v>
          </cell>
          <cell r="D6" t="str">
            <v>PL&amp;M &lt;5000.</v>
          </cell>
          <cell r="E6">
            <v>4866377.45</v>
          </cell>
          <cell r="F6">
            <v>-2991186.45</v>
          </cell>
          <cell r="H6">
            <v>4866377.45</v>
          </cell>
        </row>
        <row r="7">
          <cell r="A7" t="str">
            <v>44</v>
          </cell>
          <cell r="B7" t="str">
            <v>0002103000</v>
          </cell>
          <cell r="C7" t="str">
            <v>P3090</v>
          </cell>
          <cell r="D7" t="str">
            <v>TOOLS &amp; DIES</v>
          </cell>
          <cell r="E7">
            <v>6281947</v>
          </cell>
          <cell r="F7">
            <v>-407820</v>
          </cell>
          <cell r="H7">
            <v>6281947</v>
          </cell>
        </row>
        <row r="8">
          <cell r="A8" t="str">
            <v>44</v>
          </cell>
          <cell r="B8" t="str">
            <v>0002103000</v>
          </cell>
          <cell r="C8" t="str">
            <v>R&amp;DP3000</v>
          </cell>
          <cell r="D8" t="str">
            <v>R &amp; D PLANT &amp; MACH.</v>
          </cell>
          <cell r="E8">
            <v>2573212.12</v>
          </cell>
          <cell r="F8">
            <v>-177237.12</v>
          </cell>
          <cell r="H8">
            <v>-293984.45</v>
          </cell>
        </row>
        <row r="9">
          <cell r="A9" t="str">
            <v>44</v>
          </cell>
          <cell r="B9" t="str">
            <v>0002104000</v>
          </cell>
          <cell r="C9" t="str">
            <v>P3050</v>
          </cell>
          <cell r="D9" t="str">
            <v>ELECTRICAL INSTALLAT</v>
          </cell>
          <cell r="E9">
            <v>7787268.1100000003</v>
          </cell>
          <cell r="F9">
            <v>-172149.11</v>
          </cell>
          <cell r="H9">
            <v>7701201.1100000003</v>
          </cell>
        </row>
        <row r="10">
          <cell r="A10" t="str">
            <v>44</v>
          </cell>
          <cell r="B10" t="str">
            <v>0002106000</v>
          </cell>
          <cell r="C10" t="str">
            <v>F4020</v>
          </cell>
          <cell r="D10" t="str">
            <v>CANTEEN EQUIPMENT.</v>
          </cell>
          <cell r="E10">
            <v>58495.5</v>
          </cell>
          <cell r="F10">
            <v>-1857.5</v>
          </cell>
          <cell r="H10">
            <v>-18698.8</v>
          </cell>
        </row>
        <row r="11">
          <cell r="A11" t="str">
            <v>44</v>
          </cell>
          <cell r="B11" t="str">
            <v>0002107000</v>
          </cell>
          <cell r="C11" t="str">
            <v>P3060</v>
          </cell>
          <cell r="D11" t="str">
            <v>OFF &amp; FACT EQUIPMENT</v>
          </cell>
          <cell r="E11">
            <v>169989.55</v>
          </cell>
          <cell r="F11">
            <v>-4723.55</v>
          </cell>
          <cell r="H11">
            <v>58495.5</v>
          </cell>
        </row>
        <row r="12">
          <cell r="A12" t="str">
            <v>44</v>
          </cell>
          <cell r="B12" t="str">
            <v>0002107000</v>
          </cell>
          <cell r="C12" t="str">
            <v>P3180</v>
          </cell>
          <cell r="D12" t="str">
            <v>OFFICE &amp; FACTORY EQU</v>
          </cell>
          <cell r="E12">
            <v>104050</v>
          </cell>
          <cell r="F12">
            <v>-6937</v>
          </cell>
          <cell r="H12">
            <v>169989.55</v>
          </cell>
        </row>
        <row r="13">
          <cell r="A13" t="str">
            <v>44</v>
          </cell>
          <cell r="B13" t="str">
            <v>0002114000</v>
          </cell>
          <cell r="C13" t="str">
            <v>P3070</v>
          </cell>
          <cell r="D13" t="str">
            <v>EDP EQUIPMENTS</v>
          </cell>
          <cell r="E13">
            <v>2123082.4</v>
          </cell>
          <cell r="F13">
            <v>-200651.4</v>
          </cell>
          <cell r="H13">
            <v>104050</v>
          </cell>
        </row>
        <row r="14">
          <cell r="A14" t="str">
            <v>44</v>
          </cell>
          <cell r="B14" t="str">
            <v>0002118000</v>
          </cell>
          <cell r="C14" t="str">
            <v>P3010</v>
          </cell>
          <cell r="D14" t="str">
            <v>P&amp;M 2 YEARS 3 SHIFT.</v>
          </cell>
          <cell r="E14">
            <v>3513155.07</v>
          </cell>
          <cell r="F14">
            <v>-1057249.07</v>
          </cell>
          <cell r="H14">
            <v>2123082.4</v>
          </cell>
        </row>
        <row r="15">
          <cell r="A15" t="str">
            <v>44</v>
          </cell>
          <cell r="B15" t="str">
            <v>0002119000</v>
          </cell>
          <cell r="C15" t="str">
            <v>P3020</v>
          </cell>
          <cell r="D15" t="str">
            <v>P&amp;M -5YEARS 3 SHIFT</v>
          </cell>
          <cell r="E15">
            <v>7202502.4000000004</v>
          </cell>
          <cell r="F15">
            <v>-824163.35</v>
          </cell>
          <cell r="H15">
            <v>3513155.07</v>
          </cell>
        </row>
        <row r="16">
          <cell r="A16" t="str">
            <v>44</v>
          </cell>
          <cell r="B16" t="str">
            <v>0002120000</v>
          </cell>
          <cell r="C16" t="str">
            <v>P3030</v>
          </cell>
          <cell r="D16" t="str">
            <v>P&amp;M -7 YEARS 3 SHIF</v>
          </cell>
          <cell r="E16">
            <v>2080371.97</v>
          </cell>
          <cell r="F16">
            <v>-131527.97</v>
          </cell>
          <cell r="H16">
            <v>7202502.4000000004</v>
          </cell>
        </row>
        <row r="17">
          <cell r="H17">
            <v>2080371.97</v>
          </cell>
        </row>
        <row r="18">
          <cell r="E18">
            <v>62406807.129999988</v>
          </cell>
          <cell r="F18">
            <v>-6860957.2400000002</v>
          </cell>
          <cell r="H18">
            <v>55028512.82</v>
          </cell>
        </row>
        <row r="21">
          <cell r="H21" t="str">
            <v>additions</v>
          </cell>
        </row>
        <row r="22">
          <cell r="H22" t="str">
            <v>Capitalised  during thr yr &amp; trTr in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tios"/>
      <sheetName val="balance_sheet"/>
      <sheetName val="P&amp;L"/>
      <sheetName val="Sch 1-2"/>
      <sheetName val="Schedule 5"/>
      <sheetName val="JES"/>
      <sheetName val="Excise Reco"/>
      <sheetName val="RM Consm (Notes)"/>
      <sheetName val="Licensed"/>
      <sheetName val="FG Stock"/>
      <sheetName val="sch_7-19"/>
      <sheetName val="Sheet1"/>
      <sheetName val="sch_3-6"/>
      <sheetName val="Interest Capitalisation"/>
      <sheetName val="Grouping of TB"/>
      <sheetName val="Cash Flow"/>
      <sheetName val="CF Abstract"/>
      <sheetName val="BS.ABSTRACT"/>
      <sheetName val="MUS Calculations- Figure 5410.1"/>
      <sheetName val="Sch_1-2"/>
      <sheetName val="Schedule_5"/>
      <sheetName val="Excise_Reco"/>
      <sheetName val="RM_Consm_(Notes)"/>
      <sheetName val="FG_Stock"/>
      <sheetName val="Interest_Capitalisation"/>
      <sheetName val="Grouping_of_TB"/>
      <sheetName val="Cash_Flow"/>
      <sheetName val="CF_Abstract"/>
      <sheetName val="BS_ABSTRACT"/>
      <sheetName val="Masters"/>
      <sheetName val="Related Parties"/>
      <sheetName val="OR No.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p3000"/>
      <sheetName val="Sheet1"/>
      <sheetName val="DEpRev1105 total"/>
      <sheetName val="dec06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nal"/>
      <sheetName val="Auditor"/>
      <sheetName val="Details"/>
      <sheetName val="F05-FIN"/>
      <sheetName val="F06-FIN"/>
      <sheetName val="31.12.2004"/>
      <sheetName val="31.12.2005"/>
      <sheetName val="ORG"/>
      <sheetName val="31_12_2004"/>
      <sheetName val="31_12_2005"/>
      <sheetName val="31_12_20041"/>
      <sheetName val="31_12_2005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/>
      <sheetData sheetId="9"/>
      <sheetData sheetId="10"/>
      <sheetData sheetId="1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"/>
      <sheetName val="Cash Flow Statement"/>
      <sheetName val="Working of CFS"/>
      <sheetName val="sch-5"/>
      <sheetName val="Trial (In Lacs)"/>
      <sheetName val="IT Dep Working"/>
      <sheetName val="Income Tax Working"/>
      <sheetName val="Sister Concern"/>
      <sheetName val="Income Tax Details"/>
      <sheetName val="Unit-I"/>
      <sheetName val="JSR"/>
      <sheetName val="Unit-III"/>
      <sheetName val="Unit-II"/>
      <sheetName val="Uni-IV"/>
      <sheetName val="Bilashpur"/>
      <sheetName val="CFS"/>
      <sheetName val="Sheet3"/>
      <sheetName val="diector_commisions"/>
      <sheetName val="EPS"/>
      <sheetName val="I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06 vs F07"/>
      <sheetName val="Inc in depn in q3 compd to q3"/>
      <sheetName val="P3070"/>
      <sheetName val="P3020 F06"/>
      <sheetName val="P3010 F06"/>
      <sheetName val="P3080 NEW"/>
      <sheetName val="P3080F07"/>
      <sheetName val="RetF07"/>
      <sheetName val="iutn"/>
      <sheetName val="Trfr_ out_F07"/>
      <sheetName val="Sheet1"/>
      <sheetName val="dec06"/>
      <sheetName val="dep on ret of F06"/>
      <sheetName val="Add F06 for Dep Reco"/>
      <sheetName val="F07Dep_on F06addns"/>
      <sheetName val="P3080for F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A2" t="str">
            <v>CoCd</v>
          </cell>
          <cell r="B2" t="str">
            <v>Accnt: APC</v>
          </cell>
          <cell r="C2" t="str">
            <v>Class</v>
          </cell>
          <cell r="E2" t="str">
            <v xml:space="preserve">   Acquisition</v>
          </cell>
          <cell r="F2" t="str">
            <v xml:space="preserve">         O.dep.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ID01TF"/>
      <sheetName val="VAID01T"/>
    </sheetNames>
    <sheetDataSet>
      <sheetData sheetId="0" refreshError="1"/>
      <sheetData sheetId="1" refreshError="1">
        <row r="5">
          <cell r="C5" t="str">
            <v>UNRES</v>
          </cell>
          <cell r="D5" t="str">
            <v>INSP</v>
          </cell>
          <cell r="E5" t="str">
            <v>TOTQTY</v>
          </cell>
          <cell r="F5" t="str">
            <v>STKQTY</v>
          </cell>
          <cell r="G5" t="str">
            <v>IMPRMMVAL</v>
          </cell>
          <cell r="H5" t="str">
            <v>IMPFCMVAL</v>
          </cell>
          <cell r="I5" t="str">
            <v>LOCRMMVAL</v>
          </cell>
          <cell r="J5" t="str">
            <v>LOCSFCMVAL</v>
          </cell>
          <cell r="K5" t="str">
            <v>LOCFCMVAL</v>
          </cell>
          <cell r="L5" t="str">
            <v>IUTNMVAL</v>
          </cell>
          <cell r="M5" t="str">
            <v>PAINTMVAL</v>
          </cell>
          <cell r="N5" t="str">
            <v>TOTMVAL</v>
          </cell>
          <cell r="O5" t="str">
            <v>LVALOWN</v>
          </cell>
          <cell r="P5" t="str">
            <v>LVALIUTN</v>
          </cell>
          <cell r="Q5" t="str">
            <v>LVALTOT</v>
          </cell>
          <cell r="R5" t="str">
            <v>TOTVAL</v>
          </cell>
          <cell r="S5" t="str">
            <v>VLCLSTAG</v>
          </cell>
        </row>
        <row r="6">
          <cell r="C6">
            <v>9977</v>
          </cell>
          <cell r="D6">
            <v>0</v>
          </cell>
          <cell r="E6">
            <v>9977</v>
          </cell>
          <cell r="F6">
            <v>9977</v>
          </cell>
          <cell r="G6">
            <v>0</v>
          </cell>
          <cell r="H6">
            <v>5485083.8600000003</v>
          </cell>
          <cell r="I6">
            <v>0</v>
          </cell>
          <cell r="J6">
            <v>0</v>
          </cell>
          <cell r="K6">
            <v>-734753.27</v>
          </cell>
          <cell r="L6">
            <v>0</v>
          </cell>
          <cell r="M6">
            <v>0</v>
          </cell>
          <cell r="N6">
            <v>4750330.59</v>
          </cell>
          <cell r="O6">
            <v>0</v>
          </cell>
          <cell r="P6">
            <v>0</v>
          </cell>
          <cell r="Q6">
            <v>0</v>
          </cell>
          <cell r="R6">
            <v>4750330.59</v>
          </cell>
          <cell r="S6" t="str">
            <v>IMP FC</v>
          </cell>
        </row>
        <row r="7">
          <cell r="C7">
            <v>183</v>
          </cell>
          <cell r="D7">
            <v>0</v>
          </cell>
          <cell r="E7">
            <v>183</v>
          </cell>
          <cell r="F7">
            <v>183</v>
          </cell>
          <cell r="G7">
            <v>692780.45</v>
          </cell>
          <cell r="H7">
            <v>0</v>
          </cell>
          <cell r="I7">
            <v>0</v>
          </cell>
          <cell r="J7">
            <v>0</v>
          </cell>
          <cell r="K7">
            <v>54644.45</v>
          </cell>
          <cell r="L7">
            <v>0</v>
          </cell>
          <cell r="M7">
            <v>0</v>
          </cell>
          <cell r="N7">
            <v>747424.9</v>
          </cell>
          <cell r="O7">
            <v>0</v>
          </cell>
          <cell r="P7">
            <v>0</v>
          </cell>
          <cell r="Q7">
            <v>0</v>
          </cell>
          <cell r="R7">
            <v>747424.9</v>
          </cell>
          <cell r="S7" t="str">
            <v>IMP RM</v>
          </cell>
        </row>
        <row r="8">
          <cell r="C8">
            <v>465437</v>
          </cell>
          <cell r="D8">
            <v>0</v>
          </cell>
          <cell r="E8">
            <v>465437</v>
          </cell>
          <cell r="F8">
            <v>465437</v>
          </cell>
          <cell r="G8">
            <v>0</v>
          </cell>
          <cell r="H8">
            <v>478890.56</v>
          </cell>
          <cell r="I8">
            <v>1036766</v>
          </cell>
          <cell r="J8">
            <v>4209804.87</v>
          </cell>
          <cell r="K8">
            <v>15938516.6</v>
          </cell>
          <cell r="L8">
            <v>4202888</v>
          </cell>
          <cell r="M8">
            <v>1185.3399999999999</v>
          </cell>
          <cell r="N8">
            <v>25868052.210000001</v>
          </cell>
          <cell r="O8">
            <v>501170.66</v>
          </cell>
          <cell r="P8">
            <v>392250.28</v>
          </cell>
          <cell r="Q8">
            <v>893420.94</v>
          </cell>
          <cell r="R8">
            <v>26761473.149999999</v>
          </cell>
          <cell r="S8" t="str">
            <v>LOC FC</v>
          </cell>
        </row>
        <row r="9">
          <cell r="C9">
            <v>138334.64000000001</v>
          </cell>
          <cell r="D9">
            <v>8374.82</v>
          </cell>
          <cell r="E9">
            <v>146709.46</v>
          </cell>
          <cell r="F9">
            <v>146709.46</v>
          </cell>
          <cell r="G9">
            <v>0</v>
          </cell>
          <cell r="H9">
            <v>0</v>
          </cell>
          <cell r="I9">
            <v>23107771</v>
          </cell>
          <cell r="J9">
            <v>0</v>
          </cell>
          <cell r="K9">
            <v>5139743.84</v>
          </cell>
          <cell r="L9">
            <v>0</v>
          </cell>
          <cell r="M9">
            <v>0</v>
          </cell>
          <cell r="N9">
            <v>28247509.859999999</v>
          </cell>
          <cell r="O9">
            <v>0</v>
          </cell>
          <cell r="P9">
            <v>0</v>
          </cell>
          <cell r="Q9">
            <v>0</v>
          </cell>
          <cell r="R9">
            <v>28247509.859999999</v>
          </cell>
          <cell r="S9" t="str">
            <v>LOC RM</v>
          </cell>
        </row>
        <row r="10">
          <cell r="C10">
            <v>56</v>
          </cell>
          <cell r="D10">
            <v>0</v>
          </cell>
          <cell r="E10">
            <v>56</v>
          </cell>
          <cell r="F10">
            <v>56</v>
          </cell>
          <cell r="G10">
            <v>0</v>
          </cell>
          <cell r="H10">
            <v>89007.07</v>
          </cell>
          <cell r="I10">
            <v>105352</v>
          </cell>
          <cell r="J10">
            <v>0</v>
          </cell>
          <cell r="K10">
            <v>1041671.23</v>
          </cell>
          <cell r="L10">
            <v>58989.03</v>
          </cell>
          <cell r="M10">
            <v>15182.77</v>
          </cell>
          <cell r="N10">
            <v>1310201.6299999999</v>
          </cell>
          <cell r="O10">
            <v>390058.85</v>
          </cell>
          <cell r="P10">
            <v>4615.76</v>
          </cell>
          <cell r="Q10">
            <v>394674.61</v>
          </cell>
          <cell r="R10">
            <v>1704876.24</v>
          </cell>
          <cell r="S10" t="str">
            <v>MFGASSY</v>
          </cell>
        </row>
        <row r="11">
          <cell r="C11">
            <v>8012</v>
          </cell>
          <cell r="D11">
            <v>0</v>
          </cell>
          <cell r="E11">
            <v>8012</v>
          </cell>
          <cell r="F11">
            <v>8012</v>
          </cell>
          <cell r="G11">
            <v>0</v>
          </cell>
          <cell r="H11">
            <v>27341.360000000001</v>
          </cell>
          <cell r="I11">
            <v>1061854</v>
          </cell>
          <cell r="J11">
            <v>0</v>
          </cell>
          <cell r="K11">
            <v>1895191.23</v>
          </cell>
          <cell r="L11">
            <v>3701.45</v>
          </cell>
          <cell r="M11">
            <v>4691.21</v>
          </cell>
          <cell r="N11">
            <v>2992783.52</v>
          </cell>
          <cell r="O11">
            <v>2116512.3199999998</v>
          </cell>
          <cell r="P11">
            <v>30.04</v>
          </cell>
          <cell r="Q11">
            <v>2116542.36</v>
          </cell>
          <cell r="R11">
            <v>5109325.88</v>
          </cell>
          <cell r="S11" t="str">
            <v>MFGPART</v>
          </cell>
        </row>
        <row r="12">
          <cell r="C12">
            <v>40</v>
          </cell>
          <cell r="D12">
            <v>0</v>
          </cell>
          <cell r="E12">
            <v>40</v>
          </cell>
          <cell r="F12">
            <v>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1.2</v>
          </cell>
          <cell r="L12">
            <v>0</v>
          </cell>
          <cell r="M12">
            <v>3767.2</v>
          </cell>
          <cell r="N12">
            <v>3768.4</v>
          </cell>
          <cell r="O12">
            <v>0</v>
          </cell>
          <cell r="P12">
            <v>0</v>
          </cell>
          <cell r="Q12">
            <v>0</v>
          </cell>
          <cell r="R12">
            <v>3768.4</v>
          </cell>
          <cell r="S12" t="str">
            <v>PAINT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ID01TF"/>
      <sheetName val="VAID01T"/>
    </sheetNames>
    <sheetDataSet>
      <sheetData sheetId="0" refreshError="1"/>
      <sheetData sheetId="1" refreshError="1">
        <row r="5">
          <cell r="C5" t="str">
            <v>UNRES</v>
          </cell>
          <cell r="D5" t="str">
            <v>INSP</v>
          </cell>
          <cell r="E5" t="str">
            <v>TOTQTY</v>
          </cell>
          <cell r="F5" t="str">
            <v>STKQTY</v>
          </cell>
          <cell r="G5" t="str">
            <v>IMPRMMVAL</v>
          </cell>
          <cell r="H5" t="str">
            <v>IMPFCMVAL</v>
          </cell>
          <cell r="I5" t="str">
            <v>LOCRMMVAL</v>
          </cell>
          <cell r="J5" t="str">
            <v>LOCSFCMVAL</v>
          </cell>
          <cell r="K5" t="str">
            <v>LOCFCMVAL</v>
          </cell>
          <cell r="L5" t="str">
            <v>IUTNMVAL</v>
          </cell>
          <cell r="M5" t="str">
            <v>PAINTMVAL</v>
          </cell>
          <cell r="N5" t="str">
            <v>TOTMVAL</v>
          </cell>
          <cell r="O5" t="str">
            <v>LVALOWN</v>
          </cell>
          <cell r="P5" t="str">
            <v>LVALIUTN</v>
          </cell>
          <cell r="Q5" t="str">
            <v>LVALTOT</v>
          </cell>
          <cell r="R5" t="str">
            <v>TOTVAL</v>
          </cell>
          <cell r="S5" t="str">
            <v>VLCLSTAG</v>
          </cell>
        </row>
        <row r="6">
          <cell r="C6">
            <v>9977</v>
          </cell>
          <cell r="D6">
            <v>0</v>
          </cell>
          <cell r="E6">
            <v>9977</v>
          </cell>
          <cell r="F6">
            <v>9977</v>
          </cell>
          <cell r="G6">
            <v>0</v>
          </cell>
          <cell r="H6">
            <v>5485083.8600000003</v>
          </cell>
          <cell r="I6">
            <v>0</v>
          </cell>
          <cell r="J6">
            <v>0</v>
          </cell>
          <cell r="K6">
            <v>-734753.27</v>
          </cell>
          <cell r="L6">
            <v>0</v>
          </cell>
          <cell r="M6">
            <v>0</v>
          </cell>
          <cell r="N6">
            <v>4750330.59</v>
          </cell>
          <cell r="O6">
            <v>0</v>
          </cell>
          <cell r="P6">
            <v>0</v>
          </cell>
          <cell r="Q6">
            <v>0</v>
          </cell>
          <cell r="R6">
            <v>4750330.59</v>
          </cell>
          <cell r="S6" t="str">
            <v>IMP FC</v>
          </cell>
        </row>
        <row r="7">
          <cell r="C7">
            <v>183</v>
          </cell>
          <cell r="D7">
            <v>0</v>
          </cell>
          <cell r="E7">
            <v>183</v>
          </cell>
          <cell r="F7">
            <v>183</v>
          </cell>
          <cell r="G7">
            <v>692780.45</v>
          </cell>
          <cell r="H7">
            <v>0</v>
          </cell>
          <cell r="I7">
            <v>0</v>
          </cell>
          <cell r="J7">
            <v>0</v>
          </cell>
          <cell r="K7">
            <v>54644.45</v>
          </cell>
          <cell r="L7">
            <v>0</v>
          </cell>
          <cell r="M7">
            <v>0</v>
          </cell>
          <cell r="N7">
            <v>747424.9</v>
          </cell>
          <cell r="O7">
            <v>0</v>
          </cell>
          <cell r="P7">
            <v>0</v>
          </cell>
          <cell r="Q7">
            <v>0</v>
          </cell>
          <cell r="R7">
            <v>747424.9</v>
          </cell>
          <cell r="S7" t="str">
            <v>IMP RM</v>
          </cell>
        </row>
        <row r="8">
          <cell r="C8">
            <v>465437</v>
          </cell>
          <cell r="D8">
            <v>0</v>
          </cell>
          <cell r="E8">
            <v>465437</v>
          </cell>
          <cell r="F8">
            <v>465437</v>
          </cell>
          <cell r="G8">
            <v>0</v>
          </cell>
          <cell r="H8">
            <v>478890.56</v>
          </cell>
          <cell r="I8">
            <v>1036766</v>
          </cell>
          <cell r="J8">
            <v>4209804.87</v>
          </cell>
          <cell r="K8">
            <v>15938516.6</v>
          </cell>
          <cell r="L8">
            <v>4202888</v>
          </cell>
          <cell r="M8">
            <v>1185.3399999999999</v>
          </cell>
          <cell r="N8">
            <v>25868052.210000001</v>
          </cell>
          <cell r="O8">
            <v>501170.66</v>
          </cell>
          <cell r="P8">
            <v>392250.28</v>
          </cell>
          <cell r="Q8">
            <v>893420.94</v>
          </cell>
          <cell r="R8">
            <v>26761473.149999999</v>
          </cell>
          <cell r="S8" t="str">
            <v>LOC FC</v>
          </cell>
        </row>
        <row r="9">
          <cell r="C9">
            <v>138334.64000000001</v>
          </cell>
          <cell r="D9">
            <v>8374.82</v>
          </cell>
          <cell r="E9">
            <v>146709.46</v>
          </cell>
          <cell r="F9">
            <v>146709.46</v>
          </cell>
          <cell r="G9">
            <v>0</v>
          </cell>
          <cell r="H9">
            <v>0</v>
          </cell>
          <cell r="I9">
            <v>23107771</v>
          </cell>
          <cell r="J9">
            <v>0</v>
          </cell>
          <cell r="K9">
            <v>5139743.84</v>
          </cell>
          <cell r="L9">
            <v>0</v>
          </cell>
          <cell r="M9">
            <v>0</v>
          </cell>
          <cell r="N9">
            <v>28247509.859999999</v>
          </cell>
          <cell r="O9">
            <v>0</v>
          </cell>
          <cell r="P9">
            <v>0</v>
          </cell>
          <cell r="Q9">
            <v>0</v>
          </cell>
          <cell r="R9">
            <v>28247509.859999999</v>
          </cell>
          <cell r="S9" t="str">
            <v>LOC RM</v>
          </cell>
        </row>
        <row r="10">
          <cell r="C10">
            <v>56</v>
          </cell>
          <cell r="D10">
            <v>0</v>
          </cell>
          <cell r="E10">
            <v>56</v>
          </cell>
          <cell r="F10">
            <v>56</v>
          </cell>
          <cell r="G10">
            <v>0</v>
          </cell>
          <cell r="H10">
            <v>89007.07</v>
          </cell>
          <cell r="I10">
            <v>105352</v>
          </cell>
          <cell r="J10">
            <v>0</v>
          </cell>
          <cell r="K10">
            <v>1041671.23</v>
          </cell>
          <cell r="L10">
            <v>58989.03</v>
          </cell>
          <cell r="M10">
            <v>15182.77</v>
          </cell>
          <cell r="N10">
            <v>1310201.6299999999</v>
          </cell>
          <cell r="O10">
            <v>390058.85</v>
          </cell>
          <cell r="P10">
            <v>4615.76</v>
          </cell>
          <cell r="Q10">
            <v>394674.61</v>
          </cell>
          <cell r="R10">
            <v>1704876.24</v>
          </cell>
          <cell r="S10" t="str">
            <v>MFGASSY</v>
          </cell>
        </row>
        <row r="11">
          <cell r="C11">
            <v>8012</v>
          </cell>
          <cell r="D11">
            <v>0</v>
          </cell>
          <cell r="E11">
            <v>8012</v>
          </cell>
          <cell r="F11">
            <v>8012</v>
          </cell>
          <cell r="G11">
            <v>0</v>
          </cell>
          <cell r="H11">
            <v>27341.360000000001</v>
          </cell>
          <cell r="I11">
            <v>1061854</v>
          </cell>
          <cell r="J11">
            <v>0</v>
          </cell>
          <cell r="K11">
            <v>1895191.23</v>
          </cell>
          <cell r="L11">
            <v>3701.45</v>
          </cell>
          <cell r="M11">
            <v>4691.21</v>
          </cell>
          <cell r="N11">
            <v>2992783.52</v>
          </cell>
          <cell r="O11">
            <v>2116512.3199999998</v>
          </cell>
          <cell r="P11">
            <v>30.04</v>
          </cell>
          <cell r="Q11">
            <v>2116542.36</v>
          </cell>
          <cell r="R11">
            <v>5109325.88</v>
          </cell>
          <cell r="S11" t="str">
            <v>MFGPART</v>
          </cell>
        </row>
        <row r="12">
          <cell r="C12">
            <v>40</v>
          </cell>
          <cell r="D12">
            <v>0</v>
          </cell>
          <cell r="E12">
            <v>40</v>
          </cell>
          <cell r="F12">
            <v>40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1.2</v>
          </cell>
          <cell r="L12">
            <v>0</v>
          </cell>
          <cell r="M12">
            <v>3767.2</v>
          </cell>
          <cell r="N12">
            <v>3768.4</v>
          </cell>
          <cell r="O12">
            <v>0</v>
          </cell>
          <cell r="P12">
            <v>0</v>
          </cell>
          <cell r="Q12">
            <v>0</v>
          </cell>
          <cell r="R12">
            <v>3768.4</v>
          </cell>
          <cell r="S12" t="str">
            <v>PAINT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cklist"/>
      <sheetName val="BAL.SHEET"/>
      <sheetName val="Div bal"/>
      <sheetName val="P&amp;L"/>
      <sheetName val="P&amp;LIND"/>
      <sheetName val=" reco"/>
      <sheetName val="SALES"/>
      <sheetName val="STKYARD"/>
      <sheetName val="SALES (2)"/>
      <sheetName val="WORKING"/>
      <sheetName val="EXPENSES"/>
      <sheetName val="MATERIAL"/>
      <sheetName val="SCHEDULE"/>
      <sheetName val="EXPORT SALES"/>
      <sheetName val="EXPORT 2"/>
      <sheetName val="Spares DOM"/>
      <sheetName val="PERSONNEL"/>
      <sheetName val="personnel (2)"/>
      <sheetName val="CASHFLOW"/>
      <sheetName val="INVENTORY"/>
      <sheetName val="div_mat"/>
      <sheetName val="div_cflow"/>
      <sheetName val="forex"/>
      <sheetName val="PRESENTATION"/>
      <sheetName val="INV"/>
      <sheetName val="Per_sum"/>
      <sheetName val="Strength"/>
      <sheetName val="DA_Index"/>
      <sheetName val="exp-w-out-per"/>
      <sheetName val="mfg.exp per veh. cost "/>
      <sheetName val="SALES OVER HEAD PER VEH"/>
      <sheetName val="nsk sales tax"/>
      <sheetName val="Mkt Sales Tax"/>
      <sheetName val="Module1"/>
      <sheetName val="Module2"/>
      <sheetName val="Module3"/>
      <sheetName val="Module4"/>
      <sheetName val="Reco"/>
      <sheetName val="SALES 05.02"/>
      <sheetName val="SALES 08.02"/>
      <sheetName val="SALES 15.02"/>
      <sheetName val="Comparative_Mkt"/>
      <sheetName val="BAL_SHEET"/>
      <sheetName val="Div_bal"/>
      <sheetName val="_reco"/>
      <sheetName val="SALES_(2)"/>
      <sheetName val="EXPORT_SALES"/>
      <sheetName val="EXPORT_2"/>
      <sheetName val="Spares_DOM"/>
      <sheetName val="personnel_(2)"/>
      <sheetName val="mfg_exp_per_veh__cost_"/>
      <sheetName val="SALES_OVER_HEAD_PER_VEH"/>
      <sheetName val="nsk_sales_tax"/>
      <sheetName val="Mkt_Sales_Tax"/>
      <sheetName val="SALES_05_02"/>
      <sheetName val="SALES_08_02"/>
      <sheetName val="SALES_15_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 ON sale_woff"/>
      <sheetName val="Sheet1"/>
      <sheetName val="Sheet2"/>
      <sheetName val="Sheet3"/>
    </sheetNames>
    <sheetDataSet>
      <sheetData sheetId="0">
        <row r="102">
          <cell r="G102">
            <v>23656375.919999998</v>
          </cell>
          <cell r="I102">
            <v>22314099.919999998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ndSch"/>
      <sheetName val="Gross Block "/>
      <sheetName val="Dep.Fund"/>
      <sheetName val="Addns"/>
      <sheetName val="Tr In"/>
      <sheetName val="Trfr out"/>
      <sheetName val="PL ON sale_woff"/>
      <sheetName val="Reval.Reserve"/>
      <sheetName val="Sheet1"/>
      <sheetName val="CapAdv "/>
      <sheetName val="Projwise Sum"/>
      <sheetName val="Ageing"/>
      <sheetName val="Cons Mat Dec"/>
      <sheetName val="Int Capn of Tr"/>
      <sheetName val="CapAdvDec"/>
      <sheetName val="Dec06CWIP"/>
      <sheetName val="RETENTION"/>
      <sheetName val="1305000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.SHEET"/>
      <sheetName val="P&amp;L"/>
      <sheetName val="MATERIAL"/>
      <sheetName val="PERSONNEL"/>
      <sheetName val="EXPENSES"/>
      <sheetName val="P&amp;LIND"/>
      <sheetName val="SCHEDULE"/>
      <sheetName val="WORKING"/>
      <sheetName val="CASHFLOW"/>
      <sheetName val="INVENTORY"/>
      <sheetName val="PRESENTATION"/>
      <sheetName val="INV"/>
      <sheetName val="Per_sum"/>
      <sheetName val="Strength"/>
      <sheetName val="DA_Index"/>
      <sheetName val="exp-w-out-per"/>
      <sheetName val="mfg.exp per veh. cost rev.bud"/>
      <sheetName val="SALES OVER HEAD PER VEH"/>
      <sheetName val="Module1"/>
      <sheetName val="Module2"/>
      <sheetName val="Module3"/>
      <sheetName val="Module4"/>
      <sheetName val="Master List"/>
      <sheetName val="RP list (2)"/>
      <sheetName val="BAL_SHEET1"/>
      <sheetName val="mfg_exp_per_veh__cost_rev_bud1"/>
      <sheetName val="SALES_OVER_HEAD_PER_VEH1"/>
      <sheetName val="BAL_SHEET"/>
      <sheetName val="mfg_exp_per_veh__cost_rev_bud"/>
      <sheetName val="SALES_OVER_HEAD_PER_VEH"/>
      <sheetName val="BAL_SHEET2"/>
      <sheetName val="mfg_exp_per_veh__cost_rev_bud2"/>
      <sheetName val="SALES_OVER_HEAD_PER_VEH2"/>
      <sheetName val="Master_List"/>
      <sheetName val="RP_list_(2)"/>
      <sheetName val="BD Incidences Data"/>
      <sheetName val="Piviot of Products RnR"/>
      <sheetName val="Piviot of Products"/>
      <sheetName val="Piviot of Products - Regular"/>
      <sheetName val="Product &amp; English Master"/>
      <sheetName val="Sheet1"/>
      <sheetName val="RnR list"/>
      <sheetName val="Symphony input"/>
      <sheetName val="Phase out modles"/>
      <sheetName val="Calendar"/>
      <sheetName val="Paintshop Hooks"/>
      <sheetName val="mis"/>
      <sheetName val="Capacity Chart"/>
      <sheetName val="Calendar F11 &amp; 12"/>
      <sheetName val="New Products"/>
      <sheetName val="Pivot"/>
      <sheetName val="Access"/>
      <sheetName val="PART DESCRIPTION"/>
      <sheetName val="PANEL BUILD"/>
      <sheetName val="SEALER - 01"/>
      <sheetName val="SEALER - 02"/>
      <sheetName val="SEALER - 03"/>
      <sheetName val="SPOT DATA"/>
      <sheetName val="PBOM REV 01 signoff"/>
      <sheetName val="Parameter Standard"/>
      <sheetName val="ACTUAL TIME"/>
      <sheetName val="VAID01T"/>
      <sheetName val="Automotive Axles SOW"/>
      <sheetName val="Engine"/>
      <sheetName val="Engine (2)"/>
      <sheetName val="Sheet2"/>
      <sheetName val="Sheet3"/>
      <sheetName val="BAL_SHEET3"/>
      <sheetName val="mfg_exp_per_veh__cost_rev_bud3"/>
      <sheetName val="SALES_OVER_HEAD_PER_VEH3"/>
      <sheetName val="Master_List1"/>
      <sheetName val="RP_list_(2)1"/>
      <sheetName val="BD_Incidences_Data"/>
      <sheetName val="BAL_SHEET4"/>
      <sheetName val="mfg_exp_per_veh__cost_rev_bud4"/>
      <sheetName val="SALES_OVER_HEAD_PER_VEH4"/>
      <sheetName val="Master_List2"/>
      <sheetName val="RP_list_(2)2"/>
      <sheetName val="BAL_SHEET5"/>
      <sheetName val="mfg_exp_per_veh__cost_rev_bud5"/>
      <sheetName val="SALES_OVER_HEAD_PER_VEH5"/>
      <sheetName val="Master_List3"/>
      <sheetName val="RP_list_(2)3"/>
      <sheetName val="FPU-Rej trend (3)"/>
      <sheetName val="FPU-Rej trend (2)"/>
      <sheetName val="PPAP Info"/>
      <sheetName val="Mercati&gt;6"/>
      <sheetName val="Cons_p_6m"/>
      <sheetName val="Obt_a_6m"/>
      <sheetName val="BD_Incidences_Data2"/>
      <sheetName val="PART_DESCRIPTION1"/>
      <sheetName val="PANEL_BUILD1"/>
      <sheetName val="SEALER_-_011"/>
      <sheetName val="SEALER_-_021"/>
      <sheetName val="SEALER_-_031"/>
      <sheetName val="SPOT_DATA1"/>
      <sheetName val="PBOM_REV_01_signoff1"/>
      <sheetName val="Parameter_Standard1"/>
      <sheetName val="ACTUAL_TIME1"/>
      <sheetName val="Piviot_of_Products_RnR1"/>
      <sheetName val="Piviot_of_Products1"/>
      <sheetName val="Piviot_of_Products_-_Regular1"/>
      <sheetName val="Product_&amp;_English_Master1"/>
      <sheetName val="RnR_list1"/>
      <sheetName val="Symphony_input1"/>
      <sheetName val="Phase_out_modles1"/>
      <sheetName val="Paintshop_Hooks1"/>
      <sheetName val="Capacity_Chart1"/>
      <sheetName val="Calendar_F11_&amp;_121"/>
      <sheetName val="New_Products1"/>
      <sheetName val="Automotive_Axles_SOW1"/>
      <sheetName val="Engine_(2)1"/>
      <sheetName val="BD_Incidences_Data1"/>
      <sheetName val="PART_DESCRIPTION"/>
      <sheetName val="PANEL_BUILD"/>
      <sheetName val="SEALER_-_01"/>
      <sheetName val="SEALER_-_02"/>
      <sheetName val="SEALER_-_03"/>
      <sheetName val="SPOT_DATA"/>
      <sheetName val="PBOM_REV_01_signoff"/>
      <sheetName val="Parameter_Standard"/>
      <sheetName val="ACTUAL_TIME"/>
      <sheetName val="Piviot_of_Products_RnR"/>
      <sheetName val="Piviot_of_Products"/>
      <sheetName val="Piviot_of_Products_-_Regular"/>
      <sheetName val="Product_&amp;_English_Master"/>
      <sheetName val="RnR_list"/>
      <sheetName val="Symphony_input"/>
      <sheetName val="Phase_out_modles"/>
      <sheetName val="Paintshop_Hooks"/>
      <sheetName val="Capacity_Chart"/>
      <sheetName val="Calendar_F11_&amp;_12"/>
      <sheetName val="New_Products"/>
      <sheetName val="Automotive_Axles_SOW"/>
      <sheetName val="Engine_(2)"/>
      <sheetName val="2.대외공문"/>
      <sheetName val="#REF"/>
      <sheetName val="BAL_SHEET6"/>
      <sheetName val="mfg_exp_per_veh__cost_rev_bud6"/>
      <sheetName val="SALES_OVER_HEAD_PER_VEH6"/>
      <sheetName val="Master_List4"/>
      <sheetName val="RP_list_(2)4"/>
      <sheetName val="BD_Incidences_Data3"/>
      <sheetName val="PART_DESCRIPTION2"/>
      <sheetName val="PANEL_BUILD2"/>
      <sheetName val="SEALER_-_012"/>
      <sheetName val="SEALER_-_022"/>
      <sheetName val="SEALER_-_032"/>
      <sheetName val="SPOT_DATA2"/>
      <sheetName val="PBOM_REV_01_signoff2"/>
      <sheetName val="Parameter_Standard2"/>
      <sheetName val="ACTUAL_TIME2"/>
      <sheetName val="Piviot_of_Products_RnR2"/>
      <sheetName val="Piviot_of_Products2"/>
      <sheetName val="Piviot_of_Products_-_Regular2"/>
      <sheetName val="Product_&amp;_English_Master2"/>
      <sheetName val="RnR_list2"/>
      <sheetName val="Symphony_input2"/>
      <sheetName val="Phase_out_modles2"/>
      <sheetName val="Paintshop_Hooks2"/>
      <sheetName val="Capacity_Chart2"/>
      <sheetName val="Calendar_F11_&amp;_122"/>
      <sheetName val="New_Products2"/>
      <sheetName val="Automotive_Axles_SOW2"/>
      <sheetName val="Engine_(2)2"/>
      <sheetName val="FPU-Rej_trend_(3)"/>
      <sheetName val="FPU-Rej_trend_(2)"/>
      <sheetName val="PPAP_Info"/>
      <sheetName val="Balance Sheet"/>
      <sheetName val="Depreci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/>
      <sheetData sheetId="86" refreshError="1"/>
      <sheetData sheetId="87" refreshError="1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 refreshError="1"/>
      <sheetData sheetId="16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B SAP_Mar"/>
      <sheetName val="Base TB_Mar"/>
      <sheetName val="PL Mar"/>
      <sheetName val="BS Mar"/>
      <sheetName val="Cumulative Mar"/>
      <sheetName val="Q4 F23"/>
      <sheetName val="Details Mar"/>
      <sheetName val="Schedules Mar"/>
      <sheetName val="New GL Mar"/>
      <sheetName val="PL Dec"/>
      <sheetName val="BS Dec"/>
      <sheetName val="Cumulative Dec"/>
    </sheetNames>
    <sheetDataSet>
      <sheetData sheetId="0">
        <row r="7">
          <cell r="H7" t="str">
            <v>Powerol</v>
          </cell>
          <cell r="I7" t="str">
            <v>CE</v>
          </cell>
          <cell r="J7" t="str">
            <v>Agri</v>
          </cell>
        </row>
      </sheetData>
      <sheetData sheetId="1">
        <row r="1">
          <cell r="A1" t="str">
            <v>Account</v>
          </cell>
          <cell r="B1" t="str">
            <v>Text for B/S P&amp;L item</v>
          </cell>
          <cell r="C1" t="str">
            <v>001-AS</v>
          </cell>
          <cell r="D1" t="str">
            <v>133-FES</v>
          </cell>
          <cell r="E1" t="str">
            <v>008-SWARAJ</v>
          </cell>
          <cell r="F1" t="str">
            <v>002-HO</v>
          </cell>
          <cell r="G1" t="str">
            <v>Powerol</v>
          </cell>
          <cell r="H1" t="str">
            <v>CE</v>
          </cell>
          <cell r="I1" t="str">
            <v>Agri</v>
          </cell>
          <cell r="J1" t="str">
            <v>004-MDS</v>
          </cell>
          <cell r="K1" t="str">
            <v>Synergy</v>
          </cell>
          <cell r="L1" t="str">
            <v>007-SBU</v>
          </cell>
          <cell r="M1" t="str">
            <v>TW</v>
          </cell>
          <cell r="N1" t="str">
            <v>134-TPDS</v>
          </cell>
          <cell r="O1" t="str">
            <v>135-INTNL OPER</v>
          </cell>
          <cell r="P1" t="str">
            <v>138-CONT SOUR</v>
          </cell>
          <cell r="Q1" t="str">
            <v>140-NON MRV</v>
          </cell>
          <cell r="R1" t="str">
            <v>141-SOURCING</v>
          </cell>
          <cell r="S1" t="str">
            <v>139-CORP</v>
          </cell>
          <cell r="T1" t="str">
            <v>Total</v>
          </cell>
        </row>
        <row r="2">
          <cell r="A2" t="str">
            <v>Displayed in</v>
          </cell>
          <cell r="B2" t="str">
            <v>Displayed in</v>
          </cell>
          <cell r="C2" t="str">
            <v>1 INR</v>
          </cell>
          <cell r="D2" t="str">
            <v>1 INR</v>
          </cell>
          <cell r="E2" t="str">
            <v>1 INR</v>
          </cell>
          <cell r="F2" t="str">
            <v>1 INR</v>
          </cell>
          <cell r="G2" t="str">
            <v>1 INR</v>
          </cell>
          <cell r="H2" t="str">
            <v>1 INR</v>
          </cell>
          <cell r="I2" t="str">
            <v>1 INR</v>
          </cell>
          <cell r="J2" t="str">
            <v>1 INR</v>
          </cell>
          <cell r="K2" t="str">
            <v>1 INR</v>
          </cell>
          <cell r="L2" t="str">
            <v>1 INR</v>
          </cell>
          <cell r="M2" t="str">
            <v>1 INR</v>
          </cell>
          <cell r="N2" t="str">
            <v>1 INR</v>
          </cell>
          <cell r="O2" t="str">
            <v>1 INR</v>
          </cell>
          <cell r="P2" t="str">
            <v>1 INR</v>
          </cell>
          <cell r="Q2" t="str">
            <v>1 INR</v>
          </cell>
          <cell r="R2" t="str">
            <v>1 INR</v>
          </cell>
          <cell r="S2" t="str">
            <v>1 INR</v>
          </cell>
          <cell r="T2" t="str">
            <v>1 INR</v>
          </cell>
        </row>
        <row r="3">
          <cell r="A3">
            <v>7</v>
          </cell>
          <cell r="B3" t="str">
            <v>ASSETS.......................................</v>
          </cell>
          <cell r="C3">
            <v>277009861611.32001</v>
          </cell>
          <cell r="D3">
            <v>76081820585.279999</v>
          </cell>
          <cell r="E3">
            <v>28029348417.77</v>
          </cell>
          <cell r="F3">
            <v>353954188548.28998</v>
          </cell>
          <cell r="G3">
            <v>6752550840.4200001</v>
          </cell>
          <cell r="H3">
            <v>0</v>
          </cell>
          <cell r="I3">
            <v>0</v>
          </cell>
          <cell r="J3">
            <v>13745137.73</v>
          </cell>
          <cell r="K3">
            <v>85381715.579999998</v>
          </cell>
          <cell r="L3">
            <v>6267582692.6700001</v>
          </cell>
          <cell r="M3">
            <v>5020408629.6899996</v>
          </cell>
          <cell r="N3">
            <v>1147.9000000000001</v>
          </cell>
          <cell r="O3">
            <v>0</v>
          </cell>
          <cell r="P3">
            <v>0</v>
          </cell>
          <cell r="Q3">
            <v>0</v>
          </cell>
          <cell r="R3">
            <v>67562.009999999995</v>
          </cell>
          <cell r="S3">
            <v>2731167173.9200001</v>
          </cell>
          <cell r="T3">
            <v>755946124062.57996</v>
          </cell>
        </row>
        <row r="4">
          <cell r="A4">
            <v>8</v>
          </cell>
          <cell r="B4" t="str">
            <v>Non Current Assets...........................</v>
          </cell>
          <cell r="C4">
            <v>174954855242.95999</v>
          </cell>
          <cell r="D4">
            <v>28042775914.200001</v>
          </cell>
          <cell r="E4">
            <v>9145369359.6399994</v>
          </cell>
          <cell r="F4">
            <v>190929974435.75</v>
          </cell>
          <cell r="G4">
            <v>1072185480.76</v>
          </cell>
          <cell r="H4">
            <v>0</v>
          </cell>
          <cell r="I4">
            <v>0</v>
          </cell>
          <cell r="J4">
            <v>5205257.8899999997</v>
          </cell>
          <cell r="K4">
            <v>11496714.960000001</v>
          </cell>
          <cell r="L4">
            <v>5527146601.9700003</v>
          </cell>
          <cell r="M4">
            <v>1672573855.9100001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411361582864.03998</v>
          </cell>
        </row>
        <row r="5">
          <cell r="A5">
            <v>10</v>
          </cell>
          <cell r="B5" t="str">
            <v>Tangible Assets ..................</v>
          </cell>
          <cell r="C5">
            <v>93416123899.449997</v>
          </cell>
          <cell r="D5">
            <v>11240284716.469999</v>
          </cell>
          <cell r="E5">
            <v>6025912899.9300003</v>
          </cell>
          <cell r="F5">
            <v>4440547311.9300003</v>
          </cell>
          <cell r="G5">
            <v>45920681.710000001</v>
          </cell>
          <cell r="H5">
            <v>0</v>
          </cell>
          <cell r="I5">
            <v>0.01</v>
          </cell>
          <cell r="J5">
            <v>0</v>
          </cell>
          <cell r="K5">
            <v>45925</v>
          </cell>
          <cell r="L5">
            <v>4514156286.3599997</v>
          </cell>
          <cell r="M5">
            <v>1180455484.3299999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120863447205.19</v>
          </cell>
        </row>
        <row r="6">
          <cell r="A6">
            <v>17</v>
          </cell>
          <cell r="B6" t="str">
            <v>Tangible Assets (Net Block)..................</v>
          </cell>
          <cell r="C6">
            <v>93416123899.449997</v>
          </cell>
          <cell r="D6">
            <v>11240284716.469999</v>
          </cell>
          <cell r="E6">
            <v>6025912899.9300003</v>
          </cell>
          <cell r="F6">
            <v>4440547311.9300003</v>
          </cell>
          <cell r="G6">
            <v>45920681.710000001</v>
          </cell>
          <cell r="H6">
            <v>0</v>
          </cell>
          <cell r="I6">
            <v>0.01</v>
          </cell>
          <cell r="J6">
            <v>0</v>
          </cell>
          <cell r="K6">
            <v>45925</v>
          </cell>
          <cell r="L6">
            <v>4514156286.3599997</v>
          </cell>
          <cell r="M6">
            <v>1180455484.3299999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120863447205.19</v>
          </cell>
        </row>
        <row r="7">
          <cell r="A7">
            <v>18</v>
          </cell>
          <cell r="B7" t="str">
            <v>Tangible Assets (Gross Block)................</v>
          </cell>
          <cell r="C7">
            <v>208374887576.51999</v>
          </cell>
          <cell r="D7">
            <v>28965201451.349998</v>
          </cell>
          <cell r="E7">
            <v>11787309957.59</v>
          </cell>
          <cell r="F7">
            <v>7534517069.5299997</v>
          </cell>
          <cell r="G7">
            <v>416032265.73000002</v>
          </cell>
          <cell r="H7">
            <v>0</v>
          </cell>
          <cell r="I7">
            <v>-0.02</v>
          </cell>
          <cell r="J7">
            <v>0</v>
          </cell>
          <cell r="K7">
            <v>1024962.55</v>
          </cell>
          <cell r="L7">
            <v>6171816826.29</v>
          </cell>
          <cell r="M7">
            <v>4594254677.3699999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267845044786.91</v>
          </cell>
        </row>
        <row r="8">
          <cell r="A8">
            <v>21</v>
          </cell>
          <cell r="B8" t="str">
            <v>Tangible Assets - Land.......................</v>
          </cell>
          <cell r="C8">
            <v>254542703.37</v>
          </cell>
          <cell r="D8">
            <v>306161093.5</v>
          </cell>
          <cell r="E8">
            <v>508039774.63999999</v>
          </cell>
          <cell r="F8">
            <v>1244579605.1099999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926195010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3239518186.6199999</v>
          </cell>
        </row>
        <row r="9">
          <cell r="A9">
            <v>53</v>
          </cell>
          <cell r="B9" t="str">
            <v>Tangible Assets - Freehold Land..............</v>
          </cell>
          <cell r="C9">
            <v>254542702.99000001</v>
          </cell>
          <cell r="D9">
            <v>306161093.5</v>
          </cell>
          <cell r="E9">
            <v>508039774.63999999</v>
          </cell>
          <cell r="F9">
            <v>1244579605.1099999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926195010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3239518186.2399998</v>
          </cell>
        </row>
        <row r="10">
          <cell r="A10">
            <v>20010001</v>
          </cell>
          <cell r="B10" t="str">
            <v>20010001 Land - Freehold</v>
          </cell>
          <cell r="C10">
            <v>322933957.99000001</v>
          </cell>
          <cell r="D10">
            <v>306161093.5</v>
          </cell>
          <cell r="E10">
            <v>508039774.63999999</v>
          </cell>
          <cell r="F10">
            <v>1234151379.3299999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926195010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3297481215.46</v>
          </cell>
        </row>
        <row r="11">
          <cell r="A11">
            <v>20010011</v>
          </cell>
          <cell r="B11" t="str">
            <v>20010011 Land Revaluation - Freehold</v>
          </cell>
          <cell r="C11">
            <v>0</v>
          </cell>
          <cell r="D11">
            <v>0</v>
          </cell>
          <cell r="E11">
            <v>0</v>
          </cell>
          <cell r="F11">
            <v>10428225.779999999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10428225.779999999</v>
          </cell>
        </row>
        <row r="12">
          <cell r="A12">
            <v>20010012</v>
          </cell>
          <cell r="B12" t="str">
            <v>20010012 Land Freehold- Mannual Adjustment</v>
          </cell>
          <cell r="C12">
            <v>-68391255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-68391255</v>
          </cell>
        </row>
        <row r="13">
          <cell r="A13">
            <v>20010901</v>
          </cell>
          <cell r="B13" t="str">
            <v>20010901 Ind-AS - Freehold Land- Thane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A14">
            <v>20010903</v>
          </cell>
          <cell r="B14" t="str">
            <v>20010903 Ind-AS  Tangible Assets - Freehold Land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A15">
            <v>54</v>
          </cell>
          <cell r="B15" t="str">
            <v>Tangible Assets - Leasehold Land.............</v>
          </cell>
          <cell r="C15">
            <v>0.38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0.38</v>
          </cell>
        </row>
        <row r="16">
          <cell r="A16">
            <v>20020001</v>
          </cell>
          <cell r="B16" t="str">
            <v>20020001 Land - Leasehold</v>
          </cell>
          <cell r="C16">
            <v>5395572271.6599998</v>
          </cell>
          <cell r="D16">
            <v>3209625</v>
          </cell>
          <cell r="E16">
            <v>0</v>
          </cell>
          <cell r="F16">
            <v>2758000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309989569</v>
          </cell>
          <cell r="M16">
            <v>168702367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5880231832.6599998</v>
          </cell>
        </row>
        <row r="17">
          <cell r="A17">
            <v>20020002</v>
          </cell>
          <cell r="B17" t="str">
            <v>**  Land - Leasehold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A18">
            <v>20020011</v>
          </cell>
          <cell r="B18" t="str">
            <v>20020011 Land Revaluation - Lease Hold</v>
          </cell>
          <cell r="C18">
            <v>10504765.5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10504765.5</v>
          </cell>
        </row>
        <row r="19">
          <cell r="A19">
            <v>20020012</v>
          </cell>
          <cell r="B19" t="str">
            <v>20020012 Land Leasehold- Mannual Adjustment</v>
          </cell>
          <cell r="C19">
            <v>-368364207</v>
          </cell>
          <cell r="D19">
            <v>-3209625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-6751177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-378325009</v>
          </cell>
        </row>
        <row r="20">
          <cell r="A20">
            <v>20020901</v>
          </cell>
          <cell r="B20" t="str">
            <v>20020901 Ind-AS Gross Block  Land - Leasehold</v>
          </cell>
          <cell r="C20">
            <v>-5037712829.7799997</v>
          </cell>
          <cell r="D20">
            <v>0</v>
          </cell>
          <cell r="E20">
            <v>0</v>
          </cell>
          <cell r="F20">
            <v>-2758000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-303238392</v>
          </cell>
          <cell r="M20">
            <v>-168702367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-5512411588.7799997</v>
          </cell>
        </row>
        <row r="21">
          <cell r="A21">
            <v>22</v>
          </cell>
          <cell r="B21" t="str">
            <v>Tangible Assets-Building.....................</v>
          </cell>
          <cell r="C21">
            <v>32365756276.34</v>
          </cell>
          <cell r="D21">
            <v>4286575610.2199998</v>
          </cell>
          <cell r="E21">
            <v>1578009005.6800001</v>
          </cell>
          <cell r="F21">
            <v>2866864435.6799998</v>
          </cell>
          <cell r="G21">
            <v>2511764.37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2801434592.3000002</v>
          </cell>
          <cell r="M21">
            <v>629775039.25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44530926723.839996</v>
          </cell>
        </row>
        <row r="22">
          <cell r="A22">
            <v>20030001</v>
          </cell>
          <cell r="B22" t="str">
            <v>20030001 Building - Factory</v>
          </cell>
          <cell r="C22">
            <v>32623521422.810001</v>
          </cell>
          <cell r="D22">
            <v>4228021134.0500002</v>
          </cell>
          <cell r="E22">
            <v>1577641735.6800001</v>
          </cell>
          <cell r="F22">
            <v>2396369800.8400002</v>
          </cell>
          <cell r="G22">
            <v>2511764.37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2801434592.3000002</v>
          </cell>
          <cell r="M22">
            <v>564395524.11000001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44193895974.160004</v>
          </cell>
        </row>
        <row r="23">
          <cell r="A23">
            <v>20030002</v>
          </cell>
          <cell r="B23" t="str">
            <v>20030002 Building - Office/Commercial</v>
          </cell>
          <cell r="C23">
            <v>57143872.420000002</v>
          </cell>
          <cell r="D23">
            <v>6766258.5800000001</v>
          </cell>
          <cell r="E23">
            <v>0</v>
          </cell>
          <cell r="F23">
            <v>50876725.259999998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36628028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151414884.25999999</v>
          </cell>
        </row>
        <row r="24">
          <cell r="A24">
            <v>20030003</v>
          </cell>
          <cell r="B24" t="str">
            <v>20030003 Building - R&amp;D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</row>
        <row r="25">
          <cell r="A25">
            <v>20030004</v>
          </cell>
          <cell r="B25" t="str">
            <v>20030004 Building - Township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6">
          <cell r="A26">
            <v>20030005</v>
          </cell>
          <cell r="B26" t="str">
            <v>20030005 Building - Residential Flats</v>
          </cell>
          <cell r="C26">
            <v>69778349.870000005</v>
          </cell>
          <cell r="D26">
            <v>0</v>
          </cell>
          <cell r="E26">
            <v>367270</v>
          </cell>
          <cell r="F26">
            <v>355247689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28751487.140000001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454144796.00999999</v>
          </cell>
        </row>
        <row r="27">
          <cell r="A27">
            <v>20030006</v>
          </cell>
          <cell r="B27" t="str">
            <v>20030006 Building - Guest House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</row>
        <row r="28">
          <cell r="A28">
            <v>20030011</v>
          </cell>
          <cell r="B28" t="str">
            <v>20030011 Building Revaluation - Freehold</v>
          </cell>
          <cell r="C28">
            <v>86355698.390000001</v>
          </cell>
          <cell r="D28">
            <v>51732314.590000004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138088012.97999999</v>
          </cell>
        </row>
        <row r="29">
          <cell r="A29">
            <v>20030012</v>
          </cell>
          <cell r="B29" t="str">
            <v>20030012 Office Building Revaluation account</v>
          </cell>
          <cell r="C29">
            <v>775179.99</v>
          </cell>
          <cell r="D29">
            <v>55903</v>
          </cell>
          <cell r="E29">
            <v>0</v>
          </cell>
          <cell r="F29">
            <v>13159370.58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13990453.57</v>
          </cell>
        </row>
        <row r="30">
          <cell r="A30">
            <v>20030013</v>
          </cell>
          <cell r="B30" t="str">
            <v>*** Building - Factory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A31">
            <v>20030014</v>
          </cell>
          <cell r="B31" t="str">
            <v>*** Building - Office/Commercial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</row>
        <row r="32">
          <cell r="A32">
            <v>20030015</v>
          </cell>
          <cell r="B32" t="str">
            <v>*** Building - Residential Flats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A33">
            <v>20030019</v>
          </cell>
          <cell r="B33" t="str">
            <v>20030019 Bldg - IP Mannual Adj</v>
          </cell>
          <cell r="C33">
            <v>-471818247.13999999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-471818247.13999999</v>
          </cell>
        </row>
        <row r="34">
          <cell r="A34">
            <v>20030901</v>
          </cell>
          <cell r="B34" t="str">
            <v>20030901 Ind-AS  Tangible Aseets - Thane Building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</row>
        <row r="35">
          <cell r="A35">
            <v>20030902</v>
          </cell>
          <cell r="B35" t="str">
            <v>20030902 Ind-AS  Building-(DIE decapitalised)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</row>
        <row r="36">
          <cell r="A36">
            <v>20030903</v>
          </cell>
          <cell r="B36" t="str">
            <v>20030903 Ind-AS  Tangible Assets - Building</v>
          </cell>
          <cell r="C36">
            <v>0</v>
          </cell>
          <cell r="D36">
            <v>0</v>
          </cell>
          <cell r="E36">
            <v>0</v>
          </cell>
          <cell r="F36">
            <v>51210850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51210850</v>
          </cell>
        </row>
        <row r="37">
          <cell r="A37">
            <v>20040001</v>
          </cell>
          <cell r="B37" t="str">
            <v>20040001 Building - Leasehold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A38">
            <v>23</v>
          </cell>
          <cell r="B38" t="str">
            <v>Tangible Assets-Plant &amp; Machinery............</v>
          </cell>
          <cell r="C38">
            <v>170370569008.73001</v>
          </cell>
          <cell r="D38">
            <v>23195952993.950001</v>
          </cell>
          <cell r="E38">
            <v>9115216652.2000008</v>
          </cell>
          <cell r="F38">
            <v>2132251520.27</v>
          </cell>
          <cell r="G38">
            <v>388161054.61000001</v>
          </cell>
          <cell r="H38">
            <v>0</v>
          </cell>
          <cell r="I38">
            <v>0</v>
          </cell>
          <cell r="J38">
            <v>0</v>
          </cell>
          <cell r="K38">
            <v>62691</v>
          </cell>
          <cell r="L38">
            <v>2127461027.3699999</v>
          </cell>
          <cell r="M38">
            <v>3819927184.46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211149602132.59</v>
          </cell>
        </row>
        <row r="39">
          <cell r="A39">
            <v>20050001</v>
          </cell>
          <cell r="B39" t="str">
            <v>20050001 Plant &amp; Machinery</v>
          </cell>
          <cell r="C39">
            <v>165026382786.62</v>
          </cell>
          <cell r="D39">
            <v>22320449531.099998</v>
          </cell>
          <cell r="E39">
            <v>8670189522.5699997</v>
          </cell>
          <cell r="F39">
            <v>11877426.73</v>
          </cell>
          <cell r="G39">
            <v>359882297.45999998</v>
          </cell>
          <cell r="H39">
            <v>0</v>
          </cell>
          <cell r="I39">
            <v>-319210.88</v>
          </cell>
          <cell r="J39">
            <v>0</v>
          </cell>
          <cell r="K39">
            <v>0</v>
          </cell>
          <cell r="L39">
            <v>1720419417.6400001</v>
          </cell>
          <cell r="M39">
            <v>3653345701.5100002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201762227472.75</v>
          </cell>
        </row>
        <row r="40">
          <cell r="A40">
            <v>20050011</v>
          </cell>
          <cell r="B40" t="str">
            <v>*** Plant &amp; Machinery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>
            <v>20050099</v>
          </cell>
          <cell r="B41" t="str">
            <v>20050099 Plant &amp; Machinery DIE (manual posting)</v>
          </cell>
          <cell r="C41">
            <v>-4922384013.8199997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-4922384013.8199997</v>
          </cell>
        </row>
        <row r="42">
          <cell r="A42">
            <v>20050901</v>
          </cell>
          <cell r="B42" t="str">
            <v>20050901 Ind-AS Plant &amp; Machinery -(DIE decapitalised)</v>
          </cell>
          <cell r="C42">
            <v>41196935.350000001</v>
          </cell>
          <cell r="D42">
            <v>-46489070</v>
          </cell>
          <cell r="E42">
            <v>5564168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-973243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-701209.65</v>
          </cell>
        </row>
        <row r="43">
          <cell r="A43">
            <v>20060001</v>
          </cell>
          <cell r="B43" t="str">
            <v>20060001 Plant &amp; Machinery On Lease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A44">
            <v>20080001</v>
          </cell>
          <cell r="B44" t="str">
            <v>20080001 Canteen Equipment &amp; Others</v>
          </cell>
          <cell r="C44">
            <v>137033877.74000001</v>
          </cell>
          <cell r="D44">
            <v>14851870.43</v>
          </cell>
          <cell r="E44">
            <v>8214870.0800000001</v>
          </cell>
          <cell r="F44">
            <v>0</v>
          </cell>
          <cell r="G44">
            <v>-7500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1475833.62</v>
          </cell>
          <cell r="M44">
            <v>2642472.19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164211424.06</v>
          </cell>
        </row>
        <row r="45">
          <cell r="A45">
            <v>20080002</v>
          </cell>
          <cell r="B45" t="str">
            <v>*** Canteen Equipment &amp; Others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</row>
        <row r="46">
          <cell r="A46">
            <v>20080009</v>
          </cell>
          <cell r="B46" t="str">
            <v>20080009 Canteen Equipment &amp; Others-Manual Posting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  <row r="47">
          <cell r="A47">
            <v>20090001</v>
          </cell>
          <cell r="B47" t="str">
            <v>20090001 Labarotary Equipment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A48">
            <v>20100001</v>
          </cell>
          <cell r="B48" t="str">
            <v>20100001 Electrical Installations</v>
          </cell>
          <cell r="C48">
            <v>5792080170.6199999</v>
          </cell>
          <cell r="D48">
            <v>641964617.35000002</v>
          </cell>
          <cell r="E48">
            <v>200138047.91999999</v>
          </cell>
          <cell r="F48">
            <v>363099987.92000002</v>
          </cell>
          <cell r="G48">
            <v>1067099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142486162.41999999</v>
          </cell>
          <cell r="M48">
            <v>78852456.709999993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7219688541.9399996</v>
          </cell>
        </row>
        <row r="49">
          <cell r="A49">
            <v>20100002</v>
          </cell>
          <cell r="B49" t="str">
            <v>20100002 Plant &amp; Machinery Manual Posting</v>
          </cell>
          <cell r="C49">
            <v>-41196935.170000002</v>
          </cell>
          <cell r="D49">
            <v>-541971199</v>
          </cell>
          <cell r="E49">
            <v>-5564168</v>
          </cell>
          <cell r="F49">
            <v>0</v>
          </cell>
          <cell r="G49">
            <v>0</v>
          </cell>
          <cell r="H49">
            <v>0</v>
          </cell>
          <cell r="I49">
            <v>319210.88</v>
          </cell>
          <cell r="J49">
            <v>0</v>
          </cell>
          <cell r="K49">
            <v>0</v>
          </cell>
          <cell r="L49">
            <v>973243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-587439848.28999996</v>
          </cell>
        </row>
        <row r="50">
          <cell r="A50">
            <v>20100007</v>
          </cell>
          <cell r="B50" t="str">
            <v>*** Electrical Installations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  <row r="51">
          <cell r="A51">
            <v>20100901</v>
          </cell>
          <cell r="B51" t="str">
            <v>20100901 Ind-AS Electrical Installations -(DIE decapitalise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A52">
            <v>20100902</v>
          </cell>
          <cell r="B52" t="str">
            <v>20100902 Ind-AS Tangible Assts-Electrical Install(Hard Furn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</row>
        <row r="53">
          <cell r="A53">
            <v>20110001</v>
          </cell>
          <cell r="B53" t="str">
            <v>20110001 Computers &amp; Edp Equipments</v>
          </cell>
          <cell r="C53">
            <v>4358430837.8999996</v>
          </cell>
          <cell r="D53">
            <v>807147244.07000005</v>
          </cell>
          <cell r="E53">
            <v>236674211.63</v>
          </cell>
          <cell r="F53">
            <v>1757274105.6199999</v>
          </cell>
          <cell r="G53">
            <v>27219158.149999999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263079613.69</v>
          </cell>
          <cell r="M53">
            <v>85086554.049999997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7534911725.1099997</v>
          </cell>
        </row>
        <row r="54">
          <cell r="A54">
            <v>20110003</v>
          </cell>
          <cell r="B54" t="str">
            <v>*** Computers &amp; Edp Equipments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</row>
        <row r="55">
          <cell r="A55">
            <v>20110009</v>
          </cell>
          <cell r="B55" t="str">
            <v>20110009 Computers &amp; Edp Equipments-Manual Posting</v>
          </cell>
          <cell r="C55">
            <v>-20974650.510000002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62691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-20911959.510000002</v>
          </cell>
        </row>
        <row r="56">
          <cell r="A56">
            <v>20110901</v>
          </cell>
          <cell r="B56" t="str">
            <v>20110901 Ind-AS Computers &amp; Edp Equipments -(DIE decapitali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</row>
        <row r="57">
          <cell r="A57">
            <v>20110902</v>
          </cell>
          <cell r="B57" t="str">
            <v>20110902 Ind-AS Tangible Assets-Comp&amp;Edp Equip(Hard Furnish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</row>
        <row r="58">
          <cell r="A58">
            <v>20120001</v>
          </cell>
          <cell r="B58" t="str">
            <v>20120001 Computers &amp; Edp Equipments On Lease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</row>
        <row r="59">
          <cell r="A59">
            <v>20120901</v>
          </cell>
          <cell r="B59" t="str">
            <v>20120901 Ind-AS  Tangible Aseets - Plant &amp; Machinery (DIE)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</row>
        <row r="60">
          <cell r="A60">
            <v>48</v>
          </cell>
          <cell r="B60" t="str">
            <v>Tangible Assets-Furniture &amp; Fixture..........</v>
          </cell>
          <cell r="C60">
            <v>1511275972.6600001</v>
          </cell>
          <cell r="D60">
            <v>381853143.04000002</v>
          </cell>
          <cell r="E60">
            <v>52355939.829999998</v>
          </cell>
          <cell r="F60">
            <v>305132202.24000001</v>
          </cell>
          <cell r="G60">
            <v>3887734.52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213233532.58000001</v>
          </cell>
          <cell r="M60">
            <v>57555429.18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2525293954.0500002</v>
          </cell>
        </row>
        <row r="61">
          <cell r="A61">
            <v>20130001</v>
          </cell>
          <cell r="B61" t="str">
            <v>20130001 Furniture &amp; Fixture</v>
          </cell>
          <cell r="C61">
            <v>1202295752.79</v>
          </cell>
          <cell r="D61">
            <v>274796383.29000002</v>
          </cell>
          <cell r="E61">
            <v>52304208.329999998</v>
          </cell>
          <cell r="F61">
            <v>255690181.41</v>
          </cell>
          <cell r="G61">
            <v>506894.75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54164664.310000002</v>
          </cell>
          <cell r="M61">
            <v>28512204.23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1868270289.1099999</v>
          </cell>
        </row>
        <row r="62">
          <cell r="A62">
            <v>20130002</v>
          </cell>
          <cell r="B62" t="str">
            <v>20130002 Electrical fittings</v>
          </cell>
          <cell r="C62">
            <v>321197027.64999998</v>
          </cell>
          <cell r="D62">
            <v>107056759.75</v>
          </cell>
          <cell r="E62">
            <v>51731.5</v>
          </cell>
          <cell r="F62">
            <v>49442020.829999998</v>
          </cell>
          <cell r="G62">
            <v>3380839.77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159068868.27000001</v>
          </cell>
          <cell r="M62">
            <v>29043224.949999999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669240472.72000003</v>
          </cell>
        </row>
        <row r="63">
          <cell r="A63">
            <v>20130004</v>
          </cell>
          <cell r="B63" t="str">
            <v>*** Furniture &amp; Fixture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</row>
        <row r="64">
          <cell r="A64">
            <v>20130005</v>
          </cell>
          <cell r="B64" t="str">
            <v>*** Electrical fittings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</row>
        <row r="65">
          <cell r="A65">
            <v>20130009</v>
          </cell>
          <cell r="B65" t="str">
            <v>20130009 Furniture &amp; Fixture-Manual Posting</v>
          </cell>
          <cell r="C65">
            <v>-12216807.779999999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-12216807.779999999</v>
          </cell>
        </row>
        <row r="66">
          <cell r="A66">
            <v>20130901</v>
          </cell>
          <cell r="B66" t="str">
            <v>20130901 Ind-AS Furniture &amp; Fixture-(DIE decapitalised)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</row>
        <row r="67">
          <cell r="A67">
            <v>20130902</v>
          </cell>
          <cell r="B67" t="str">
            <v>20130902 Ind-AS Tangible Assets-Furniture&amp;Fixture(Hard Furn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A68">
            <v>20130903</v>
          </cell>
          <cell r="B68" t="str">
            <v>20130903 Ind-AS Tangible Assets-Electrical Fitting(Hard Fur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A69">
            <v>20140001</v>
          </cell>
          <cell r="B69" t="str">
            <v>20140001 Furniture &amp; Fixture On Lease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A70">
            <v>49</v>
          </cell>
          <cell r="B70" t="str">
            <v>Tangible Assets-Aircraft.....................</v>
          </cell>
          <cell r="C70">
            <v>0</v>
          </cell>
          <cell r="D70">
            <v>0</v>
          </cell>
          <cell r="E70">
            <v>0</v>
          </cell>
          <cell r="F70">
            <v>572141508.07000005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572141508.07000005</v>
          </cell>
        </row>
        <row r="71">
          <cell r="A71">
            <v>20170001</v>
          </cell>
          <cell r="B71" t="str">
            <v>20170001 Aircraft</v>
          </cell>
          <cell r="C71">
            <v>0</v>
          </cell>
          <cell r="D71">
            <v>0</v>
          </cell>
          <cell r="E71">
            <v>0</v>
          </cell>
          <cell r="F71">
            <v>572141508.07000005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572141508.07000005</v>
          </cell>
        </row>
        <row r="72">
          <cell r="A72">
            <v>20170901</v>
          </cell>
          <cell r="B72" t="str">
            <v>20170901 Ind-AS  Tangible Aseets - Aircraft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</row>
        <row r="73">
          <cell r="A73">
            <v>50</v>
          </cell>
          <cell r="B73" t="str">
            <v>Tangible Assets-Vehicles , Cycles etc.......</v>
          </cell>
          <cell r="C73">
            <v>2399044793.5999999</v>
          </cell>
          <cell r="D73">
            <v>600917316.52999997</v>
          </cell>
          <cell r="E73">
            <v>390044591.42000002</v>
          </cell>
          <cell r="F73">
            <v>185822564.36000001</v>
          </cell>
          <cell r="G73">
            <v>13461091.85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49812009.100000001</v>
          </cell>
          <cell r="M73">
            <v>43392252.700000003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3682494619.5599999</v>
          </cell>
        </row>
        <row r="74">
          <cell r="A74">
            <v>20150001</v>
          </cell>
          <cell r="B74" t="str">
            <v>20150001 Vehicles</v>
          </cell>
          <cell r="C74">
            <v>2305673162.1999998</v>
          </cell>
          <cell r="D74">
            <v>600917316.52999997</v>
          </cell>
          <cell r="E74">
            <v>390044591.42000002</v>
          </cell>
          <cell r="F74">
            <v>185822564.36000001</v>
          </cell>
          <cell r="G74">
            <v>13461091.85</v>
          </cell>
          <cell r="H74">
            <v>0</v>
          </cell>
          <cell r="I74">
            <v>65924.28</v>
          </cell>
          <cell r="J74">
            <v>0</v>
          </cell>
          <cell r="K74">
            <v>0</v>
          </cell>
          <cell r="L74">
            <v>49812009.100000001</v>
          </cell>
          <cell r="M74">
            <v>43392252.700000003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3589188912.4400001</v>
          </cell>
        </row>
        <row r="75">
          <cell r="A75">
            <v>20150002</v>
          </cell>
          <cell r="B75" t="str">
            <v>20150002 Vehicles - Commercial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</row>
        <row r="76">
          <cell r="A76">
            <v>20150009</v>
          </cell>
          <cell r="B76" t="str">
            <v>20150009 Vehicles-Manual Posting</v>
          </cell>
          <cell r="C76">
            <v>-11446424.26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-65924.28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-11512348.539999999</v>
          </cell>
        </row>
        <row r="77">
          <cell r="A77">
            <v>20160002</v>
          </cell>
          <cell r="B77" t="str">
            <v>20160002   Batteries on Lease</v>
          </cell>
          <cell r="C77">
            <v>104818055.66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104818055.66</v>
          </cell>
        </row>
        <row r="78">
          <cell r="A78">
            <v>20150012</v>
          </cell>
          <cell r="B78" t="str">
            <v>*** Vehicles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</row>
        <row r="79">
          <cell r="A79">
            <v>20150901</v>
          </cell>
          <cell r="B79" t="str">
            <v>20150901 Ind-AS  Tangible Aseets - Vechicles , Cycles et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</row>
        <row r="80">
          <cell r="A80">
            <v>20160001</v>
          </cell>
          <cell r="B80" t="str">
            <v>20160001 Vehicles On Lease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</row>
        <row r="81">
          <cell r="A81">
            <v>51</v>
          </cell>
          <cell r="B81" t="str">
            <v>Tangible Assets-Office Equipments............</v>
          </cell>
          <cell r="C81">
            <v>1473698821.8199999</v>
          </cell>
          <cell r="D81">
            <v>193741294.11000001</v>
          </cell>
          <cell r="E81">
            <v>143643993.81999999</v>
          </cell>
          <cell r="F81">
            <v>227725233.80000001</v>
          </cell>
          <cell r="G81">
            <v>8010620.3799999999</v>
          </cell>
          <cell r="H81">
            <v>0</v>
          </cell>
          <cell r="I81">
            <v>-0.02</v>
          </cell>
          <cell r="J81">
            <v>0</v>
          </cell>
          <cell r="K81">
            <v>962271.55</v>
          </cell>
          <cell r="L81">
            <v>53680654.939999998</v>
          </cell>
          <cell r="M81">
            <v>43604771.780000001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2145067662.1800001</v>
          </cell>
        </row>
        <row r="82">
          <cell r="A82">
            <v>20070001</v>
          </cell>
          <cell r="B82" t="str">
            <v>20070001 Office Equipment</v>
          </cell>
          <cell r="C82">
            <v>1483642292.6900001</v>
          </cell>
          <cell r="D82">
            <v>193741294.11000001</v>
          </cell>
          <cell r="E82">
            <v>143643993.81999999</v>
          </cell>
          <cell r="F82">
            <v>227725233.80000001</v>
          </cell>
          <cell r="G82">
            <v>8010620.3799999999</v>
          </cell>
          <cell r="H82">
            <v>0</v>
          </cell>
          <cell r="I82">
            <v>-0.02</v>
          </cell>
          <cell r="J82">
            <v>0</v>
          </cell>
          <cell r="K82">
            <v>0</v>
          </cell>
          <cell r="L82">
            <v>53680654.939999998</v>
          </cell>
          <cell r="M82">
            <v>43604771.780000001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2154048861.5</v>
          </cell>
        </row>
        <row r="83">
          <cell r="A83">
            <v>20070002</v>
          </cell>
          <cell r="B83" t="str">
            <v>*** Office Equipment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</row>
        <row r="84">
          <cell r="A84">
            <v>20070009</v>
          </cell>
          <cell r="B84" t="str">
            <v>20070009 Office Equipment- Manual Posting</v>
          </cell>
          <cell r="C84">
            <v>-9943470.8699999992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962271.55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-8981199.3200000003</v>
          </cell>
        </row>
        <row r="85">
          <cell r="A85">
            <v>20070901</v>
          </cell>
          <cell r="B85" t="str">
            <v>20070901 Ind-AS  Office Equipments- (DIE decapitalised)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</row>
        <row r="86">
          <cell r="A86">
            <v>20070902</v>
          </cell>
          <cell r="B86" t="str">
            <v>20070902 Ind-AS Tangible Assets-Office Equipment(Hard Furni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</row>
        <row r="87">
          <cell r="A87">
            <v>52</v>
          </cell>
          <cell r="B87" t="str">
            <v>Tangible Assets-Others.......................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</row>
        <row r="88">
          <cell r="A88">
            <v>55</v>
          </cell>
          <cell r="B88" t="str">
            <v>Tangible Assets-Leasehold Improvement........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</row>
        <row r="89">
          <cell r="A89">
            <v>20180001</v>
          </cell>
          <cell r="B89" t="str">
            <v>20180001 Leasehold Improvements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-882289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-882289</v>
          </cell>
        </row>
        <row r="90">
          <cell r="A90">
            <v>20180002</v>
          </cell>
          <cell r="B90" t="str">
            <v>**  Leasehold Improvements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882289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882289</v>
          </cell>
        </row>
        <row r="91">
          <cell r="A91">
            <v>19</v>
          </cell>
          <cell r="B91" t="str">
            <v>Tangible Assets (Dep. Fund)..................</v>
          </cell>
          <cell r="C91">
            <v>-114958763677.07001</v>
          </cell>
          <cell r="D91">
            <v>-17724916734.880001</v>
          </cell>
          <cell r="E91">
            <v>-5761397057.6599998</v>
          </cell>
          <cell r="F91">
            <v>-2943969757.5999999</v>
          </cell>
          <cell r="G91">
            <v>-370111584.01999998</v>
          </cell>
          <cell r="H91">
            <v>0</v>
          </cell>
          <cell r="I91">
            <v>0.03</v>
          </cell>
          <cell r="J91">
            <v>0</v>
          </cell>
          <cell r="K91">
            <v>-979037.55</v>
          </cell>
          <cell r="L91">
            <v>-1657660539.9300001</v>
          </cell>
          <cell r="M91">
            <v>-2372715362.5999999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-145790513751.28</v>
          </cell>
        </row>
        <row r="92">
          <cell r="A92">
            <v>56</v>
          </cell>
          <cell r="B92" t="str">
            <v>Depr Fund - Leasehold Land...................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</row>
        <row r="93">
          <cell r="A93">
            <v>20520001</v>
          </cell>
          <cell r="B93" t="str">
            <v>20520001 Dep Fund Land - Leasehold</v>
          </cell>
          <cell r="C93">
            <v>-635886382.59000003</v>
          </cell>
          <cell r="D93">
            <v>0</v>
          </cell>
          <cell r="E93">
            <v>0</v>
          </cell>
          <cell r="F93">
            <v>-1385458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-26772236</v>
          </cell>
          <cell r="M93">
            <v>-21213452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-685257528.59000003</v>
          </cell>
        </row>
        <row r="94">
          <cell r="A94">
            <v>20520002</v>
          </cell>
          <cell r="B94" t="str">
            <v>20520002 Land, Deprn. Fund Revaluation </v>
          </cell>
          <cell r="C94">
            <v>-4203173.54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-4203173.54</v>
          </cell>
        </row>
        <row r="95">
          <cell r="A95">
            <v>20520009</v>
          </cell>
          <cell r="B95" t="str">
            <v>20520009 Dep Fund Land - Leasehold (Mannual Posting)</v>
          </cell>
          <cell r="C95">
            <v>484584605.30000001</v>
          </cell>
          <cell r="D95">
            <v>8807</v>
          </cell>
          <cell r="E95">
            <v>9332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2117815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486720559.30000001</v>
          </cell>
        </row>
        <row r="96">
          <cell r="A96">
            <v>20520901</v>
          </cell>
          <cell r="B96" t="str">
            <v>20520901 Ind-AS Dep Fund Land - Leasehold</v>
          </cell>
          <cell r="C96">
            <v>155504950.83000001</v>
          </cell>
          <cell r="D96">
            <v>-8807</v>
          </cell>
          <cell r="E96">
            <v>-9332</v>
          </cell>
          <cell r="F96">
            <v>1385458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26772236</v>
          </cell>
          <cell r="M96">
            <v>19095637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202740142.83000001</v>
          </cell>
        </row>
        <row r="97">
          <cell r="A97">
            <v>57</v>
          </cell>
          <cell r="B97" t="str">
            <v>Depr Fund - Building.........................</v>
          </cell>
          <cell r="C97">
            <v>-8956353051.1800003</v>
          </cell>
          <cell r="D97">
            <v>-1532138176.1300001</v>
          </cell>
          <cell r="E97">
            <v>-538309426.67999995</v>
          </cell>
          <cell r="F97">
            <v>-551009666.55999994</v>
          </cell>
          <cell r="G97">
            <v>-2218704.37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-383740364.30000001</v>
          </cell>
          <cell r="M97">
            <v>-290536241.91000003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-12254305631.129999</v>
          </cell>
        </row>
        <row r="98">
          <cell r="A98">
            <v>20530001</v>
          </cell>
          <cell r="B98" t="str">
            <v>20530001 Dep Fund Building - Factory</v>
          </cell>
          <cell r="C98">
            <v>-8129991487.1199999</v>
          </cell>
          <cell r="D98">
            <v>-1468813105.5</v>
          </cell>
          <cell r="E98">
            <v>-503024652.58999997</v>
          </cell>
          <cell r="F98">
            <v>0</v>
          </cell>
          <cell r="G98">
            <v>-2218704.37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-383740364.30000001</v>
          </cell>
          <cell r="M98">
            <v>-255438820.28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-10743227134.16</v>
          </cell>
        </row>
        <row r="99">
          <cell r="A99">
            <v>20530002</v>
          </cell>
          <cell r="B99" t="str">
            <v>20530002 Dep Fund Building - Office/Commercial</v>
          </cell>
          <cell r="C99">
            <v>-877838007.63999999</v>
          </cell>
          <cell r="D99">
            <v>-8877556.9900000002</v>
          </cell>
          <cell r="E99">
            <v>-35132965.090000004</v>
          </cell>
          <cell r="F99">
            <v>-463415593.10000002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-25495097.489999998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-1410759220.3099999</v>
          </cell>
        </row>
        <row r="100">
          <cell r="A100">
            <v>20530003</v>
          </cell>
          <cell r="B100" t="str">
            <v>20530003 Dep Fund Building - R&amp;D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</row>
        <row r="101">
          <cell r="A101">
            <v>20530004</v>
          </cell>
          <cell r="B101" t="str">
            <v>20530004 Dep Fund Building - Township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</row>
        <row r="102">
          <cell r="A102">
            <v>20530005</v>
          </cell>
          <cell r="B102" t="str">
            <v>20530005 Dep Fund Building - Residential Flats</v>
          </cell>
          <cell r="C102">
            <v>-13537681.869999999</v>
          </cell>
          <cell r="D102">
            <v>0</v>
          </cell>
          <cell r="E102">
            <v>-151809</v>
          </cell>
          <cell r="F102">
            <v>-68050375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-9602324.1400000006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-91342190.010000005</v>
          </cell>
        </row>
        <row r="103">
          <cell r="A103">
            <v>20530006</v>
          </cell>
          <cell r="B103" t="str">
            <v>20530006 Dep Fund Building - Guest House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A104">
            <v>20530009</v>
          </cell>
          <cell r="B104" t="str">
            <v>20530009 Dep Fund Building - Freehold (Mannual Posting)</v>
          </cell>
          <cell r="C104">
            <v>3048764.08</v>
          </cell>
          <cell r="D104">
            <v>-138132</v>
          </cell>
          <cell r="E104">
            <v>0</v>
          </cell>
          <cell r="F104">
            <v>-10524705.460000001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-7614073.3799999999</v>
          </cell>
        </row>
        <row r="105">
          <cell r="A105">
            <v>20530011</v>
          </cell>
          <cell r="B105" t="str">
            <v>20530011 Dep Fund Building Revaluation - Freehold</v>
          </cell>
          <cell r="C105">
            <v>-85991726.069999993</v>
          </cell>
          <cell r="D105">
            <v>-54309381.640000001</v>
          </cell>
          <cell r="E105">
            <v>0</v>
          </cell>
          <cell r="F105">
            <v>-9018993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-149320100.71000001</v>
          </cell>
        </row>
        <row r="106">
          <cell r="A106">
            <v>20530012</v>
          </cell>
          <cell r="B106" t="str">
            <v>*** Dep Fund Building - Factory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A107">
            <v>20530013</v>
          </cell>
          <cell r="B107" t="str">
            <v>*** Dep Fund Building - Office/Commercial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8">
          <cell r="A108">
            <v>20530014</v>
          </cell>
          <cell r="B108" t="str">
            <v>*** Dep Fund Building - Residential Flats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</row>
        <row r="109">
          <cell r="A109">
            <v>20530019</v>
          </cell>
          <cell r="B109" t="str">
            <v>20530019 Dep F Bldg - IP Mannual Adj</v>
          </cell>
          <cell r="C109">
            <v>147957087.44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147957087.44</v>
          </cell>
        </row>
        <row r="110">
          <cell r="A110">
            <v>20530901</v>
          </cell>
          <cell r="B110" t="str">
            <v>20530901 Ind-AS  Depr Fund - Building (DIE decapitalised)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</row>
        <row r="111">
          <cell r="A111">
            <v>20530902</v>
          </cell>
          <cell r="B111" t="str">
            <v>20530902 Ind-AS  Depr Fund - Thane Building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</row>
        <row r="112">
          <cell r="A112">
            <v>20530903</v>
          </cell>
          <cell r="B112" t="str">
            <v>20530903 Ind-AS  Depr Fund - Building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</row>
        <row r="113">
          <cell r="A113">
            <v>20540001</v>
          </cell>
          <cell r="B113" t="str">
            <v>20540001 Dep Fund Building - Leasehold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</row>
        <row r="114">
          <cell r="A114">
            <v>20540009</v>
          </cell>
          <cell r="B114" t="str">
            <v>20540009 Dep Fund Building - Leasehold (Mannual Posting)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</row>
        <row r="115">
          <cell r="A115">
            <v>58</v>
          </cell>
          <cell r="B115" t="str">
            <v>Depr Fund - Plant &amp; Machinery................</v>
          </cell>
          <cell r="C115">
            <v>-101799940507.14999</v>
          </cell>
          <cell r="D115">
            <v>-15282603075.530001</v>
          </cell>
          <cell r="E115">
            <v>-4818838638.9700003</v>
          </cell>
          <cell r="F115">
            <v>-1493750613.72</v>
          </cell>
          <cell r="G115">
            <v>-347334960.58999997</v>
          </cell>
          <cell r="H115">
            <v>0</v>
          </cell>
          <cell r="I115">
            <v>0</v>
          </cell>
          <cell r="J115">
            <v>0</v>
          </cell>
          <cell r="K115">
            <v>-62690</v>
          </cell>
          <cell r="L115">
            <v>-1095361392.4300001</v>
          </cell>
          <cell r="M115">
            <v>-1961975076.98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-126799866955.37</v>
          </cell>
        </row>
        <row r="116">
          <cell r="A116">
            <v>20550001</v>
          </cell>
          <cell r="B116" t="str">
            <v>20550001 Dep Fund Plant &amp; Machinery</v>
          </cell>
          <cell r="C116">
            <v>-97710040540.740005</v>
          </cell>
          <cell r="D116">
            <v>-14762395037.34</v>
          </cell>
          <cell r="E116">
            <v>-4475979240.5699997</v>
          </cell>
          <cell r="F116">
            <v>-577058.73</v>
          </cell>
          <cell r="G116">
            <v>-314062442.68000001</v>
          </cell>
          <cell r="H116">
            <v>0</v>
          </cell>
          <cell r="I116">
            <v>0.01</v>
          </cell>
          <cell r="J116">
            <v>0</v>
          </cell>
          <cell r="K116">
            <v>0</v>
          </cell>
          <cell r="L116">
            <v>-839881899.39999998</v>
          </cell>
          <cell r="M116">
            <v>-2460116693.0300002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-120563052912.48</v>
          </cell>
        </row>
        <row r="117">
          <cell r="A117">
            <v>20550009</v>
          </cell>
          <cell r="B117" t="str">
            <v>20550009 Dep Fund Plant &amp; Machinery (Mannual Posting)</v>
          </cell>
          <cell r="C117">
            <v>2898071955.3600001</v>
          </cell>
          <cell r="D117">
            <v>578064331.5</v>
          </cell>
          <cell r="E117">
            <v>-8210340.2699999996</v>
          </cell>
          <cell r="F117">
            <v>0</v>
          </cell>
          <cell r="G117">
            <v>-9168634.0999999996</v>
          </cell>
          <cell r="H117">
            <v>0</v>
          </cell>
          <cell r="I117">
            <v>0</v>
          </cell>
          <cell r="J117">
            <v>0</v>
          </cell>
          <cell r="K117">
            <v>-62690</v>
          </cell>
          <cell r="L117">
            <v>-15786.04</v>
          </cell>
          <cell r="M117">
            <v>619030537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4077709373.4499998</v>
          </cell>
        </row>
        <row r="118">
          <cell r="A118">
            <v>20560001</v>
          </cell>
          <cell r="B118" t="str">
            <v>20560001 Dep Fund Plant &amp; Machinery On Lease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A119">
            <v>20560009</v>
          </cell>
          <cell r="B119" t="str">
            <v>20560009 Dep Fund Plant &amp; Machinery On Lease (Man Posting)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A120">
            <v>20580001</v>
          </cell>
          <cell r="B120" t="str">
            <v>20580001 Dep Fund Canteen Equipment</v>
          </cell>
          <cell r="C120">
            <v>-100706824.67</v>
          </cell>
          <cell r="D120">
            <v>-11557389.27</v>
          </cell>
          <cell r="E120">
            <v>-5980972.0800000001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-657380.62</v>
          </cell>
          <cell r="M120">
            <v>-2428702.19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-121331268.83</v>
          </cell>
        </row>
        <row r="121">
          <cell r="A121">
            <v>20580009</v>
          </cell>
          <cell r="B121" t="str">
            <v>20580009 Dep Fund Canteen Equipment (Mannual Posting)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A122">
            <v>20590001</v>
          </cell>
          <cell r="B122" t="str">
            <v>20590001 Dep Fund Labarotary Equipment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A123">
            <v>20590009</v>
          </cell>
          <cell r="B123" t="str">
            <v>20590009 Dep Fund Labarotary Equipment (Mannual Posting)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A124">
            <v>20600001</v>
          </cell>
          <cell r="B124" t="str">
            <v>20600001 Dep Fund Electrical Installations</v>
          </cell>
          <cell r="C124">
            <v>-4041556231.9499998</v>
          </cell>
          <cell r="D124">
            <v>-479516072.25999999</v>
          </cell>
          <cell r="E124">
            <v>-155009273.91999999</v>
          </cell>
          <cell r="F124">
            <v>-276535438.30000001</v>
          </cell>
          <cell r="G124">
            <v>-413948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-61542838.420000002</v>
          </cell>
          <cell r="M124">
            <v>-54580859.710000001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-5069154662.5600004</v>
          </cell>
        </row>
        <row r="125">
          <cell r="A125">
            <v>20600009</v>
          </cell>
          <cell r="B125" t="str">
            <v>20600009 Dep Fund Electrical Installations(Mannual Posting)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>
            <v>20600901</v>
          </cell>
          <cell r="B126" t="str">
            <v>20600901 Ind-AS Depr Fund-Electrical Installation(DIE decap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A127">
            <v>20600902</v>
          </cell>
          <cell r="B127" t="str">
            <v>20600902 Ind-AS Depr Fund-Electrical Installation(Hard Furn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A128">
            <v>20610001</v>
          </cell>
          <cell r="B128" t="str">
            <v>20610001 Dep Fund Computers &amp; Edp Equipments</v>
          </cell>
          <cell r="C128">
            <v>-3152820323.46</v>
          </cell>
          <cell r="D128">
            <v>-606063932.15999997</v>
          </cell>
          <cell r="E128">
            <v>-182724496.91999999</v>
          </cell>
          <cell r="F128">
            <v>-1216638116.6900001</v>
          </cell>
          <cell r="G128">
            <v>-23689935.809999999</v>
          </cell>
          <cell r="H128">
            <v>0</v>
          </cell>
          <cell r="I128">
            <v>-0.01</v>
          </cell>
          <cell r="J128">
            <v>0</v>
          </cell>
          <cell r="K128">
            <v>0</v>
          </cell>
          <cell r="L128">
            <v>-193279273.99000001</v>
          </cell>
          <cell r="M128">
            <v>-63849457.049999997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-5439065536.0900002</v>
          </cell>
        </row>
        <row r="129">
          <cell r="A129">
            <v>20610009</v>
          </cell>
          <cell r="B129" t="str">
            <v>20610009 Dep Fund Computers &amp; Edp Equipments (Man Posting)</v>
          </cell>
          <cell r="C129">
            <v>5790398.8600000003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-29902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5760496.8600000003</v>
          </cell>
        </row>
        <row r="130">
          <cell r="A130">
            <v>20610901</v>
          </cell>
          <cell r="B130" t="str">
            <v>20610901 Ind-AS Depr Fund-Computers&amp;Edp Equipmen(DIE decap)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A131">
            <v>20610902</v>
          </cell>
          <cell r="B131" t="str">
            <v>20610902 Ind-AS Depr Fund-Computers&amp;Edp Equipments(Hard Fur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A132">
            <v>20620001</v>
          </cell>
          <cell r="B132" t="str">
            <v>20620001 Dep Fund Computers &amp; Edp Equipments On Lease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A133">
            <v>20620009</v>
          </cell>
          <cell r="B133" t="str">
            <v>20620009 Dep Fund Computers &amp; Edp Equip On Lease (Man Post)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A134">
            <v>20620901</v>
          </cell>
          <cell r="B134" t="str">
            <v>20620901 Ind-AS  Depr Fund - Plant &amp; Machinery (DIE decap)</v>
          </cell>
          <cell r="C134">
            <v>301321059.44999999</v>
          </cell>
          <cell r="D134">
            <v>-1134976</v>
          </cell>
          <cell r="E134">
            <v>9065684.7899999991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15786.04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309267554.27999997</v>
          </cell>
        </row>
        <row r="135">
          <cell r="A135">
            <v>59</v>
          </cell>
          <cell r="B135" t="str">
            <v>Depr Fund - Furniture &amp; Fittings.............</v>
          </cell>
          <cell r="C135">
            <v>-1195396914.05</v>
          </cell>
          <cell r="D135">
            <v>-322723884.95999998</v>
          </cell>
          <cell r="E135">
            <v>-36666271.259999998</v>
          </cell>
          <cell r="F135">
            <v>-243499133.97999999</v>
          </cell>
          <cell r="G135">
            <v>-3737479.61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-95585701.420000002</v>
          </cell>
          <cell r="M135">
            <v>-47985615.600000001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-1945595000.8800001</v>
          </cell>
        </row>
        <row r="136">
          <cell r="A136">
            <v>20630001</v>
          </cell>
          <cell r="B136" t="str">
            <v>20630001 Dep Fund Furniture &amp; Fixture</v>
          </cell>
          <cell r="C136">
            <v>-1204439031.3299999</v>
          </cell>
          <cell r="D136">
            <v>-322723582.75999999</v>
          </cell>
          <cell r="E136">
            <v>-36666271.259999998</v>
          </cell>
          <cell r="F136">
            <v>-243499133.97999999</v>
          </cell>
          <cell r="G136">
            <v>-3737479.61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-95585701.420000002</v>
          </cell>
          <cell r="M136">
            <v>-47985615.600000001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-1954636815.96</v>
          </cell>
        </row>
        <row r="137">
          <cell r="A137">
            <v>20630009</v>
          </cell>
          <cell r="B137" t="str">
            <v>20630009 Dep Fund Furniture &amp; Fixture (Mannual Posting)</v>
          </cell>
          <cell r="C137">
            <v>9042117.2799999993</v>
          </cell>
          <cell r="D137">
            <v>-302.2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9041815.0800000001</v>
          </cell>
        </row>
        <row r="138">
          <cell r="A138">
            <v>20630901</v>
          </cell>
          <cell r="B138" t="str">
            <v>20630901 Ind-AS  Depr Fund - Furniture &amp; Fittings (DIE deca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A139">
            <v>20630902</v>
          </cell>
          <cell r="B139" t="str">
            <v>20630902 Ind-AS Depr Fund-Furniture&amp;Fittings(Hard Furnishin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A140">
            <v>20640001</v>
          </cell>
          <cell r="B140" t="str">
            <v>20640001 Dep Fund Furniture &amp; Fixture On Lease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A141">
            <v>20640009</v>
          </cell>
          <cell r="B141" t="str">
            <v>20640009 Dep Fund Fur &amp; Fixture On Lease (Mannual Posting)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A142">
            <v>60</v>
          </cell>
          <cell r="B142" t="str">
            <v>Depr Fund - Aircraft.........................</v>
          </cell>
          <cell r="C142">
            <v>0</v>
          </cell>
          <cell r="D142">
            <v>0</v>
          </cell>
          <cell r="E142">
            <v>0</v>
          </cell>
          <cell r="F142">
            <v>-336879530.06999999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-336879530.06999999</v>
          </cell>
        </row>
        <row r="143">
          <cell r="A143">
            <v>20670001</v>
          </cell>
          <cell r="B143" t="str">
            <v>20670001 Dep Fund Aircraft</v>
          </cell>
          <cell r="C143">
            <v>0</v>
          </cell>
          <cell r="D143">
            <v>0</v>
          </cell>
          <cell r="E143">
            <v>0</v>
          </cell>
          <cell r="F143">
            <v>-336879530.06999999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-336879530.06999999</v>
          </cell>
        </row>
        <row r="144">
          <cell r="A144">
            <v>20670009</v>
          </cell>
          <cell r="B144" t="str">
            <v>20670009 Dep Fund Aircraft (Mannual Posting)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A145">
            <v>20670901</v>
          </cell>
          <cell r="B145" t="str">
            <v>20670901 Ind-AS  Depr Fund - Aircraft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</row>
        <row r="146">
          <cell r="A146">
            <v>61</v>
          </cell>
          <cell r="B146" t="str">
            <v>Depr Fund - Vehicles , Cycles etc...........</v>
          </cell>
          <cell r="C146">
            <v>-1827657357.4000001</v>
          </cell>
          <cell r="D146">
            <v>-453388576.94999999</v>
          </cell>
          <cell r="E146">
            <v>-257463758.41999999</v>
          </cell>
          <cell r="F146">
            <v>-129247282.33</v>
          </cell>
          <cell r="G146">
            <v>-9068103.8499999996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-38724756.100000001</v>
          </cell>
          <cell r="M146">
            <v>-32901797.07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-2748451632.1199999</v>
          </cell>
        </row>
        <row r="147">
          <cell r="A147">
            <v>20650001</v>
          </cell>
          <cell r="B147" t="str">
            <v>20650001 Dep Fund Vehicles</v>
          </cell>
          <cell r="C147">
            <v>-1740131478.5999999</v>
          </cell>
          <cell r="D147">
            <v>-453241170.94999999</v>
          </cell>
          <cell r="E147">
            <v>-257463758.41999999</v>
          </cell>
          <cell r="F147">
            <v>-129247282.33</v>
          </cell>
          <cell r="G147">
            <v>-9068103.8499999996</v>
          </cell>
          <cell r="H147">
            <v>0</v>
          </cell>
          <cell r="I147">
            <v>-292695.31</v>
          </cell>
          <cell r="J147">
            <v>0</v>
          </cell>
          <cell r="K147">
            <v>0</v>
          </cell>
          <cell r="L147">
            <v>-38724756.100000001</v>
          </cell>
          <cell r="M147">
            <v>-33014225.07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-2661183470.6300001</v>
          </cell>
        </row>
        <row r="148">
          <cell r="A148">
            <v>20650002</v>
          </cell>
          <cell r="B148" t="str">
            <v>20650002 Dep Fund Vehicles - Commercial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49">
          <cell r="A149">
            <v>20650009</v>
          </cell>
          <cell r="B149" t="str">
            <v>20650009 Dep Fund Vehicles (Mannual Posting)</v>
          </cell>
          <cell r="C149">
            <v>1426763.86</v>
          </cell>
          <cell r="D149">
            <v>-147406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292695.31</v>
          </cell>
          <cell r="J149">
            <v>0</v>
          </cell>
          <cell r="K149">
            <v>0</v>
          </cell>
          <cell r="L149">
            <v>0</v>
          </cell>
          <cell r="M149">
            <v>112428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1684481.17</v>
          </cell>
        </row>
        <row r="150">
          <cell r="A150">
            <v>20660002</v>
          </cell>
          <cell r="B150" t="str">
            <v>Dep Fund Batteries On Lease</v>
          </cell>
          <cell r="C150">
            <v>-88952642.659999996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-88952642.659999996</v>
          </cell>
        </row>
        <row r="151">
          <cell r="A151">
            <v>20650901</v>
          </cell>
          <cell r="B151" t="str">
            <v>20650901 Ind-AS  Depr Fund - Vechicles , Cycles etc.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</row>
        <row r="152">
          <cell r="A152">
            <v>20660001</v>
          </cell>
          <cell r="B152" t="str">
            <v>20660001 Dep Fund Vehicles On Lease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</row>
        <row r="153">
          <cell r="A153">
            <v>20660009</v>
          </cell>
          <cell r="B153" t="str">
            <v>20660009 Dep Fund Vehicles On Lease Mannual Posting)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A154">
            <v>62</v>
          </cell>
          <cell r="B154" t="str">
            <v>Depr Fund - Office Equipments................</v>
          </cell>
          <cell r="C154">
            <v>-1179415847.29</v>
          </cell>
          <cell r="D154">
            <v>-134063021.31</v>
          </cell>
          <cell r="E154">
            <v>-110118962.33</v>
          </cell>
          <cell r="F154">
            <v>-189583530.94</v>
          </cell>
          <cell r="G154">
            <v>-7752335.5999999996</v>
          </cell>
          <cell r="H154">
            <v>0</v>
          </cell>
          <cell r="I154">
            <v>0.03</v>
          </cell>
          <cell r="J154">
            <v>0</v>
          </cell>
          <cell r="K154">
            <v>-916347.55</v>
          </cell>
          <cell r="L154">
            <v>-44248325.68</v>
          </cell>
          <cell r="M154">
            <v>-39316631.039999999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-1705415001.71</v>
          </cell>
        </row>
        <row r="155">
          <cell r="A155">
            <v>20570001</v>
          </cell>
          <cell r="B155" t="str">
            <v>20570001 Dep Fund Office Equipment</v>
          </cell>
          <cell r="C155">
            <v>-1185725232.8599999</v>
          </cell>
          <cell r="D155">
            <v>-134063021.31</v>
          </cell>
          <cell r="E155">
            <v>-110118962.33</v>
          </cell>
          <cell r="F155">
            <v>-189583530.94</v>
          </cell>
          <cell r="G155">
            <v>-7752335.5999999996</v>
          </cell>
          <cell r="H155">
            <v>0</v>
          </cell>
          <cell r="I155">
            <v>0.03</v>
          </cell>
          <cell r="J155">
            <v>0</v>
          </cell>
          <cell r="K155">
            <v>0</v>
          </cell>
          <cell r="L155">
            <v>-44248325.68</v>
          </cell>
          <cell r="M155">
            <v>-39305135.039999999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-1710796543.73</v>
          </cell>
        </row>
        <row r="156">
          <cell r="A156">
            <v>20570009</v>
          </cell>
          <cell r="B156" t="str">
            <v>20570009 Dep Fund Office Equipment (Mannual Posting)</v>
          </cell>
          <cell r="C156">
            <v>6309385.5700000003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-916347.55</v>
          </cell>
          <cell r="L156">
            <v>0</v>
          </cell>
          <cell r="M156">
            <v>-11496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5381542.0199999996</v>
          </cell>
        </row>
        <row r="157">
          <cell r="A157">
            <v>20570901</v>
          </cell>
          <cell r="B157" t="str">
            <v>20570901 Ind-AS  Depr Fund - Office Equipments (Hard Furnis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</row>
        <row r="158">
          <cell r="A158">
            <v>20570902</v>
          </cell>
          <cell r="B158" t="str">
            <v>20570902 Ind-AS  Depr Fund - Office Equipments (DIE decapit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59">
          <cell r="A159">
            <v>63</v>
          </cell>
          <cell r="B159" t="str">
            <v>Depr Fund - Others...........................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</row>
        <row r="160">
          <cell r="A160">
            <v>64</v>
          </cell>
          <cell r="B160" t="str">
            <v>Depr Fund - Leasehold Improvement............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</row>
        <row r="161">
          <cell r="A161">
            <v>20680001</v>
          </cell>
          <cell r="B161" t="str">
            <v>20680001 Dep Fund Leasehold Improvements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842787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842787</v>
          </cell>
        </row>
        <row r="162">
          <cell r="A162">
            <v>20680009</v>
          </cell>
          <cell r="B162" t="str">
            <v>20680009 Dep Fund Leasehold Improvements (Mannual Posting)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-53212977.479999997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-53212977.479999997</v>
          </cell>
        </row>
        <row r="163">
          <cell r="A163">
            <v>20680901</v>
          </cell>
          <cell r="B163" t="str">
            <v>**  Ind-AS Dep Fund Leasehold Improvements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52370190.479999997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52370190.479999997</v>
          </cell>
        </row>
        <row r="164">
          <cell r="A164">
            <v>20</v>
          </cell>
          <cell r="B164" t="str">
            <v>Provision For Impairment Of Assets...........</v>
          </cell>
          <cell r="C164">
            <v>0</v>
          </cell>
          <cell r="D164">
            <v>0</v>
          </cell>
          <cell r="E164">
            <v>0</v>
          </cell>
          <cell r="F164">
            <v>-150000000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-1041083830.4400001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-1191083830.4400001</v>
          </cell>
        </row>
        <row r="165">
          <cell r="A165">
            <v>20750001</v>
          </cell>
          <cell r="B165" t="str">
            <v>20750001 Provision For Impairment Of Assets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6">
          <cell r="A166">
            <v>20750901</v>
          </cell>
          <cell r="B166" t="str">
            <v>20750901 Ind-AS  Provision For Impairment Of Assets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</row>
        <row r="167">
          <cell r="A167">
            <v>20750002</v>
          </cell>
          <cell r="B167" t="str">
            <v>20750002 Provision For Impairment Of Intangible As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8">
          <cell r="A168">
            <v>20750003</v>
          </cell>
          <cell r="B168" t="str">
            <v>20750003 Provision for Impairment - Leasehold Land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</row>
        <row r="169">
          <cell r="A169">
            <v>20750004</v>
          </cell>
          <cell r="B169" t="str">
            <v>20750004 Provision for Impairment - Building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>
            <v>20750005</v>
          </cell>
          <cell r="B170" t="str">
            <v>20750005 Provision for Impairment - Plant and Machinery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-1037274780.4400001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-1037274780.4400001</v>
          </cell>
        </row>
        <row r="171">
          <cell r="A171">
            <v>20750006</v>
          </cell>
          <cell r="B171" t="str">
            <v>20750006 Provision for Impairment - Furniture &amp; Fittings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</row>
        <row r="172">
          <cell r="A172">
            <v>20750007</v>
          </cell>
          <cell r="B172" t="str">
            <v>20750007 Provision for Impairment - Aircraft</v>
          </cell>
          <cell r="C172">
            <v>0</v>
          </cell>
          <cell r="D172">
            <v>0</v>
          </cell>
          <cell r="E172">
            <v>0</v>
          </cell>
          <cell r="F172">
            <v>-150000000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-150000000</v>
          </cell>
        </row>
        <row r="173">
          <cell r="A173">
            <v>20750008</v>
          </cell>
          <cell r="B173" t="str">
            <v>20750008 Provision for Impairment - Vehicles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-481959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-481959</v>
          </cell>
        </row>
        <row r="174">
          <cell r="A174">
            <v>20750009</v>
          </cell>
          <cell r="B174" t="str">
            <v>20750009 Provision for Impairment - Office Equipments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-6769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-6769</v>
          </cell>
        </row>
        <row r="175">
          <cell r="A175">
            <v>20750010</v>
          </cell>
          <cell r="B175" t="str">
            <v>20750010 Provision for Impairment - Leasehold improvements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A176">
            <v>20750011</v>
          </cell>
          <cell r="B176" t="str">
            <v>20750011 Provision for Impairment - CWIP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</row>
        <row r="177">
          <cell r="A177">
            <v>20750012</v>
          </cell>
          <cell r="B177" t="str">
            <v>20750012 Provision for Impairment - Intangibles under Devel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</row>
        <row r="178">
          <cell r="A178">
            <v>20750013</v>
          </cell>
          <cell r="B178" t="str">
            <v>20750013 Provision for Impairment - Goodwill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</row>
        <row r="179">
          <cell r="A179">
            <v>20750014</v>
          </cell>
          <cell r="B179" t="str">
            <v>20750014 Provision for Impairment - Software expenditure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80">
          <cell r="A180">
            <v>20750015</v>
          </cell>
          <cell r="B180" t="str">
            <v>20750015 Provision for Impairment - Copyrights,Patents &amp; In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</row>
        <row r="181">
          <cell r="A181">
            <v>20750016</v>
          </cell>
          <cell r="B181" t="str">
            <v>20750016 Provision for Impairment - Development Expenditure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-3320322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-3320322</v>
          </cell>
        </row>
        <row r="182">
          <cell r="A182">
            <v>20750017</v>
          </cell>
          <cell r="B182" t="str">
            <v>20750017 Provision for Impairment - Technical knowhow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</row>
        <row r="183">
          <cell r="A183">
            <v>20750018</v>
          </cell>
          <cell r="B183" t="str">
            <v>20750018 Provision for Impairment - Brands/Trademarks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</row>
        <row r="184">
          <cell r="A184">
            <v>20750019</v>
          </cell>
          <cell r="B184" t="str">
            <v>20750019 Provision for Impairment - Others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</row>
        <row r="185">
          <cell r="A185">
            <v>20950132</v>
          </cell>
          <cell r="B185" t="str">
            <v>Provision for impairment ROU Assets -  Leasehold Land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</row>
        <row r="186">
          <cell r="A186">
            <v>20950133</v>
          </cell>
          <cell r="B186" t="str">
            <v>Provision for impairment ROU Assets -  Building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</row>
        <row r="187">
          <cell r="A187">
            <v>20950134</v>
          </cell>
          <cell r="B187" t="str">
            <v>Provision for impairment ROU Assets -  Plant and Machinery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</row>
        <row r="188">
          <cell r="A188">
            <v>20950135</v>
          </cell>
          <cell r="B188" t="str">
            <v>Provision for impairment ROU Assets -  Furniture &amp; Fittings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</row>
        <row r="189">
          <cell r="A189">
            <v>20950136</v>
          </cell>
          <cell r="B189" t="str">
            <v>Provision for impairment ROU Assets -  Aircraft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</row>
        <row r="190">
          <cell r="A190">
            <v>20950137</v>
          </cell>
          <cell r="B190" t="str">
            <v>Provision for impairment ROU Assets -  Vehicles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</row>
        <row r="191">
          <cell r="A191">
            <v>20950138</v>
          </cell>
          <cell r="B191" t="str">
            <v>Provision for impairment ROU Assets -  Office Equipments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</row>
        <row r="192">
          <cell r="A192">
            <v>20950139</v>
          </cell>
          <cell r="B192" t="str">
            <v>Provision for impairment ROU Assets -  Leasehold improvements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A193">
            <v>20950144</v>
          </cell>
          <cell r="B193" t="str">
            <v>*** Right of use Assets</v>
          </cell>
          <cell r="C193">
            <v>1063894171.1799999</v>
          </cell>
          <cell r="D193">
            <v>314772755.01999998</v>
          </cell>
          <cell r="E193">
            <v>112114937.19</v>
          </cell>
          <cell r="F193">
            <v>121304644</v>
          </cell>
          <cell r="G193">
            <v>35949702.009999998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13991589.75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1662027799.1500001</v>
          </cell>
        </row>
        <row r="194">
          <cell r="A194">
            <v>637</v>
          </cell>
          <cell r="B194" t="str">
            <v>7*  Right of use Assets</v>
          </cell>
          <cell r="C194">
            <v>6980065814.3299999</v>
          </cell>
          <cell r="D194">
            <v>1308329957.6800001</v>
          </cell>
          <cell r="E194">
            <v>108802663.09999999</v>
          </cell>
          <cell r="F194">
            <v>185865200.34999999</v>
          </cell>
          <cell r="G194">
            <v>38329267.509999998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837374539.95000005</v>
          </cell>
          <cell r="M194">
            <v>175683336.19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9634450779.1100006</v>
          </cell>
        </row>
        <row r="195">
          <cell r="A195">
            <v>638</v>
          </cell>
          <cell r="B195" t="str">
            <v>6*  Right of use Assets - Net Block</v>
          </cell>
          <cell r="C195">
            <v>6980065814.3299999</v>
          </cell>
          <cell r="D195">
            <v>1308329957.6800001</v>
          </cell>
          <cell r="E195">
            <v>108802663.09999999</v>
          </cell>
          <cell r="F195">
            <v>185865200.34999999</v>
          </cell>
          <cell r="G195">
            <v>38329267.509999998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837374539.95000005</v>
          </cell>
          <cell r="M195">
            <v>175683336.19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9634450779.1100006</v>
          </cell>
        </row>
        <row r="196">
          <cell r="A196">
            <v>639</v>
          </cell>
          <cell r="B196" t="str">
            <v>5*  Right of use Assets - Gross Block</v>
          </cell>
          <cell r="C196">
            <v>8573773405.7700005</v>
          </cell>
          <cell r="D196">
            <v>1440064421.02</v>
          </cell>
          <cell r="E196">
            <v>131477965.7</v>
          </cell>
          <cell r="F196">
            <v>421562330.51999998</v>
          </cell>
          <cell r="G196">
            <v>70035926.980000004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942004402.33000004</v>
          </cell>
          <cell r="M196">
            <v>278645298.5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11857563750.82</v>
          </cell>
        </row>
        <row r="197">
          <cell r="A197">
            <v>640</v>
          </cell>
          <cell r="B197" t="str">
            <v>4*  Right of use Assets - Land</v>
          </cell>
          <cell r="C197">
            <v>5056338181.8100004</v>
          </cell>
          <cell r="D197">
            <v>987567172.34000003</v>
          </cell>
          <cell r="E197">
            <v>743901</v>
          </cell>
          <cell r="F197">
            <v>1445169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295332545</v>
          </cell>
          <cell r="M197">
            <v>143621219.41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6485048188.5600004</v>
          </cell>
        </row>
        <row r="198">
          <cell r="A198">
            <v>20950106</v>
          </cell>
          <cell r="B198" t="str">
            <v>Right of use Assets - Land</v>
          </cell>
          <cell r="C198">
            <v>5056338181.8100004</v>
          </cell>
          <cell r="D198">
            <v>987567172.34000003</v>
          </cell>
          <cell r="E198">
            <v>743901</v>
          </cell>
          <cell r="F198">
            <v>1445169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295332545</v>
          </cell>
          <cell r="M198">
            <v>143621219.41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6485048188.5600004</v>
          </cell>
        </row>
        <row r="199">
          <cell r="A199">
            <v>0</v>
          </cell>
          <cell r="B199" t="str">
            <v>4*  Right of use Assets - Building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</row>
        <row r="200">
          <cell r="A200">
            <v>20950107</v>
          </cell>
          <cell r="B200" t="str">
            <v>Right of use Assets - Building</v>
          </cell>
          <cell r="C200">
            <v>660410695.85000002</v>
          </cell>
          <cell r="D200">
            <v>89022720.420000002</v>
          </cell>
          <cell r="E200">
            <v>0</v>
          </cell>
          <cell r="F200">
            <v>263149019.41</v>
          </cell>
          <cell r="G200">
            <v>30212144.109999999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117150746.51000001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1159945326.3</v>
          </cell>
        </row>
        <row r="201">
          <cell r="A201">
            <v>642</v>
          </cell>
          <cell r="B201" t="str">
            <v>4*  Right of use Assets - Plant &amp; Machinery</v>
          </cell>
          <cell r="C201">
            <v>158171768.53</v>
          </cell>
          <cell r="D201">
            <v>7868888.0199999996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612243573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778284229.54999995</v>
          </cell>
        </row>
        <row r="202">
          <cell r="A202">
            <v>20950108</v>
          </cell>
          <cell r="B202" t="str">
            <v>Right of use Assets - Plant &amp; Machinery</v>
          </cell>
          <cell r="C202">
            <v>158171768.53</v>
          </cell>
          <cell r="D202">
            <v>7868888.0199999996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612243573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778284229.54999995</v>
          </cell>
        </row>
        <row r="203">
          <cell r="A203">
            <v>20950109</v>
          </cell>
          <cell r="B203" t="str">
            <v>Right of use Assets - Computers and EDP Equipments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</row>
        <row r="204">
          <cell r="A204">
            <v>20950110</v>
          </cell>
          <cell r="B204" t="str">
            <v>Right of use Assets - Labarotary Equipment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</row>
        <row r="205">
          <cell r="A205">
            <v>20950111</v>
          </cell>
          <cell r="B205" t="str">
            <v>Right of use Assets - Electrical Installations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A206">
            <v>20950112</v>
          </cell>
          <cell r="B206" t="str">
            <v>Right of use Assets - Canteen Equipment &amp; Others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A207">
            <v>643</v>
          </cell>
          <cell r="B207" t="str">
            <v>4*  Right of use Assets - Furniture &amp; Fixture</v>
          </cell>
          <cell r="C207">
            <v>2992015.79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2992015.79</v>
          </cell>
        </row>
        <row r="208">
          <cell r="A208">
            <v>20950113</v>
          </cell>
          <cell r="B208" t="str">
            <v>Right of use Assets - Furniture &amp; Fixtures</v>
          </cell>
          <cell r="C208">
            <v>2992015.79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2992015.79</v>
          </cell>
        </row>
        <row r="209">
          <cell r="A209">
            <v>20950114</v>
          </cell>
          <cell r="B209" t="str">
            <v>Right of use Assets - Electrical fittings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>
            <v>0</v>
          </cell>
          <cell r="B210" t="str">
            <v>4*  Right of use Assets - Aircraft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</row>
        <row r="211">
          <cell r="A211">
            <v>20950115</v>
          </cell>
          <cell r="B211" t="str">
            <v>Right of use Assets - Aircraft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</row>
        <row r="212">
          <cell r="A212">
            <v>645</v>
          </cell>
          <cell r="B212" t="str">
            <v>4*  Right of use Assets - Vehicles</v>
          </cell>
          <cell r="C212">
            <v>2695860743.79</v>
          </cell>
          <cell r="D212">
            <v>355605640.24000001</v>
          </cell>
          <cell r="E212">
            <v>130734064.7</v>
          </cell>
          <cell r="F212">
            <v>156968142.11000001</v>
          </cell>
          <cell r="G212">
            <v>39823782.869999997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34428284.329999998</v>
          </cell>
          <cell r="M212">
            <v>17873332.579999998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3431293990.6199999</v>
          </cell>
        </row>
        <row r="213">
          <cell r="A213">
            <v>20950116</v>
          </cell>
          <cell r="B213" t="str">
            <v>Right of use Assets - Vehicles</v>
          </cell>
          <cell r="C213">
            <v>1631966572.6099999</v>
          </cell>
          <cell r="D213">
            <v>40832885.219999999</v>
          </cell>
          <cell r="E213">
            <v>18619127.510000002</v>
          </cell>
          <cell r="F213">
            <v>35663498.109999999</v>
          </cell>
          <cell r="G213">
            <v>3874080.86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34428284.329999998</v>
          </cell>
          <cell r="M213">
            <v>3881742.83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1769266191.47</v>
          </cell>
        </row>
        <row r="214">
          <cell r="A214">
            <v>0</v>
          </cell>
          <cell r="B214" t="str">
            <v>4*  Right of use Assets - Office Equipment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</row>
        <row r="215">
          <cell r="A215">
            <v>20950117</v>
          </cell>
          <cell r="B215" t="str">
            <v>Right of use Assets - Office Equipments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</row>
        <row r="216">
          <cell r="A216">
            <v>0</v>
          </cell>
          <cell r="B216" t="str">
            <v>4*  Right of use Assets - Leasehold Improvements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</row>
        <row r="217">
          <cell r="A217">
            <v>20950118</v>
          </cell>
          <cell r="B217" t="str">
            <v>Right of use Assets - Leasehold Improvements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</row>
        <row r="218">
          <cell r="A218">
            <v>647</v>
          </cell>
          <cell r="B218" t="str">
            <v>5*  Right of use Assets - Accumulated Amortisation</v>
          </cell>
          <cell r="C218">
            <v>-1593707591.4400001</v>
          </cell>
          <cell r="D218">
            <v>-131734463.34</v>
          </cell>
          <cell r="E218">
            <v>-22675302.600000001</v>
          </cell>
          <cell r="F218">
            <v>-235697130.16999999</v>
          </cell>
          <cell r="G218">
            <v>-31706659.469999999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-104629862.38</v>
          </cell>
          <cell r="M218">
            <v>-102961962.31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-2223112971.71</v>
          </cell>
        </row>
        <row r="219">
          <cell r="A219">
            <v>648</v>
          </cell>
          <cell r="B219" t="str">
            <v>4*  Right of use Assets (Amortisation) - Land</v>
          </cell>
          <cell r="C219">
            <v>-215883603.56</v>
          </cell>
          <cell r="D219">
            <v>-3482823</v>
          </cell>
          <cell r="E219">
            <v>-37328</v>
          </cell>
          <cell r="F219">
            <v>-72627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-12999224.359999999</v>
          </cell>
          <cell r="M219">
            <v>-25265030.449999999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-257740636.37</v>
          </cell>
        </row>
        <row r="220">
          <cell r="A220">
            <v>20950119</v>
          </cell>
          <cell r="B220" t="str">
            <v>Right of use Assets (Amortisation) - Land</v>
          </cell>
          <cell r="C220">
            <v>-215883603.56</v>
          </cell>
          <cell r="D220">
            <v>-3482823</v>
          </cell>
          <cell r="E220">
            <v>-37328</v>
          </cell>
          <cell r="F220">
            <v>-72627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-12999224.359999999</v>
          </cell>
          <cell r="M220">
            <v>-25265030.449999999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-257740636.37</v>
          </cell>
        </row>
        <row r="221">
          <cell r="A221">
            <v>641</v>
          </cell>
          <cell r="B221" t="str">
            <v>4*  Right of use Assets</v>
          </cell>
          <cell r="C221">
            <v>660410695.85000002</v>
          </cell>
          <cell r="D221">
            <v>89022720.420000002</v>
          </cell>
          <cell r="E221">
            <v>0</v>
          </cell>
          <cell r="F221">
            <v>263149019.41</v>
          </cell>
          <cell r="G221">
            <v>30212144.109999999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117150746.51000001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1159945326.3</v>
          </cell>
        </row>
        <row r="222">
          <cell r="A222">
            <v>0</v>
          </cell>
          <cell r="B222" t="str">
            <v>4*  Right of use Assets (Amortisation) - Building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</row>
        <row r="223">
          <cell r="A223">
            <v>649</v>
          </cell>
          <cell r="B223" t="str">
            <v>4*  Right of use Assets</v>
          </cell>
          <cell r="C223">
            <v>-291263516.56</v>
          </cell>
          <cell r="D223">
            <v>-64480344.729999997</v>
          </cell>
          <cell r="E223">
            <v>0</v>
          </cell>
          <cell r="F223">
            <v>-196824312.13999999</v>
          </cell>
          <cell r="G223">
            <v>-23566275.190000001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-73364174.25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-649498622.87</v>
          </cell>
        </row>
        <row r="224">
          <cell r="A224">
            <v>20950120</v>
          </cell>
          <cell r="B224" t="str">
            <v>Right of use Assets (Amortisation) - Building</v>
          </cell>
          <cell r="C224">
            <v>-291263516.56</v>
          </cell>
          <cell r="D224">
            <v>-64480344.729999997</v>
          </cell>
          <cell r="E224">
            <v>0</v>
          </cell>
          <cell r="F224">
            <v>-196824312.13999999</v>
          </cell>
          <cell r="G224">
            <v>-23566275.190000001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-73364174.25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-649498622.87</v>
          </cell>
        </row>
        <row r="225">
          <cell r="A225">
            <v>650</v>
          </cell>
          <cell r="B225" t="str">
            <v>4*  Right of use Assets (Amortisation) - Plant &amp; Machinery</v>
          </cell>
          <cell r="C225">
            <v>-21089568.620000001</v>
          </cell>
          <cell r="D225">
            <v>-361787.92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-84212798.109999999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-105664154.65000001</v>
          </cell>
        </row>
        <row r="226">
          <cell r="A226">
            <v>20950121</v>
          </cell>
          <cell r="B226" t="str">
            <v>Right of use Assets (Amortisation) - Plant &amp; Machinery</v>
          </cell>
          <cell r="C226">
            <v>-21089568.620000001</v>
          </cell>
          <cell r="D226">
            <v>-361787.92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-84212798.109999999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-105664154.65000001</v>
          </cell>
        </row>
        <row r="227">
          <cell r="A227">
            <v>20950122</v>
          </cell>
          <cell r="B227" t="str">
            <v>Right of use Assets (Amortisation) - Computers and EDP Equipments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</row>
        <row r="228">
          <cell r="A228">
            <v>20950123</v>
          </cell>
          <cell r="B228" t="str">
            <v>Right of use Assets (Amortisation) - Labarotary Equipment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</row>
        <row r="229">
          <cell r="A229">
            <v>20950124</v>
          </cell>
          <cell r="B229" t="str">
            <v>Right of use Assets (Amortisation) - Electrical Installations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</row>
        <row r="230">
          <cell r="A230">
            <v>20950125</v>
          </cell>
          <cell r="B230" t="str">
            <v>Right of use Assets (Amortisation) - Canteen Equipment &amp; Others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</row>
        <row r="231">
          <cell r="A231">
            <v>651</v>
          </cell>
          <cell r="B231" t="str">
            <v>4*  Right of use Assets (Amortisation) - Furniture &amp; Fixture</v>
          </cell>
          <cell r="C231">
            <v>-2992015.69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-2992015.69</v>
          </cell>
        </row>
        <row r="232">
          <cell r="A232">
            <v>20950126</v>
          </cell>
          <cell r="B232" t="str">
            <v>Right of use Assets (Amortisation) - Furniture &amp; Fixtures</v>
          </cell>
          <cell r="C232">
            <v>-2992015.69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-2992015.69</v>
          </cell>
        </row>
        <row r="233">
          <cell r="A233">
            <v>20950127</v>
          </cell>
          <cell r="B233" t="str">
            <v>Right of use Assets (Amortisation) - Electrical fittings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</row>
        <row r="234">
          <cell r="A234">
            <v>0</v>
          </cell>
          <cell r="B234" t="str">
            <v>4*  Right of use Assets (Amortisation) - Aircraft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</row>
        <row r="235">
          <cell r="A235">
            <v>20950128</v>
          </cell>
          <cell r="B235" t="str">
            <v>Right of use Assets (Amortisation) - Aircraft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</row>
        <row r="236">
          <cell r="A236">
            <v>653</v>
          </cell>
          <cell r="B236" t="str">
            <v>4*  Right of use Assets (Amortisation) - Vehicles</v>
          </cell>
          <cell r="C236">
            <v>-1062478887.01</v>
          </cell>
          <cell r="D236">
            <v>-63409507.689999998</v>
          </cell>
          <cell r="E236">
            <v>-22637974.600000001</v>
          </cell>
          <cell r="F236">
            <v>-38800191.030000001</v>
          </cell>
          <cell r="G236">
            <v>-8140384.2800000003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-7417839.9100000001</v>
          </cell>
          <cell r="M236">
            <v>-4332757.6100000003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-1207217542.1300001</v>
          </cell>
        </row>
        <row r="237">
          <cell r="A237">
            <v>20950129</v>
          </cell>
          <cell r="B237" t="str">
            <v>Right of use Assets (Amortisation) - Vehicles</v>
          </cell>
          <cell r="C237">
            <v>-1026025349.7</v>
          </cell>
          <cell r="D237">
            <v>-53615619.299999997</v>
          </cell>
          <cell r="E237">
            <v>-18619129.300000001</v>
          </cell>
          <cell r="F237">
            <v>-35663505.619999997</v>
          </cell>
          <cell r="G237">
            <v>-7309145.9199999999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-7417839.9100000001</v>
          </cell>
          <cell r="M237">
            <v>-3881736.81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-1152532326.5599999</v>
          </cell>
        </row>
        <row r="238">
          <cell r="A238">
            <v>20950149</v>
          </cell>
          <cell r="B238" t="str">
            <v>*** Right of use Assets</v>
          </cell>
          <cell r="C238">
            <v>-36453537.310000002</v>
          </cell>
          <cell r="D238">
            <v>-9793888.3900000006</v>
          </cell>
          <cell r="E238">
            <v>-4018845.3</v>
          </cell>
          <cell r="F238">
            <v>-3136685.41</v>
          </cell>
          <cell r="G238">
            <v>-831238.36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-451020.79999999999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-54685215.57</v>
          </cell>
        </row>
        <row r="239">
          <cell r="A239">
            <v>0</v>
          </cell>
          <cell r="B239" t="str">
            <v>4*  Right of use Assets (Amortisation) - Office Equipment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</row>
        <row r="240">
          <cell r="A240">
            <v>20950130</v>
          </cell>
          <cell r="B240" t="str">
            <v>Right of use Assets (Amortisation) - Office Equipments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</row>
        <row r="241">
          <cell r="A241">
            <v>0</v>
          </cell>
          <cell r="B241" t="str">
            <v>4*  Right of use Assets (Amortisation) - Leasehold Improvements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</row>
        <row r="242">
          <cell r="A242">
            <v>20950131</v>
          </cell>
          <cell r="B242" t="str">
            <v>Right of use Assets (Amortisation) - Leasehold Improvements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</row>
        <row r="243">
          <cell r="A243">
            <v>11</v>
          </cell>
          <cell r="B243" t="str">
            <v>Capital Work-In-Progress.....................</v>
          </cell>
          <cell r="C243">
            <v>7079808053.2600002</v>
          </cell>
          <cell r="D243">
            <v>1110900692.1300001</v>
          </cell>
          <cell r="E243">
            <v>1110485759.8699999</v>
          </cell>
          <cell r="F243">
            <v>109553948.19</v>
          </cell>
          <cell r="G243">
            <v>15556671.560000001</v>
          </cell>
          <cell r="H243">
            <v>0</v>
          </cell>
          <cell r="I243">
            <v>-0.01</v>
          </cell>
          <cell r="J243">
            <v>0</v>
          </cell>
          <cell r="K243">
            <v>0</v>
          </cell>
          <cell r="L243">
            <v>52136831.289999999</v>
          </cell>
          <cell r="M243">
            <v>24209292.850000001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9502651249.1399994</v>
          </cell>
        </row>
        <row r="244">
          <cell r="A244">
            <v>20950001</v>
          </cell>
          <cell r="B244" t="str">
            <v>20950001 CWIP - Land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</row>
        <row r="245">
          <cell r="A245">
            <v>20950002</v>
          </cell>
          <cell r="B245" t="str">
            <v>20950002 CWIP - Building</v>
          </cell>
          <cell r="C245">
            <v>430115443.25</v>
          </cell>
          <cell r="D245">
            <v>-2018650.95</v>
          </cell>
          <cell r="E245">
            <v>435982013.00999999</v>
          </cell>
          <cell r="F245">
            <v>39456102.909999996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3240588.15</v>
          </cell>
          <cell r="M245">
            <v>13645613.880000001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920421110.25</v>
          </cell>
        </row>
        <row r="246">
          <cell r="A246">
            <v>20950003</v>
          </cell>
          <cell r="B246" t="str">
            <v>20950003 CWIP - Construction material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A247">
            <v>20950004</v>
          </cell>
          <cell r="B247" t="str">
            <v>20950004 CWIP - P&amp;M</v>
          </cell>
          <cell r="C247">
            <v>5254472825.7799997</v>
          </cell>
          <cell r="D247">
            <v>802477176.42999995</v>
          </cell>
          <cell r="E247">
            <v>533896810.89999998</v>
          </cell>
          <cell r="F247">
            <v>39755003.719999999</v>
          </cell>
          <cell r="G247">
            <v>10733189.09</v>
          </cell>
          <cell r="H247">
            <v>0</v>
          </cell>
          <cell r="I247">
            <v>-112900</v>
          </cell>
          <cell r="J247">
            <v>0</v>
          </cell>
          <cell r="K247">
            <v>0</v>
          </cell>
          <cell r="L247">
            <v>27591441.890000001</v>
          </cell>
          <cell r="M247">
            <v>156659077.37</v>
          </cell>
          <cell r="N247">
            <v>82199.600000000006</v>
          </cell>
          <cell r="O247">
            <v>0</v>
          </cell>
          <cell r="P247">
            <v>46310</v>
          </cell>
          <cell r="Q247">
            <v>0</v>
          </cell>
          <cell r="R247">
            <v>0</v>
          </cell>
          <cell r="S247">
            <v>0</v>
          </cell>
          <cell r="T247">
            <v>6825601134.7799997</v>
          </cell>
        </row>
        <row r="248">
          <cell r="A248">
            <v>20950005</v>
          </cell>
          <cell r="B248" t="str">
            <v>20950005 CWIP - Office Equipment</v>
          </cell>
          <cell r="C248">
            <v>61546160.969999999</v>
          </cell>
          <cell r="D248">
            <v>2013086.84</v>
          </cell>
          <cell r="E248">
            <v>0</v>
          </cell>
          <cell r="F248">
            <v>10886202.039999999</v>
          </cell>
          <cell r="G248">
            <v>991543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232486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75669478.849999994</v>
          </cell>
        </row>
        <row r="249">
          <cell r="A249">
            <v>20950006</v>
          </cell>
          <cell r="B249" t="str">
            <v>20950006 CWIP - Canteen Equipment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50">
          <cell r="A250">
            <v>20950007</v>
          </cell>
          <cell r="B250" t="str">
            <v>20950007 CWIP - Labrotary Equipment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</row>
        <row r="251">
          <cell r="A251">
            <v>20950008</v>
          </cell>
          <cell r="B251" t="str">
            <v>20950008 CWIP - Electricial Installations</v>
          </cell>
          <cell r="C251">
            <v>3173122.42</v>
          </cell>
          <cell r="D251">
            <v>3109204.52</v>
          </cell>
          <cell r="E251">
            <v>0</v>
          </cell>
          <cell r="F251">
            <v>563433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324138.59999999998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7169898.54</v>
          </cell>
        </row>
        <row r="252">
          <cell r="A252">
            <v>20950009</v>
          </cell>
          <cell r="B252" t="str">
            <v>20950009 CWIP - Computer &amp; EDP Equipment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</row>
        <row r="253">
          <cell r="A253">
            <v>20950010</v>
          </cell>
          <cell r="B253" t="str">
            <v>20950010 CWIP - Furniture &amp; Fixture</v>
          </cell>
          <cell r="C253">
            <v>4874518.74</v>
          </cell>
          <cell r="D253">
            <v>-950164.69</v>
          </cell>
          <cell r="E253">
            <v>0</v>
          </cell>
          <cell r="F253">
            <v>18893206.77</v>
          </cell>
          <cell r="G253">
            <v>0</v>
          </cell>
          <cell r="H253">
            <v>0</v>
          </cell>
          <cell r="I253">
            <v>27649.97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22845210.789999999</v>
          </cell>
        </row>
        <row r="254">
          <cell r="A254">
            <v>20950011</v>
          </cell>
          <cell r="B254" t="str">
            <v>20950011 CWIP - Vehicles</v>
          </cell>
          <cell r="C254">
            <v>-652428.42000000004</v>
          </cell>
          <cell r="D254">
            <v>131509218.59999999</v>
          </cell>
          <cell r="E254">
            <v>-0.01</v>
          </cell>
          <cell r="F254">
            <v>0</v>
          </cell>
          <cell r="G254">
            <v>147009.68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131003799.84999999</v>
          </cell>
        </row>
        <row r="255">
          <cell r="A255">
            <v>20950012</v>
          </cell>
          <cell r="B255" t="str">
            <v>20950012 CWIP - Aircraft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</row>
        <row r="256">
          <cell r="A256">
            <v>20950096</v>
          </cell>
          <cell r="B256" t="str">
            <v>20950096 Manual CWIP (Contra)</v>
          </cell>
          <cell r="C256">
            <v>7823340.5099999998</v>
          </cell>
          <cell r="D256">
            <v>1.1200000000000001</v>
          </cell>
          <cell r="E256">
            <v>0.74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7823342.3700000001</v>
          </cell>
        </row>
        <row r="257">
          <cell r="A257">
            <v>20950097</v>
          </cell>
          <cell r="B257" t="str">
            <v>20950097 CWIP – MRV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</row>
        <row r="258">
          <cell r="A258">
            <v>20950098</v>
          </cell>
          <cell r="B258" t="str">
            <v>20950098 CWIP Manual Postings</v>
          </cell>
          <cell r="C258">
            <v>624468517.51999998</v>
          </cell>
          <cell r="D258">
            <v>176792032.47999999</v>
          </cell>
          <cell r="E258">
            <v>140606935.24000001</v>
          </cell>
          <cell r="F258">
            <v>495789</v>
          </cell>
          <cell r="G258">
            <v>3665480.79</v>
          </cell>
          <cell r="H258">
            <v>0</v>
          </cell>
          <cell r="I258">
            <v>85250.02</v>
          </cell>
          <cell r="J258">
            <v>0</v>
          </cell>
          <cell r="K258">
            <v>0</v>
          </cell>
          <cell r="L258">
            <v>21072315.239999998</v>
          </cell>
          <cell r="M258">
            <v>-146419537</v>
          </cell>
          <cell r="N258">
            <v>-82199.600000000006</v>
          </cell>
          <cell r="O258">
            <v>0</v>
          </cell>
          <cell r="P258">
            <v>-46310</v>
          </cell>
          <cell r="Q258">
            <v>0</v>
          </cell>
          <cell r="R258">
            <v>0</v>
          </cell>
          <cell r="S258">
            <v>0</v>
          </cell>
          <cell r="T258">
            <v>820638273.69000006</v>
          </cell>
        </row>
        <row r="259">
          <cell r="A259">
            <v>20950099</v>
          </cell>
          <cell r="B259" t="str">
            <v>20950099 CWIP - Others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</row>
        <row r="260">
          <cell r="A260">
            <v>20950102</v>
          </cell>
          <cell r="B260" t="str">
            <v>20950102 FCCB INT &amp; FIN CHGS - DIFFERENCE IN EXCH (LOANS)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</row>
        <row r="261">
          <cell r="A261">
            <v>20950104</v>
          </cell>
          <cell r="B261" t="str">
            <v>6*  IUTN/IDTN Fixed Asset transfer in</v>
          </cell>
          <cell r="C261">
            <v>50786856.380000003</v>
          </cell>
          <cell r="D261">
            <v>912314.15</v>
          </cell>
          <cell r="E261">
            <v>0</v>
          </cell>
          <cell r="F261">
            <v>0</v>
          </cell>
          <cell r="G261">
            <v>19449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17624583.41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69343202.939999998</v>
          </cell>
        </row>
        <row r="262">
          <cell r="A262">
            <v>20950105</v>
          </cell>
          <cell r="B262" t="str">
            <v>6*  IUTN/IDTN Fixed Asset transfer Out</v>
          </cell>
          <cell r="C262">
            <v>-65571806.210000001</v>
          </cell>
          <cell r="D262">
            <v>-2945226.37</v>
          </cell>
          <cell r="E262">
            <v>-0.01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-17624583.41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-86141616</v>
          </cell>
        </row>
        <row r="263">
          <cell r="A263">
            <v>20950901</v>
          </cell>
          <cell r="B263" t="str">
            <v>20950901 Ind-AS - CWIP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</row>
        <row r="264">
          <cell r="A264">
            <v>20950150</v>
          </cell>
          <cell r="B264" t="str">
            <v>6*  CWIP-Manual Post T&amp;D</v>
          </cell>
          <cell r="C264">
            <v>711461001.89999998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711461001.89999998</v>
          </cell>
        </row>
        <row r="265">
          <cell r="A265">
            <v>23040003</v>
          </cell>
          <cell r="B265" t="str">
            <v>23040003 Inventory Construction Materials - Cement</v>
          </cell>
          <cell r="C265">
            <v>1061153.79</v>
          </cell>
          <cell r="D265">
            <v>1700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1062853.79</v>
          </cell>
        </row>
        <row r="266">
          <cell r="A266">
            <v>23040901</v>
          </cell>
          <cell r="B266" t="str">
            <v>23040901 Ind-AS  (DIE decapitalised) Capital WIP Tangible</v>
          </cell>
          <cell r="C266">
            <v>-3750653.37</v>
          </cell>
          <cell r="D266">
            <v>0</v>
          </cell>
          <cell r="E266">
            <v>0</v>
          </cell>
          <cell r="F266">
            <v>-495789.25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0.01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-4246442.6100000003</v>
          </cell>
        </row>
        <row r="267">
          <cell r="A267">
            <v>12</v>
          </cell>
          <cell r="B267" t="str">
            <v>Investment Property………….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</row>
        <row r="268">
          <cell r="A268">
            <v>83</v>
          </cell>
          <cell r="B268" t="str">
            <v>Investment Property (Net Block) .............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</row>
        <row r="269">
          <cell r="A269">
            <v>326</v>
          </cell>
          <cell r="B269" t="str">
            <v>Investment Property (Gross Block) ...........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</row>
        <row r="270">
          <cell r="A270">
            <v>20010902</v>
          </cell>
          <cell r="B270" t="str">
            <v>20010902 Ind-AS-Tangible Asset-Freehold Land(Investmen Prop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</row>
        <row r="271">
          <cell r="A271">
            <v>20030051</v>
          </cell>
          <cell r="B271" t="str">
            <v>20030051 Investment Property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</row>
        <row r="272">
          <cell r="A272">
            <v>20030904</v>
          </cell>
          <cell r="B272" t="str">
            <v>20030904 Ind-AS Tangible Assets-Building(Investment Propert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</row>
        <row r="273">
          <cell r="A273">
            <v>20031901</v>
          </cell>
          <cell r="B273" t="str">
            <v>20031901 Ind-AS  Investment Property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</row>
        <row r="274">
          <cell r="A274">
            <v>333</v>
          </cell>
          <cell r="B274" t="str">
            <v>Depr Fund - Investment property...........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</row>
        <row r="275">
          <cell r="A275">
            <v>20530051</v>
          </cell>
          <cell r="B275" t="str">
            <v>20530051 Dep Fund - Investment Property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</row>
        <row r="276">
          <cell r="A276">
            <v>20530904</v>
          </cell>
          <cell r="B276" t="str">
            <v>20530904 Ind-AS  Depr Fund - Building (Investment Property)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</row>
        <row r="277">
          <cell r="A277">
            <v>20532901</v>
          </cell>
          <cell r="B277" t="str">
            <v>20532901 Ind-AS  Dep Fund - Investment Property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</row>
        <row r="278">
          <cell r="A278">
            <v>13</v>
          </cell>
          <cell r="B278" t="str">
            <v>Intangible Assets ................</v>
          </cell>
          <cell r="C278">
            <v>36201305897.260002</v>
          </cell>
          <cell r="D278">
            <v>2498919785</v>
          </cell>
          <cell r="E278">
            <v>530195260</v>
          </cell>
          <cell r="F278">
            <v>0</v>
          </cell>
          <cell r="G278">
            <v>29678382.43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571706</v>
          </cell>
          <cell r="M278">
            <v>3449088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39264120118.690002</v>
          </cell>
        </row>
        <row r="279">
          <cell r="A279">
            <v>65</v>
          </cell>
          <cell r="B279" t="str">
            <v>Intangible Assets (Net Block)................</v>
          </cell>
          <cell r="C279">
            <v>36201305897.260002</v>
          </cell>
          <cell r="D279">
            <v>2498919785</v>
          </cell>
          <cell r="E279">
            <v>530195260</v>
          </cell>
          <cell r="F279">
            <v>0</v>
          </cell>
          <cell r="G279">
            <v>29678382.43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571706</v>
          </cell>
          <cell r="M279">
            <v>3449088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39264120118.690002</v>
          </cell>
        </row>
        <row r="280">
          <cell r="A280">
            <v>66</v>
          </cell>
          <cell r="B280" t="str">
            <v>Intangible Assets (Gross Block)..............</v>
          </cell>
          <cell r="C280">
            <v>76612757713.119995</v>
          </cell>
          <cell r="D280">
            <v>4955547911.6000004</v>
          </cell>
          <cell r="E280">
            <v>691868616.57000005</v>
          </cell>
          <cell r="F280">
            <v>0</v>
          </cell>
          <cell r="G280">
            <v>76084367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94446877.689999998</v>
          </cell>
          <cell r="M280">
            <v>17101100.329999998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82447806586.309998</v>
          </cell>
        </row>
        <row r="281">
          <cell r="A281">
            <v>68</v>
          </cell>
          <cell r="B281" t="str">
            <v>Intangible Assets-Goodwill...................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</row>
        <row r="282">
          <cell r="A282">
            <v>20300001</v>
          </cell>
          <cell r="B282" t="str">
            <v>20300001 Goodwill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</row>
        <row r="283">
          <cell r="A283">
            <v>20300901</v>
          </cell>
          <cell r="B283" t="str">
            <v>20300901 Ind-AS  Goodwill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</row>
        <row r="284">
          <cell r="A284">
            <v>69</v>
          </cell>
          <cell r="B284" t="str">
            <v>Intangible Assets-Brands / Trademarks........</v>
          </cell>
          <cell r="C284">
            <v>1340468675.28</v>
          </cell>
          <cell r="D284">
            <v>4417300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1344885975.28</v>
          </cell>
        </row>
        <row r="285">
          <cell r="A285">
            <v>20370001</v>
          </cell>
          <cell r="B285" t="str">
            <v>20370001 Trademarks / Brands</v>
          </cell>
          <cell r="C285">
            <v>1329763967.52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1329763967.52</v>
          </cell>
        </row>
        <row r="286">
          <cell r="A286">
            <v>20370002</v>
          </cell>
          <cell r="B286" t="str">
            <v>20370002 Trademark other</v>
          </cell>
          <cell r="C286">
            <v>0</v>
          </cell>
          <cell r="D286">
            <v>4417300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4417300</v>
          </cell>
        </row>
        <row r="287">
          <cell r="A287">
            <v>20370901</v>
          </cell>
          <cell r="B287" t="str">
            <v>20370901 Ind-AS Trademarks / Brands</v>
          </cell>
          <cell r="C287">
            <v>10704707.76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10704707.76</v>
          </cell>
        </row>
        <row r="288">
          <cell r="A288">
            <v>70</v>
          </cell>
          <cell r="B288" t="str">
            <v>Intangible Assets-Software Expenditure.......</v>
          </cell>
          <cell r="C288">
            <v>736004377.79999995</v>
          </cell>
          <cell r="D288">
            <v>15576860.5</v>
          </cell>
          <cell r="E288">
            <v>94809360.099999994</v>
          </cell>
          <cell r="F288">
            <v>0</v>
          </cell>
          <cell r="G288">
            <v>4856250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94446877.689999998</v>
          </cell>
          <cell r="M288">
            <v>277020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945970746.09000003</v>
          </cell>
        </row>
        <row r="289">
          <cell r="A289">
            <v>20330001</v>
          </cell>
          <cell r="B289" t="str">
            <v>20330001 Software Expenditure</v>
          </cell>
          <cell r="C289">
            <v>92115726.469999999</v>
          </cell>
          <cell r="D289">
            <v>0</v>
          </cell>
          <cell r="E289">
            <v>50336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92166062.469999999</v>
          </cell>
        </row>
        <row r="290">
          <cell r="A290">
            <v>20410002</v>
          </cell>
          <cell r="B290" t="str">
            <v>20410002 Intangible - Software</v>
          </cell>
          <cell r="C290">
            <v>454454952</v>
          </cell>
          <cell r="D290">
            <v>15576860.5</v>
          </cell>
          <cell r="E290">
            <v>94759024.099999994</v>
          </cell>
          <cell r="F290">
            <v>0</v>
          </cell>
          <cell r="G290">
            <v>4856250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94446877.689999998</v>
          </cell>
          <cell r="M290">
            <v>277020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664370984.28999996</v>
          </cell>
        </row>
        <row r="291">
          <cell r="A291">
            <v>20410009</v>
          </cell>
          <cell r="B291" t="str">
            <v>**  PERMISSIONS AND LICE</v>
          </cell>
          <cell r="C291">
            <v>509218511.97000003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509218511.97000003</v>
          </cell>
        </row>
        <row r="292">
          <cell r="A292">
            <v>20410017</v>
          </cell>
          <cell r="B292" t="str">
            <v>Intangible- Software-Flexi Rate</v>
          </cell>
          <cell r="C292">
            <v>1440270.81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1440270.81</v>
          </cell>
        </row>
        <row r="293">
          <cell r="A293">
            <v>20410021</v>
          </cell>
          <cell r="B293" t="str">
            <v>*** Intangible - Software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</row>
        <row r="294">
          <cell r="A294">
            <v>20410099</v>
          </cell>
          <cell r="B294" t="str">
            <v>20410099 Intangible - Software- Manual Posting</v>
          </cell>
          <cell r="C294">
            <v>187993428.52000001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187993428.52000001</v>
          </cell>
        </row>
        <row r="295">
          <cell r="A295">
            <v>71</v>
          </cell>
          <cell r="B295" t="str">
            <v>Intangible Assets-Copyrights,Patents &amp; Intell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</row>
        <row r="296">
          <cell r="A296">
            <v>20380001</v>
          </cell>
          <cell r="B296" t="str">
            <v>20380001 Patents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</row>
        <row r="297">
          <cell r="A297">
            <v>20390001</v>
          </cell>
          <cell r="B297" t="str">
            <v>20390001 Intellectual Property Right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</row>
        <row r="298">
          <cell r="A298">
            <v>20400001</v>
          </cell>
          <cell r="B298" t="str">
            <v>20400001 Conjueries Of Rights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</row>
        <row r="299">
          <cell r="A299">
            <v>72</v>
          </cell>
          <cell r="B299" t="str">
            <v>Intangible Assets-Others.....................</v>
          </cell>
          <cell r="C299">
            <v>74536284660.039993</v>
          </cell>
          <cell r="D299">
            <v>4935553751.1000004</v>
          </cell>
          <cell r="E299">
            <v>597059256.47000003</v>
          </cell>
          <cell r="F299">
            <v>0</v>
          </cell>
          <cell r="G299">
            <v>71228117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16824080.329999998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80156949864.940002</v>
          </cell>
        </row>
        <row r="300">
          <cell r="A300">
            <v>73</v>
          </cell>
          <cell r="B300" t="str">
            <v>Intangible Assets-Development Expenditure....</v>
          </cell>
          <cell r="C300">
            <v>74505310093.679993</v>
          </cell>
          <cell r="D300">
            <v>4276624479.0999999</v>
          </cell>
          <cell r="E300">
            <v>597059256.47000003</v>
          </cell>
          <cell r="F300">
            <v>0</v>
          </cell>
          <cell r="G300">
            <v>71228117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16824080.329999998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79467046026.580002</v>
          </cell>
        </row>
        <row r="301">
          <cell r="A301">
            <v>20410004</v>
          </cell>
          <cell r="B301" t="str">
            <v>20410004 Intangible - Development Project - 3 Years(AUTO)</v>
          </cell>
          <cell r="C301">
            <v>5551264622.3299999</v>
          </cell>
          <cell r="D301">
            <v>890032403.70000005</v>
          </cell>
          <cell r="E301">
            <v>225115952.88999999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6206119.9199999999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6672619098.8400002</v>
          </cell>
        </row>
        <row r="302">
          <cell r="A302">
            <v>20410012</v>
          </cell>
          <cell r="B302" t="str">
            <v>20410012 Intangible - Development Project - 5 Years(MGTL)</v>
          </cell>
          <cell r="C302">
            <v>64339848518.089996</v>
          </cell>
          <cell r="D302">
            <v>3386592075.4000001</v>
          </cell>
          <cell r="E302">
            <v>371943303.57999998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27413256.609999999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68125797153.68</v>
          </cell>
        </row>
        <row r="303">
          <cell r="A303">
            <v>20410019</v>
          </cell>
          <cell r="B303" t="str">
            <v>**  Intangible - Development Project - 3 Years(AU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</row>
        <row r="304">
          <cell r="A304">
            <v>20410020</v>
          </cell>
          <cell r="B304" t="str">
            <v>**  Intangible - Development Project - 5 Years(MG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-16795296.199999999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-16795296.199999999</v>
          </cell>
        </row>
        <row r="305">
          <cell r="A305">
            <v>20410199</v>
          </cell>
          <cell r="B305" t="str">
            <v>20410199 Intangible - Development Project - 3 Years-Manual</v>
          </cell>
          <cell r="C305">
            <v>-111595174.70999999</v>
          </cell>
          <cell r="D305">
            <v>0</v>
          </cell>
          <cell r="E305">
            <v>0</v>
          </cell>
          <cell r="F305">
            <v>0</v>
          </cell>
          <cell r="G305">
            <v>71228117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-40367057.710000001</v>
          </cell>
        </row>
        <row r="306">
          <cell r="A306">
            <v>20410901</v>
          </cell>
          <cell r="B306" t="str">
            <v>20410901 Ind-AS  Intangible - Development Project - 5 Ye</v>
          </cell>
          <cell r="C306">
            <v>4216573616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4216573616</v>
          </cell>
        </row>
        <row r="307">
          <cell r="A307">
            <v>74</v>
          </cell>
          <cell r="B307" t="str">
            <v>INTANGIBLE ASSETS-Others.....................</v>
          </cell>
          <cell r="C307">
            <v>-0.11</v>
          </cell>
          <cell r="D307">
            <v>658929272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658929271.88999999</v>
          </cell>
        </row>
        <row r="308">
          <cell r="A308">
            <v>20340001</v>
          </cell>
          <cell r="B308" t="str">
            <v>20340001 Websites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</row>
        <row r="309">
          <cell r="A309">
            <v>20350001</v>
          </cell>
          <cell r="B309" t="str">
            <v>20350001 Non Compete Fees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</row>
        <row r="310">
          <cell r="A310">
            <v>20350002</v>
          </cell>
          <cell r="B310" t="str">
            <v>20350002 Non Compete Fees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</row>
        <row r="311">
          <cell r="A311">
            <v>20360001</v>
          </cell>
          <cell r="B311" t="str">
            <v>20360001 Timeshare Weeks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>
            <v>20410001</v>
          </cell>
          <cell r="B312" t="str">
            <v>20410001 Other Intangibles</v>
          </cell>
          <cell r="C312">
            <v>4038261485.1199999</v>
          </cell>
          <cell r="D312">
            <v>658929272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4697190757.1199999</v>
          </cell>
        </row>
        <row r="313">
          <cell r="A313">
            <v>20410015</v>
          </cell>
          <cell r="B313" t="str">
            <v>Intangible- Others - Flexi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</row>
        <row r="314">
          <cell r="A314">
            <v>20410022</v>
          </cell>
          <cell r="B314" t="str">
            <v>**  Other Intangibles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</row>
        <row r="315">
          <cell r="A315">
            <v>20410902</v>
          </cell>
          <cell r="B315" t="str">
            <v>20410902 Ind-AS  Intangible - Others</v>
          </cell>
          <cell r="C315">
            <v>-4038261485.23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-4038261485.23</v>
          </cell>
        </row>
        <row r="316">
          <cell r="A316">
            <v>75</v>
          </cell>
          <cell r="B316" t="str">
            <v>Intangible Assets-Technical Knowhow..........</v>
          </cell>
          <cell r="C316">
            <v>30974566.469999999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30974566.469999999</v>
          </cell>
        </row>
        <row r="317">
          <cell r="A317">
            <v>20310001</v>
          </cell>
          <cell r="B317" t="str">
            <v>20310001 Technical Knowhow</v>
          </cell>
          <cell r="C317">
            <v>20228.47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20228.47</v>
          </cell>
        </row>
        <row r="318">
          <cell r="A318">
            <v>20410003</v>
          </cell>
          <cell r="B318" t="str">
            <v>20410003 Intangible - Tech.Knowhow - 5 Years(AUTO)</v>
          </cell>
          <cell r="C318">
            <v>30954338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30954338</v>
          </cell>
        </row>
        <row r="319">
          <cell r="A319">
            <v>20410018</v>
          </cell>
          <cell r="B319" t="str">
            <v>**  Intangible - Tech.Knowhow - 5 Years(AUTO)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</row>
        <row r="320">
          <cell r="A320">
            <v>67</v>
          </cell>
          <cell r="B320" t="str">
            <v>Intangible Assets (Amortisation).............</v>
          </cell>
          <cell r="C320">
            <v>-40411451815.860001</v>
          </cell>
          <cell r="D320">
            <v>-2456628126.5999999</v>
          </cell>
          <cell r="E320">
            <v>-161673356.56999999</v>
          </cell>
          <cell r="F320">
            <v>0</v>
          </cell>
          <cell r="G320">
            <v>-46405984.57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-93875171.689999998</v>
          </cell>
          <cell r="M320">
            <v>-13652012.33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-43183686467.620003</v>
          </cell>
        </row>
        <row r="321">
          <cell r="A321">
            <v>76</v>
          </cell>
          <cell r="B321" t="str">
            <v>Amortisation-Goodwill........................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</row>
        <row r="322">
          <cell r="A322">
            <v>20910001</v>
          </cell>
          <cell r="B322" t="str">
            <v>20910001 Amortisation of Goodwill</v>
          </cell>
          <cell r="C322">
            <v>-2096777335.1199999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15754997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-2081022338.1199999</v>
          </cell>
        </row>
        <row r="323">
          <cell r="A323">
            <v>20910005</v>
          </cell>
          <cell r="B323" t="str">
            <v>**  Amortisation - Devel</v>
          </cell>
          <cell r="C323">
            <v>-406470887.97000003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-406470887.97000003</v>
          </cell>
        </row>
        <row r="324">
          <cell r="A324">
            <v>20910025</v>
          </cell>
          <cell r="B324" t="str">
            <v>*** Amortisation of Goodwill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-15754997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-15754997</v>
          </cell>
        </row>
        <row r="325">
          <cell r="A325">
            <v>20911901</v>
          </cell>
          <cell r="B325" t="str">
            <v>20911901 Ind-AS  Amortisation of Goodwill</v>
          </cell>
          <cell r="C325">
            <v>2096777335.1199999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2096777335.1199999</v>
          </cell>
        </row>
        <row r="326">
          <cell r="A326">
            <v>77</v>
          </cell>
          <cell r="B326" t="str">
            <v>Amortisation-Software Expenditure............</v>
          </cell>
          <cell r="C326">
            <v>-662401892.22000003</v>
          </cell>
          <cell r="D326">
            <v>-5309059.5</v>
          </cell>
          <cell r="E326">
            <v>-79052535.099999994</v>
          </cell>
          <cell r="F326">
            <v>0</v>
          </cell>
          <cell r="G326">
            <v>-4856250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-93875171.689999998</v>
          </cell>
          <cell r="M326">
            <v>-148247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-845643155.50999999</v>
          </cell>
        </row>
        <row r="327">
          <cell r="A327">
            <v>20830001</v>
          </cell>
          <cell r="B327" t="str">
            <v>20830001 Amortisation of Software Expenditure</v>
          </cell>
          <cell r="C327">
            <v>-139943318.66999999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-122970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-140066288.66999999</v>
          </cell>
        </row>
        <row r="328">
          <cell r="A328">
            <v>20830002</v>
          </cell>
          <cell r="B328" t="str">
            <v>20830002 Amortization of Software Exp.(Manual pstg)</v>
          </cell>
          <cell r="C328">
            <v>-288868592.69</v>
          </cell>
          <cell r="D328">
            <v>-9326933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-298195525.69</v>
          </cell>
        </row>
        <row r="329">
          <cell r="A329">
            <v>20830005</v>
          </cell>
          <cell r="B329" t="str">
            <v>*** Amortisation of Software Expenditure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</row>
        <row r="330">
          <cell r="A330">
            <v>20910002</v>
          </cell>
          <cell r="B330" t="str">
            <v>20910002 Amortisation - Software - 3 Years(AUTO)</v>
          </cell>
          <cell r="C330">
            <v>-233173361.05000001</v>
          </cell>
          <cell r="D330">
            <v>4017873.5</v>
          </cell>
          <cell r="E330">
            <v>-79052535.099999994</v>
          </cell>
          <cell r="F330">
            <v>0</v>
          </cell>
          <cell r="G330">
            <v>-4856250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-93875171.689999998</v>
          </cell>
          <cell r="M330">
            <v>-25277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-406964721.33999997</v>
          </cell>
        </row>
        <row r="331">
          <cell r="A331">
            <v>20910021</v>
          </cell>
          <cell r="B331" t="str">
            <v xml:space="preserve"> Amortisation - Software - Flexi Rate</v>
          </cell>
          <cell r="C331">
            <v>-416619.81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-416619.81</v>
          </cell>
        </row>
        <row r="332">
          <cell r="A332">
            <v>20910024</v>
          </cell>
          <cell r="B332" t="str">
            <v>*** Amortisation - Software - 3 Years(AUTO)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</row>
        <row r="333">
          <cell r="A333">
            <v>78</v>
          </cell>
          <cell r="B333" t="str">
            <v>Amortisation-Copyrights,Patents &amp; Intellectu.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</row>
        <row r="334">
          <cell r="A334">
            <v>20890001</v>
          </cell>
          <cell r="B334" t="str">
            <v>20890001 Amortisation of Intellectual Property rights-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</row>
        <row r="335">
          <cell r="A335">
            <v>20900001</v>
          </cell>
          <cell r="B335" t="str">
            <v>20900001 Amortisation of Conjuries of rights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</row>
        <row r="336">
          <cell r="A336">
            <v>79</v>
          </cell>
          <cell r="B336" t="str">
            <v>Amortisation-Others..........................</v>
          </cell>
          <cell r="C336">
            <v>-39405949530.769997</v>
          </cell>
          <cell r="D336">
            <v>-2449552147.0999999</v>
          </cell>
          <cell r="E336">
            <v>-82620821.469999999</v>
          </cell>
          <cell r="F336">
            <v>0</v>
          </cell>
          <cell r="G336">
            <v>-41549734.57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-13503765.33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-41993175999.239998</v>
          </cell>
        </row>
        <row r="337">
          <cell r="A337">
            <v>80</v>
          </cell>
          <cell r="B337" t="str">
            <v>Amortisation-Development Expenditure.........</v>
          </cell>
          <cell r="C337">
            <v>-39374974964.610001</v>
          </cell>
          <cell r="D337">
            <v>-2449552147.0999999</v>
          </cell>
          <cell r="E337">
            <v>-82620821.469999999</v>
          </cell>
          <cell r="F337">
            <v>0</v>
          </cell>
          <cell r="G337">
            <v>-41549734.57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-13503765.33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-41962201433.080002</v>
          </cell>
        </row>
        <row r="338">
          <cell r="A338">
            <v>20820001</v>
          </cell>
          <cell r="B338" t="str">
            <v>20820001 Amortisation Of Development Expenditure</v>
          </cell>
          <cell r="C338">
            <v>-2455222693.5900002</v>
          </cell>
          <cell r="D338">
            <v>0</v>
          </cell>
          <cell r="E338">
            <v>0</v>
          </cell>
          <cell r="F338">
            <v>0</v>
          </cell>
          <cell r="G338">
            <v>-41549734.57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-2496772428.1599998</v>
          </cell>
        </row>
        <row r="339">
          <cell r="A339">
            <v>20910004</v>
          </cell>
          <cell r="B339" t="str">
            <v>20910004 Amortisation - Development Project - 3 Years(AUTO)</v>
          </cell>
          <cell r="C339">
            <v>-35550728192.419998</v>
          </cell>
          <cell r="D339">
            <v>-2449552147.0999999</v>
          </cell>
          <cell r="E339">
            <v>-82620821.469999999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183951073.47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-37898950087.519997</v>
          </cell>
        </row>
        <row r="340">
          <cell r="A340">
            <v>20910023</v>
          </cell>
          <cell r="B340" t="str">
            <v>**  Amortisation - Development Project - 3 Years(</v>
          </cell>
          <cell r="C340">
            <v>1039.96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-197454838.80000001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-197453798.84</v>
          </cell>
        </row>
        <row r="341">
          <cell r="A341">
            <v>20910901</v>
          </cell>
          <cell r="B341" t="str">
            <v>20910901 Ind-AS  Amortisation Development Expenditure</v>
          </cell>
          <cell r="C341">
            <v>-962554230.59000003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-962554230.59000003</v>
          </cell>
        </row>
        <row r="342">
          <cell r="A342">
            <v>81</v>
          </cell>
          <cell r="B342" t="str">
            <v>Amortisation-Technical Knowhow...............</v>
          </cell>
          <cell r="C342">
            <v>-30974566.16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-30974566.16</v>
          </cell>
        </row>
        <row r="343">
          <cell r="A343">
            <v>20810001</v>
          </cell>
          <cell r="B343" t="str">
            <v>20810001 Amortisation Of Technical Knowhow</v>
          </cell>
          <cell r="C343">
            <v>-20228.16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-20228.16</v>
          </cell>
        </row>
        <row r="344">
          <cell r="A344">
            <v>20910003</v>
          </cell>
          <cell r="B344" t="str">
            <v>20910003 Amortisation - Tech.Knowhow - 5 Years(AUTO)</v>
          </cell>
          <cell r="C344">
            <v>-30954338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-30954338</v>
          </cell>
        </row>
        <row r="345">
          <cell r="A345">
            <v>20910019</v>
          </cell>
          <cell r="B345" t="str">
            <v>Amortisation- Intangible Others - Flexi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</row>
        <row r="346">
          <cell r="A346">
            <v>20910022</v>
          </cell>
          <cell r="B346" t="str">
            <v>**  Amortisation - Tech.Knowhow - 5 Years(AUTO)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</row>
        <row r="347">
          <cell r="A347">
            <v>82</v>
          </cell>
          <cell r="B347" t="str">
            <v>Amortisation-Others..........................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</row>
        <row r="348">
          <cell r="A348">
            <v>20830004</v>
          </cell>
          <cell r="B348" t="str">
            <v>20830004 Accumlated Amortisation-Non Compete manual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</row>
        <row r="349">
          <cell r="A349">
            <v>20860001</v>
          </cell>
          <cell r="B349" t="str">
            <v>20860001 Amortisation of Timeshare Week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</row>
        <row r="350">
          <cell r="A350">
            <v>20910012</v>
          </cell>
          <cell r="B350" t="str">
            <v>20910012 Accumlated Amortisation-Non Compete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</row>
        <row r="351">
          <cell r="A351">
            <v>20910015</v>
          </cell>
          <cell r="B351" t="str">
            <v>20910015 Accumulated Amortization other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</row>
        <row r="352">
          <cell r="A352">
            <v>20910026</v>
          </cell>
          <cell r="B352" t="str">
            <v>20910026 Accumulatedá Amortisation û Other Intangi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</row>
        <row r="353">
          <cell r="A353">
            <v>407</v>
          </cell>
          <cell r="B353" t="str">
            <v>Amortisation-Brand/Trademarks............</v>
          </cell>
          <cell r="C353">
            <v>-343100392.87</v>
          </cell>
          <cell r="D353">
            <v>-1766920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-344867312.87</v>
          </cell>
        </row>
        <row r="354">
          <cell r="A354">
            <v>20830003</v>
          </cell>
          <cell r="B354" t="str">
            <v>20830003 Accumlated Amortisation-Trademarks manual</v>
          </cell>
          <cell r="C354">
            <v>-343110114.99000001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-343110114.99000001</v>
          </cell>
        </row>
        <row r="355">
          <cell r="A355">
            <v>20830901</v>
          </cell>
          <cell r="B355" t="str">
            <v>20830901 Ind-AS Accumulated Amortisation - Trademark / Bran</v>
          </cell>
          <cell r="C355">
            <v>9722.1200000000008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9722.1200000000008</v>
          </cell>
        </row>
        <row r="356">
          <cell r="A356">
            <v>20910011</v>
          </cell>
          <cell r="B356" t="str">
            <v>20910011 Accumlated Amortisation-Trademarks</v>
          </cell>
          <cell r="C356">
            <v>0</v>
          </cell>
          <cell r="D356">
            <v>-1766920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-1766920</v>
          </cell>
        </row>
        <row r="357">
          <cell r="A357">
            <v>14</v>
          </cell>
          <cell r="B357" t="str">
            <v>Intangible Assets Under Development..........</v>
          </cell>
          <cell r="C357">
            <v>9561631257.1800003</v>
          </cell>
          <cell r="D357">
            <v>8066810141.6199999</v>
          </cell>
          <cell r="E357">
            <v>576371661.21000004</v>
          </cell>
          <cell r="F357">
            <v>0</v>
          </cell>
          <cell r="G357">
            <v>138656121.69999999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-0.59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18343469181.119999</v>
          </cell>
        </row>
        <row r="358">
          <cell r="A358">
            <v>20320001</v>
          </cell>
          <cell r="B358" t="str">
            <v>20320001 Development Expenditure</v>
          </cell>
          <cell r="C358">
            <v>9744126376.2399998</v>
          </cell>
          <cell r="D358">
            <v>8066810141.6199999</v>
          </cell>
          <cell r="E358">
            <v>576371661.21000004</v>
          </cell>
          <cell r="F358">
            <v>0</v>
          </cell>
          <cell r="G358">
            <v>138656121.69999999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-24607414.18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18501356886.59</v>
          </cell>
        </row>
        <row r="359">
          <cell r="A359">
            <v>20320901</v>
          </cell>
          <cell r="B359" t="str">
            <v>20320901 Ind-AS (DIE decap) Intangible Asset under Developm</v>
          </cell>
          <cell r="C359">
            <v>-182495119.06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-182495119.06</v>
          </cell>
        </row>
        <row r="360">
          <cell r="A360">
            <v>20950041</v>
          </cell>
          <cell r="B360" t="str">
            <v>20950041 CWIP - Developmental Expenditure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24607413.59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24607413.59</v>
          </cell>
        </row>
        <row r="361">
          <cell r="A361">
            <v>20950042</v>
          </cell>
          <cell r="B361" t="str">
            <v>20950042 CWIP - Software Expenditure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</row>
        <row r="362">
          <cell r="A362">
            <v>15</v>
          </cell>
          <cell r="B362" t="str">
            <v>Non-current Financial Assets.................</v>
          </cell>
          <cell r="C362">
            <v>9673011406.0900002</v>
          </cell>
          <cell r="D362">
            <v>912127374.11000001</v>
          </cell>
          <cell r="E362">
            <v>90265566</v>
          </cell>
          <cell r="F362">
            <v>181472499039.59</v>
          </cell>
          <cell r="G362">
            <v>4541345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13960598.15</v>
          </cell>
          <cell r="M362">
            <v>31444651.620000001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192197849980.56</v>
          </cell>
        </row>
        <row r="363">
          <cell r="A363">
            <v>349</v>
          </cell>
          <cell r="B363" t="str">
            <v>Non-current Investments......................</v>
          </cell>
          <cell r="C363">
            <v>5002</v>
          </cell>
          <cell r="D363">
            <v>0</v>
          </cell>
          <cell r="E363">
            <v>0</v>
          </cell>
          <cell r="F363">
            <v>175390489374.98001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175390494376.98001</v>
          </cell>
        </row>
        <row r="364">
          <cell r="A364">
            <v>416</v>
          </cell>
          <cell r="B364" t="str">
            <v>Investments Carried At Cost</v>
          </cell>
          <cell r="C364">
            <v>0</v>
          </cell>
          <cell r="D364">
            <v>0</v>
          </cell>
          <cell r="E364">
            <v>0</v>
          </cell>
          <cell r="F364">
            <v>237685924175.38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237685924175.38</v>
          </cell>
        </row>
        <row r="365">
          <cell r="A365">
            <v>422</v>
          </cell>
          <cell r="B365" t="str">
            <v>Investment in Equity Instruments.............</v>
          </cell>
          <cell r="C365">
            <v>0</v>
          </cell>
          <cell r="D365">
            <v>0</v>
          </cell>
          <cell r="E365">
            <v>0</v>
          </cell>
          <cell r="F365">
            <v>225168688298.87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225168688298.87</v>
          </cell>
        </row>
        <row r="366">
          <cell r="A366">
            <v>425</v>
          </cell>
          <cell r="B366" t="str">
            <v>Equity Inst.- Subsidiary.....................</v>
          </cell>
          <cell r="C366">
            <v>0</v>
          </cell>
          <cell r="D366">
            <v>0</v>
          </cell>
          <cell r="E366">
            <v>0</v>
          </cell>
          <cell r="F366">
            <v>198613225474.48001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198613225474.48001</v>
          </cell>
        </row>
        <row r="367">
          <cell r="A367">
            <v>21010001</v>
          </cell>
          <cell r="B367" t="str">
            <v>21010001 Inv. Unquoted LT Equity Shares- Subs.</v>
          </cell>
          <cell r="C367">
            <v>0</v>
          </cell>
          <cell r="D367">
            <v>0</v>
          </cell>
          <cell r="E367">
            <v>0</v>
          </cell>
          <cell r="F367">
            <v>161313163264.57001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161313163264.57001</v>
          </cell>
        </row>
        <row r="368">
          <cell r="A368">
            <v>21010901</v>
          </cell>
          <cell r="B368" t="str">
            <v>21010901 Ind-AS  Inv. Unquoted LT Equity Shares- Subs.</v>
          </cell>
          <cell r="C368">
            <v>0</v>
          </cell>
          <cell r="D368">
            <v>0</v>
          </cell>
          <cell r="E368">
            <v>0</v>
          </cell>
          <cell r="F368">
            <v>-140761650.83000001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-140761650.83000001</v>
          </cell>
        </row>
        <row r="369">
          <cell r="A369">
            <v>21010902</v>
          </cell>
          <cell r="B369" t="str">
            <v>21010902 IND AS Adjustment For Investment Equity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</row>
        <row r="370">
          <cell r="A370">
            <v>21010904</v>
          </cell>
          <cell r="B370" t="str">
            <v>21010904 Ind AS Adj-Equity Inst.- Subsidiary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</row>
        <row r="371">
          <cell r="A371">
            <v>21010905</v>
          </cell>
          <cell r="B371" t="str">
            <v>21010905 Ind AS Diminution Provn-Equity Subsidiary</v>
          </cell>
          <cell r="C371">
            <v>0</v>
          </cell>
          <cell r="D371">
            <v>0</v>
          </cell>
          <cell r="E371">
            <v>0</v>
          </cell>
          <cell r="F371">
            <v>-96344494.719999999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-96344494.719999999</v>
          </cell>
        </row>
        <row r="372">
          <cell r="A372">
            <v>21510001</v>
          </cell>
          <cell r="B372" t="str">
            <v>21510001 Inv. Quoted LT Equity Shares - Subs.</v>
          </cell>
          <cell r="C372">
            <v>0</v>
          </cell>
          <cell r="D372">
            <v>0</v>
          </cell>
          <cell r="E372">
            <v>0</v>
          </cell>
          <cell r="F372">
            <v>37537168355.459999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37537168355.459999</v>
          </cell>
        </row>
        <row r="373">
          <cell r="A373">
            <v>21510901</v>
          </cell>
          <cell r="B373" t="str">
            <v>21510901 Ind-AS  Inv. Quoted LT Equity Shares - Subs.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</row>
        <row r="374">
          <cell r="A374">
            <v>426</v>
          </cell>
          <cell r="B374" t="str">
            <v>Equity Inst.- Associates.....................</v>
          </cell>
          <cell r="C374">
            <v>0</v>
          </cell>
          <cell r="D374">
            <v>0</v>
          </cell>
          <cell r="E374">
            <v>0</v>
          </cell>
          <cell r="F374">
            <v>19984047068.09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19984047068.09</v>
          </cell>
        </row>
        <row r="375">
          <cell r="A375">
            <v>21020001</v>
          </cell>
          <cell r="B375" t="str">
            <v>21020001 Inv. Unquoted LT Equity Shares - Ass.</v>
          </cell>
          <cell r="C375">
            <v>0</v>
          </cell>
          <cell r="D375">
            <v>0</v>
          </cell>
          <cell r="E375">
            <v>0</v>
          </cell>
          <cell r="F375">
            <v>3045765750.75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3045765750.75</v>
          </cell>
        </row>
        <row r="376">
          <cell r="A376">
            <v>21020002</v>
          </cell>
          <cell r="B376" t="str">
            <v>**  Inv Unquoted LT Equity shares  Asso-PSL</v>
          </cell>
          <cell r="C376">
            <v>0</v>
          </cell>
          <cell r="D376">
            <v>0</v>
          </cell>
          <cell r="E376">
            <v>0</v>
          </cell>
          <cell r="F376">
            <v>58975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58975</v>
          </cell>
        </row>
        <row r="377">
          <cell r="A377">
            <v>21020003</v>
          </cell>
          <cell r="B377" t="str">
            <v>**  Inv Unquoted LT Equity sh Asso-Sampo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</row>
        <row r="378">
          <cell r="A378">
            <v>21020004</v>
          </cell>
          <cell r="B378" t="str">
            <v>**  Inv Unquoted LT Eq sh Asso-PF Holding</v>
          </cell>
          <cell r="C378">
            <v>0</v>
          </cell>
          <cell r="D378">
            <v>0</v>
          </cell>
          <cell r="E378">
            <v>0</v>
          </cell>
          <cell r="F378">
            <v>2061098759.8599999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2061098759.8599999</v>
          </cell>
        </row>
        <row r="379">
          <cell r="A379">
            <v>21020005</v>
          </cell>
          <cell r="B379" t="str">
            <v>**  Deemed Inv -PF Holding BV</v>
          </cell>
          <cell r="C379">
            <v>0</v>
          </cell>
          <cell r="D379">
            <v>0</v>
          </cell>
          <cell r="E379">
            <v>0</v>
          </cell>
          <cell r="F379">
            <v>479422459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479422459</v>
          </cell>
        </row>
        <row r="380">
          <cell r="A380">
            <v>21020006</v>
          </cell>
          <cell r="B380" t="str">
            <v>**  Inv.  Equity Shares Unquoted - Asso-Gros</v>
          </cell>
          <cell r="C380">
            <v>0</v>
          </cell>
          <cell r="D380">
            <v>0</v>
          </cell>
          <cell r="E380">
            <v>0</v>
          </cell>
          <cell r="F380">
            <v>-3045765750.7600002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-3045765750.7600002</v>
          </cell>
        </row>
        <row r="381">
          <cell r="A381">
            <v>21020007</v>
          </cell>
          <cell r="B381" t="str">
            <v>**  Inv Unquoted LT Eq shares Asso-Carnot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</row>
        <row r="382">
          <cell r="A382">
            <v>21020009</v>
          </cell>
          <cell r="B382" t="str">
            <v>**  Inv Unq LT Equity shares  Asso-Resson</v>
          </cell>
          <cell r="C382">
            <v>0</v>
          </cell>
          <cell r="D382">
            <v>0</v>
          </cell>
          <cell r="E382">
            <v>0</v>
          </cell>
          <cell r="F382">
            <v>344445556.89999998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344445556.89999998</v>
          </cell>
        </row>
        <row r="383">
          <cell r="A383">
            <v>21020010</v>
          </cell>
          <cell r="B383" t="str">
            <v>**  Inv Unq Asso-Gamaya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</row>
        <row r="384">
          <cell r="A384">
            <v>21020011</v>
          </cell>
          <cell r="B384" t="str">
            <v>21020011  Unq ReNew sunlight</v>
          </cell>
          <cell r="C384">
            <v>0</v>
          </cell>
          <cell r="D384">
            <v>0</v>
          </cell>
          <cell r="E384">
            <v>0</v>
          </cell>
          <cell r="F384">
            <v>160740000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160740000</v>
          </cell>
        </row>
        <row r="385">
          <cell r="A385">
            <v>21020012</v>
          </cell>
          <cell r="B385" t="str">
            <v>21020012  Investment in Shares-Brainbees Solutions Pvt Ltd</v>
          </cell>
          <cell r="C385">
            <v>0</v>
          </cell>
          <cell r="D385">
            <v>0</v>
          </cell>
          <cell r="E385">
            <v>0</v>
          </cell>
          <cell r="F385">
            <v>3207286874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3207286874</v>
          </cell>
        </row>
        <row r="386">
          <cell r="A386">
            <v>21020013</v>
          </cell>
          <cell r="B386" t="str">
            <v>21020013  CCPS Unquoted -Brainbees Solutions Pvt Ltd</v>
          </cell>
          <cell r="C386">
            <v>0</v>
          </cell>
          <cell r="D386">
            <v>0</v>
          </cell>
          <cell r="E386">
            <v>0</v>
          </cell>
          <cell r="F386">
            <v>950672259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950672259</v>
          </cell>
        </row>
        <row r="387">
          <cell r="A387">
            <v>21020901</v>
          </cell>
          <cell r="B387" t="str">
            <v>21020901 Ind-AS Inv. Unquoted LT Equity Shares - Ass.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</row>
        <row r="388">
          <cell r="A388">
            <v>21020902</v>
          </cell>
          <cell r="B388" t="str">
            <v>21020902 Ind AS Adj-Equity Inst.- Associates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</row>
        <row r="389">
          <cell r="A389">
            <v>21020903</v>
          </cell>
          <cell r="B389" t="str">
            <v>21020903 Ind AS Diminution Provn-Equity Associate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</row>
        <row r="390">
          <cell r="A390">
            <v>21520001</v>
          </cell>
          <cell r="B390" t="str">
            <v>21520001 Inv. Quoted LT Equity Shares - Ass.</v>
          </cell>
          <cell r="C390">
            <v>0</v>
          </cell>
          <cell r="D390">
            <v>0</v>
          </cell>
          <cell r="E390">
            <v>0</v>
          </cell>
          <cell r="F390">
            <v>12780322184.34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12780322184.34</v>
          </cell>
        </row>
        <row r="391">
          <cell r="A391">
            <v>21520002</v>
          </cell>
          <cell r="B391" t="str">
            <v>**  Inv Quoted LT Eq sh Asso-Swaraj Eng Ltd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</row>
        <row r="392">
          <cell r="A392">
            <v>21520003</v>
          </cell>
          <cell r="B392" t="str">
            <v>**  Inv Quoted LT Eq sh Asso-Tech M Ltd</v>
          </cell>
          <cell r="C392">
            <v>0</v>
          </cell>
          <cell r="D392">
            <v>0</v>
          </cell>
          <cell r="E392">
            <v>0</v>
          </cell>
          <cell r="F392">
            <v>9717513609.0799999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9717513609.0799999</v>
          </cell>
        </row>
        <row r="393">
          <cell r="A393">
            <v>21520004</v>
          </cell>
          <cell r="B393" t="str">
            <v>**  Inv.  Equity Shares - Asso-Gross up</v>
          </cell>
          <cell r="C393">
            <v>0</v>
          </cell>
          <cell r="D393">
            <v>0</v>
          </cell>
          <cell r="E393">
            <v>0</v>
          </cell>
          <cell r="F393">
            <v>-12780322181.98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-12780322181.98</v>
          </cell>
        </row>
        <row r="394">
          <cell r="A394">
            <v>21520005</v>
          </cell>
          <cell r="B394" t="str">
            <v>21520005 Inv Quoted LT Eq sh Asso- MCIE</v>
          </cell>
          <cell r="C394">
            <v>0</v>
          </cell>
          <cell r="D394">
            <v>0</v>
          </cell>
          <cell r="E394">
            <v>0</v>
          </cell>
          <cell r="F394">
            <v>3062808572.9000001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3062808572.9000001</v>
          </cell>
        </row>
        <row r="395">
          <cell r="A395">
            <v>21520901</v>
          </cell>
          <cell r="B395" t="str">
            <v>21520901 Ind-AS Inv. Quoted LT Equity Shares - Ass.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</row>
        <row r="396">
          <cell r="A396">
            <v>21520902</v>
          </cell>
          <cell r="B396" t="str">
            <v>21520902 Ind AS Inv Quoted-Equity shares- Adj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</row>
        <row r="397">
          <cell r="A397">
            <v>427</v>
          </cell>
          <cell r="B397" t="str">
            <v>Equity Inst.- JV.............................</v>
          </cell>
          <cell r="C397">
            <v>0</v>
          </cell>
          <cell r="D397">
            <v>0</v>
          </cell>
          <cell r="E397">
            <v>0</v>
          </cell>
          <cell r="F397">
            <v>6571415756.3000002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6571415756.3000002</v>
          </cell>
        </row>
        <row r="398">
          <cell r="A398">
            <v>21030001</v>
          </cell>
          <cell r="B398" t="str">
            <v>21030001 Inv. Unquoted LT Equity Shares - JV</v>
          </cell>
          <cell r="C398">
            <v>0</v>
          </cell>
          <cell r="D398">
            <v>0</v>
          </cell>
          <cell r="E398">
            <v>0</v>
          </cell>
          <cell r="F398">
            <v>6571415756.3000002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6571415756.3000002</v>
          </cell>
        </row>
        <row r="399">
          <cell r="A399">
            <v>21030002</v>
          </cell>
          <cell r="B399" t="str">
            <v>**  Inv Unquoted LT Equity Sh- JV-Sanyo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</row>
        <row r="400">
          <cell r="A400">
            <v>21030003</v>
          </cell>
          <cell r="B400" t="str">
            <v>**  Inv Unquoted LT Equity Sh- JV-MAPL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</row>
        <row r="401">
          <cell r="A401">
            <v>21030004</v>
          </cell>
          <cell r="B401" t="str">
            <v>**  Inv Unquoted LT Equity-JV-MAPL-pref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</row>
        <row r="402">
          <cell r="A402">
            <v>21030005</v>
          </cell>
          <cell r="B402" t="str">
            <v>**  Inv Unquoted LT Equity-JV- CLPL</v>
          </cell>
          <cell r="C402">
            <v>0</v>
          </cell>
          <cell r="D402">
            <v>0</v>
          </cell>
          <cell r="E402">
            <v>0</v>
          </cell>
          <cell r="F402">
            <v>3150002350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3150002350</v>
          </cell>
        </row>
        <row r="403">
          <cell r="A403">
            <v>21030006</v>
          </cell>
          <cell r="B403" t="str">
            <v>**  Inv Unquoted LT Equity-JV- CLPL exp</v>
          </cell>
          <cell r="C403">
            <v>0</v>
          </cell>
          <cell r="D403">
            <v>0</v>
          </cell>
          <cell r="E403">
            <v>0</v>
          </cell>
          <cell r="F403">
            <v>7097916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7097916</v>
          </cell>
        </row>
        <row r="404">
          <cell r="A404">
            <v>21030007</v>
          </cell>
          <cell r="B404" t="str">
            <v>**  Inv.  Equity Shares Unquoted - JV-Gross</v>
          </cell>
          <cell r="C404">
            <v>0</v>
          </cell>
          <cell r="D404">
            <v>0</v>
          </cell>
          <cell r="E404">
            <v>0</v>
          </cell>
          <cell r="F404">
            <v>-6571415755.21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-6571415755.21</v>
          </cell>
        </row>
        <row r="405">
          <cell r="A405">
            <v>21030008</v>
          </cell>
          <cell r="B405" t="str">
            <v>**  Inv Unquoted LT Equity Sh- JV-MITRA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</row>
        <row r="406">
          <cell r="A406">
            <v>21030009</v>
          </cell>
          <cell r="B406" t="str">
            <v>**  Inv Unquoted LT Equity Sh-JV-MITRA exp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</row>
        <row r="407">
          <cell r="A407">
            <v>21030010</v>
          </cell>
          <cell r="B407" t="str">
            <v>**  Inv Unquoted LT Equity Sh- JV-Zoomcar</v>
          </cell>
          <cell r="C407">
            <v>0</v>
          </cell>
          <cell r="D407">
            <v>0</v>
          </cell>
          <cell r="E407">
            <v>0</v>
          </cell>
          <cell r="F407">
            <v>1272735146.5699999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1272735146.5699999</v>
          </cell>
        </row>
        <row r="408">
          <cell r="A408">
            <v>21030011</v>
          </cell>
          <cell r="B408" t="str">
            <v>**  Inv LT Equity Sh- JV-Zoomcar - exp</v>
          </cell>
          <cell r="C408">
            <v>0</v>
          </cell>
          <cell r="D408">
            <v>0</v>
          </cell>
          <cell r="E408">
            <v>0</v>
          </cell>
          <cell r="F408">
            <v>18608700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18608700</v>
          </cell>
        </row>
        <row r="409">
          <cell r="A409">
            <v>21030012</v>
          </cell>
          <cell r="B409" t="str">
            <v>**  Inv Unquoted LT Equity-JV-Resfeber</v>
          </cell>
          <cell r="C409">
            <v>0</v>
          </cell>
          <cell r="D409">
            <v>0</v>
          </cell>
          <cell r="E409">
            <v>0</v>
          </cell>
          <cell r="F409">
            <v>1734381472.2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1734381472.2</v>
          </cell>
        </row>
        <row r="410">
          <cell r="A410">
            <v>21030013</v>
          </cell>
          <cell r="B410" t="str">
            <v>21030013 Inv Unquoted LT Eq shares JV-Carnot</v>
          </cell>
          <cell r="C410">
            <v>0</v>
          </cell>
          <cell r="D410">
            <v>0</v>
          </cell>
          <cell r="E410">
            <v>0</v>
          </cell>
          <cell r="F410">
            <v>320647200.94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320647200.94</v>
          </cell>
        </row>
        <row r="411">
          <cell r="A411">
            <v>21030014</v>
          </cell>
          <cell r="B411" t="str">
            <v>21030014 Inv Unq LT Equity shares  JV-MILPL</v>
          </cell>
          <cell r="C411">
            <v>0</v>
          </cell>
          <cell r="D411">
            <v>0</v>
          </cell>
          <cell r="E411">
            <v>0</v>
          </cell>
          <cell r="F411">
            <v>67942969.5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67942969.5</v>
          </cell>
        </row>
        <row r="412">
          <cell r="A412">
            <v>21030015</v>
          </cell>
          <cell r="B412" t="str">
            <v>21030015 Inv Unq LT Equity shares  JV-Sampo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</row>
        <row r="413">
          <cell r="A413">
            <v>21030016</v>
          </cell>
          <cell r="B413" t="str">
            <v>21030016 Inv Unq CCCPS  JV-Sampo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</row>
        <row r="414">
          <cell r="A414">
            <v>21030901</v>
          </cell>
          <cell r="B414" t="str">
            <v>21030901 Ind AS Adj-Equity Inst.-JV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</row>
        <row r="415">
          <cell r="A415">
            <v>21030902</v>
          </cell>
          <cell r="B415" t="str">
            <v>21030902 Ind AS Diminution Provn-Equity JV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</row>
        <row r="416">
          <cell r="A416">
            <v>21530001</v>
          </cell>
          <cell r="B416" t="str">
            <v>21530001 Inv. Quoted LT Equity Shares - JV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</row>
        <row r="417">
          <cell r="A417">
            <v>21530002</v>
          </cell>
          <cell r="B417" t="str">
            <v>**  Inv. Quoted LT Equity Shares - JV-MLL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</row>
        <row r="418">
          <cell r="A418">
            <v>21530003</v>
          </cell>
          <cell r="B418" t="str">
            <v>**  Inv.  Equity Shares - JV-Gross up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</row>
        <row r="419">
          <cell r="A419">
            <v>428</v>
          </cell>
          <cell r="B419" t="str">
            <v>Warrents - Subsidiary........................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</row>
        <row r="420">
          <cell r="A420">
            <v>21190001</v>
          </cell>
          <cell r="B420" t="str">
            <v>21190001 INVESTMENTS - WARRANTS UNQUOTED SUBSIDIARY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</row>
        <row r="421">
          <cell r="A421">
            <v>21190901</v>
          </cell>
          <cell r="B421" t="str">
            <v>21190901 Ind-AS INVESTMENTS - WARRANTS UNQUOTED SUBSIDIARY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</row>
        <row r="422">
          <cell r="A422">
            <v>423</v>
          </cell>
          <cell r="B422" t="str">
            <v>Investment in Preference Shares..............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</row>
        <row r="423">
          <cell r="A423">
            <v>429</v>
          </cell>
          <cell r="B423" t="str">
            <v>Pref. Shares - Subsidiary....................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</row>
        <row r="424">
          <cell r="A424">
            <v>21050001</v>
          </cell>
          <cell r="B424" t="str">
            <v>21050001 Inv. Unquoted LT Pref Shares - Subs.</v>
          </cell>
          <cell r="C424">
            <v>0</v>
          </cell>
          <cell r="D424">
            <v>0</v>
          </cell>
          <cell r="E424">
            <v>0</v>
          </cell>
          <cell r="F424">
            <v>54000000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54000000</v>
          </cell>
        </row>
        <row r="425">
          <cell r="A425">
            <v>21050901</v>
          </cell>
          <cell r="B425" t="str">
            <v>21050901 Ind AS Adj-Pref.-Subsidiary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</row>
        <row r="426">
          <cell r="A426">
            <v>21050902</v>
          </cell>
          <cell r="B426" t="str">
            <v>21050902 Ind AS Diminution Provn-Pref subsidiary</v>
          </cell>
          <cell r="C426">
            <v>0</v>
          </cell>
          <cell r="D426">
            <v>0</v>
          </cell>
          <cell r="E426">
            <v>0</v>
          </cell>
          <cell r="F426">
            <v>-54000000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-54000000</v>
          </cell>
        </row>
        <row r="427">
          <cell r="A427">
            <v>21550001</v>
          </cell>
          <cell r="B427" t="str">
            <v>21550001 Inv. Quoted LT Pref Shares - Subs.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</row>
        <row r="428">
          <cell r="A428">
            <v>430</v>
          </cell>
          <cell r="B428" t="str">
            <v>Pref. Shares - Associates....................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</row>
        <row r="429">
          <cell r="A429">
            <v>21060001</v>
          </cell>
          <cell r="B429" t="str">
            <v>21060001 Inv. Unquoted LT Pref Shares - Ass.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</row>
        <row r="430">
          <cell r="A430">
            <v>21060901</v>
          </cell>
          <cell r="B430" t="str">
            <v>21060901 Ind AS Adj-Pref.-Associate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</row>
        <row r="431">
          <cell r="A431">
            <v>21060902</v>
          </cell>
          <cell r="B431" t="str">
            <v>21060902 Ind AS Diminution Provn-Pref Assoc.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</row>
        <row r="432">
          <cell r="A432">
            <v>21560001</v>
          </cell>
          <cell r="B432" t="str">
            <v>21560001 Inv. Quoted LT Pref Shares - Ass.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</row>
        <row r="433">
          <cell r="A433">
            <v>0</v>
          </cell>
          <cell r="B433" t="str">
            <v>Pref. Shares - JV............................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</row>
        <row r="434">
          <cell r="A434">
            <v>21070001</v>
          </cell>
          <cell r="B434" t="str">
            <v>21070001 Investment Unquoted LT Pref Shares - JV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</row>
        <row r="435">
          <cell r="A435">
            <v>21570001</v>
          </cell>
          <cell r="B435" t="str">
            <v>21570001 Inv. Quoted LT Pref Shares - JV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</row>
        <row r="436">
          <cell r="A436">
            <v>292</v>
          </cell>
          <cell r="B436" t="str">
            <v>Investment in Debentures/ Bonds .............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</row>
        <row r="437">
          <cell r="A437">
            <v>424</v>
          </cell>
          <cell r="B437" t="str">
            <v>Debentures/ Bonds -Subsidiary................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</row>
        <row r="438">
          <cell r="A438">
            <v>21100001</v>
          </cell>
          <cell r="B438" t="str">
            <v>21100001 Inv. Unquoted LT Debentures - Subs.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</row>
        <row r="439">
          <cell r="A439">
            <v>21100902</v>
          </cell>
          <cell r="B439" t="str">
            <v>21100902 Ind AS Inv. Unquoted LT Debentures - Subs. (Sync)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</row>
        <row r="440">
          <cell r="A440">
            <v>21101901</v>
          </cell>
          <cell r="B440" t="str">
            <v>21101901 Debt component of compound financial instruments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</row>
        <row r="441">
          <cell r="A441">
            <v>21120001</v>
          </cell>
          <cell r="B441" t="str">
            <v>21120001 Inv. Unquoted LT Bonds - Subs.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</row>
        <row r="442">
          <cell r="A442">
            <v>21600001</v>
          </cell>
          <cell r="B442" t="str">
            <v>21600001 Inv. Quoted LT Debentures - Subs.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</row>
        <row r="443">
          <cell r="A443">
            <v>21620001</v>
          </cell>
          <cell r="B443" t="str">
            <v>21620001 Inv. Quoted LT Bonds - Subs.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</row>
        <row r="444">
          <cell r="A444">
            <v>288</v>
          </cell>
          <cell r="B444" t="str">
            <v>Investment in Trust Securities.......</v>
          </cell>
          <cell r="C444">
            <v>0</v>
          </cell>
          <cell r="D444">
            <v>0</v>
          </cell>
          <cell r="E444">
            <v>0</v>
          </cell>
          <cell r="F444">
            <v>12517235876.51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12517235876.51</v>
          </cell>
        </row>
        <row r="445">
          <cell r="A445">
            <v>438</v>
          </cell>
          <cell r="B445" t="str">
            <v>Trust securities.............................</v>
          </cell>
          <cell r="C445">
            <v>0</v>
          </cell>
          <cell r="D445">
            <v>0</v>
          </cell>
          <cell r="E445">
            <v>0</v>
          </cell>
          <cell r="F445">
            <v>12517235876.51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12517235876.51</v>
          </cell>
        </row>
        <row r="446">
          <cell r="A446">
            <v>21170001</v>
          </cell>
          <cell r="B446" t="str">
            <v>21170001 Inv. Unquoted LT Inv. In Trust</v>
          </cell>
          <cell r="C446">
            <v>0</v>
          </cell>
          <cell r="D446">
            <v>0</v>
          </cell>
          <cell r="E446">
            <v>0</v>
          </cell>
          <cell r="F446">
            <v>13217235876.51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13217235876.51</v>
          </cell>
        </row>
        <row r="447">
          <cell r="A447">
            <v>21170901</v>
          </cell>
          <cell r="B447" t="str">
            <v>21170901 Ind-AS Inv. Unquoted LT Inv. In Trust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</row>
        <row r="448">
          <cell r="A448">
            <v>21170902</v>
          </cell>
          <cell r="B448" t="str">
            <v>21170902 Ind AS Adj-Inv. In Trust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</row>
        <row r="449">
          <cell r="A449">
            <v>21170903</v>
          </cell>
          <cell r="B449" t="str">
            <v>21170903 Ind AS Diminution Provn-Inv in Trust</v>
          </cell>
          <cell r="C449">
            <v>0</v>
          </cell>
          <cell r="D449">
            <v>0</v>
          </cell>
          <cell r="E449">
            <v>0</v>
          </cell>
          <cell r="F449">
            <v>-700000000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-700000000</v>
          </cell>
        </row>
        <row r="450">
          <cell r="A450">
            <v>21670001</v>
          </cell>
          <cell r="B450" t="str">
            <v>21670001 Investment Quoted LT Investment In Trust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</row>
        <row r="451">
          <cell r="A451">
            <v>418</v>
          </cell>
          <cell r="B451" t="str">
            <v>Invtmts Carried at Fair Value through OCI-NC</v>
          </cell>
          <cell r="C451">
            <v>5001</v>
          </cell>
          <cell r="D451">
            <v>0</v>
          </cell>
          <cell r="E451">
            <v>0</v>
          </cell>
          <cell r="F451">
            <v>13617121.369999999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13622122.369999999</v>
          </cell>
        </row>
        <row r="452">
          <cell r="A452">
            <v>432</v>
          </cell>
          <cell r="B452" t="str">
            <v>Investment in Equity Instruments.............</v>
          </cell>
          <cell r="C452">
            <v>1</v>
          </cell>
          <cell r="D452">
            <v>0</v>
          </cell>
          <cell r="E452">
            <v>0</v>
          </cell>
          <cell r="F452">
            <v>13617121.369999999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13617122.369999999</v>
          </cell>
        </row>
        <row r="453">
          <cell r="A453">
            <v>436</v>
          </cell>
          <cell r="B453" t="str">
            <v>Equity Inst.- Others.........................</v>
          </cell>
          <cell r="C453">
            <v>1</v>
          </cell>
          <cell r="D453">
            <v>0</v>
          </cell>
          <cell r="E453">
            <v>0</v>
          </cell>
          <cell r="F453">
            <v>13617121.369999999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13617122.369999999</v>
          </cell>
        </row>
        <row r="454">
          <cell r="A454">
            <v>21040001</v>
          </cell>
          <cell r="B454" t="str">
            <v>21040001 Inv. Unquoted LT Equity Shares - Others</v>
          </cell>
          <cell r="C454">
            <v>0</v>
          </cell>
          <cell r="D454">
            <v>0</v>
          </cell>
          <cell r="E454">
            <v>0</v>
          </cell>
          <cell r="F454">
            <v>400228478.26999998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400228478.26999998</v>
          </cell>
        </row>
        <row r="455">
          <cell r="A455">
            <v>21040901</v>
          </cell>
          <cell r="B455" t="str">
            <v>21040901 Ind-AS  Inv. Unquoted LT Equity Shares - (Wardha P</v>
          </cell>
          <cell r="C455">
            <v>1</v>
          </cell>
          <cell r="D455">
            <v>0</v>
          </cell>
          <cell r="E455">
            <v>0</v>
          </cell>
          <cell r="F455">
            <v>-19458670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-19458669</v>
          </cell>
        </row>
        <row r="456">
          <cell r="A456">
            <v>21040902</v>
          </cell>
          <cell r="B456" t="str">
            <v>21040902 Ind-AS  Inv. Quoted LT Equity Shares (ESOP Trust C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</row>
        <row r="457">
          <cell r="A457">
            <v>21040903</v>
          </cell>
          <cell r="B457" t="str">
            <v>21040903 Ind-AS Inv.Quoted LT Equity Shares(ESOP Trust Elim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</row>
        <row r="458">
          <cell r="A458">
            <v>21040904</v>
          </cell>
          <cell r="B458" t="str">
            <v>21040904 Ind AS Adj-Equity Inst.-Others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</row>
        <row r="459">
          <cell r="A459">
            <v>21040905</v>
          </cell>
          <cell r="B459" t="str">
            <v>21040905 Ind AS Diminution Provn-Equity Others</v>
          </cell>
          <cell r="C459">
            <v>0</v>
          </cell>
          <cell r="D459">
            <v>0</v>
          </cell>
          <cell r="E459">
            <v>0</v>
          </cell>
          <cell r="F459">
            <v>-380014461.30000001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-380014461.30000001</v>
          </cell>
        </row>
        <row r="460">
          <cell r="A460">
            <v>21100901</v>
          </cell>
          <cell r="B460" t="str">
            <v>21100901 Equity component of compound financial instruments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</row>
        <row r="461">
          <cell r="A461">
            <v>21540001</v>
          </cell>
          <cell r="B461" t="str">
            <v>21540001 Inv. Quoted LT Equity Shares - Others</v>
          </cell>
          <cell r="C461">
            <v>0</v>
          </cell>
          <cell r="D461">
            <v>0</v>
          </cell>
          <cell r="E461">
            <v>0</v>
          </cell>
          <cell r="F461">
            <v>22858240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22858240</v>
          </cell>
        </row>
        <row r="462">
          <cell r="A462">
            <v>21540901</v>
          </cell>
          <cell r="B462" t="str">
            <v>21540901 Ind-AS-Quoted-LT EQ Shares-Others-FVTOCI</v>
          </cell>
          <cell r="C462">
            <v>0</v>
          </cell>
          <cell r="D462">
            <v>0</v>
          </cell>
          <cell r="E462">
            <v>0</v>
          </cell>
          <cell r="F462">
            <v>-9996465.5999999996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-9996465.5999999996</v>
          </cell>
        </row>
        <row r="463">
          <cell r="A463">
            <v>433</v>
          </cell>
          <cell r="B463" t="str">
            <v>Investment in Govt. Securities.......</v>
          </cell>
          <cell r="C463">
            <v>5000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5000</v>
          </cell>
        </row>
        <row r="464">
          <cell r="A464">
            <v>437</v>
          </cell>
          <cell r="B464" t="str">
            <v>Govt. Securities.............................</v>
          </cell>
          <cell r="C464">
            <v>5000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5000</v>
          </cell>
        </row>
        <row r="465">
          <cell r="A465">
            <v>21130001</v>
          </cell>
          <cell r="B465" t="str">
            <v>21130001 Inv. Unquoted LT Government Securities</v>
          </cell>
          <cell r="C465">
            <v>5000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5000</v>
          </cell>
        </row>
        <row r="466">
          <cell r="A466">
            <v>21630001</v>
          </cell>
          <cell r="B466" t="str">
            <v>21630001 Inv. Quoted LT Government Securities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</row>
        <row r="467">
          <cell r="A467">
            <v>0</v>
          </cell>
          <cell r="B467" t="str">
            <v>Certificate of Deposits......................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</row>
        <row r="468">
          <cell r="A468">
            <v>21150001</v>
          </cell>
          <cell r="B468" t="str">
            <v>21150001 Inv. Unquoted LT Certificate Of Deposits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</row>
        <row r="469">
          <cell r="A469">
            <v>21650001</v>
          </cell>
          <cell r="B469" t="str">
            <v>21650001 Inv. Quoted LT Certificate Of Deposits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</row>
        <row r="470">
          <cell r="A470">
            <v>0</v>
          </cell>
          <cell r="B470" t="str">
            <v>Comm. Paper..................................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</row>
        <row r="471">
          <cell r="A471">
            <v>21140001</v>
          </cell>
          <cell r="B471" t="str">
            <v>21140001 Investment Unquoted LT Commercial Paper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</row>
        <row r="472">
          <cell r="A472">
            <v>21640001</v>
          </cell>
          <cell r="B472" t="str">
            <v>21640001 Investment Quoted LT Commercial Paper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A473">
            <v>0</v>
          </cell>
          <cell r="B473" t="str">
            <v>Investment in Preference Shares..............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</row>
        <row r="474">
          <cell r="A474">
            <v>0</v>
          </cell>
          <cell r="B474" t="str">
            <v>Pref. Shares - Others........................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</row>
        <row r="475">
          <cell r="A475">
            <v>21580001</v>
          </cell>
          <cell r="B475" t="str">
            <v>21580001 Inv. Quoted LT Preference Shares -Others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</row>
        <row r="476">
          <cell r="A476">
            <v>419</v>
          </cell>
          <cell r="B476" t="str">
            <v>Invsts Carried at Fair Value through P&amp;L - NC</v>
          </cell>
          <cell r="C476">
            <v>0</v>
          </cell>
          <cell r="D476">
            <v>0</v>
          </cell>
          <cell r="E476">
            <v>0</v>
          </cell>
          <cell r="F476">
            <v>2909530943.0300002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2909530943.0300002</v>
          </cell>
        </row>
        <row r="477">
          <cell r="A477">
            <v>440</v>
          </cell>
          <cell r="B477" t="str">
            <v>Investments in Mutual Funds..................</v>
          </cell>
          <cell r="C477">
            <v>0</v>
          </cell>
          <cell r="D477">
            <v>0</v>
          </cell>
          <cell r="E477">
            <v>0</v>
          </cell>
          <cell r="F477">
            <v>262410176.80000001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262410176.80000001</v>
          </cell>
        </row>
        <row r="478">
          <cell r="A478">
            <v>21160001</v>
          </cell>
          <cell r="B478" t="str">
            <v>21160001 Investment Unquoted LT Units</v>
          </cell>
          <cell r="C478">
            <v>0</v>
          </cell>
          <cell r="D478">
            <v>0</v>
          </cell>
          <cell r="E478">
            <v>0</v>
          </cell>
          <cell r="F478">
            <v>118077934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118077934</v>
          </cell>
        </row>
        <row r="479">
          <cell r="A479">
            <v>21160902</v>
          </cell>
          <cell r="B479" t="str">
            <v>21160902 Investment Unquoted Units-MTM</v>
          </cell>
          <cell r="C479">
            <v>0</v>
          </cell>
          <cell r="D479">
            <v>0</v>
          </cell>
          <cell r="E479">
            <v>0</v>
          </cell>
          <cell r="F479">
            <v>144332242.80000001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144332242.80000001</v>
          </cell>
        </row>
        <row r="480">
          <cell r="A480">
            <v>21660001</v>
          </cell>
          <cell r="B480" t="str">
            <v>21660001 Investment Quoted LT Units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</row>
        <row r="481">
          <cell r="A481">
            <v>443</v>
          </cell>
          <cell r="B481" t="str">
            <v>Other Non-Current Investments................</v>
          </cell>
          <cell r="C481">
            <v>0</v>
          </cell>
          <cell r="D481">
            <v>0</v>
          </cell>
          <cell r="E481">
            <v>0</v>
          </cell>
          <cell r="F481">
            <v>2647120766.23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2647120766.23</v>
          </cell>
        </row>
        <row r="482">
          <cell r="A482">
            <v>21180001</v>
          </cell>
          <cell r="B482" t="str">
            <v>21180001 Investment Unquoted LT Others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</row>
        <row r="483">
          <cell r="A483">
            <v>21180002</v>
          </cell>
          <cell r="B483" t="str">
            <v>21180002 Inv Convertible Pref  Unquoted LT Sub</v>
          </cell>
          <cell r="C483">
            <v>0</v>
          </cell>
          <cell r="D483">
            <v>0</v>
          </cell>
          <cell r="E483">
            <v>0</v>
          </cell>
          <cell r="F483">
            <v>492023820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492023820</v>
          </cell>
        </row>
        <row r="484">
          <cell r="A484">
            <v>21180003</v>
          </cell>
          <cell r="B484" t="str">
            <v>21180003 Inv Convertible Deb Unquoted LT JV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</row>
        <row r="485">
          <cell r="A485">
            <v>21680001</v>
          </cell>
          <cell r="B485" t="str">
            <v>21680001 Investment Quoted LT Others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</row>
        <row r="486">
          <cell r="A486">
            <v>21180004</v>
          </cell>
          <cell r="B486" t="str">
            <v>*** MTM on  Convertible Pref</v>
          </cell>
          <cell r="C486">
            <v>0</v>
          </cell>
          <cell r="D486">
            <v>0</v>
          </cell>
          <cell r="E486">
            <v>0</v>
          </cell>
          <cell r="F486">
            <v>-193806271.49000001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-193806271.49000001</v>
          </cell>
        </row>
        <row r="487">
          <cell r="A487">
            <v>21180005</v>
          </cell>
          <cell r="B487" t="str">
            <v>*** MTM on Convertible Deb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</row>
        <row r="488">
          <cell r="A488">
            <v>21180006</v>
          </cell>
          <cell r="B488" t="str">
            <v xml:space="preserve">21180006 MTM on eq shares 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</row>
        <row r="489">
          <cell r="A489">
            <v>21180007</v>
          </cell>
          <cell r="B489" t="str">
            <v xml:space="preserve">21180007 Inv Unquoted LT Equity shares </v>
          </cell>
          <cell r="C489">
            <v>0</v>
          </cell>
          <cell r="D489">
            <v>0</v>
          </cell>
          <cell r="E489">
            <v>0</v>
          </cell>
          <cell r="F489">
            <v>1721430217.3800001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1721430217.3800001</v>
          </cell>
        </row>
        <row r="490">
          <cell r="A490">
            <v>21180008</v>
          </cell>
          <cell r="B490" t="str">
            <v>Investment Optionally Convertible Redee</v>
          </cell>
          <cell r="C490">
            <v>0</v>
          </cell>
          <cell r="D490">
            <v>0</v>
          </cell>
          <cell r="E490">
            <v>0</v>
          </cell>
          <cell r="F490">
            <v>6577067725.3400002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6577067725.3400002</v>
          </cell>
        </row>
        <row r="491">
          <cell r="A491">
            <v>21180009</v>
          </cell>
          <cell r="B491" t="str">
            <v>21180009   MTM on OCRB</v>
          </cell>
          <cell r="C491">
            <v>0</v>
          </cell>
          <cell r="D491">
            <v>0</v>
          </cell>
          <cell r="E491">
            <v>0</v>
          </cell>
          <cell r="F491">
            <v>-5949594725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-5949594725</v>
          </cell>
        </row>
        <row r="492">
          <cell r="A492">
            <v>420</v>
          </cell>
          <cell r="B492" t="str">
            <v>Provision for LT Inv.........................</v>
          </cell>
          <cell r="C492">
            <v>0</v>
          </cell>
          <cell r="D492">
            <v>0</v>
          </cell>
          <cell r="E492">
            <v>0</v>
          </cell>
          <cell r="F492">
            <v>-65218582864.800003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-65218582864.800003</v>
          </cell>
        </row>
        <row r="493">
          <cell r="A493">
            <v>17600001</v>
          </cell>
          <cell r="B493" t="str">
            <v>17600001 Provision For Diminution In Long Term Investment</v>
          </cell>
          <cell r="C493">
            <v>0</v>
          </cell>
          <cell r="D493">
            <v>0</v>
          </cell>
          <cell r="E493">
            <v>0</v>
          </cell>
          <cell r="F493">
            <v>-63946898862.800003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-63946898862.800003</v>
          </cell>
        </row>
        <row r="494">
          <cell r="A494">
            <v>17600004</v>
          </cell>
          <cell r="B494" t="str">
            <v>4*  Prov For Dimn in inv -other than sub</v>
          </cell>
          <cell r="C494">
            <v>0</v>
          </cell>
          <cell r="D494">
            <v>0</v>
          </cell>
          <cell r="E494">
            <v>0</v>
          </cell>
          <cell r="F494">
            <v>-26738046311.549999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-26738046311.549999</v>
          </cell>
        </row>
        <row r="495">
          <cell r="A495">
            <v>17610001</v>
          </cell>
          <cell r="B495" t="str">
            <v>17610001 PROV FOR DIMINU. IN VALUE- INVEST #IFRA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</row>
        <row r="496">
          <cell r="A496">
            <v>17610002</v>
          </cell>
          <cell r="B496" t="str">
            <v>17610002 PROV FOR DIMINU. IN VALUE- RELATED ASSETS #IFRA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</row>
        <row r="497">
          <cell r="A497">
            <v>21430001</v>
          </cell>
          <cell r="B497" t="str">
            <v>21430001 Provision For Dimunition Of Unquoted Shortterm Inv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</row>
        <row r="498">
          <cell r="A498">
            <v>21430901</v>
          </cell>
          <cell r="B498" t="str">
            <v>21430901 Ind-AS  Provision for Diminution of LT Investme</v>
          </cell>
          <cell r="C498">
            <v>0</v>
          </cell>
          <cell r="D498">
            <v>0</v>
          </cell>
          <cell r="E498">
            <v>0</v>
          </cell>
          <cell r="F498">
            <v>850344492.80999994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850344492.80999994</v>
          </cell>
        </row>
        <row r="499">
          <cell r="A499">
            <v>21430902</v>
          </cell>
          <cell r="B499" t="str">
            <v>4*  IndAS Dimn prov befor F15-other than sub</v>
          </cell>
          <cell r="C499">
            <v>0</v>
          </cell>
          <cell r="D499">
            <v>0</v>
          </cell>
          <cell r="E499">
            <v>0</v>
          </cell>
          <cell r="F499">
            <v>24616017816.740002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24616017816.740002</v>
          </cell>
        </row>
        <row r="500">
          <cell r="A500">
            <v>417</v>
          </cell>
          <cell r="B500" t="str">
            <v>Investments Carried at Amortised Cost</v>
          </cell>
          <cell r="C500">
            <v>1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1</v>
          </cell>
        </row>
        <row r="501">
          <cell r="A501">
            <v>421</v>
          </cell>
          <cell r="B501" t="str">
            <v>Investments in Debentures / Bonds............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</row>
        <row r="502">
          <cell r="A502">
            <v>21090001</v>
          </cell>
          <cell r="B502" t="str">
            <v>21090001 Investment Unquoted LT Debentures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</row>
        <row r="503">
          <cell r="A503">
            <v>21110001</v>
          </cell>
          <cell r="B503" t="str">
            <v>21110001 Investment Unquoted LT Bonds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</row>
        <row r="504">
          <cell r="A504">
            <v>21590001</v>
          </cell>
          <cell r="B504" t="str">
            <v>21590001 Investment Quoted LT Debentures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</row>
        <row r="505">
          <cell r="A505">
            <v>21610001</v>
          </cell>
          <cell r="B505" t="str">
            <v>21610001 Investment Quoted LT Bonds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</row>
        <row r="506">
          <cell r="A506">
            <v>435</v>
          </cell>
          <cell r="B506" t="str">
            <v>Investment in Preference Shares..............</v>
          </cell>
          <cell r="C506">
            <v>1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1</v>
          </cell>
        </row>
        <row r="507">
          <cell r="A507">
            <v>21080001</v>
          </cell>
          <cell r="B507" t="str">
            <v>21080001 Inv. Unquoted LT Pref Shares - Others</v>
          </cell>
          <cell r="C507">
            <v>0</v>
          </cell>
          <cell r="D507">
            <v>0</v>
          </cell>
          <cell r="E507">
            <v>0</v>
          </cell>
          <cell r="F507">
            <v>24541330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24541330</v>
          </cell>
        </row>
        <row r="508">
          <cell r="A508">
            <v>21080901</v>
          </cell>
          <cell r="B508" t="str">
            <v>21080901 Ind-AS   Inv. Unquoted LT Pref Shares - (Wardha Po</v>
          </cell>
          <cell r="C508">
            <v>1</v>
          </cell>
          <cell r="D508">
            <v>0</v>
          </cell>
          <cell r="E508">
            <v>0</v>
          </cell>
          <cell r="F508">
            <v>-24541330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-24541329</v>
          </cell>
        </row>
        <row r="509">
          <cell r="A509">
            <v>21080902</v>
          </cell>
          <cell r="B509" t="str">
            <v>21080902 Ind AS Adj-Pref.-Others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</row>
        <row r="510">
          <cell r="A510">
            <v>21080903</v>
          </cell>
          <cell r="B510" t="str">
            <v>21080903 Ind AS Diminution Provn-Pref Others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</row>
        <row r="511">
          <cell r="A511">
            <v>409</v>
          </cell>
          <cell r="B511" t="str">
            <v>Long-Term Loans .............................</v>
          </cell>
          <cell r="C511">
            <v>5029282.99</v>
          </cell>
          <cell r="D511">
            <v>796418.84</v>
          </cell>
          <cell r="E511">
            <v>0</v>
          </cell>
          <cell r="F511">
            <v>1768544815.74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113750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1774484267.5699999</v>
          </cell>
        </row>
        <row r="512">
          <cell r="A512">
            <v>504</v>
          </cell>
          <cell r="B512" t="str">
            <v>Long Term Loans Carried at Amortised Cost</v>
          </cell>
          <cell r="C512">
            <v>5029282.99</v>
          </cell>
          <cell r="D512">
            <v>796418.84</v>
          </cell>
          <cell r="E512">
            <v>0</v>
          </cell>
          <cell r="F512">
            <v>1768544815.74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113750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1774484267.5699999</v>
          </cell>
        </row>
        <row r="513">
          <cell r="A513">
            <v>411</v>
          </cell>
          <cell r="B513" t="str">
            <v>Loans to Related Parties....................</v>
          </cell>
          <cell r="C513">
            <v>0</v>
          </cell>
          <cell r="D513">
            <v>0</v>
          </cell>
          <cell r="E513">
            <v>0</v>
          </cell>
          <cell r="F513">
            <v>1693141933.77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1693141933.77</v>
          </cell>
        </row>
        <row r="514">
          <cell r="A514">
            <v>25010050</v>
          </cell>
          <cell r="B514" t="str">
            <v>25010050 L/A to related party Secured good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</row>
        <row r="515">
          <cell r="A515">
            <v>25010051</v>
          </cell>
          <cell r="B515" t="str">
            <v>25010051 L/A to related party Unsecured good</v>
          </cell>
          <cell r="C515">
            <v>0</v>
          </cell>
          <cell r="D515">
            <v>0</v>
          </cell>
          <cell r="E515">
            <v>0</v>
          </cell>
          <cell r="F515">
            <v>1690000000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1690000000</v>
          </cell>
        </row>
        <row r="516">
          <cell r="A516">
            <v>25010052</v>
          </cell>
          <cell r="B516" t="str">
            <v>25010052 L/A to related party doubtful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</row>
        <row r="517">
          <cell r="A517">
            <v>25010053</v>
          </cell>
          <cell r="B517" t="str">
            <v>25010053 Loans to Rltd Party Sig. increase in credit risk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</row>
        <row r="518">
          <cell r="A518">
            <v>25010054</v>
          </cell>
          <cell r="B518" t="str">
            <v>25010054 Loans to Related Party Credit impaired</v>
          </cell>
          <cell r="C518">
            <v>0</v>
          </cell>
          <cell r="D518">
            <v>0</v>
          </cell>
          <cell r="E518">
            <v>0</v>
          </cell>
          <cell r="F518">
            <v>60000000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60000000</v>
          </cell>
        </row>
        <row r="519">
          <cell r="A519">
            <v>25010060</v>
          </cell>
          <cell r="B519" t="str">
            <v>25010060 L/A to related party Provision for doubtful (Gross</v>
          </cell>
          <cell r="C519">
            <v>0</v>
          </cell>
          <cell r="D519">
            <v>0</v>
          </cell>
          <cell r="E519">
            <v>0</v>
          </cell>
          <cell r="F519">
            <v>-60000000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-60000000</v>
          </cell>
        </row>
        <row r="520">
          <cell r="A520">
            <v>25010910</v>
          </cell>
          <cell r="B520" t="str">
            <v>25010910 IND AS Loans to related party Secured good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</row>
        <row r="521">
          <cell r="A521">
            <v>25010911</v>
          </cell>
          <cell r="B521" t="str">
            <v>25010911 IND AS Loans to related party Unsecured good</v>
          </cell>
          <cell r="C521">
            <v>0</v>
          </cell>
          <cell r="D521">
            <v>0</v>
          </cell>
          <cell r="E521">
            <v>0</v>
          </cell>
          <cell r="F521">
            <v>3141933.77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3141933.77</v>
          </cell>
        </row>
        <row r="522">
          <cell r="A522">
            <v>25010912</v>
          </cell>
          <cell r="B522" t="str">
            <v>25010912 IND AS Loans to related party doubtful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</row>
        <row r="523">
          <cell r="A523">
            <v>25010913</v>
          </cell>
          <cell r="B523" t="str">
            <v>25010913 IND AS Loans to related party Prov4doubtful(Gross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</row>
        <row r="524">
          <cell r="A524">
            <v>25010981</v>
          </cell>
          <cell r="B524" t="str">
            <v>25010981 MWCDL Prepaid Club Adv-to related party Unsecur gd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</row>
        <row r="525">
          <cell r="A525">
            <v>413</v>
          </cell>
          <cell r="B525" t="str">
            <v>Other Long-Term Loans .......................</v>
          </cell>
          <cell r="C525">
            <v>5029282.99</v>
          </cell>
          <cell r="D525">
            <v>796418.84</v>
          </cell>
          <cell r="E525">
            <v>0</v>
          </cell>
          <cell r="F525">
            <v>75402881.969999999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113750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81342333.799999997</v>
          </cell>
        </row>
        <row r="526">
          <cell r="A526">
            <v>399</v>
          </cell>
          <cell r="B526" t="str">
            <v>Other Long-Term Loans (Main).................</v>
          </cell>
          <cell r="C526">
            <v>5029282.99</v>
          </cell>
          <cell r="D526">
            <v>796418.84</v>
          </cell>
          <cell r="E526">
            <v>0</v>
          </cell>
          <cell r="F526">
            <v>75402881.969999999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113750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81342333.799999997</v>
          </cell>
        </row>
        <row r="527">
          <cell r="A527">
            <v>25510020</v>
          </cell>
          <cell r="B527" t="str">
            <v>25510020 Other L/A Secured good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</row>
        <row r="528">
          <cell r="A528">
            <v>25510021</v>
          </cell>
          <cell r="B528" t="str">
            <v>25510021 Other L/A Unsecured good</v>
          </cell>
          <cell r="C528">
            <v>5029282.99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113750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5143032.99</v>
          </cell>
        </row>
        <row r="529">
          <cell r="A529">
            <v>25510022</v>
          </cell>
          <cell r="B529" t="str">
            <v>25510022 Other L/A doubtful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</row>
        <row r="530">
          <cell r="A530">
            <v>25510023</v>
          </cell>
          <cell r="B530" t="str">
            <v>25510023 Other L/A Provision for doubtful (Grossing up)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</row>
        <row r="531">
          <cell r="A531">
            <v>25510024</v>
          </cell>
          <cell r="B531" t="str">
            <v>25510024 Other LT Loans Significant increase in credit risk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</row>
        <row r="532">
          <cell r="A532">
            <v>25510025</v>
          </cell>
          <cell r="B532" t="str">
            <v>25510025 Other LT Loans Credit impaired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</row>
        <row r="533">
          <cell r="A533">
            <v>25510901</v>
          </cell>
          <cell r="B533" t="str">
            <v>25510901 IND AS Other LT Loans Secured good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</row>
        <row r="534">
          <cell r="A534">
            <v>25510902</v>
          </cell>
          <cell r="B534" t="str">
            <v>25510902 IND AS Other LT Loans Unsecured good</v>
          </cell>
          <cell r="C534">
            <v>0</v>
          </cell>
          <cell r="D534">
            <v>796418.84</v>
          </cell>
          <cell r="E534">
            <v>0</v>
          </cell>
          <cell r="F534">
            <v>75402881.969999999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76199300.810000002</v>
          </cell>
        </row>
        <row r="535">
          <cell r="A535">
            <v>25510903</v>
          </cell>
          <cell r="B535" t="str">
            <v>25510903 IND AS Other LT Loans doubtful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</row>
        <row r="536">
          <cell r="A536">
            <v>25510904</v>
          </cell>
          <cell r="B536" t="str">
            <v>25510904 IND AS Other LT Loans Prov for doubtful(Grossin up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</row>
        <row r="537">
          <cell r="A537">
            <v>25510971</v>
          </cell>
          <cell r="B537" t="str">
            <v>25510971 Ind AS Other L/A Secured good Bal Trf to Non-Finan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</row>
        <row r="538">
          <cell r="A538">
            <v>25510975</v>
          </cell>
          <cell r="B538" t="str">
            <v>25510975 Ind AS Other L/A Doubtful Bal Trf to Non-Financial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</row>
        <row r="539">
          <cell r="A539">
            <v>25510977</v>
          </cell>
          <cell r="B539" t="str">
            <v>25510977 Ind AS Other L/A Prov4doubtfl Bal Trf to non-fin g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</row>
        <row r="540">
          <cell r="A540">
            <v>400</v>
          </cell>
          <cell r="B540" t="str">
            <v>Other Long-Term Loans (Detail)...............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</row>
        <row r="541">
          <cell r="A541">
            <v>412</v>
          </cell>
          <cell r="B541" t="str">
            <v>Loans to Director and employees…………..</v>
          </cell>
          <cell r="C541">
            <v>5029282.99</v>
          </cell>
          <cell r="D541">
            <v>796418.84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113750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5939451.8300000001</v>
          </cell>
        </row>
        <row r="542">
          <cell r="A542">
            <v>25570022</v>
          </cell>
          <cell r="B542" t="str">
            <v>25570022 Vehicle Loan</v>
          </cell>
          <cell r="C542">
            <v>0</v>
          </cell>
          <cell r="D542">
            <v>4900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113750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118650</v>
          </cell>
        </row>
        <row r="543">
          <cell r="A543">
            <v>25570023</v>
          </cell>
          <cell r="B543" t="str">
            <v>25570023 Housing Loan</v>
          </cell>
          <cell r="C543">
            <v>5029282.99</v>
          </cell>
          <cell r="D543">
            <v>791518.84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5820801.8300000001</v>
          </cell>
        </row>
        <row r="544">
          <cell r="A544">
            <v>25570025</v>
          </cell>
          <cell r="B544" t="str">
            <v>25570025 Personal Loan - Non Current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</row>
        <row r="545">
          <cell r="A545">
            <v>414</v>
          </cell>
          <cell r="B545" t="str">
            <v>Other Long-Term Loans Grossing up............</v>
          </cell>
          <cell r="C545">
            <v>-5029282.99</v>
          </cell>
          <cell r="D545">
            <v>-796418.84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-113750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-5939451.8300000001</v>
          </cell>
        </row>
        <row r="546">
          <cell r="A546">
            <v>25510030</v>
          </cell>
          <cell r="B546" t="str">
            <v>25510030 Other L/A Grossing up</v>
          </cell>
          <cell r="C546">
            <v>-5029282.99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-113750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-5143032.99</v>
          </cell>
        </row>
        <row r="547">
          <cell r="A547">
            <v>25510035</v>
          </cell>
          <cell r="B547" t="str">
            <v>25510035 Other L/A Provision for doubtful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</row>
        <row r="548">
          <cell r="A548">
            <v>25510905</v>
          </cell>
          <cell r="B548" t="str">
            <v>25510905 IND AS Other LT Loans Grossing up</v>
          </cell>
          <cell r="C548">
            <v>0</v>
          </cell>
          <cell r="D548">
            <v>-796418.84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-796418.84</v>
          </cell>
        </row>
        <row r="549">
          <cell r="A549">
            <v>25510906</v>
          </cell>
          <cell r="B549" t="str">
            <v>25510906 IND AS Other LT Loans Provision for doubtful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</row>
        <row r="550">
          <cell r="A550">
            <v>25510969</v>
          </cell>
          <cell r="B550" t="str">
            <v>25510969 Ind AS Othr L/A Prov4doubt Bal(Grosingup)trf 2NonF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</row>
        <row r="551">
          <cell r="A551">
            <v>25510979</v>
          </cell>
          <cell r="B551" t="str">
            <v>25510979 Ind AS Other L/A Grossing up Bal Trf to Non-Financ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</row>
        <row r="552">
          <cell r="A552">
            <v>415</v>
          </cell>
          <cell r="B552" t="str">
            <v>Loan to ESOP Trust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</row>
        <row r="553">
          <cell r="A553">
            <v>12880901</v>
          </cell>
          <cell r="B553" t="str">
            <v>12880901 Ind-AS  Current Loan from M&amp;M  (ESOP Trust Consoli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</row>
        <row r="554">
          <cell r="A554">
            <v>12880902</v>
          </cell>
          <cell r="B554" t="str">
            <v>12880902 Ind-AS  Current Loan from M&amp;M  (ESOP Trust Elimina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</row>
        <row r="555">
          <cell r="A555">
            <v>25645010</v>
          </cell>
          <cell r="B555" t="str">
            <v>25645010 Loans to ESOP trust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</row>
        <row r="556">
          <cell r="A556">
            <v>25645011</v>
          </cell>
          <cell r="B556" t="str">
            <v>25645011 Loan to ESOP Trust 2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</row>
        <row r="557">
          <cell r="A557">
            <v>410</v>
          </cell>
          <cell r="B557" t="str">
            <v>Other Non Current Financial Assets</v>
          </cell>
          <cell r="C557">
            <v>9667977121.1000004</v>
          </cell>
          <cell r="D557">
            <v>911330955.26999998</v>
          </cell>
          <cell r="E557">
            <v>90265566</v>
          </cell>
          <cell r="F557">
            <v>4313464848.8699999</v>
          </cell>
          <cell r="G557">
            <v>4541345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13960598.15</v>
          </cell>
          <cell r="M557">
            <v>31330901.620000001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15032871336.01</v>
          </cell>
        </row>
        <row r="558">
          <cell r="A558">
            <v>293</v>
          </cell>
          <cell r="B558" t="str">
            <v>Security Deposits............................</v>
          </cell>
          <cell r="C558">
            <v>91173510.150000006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91173510.150000006</v>
          </cell>
        </row>
        <row r="559">
          <cell r="A559">
            <v>444</v>
          </cell>
          <cell r="B559" t="str">
            <v>Security Deposits (Details)..................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</row>
        <row r="560">
          <cell r="A560">
            <v>25620030</v>
          </cell>
          <cell r="B560" t="str">
            <v>25620030 Sec Deposit Grossing up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</row>
        <row r="561">
          <cell r="A561">
            <v>25620040</v>
          </cell>
          <cell r="B561" t="str">
            <v>25620040 Sec Deposit Provision for doubtful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</row>
        <row r="562">
          <cell r="A562">
            <v>25620094</v>
          </cell>
          <cell r="B562" t="str">
            <v>25620094 Security Deposit - Electricity Current Payables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</row>
        <row r="563">
          <cell r="A563">
            <v>25620098</v>
          </cell>
          <cell r="B563" t="str">
            <v>25620098 Security Deposit - Electricity Adjusment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</row>
        <row r="564">
          <cell r="A564">
            <v>25620901</v>
          </cell>
          <cell r="B564" t="str">
            <v>25620901 Ind-AS  Security Deposit Non Current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</row>
        <row r="565">
          <cell r="A565">
            <v>25620904</v>
          </cell>
          <cell r="B565" t="str">
            <v>25620904 Ind AS Sec Dep-interest bearing deposit NonCurrent</v>
          </cell>
          <cell r="C565">
            <v>91173510.150000006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91173510.150000006</v>
          </cell>
        </row>
        <row r="566">
          <cell r="A566">
            <v>25620917</v>
          </cell>
          <cell r="B566" t="str">
            <v>25620917 IND AS Sec Deposit NC Provision for doubtful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</row>
        <row r="567">
          <cell r="A567">
            <v>25620918</v>
          </cell>
          <cell r="B567" t="str">
            <v>25620918 IND AS Sec Deposit NC Grossing up</v>
          </cell>
          <cell r="C567">
            <v>-91173510.150000006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-91173510.150000006</v>
          </cell>
        </row>
        <row r="568">
          <cell r="A568">
            <v>25620919</v>
          </cell>
          <cell r="B568" t="str">
            <v>25620919 Ind AS Sec Dep-Non Curr int bearing(Related Party)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</row>
        <row r="569">
          <cell r="A569">
            <v>297</v>
          </cell>
          <cell r="B569" t="str">
            <v>Security Deposits (Main).....................</v>
          </cell>
          <cell r="C569">
            <v>91173510.150000006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91173510.150000006</v>
          </cell>
        </row>
        <row r="570">
          <cell r="A570">
            <v>25620050</v>
          </cell>
          <cell r="B570" t="str">
            <v>25620050 Sec Deposit Secured good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</row>
        <row r="571">
          <cell r="A571">
            <v>25620051</v>
          </cell>
          <cell r="B571" t="str">
            <v>25620051 Sec Deposit Unsecured good</v>
          </cell>
          <cell r="C571">
            <v>91173510.150000006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91173510.150000006</v>
          </cell>
        </row>
        <row r="572">
          <cell r="A572">
            <v>25620052</v>
          </cell>
          <cell r="B572" t="str">
            <v>25620052 Sec Deposit doubtful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</row>
        <row r="573">
          <cell r="A573">
            <v>25620053</v>
          </cell>
          <cell r="B573" t="str">
            <v>25620053 Sec Deposit Provision for doubtful (Grossing up)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</row>
        <row r="574">
          <cell r="A574">
            <v>25620054</v>
          </cell>
          <cell r="B574" t="str">
            <v>25620054 Sec Deposit Significant NC increase in credit risk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</row>
        <row r="575">
          <cell r="A575">
            <v>25620055</v>
          </cell>
          <cell r="B575" t="str">
            <v>25620055 Sec Deposit NC Credit impaired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</row>
        <row r="576">
          <cell r="A576">
            <v>25620913</v>
          </cell>
          <cell r="B576" t="str">
            <v>25620913 IND AS Sec Deposit NC Secured good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</row>
        <row r="577">
          <cell r="A577">
            <v>25620914</v>
          </cell>
          <cell r="B577" t="str">
            <v>25620914 IND AS Sec Deposit NC Unsecured good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</row>
        <row r="578">
          <cell r="A578">
            <v>25620915</v>
          </cell>
          <cell r="B578" t="str">
            <v>25620915 IND AS Sec Deposit NC doubtful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</row>
        <row r="579">
          <cell r="A579">
            <v>25620916</v>
          </cell>
          <cell r="B579" t="str">
            <v>25620916 IND AS Sec Deposit NC Prov for doubtful(Grossin up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</row>
        <row r="580">
          <cell r="A580">
            <v>301</v>
          </cell>
          <cell r="B580" t="str">
            <v>Other Non-Current Assets.....................</v>
          </cell>
          <cell r="C580">
            <v>9576803610.9500008</v>
          </cell>
          <cell r="D580">
            <v>911330955.26999998</v>
          </cell>
          <cell r="E580">
            <v>90265566</v>
          </cell>
          <cell r="F580">
            <v>4313464848.8699999</v>
          </cell>
          <cell r="G580">
            <v>4541345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13960598.15</v>
          </cell>
          <cell r="M580">
            <v>31330901.620000001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14941697825.860001</v>
          </cell>
        </row>
        <row r="581">
          <cell r="A581">
            <v>450</v>
          </cell>
          <cell r="B581" t="str">
            <v>Other Non-Current Assets (Main)..............</v>
          </cell>
          <cell r="C581">
            <v>9575987128.9500008</v>
          </cell>
          <cell r="D581">
            <v>911330955.26999998</v>
          </cell>
          <cell r="E581">
            <v>90265566</v>
          </cell>
          <cell r="F581">
            <v>4313464848.8699999</v>
          </cell>
          <cell r="G581">
            <v>4541345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13960598.15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14909550442.24</v>
          </cell>
        </row>
        <row r="582">
          <cell r="A582">
            <v>24510100</v>
          </cell>
          <cell r="B582" t="str">
            <v>24510100 Other Non Current assets good</v>
          </cell>
          <cell r="C582">
            <v>15287621560.25</v>
          </cell>
          <cell r="D582">
            <v>0</v>
          </cell>
          <cell r="E582">
            <v>0</v>
          </cell>
          <cell r="F582">
            <v>4313464848.8699999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19601086409.119999</v>
          </cell>
        </row>
        <row r="583">
          <cell r="A583">
            <v>24510101</v>
          </cell>
          <cell r="B583" t="str">
            <v>24510101 Other Non Current assets doubtful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</row>
        <row r="584">
          <cell r="A584">
            <v>24510102</v>
          </cell>
          <cell r="B584" t="str">
            <v>24510102 Provision for doubtful other Non current assets(gr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</row>
        <row r="585">
          <cell r="A585">
            <v>24510903</v>
          </cell>
          <cell r="B585" t="str">
            <v>24510903 IND AS Other NC Financial assets Good</v>
          </cell>
          <cell r="C585">
            <v>-5711634431.3000002</v>
          </cell>
          <cell r="D585">
            <v>911330955.26999998</v>
          </cell>
          <cell r="E585">
            <v>90265566</v>
          </cell>
          <cell r="F585">
            <v>0</v>
          </cell>
          <cell r="G585">
            <v>4541345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13960598.15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-4691535966.8800001</v>
          </cell>
        </row>
        <row r="586">
          <cell r="A586">
            <v>24510904</v>
          </cell>
          <cell r="B586" t="str">
            <v>24510904 IND AS Other NC Financial assets Doubtful</v>
          </cell>
          <cell r="C586">
            <v>0</v>
          </cell>
          <cell r="D586">
            <v>91855562.700000003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91855562.700000003</v>
          </cell>
        </row>
        <row r="587">
          <cell r="A587">
            <v>24510905</v>
          </cell>
          <cell r="B587" t="str">
            <v>24510905 IND AS Prov4doubtful othr NC Fin assets(grossin up</v>
          </cell>
          <cell r="C587">
            <v>0</v>
          </cell>
          <cell r="D587">
            <v>-91855562.700000003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-91855562.700000003</v>
          </cell>
        </row>
        <row r="588">
          <cell r="A588">
            <v>24510971</v>
          </cell>
          <cell r="B588" t="str">
            <v>24510971 Ind AS Other Non Current Assets good Bal Trf to No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</row>
        <row r="589">
          <cell r="A589">
            <v>24510973</v>
          </cell>
          <cell r="B589" t="str">
            <v>24510973 Ind AS Other Non Current Assets doubtful Bal Trf t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</row>
        <row r="590">
          <cell r="A590">
            <v>24510975</v>
          </cell>
          <cell r="B590" t="str">
            <v>24510975 Ind AS Other Non Current Assets doubtful Bal Trf t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</row>
        <row r="591">
          <cell r="A591">
            <v>316</v>
          </cell>
          <cell r="B591" t="str">
            <v>Other Non-Current Assets (Details)...........</v>
          </cell>
          <cell r="C591">
            <v>816482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31330901.620000001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32147383.620000001</v>
          </cell>
        </row>
        <row r="592">
          <cell r="A592">
            <v>447</v>
          </cell>
          <cell r="B592" t="str">
            <v>Other Non-Current Assets Grossing up</v>
          </cell>
          <cell r="C592">
            <v>-9492348022.9500008</v>
          </cell>
          <cell r="D592">
            <v>-984387258.75</v>
          </cell>
          <cell r="E592">
            <v>-90265566</v>
          </cell>
          <cell r="F592">
            <v>-4313464848.8699999</v>
          </cell>
          <cell r="G592">
            <v>-4541345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-8754789.1400000006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-14893761830.709999</v>
          </cell>
        </row>
        <row r="593">
          <cell r="A593">
            <v>24510110</v>
          </cell>
          <cell r="B593" t="str">
            <v>24510110 Other Non Current assets Grossing up</v>
          </cell>
          <cell r="C593">
            <v>-15183804220.25</v>
          </cell>
          <cell r="D593">
            <v>18799259.219999999</v>
          </cell>
          <cell r="E593">
            <v>0</v>
          </cell>
          <cell r="F593">
            <v>-4313464848.8699999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5205809.01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-19473264000.889999</v>
          </cell>
        </row>
        <row r="594">
          <cell r="A594">
            <v>24510120</v>
          </cell>
          <cell r="B594" t="str">
            <v>24510120 Provision for doubtful other Non current assets</v>
          </cell>
          <cell r="C594">
            <v>0</v>
          </cell>
          <cell r="D594">
            <v>-91855562.700000003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-91855562.700000003</v>
          </cell>
        </row>
        <row r="595">
          <cell r="A595">
            <v>24510906</v>
          </cell>
          <cell r="B595" t="str">
            <v>24510906 IND AS Other NC Financial assets Grossing up</v>
          </cell>
          <cell r="C595">
            <v>5711634431.3000002</v>
          </cell>
          <cell r="D595">
            <v>-911330955.26999998</v>
          </cell>
          <cell r="E595">
            <v>-90265566</v>
          </cell>
          <cell r="F595">
            <v>0</v>
          </cell>
          <cell r="G595">
            <v>-4541345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-13960598.15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4691535966.8800001</v>
          </cell>
        </row>
        <row r="596">
          <cell r="A596">
            <v>24510907</v>
          </cell>
          <cell r="B596" t="str">
            <v>24510907 IND AS Prov for doubtful other NC financial assets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</row>
        <row r="597">
          <cell r="A597">
            <v>24510977</v>
          </cell>
          <cell r="B597" t="str">
            <v>24510977 Ind AS Other Non Current assets Grossing up Bal Tr</v>
          </cell>
          <cell r="C597">
            <v>-20178234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-20178234</v>
          </cell>
        </row>
        <row r="598">
          <cell r="A598">
            <v>24510979</v>
          </cell>
          <cell r="B598" t="str">
            <v>24510979 Ind AS Provision for doubtful Other Non Current As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</row>
        <row r="599">
          <cell r="A599">
            <v>510</v>
          </cell>
          <cell r="B599" t="str">
            <v>Other Non-Current Assets Carried at Fair Value Through P&amp;L</v>
          </cell>
          <cell r="C599">
            <v>0</v>
          </cell>
          <cell r="D599">
            <v>0</v>
          </cell>
          <cell r="E599">
            <v>0</v>
          </cell>
          <cell r="F599">
            <v>281965400.69999999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281965400.69999999</v>
          </cell>
        </row>
        <row r="600">
          <cell r="A600">
            <v>446</v>
          </cell>
          <cell r="B600" t="str">
            <v>Derivative Assets - Non Current</v>
          </cell>
          <cell r="C600">
            <v>0</v>
          </cell>
          <cell r="D600">
            <v>0</v>
          </cell>
          <cell r="E600">
            <v>0</v>
          </cell>
          <cell r="F600">
            <v>281965400.69999999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281965400.69999999</v>
          </cell>
        </row>
        <row r="601">
          <cell r="A601">
            <v>590</v>
          </cell>
          <cell r="B601" t="str">
            <v>Derivative Assets - Non Current - Hedged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</row>
        <row r="602">
          <cell r="A602">
            <v>24660001</v>
          </cell>
          <cell r="B602" t="str">
            <v>24660001 Derivative financial Asset-Hedged-Forward Contract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</row>
        <row r="603">
          <cell r="A603">
            <v>24660002</v>
          </cell>
          <cell r="B603" t="str">
            <v>24660002 Derivative financial Assets  - Hedged - Options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</row>
        <row r="604">
          <cell r="A604">
            <v>24660003</v>
          </cell>
          <cell r="B604" t="str">
            <v>24660003 Derivative financial Assets-Hedged-Int rates Swaps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</row>
        <row r="605">
          <cell r="A605">
            <v>24660004</v>
          </cell>
          <cell r="B605" t="str">
            <v>24660004 Derivative financial Assets  - Hedged - Commodity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</row>
        <row r="606">
          <cell r="A606">
            <v>591</v>
          </cell>
          <cell r="B606" t="str">
            <v>Derivative Assets - Non Current - Non Hedged</v>
          </cell>
          <cell r="C606">
            <v>0</v>
          </cell>
          <cell r="D606">
            <v>0</v>
          </cell>
          <cell r="E606">
            <v>0</v>
          </cell>
          <cell r="F606">
            <v>281965400.69999999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281965400.69999999</v>
          </cell>
        </row>
        <row r="607">
          <cell r="A607">
            <v>24660005</v>
          </cell>
          <cell r="B607" t="str">
            <v>24660005 Derivative financial Assets-Non Hedged-Forward con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</row>
        <row r="608">
          <cell r="A608">
            <v>24660006</v>
          </cell>
          <cell r="B608" t="str">
            <v>24660006 Derivative financial Assets - Non Hedged - Options</v>
          </cell>
          <cell r="C608">
            <v>0</v>
          </cell>
          <cell r="D608">
            <v>0</v>
          </cell>
          <cell r="E608">
            <v>0</v>
          </cell>
          <cell r="F608">
            <v>281965400.69999999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281965400.69999999</v>
          </cell>
        </row>
        <row r="609">
          <cell r="A609">
            <v>24660007</v>
          </cell>
          <cell r="B609" t="str">
            <v>24660007 Derivative fin Assets-Non Hedged-Int rate Swaps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</row>
        <row r="610">
          <cell r="A610">
            <v>24660008</v>
          </cell>
          <cell r="B610" t="str">
            <v>24660008 Derivative financial Assets-Non Hedged-Commodity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</row>
        <row r="611">
          <cell r="A611">
            <v>586</v>
          </cell>
          <cell r="B611" t="str">
            <v>Derivative Assets - Non Current - Others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</row>
        <row r="612">
          <cell r="A612">
            <v>24620000</v>
          </cell>
          <cell r="B612" t="str">
            <v>24620000 Derivative Financial Assets - Options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</row>
        <row r="613">
          <cell r="A613">
            <v>24630902</v>
          </cell>
          <cell r="B613" t="str">
            <v>24630902 IND AS Adjustment For Derivative Financial Assets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</row>
        <row r="614">
          <cell r="A614">
            <v>24640000</v>
          </cell>
          <cell r="B614" t="str">
            <v>24640000 Derivative Financial Assets - Currency Swaps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</row>
        <row r="615">
          <cell r="A615">
            <v>24650000</v>
          </cell>
          <cell r="B615" t="str">
            <v>24650000 Derivative Financial Assets - Commodities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</row>
        <row r="616">
          <cell r="A616">
            <v>24660000</v>
          </cell>
          <cell r="B616" t="str">
            <v>24660000 Derivative Financial Assets - Others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</row>
        <row r="617">
          <cell r="A617">
            <v>25670901</v>
          </cell>
          <cell r="B617" t="str">
            <v>25670901 Ind-AS  NC Derivatives financial assets (cash-f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</row>
        <row r="618">
          <cell r="A618">
            <v>25680901</v>
          </cell>
          <cell r="B618" t="str">
            <v>25680901 Ind-AS  NC Derivatives financial assets (fair-v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</row>
        <row r="619">
          <cell r="A619">
            <v>25690901</v>
          </cell>
          <cell r="B619" t="str">
            <v>25690901 Ind-AS  NC Derivatives financial assets (Other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</row>
        <row r="620">
          <cell r="A620">
            <v>511</v>
          </cell>
          <cell r="B620" t="str">
            <v>Other Non-Current Assets Carried at Amortised Cost</v>
          </cell>
          <cell r="C620">
            <v>9493164504.9500008</v>
          </cell>
          <cell r="D620">
            <v>984387258.75</v>
          </cell>
          <cell r="E620">
            <v>90265566</v>
          </cell>
          <cell r="F620">
            <v>4031499448.1700001</v>
          </cell>
          <cell r="G620">
            <v>4541345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8754789.1400000006</v>
          </cell>
          <cell r="M620">
            <v>31330901.620000001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14643943813.629999</v>
          </cell>
        </row>
        <row r="621">
          <cell r="A621">
            <v>675</v>
          </cell>
          <cell r="B621" t="str">
            <v>4*  Investments in Corpo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</row>
        <row r="622">
          <cell r="A622">
            <v>21090002</v>
          </cell>
          <cell r="B622" t="str">
            <v>21090002 in Corporate Fixed Deposit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</row>
        <row r="623">
          <cell r="A623">
            <v>613</v>
          </cell>
          <cell r="B623" t="str">
            <v>**  Incentive receivable</v>
          </cell>
          <cell r="C623">
            <v>9302897050.0200005</v>
          </cell>
          <cell r="D623">
            <v>908716728.11000001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10211613778.129999</v>
          </cell>
        </row>
        <row r="624">
          <cell r="A624">
            <v>27710010</v>
          </cell>
          <cell r="B624" t="str">
            <v>27710010 Incentive receivable - Non Current</v>
          </cell>
          <cell r="C624">
            <v>9302897050.0200005</v>
          </cell>
          <cell r="D624">
            <v>908716728.11000001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10211613778.129999</v>
          </cell>
        </row>
        <row r="625">
          <cell r="A625">
            <v>524</v>
          </cell>
          <cell r="B625" t="str">
            <v>Share Application money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</row>
        <row r="626">
          <cell r="A626">
            <v>24550001</v>
          </cell>
          <cell r="B626" t="str">
            <v>24550001 Share Application Money Paid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</row>
        <row r="627">
          <cell r="A627">
            <v>24550901</v>
          </cell>
          <cell r="B627" t="str">
            <v>24550901 Ind-AS Share Application Money Paid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</row>
        <row r="628">
          <cell r="A628">
            <v>25610004</v>
          </cell>
          <cell r="B628" t="str">
            <v>25610004 APPLICATION MONEY-INVESTMENTS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</row>
        <row r="629">
          <cell r="A629">
            <v>466</v>
          </cell>
          <cell r="B629" t="str">
            <v>Financial Guarantee Assets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</row>
        <row r="630">
          <cell r="A630">
            <v>24510981</v>
          </cell>
          <cell r="B630" t="str">
            <v>24510981 IND AS - Financial Guarantee Assets - Non Current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</row>
        <row r="631">
          <cell r="A631">
            <v>481</v>
          </cell>
          <cell r="B631" t="str">
            <v>Security Deposits (Non interest bearing)</v>
          </cell>
          <cell r="C631">
            <v>118470059.06</v>
          </cell>
          <cell r="D631">
            <v>75670530.640000001</v>
          </cell>
          <cell r="E631">
            <v>90265566</v>
          </cell>
          <cell r="F631">
            <v>20949612.170000002</v>
          </cell>
          <cell r="G631">
            <v>4541345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8855927.9199999999</v>
          </cell>
          <cell r="M631">
            <v>31122151.73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349875192.51999998</v>
          </cell>
        </row>
        <row r="632">
          <cell r="A632">
            <v>25620001</v>
          </cell>
          <cell r="B632" t="str">
            <v>25620001 Security Deposit - Electricity</v>
          </cell>
          <cell r="C632">
            <v>19566721.219999999</v>
          </cell>
          <cell r="D632">
            <v>23051435.890000001</v>
          </cell>
          <cell r="E632">
            <v>75071805</v>
          </cell>
          <cell r="F632">
            <v>17532003.25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5228370</v>
          </cell>
          <cell r="M632">
            <v>8760303.7300000004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149210639.09</v>
          </cell>
        </row>
        <row r="633">
          <cell r="A633">
            <v>25620002</v>
          </cell>
          <cell r="B633" t="str">
            <v>25620002 Security Deposits-Telephone/Mobiles</v>
          </cell>
          <cell r="C633">
            <v>194152</v>
          </cell>
          <cell r="D633">
            <v>-17548</v>
          </cell>
          <cell r="E633">
            <v>231600</v>
          </cell>
          <cell r="F633">
            <v>643566.22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47490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1099260.22</v>
          </cell>
        </row>
        <row r="634">
          <cell r="A634">
            <v>25620003</v>
          </cell>
          <cell r="B634" t="str">
            <v>25620003 Security Deposit - Gas</v>
          </cell>
          <cell r="C634">
            <v>259150</v>
          </cell>
          <cell r="D634">
            <v>115170</v>
          </cell>
          <cell r="E634">
            <v>9123800</v>
          </cell>
          <cell r="F634">
            <v>74042.7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9572162.6999999993</v>
          </cell>
        </row>
        <row r="635">
          <cell r="A635">
            <v>25620020</v>
          </cell>
          <cell r="B635" t="str">
            <v>25620020 Security Deposit - Rent Non current</v>
          </cell>
          <cell r="C635">
            <v>68571392.840000004</v>
          </cell>
          <cell r="D635">
            <v>18087600.100000001</v>
          </cell>
          <cell r="E635">
            <v>5838361</v>
          </cell>
          <cell r="F635">
            <v>0</v>
          </cell>
          <cell r="G635">
            <v>1376200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8721720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102595273.94</v>
          </cell>
        </row>
        <row r="636">
          <cell r="A636">
            <v>25620021</v>
          </cell>
          <cell r="B636" t="str">
            <v>25620021 Security Deposit - Others Non current</v>
          </cell>
          <cell r="C636">
            <v>29878643</v>
          </cell>
          <cell r="D636">
            <v>34433872.649999999</v>
          </cell>
          <cell r="E636">
            <v>0</v>
          </cell>
          <cell r="F636">
            <v>200000</v>
          </cell>
          <cell r="G636">
            <v>3165145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2740550</v>
          </cell>
          <cell r="M636">
            <v>13640128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84058338.650000006</v>
          </cell>
        </row>
        <row r="637">
          <cell r="A637">
            <v>25620920</v>
          </cell>
          <cell r="B637" t="str">
            <v>25620920 Ind AS Sec Dep-NC non int bearing(Related Party)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839517.92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839517.92</v>
          </cell>
        </row>
        <row r="638">
          <cell r="A638">
            <v>25620925</v>
          </cell>
          <cell r="B638" t="str">
            <v>*   Debenture Recovery Expenses fund (REF)</v>
          </cell>
          <cell r="C638">
            <v>0</v>
          </cell>
          <cell r="D638">
            <v>0</v>
          </cell>
          <cell r="E638">
            <v>0</v>
          </cell>
          <cell r="F638">
            <v>2500000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2500000</v>
          </cell>
        </row>
        <row r="639">
          <cell r="A639">
            <v>449</v>
          </cell>
          <cell r="B639" t="str">
            <v>Fixed Deposit (Maturity more than 12 months)</v>
          </cell>
          <cell r="C639">
            <v>71797395.870000005</v>
          </cell>
          <cell r="D639">
            <v>0</v>
          </cell>
          <cell r="E639">
            <v>0</v>
          </cell>
          <cell r="F639">
            <v>4010549836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208749.89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4082555981.7600002</v>
          </cell>
        </row>
        <row r="640">
          <cell r="A640">
            <v>452</v>
          </cell>
          <cell r="B640" t="str">
            <v>FD- Maturity more then 12 Months</v>
          </cell>
          <cell r="C640">
            <v>71797395.870000005</v>
          </cell>
          <cell r="D640">
            <v>0</v>
          </cell>
          <cell r="E640">
            <v>0</v>
          </cell>
          <cell r="F640">
            <v>4010549836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208749.89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4082555981.7600002</v>
          </cell>
        </row>
        <row r="641">
          <cell r="A641">
            <v>241220012</v>
          </cell>
          <cell r="B641" t="str">
            <v>241220012 Bank FD- Maturity more then 12 Months</v>
          </cell>
          <cell r="C641">
            <v>71797395.870000005</v>
          </cell>
          <cell r="D641">
            <v>0</v>
          </cell>
          <cell r="E641">
            <v>0</v>
          </cell>
          <cell r="F641">
            <v>4010549836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208749.89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4082555981.7600002</v>
          </cell>
        </row>
        <row r="642">
          <cell r="A642">
            <v>241220905</v>
          </cell>
          <cell r="B642" t="str">
            <v>241220905 FD- Maturity more than 12 Months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</row>
        <row r="643">
          <cell r="A643">
            <v>451</v>
          </cell>
          <cell r="B643" t="str">
            <v>Non Current Receivables......................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-101138.78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-101138.78</v>
          </cell>
        </row>
        <row r="644">
          <cell r="A644">
            <v>12090097</v>
          </cell>
          <cell r="B644" t="str">
            <v>12090097 Secured LT-Term Loan fm Banks ReceivableNonCurrent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</row>
        <row r="645">
          <cell r="A645">
            <v>12370097</v>
          </cell>
          <cell r="B645" t="str">
            <v>12370097 ST Loans- Secured Non Curr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</row>
        <row r="646">
          <cell r="A646">
            <v>12900097</v>
          </cell>
          <cell r="B646" t="str">
            <v>12900097 ST Loans-Unsecured Non Curr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</row>
        <row r="647">
          <cell r="A647">
            <v>16410097</v>
          </cell>
          <cell r="B647" t="str">
            <v>16410097 Retention Money NonCurrent Receivables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</row>
        <row r="648">
          <cell r="A648">
            <v>16440097</v>
          </cell>
          <cell r="B648" t="str">
            <v>16440097 Accr. Exp. (Perf Pay&amp;Ex-Gratia) Non Curr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</row>
        <row r="649">
          <cell r="A649">
            <v>16450097</v>
          </cell>
          <cell r="B649" t="str">
            <v>16450097 Preference Share Redemption Receivable Non Current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</row>
        <row r="650">
          <cell r="A650">
            <v>16810097</v>
          </cell>
          <cell r="B650" t="str">
            <v>16810097 Fwd Contrct-Amt Recivble fm Bank NonCurrnt Receiva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</row>
        <row r="651">
          <cell r="A651">
            <v>16860002</v>
          </cell>
          <cell r="B651" t="str">
            <v>16860002 PROVISION FOR BAD DEBT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</row>
        <row r="652">
          <cell r="A652">
            <v>25560099</v>
          </cell>
          <cell r="B652" t="str">
            <v>25560099 Net investment in Lease (Non Current)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</row>
        <row r="653">
          <cell r="A653">
            <v>17510097</v>
          </cell>
          <cell r="B653" t="str">
            <v>17510097 Bonus/PLI Provision Non Curr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</row>
        <row r="654">
          <cell r="A654">
            <v>23520097</v>
          </cell>
          <cell r="B654" t="str">
            <v>23520097 Drs OS&gt; 6 months cons Doubtful Non Curr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</row>
        <row r="655">
          <cell r="A655">
            <v>23530097</v>
          </cell>
          <cell r="B655" t="str">
            <v>23530097 Prov For Doubt Debt Over 6Month Non Curr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</row>
        <row r="656">
          <cell r="A656">
            <v>25530097</v>
          </cell>
          <cell r="B656" t="str">
            <v>25530097 Provison For Doubtful Advances NonCurrent Receivab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</row>
        <row r="657">
          <cell r="A657">
            <v>25560097</v>
          </cell>
          <cell r="B657" t="str">
            <v>25560097 Other Loans&amp;Advs - Grossing up Non Curr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</row>
        <row r="658">
          <cell r="A658">
            <v>25560971</v>
          </cell>
          <cell r="B658" t="str">
            <v>25560971 Ind AS Other Loans &amp; Advs - Grossing up Adj Bal Tr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</row>
        <row r="659">
          <cell r="A659">
            <v>25620097</v>
          </cell>
          <cell r="B659" t="str">
            <v>25620097 Security Deposit-Electricity NonCurrent Receivable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</row>
        <row r="660">
          <cell r="A660">
            <v>25660097</v>
          </cell>
          <cell r="B660" t="str">
            <v>25660097 Claims Recivable-Freight/Octroi NonCurrent Receiva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</row>
        <row r="661">
          <cell r="A661">
            <v>25660971</v>
          </cell>
          <cell r="B661" t="str">
            <v>25660971 Ind AS Recoverable Expenses - Others Bal Trf to No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</row>
        <row r="662">
          <cell r="A662">
            <v>25660973</v>
          </cell>
          <cell r="B662" t="str">
            <v>25660973  Recoverable Others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-101138.78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-101138.78</v>
          </cell>
        </row>
        <row r="663">
          <cell r="A663">
            <v>25990971</v>
          </cell>
          <cell r="B663" t="str">
            <v>25990971 Ind AS Grossing Up Of Loans &amp; Advances Bal Trf to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</row>
        <row r="664">
          <cell r="A664">
            <v>241220097</v>
          </cell>
          <cell r="B664" t="str">
            <v>241220097 Balances with Scheduled Bank NonCurrent Receivable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</row>
        <row r="665">
          <cell r="A665">
            <v>280</v>
          </cell>
          <cell r="B665" t="str">
            <v>Income Tax Assets (Net)</v>
          </cell>
          <cell r="C665">
            <v>2793033132.3499999</v>
          </cell>
          <cell r="D665">
            <v>635776179.32000005</v>
          </cell>
          <cell r="E665">
            <v>252503621.49000001</v>
          </cell>
          <cell r="F665">
            <v>4557456263.0699997</v>
          </cell>
          <cell r="G665">
            <v>658488217.35000002</v>
          </cell>
          <cell r="H665">
            <v>0</v>
          </cell>
          <cell r="I665">
            <v>0</v>
          </cell>
          <cell r="J665">
            <v>5205257.8899999997</v>
          </cell>
          <cell r="K665">
            <v>10722207.960000001</v>
          </cell>
          <cell r="L665">
            <v>103442030.62</v>
          </cell>
          <cell r="M665">
            <v>89367366.760000005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9105994276.8099995</v>
          </cell>
        </row>
        <row r="666">
          <cell r="A666">
            <v>17540002</v>
          </cell>
          <cell r="B666" t="str">
            <v>17540002 PROVISION FOR FRINGE BENEFIT TAX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</row>
        <row r="667">
          <cell r="A667">
            <v>17540004</v>
          </cell>
          <cell r="B667" t="str">
            <v>17540004 PROVISION FOR SUR TAX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</row>
        <row r="668">
          <cell r="A668">
            <v>17540005</v>
          </cell>
          <cell r="B668" t="str">
            <v>17540005 PROVISION FOR TAXATION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</row>
        <row r="669">
          <cell r="A669">
            <v>17540007</v>
          </cell>
          <cell r="B669" t="str">
            <v>17540007 Provision for Taxation - F-1996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</row>
        <row r="670">
          <cell r="A670">
            <v>17540008</v>
          </cell>
          <cell r="B670" t="str">
            <v>17540008 Provision for Taxation - F-1997</v>
          </cell>
          <cell r="C670">
            <v>0</v>
          </cell>
          <cell r="D670">
            <v>0</v>
          </cell>
          <cell r="E670">
            <v>0</v>
          </cell>
          <cell r="F670">
            <v>-1190000000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-1190000000</v>
          </cell>
        </row>
        <row r="671">
          <cell r="A671">
            <v>17540009</v>
          </cell>
          <cell r="B671" t="str">
            <v>17540009 Provision for Taxation - F-1998</v>
          </cell>
          <cell r="C671">
            <v>0</v>
          </cell>
          <cell r="D671">
            <v>0</v>
          </cell>
          <cell r="E671">
            <v>0</v>
          </cell>
          <cell r="F671">
            <v>-725000000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-725000000</v>
          </cell>
        </row>
        <row r="672">
          <cell r="A672">
            <v>17540010</v>
          </cell>
          <cell r="B672" t="str">
            <v>17540010 Provision for Taxation - F-1999</v>
          </cell>
          <cell r="C672">
            <v>0</v>
          </cell>
          <cell r="D672">
            <v>0</v>
          </cell>
          <cell r="E672">
            <v>0</v>
          </cell>
          <cell r="F672">
            <v>-515000000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-515000000</v>
          </cell>
        </row>
        <row r="673">
          <cell r="A673">
            <v>17540011</v>
          </cell>
          <cell r="B673" t="str">
            <v>17540011 Provision for Taxation - F-2000</v>
          </cell>
          <cell r="C673">
            <v>0</v>
          </cell>
          <cell r="D673">
            <v>0</v>
          </cell>
          <cell r="E673">
            <v>0</v>
          </cell>
          <cell r="F673">
            <v>-870000000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-870000000</v>
          </cell>
        </row>
        <row r="674">
          <cell r="A674">
            <v>17540012</v>
          </cell>
          <cell r="B674" t="str">
            <v>17540012 Provision for Taxation - F-2001</v>
          </cell>
          <cell r="C674">
            <v>0</v>
          </cell>
          <cell r="D674">
            <v>0</v>
          </cell>
          <cell r="E674">
            <v>0</v>
          </cell>
          <cell r="F674">
            <v>-80000000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-80000000</v>
          </cell>
        </row>
        <row r="675">
          <cell r="A675">
            <v>17540013</v>
          </cell>
          <cell r="B675" t="str">
            <v>17540013 Provision for Taxation - F-2002</v>
          </cell>
          <cell r="C675">
            <v>0</v>
          </cell>
          <cell r="D675">
            <v>0</v>
          </cell>
          <cell r="E675">
            <v>0</v>
          </cell>
          <cell r="F675">
            <v>-8152400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-8152400</v>
          </cell>
        </row>
        <row r="676">
          <cell r="A676">
            <v>17540014</v>
          </cell>
          <cell r="B676" t="str">
            <v>17540014 Provision for Taxation - F-2003</v>
          </cell>
          <cell r="C676">
            <v>0</v>
          </cell>
          <cell r="D676">
            <v>0</v>
          </cell>
          <cell r="E676">
            <v>0</v>
          </cell>
          <cell r="F676">
            <v>-123000000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-123000000</v>
          </cell>
        </row>
        <row r="677">
          <cell r="A677">
            <v>17540015</v>
          </cell>
          <cell r="B677" t="str">
            <v>17540015 Provision for Taxation - F-2004</v>
          </cell>
          <cell r="C677">
            <v>0</v>
          </cell>
          <cell r="D677">
            <v>0</v>
          </cell>
          <cell r="E677">
            <v>0</v>
          </cell>
          <cell r="F677">
            <v>-634820625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-634820625</v>
          </cell>
        </row>
        <row r="678">
          <cell r="A678">
            <v>17540016</v>
          </cell>
          <cell r="B678" t="str">
            <v>17540016 Provision for Taxation - F-2005</v>
          </cell>
          <cell r="C678">
            <v>0</v>
          </cell>
          <cell r="D678">
            <v>0</v>
          </cell>
          <cell r="E678">
            <v>0</v>
          </cell>
          <cell r="F678">
            <v>-2149688963.75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-2149688963.75</v>
          </cell>
        </row>
        <row r="679">
          <cell r="A679">
            <v>17540017</v>
          </cell>
          <cell r="B679" t="str">
            <v>17540017 Provision for Taxation - F-2006</v>
          </cell>
          <cell r="C679">
            <v>0</v>
          </cell>
          <cell r="D679">
            <v>0</v>
          </cell>
          <cell r="E679">
            <v>0</v>
          </cell>
          <cell r="F679">
            <v>-2712576976.5700002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-2712576976.5700002</v>
          </cell>
        </row>
        <row r="680">
          <cell r="A680">
            <v>17540018</v>
          </cell>
          <cell r="B680" t="str">
            <v>17540018 Provision for Taxation - F-2007</v>
          </cell>
          <cell r="C680">
            <v>0</v>
          </cell>
          <cell r="D680">
            <v>0</v>
          </cell>
          <cell r="E680">
            <v>0</v>
          </cell>
          <cell r="F680">
            <v>-3424535053.5500002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-3424535053.5500002</v>
          </cell>
        </row>
        <row r="681">
          <cell r="A681">
            <v>17540019</v>
          </cell>
          <cell r="B681" t="str">
            <v>17540019 Provision for Taxation - F-2008</v>
          </cell>
          <cell r="C681">
            <v>0</v>
          </cell>
          <cell r="D681">
            <v>0</v>
          </cell>
          <cell r="E681">
            <v>0</v>
          </cell>
          <cell r="F681">
            <v>-2666893951.9699998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-2666893951.9699998</v>
          </cell>
        </row>
        <row r="682">
          <cell r="A682">
            <v>17540020</v>
          </cell>
          <cell r="B682" t="str">
            <v>17540020 Provision for Taxation - F-2009</v>
          </cell>
          <cell r="C682">
            <v>0</v>
          </cell>
          <cell r="D682">
            <v>0</v>
          </cell>
          <cell r="E682">
            <v>0</v>
          </cell>
          <cell r="F682">
            <v>-2210173386.77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-2210173386.77</v>
          </cell>
        </row>
        <row r="683">
          <cell r="A683">
            <v>17540021</v>
          </cell>
          <cell r="B683" t="str">
            <v>17540021 Provision for Taxation - F-2010</v>
          </cell>
          <cell r="C683">
            <v>0</v>
          </cell>
          <cell r="D683">
            <v>0</v>
          </cell>
          <cell r="E683">
            <v>0</v>
          </cell>
          <cell r="F683">
            <v>-6104031168.9899998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-6104031168.9899998</v>
          </cell>
        </row>
        <row r="684">
          <cell r="A684">
            <v>17540022</v>
          </cell>
          <cell r="B684" t="str">
            <v>17540022 Provision for Taxation - F-2011</v>
          </cell>
          <cell r="C684">
            <v>0</v>
          </cell>
          <cell r="D684">
            <v>0</v>
          </cell>
          <cell r="E684">
            <v>0</v>
          </cell>
          <cell r="F684">
            <v>-7967236099.6099997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-7967236099.6099997</v>
          </cell>
        </row>
        <row r="685">
          <cell r="A685">
            <v>17540023</v>
          </cell>
          <cell r="B685" t="str">
            <v>17540023 Provision for Taxation - F-2012</v>
          </cell>
          <cell r="C685">
            <v>0</v>
          </cell>
          <cell r="D685">
            <v>0</v>
          </cell>
          <cell r="E685">
            <v>0</v>
          </cell>
          <cell r="F685">
            <v>-7134184037.0500002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-7134184037.0500002</v>
          </cell>
        </row>
        <row r="686">
          <cell r="A686">
            <v>17540024</v>
          </cell>
          <cell r="B686" t="str">
            <v>17540024 Provision for Taxation - F-2013</v>
          </cell>
          <cell r="C686">
            <v>0</v>
          </cell>
          <cell r="D686">
            <v>0</v>
          </cell>
          <cell r="E686">
            <v>0</v>
          </cell>
          <cell r="F686">
            <v>-8027714437.5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-8027714437.5</v>
          </cell>
        </row>
        <row r="687">
          <cell r="A687">
            <v>17540025</v>
          </cell>
          <cell r="B687" t="str">
            <v>17540025 Provision for Taxation - PTL OPENING</v>
          </cell>
          <cell r="C687">
            <v>0</v>
          </cell>
          <cell r="D687">
            <v>0</v>
          </cell>
          <cell r="E687">
            <v>0</v>
          </cell>
          <cell r="F687">
            <v>-1688353224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-1688353224</v>
          </cell>
        </row>
        <row r="688">
          <cell r="A688">
            <v>17540026</v>
          </cell>
          <cell r="B688" t="str">
            <v>17540026 Provision for Taxation - PTL CURRENT MOVEMNET</v>
          </cell>
          <cell r="C688">
            <v>0</v>
          </cell>
          <cell r="D688">
            <v>0</v>
          </cell>
          <cell r="E688">
            <v>0</v>
          </cell>
          <cell r="F688">
            <v>-146300000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-146300000</v>
          </cell>
        </row>
        <row r="689">
          <cell r="A689">
            <v>17540027</v>
          </cell>
          <cell r="B689" t="str">
            <v>17540027 Provision for Taxation - MHFL</v>
          </cell>
          <cell r="C689">
            <v>0</v>
          </cell>
          <cell r="D689">
            <v>0</v>
          </cell>
          <cell r="E689">
            <v>0</v>
          </cell>
          <cell r="F689">
            <v>-398585914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-398585914</v>
          </cell>
        </row>
        <row r="690">
          <cell r="A690">
            <v>17540028</v>
          </cell>
          <cell r="B690" t="str">
            <v>17540028 Provision for Taxation - F-2014</v>
          </cell>
          <cell r="C690">
            <v>0</v>
          </cell>
          <cell r="D690">
            <v>0</v>
          </cell>
          <cell r="E690">
            <v>0</v>
          </cell>
          <cell r="F690">
            <v>-9277970789.1399994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-9277970789.1399994</v>
          </cell>
        </row>
        <row r="691">
          <cell r="A691">
            <v>17540029</v>
          </cell>
          <cell r="B691" t="str">
            <v>17540029 Provision for Taxation - F-2015</v>
          </cell>
          <cell r="C691">
            <v>0</v>
          </cell>
          <cell r="D691">
            <v>0</v>
          </cell>
          <cell r="E691">
            <v>0</v>
          </cell>
          <cell r="F691">
            <v>-7902397077.4700003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-7902397077.4700003</v>
          </cell>
        </row>
        <row r="692">
          <cell r="A692">
            <v>17540032</v>
          </cell>
          <cell r="B692" t="str">
            <v>17540032 Provision for Taxation - F-2016</v>
          </cell>
          <cell r="C692">
            <v>0</v>
          </cell>
          <cell r="D692">
            <v>0</v>
          </cell>
          <cell r="E692">
            <v>0</v>
          </cell>
          <cell r="F692">
            <v>-8270551969.5299997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-8270551969.5299997</v>
          </cell>
        </row>
        <row r="693">
          <cell r="A693">
            <v>17540033</v>
          </cell>
          <cell r="B693" t="str">
            <v>17540033 Provision for Taxation - F-2017</v>
          </cell>
          <cell r="C693">
            <v>0</v>
          </cell>
          <cell r="D693">
            <v>0</v>
          </cell>
          <cell r="E693">
            <v>0</v>
          </cell>
          <cell r="F693">
            <v>-9944934740.7199993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-9944934740.7199993</v>
          </cell>
        </row>
        <row r="694">
          <cell r="A694">
            <v>17540034</v>
          </cell>
          <cell r="B694" t="str">
            <v>17540034 Provision for Taxation - F-2018</v>
          </cell>
          <cell r="C694">
            <v>0</v>
          </cell>
          <cell r="D694">
            <v>0</v>
          </cell>
          <cell r="E694">
            <v>0</v>
          </cell>
          <cell r="F694">
            <v>-11267423246.290001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-11267423246.290001</v>
          </cell>
        </row>
        <row r="695">
          <cell r="A695">
            <v>17540035</v>
          </cell>
          <cell r="B695" t="str">
            <v>17540035 Provision for Taxation - F-2019</v>
          </cell>
          <cell r="C695">
            <v>0</v>
          </cell>
          <cell r="D695">
            <v>0</v>
          </cell>
          <cell r="E695">
            <v>0</v>
          </cell>
          <cell r="F695">
            <v>-13429953697.27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-13429953697.27</v>
          </cell>
        </row>
        <row r="696">
          <cell r="A696">
            <v>17540042</v>
          </cell>
          <cell r="B696" t="str">
            <v>17540042 Provision for Taxation - F-2021</v>
          </cell>
          <cell r="C696">
            <v>0</v>
          </cell>
          <cell r="D696">
            <v>0</v>
          </cell>
          <cell r="E696">
            <v>0</v>
          </cell>
          <cell r="F696">
            <v>-12289941000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-12289941000</v>
          </cell>
        </row>
        <row r="697">
          <cell r="A697">
            <v>17540043</v>
          </cell>
          <cell r="B697" t="str">
            <v>17540043 Provision for Tax F18 - MVML</v>
          </cell>
          <cell r="C697">
            <v>0</v>
          </cell>
          <cell r="D697">
            <v>0</v>
          </cell>
          <cell r="E697">
            <v>0</v>
          </cell>
          <cell r="F697">
            <v>-1452293646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-1452293646</v>
          </cell>
        </row>
        <row r="698">
          <cell r="A698">
            <v>17540044</v>
          </cell>
          <cell r="B698" t="str">
            <v>17540044 Provision for Tax F19 - MVML</v>
          </cell>
          <cell r="C698">
            <v>0</v>
          </cell>
          <cell r="D698">
            <v>0</v>
          </cell>
          <cell r="E698">
            <v>0</v>
          </cell>
          <cell r="F698">
            <v>-3004807468.2800002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-3004807468.2800002</v>
          </cell>
        </row>
        <row r="699">
          <cell r="A699">
            <v>17540045</v>
          </cell>
          <cell r="B699" t="str">
            <v>17540045 Provision for Tax F20 - MVML</v>
          </cell>
          <cell r="C699">
            <v>0</v>
          </cell>
          <cell r="D699">
            <v>0</v>
          </cell>
          <cell r="E699">
            <v>0</v>
          </cell>
          <cell r="F699">
            <v>-1380644027.96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-1380644027.96</v>
          </cell>
        </row>
        <row r="700">
          <cell r="A700">
            <v>17540046</v>
          </cell>
          <cell r="B700" t="str">
            <v>17540046 Provision for Tax F21 - MVML</v>
          </cell>
          <cell r="C700">
            <v>0</v>
          </cell>
          <cell r="D700">
            <v>0</v>
          </cell>
          <cell r="E700">
            <v>0</v>
          </cell>
          <cell r="F700">
            <v>-984737740.42999995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-984737740.42999995</v>
          </cell>
        </row>
        <row r="701">
          <cell r="A701">
            <v>17540048</v>
          </cell>
          <cell r="B701" t="str">
            <v>17540048 Provision for Taxation - F-2022</v>
          </cell>
          <cell r="C701">
            <v>0</v>
          </cell>
          <cell r="D701">
            <v>0</v>
          </cell>
          <cell r="E701">
            <v>0</v>
          </cell>
          <cell r="F701">
            <v>-11094316854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-11094316854</v>
          </cell>
        </row>
        <row r="702">
          <cell r="A702">
            <v>17540051</v>
          </cell>
          <cell r="B702" t="str">
            <v>17540051 Provision for Income Tax - MECP + MRL+ RIHL</v>
          </cell>
          <cell r="C702">
            <v>0</v>
          </cell>
          <cell r="D702">
            <v>0</v>
          </cell>
          <cell r="E702">
            <v>0</v>
          </cell>
          <cell r="F702">
            <v>-13063350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-13063350</v>
          </cell>
        </row>
        <row r="703">
          <cell r="A703">
            <v>17540052</v>
          </cell>
          <cell r="B703" t="str">
            <v>17540052 6*  Provision for Taxation F-2023</v>
          </cell>
          <cell r="C703">
            <v>0</v>
          </cell>
          <cell r="D703">
            <v>0</v>
          </cell>
          <cell r="E703">
            <v>0</v>
          </cell>
          <cell r="F703">
            <v>-20363668081.139999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-20363668081.139999</v>
          </cell>
        </row>
        <row r="704">
          <cell r="A704">
            <v>17540099</v>
          </cell>
          <cell r="B704" t="str">
            <v>17540099 Provision for Taxation - F-2020</v>
          </cell>
          <cell r="C704">
            <v>0</v>
          </cell>
          <cell r="D704">
            <v>0</v>
          </cell>
          <cell r="E704">
            <v>0</v>
          </cell>
          <cell r="F704">
            <v>-9036772529.3700008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-9036772529.3700008</v>
          </cell>
        </row>
        <row r="705">
          <cell r="A705">
            <v>17540103</v>
          </cell>
          <cell r="B705" t="str">
            <v>17540103   Provision for Tax  MEML F 2022</v>
          </cell>
          <cell r="C705">
            <v>0</v>
          </cell>
          <cell r="D705">
            <v>0</v>
          </cell>
          <cell r="E705">
            <v>0</v>
          </cell>
          <cell r="F705">
            <v>2276891122.29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2276891122.29</v>
          </cell>
        </row>
        <row r="706">
          <cell r="A706">
            <v>17540100</v>
          </cell>
          <cell r="B706" t="str">
            <v>17540100 Provision for Taxation -MTBL - Amalgamated Opening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</row>
        <row r="707">
          <cell r="A707">
            <v>17540902</v>
          </cell>
          <cell r="B707" t="str">
            <v>17540902 Ind-AS Provision for Tax payments(ESOP Trust Cons)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</row>
        <row r="708">
          <cell r="A708">
            <v>23580101</v>
          </cell>
          <cell r="B708" t="str">
            <v>23580101 TCS Receivable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</row>
        <row r="709">
          <cell r="A709">
            <v>23580106</v>
          </cell>
          <cell r="B709" t="str">
            <v>23580106 TCS Receivable vehicle &amp; tractors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</row>
        <row r="710">
          <cell r="A710">
            <v>23580111</v>
          </cell>
          <cell r="B710" t="str">
            <v>6*  TCS received Account - F 2017</v>
          </cell>
          <cell r="C710">
            <v>0</v>
          </cell>
          <cell r="D710">
            <v>0</v>
          </cell>
          <cell r="E710">
            <v>0</v>
          </cell>
          <cell r="F710">
            <v>2338653.5299999998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2338653.5299999998</v>
          </cell>
        </row>
        <row r="711">
          <cell r="A711">
            <v>23580112</v>
          </cell>
          <cell r="B711" t="str">
            <v>6*  TCS received Account - F 2018</v>
          </cell>
          <cell r="C711">
            <v>0</v>
          </cell>
          <cell r="D711">
            <v>0</v>
          </cell>
          <cell r="E711">
            <v>0</v>
          </cell>
          <cell r="F711">
            <v>1950884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1950884</v>
          </cell>
        </row>
        <row r="712">
          <cell r="A712">
            <v>23580113</v>
          </cell>
          <cell r="B712" t="str">
            <v>6*  TCS received Account - F 2019</v>
          </cell>
          <cell r="C712">
            <v>0</v>
          </cell>
          <cell r="D712">
            <v>0</v>
          </cell>
          <cell r="E712">
            <v>0</v>
          </cell>
          <cell r="F712">
            <v>1587432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1587432</v>
          </cell>
        </row>
        <row r="713">
          <cell r="A713">
            <v>23580115</v>
          </cell>
          <cell r="B713" t="str">
            <v>6*  TCS received Account - F 2020</v>
          </cell>
          <cell r="C713">
            <v>2658265</v>
          </cell>
          <cell r="D713">
            <v>117294</v>
          </cell>
          <cell r="E713">
            <v>12666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2788225</v>
          </cell>
        </row>
        <row r="714">
          <cell r="A714">
            <v>23580116</v>
          </cell>
          <cell r="B714" t="str">
            <v>6*  TCS receivable account F 2021</v>
          </cell>
          <cell r="C714">
            <v>11061</v>
          </cell>
          <cell r="D714">
            <v>1398.73</v>
          </cell>
          <cell r="E714">
            <v>19500</v>
          </cell>
          <cell r="F714">
            <v>20648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52607.73</v>
          </cell>
        </row>
        <row r="715">
          <cell r="A715">
            <v>23580117</v>
          </cell>
          <cell r="B715" t="str">
            <v>TCS certificate received account F 2021</v>
          </cell>
          <cell r="C715">
            <v>16101.55</v>
          </cell>
          <cell r="D715">
            <v>52208.27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68309.820000000007</v>
          </cell>
        </row>
        <row r="716">
          <cell r="A716">
            <v>23580118</v>
          </cell>
          <cell r="B716" t="str">
            <v>23580118 TCS certificate received account F 2022</v>
          </cell>
          <cell r="C716">
            <v>280106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280106</v>
          </cell>
        </row>
        <row r="717">
          <cell r="A717">
            <v>23580119</v>
          </cell>
          <cell r="B717" t="str">
            <v>23580119 TCS receivable- F21- MVML</v>
          </cell>
          <cell r="C717">
            <v>0</v>
          </cell>
          <cell r="D717">
            <v>0</v>
          </cell>
          <cell r="E717">
            <v>0</v>
          </cell>
          <cell r="F717">
            <v>25535369.920000002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25535369.920000002</v>
          </cell>
        </row>
        <row r="718">
          <cell r="A718">
            <v>23580120</v>
          </cell>
          <cell r="B718" t="str">
            <v>23580120 TCS receivable- F22- MVML</v>
          </cell>
          <cell r="C718">
            <v>0</v>
          </cell>
          <cell r="D718">
            <v>0</v>
          </cell>
          <cell r="E718">
            <v>0</v>
          </cell>
          <cell r="F718">
            <v>17592961.719999999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17592961.719999999</v>
          </cell>
        </row>
        <row r="719">
          <cell r="A719">
            <v>23580121</v>
          </cell>
          <cell r="B719" t="str">
            <v>23580121 TCS receivable account F 2022</v>
          </cell>
          <cell r="C719">
            <v>0</v>
          </cell>
          <cell r="D719">
            <v>869965.62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869965.62</v>
          </cell>
        </row>
        <row r="720">
          <cell r="A720">
            <v>23580123</v>
          </cell>
          <cell r="B720" t="str">
            <v>6*  TCS received A/c F23</v>
          </cell>
          <cell r="C720">
            <v>399518.25</v>
          </cell>
          <cell r="D720">
            <v>-866344.4</v>
          </cell>
          <cell r="E720">
            <v>0</v>
          </cell>
          <cell r="F720">
            <v>0</v>
          </cell>
          <cell r="G720">
            <v>8275.93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-458550.22</v>
          </cell>
        </row>
        <row r="721">
          <cell r="A721">
            <v>23580124</v>
          </cell>
          <cell r="B721" t="str">
            <v>23580124 TCS receivable F23</v>
          </cell>
          <cell r="C721">
            <v>0</v>
          </cell>
          <cell r="D721">
            <v>0</v>
          </cell>
          <cell r="E721">
            <v>0</v>
          </cell>
          <cell r="F721">
            <v>118350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118350</v>
          </cell>
        </row>
        <row r="722">
          <cell r="A722">
            <v>25950038</v>
          </cell>
          <cell r="B722" t="str">
            <v>25950038  TCS 206C(1H) Receivable Account</v>
          </cell>
          <cell r="C722">
            <v>0</v>
          </cell>
          <cell r="D722">
            <v>-2229.6</v>
          </cell>
          <cell r="E722">
            <v>673416.35</v>
          </cell>
          <cell r="F722">
            <v>-261.74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8644.84</v>
          </cell>
          <cell r="L722">
            <v>0</v>
          </cell>
          <cell r="M722">
            <v>3798.74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683368.59</v>
          </cell>
        </row>
        <row r="723">
          <cell r="A723">
            <v>25950039</v>
          </cell>
          <cell r="B723" t="str">
            <v>25950039 TCS 206C(1H) Rec 21</v>
          </cell>
          <cell r="C723">
            <v>125889186.34</v>
          </cell>
          <cell r="D723">
            <v>38862777.07</v>
          </cell>
          <cell r="E723">
            <v>24057457.120000001</v>
          </cell>
          <cell r="F723">
            <v>48588.72</v>
          </cell>
          <cell r="G723">
            <v>2168928.08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243367.87</v>
          </cell>
          <cell r="M723">
            <v>2020068.6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193290373.80000001</v>
          </cell>
        </row>
        <row r="724">
          <cell r="A724">
            <v>25950040</v>
          </cell>
          <cell r="B724" t="str">
            <v>25950040  TCS 206C(1H) Rec 22</v>
          </cell>
          <cell r="C724">
            <v>64539565.539999999</v>
          </cell>
          <cell r="D724">
            <v>23876647.030000001</v>
          </cell>
          <cell r="E724">
            <v>16454516.970000001</v>
          </cell>
          <cell r="F724">
            <v>178849.28</v>
          </cell>
          <cell r="G724">
            <v>1112081.76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117248.36</v>
          </cell>
          <cell r="M724">
            <v>1285754.67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107564663.61</v>
          </cell>
        </row>
        <row r="725">
          <cell r="A725">
            <v>27010001</v>
          </cell>
          <cell r="B725" t="str">
            <v>27010001 Advance Payment Of Income Tax</v>
          </cell>
          <cell r="C725">
            <v>0</v>
          </cell>
          <cell r="D725">
            <v>0</v>
          </cell>
          <cell r="E725">
            <v>0</v>
          </cell>
          <cell r="F725">
            <v>-56862197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-56862197</v>
          </cell>
        </row>
        <row r="726">
          <cell r="A726">
            <v>27010004</v>
          </cell>
          <cell r="B726" t="str">
            <v>27010004 Advance Payment of Income Tax - F-1996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</row>
        <row r="727">
          <cell r="A727">
            <v>27010005</v>
          </cell>
          <cell r="B727" t="str">
            <v>27010005 Advance Payment of Income Tax - F-1997</v>
          </cell>
          <cell r="C727">
            <v>0</v>
          </cell>
          <cell r="D727">
            <v>0</v>
          </cell>
          <cell r="E727">
            <v>0</v>
          </cell>
          <cell r="F727">
            <v>934458743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934458743</v>
          </cell>
        </row>
        <row r="728">
          <cell r="A728">
            <v>27010006</v>
          </cell>
          <cell r="B728" t="str">
            <v>27010006 Advance Payment of Income Tax - F-1998</v>
          </cell>
          <cell r="C728">
            <v>0</v>
          </cell>
          <cell r="D728">
            <v>0</v>
          </cell>
          <cell r="E728">
            <v>0</v>
          </cell>
          <cell r="F728">
            <v>605666637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605666637</v>
          </cell>
        </row>
        <row r="729">
          <cell r="A729">
            <v>27010007</v>
          </cell>
          <cell r="B729" t="str">
            <v>27010007 Advance Payment of Income Tax - F-1999</v>
          </cell>
          <cell r="C729">
            <v>0</v>
          </cell>
          <cell r="D729">
            <v>0</v>
          </cell>
          <cell r="E729">
            <v>0</v>
          </cell>
          <cell r="F729">
            <v>372813726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372813726</v>
          </cell>
        </row>
        <row r="730">
          <cell r="A730">
            <v>27010008</v>
          </cell>
          <cell r="B730" t="str">
            <v>27010008 Advance Payment of Income Tax - F-2000</v>
          </cell>
          <cell r="C730">
            <v>0</v>
          </cell>
          <cell r="D730">
            <v>0</v>
          </cell>
          <cell r="E730">
            <v>0</v>
          </cell>
          <cell r="F730">
            <v>703736877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703736877</v>
          </cell>
        </row>
        <row r="731">
          <cell r="A731">
            <v>27010009</v>
          </cell>
          <cell r="B731" t="str">
            <v>27010009 Advance Payment of Income Tax - F-2001</v>
          </cell>
          <cell r="C731">
            <v>0</v>
          </cell>
          <cell r="D731">
            <v>0</v>
          </cell>
          <cell r="E731">
            <v>0</v>
          </cell>
          <cell r="F731">
            <v>17844500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17844500</v>
          </cell>
        </row>
        <row r="732">
          <cell r="A732">
            <v>27010010</v>
          </cell>
          <cell r="B732" t="str">
            <v>27010010 Advance Payment of Income Tax - F-2002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</row>
        <row r="733">
          <cell r="A733">
            <v>27010011</v>
          </cell>
          <cell r="B733" t="str">
            <v>27010011 Advance Payment of Income Tax - F-2003</v>
          </cell>
          <cell r="C733">
            <v>0</v>
          </cell>
          <cell r="D733">
            <v>0</v>
          </cell>
          <cell r="E733">
            <v>0</v>
          </cell>
          <cell r="F733">
            <v>58225593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58225593</v>
          </cell>
        </row>
        <row r="734">
          <cell r="A734">
            <v>27010012</v>
          </cell>
          <cell r="B734" t="str">
            <v>27010012 Advance Payment of Income Tax - F-2004</v>
          </cell>
          <cell r="C734">
            <v>0</v>
          </cell>
          <cell r="D734">
            <v>0</v>
          </cell>
          <cell r="E734">
            <v>0</v>
          </cell>
          <cell r="F734">
            <v>578338087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578338087</v>
          </cell>
        </row>
        <row r="735">
          <cell r="A735">
            <v>27010013</v>
          </cell>
          <cell r="B735" t="str">
            <v>27010013 Advance Payment of Income Tax - F-2005</v>
          </cell>
          <cell r="C735">
            <v>0</v>
          </cell>
          <cell r="D735">
            <v>0</v>
          </cell>
          <cell r="E735">
            <v>0</v>
          </cell>
          <cell r="F735">
            <v>1900552618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1900552618</v>
          </cell>
        </row>
        <row r="736">
          <cell r="A736">
            <v>27010014</v>
          </cell>
          <cell r="B736" t="str">
            <v>27010014 Advance Payment of Income Tax - F-2006</v>
          </cell>
          <cell r="C736">
            <v>0</v>
          </cell>
          <cell r="D736">
            <v>0</v>
          </cell>
          <cell r="E736">
            <v>0</v>
          </cell>
          <cell r="F736">
            <v>2805282933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2805282933</v>
          </cell>
        </row>
        <row r="737">
          <cell r="A737">
            <v>27010015</v>
          </cell>
          <cell r="B737" t="str">
            <v>27010015 Advance Payment of Income Tax - F-2007</v>
          </cell>
          <cell r="C737">
            <v>0</v>
          </cell>
          <cell r="D737">
            <v>0</v>
          </cell>
          <cell r="E737">
            <v>0</v>
          </cell>
          <cell r="F737">
            <v>3255466926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3255466926</v>
          </cell>
        </row>
        <row r="738">
          <cell r="A738">
            <v>27010016</v>
          </cell>
          <cell r="B738" t="str">
            <v>27010016 Advance Payment of Income Tax - F-2008</v>
          </cell>
          <cell r="C738">
            <v>0</v>
          </cell>
          <cell r="D738">
            <v>0</v>
          </cell>
          <cell r="E738">
            <v>0</v>
          </cell>
          <cell r="F738">
            <v>2218406330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2218406330</v>
          </cell>
        </row>
        <row r="739">
          <cell r="A739">
            <v>27010017</v>
          </cell>
          <cell r="B739" t="str">
            <v>27010017 Advance Payment of Income Tax - F-2009</v>
          </cell>
          <cell r="C739">
            <v>0</v>
          </cell>
          <cell r="D739">
            <v>0</v>
          </cell>
          <cell r="E739">
            <v>0</v>
          </cell>
          <cell r="F739">
            <v>1721253112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1721253112</v>
          </cell>
        </row>
        <row r="740">
          <cell r="A740">
            <v>27010018</v>
          </cell>
          <cell r="B740" t="str">
            <v>27010018 Advance Payment of Income Tax - F-2010</v>
          </cell>
          <cell r="C740">
            <v>0</v>
          </cell>
          <cell r="D740">
            <v>0</v>
          </cell>
          <cell r="E740">
            <v>0</v>
          </cell>
          <cell r="F740">
            <v>6365313436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6365313436</v>
          </cell>
        </row>
        <row r="741">
          <cell r="A741">
            <v>27010019</v>
          </cell>
          <cell r="B741" t="str">
            <v>27010019 Advance Payment of Income Tax - F-2011</v>
          </cell>
          <cell r="C741">
            <v>0</v>
          </cell>
          <cell r="D741">
            <v>0</v>
          </cell>
          <cell r="E741">
            <v>0</v>
          </cell>
          <cell r="F741">
            <v>7665108599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7665108599</v>
          </cell>
        </row>
        <row r="742">
          <cell r="A742">
            <v>27010020</v>
          </cell>
          <cell r="B742" t="str">
            <v>27010020 Advance Payment of Income Tax - F-2012</v>
          </cell>
          <cell r="C742">
            <v>0</v>
          </cell>
          <cell r="D742">
            <v>0</v>
          </cell>
          <cell r="E742">
            <v>0</v>
          </cell>
          <cell r="F742">
            <v>6156209468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6156209468</v>
          </cell>
        </row>
        <row r="743">
          <cell r="A743">
            <v>27010021</v>
          </cell>
          <cell r="B743" t="str">
            <v>27010021 Advance Payment of Income Tax - F-2013</v>
          </cell>
          <cell r="C743">
            <v>0</v>
          </cell>
          <cell r="D743">
            <v>0</v>
          </cell>
          <cell r="E743">
            <v>0</v>
          </cell>
          <cell r="F743">
            <v>8063695781.7600002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8063695781.7600002</v>
          </cell>
        </row>
        <row r="744">
          <cell r="A744">
            <v>27010022</v>
          </cell>
          <cell r="B744" t="str">
            <v>27010022 Advance Payment of Income Tax - PTL OPENING</v>
          </cell>
          <cell r="C744">
            <v>0</v>
          </cell>
          <cell r="D744">
            <v>0</v>
          </cell>
          <cell r="E744">
            <v>0</v>
          </cell>
          <cell r="F744">
            <v>1668216156.27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1668216156.27</v>
          </cell>
        </row>
        <row r="745">
          <cell r="A745">
            <v>27010023</v>
          </cell>
          <cell r="B745" t="str">
            <v>27010023 Advance Payment of Income Tax -PTL CURRENT MOVEMNT</v>
          </cell>
          <cell r="C745">
            <v>0</v>
          </cell>
          <cell r="D745">
            <v>0</v>
          </cell>
          <cell r="E745">
            <v>0</v>
          </cell>
          <cell r="F745">
            <v>152619362.97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152619362.97</v>
          </cell>
        </row>
        <row r="746">
          <cell r="A746">
            <v>27010024</v>
          </cell>
          <cell r="B746" t="str">
            <v>27010024 Advance Payment of Income Tax - MHFL OPENING</v>
          </cell>
          <cell r="C746">
            <v>0</v>
          </cell>
          <cell r="D746">
            <v>0</v>
          </cell>
          <cell r="E746">
            <v>0</v>
          </cell>
          <cell r="F746">
            <v>288959546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288959546</v>
          </cell>
        </row>
        <row r="747">
          <cell r="A747">
            <v>27010025</v>
          </cell>
          <cell r="B747" t="str">
            <v>27010025 Advance Payment of Income Tax - MHFL CURRENT MOVEM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</row>
        <row r="748">
          <cell r="A748">
            <v>27010027</v>
          </cell>
          <cell r="B748" t="str">
            <v>27010027 Advance Payment of Income Tax - F-2014</v>
          </cell>
          <cell r="C748">
            <v>0</v>
          </cell>
          <cell r="D748">
            <v>0</v>
          </cell>
          <cell r="E748">
            <v>0</v>
          </cell>
          <cell r="F748">
            <v>7867221637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7867221637</v>
          </cell>
        </row>
        <row r="749">
          <cell r="A749">
            <v>27010028</v>
          </cell>
          <cell r="B749" t="str">
            <v>27010028 Advance Payment of Income Tax - F-2015</v>
          </cell>
          <cell r="C749">
            <v>0</v>
          </cell>
          <cell r="D749">
            <v>0</v>
          </cell>
          <cell r="E749">
            <v>0</v>
          </cell>
          <cell r="F749">
            <v>7390296417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7390296417</v>
          </cell>
        </row>
        <row r="750">
          <cell r="A750">
            <v>27010029</v>
          </cell>
          <cell r="B750" t="str">
            <v>27010029 Advance Payment of Income Tax - F-2016</v>
          </cell>
          <cell r="C750">
            <v>0</v>
          </cell>
          <cell r="D750">
            <v>0</v>
          </cell>
          <cell r="E750">
            <v>0</v>
          </cell>
          <cell r="F750">
            <v>10025112068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10025112068</v>
          </cell>
        </row>
        <row r="751">
          <cell r="A751">
            <v>27010030</v>
          </cell>
          <cell r="B751" t="str">
            <v>27010030 Advance Payment of Income Tax - F-2017</v>
          </cell>
          <cell r="C751">
            <v>0</v>
          </cell>
          <cell r="D751">
            <v>0</v>
          </cell>
          <cell r="E751">
            <v>0</v>
          </cell>
          <cell r="F751">
            <v>9406141404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9406141404</v>
          </cell>
        </row>
        <row r="752">
          <cell r="A752">
            <v>27010032</v>
          </cell>
          <cell r="B752" t="str">
            <v>27010032 Advance Payment of Income Tax - F-2018</v>
          </cell>
          <cell r="C752">
            <v>0</v>
          </cell>
          <cell r="D752">
            <v>0</v>
          </cell>
          <cell r="E752">
            <v>0</v>
          </cell>
          <cell r="F752">
            <v>11682583703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11682583703</v>
          </cell>
        </row>
        <row r="753">
          <cell r="A753">
            <v>27010033</v>
          </cell>
          <cell r="B753" t="str">
            <v>27010033 Advance Payment of Income Tax - F-2019</v>
          </cell>
          <cell r="C753">
            <v>0</v>
          </cell>
          <cell r="D753">
            <v>0</v>
          </cell>
          <cell r="E753">
            <v>0</v>
          </cell>
          <cell r="F753">
            <v>12119003520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12119003520</v>
          </cell>
        </row>
        <row r="754">
          <cell r="A754">
            <v>27010035</v>
          </cell>
          <cell r="B754" t="str">
            <v>27010035 Advance Payment of Income Tax - F-2020</v>
          </cell>
          <cell r="C754">
            <v>0</v>
          </cell>
          <cell r="D754">
            <v>0</v>
          </cell>
          <cell r="E754">
            <v>0</v>
          </cell>
          <cell r="F754">
            <v>7616776921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7616776921</v>
          </cell>
        </row>
        <row r="755">
          <cell r="A755">
            <v>27010036</v>
          </cell>
          <cell r="B755" t="str">
            <v>27010036 Advance Payment of Income Tax - F-2021</v>
          </cell>
          <cell r="C755">
            <v>0</v>
          </cell>
          <cell r="D755">
            <v>0</v>
          </cell>
          <cell r="E755">
            <v>0</v>
          </cell>
          <cell r="F755">
            <v>11100000000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11100000000</v>
          </cell>
        </row>
        <row r="756">
          <cell r="A756">
            <v>27010037</v>
          </cell>
          <cell r="B756" t="str">
            <v>6*  TDS rectification pending AY 2010-11</v>
          </cell>
          <cell r="C756">
            <v>0</v>
          </cell>
          <cell r="D756">
            <v>0</v>
          </cell>
          <cell r="E756">
            <v>0</v>
          </cell>
          <cell r="F756">
            <v>40828408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40828408</v>
          </cell>
        </row>
        <row r="757">
          <cell r="A757">
            <v>27010038</v>
          </cell>
          <cell r="B757" t="str">
            <v>6*  TDS rectification pending AY 2011-12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</row>
        <row r="758">
          <cell r="A758">
            <v>27010039</v>
          </cell>
          <cell r="B758" t="str">
            <v>27010039 Advance Payment of Income Tax - F-2022</v>
          </cell>
          <cell r="C758">
            <v>0</v>
          </cell>
          <cell r="D758">
            <v>0</v>
          </cell>
          <cell r="E758">
            <v>0</v>
          </cell>
          <cell r="F758">
            <v>8670000000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8670000000</v>
          </cell>
        </row>
        <row r="759">
          <cell r="A759">
            <v>27010041</v>
          </cell>
          <cell r="B759" t="str">
            <v>27010041 Advance Payment of Income Tax- F2021-MVML</v>
          </cell>
          <cell r="C759">
            <v>0</v>
          </cell>
          <cell r="D759">
            <v>0</v>
          </cell>
          <cell r="E759">
            <v>0</v>
          </cell>
          <cell r="F759">
            <v>372500000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372500000</v>
          </cell>
        </row>
        <row r="760">
          <cell r="A760">
            <v>27010044</v>
          </cell>
          <cell r="B760" t="str">
            <v>27010044  Advance Tax MVML F18</v>
          </cell>
          <cell r="C760">
            <v>0</v>
          </cell>
          <cell r="D760">
            <v>0</v>
          </cell>
          <cell r="E760">
            <v>0</v>
          </cell>
          <cell r="F760">
            <v>167505489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167505489</v>
          </cell>
        </row>
        <row r="761">
          <cell r="A761">
            <v>27010045</v>
          </cell>
          <cell r="B761" t="str">
            <v>27010045  Advance Tax MVML F19</v>
          </cell>
          <cell r="C761">
            <v>0</v>
          </cell>
          <cell r="D761">
            <v>0</v>
          </cell>
          <cell r="E761">
            <v>0</v>
          </cell>
          <cell r="F761">
            <v>1234060423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1234060423</v>
          </cell>
        </row>
        <row r="762">
          <cell r="A762">
            <v>27010046</v>
          </cell>
          <cell r="B762" t="str">
            <v>27010046  Advance Tax MVML F20</v>
          </cell>
          <cell r="C762">
            <v>0</v>
          </cell>
          <cell r="D762">
            <v>0</v>
          </cell>
          <cell r="E762">
            <v>0</v>
          </cell>
          <cell r="F762">
            <v>328000000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328000000</v>
          </cell>
        </row>
        <row r="763">
          <cell r="A763">
            <v>27010047</v>
          </cell>
          <cell r="B763" t="str">
            <v xml:space="preserve">27010047 Advance Tax - MECP+ MRL+ RIHL  </v>
          </cell>
          <cell r="C763">
            <v>0</v>
          </cell>
          <cell r="D763">
            <v>0</v>
          </cell>
          <cell r="E763">
            <v>0</v>
          </cell>
          <cell r="F763">
            <v>28765468.539999999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-6040880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22724588.539999999</v>
          </cell>
        </row>
        <row r="764">
          <cell r="A764">
            <v>27010048</v>
          </cell>
          <cell r="B764" t="str">
            <v>27010048  Advance Payment of Income Tax - F-2023</v>
          </cell>
          <cell r="C764">
            <v>0</v>
          </cell>
          <cell r="D764">
            <v>0</v>
          </cell>
          <cell r="E764">
            <v>0</v>
          </cell>
          <cell r="F764">
            <v>14350000000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14350000000</v>
          </cell>
        </row>
        <row r="765">
          <cell r="A765">
            <v>27010901</v>
          </cell>
          <cell r="B765" t="str">
            <v>27010901 Ind- AS Advance Tax payments (ESOP Trust Consolida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</row>
        <row r="766">
          <cell r="A766">
            <v>27020001</v>
          </cell>
          <cell r="B766" t="str">
            <v>27020001 Advance payment of Surtax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</row>
        <row r="767">
          <cell r="A767">
            <v>27020002</v>
          </cell>
          <cell r="B767" t="str">
            <v>27020002 ADVANCE PAYMENT OF FRINGE BENEFIT TAX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</row>
        <row r="768">
          <cell r="A768">
            <v>27040001</v>
          </cell>
          <cell r="B768" t="str">
            <v>27040001 Tds Receivable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29495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29495</v>
          </cell>
        </row>
        <row r="769">
          <cell r="A769">
            <v>27040002</v>
          </cell>
          <cell r="B769" t="str">
            <v>27040002 TDS on accrued income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5175762.8899999997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5175762.8899999997</v>
          </cell>
        </row>
        <row r="770">
          <cell r="A770">
            <v>27040011</v>
          </cell>
          <cell r="B770" t="str">
            <v>6*  TDS áReceivable Account û F 2020</v>
          </cell>
          <cell r="C770">
            <v>207534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207534</v>
          </cell>
        </row>
        <row r="771">
          <cell r="A771">
            <v>27040012</v>
          </cell>
          <cell r="B771" t="str">
            <v>6*  TDS áReceivable Account û F 2020</v>
          </cell>
          <cell r="C771">
            <v>26898809.390000001</v>
          </cell>
          <cell r="D771">
            <v>0</v>
          </cell>
          <cell r="E771">
            <v>0</v>
          </cell>
          <cell r="F771">
            <v>53343090.700000003</v>
          </cell>
          <cell r="G771">
            <v>-782940.64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79458959.450000003</v>
          </cell>
        </row>
        <row r="772">
          <cell r="A772">
            <v>27040013</v>
          </cell>
          <cell r="B772" t="str">
            <v>6*  TDS  Receivable Account – F 2021</v>
          </cell>
          <cell r="C772">
            <v>51559.7</v>
          </cell>
          <cell r="D772">
            <v>0</v>
          </cell>
          <cell r="E772">
            <v>35413663.159999996</v>
          </cell>
          <cell r="F772">
            <v>69362992.480000004</v>
          </cell>
          <cell r="G772">
            <v>-20431940.140000001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0.01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84396275.209999993</v>
          </cell>
        </row>
        <row r="773">
          <cell r="A773">
            <v>27040016</v>
          </cell>
          <cell r="B773" t="str">
            <v>6*  TDS receivable MADPL - F2006 to F2011</v>
          </cell>
          <cell r="C773">
            <v>17055187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17055187</v>
          </cell>
        </row>
        <row r="774">
          <cell r="A774">
            <v>27040017</v>
          </cell>
          <cell r="B774" t="str">
            <v>6*  TDS receivable MTBD - upto F2013</v>
          </cell>
          <cell r="C774">
            <v>25004914</v>
          </cell>
          <cell r="D774">
            <v>0</v>
          </cell>
          <cell r="E774">
            <v>0</v>
          </cell>
          <cell r="F774">
            <v>-2686660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22318254</v>
          </cell>
        </row>
        <row r="775">
          <cell r="A775">
            <v>27040018</v>
          </cell>
          <cell r="B775" t="str">
            <v>27040018 TDS  Receivable Account -F 2022</v>
          </cell>
          <cell r="C775">
            <v>1174925.0900000001</v>
          </cell>
          <cell r="D775">
            <v>68098</v>
          </cell>
          <cell r="E775">
            <v>62651679.590000004</v>
          </cell>
          <cell r="F775">
            <v>1753059563.3099999</v>
          </cell>
          <cell r="G775">
            <v>193694029.69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2010648295.6800001</v>
          </cell>
        </row>
        <row r="776">
          <cell r="A776">
            <v>27040019</v>
          </cell>
          <cell r="B776" t="str">
            <v>27040019 TDS Receivable - F16- MVML</v>
          </cell>
          <cell r="C776">
            <v>0</v>
          </cell>
          <cell r="D776">
            <v>0</v>
          </cell>
          <cell r="E776">
            <v>0</v>
          </cell>
          <cell r="F776">
            <v>-0.08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-0.08</v>
          </cell>
        </row>
        <row r="777">
          <cell r="A777">
            <v>27040020</v>
          </cell>
          <cell r="B777" t="str">
            <v>27040020 TDS Receivable - F17- MVML</v>
          </cell>
          <cell r="C777">
            <v>0</v>
          </cell>
          <cell r="D777">
            <v>0</v>
          </cell>
          <cell r="E777">
            <v>0</v>
          </cell>
          <cell r="F777">
            <v>185851386.52000001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185851386.52000001</v>
          </cell>
        </row>
        <row r="778">
          <cell r="A778">
            <v>27040021</v>
          </cell>
          <cell r="B778" t="str">
            <v>27040021 TDS Receivable - F18- MVML</v>
          </cell>
          <cell r="C778">
            <v>0</v>
          </cell>
          <cell r="D778">
            <v>0</v>
          </cell>
          <cell r="E778">
            <v>0</v>
          </cell>
          <cell r="F778">
            <v>1169605820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1169605820</v>
          </cell>
        </row>
        <row r="779">
          <cell r="A779">
            <v>27040022</v>
          </cell>
          <cell r="B779" t="str">
            <v>27040022 TDS Receivable - F19- MVML</v>
          </cell>
          <cell r="C779">
            <v>0</v>
          </cell>
          <cell r="D779">
            <v>0</v>
          </cell>
          <cell r="E779">
            <v>0</v>
          </cell>
          <cell r="F779">
            <v>1633687255.55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1633687255.55</v>
          </cell>
        </row>
        <row r="780">
          <cell r="A780">
            <v>27040023</v>
          </cell>
          <cell r="B780" t="str">
            <v>27040023 TDS Receivable - F20- MVML</v>
          </cell>
          <cell r="C780">
            <v>0</v>
          </cell>
          <cell r="D780">
            <v>0</v>
          </cell>
          <cell r="E780">
            <v>0</v>
          </cell>
          <cell r="F780">
            <v>1318083814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1318083814</v>
          </cell>
        </row>
        <row r="781">
          <cell r="A781">
            <v>27040024</v>
          </cell>
          <cell r="B781" t="str">
            <v>27040024 TDS Receivable - F21- MVML</v>
          </cell>
          <cell r="C781">
            <v>0</v>
          </cell>
          <cell r="D781">
            <v>0</v>
          </cell>
          <cell r="E781">
            <v>0</v>
          </cell>
          <cell r="F781">
            <v>803119983.19000006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803119983.19000006</v>
          </cell>
        </row>
        <row r="782">
          <cell r="A782">
            <v>27040025</v>
          </cell>
          <cell r="B782" t="str">
            <v>27040025 TDS Receivable - F22- MVML</v>
          </cell>
          <cell r="C782">
            <v>3609000</v>
          </cell>
          <cell r="D782">
            <v>0</v>
          </cell>
          <cell r="E782">
            <v>0</v>
          </cell>
          <cell r="F782">
            <v>194067114.66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197676114.66</v>
          </cell>
        </row>
        <row r="783">
          <cell r="A783">
            <v>27040027</v>
          </cell>
          <cell r="B783" t="str">
            <v>27040027  TDS receivable MECP+MRL+RIHL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16754412.119999999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16754412.119999999</v>
          </cell>
        </row>
        <row r="784">
          <cell r="A784">
            <v>27040028</v>
          </cell>
          <cell r="B784" t="str">
            <v>27040028 TDS  Receivable Account – F 2023</v>
          </cell>
          <cell r="C784">
            <v>1095360449.4000001</v>
          </cell>
          <cell r="D784">
            <v>86938777.290000007</v>
          </cell>
          <cell r="E784">
            <v>69862717.390000001</v>
          </cell>
          <cell r="F784">
            <v>2166602513.4099998</v>
          </cell>
          <cell r="G784">
            <v>193639920.81</v>
          </cell>
          <cell r="H784">
            <v>0</v>
          </cell>
          <cell r="I784">
            <v>0</v>
          </cell>
          <cell r="J784">
            <v>0</v>
          </cell>
          <cell r="K784">
            <v>31</v>
          </cell>
          <cell r="L784">
            <v>9273187</v>
          </cell>
          <cell r="M784">
            <v>24859827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3646537423.3000002</v>
          </cell>
        </row>
        <row r="785">
          <cell r="A785">
            <v>27040099</v>
          </cell>
          <cell r="B785" t="str">
            <v>27040099 Tds Suspense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</row>
        <row r="786">
          <cell r="A786">
            <v>27050001</v>
          </cell>
          <cell r="B786" t="str">
            <v>27050001 Provisions For Income Tax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</row>
        <row r="787">
          <cell r="A787">
            <v>27050002</v>
          </cell>
          <cell r="B787" t="str">
            <v>27050002 Excess of provision over tax - Grossing up</v>
          </cell>
          <cell r="C787">
            <v>0</v>
          </cell>
          <cell r="D787">
            <v>0</v>
          </cell>
          <cell r="E787">
            <v>0</v>
          </cell>
          <cell r="F787">
            <v>4761684162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4761684162</v>
          </cell>
        </row>
        <row r="788">
          <cell r="A788">
            <v>27060002</v>
          </cell>
          <cell r="B788" t="str">
            <v>27060002 TDS certificate Received Account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</row>
        <row r="789">
          <cell r="A789">
            <v>27060003</v>
          </cell>
          <cell r="B789" t="str">
            <v>27060003 Advance tax Suspense Account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</row>
        <row r="790">
          <cell r="A790">
            <v>27060004</v>
          </cell>
          <cell r="B790" t="str">
            <v>27060004 TDS Certificates Received Account - F-1996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</row>
        <row r="791">
          <cell r="A791">
            <v>27060005</v>
          </cell>
          <cell r="B791" t="str">
            <v>27060005 TDS Certificates Received Account - F-1997</v>
          </cell>
          <cell r="C791">
            <v>0</v>
          </cell>
          <cell r="D791">
            <v>0</v>
          </cell>
          <cell r="E791">
            <v>0</v>
          </cell>
          <cell r="F791">
            <v>139165372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139165372</v>
          </cell>
        </row>
        <row r="792">
          <cell r="A792">
            <v>27060006</v>
          </cell>
          <cell r="B792" t="str">
            <v>27060006 TDS Certificates Received Account - F-1998</v>
          </cell>
          <cell r="C792">
            <v>0</v>
          </cell>
          <cell r="D792">
            <v>0</v>
          </cell>
          <cell r="E792">
            <v>0</v>
          </cell>
          <cell r="F792">
            <v>126707231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126707231</v>
          </cell>
        </row>
        <row r="793">
          <cell r="A793">
            <v>27060007</v>
          </cell>
          <cell r="B793" t="str">
            <v>27060007 TDS Certificates Received Account - F-1999</v>
          </cell>
          <cell r="C793">
            <v>0</v>
          </cell>
          <cell r="D793">
            <v>0</v>
          </cell>
          <cell r="E793">
            <v>0</v>
          </cell>
          <cell r="F793">
            <v>100750352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100750352</v>
          </cell>
        </row>
        <row r="794">
          <cell r="A794">
            <v>27060008</v>
          </cell>
          <cell r="B794" t="str">
            <v>27060008 TDS Certificates Received Account - F-2000</v>
          </cell>
          <cell r="C794">
            <v>0</v>
          </cell>
          <cell r="D794">
            <v>0</v>
          </cell>
          <cell r="E794">
            <v>0</v>
          </cell>
          <cell r="F794">
            <v>97830263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97830263</v>
          </cell>
        </row>
        <row r="795">
          <cell r="A795">
            <v>27060009</v>
          </cell>
          <cell r="B795" t="str">
            <v>27060009 TDS Certificates Received Account - F-2001</v>
          </cell>
          <cell r="C795">
            <v>0</v>
          </cell>
          <cell r="D795">
            <v>0</v>
          </cell>
          <cell r="E795">
            <v>0</v>
          </cell>
          <cell r="F795">
            <v>72452655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72452655</v>
          </cell>
        </row>
        <row r="796">
          <cell r="A796">
            <v>27060010</v>
          </cell>
          <cell r="B796" t="str">
            <v>27060010 TDS Certificates Received Account - F-2002</v>
          </cell>
          <cell r="C796">
            <v>0</v>
          </cell>
          <cell r="D796">
            <v>0</v>
          </cell>
          <cell r="E796">
            <v>0</v>
          </cell>
          <cell r="F796">
            <v>35347154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35347154</v>
          </cell>
        </row>
        <row r="797">
          <cell r="A797">
            <v>27060011</v>
          </cell>
          <cell r="B797" t="str">
            <v>27060011 TDS Certificates Received Account - F-2003</v>
          </cell>
          <cell r="C797">
            <v>0</v>
          </cell>
          <cell r="D797">
            <v>0</v>
          </cell>
          <cell r="E797">
            <v>0</v>
          </cell>
          <cell r="F797">
            <v>133280914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133280914</v>
          </cell>
        </row>
        <row r="798">
          <cell r="A798">
            <v>27060012</v>
          </cell>
          <cell r="B798" t="str">
            <v>27060012 TDS Certificates Received Account - F-2004</v>
          </cell>
          <cell r="C798">
            <v>0</v>
          </cell>
          <cell r="D798">
            <v>0</v>
          </cell>
          <cell r="E798">
            <v>0</v>
          </cell>
          <cell r="F798">
            <v>60145939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60145939</v>
          </cell>
        </row>
        <row r="799">
          <cell r="A799">
            <v>27060013</v>
          </cell>
          <cell r="B799" t="str">
            <v>27060013 TDS Certificates Received Account - F-2005</v>
          </cell>
          <cell r="C799">
            <v>0</v>
          </cell>
          <cell r="D799">
            <v>0</v>
          </cell>
          <cell r="E799">
            <v>0</v>
          </cell>
          <cell r="F799">
            <v>64029323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64029323</v>
          </cell>
        </row>
        <row r="800">
          <cell r="A800">
            <v>27060014</v>
          </cell>
          <cell r="B800" t="str">
            <v>27060014 TDS Certificates Received Account - F-2006</v>
          </cell>
          <cell r="C800">
            <v>0</v>
          </cell>
          <cell r="D800">
            <v>0</v>
          </cell>
          <cell r="E800">
            <v>0</v>
          </cell>
          <cell r="F800">
            <v>114566589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114566589</v>
          </cell>
        </row>
        <row r="801">
          <cell r="A801">
            <v>27060015</v>
          </cell>
          <cell r="B801" t="str">
            <v>27060015 TDS Certificates Received Account - F-2007</v>
          </cell>
          <cell r="C801">
            <v>0</v>
          </cell>
          <cell r="D801">
            <v>0</v>
          </cell>
          <cell r="E801">
            <v>0</v>
          </cell>
          <cell r="F801">
            <v>148396806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148396806</v>
          </cell>
        </row>
        <row r="802">
          <cell r="A802">
            <v>27060016</v>
          </cell>
          <cell r="B802" t="str">
            <v>27060016 TDS Certificates Received Account - F-2008</v>
          </cell>
          <cell r="C802">
            <v>0</v>
          </cell>
          <cell r="D802">
            <v>0</v>
          </cell>
          <cell r="E802">
            <v>0</v>
          </cell>
          <cell r="F802">
            <v>276572108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276572108</v>
          </cell>
        </row>
        <row r="803">
          <cell r="A803">
            <v>27060017</v>
          </cell>
          <cell r="B803" t="str">
            <v>27060017 TDS Certificates Received Account - F-2009</v>
          </cell>
          <cell r="C803">
            <v>0</v>
          </cell>
          <cell r="D803">
            <v>0</v>
          </cell>
          <cell r="E803">
            <v>0</v>
          </cell>
          <cell r="F803">
            <v>399389165.76999998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399389165.76999998</v>
          </cell>
        </row>
        <row r="804">
          <cell r="A804">
            <v>27060018</v>
          </cell>
          <cell r="B804" t="str">
            <v>27060018 TDS Certificates Received Account - F-2010</v>
          </cell>
          <cell r="C804">
            <v>0</v>
          </cell>
          <cell r="D804">
            <v>0</v>
          </cell>
          <cell r="E804">
            <v>0</v>
          </cell>
          <cell r="F804">
            <v>387957245.05000001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387957245.05000001</v>
          </cell>
        </row>
        <row r="805">
          <cell r="A805">
            <v>27060019</v>
          </cell>
          <cell r="B805" t="str">
            <v>27060019 TDS Certificates Received Account - F-2011</v>
          </cell>
          <cell r="C805">
            <v>0</v>
          </cell>
          <cell r="D805">
            <v>0</v>
          </cell>
          <cell r="E805">
            <v>0</v>
          </cell>
          <cell r="F805">
            <v>392136398.99000001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392136398.99000001</v>
          </cell>
        </row>
        <row r="806">
          <cell r="A806">
            <v>27060020</v>
          </cell>
          <cell r="B806" t="str">
            <v>27060020 TDS Certificates Received Account - F-2012</v>
          </cell>
          <cell r="C806">
            <v>0</v>
          </cell>
          <cell r="D806">
            <v>0</v>
          </cell>
          <cell r="E806">
            <v>0</v>
          </cell>
          <cell r="F806">
            <v>458899425.97000003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458899425.97000003</v>
          </cell>
        </row>
        <row r="807">
          <cell r="A807">
            <v>27060021</v>
          </cell>
          <cell r="B807" t="str">
            <v>27060021 TDS Certificates Received Account - F-2013</v>
          </cell>
          <cell r="C807">
            <v>0</v>
          </cell>
          <cell r="D807">
            <v>0</v>
          </cell>
          <cell r="E807">
            <v>0</v>
          </cell>
          <cell r="F807">
            <v>510177791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510177791</v>
          </cell>
        </row>
        <row r="808">
          <cell r="A808">
            <v>27060022</v>
          </cell>
          <cell r="B808" t="str">
            <v>27060022 TDS Certificates Received Account - PTL</v>
          </cell>
          <cell r="C808">
            <v>0</v>
          </cell>
          <cell r="D808">
            <v>0</v>
          </cell>
          <cell r="E808">
            <v>0</v>
          </cell>
          <cell r="F808">
            <v>35546300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35546300</v>
          </cell>
        </row>
        <row r="809">
          <cell r="A809">
            <v>27060023</v>
          </cell>
          <cell r="B809" t="str">
            <v>27060023 TDS Certificates Received Account - MHFL</v>
          </cell>
          <cell r="C809">
            <v>0</v>
          </cell>
          <cell r="D809">
            <v>0</v>
          </cell>
          <cell r="E809">
            <v>0</v>
          </cell>
          <cell r="F809">
            <v>71353715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71353715</v>
          </cell>
        </row>
        <row r="810">
          <cell r="A810">
            <v>27060024</v>
          </cell>
          <cell r="B810" t="str">
            <v>27060024 TDS Certificates Received Account - F-2014</v>
          </cell>
          <cell r="C810">
            <v>0</v>
          </cell>
          <cell r="D810">
            <v>0</v>
          </cell>
          <cell r="E810">
            <v>0</v>
          </cell>
          <cell r="F810">
            <v>649425852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649425852</v>
          </cell>
        </row>
        <row r="811">
          <cell r="A811">
            <v>27060025</v>
          </cell>
          <cell r="B811" t="str">
            <v>27060025 TDS Certificates Received Account - F-2015</v>
          </cell>
          <cell r="C811">
            <v>0</v>
          </cell>
          <cell r="D811">
            <v>0</v>
          </cell>
          <cell r="E811">
            <v>0</v>
          </cell>
          <cell r="F811">
            <v>598900996.57000005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598900996.57000005</v>
          </cell>
        </row>
        <row r="812">
          <cell r="A812">
            <v>27060026</v>
          </cell>
          <cell r="B812" t="str">
            <v>27060026 TDS Certificates Received Account - F-2016</v>
          </cell>
          <cell r="C812">
            <v>0</v>
          </cell>
          <cell r="D812">
            <v>0</v>
          </cell>
          <cell r="E812">
            <v>0</v>
          </cell>
          <cell r="F812">
            <v>580365609.30999994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580365609.30999994</v>
          </cell>
        </row>
        <row r="813">
          <cell r="A813">
            <v>27060027</v>
          </cell>
          <cell r="B813" t="str">
            <v>27060027 TDS Certificates Received Account - F-2017</v>
          </cell>
          <cell r="C813">
            <v>0</v>
          </cell>
          <cell r="D813">
            <v>0</v>
          </cell>
          <cell r="E813">
            <v>0</v>
          </cell>
          <cell r="F813">
            <v>698950830.75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698950830.75</v>
          </cell>
        </row>
        <row r="814">
          <cell r="A814">
            <v>27060029</v>
          </cell>
          <cell r="B814" t="str">
            <v>27060029 TDS Certificates Received Account-F-2018</v>
          </cell>
          <cell r="C814">
            <v>0</v>
          </cell>
          <cell r="D814">
            <v>0</v>
          </cell>
          <cell r="E814">
            <v>0</v>
          </cell>
          <cell r="F814">
            <v>732815053.53999996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732815053.53999996</v>
          </cell>
        </row>
        <row r="815">
          <cell r="A815">
            <v>27060030</v>
          </cell>
          <cell r="B815" t="str">
            <v>27060030 TDSáCertificatesáReceivedáAccount-F-2019</v>
          </cell>
          <cell r="C815">
            <v>0</v>
          </cell>
          <cell r="D815">
            <v>0</v>
          </cell>
          <cell r="E815">
            <v>0</v>
          </cell>
          <cell r="F815">
            <v>879797232.11000001</v>
          </cell>
          <cell r="G815">
            <v>0.01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879797232.12</v>
          </cell>
        </row>
        <row r="816">
          <cell r="A816">
            <v>27060032</v>
          </cell>
          <cell r="B816" t="str">
            <v>27060032 TDSáCertificatesáReceivedáAccount F- 2020</v>
          </cell>
          <cell r="C816">
            <v>10935866.66</v>
          </cell>
          <cell r="D816">
            <v>20854122.530000001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31789989.190000001</v>
          </cell>
        </row>
        <row r="817">
          <cell r="A817">
            <v>27060034</v>
          </cell>
          <cell r="B817" t="str">
            <v>27060034 TDSáCertificatesáReceivedáAccount F- 2020</v>
          </cell>
          <cell r="C817">
            <v>249489563.47999999</v>
          </cell>
          <cell r="D817">
            <v>100188692</v>
          </cell>
          <cell r="E817">
            <v>43358004.909999996</v>
          </cell>
          <cell r="F817">
            <v>251081495.74000001</v>
          </cell>
          <cell r="G817">
            <v>161756612.66999999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17471038</v>
          </cell>
          <cell r="M817">
            <v>12233623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835579029.79999995</v>
          </cell>
        </row>
        <row r="818">
          <cell r="A818">
            <v>27060035</v>
          </cell>
          <cell r="B818" t="str">
            <v>6*  TDS Certificates Received Account-F-2021</v>
          </cell>
          <cell r="C818">
            <v>179578157.03999999</v>
          </cell>
          <cell r="D818">
            <v>94776412.129999995</v>
          </cell>
          <cell r="E818">
            <v>0</v>
          </cell>
          <cell r="F818">
            <v>724991574.63</v>
          </cell>
          <cell r="G818">
            <v>125995237.83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20729309.379999999</v>
          </cell>
          <cell r="M818">
            <v>14115117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1160185808.01</v>
          </cell>
        </row>
        <row r="819">
          <cell r="A819">
            <v>27060037</v>
          </cell>
          <cell r="B819" t="str">
            <v>27060037 TDS Certificates Received Account-F-2022</v>
          </cell>
          <cell r="C819">
            <v>555983341.79999995</v>
          </cell>
          <cell r="D819">
            <v>170607778.21000001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30376422</v>
          </cell>
          <cell r="M819">
            <v>34849177.75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791816719.75999999</v>
          </cell>
        </row>
        <row r="820">
          <cell r="A820">
            <v>27060041</v>
          </cell>
          <cell r="B820" t="str">
            <v>27060041 Excess of provision over tax - Grossing up - MVML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</row>
        <row r="821">
          <cell r="A821">
            <v>27060042</v>
          </cell>
          <cell r="B821" t="str">
            <v>27060042  TDS Certi Rece F-23</v>
          </cell>
          <cell r="C821">
            <v>424911312.06</v>
          </cell>
          <cell r="D821">
            <v>99430582.439999998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25231458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549573352.5</v>
          </cell>
        </row>
        <row r="822">
          <cell r="A822">
            <v>27060044</v>
          </cell>
          <cell r="B822" t="str">
            <v>6*  TDS Rec  MEML-F-2023</v>
          </cell>
          <cell r="C822">
            <v>8921524.3499999996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8921524.3499999996</v>
          </cell>
        </row>
        <row r="823">
          <cell r="A823">
            <v>27060045</v>
          </cell>
          <cell r="B823" t="str">
            <v>6*  TDS Rec  MEML-F-2020</v>
          </cell>
          <cell r="C823">
            <v>57184.7</v>
          </cell>
          <cell r="D823">
            <v>0</v>
          </cell>
          <cell r="E823">
            <v>0</v>
          </cell>
          <cell r="F823">
            <v>0</v>
          </cell>
          <cell r="G823">
            <v>1328011.3500000001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1385196.05</v>
          </cell>
        </row>
        <row r="824">
          <cell r="A824">
            <v>16</v>
          </cell>
          <cell r="B824" t="str">
            <v>Other Non-Current Non -Financial Assets......</v>
          </cell>
          <cell r="C824">
            <v>9249875783.0400009</v>
          </cell>
          <cell r="D824">
            <v>2269627067.8699999</v>
          </cell>
          <cell r="E824">
            <v>450831928.04000002</v>
          </cell>
          <cell r="F824">
            <v>164052672.62</v>
          </cell>
          <cell r="G824">
            <v>141014793.5</v>
          </cell>
          <cell r="H824">
            <v>0</v>
          </cell>
          <cell r="I824">
            <v>0</v>
          </cell>
          <cell r="J824">
            <v>0</v>
          </cell>
          <cell r="K824">
            <v>728582</v>
          </cell>
          <cell r="L824">
            <v>5504609.5999999996</v>
          </cell>
          <cell r="M824">
            <v>167964636.75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12449600073.42</v>
          </cell>
        </row>
        <row r="825">
          <cell r="A825" t="str">
            <v/>
          </cell>
          <cell r="B825" t="str">
            <v>Other Non-Current Non -Financial Assets......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</row>
        <row r="826">
          <cell r="A826">
            <v>25610100</v>
          </cell>
          <cell r="B826" t="str">
            <v>25610100 Contract Cost NC (in the nature of prepaid)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</row>
        <row r="827">
          <cell r="A827">
            <v>332</v>
          </cell>
          <cell r="B827" t="str">
            <v>Capital Advance..............................</v>
          </cell>
          <cell r="C827">
            <v>6271944843.5900002</v>
          </cell>
          <cell r="D827">
            <v>1512558312.1600001</v>
          </cell>
          <cell r="E827">
            <v>221987614.93000001</v>
          </cell>
          <cell r="F827">
            <v>24832477.149999999</v>
          </cell>
          <cell r="G827">
            <v>7597541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5260968.0999999996</v>
          </cell>
          <cell r="M827">
            <v>1825069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8046006825.9300003</v>
          </cell>
        </row>
        <row r="828">
          <cell r="A828">
            <v>453</v>
          </cell>
          <cell r="B828" t="str">
            <v>Capital Advance (Main).......................</v>
          </cell>
          <cell r="C828">
            <v>6271944843.5900002</v>
          </cell>
          <cell r="D828">
            <v>1512558312.1600001</v>
          </cell>
          <cell r="E828">
            <v>221987614.93000001</v>
          </cell>
          <cell r="F828">
            <v>24832477.149999999</v>
          </cell>
          <cell r="G828">
            <v>7597541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5260968.0999999996</v>
          </cell>
          <cell r="M828">
            <v>1825069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8046006825.9300003</v>
          </cell>
        </row>
        <row r="829">
          <cell r="A829"/>
          <cell r="B829" t="str">
            <v>NC Contract Assets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</row>
        <row r="830">
          <cell r="A830">
            <v>25600054</v>
          </cell>
          <cell r="B830" t="str">
            <v>25600054 Non Current Contract Assets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</row>
        <row r="831">
          <cell r="A831">
            <v>25600055</v>
          </cell>
          <cell r="B831" t="str">
            <v>25600055 Provision for doubtful contract assets NC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</row>
        <row r="832">
          <cell r="A832">
            <v>25600050</v>
          </cell>
          <cell r="B832" t="str">
            <v>25600050 Cap Adv Secured good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</row>
        <row r="833">
          <cell r="A833">
            <v>25600051</v>
          </cell>
          <cell r="B833" t="str">
            <v>25600051 Cap Adv Unsecured good</v>
          </cell>
          <cell r="C833">
            <v>6271944843.5900002</v>
          </cell>
          <cell r="D833">
            <v>0</v>
          </cell>
          <cell r="E833">
            <v>0</v>
          </cell>
          <cell r="F833">
            <v>24832477.149999999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1825069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6298602389.7399998</v>
          </cell>
        </row>
        <row r="834">
          <cell r="A834">
            <v>25600052</v>
          </cell>
          <cell r="B834" t="str">
            <v>25600052 Cap Adv doubtful</v>
          </cell>
          <cell r="C834">
            <v>226022658.22999999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226022658.22999999</v>
          </cell>
        </row>
        <row r="835">
          <cell r="A835">
            <v>25600053</v>
          </cell>
          <cell r="B835" t="str">
            <v>25600053 Cap Adv Provision for doubtful (Grossing up)</v>
          </cell>
          <cell r="C835">
            <v>-226022658.22999999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-226022658.22999999</v>
          </cell>
        </row>
        <row r="836">
          <cell r="A836">
            <v>25600901</v>
          </cell>
          <cell r="B836" t="str">
            <v>25600901 IND AS Cap Adv Secured good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</row>
        <row r="837">
          <cell r="A837">
            <v>25600902</v>
          </cell>
          <cell r="B837" t="str">
            <v>25600902 IND AS Cap Adv Unsecured good</v>
          </cell>
          <cell r="C837">
            <v>0</v>
          </cell>
          <cell r="D837">
            <v>1512558312.1600001</v>
          </cell>
          <cell r="E837">
            <v>221987614.93000001</v>
          </cell>
          <cell r="F837">
            <v>0</v>
          </cell>
          <cell r="G837">
            <v>7597541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5260968.0999999996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1747404436.1900001</v>
          </cell>
        </row>
        <row r="838">
          <cell r="A838">
            <v>25600903</v>
          </cell>
          <cell r="B838" t="str">
            <v>25600903 IND AS Cap Adv doubtful</v>
          </cell>
          <cell r="C838">
            <v>0</v>
          </cell>
          <cell r="D838">
            <v>29109637.84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29109637.84</v>
          </cell>
        </row>
        <row r="839">
          <cell r="A839">
            <v>25600904</v>
          </cell>
          <cell r="B839" t="str">
            <v>25600904 IND AS Cap Adv Provision for doubtful (Grossing up</v>
          </cell>
          <cell r="C839">
            <v>0</v>
          </cell>
          <cell r="D839">
            <v>-29109637.84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-29109637.84</v>
          </cell>
        </row>
        <row r="840">
          <cell r="A840">
            <v>454</v>
          </cell>
          <cell r="B840" t="str">
            <v>Capital Advance (Detail).....................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</row>
        <row r="841">
          <cell r="A841">
            <v>20950050</v>
          </cell>
          <cell r="B841" t="str">
            <v>20950050 CWIP - Capital Advances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</row>
        <row r="842">
          <cell r="A842">
            <v>20950051</v>
          </cell>
          <cell r="B842" t="str">
            <v>20950051 CWIP - Capital Advances Grossing up</v>
          </cell>
          <cell r="C842">
            <v>0</v>
          </cell>
          <cell r="D842">
            <v>1541667950</v>
          </cell>
          <cell r="E842">
            <v>221987614.93000001</v>
          </cell>
          <cell r="F842">
            <v>24832477.149999999</v>
          </cell>
          <cell r="G842">
            <v>7597541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5260968.0999999996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1801346551.1800001</v>
          </cell>
        </row>
        <row r="843">
          <cell r="A843">
            <v>20950052</v>
          </cell>
          <cell r="B843" t="str">
            <v>20950052 CWIP  Down Payment</v>
          </cell>
          <cell r="C843">
            <v>4940986166.5200005</v>
          </cell>
          <cell r="D843">
            <v>3537170313.6900001</v>
          </cell>
          <cell r="E843">
            <v>224173375.96000001</v>
          </cell>
          <cell r="F843">
            <v>9473768</v>
          </cell>
          <cell r="G843">
            <v>14836335.17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164525808.84</v>
          </cell>
          <cell r="M843">
            <v>33273792.079999998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8924439560.2600002</v>
          </cell>
        </row>
        <row r="844">
          <cell r="A844">
            <v>20950053</v>
          </cell>
          <cell r="B844" t="str">
            <v>20950053 CWIP Down Payment clearing</v>
          </cell>
          <cell r="C844">
            <v>-4940986166.5200005</v>
          </cell>
          <cell r="D844">
            <v>-3537170313.6900001</v>
          </cell>
          <cell r="E844">
            <v>-224173375.96000001</v>
          </cell>
          <cell r="F844">
            <v>-9473768</v>
          </cell>
          <cell r="G844">
            <v>-14836335.17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-164525808.84</v>
          </cell>
          <cell r="M844">
            <v>-33273792.079999998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-8924439560.2600002</v>
          </cell>
        </row>
        <row r="845">
          <cell r="A845">
            <v>20950100</v>
          </cell>
          <cell r="B845" t="str">
            <v>20950100 F/A CAP WORK IN PROGRESS - DOWN PAYMENT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</row>
        <row r="846">
          <cell r="A846">
            <v>20950101</v>
          </cell>
          <cell r="B846" t="str">
            <v>20950101 F/A CAP WORK IN PR. - DOWN PAYMENT CLRNG.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</row>
        <row r="847">
          <cell r="A847">
            <v>20950902</v>
          </cell>
          <cell r="B847" t="str">
            <v>20950902 Ind AS CWIP  Down Payment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</row>
        <row r="848">
          <cell r="A848">
            <v>25600060</v>
          </cell>
          <cell r="B848" t="str">
            <v>25600060 Cap Adv Grossing up</v>
          </cell>
          <cell r="C848">
            <v>225165140.22999999</v>
          </cell>
          <cell r="D848">
            <v>0</v>
          </cell>
          <cell r="E848">
            <v>0</v>
          </cell>
          <cell r="F848">
            <v>-24832477.149999999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-5260968.0999999996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195071694.97999999</v>
          </cell>
        </row>
        <row r="849">
          <cell r="A849">
            <v>25600070</v>
          </cell>
          <cell r="B849" t="str">
            <v>25600070 Cap Adv Provision for doubtful</v>
          </cell>
          <cell r="C849">
            <v>-225165140.22999999</v>
          </cell>
          <cell r="D849">
            <v>-29109637.84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-254274778.06999999</v>
          </cell>
        </row>
        <row r="850">
          <cell r="A850">
            <v>25600905</v>
          </cell>
          <cell r="B850" t="str">
            <v>25600905 IND AS Cap Adv Grossing up</v>
          </cell>
          <cell r="C850">
            <v>0</v>
          </cell>
          <cell r="D850">
            <v>-1512558312.1600001</v>
          </cell>
          <cell r="E850">
            <v>-221987614.93000001</v>
          </cell>
          <cell r="F850">
            <v>0</v>
          </cell>
          <cell r="G850">
            <v>-7597541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-1742143468.0899999</v>
          </cell>
        </row>
        <row r="851">
          <cell r="A851">
            <v>25600906</v>
          </cell>
          <cell r="B851" t="str">
            <v>25600906 IND AS Cap Adv Provision for doubtful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</row>
        <row r="852">
          <cell r="A852">
            <v>343</v>
          </cell>
          <cell r="B852" t="str">
            <v>Other Loans &amp; Advances.......................</v>
          </cell>
          <cell r="C852">
            <v>2977930939.4499998</v>
          </cell>
          <cell r="D852">
            <v>757068755.71000004</v>
          </cell>
          <cell r="E852">
            <v>228844313.11000001</v>
          </cell>
          <cell r="F852">
            <v>139220195.47</v>
          </cell>
          <cell r="G852">
            <v>133417252.5</v>
          </cell>
          <cell r="H852">
            <v>0</v>
          </cell>
          <cell r="I852">
            <v>0</v>
          </cell>
          <cell r="J852">
            <v>0</v>
          </cell>
          <cell r="K852">
            <v>728582</v>
          </cell>
          <cell r="L852">
            <v>243641.5</v>
          </cell>
          <cell r="M852">
            <v>166139567.75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4403593247.4899998</v>
          </cell>
        </row>
        <row r="853">
          <cell r="A853">
            <v>456</v>
          </cell>
          <cell r="B853" t="str">
            <v>Other Loans &amp; Advances (Main)................</v>
          </cell>
          <cell r="C853">
            <v>2977930759.4499998</v>
          </cell>
          <cell r="D853">
            <v>757068755.71000004</v>
          </cell>
          <cell r="E853">
            <v>228844313.11000001</v>
          </cell>
          <cell r="F853">
            <v>139220195.47</v>
          </cell>
          <cell r="G853">
            <v>133417252.5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243641.5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4236724917.7399998</v>
          </cell>
        </row>
        <row r="854">
          <cell r="A854">
            <v>24510972</v>
          </cell>
          <cell r="B854" t="str">
            <v>24510972 Ind AS Non-Financial Other Non Current Assets good</v>
          </cell>
          <cell r="C854">
            <v>2895052102.4499998</v>
          </cell>
          <cell r="D854">
            <v>757068755.71000004</v>
          </cell>
          <cell r="E854">
            <v>228844313.11000001</v>
          </cell>
          <cell r="F854">
            <v>139220195.47</v>
          </cell>
          <cell r="G854">
            <v>133417252.5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243641.5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4153846260.7399998</v>
          </cell>
        </row>
        <row r="855">
          <cell r="A855">
            <v>24510974</v>
          </cell>
          <cell r="B855" t="str">
            <v>24510974 Ind AS Non-Financial Other Non Current Assets doub</v>
          </cell>
          <cell r="C855">
            <v>0</v>
          </cell>
          <cell r="D855">
            <v>211315992.69999999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211315992.69999999</v>
          </cell>
        </row>
        <row r="856">
          <cell r="A856">
            <v>24510976</v>
          </cell>
          <cell r="B856" t="str">
            <v>24510976 Ind AS Non-Financial Other Non Current Assets doub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</row>
        <row r="857">
          <cell r="A857">
            <v>25510972</v>
          </cell>
          <cell r="B857" t="str">
            <v>25510972 Ind AS Non-Finan Other L/A Securd gd Bal Tr fm fin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</row>
        <row r="858">
          <cell r="A858">
            <v>25510974</v>
          </cell>
          <cell r="B858" t="str">
            <v>25510974 Ind AS Non-Finan Other L/A Unsecurd gd Bal frm fin</v>
          </cell>
          <cell r="C858">
            <v>82878657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82878657</v>
          </cell>
        </row>
        <row r="859">
          <cell r="A859">
            <v>25510976</v>
          </cell>
          <cell r="B859" t="str">
            <v>25510976 Ind AS Non-Fin Othr L/A Doubtfl Bal Trf fr Fin Grp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</row>
        <row r="860">
          <cell r="A860">
            <v>25510978</v>
          </cell>
          <cell r="B860" t="str">
            <v>25510978 Ind AS Non-Fin Othr L/A Prov doubt bal trf fm Fin</v>
          </cell>
          <cell r="C860">
            <v>0</v>
          </cell>
          <cell r="D860">
            <v>-211315992.69999999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-211315992.69999999</v>
          </cell>
        </row>
        <row r="861">
          <cell r="A861">
            <v>347</v>
          </cell>
          <cell r="B861" t="str">
            <v>Other Loans &amp; Advances (Detail)..............</v>
          </cell>
          <cell r="C861">
            <v>180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728582</v>
          </cell>
          <cell r="L861">
            <v>0</v>
          </cell>
          <cell r="M861">
            <v>166139567.75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166868329.75</v>
          </cell>
        </row>
        <row r="862">
          <cell r="A862">
            <v>374</v>
          </cell>
          <cell r="B862" t="str">
            <v>Security Deposits</v>
          </cell>
          <cell r="C862">
            <v>20820086</v>
          </cell>
          <cell r="D862">
            <v>2232010</v>
          </cell>
          <cell r="E862">
            <v>21520674</v>
          </cell>
          <cell r="F862">
            <v>10264726.880000001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3000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54840496.880000003</v>
          </cell>
        </row>
        <row r="863">
          <cell r="A863">
            <v>25620006</v>
          </cell>
          <cell r="B863" t="str">
            <v>25620006 Security Deposits-Excise/Customs</v>
          </cell>
          <cell r="C863">
            <v>1402080</v>
          </cell>
          <cell r="D863">
            <v>10000</v>
          </cell>
          <cell r="E863">
            <v>0</v>
          </cell>
          <cell r="F863">
            <v>37532.050000000003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1449612.05</v>
          </cell>
        </row>
        <row r="864">
          <cell r="A864">
            <v>25620007</v>
          </cell>
          <cell r="B864" t="str">
            <v>25620007 Security Deposit - Govt. Authorities</v>
          </cell>
          <cell r="C864">
            <v>19418006</v>
          </cell>
          <cell r="D864">
            <v>2222010</v>
          </cell>
          <cell r="E864">
            <v>21520674</v>
          </cell>
          <cell r="F864">
            <v>10227194.83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3000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53390884.829999998</v>
          </cell>
        </row>
        <row r="865">
          <cell r="A865">
            <v>457</v>
          </cell>
          <cell r="B865" t="str">
            <v>Recoverable Expenses.........................</v>
          </cell>
          <cell r="C865">
            <v>1783581300.03</v>
          </cell>
          <cell r="D865">
            <v>461726445.22000003</v>
          </cell>
          <cell r="E865">
            <v>10063491</v>
          </cell>
          <cell r="F865">
            <v>0</v>
          </cell>
          <cell r="G865">
            <v>19382328.210000001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240641.5</v>
          </cell>
          <cell r="M865">
            <v>82421782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2357415987.96</v>
          </cell>
        </row>
        <row r="866">
          <cell r="A866">
            <v>25660029</v>
          </cell>
          <cell r="B866" t="str">
            <v>25660029 Recoverable expenses - Long term</v>
          </cell>
          <cell r="C866">
            <v>25138540.440000001</v>
          </cell>
          <cell r="D866">
            <v>0</v>
          </cell>
          <cell r="E866">
            <v>0</v>
          </cell>
          <cell r="F866">
            <v>-6429414.6200000001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18709125.82</v>
          </cell>
        </row>
        <row r="867">
          <cell r="A867">
            <v>25660053</v>
          </cell>
          <cell r="B867" t="str">
            <v>25660053 Recoverable Expenses - Excise Duty</v>
          </cell>
          <cell r="C867">
            <v>16994904.280000001</v>
          </cell>
          <cell r="D867">
            <v>438978274.31999999</v>
          </cell>
          <cell r="E867">
            <v>3563575</v>
          </cell>
          <cell r="F867">
            <v>0</v>
          </cell>
          <cell r="G867">
            <v>8110628.21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240641.5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467888023.31</v>
          </cell>
        </row>
        <row r="868">
          <cell r="A868">
            <v>25660054</v>
          </cell>
          <cell r="B868" t="str">
            <v>25660054 Recoverable Expenses - Customs Duty</v>
          </cell>
          <cell r="C868">
            <v>292448191.31</v>
          </cell>
          <cell r="D868">
            <v>1272215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293720406.31</v>
          </cell>
        </row>
        <row r="869">
          <cell r="A869">
            <v>25660055</v>
          </cell>
          <cell r="B869" t="str">
            <v>25660055 Recoverable Expenses - Sales Tax</v>
          </cell>
          <cell r="C869">
            <v>1390305420</v>
          </cell>
          <cell r="D869">
            <v>21475955.899999999</v>
          </cell>
          <cell r="E869">
            <v>5865218</v>
          </cell>
          <cell r="F869">
            <v>0</v>
          </cell>
          <cell r="G869">
            <v>11271700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71410786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1500329079.9000001</v>
          </cell>
        </row>
        <row r="870">
          <cell r="A870">
            <v>25660058</v>
          </cell>
          <cell r="B870" t="str">
            <v>25660058 Recoverable Expenses - Income Tax</v>
          </cell>
          <cell r="C870">
            <v>58694244</v>
          </cell>
          <cell r="D870">
            <v>0</v>
          </cell>
          <cell r="E870">
            <v>634698</v>
          </cell>
          <cell r="F870">
            <v>6429414.6200000001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65758356.619999997</v>
          </cell>
        </row>
        <row r="871">
          <cell r="A871">
            <v>25660060</v>
          </cell>
          <cell r="B871" t="str">
            <v>25660060 Recoverable Expenses - Bill Discounting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</row>
        <row r="872">
          <cell r="A872">
            <v>25510004</v>
          </cell>
          <cell r="B872" t="str">
            <v>25510004 Recoverable Expenses# Stamp Duty Pd Under Protest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11010996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11010996</v>
          </cell>
        </row>
        <row r="873">
          <cell r="A873">
            <v>458</v>
          </cell>
          <cell r="B873" t="str">
            <v>Prepaid Expenses (LT)........................</v>
          </cell>
          <cell r="C873">
            <v>101890240</v>
          </cell>
          <cell r="D873">
            <v>9304946.5899999999</v>
          </cell>
          <cell r="E873">
            <v>0</v>
          </cell>
          <cell r="F873">
            <v>22155044.02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-0.25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133350230.36</v>
          </cell>
        </row>
        <row r="874">
          <cell r="A874">
            <v>25610097</v>
          </cell>
          <cell r="B874" t="str">
            <v>25610097 Prepaid Expenses NonCurrent</v>
          </cell>
          <cell r="C874">
            <v>101890240</v>
          </cell>
          <cell r="D874">
            <v>9304946.5899999999</v>
          </cell>
          <cell r="E874">
            <v>0</v>
          </cell>
          <cell r="F874">
            <v>8704970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119900156.59</v>
          </cell>
        </row>
        <row r="875">
          <cell r="A875">
            <v>25610901</v>
          </cell>
          <cell r="B875" t="str">
            <v>25610901  Ind-AS    Prepaid Land Lease Premium  Non Current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-0.25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-0.25</v>
          </cell>
        </row>
        <row r="876">
          <cell r="A876">
            <v>25610904</v>
          </cell>
          <cell r="B876" t="str">
            <v>25610904 Ind AS Prepaid Expenses (Rent) Non Current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</row>
        <row r="877">
          <cell r="A877">
            <v>25610905</v>
          </cell>
          <cell r="B877" t="str">
            <v>25610905 Ind-AS    Prepaid Expenses (Wardha Power) Non Curr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</row>
        <row r="878">
          <cell r="A878">
            <v>25610908</v>
          </cell>
          <cell r="B878" t="str">
            <v>25610908 Ind-AS   Prepaid Expenses (Debenture Issue) Non Cu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</row>
        <row r="879">
          <cell r="A879">
            <v>25610910</v>
          </cell>
          <cell r="B879" t="str">
            <v>25610910 IND AS-Prepaid Empl Deferred Loan Expens-Non Curre</v>
          </cell>
          <cell r="C879">
            <v>0</v>
          </cell>
          <cell r="D879">
            <v>0</v>
          </cell>
          <cell r="E879">
            <v>0</v>
          </cell>
          <cell r="F879">
            <v>13450074.02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13450074.02</v>
          </cell>
        </row>
        <row r="880">
          <cell r="A880">
            <v>25610981</v>
          </cell>
          <cell r="B880" t="str">
            <v>25610981 Prepaid Expenses NonCurrent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</row>
        <row r="881">
          <cell r="A881">
            <v>25790001</v>
          </cell>
          <cell r="B881" t="str">
            <v>25790001 CGST Under Protest -Jammu and Kashmir  Receivable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</row>
        <row r="882">
          <cell r="A882">
            <v>25790002</v>
          </cell>
          <cell r="B882" t="str">
            <v>25790002 CGST Under Protest -Himachal Pradesh  Receivable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</row>
        <row r="883">
          <cell r="A883">
            <v>25790003</v>
          </cell>
          <cell r="B883" t="str">
            <v>25790003 CGST Under Protest -Punjab  Receivable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</row>
        <row r="884">
          <cell r="A884">
            <v>25790004</v>
          </cell>
          <cell r="B884" t="str">
            <v>25790004 CGST Under Protest -Chandigarh  Receivable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</row>
        <row r="885">
          <cell r="A885">
            <v>25790005</v>
          </cell>
          <cell r="B885" t="str">
            <v>25790005 CGST Under Protest -Uttarakhand  Receivable</v>
          </cell>
          <cell r="C885">
            <v>0</v>
          </cell>
          <cell r="D885">
            <v>4996073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4996073</v>
          </cell>
        </row>
        <row r="886">
          <cell r="A886">
            <v>25790006</v>
          </cell>
          <cell r="B886" t="str">
            <v>25790006 CGST Under Protest -Haryana  Receivable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</row>
        <row r="887">
          <cell r="A887">
            <v>25790007</v>
          </cell>
          <cell r="B887" t="str">
            <v>25790007 CGST Under Protest -Delhi  Receivable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</row>
        <row r="888">
          <cell r="A888">
            <v>25790008</v>
          </cell>
          <cell r="B888" t="str">
            <v>25790008 CGST Under Protest -Rajasthan  Receivable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</row>
        <row r="889">
          <cell r="A889">
            <v>25790009</v>
          </cell>
          <cell r="B889" t="str">
            <v>25790009 CGST Under Protest -UTTAR PARADESH  Receivable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</row>
        <row r="890">
          <cell r="A890">
            <v>25790010</v>
          </cell>
          <cell r="B890" t="str">
            <v>25790010 CGST Under Protest -Bihar  Receivable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</row>
        <row r="891">
          <cell r="A891">
            <v>25790011</v>
          </cell>
          <cell r="B891" t="str">
            <v>25790011 CGST Under Protest -Sikkim  Receivable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</row>
        <row r="892">
          <cell r="A892">
            <v>25790012</v>
          </cell>
          <cell r="B892" t="str">
            <v>25790012 CGST Under Protest -Arunachal Pradesh  Receivable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</row>
        <row r="893">
          <cell r="A893">
            <v>25790013</v>
          </cell>
          <cell r="B893" t="str">
            <v>25790013 CGST Under Protest -Nagaland  Receivable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</row>
        <row r="894">
          <cell r="A894">
            <v>25790014</v>
          </cell>
          <cell r="B894" t="str">
            <v>25790014 CGST Under Protest -Manipur  Receivable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</row>
        <row r="895">
          <cell r="A895">
            <v>25790015</v>
          </cell>
          <cell r="B895" t="str">
            <v>25790015 CGST Under Protest -Mizoram  Receivable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</row>
        <row r="896">
          <cell r="A896">
            <v>25790016</v>
          </cell>
          <cell r="B896" t="str">
            <v>25790016 CGST Under Protest -Tripura  Receivable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</row>
        <row r="897">
          <cell r="A897">
            <v>25790017</v>
          </cell>
          <cell r="B897" t="str">
            <v>25790017 CGST Under Protest -Meghalaya  Receivable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</row>
        <row r="898">
          <cell r="A898">
            <v>25790018</v>
          </cell>
          <cell r="B898" t="str">
            <v>25790018 CGST Under Protest -Assam  Receivable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</row>
        <row r="899">
          <cell r="A899">
            <v>25790019</v>
          </cell>
          <cell r="B899" t="str">
            <v>25790019 CGST Under Protest -West Bengal  Receivable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</row>
        <row r="900">
          <cell r="A900">
            <v>25790020</v>
          </cell>
          <cell r="B900" t="str">
            <v>25790020 CGST Under Protest -JHARKHNAD  Receivable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</row>
        <row r="901">
          <cell r="A901">
            <v>25790021</v>
          </cell>
          <cell r="B901" t="str">
            <v>25790021 CGST Under Protest -Orissa  Receivable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</row>
        <row r="902">
          <cell r="A902">
            <v>25790022</v>
          </cell>
          <cell r="B902" t="str">
            <v>25790022 CGST Under Protest -CHATTISGARH  Receivable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</row>
        <row r="903">
          <cell r="A903">
            <v>25790023</v>
          </cell>
          <cell r="B903" t="str">
            <v>25790023 CGST Under Protest -Madhya Pradesh  Receivable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</row>
        <row r="904">
          <cell r="A904">
            <v>25790024</v>
          </cell>
          <cell r="B904" t="str">
            <v>25790024 CGST Under Protest -Gujarat  Receivable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</row>
        <row r="905">
          <cell r="A905">
            <v>25790025</v>
          </cell>
          <cell r="B905" t="str">
            <v>25790025 CGST Under Protest -Daman und Diu  Receivable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</row>
        <row r="906">
          <cell r="A906">
            <v>25790026</v>
          </cell>
          <cell r="B906" t="str">
            <v>25790026 CGST Under Protest -Dadra and Nagar Hav.  Receivab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</row>
        <row r="907">
          <cell r="A907">
            <v>548</v>
          </cell>
          <cell r="B907" t="str">
            <v>4*  GST Receivable (LT).</v>
          </cell>
          <cell r="C907">
            <v>1922267</v>
          </cell>
          <cell r="D907">
            <v>10666722</v>
          </cell>
          <cell r="E907">
            <v>794470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13383459</v>
          </cell>
        </row>
        <row r="908">
          <cell r="A908">
            <v>549</v>
          </cell>
          <cell r="B908" t="str">
            <v>*** CGST under protest</v>
          </cell>
          <cell r="C908">
            <v>310134</v>
          </cell>
          <cell r="D908">
            <v>4996073</v>
          </cell>
          <cell r="E908">
            <v>397235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5703442</v>
          </cell>
        </row>
        <row r="909">
          <cell r="A909">
            <v>25790027</v>
          </cell>
          <cell r="B909" t="str">
            <v>25790027 CGST Under Protest -Maharashtra  Receivable</v>
          </cell>
          <cell r="C909">
            <v>59981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59981</v>
          </cell>
        </row>
        <row r="910">
          <cell r="A910">
            <v>25790029</v>
          </cell>
          <cell r="B910" t="str">
            <v>25790029 CGST Under Protest -Karnataka  Receivable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</row>
        <row r="911">
          <cell r="A911">
            <v>25790030</v>
          </cell>
          <cell r="B911" t="str">
            <v>25790030 CGST Under Protest -Goa  Receivable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</row>
        <row r="912">
          <cell r="A912">
            <v>25790031</v>
          </cell>
          <cell r="B912" t="str">
            <v>25790031 CGST Under Protest -Lakshadweep  Receivable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</row>
        <row r="913">
          <cell r="A913">
            <v>25790032</v>
          </cell>
          <cell r="B913" t="str">
            <v>25790032 CGST Under Protest -Kerala  Receivable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</row>
        <row r="914">
          <cell r="A914">
            <v>25790033</v>
          </cell>
          <cell r="B914" t="str">
            <v>25790033 CGST Under Protest -Tamil Nadu  Receivable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</row>
        <row r="915">
          <cell r="A915">
            <v>25790034</v>
          </cell>
          <cell r="B915" t="str">
            <v>25790034 CGST Under Protest -Pondicherry  Receivable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</row>
        <row r="916">
          <cell r="A916">
            <v>25790035</v>
          </cell>
          <cell r="B916" t="str">
            <v>25790035 CGST Under Protest -Andaman and Nicobar  Receivabl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</row>
        <row r="917">
          <cell r="A917">
            <v>25790036</v>
          </cell>
          <cell r="B917" t="str">
            <v>25790036 CGST Under Protest -Telangana  Receivable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</row>
        <row r="918">
          <cell r="A918">
            <v>25790037</v>
          </cell>
          <cell r="B918" t="str">
            <v>25790037 CGST Under Protest -Andhra Pradesh  Receivable</v>
          </cell>
          <cell r="C918">
            <v>250153</v>
          </cell>
          <cell r="D918">
            <v>0</v>
          </cell>
          <cell r="E918">
            <v>397235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647388</v>
          </cell>
        </row>
        <row r="919">
          <cell r="A919">
            <v>25800001</v>
          </cell>
          <cell r="B919" t="str">
            <v>25800001 SGST  Under Protest -Jammu and Kashmir  Receivable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</row>
        <row r="920">
          <cell r="A920">
            <v>25800002</v>
          </cell>
          <cell r="B920" t="str">
            <v>25800002 SGST  Under Protest -Himachal Pradesh  Receivable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</row>
        <row r="921">
          <cell r="A921">
            <v>25800003</v>
          </cell>
          <cell r="B921" t="str">
            <v>25800003 SGST  Under Protest -Punjab  Receivable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</row>
        <row r="922">
          <cell r="A922">
            <v>25800004</v>
          </cell>
          <cell r="B922" t="str">
            <v>25800004 UGST Under Protest-Chandigarh  Receivable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</row>
        <row r="923">
          <cell r="A923">
            <v>25800005</v>
          </cell>
          <cell r="B923" t="str">
            <v>25800005 SGST  Under Protest -Uttarakhand  Receivable</v>
          </cell>
          <cell r="C923">
            <v>0</v>
          </cell>
          <cell r="D923">
            <v>4996073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4996073</v>
          </cell>
        </row>
        <row r="924">
          <cell r="A924">
            <v>25800006</v>
          </cell>
          <cell r="B924" t="str">
            <v>25800006 SGST  Under Protest -Haryana  Receivable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</row>
        <row r="925">
          <cell r="A925">
            <v>25800007</v>
          </cell>
          <cell r="B925" t="str">
            <v>25800007 UGST Under Protest-Delhi  Receivable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</row>
        <row r="926">
          <cell r="A926">
            <v>25800008</v>
          </cell>
          <cell r="B926" t="str">
            <v>25800008 SGST  Under Protest -Rajasthan  Receivable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</row>
        <row r="927">
          <cell r="A927">
            <v>25800009</v>
          </cell>
          <cell r="B927" t="str">
            <v>25800009 SGST  Under Protest -UTTAR PARADESH  Receivable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</row>
        <row r="928">
          <cell r="A928">
            <v>25800010</v>
          </cell>
          <cell r="B928" t="str">
            <v>25800010 SGST  Under Protest -Bihar  Receivable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</row>
        <row r="929">
          <cell r="A929">
            <v>25800011</v>
          </cell>
          <cell r="B929" t="str">
            <v>25800011 SGST  Under Protest -Sikkim  Receivable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</row>
        <row r="930">
          <cell r="A930">
            <v>25800012</v>
          </cell>
          <cell r="B930" t="str">
            <v>25800012 SGST  Under Protest -Arunachal Pradesh  Receivable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</row>
        <row r="931">
          <cell r="A931">
            <v>25800013</v>
          </cell>
          <cell r="B931" t="str">
            <v>25800013 SGST  Under Protest -Nagaland  Receivable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</row>
        <row r="932">
          <cell r="A932">
            <v>25800014</v>
          </cell>
          <cell r="B932" t="str">
            <v>25800014 SGST  Under Protest -Manipur  Receivable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</row>
        <row r="933">
          <cell r="A933">
            <v>25800015</v>
          </cell>
          <cell r="B933" t="str">
            <v>25800015 SGST  Under Protest -Mizoram  Receivable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</row>
        <row r="934">
          <cell r="A934">
            <v>25800016</v>
          </cell>
          <cell r="B934" t="str">
            <v>25800016 SGST  Under Protest -Tripura  Receivable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</row>
        <row r="935">
          <cell r="A935">
            <v>25800017</v>
          </cell>
          <cell r="B935" t="str">
            <v>25800017 SGST  Under Protest -Meghalaya  Receivable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</row>
        <row r="936">
          <cell r="A936">
            <v>25800018</v>
          </cell>
          <cell r="B936" t="str">
            <v>25800018 SGST  Under Protest -Assam  Receivable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</row>
        <row r="937">
          <cell r="A937">
            <v>25800019</v>
          </cell>
          <cell r="B937" t="str">
            <v>25800019 SGST  Under Protest -West Bengal  Receivable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</row>
        <row r="938">
          <cell r="A938">
            <v>25800020</v>
          </cell>
          <cell r="B938" t="str">
            <v>25800020 SGST  Under Protest -JHARKHNAD  Receivable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</row>
        <row r="939">
          <cell r="A939">
            <v>25800021</v>
          </cell>
          <cell r="B939" t="str">
            <v>25800021 SGST  Under Protest -Orissa  Receivable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</row>
        <row r="940">
          <cell r="A940">
            <v>25800022</v>
          </cell>
          <cell r="B940" t="str">
            <v>25800022 SGST  Under Protest -CHATTISGARH  Receivable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</row>
        <row r="941">
          <cell r="A941">
            <v>25800023</v>
          </cell>
          <cell r="B941" t="str">
            <v>25800023 SGST  Under Protest -Madhya Pradesh  Receivable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</row>
        <row r="942">
          <cell r="A942">
            <v>25800024</v>
          </cell>
          <cell r="B942" t="str">
            <v>25800024 SGST  Under Protest -Gujarat  Receivable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</row>
        <row r="943">
          <cell r="A943">
            <v>25800025</v>
          </cell>
          <cell r="B943" t="str">
            <v>25800025 UGST Under Protest-Daman und Diu  Receivable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</row>
        <row r="944">
          <cell r="A944">
            <v>25800026</v>
          </cell>
          <cell r="B944" t="str">
            <v>25800026 UGST Under Protest-Dadra and Nagar Hav.  Receivabl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</row>
        <row r="945">
          <cell r="A945">
            <v>25800027</v>
          </cell>
          <cell r="B945" t="str">
            <v>25800027 SGST  Under Protest -Maharashtra  Receivable</v>
          </cell>
          <cell r="C945">
            <v>59981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59981</v>
          </cell>
        </row>
        <row r="946">
          <cell r="A946">
            <v>25800029</v>
          </cell>
          <cell r="B946" t="str">
            <v>25800029 SGST  Under Protest -Karnataka  Receivable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</row>
        <row r="947">
          <cell r="A947">
            <v>25800030</v>
          </cell>
          <cell r="B947" t="str">
            <v>25800030 SGST  Under Protest -Goa  Receivable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</row>
        <row r="948">
          <cell r="A948">
            <v>25800031</v>
          </cell>
          <cell r="B948" t="str">
            <v>25800031 UGST Under Protest-Lakshadweep  Receivable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</row>
        <row r="949">
          <cell r="A949">
            <v>25800032</v>
          </cell>
          <cell r="B949" t="str">
            <v>25800032 SGST  Under Protest -Kerala  Receivable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</row>
        <row r="950">
          <cell r="A950">
            <v>25800033</v>
          </cell>
          <cell r="B950" t="str">
            <v>25800033 SGST  Under Protest -Tamil Nadu  Receivable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</row>
        <row r="951">
          <cell r="A951">
            <v>25800034</v>
          </cell>
          <cell r="B951" t="str">
            <v>25800034 SGST Under Protest-Pondicherry  Receivable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</row>
        <row r="952">
          <cell r="A952">
            <v>25800035</v>
          </cell>
          <cell r="B952" t="str">
            <v>25800035 UGST Under Protest-Andaman and Nicobar  Receivable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</row>
        <row r="953">
          <cell r="A953">
            <v>25800036</v>
          </cell>
          <cell r="B953" t="str">
            <v>25800036 SGST  Under Protest -Telangana  Receivable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</row>
        <row r="954">
          <cell r="A954">
            <v>550</v>
          </cell>
          <cell r="B954" t="str">
            <v>*** SGST/UTGST under protest</v>
          </cell>
          <cell r="C954">
            <v>59981</v>
          </cell>
          <cell r="D954">
            <v>4996073</v>
          </cell>
          <cell r="E954">
            <v>397235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5453289</v>
          </cell>
        </row>
        <row r="955">
          <cell r="A955">
            <v>25800037</v>
          </cell>
          <cell r="B955" t="str">
            <v>25800037 SGST  Under Protest -Andhra Pradesh  Receivable</v>
          </cell>
          <cell r="C955">
            <v>0</v>
          </cell>
          <cell r="D955">
            <v>0</v>
          </cell>
          <cell r="E955">
            <v>397235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397235</v>
          </cell>
        </row>
        <row r="956">
          <cell r="A956">
            <v>551</v>
          </cell>
          <cell r="B956" t="str">
            <v>*** IGST under protest</v>
          </cell>
          <cell r="C956">
            <v>1457896</v>
          </cell>
          <cell r="D956">
            <v>674576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2132472</v>
          </cell>
        </row>
        <row r="957">
          <cell r="A957">
            <v>25810001</v>
          </cell>
          <cell r="B957" t="str">
            <v>25810001 IGST Under Protest -Jammu and Kashmir  Receivable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</row>
        <row r="958">
          <cell r="A958">
            <v>25810002</v>
          </cell>
          <cell r="B958" t="str">
            <v>25810002 IGST Under Protest -Himachal Pradesh  Receivable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</row>
        <row r="959">
          <cell r="A959">
            <v>25810003</v>
          </cell>
          <cell r="B959" t="str">
            <v>25810003 IGST Under Protest -Punjab  Receivable</v>
          </cell>
          <cell r="C959">
            <v>0</v>
          </cell>
          <cell r="D959">
            <v>168114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168114</v>
          </cell>
        </row>
        <row r="960">
          <cell r="A960">
            <v>25810004</v>
          </cell>
          <cell r="B960" t="str">
            <v>25810004 IGST Under Protest -Chandigarh  Receivable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</row>
        <row r="961">
          <cell r="A961">
            <v>25810005</v>
          </cell>
          <cell r="B961" t="str">
            <v>25810005 IGST Under Protest -Uttarakhand  Receivable</v>
          </cell>
          <cell r="C961">
            <v>0</v>
          </cell>
          <cell r="D961">
            <v>158434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158434</v>
          </cell>
        </row>
        <row r="962">
          <cell r="A962">
            <v>25810006</v>
          </cell>
          <cell r="B962" t="str">
            <v>25810006 IGST Under Protest -Haryana  Receivable</v>
          </cell>
          <cell r="C962">
            <v>0</v>
          </cell>
          <cell r="D962">
            <v>124800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124800</v>
          </cell>
        </row>
        <row r="963">
          <cell r="A963">
            <v>25810007</v>
          </cell>
          <cell r="B963" t="str">
            <v>25810007 IGST Under Protest -Delhi  Receivable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</row>
        <row r="964">
          <cell r="A964">
            <v>25810008</v>
          </cell>
          <cell r="B964" t="str">
            <v>25810008 IGST Under Protest -Rajasthan  Receivable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</row>
        <row r="965">
          <cell r="A965">
            <v>25810009</v>
          </cell>
          <cell r="B965" t="str">
            <v>25810009 IGST Under Protest -UTTAR PARADESH  Receivable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</row>
        <row r="966">
          <cell r="A966">
            <v>25810010</v>
          </cell>
          <cell r="B966" t="str">
            <v>25810010 IGST Under Protest -Bihar  Receivable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</row>
        <row r="967">
          <cell r="A967">
            <v>25810011</v>
          </cell>
          <cell r="B967" t="str">
            <v>25810011 IGST Under Protest -Sikkim  Receivable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</row>
        <row r="968">
          <cell r="A968">
            <v>25810012</v>
          </cell>
          <cell r="B968" t="str">
            <v>25810012 IGST Under Protest -Arunachal Pradesh  Receivable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</row>
        <row r="969">
          <cell r="A969">
            <v>25810013</v>
          </cell>
          <cell r="B969" t="str">
            <v>25810013 IGST Under Protest -Nagaland  Receivable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</row>
        <row r="970">
          <cell r="A970">
            <v>25810014</v>
          </cell>
          <cell r="B970" t="str">
            <v>25810014 IGST Under Protest -Manipur  Receivable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</row>
        <row r="971">
          <cell r="A971">
            <v>25810015</v>
          </cell>
          <cell r="B971" t="str">
            <v>25810015 IGST Under Protest -Mizoram  Receivable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</row>
        <row r="972">
          <cell r="A972">
            <v>25810016</v>
          </cell>
          <cell r="B972" t="str">
            <v>25810016 IGST Under Protest -Tripura  Receivable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</row>
        <row r="973">
          <cell r="A973">
            <v>25810017</v>
          </cell>
          <cell r="B973" t="str">
            <v>25810017 IGST Under Protest -Meghalaya  Receivable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</row>
        <row r="974">
          <cell r="A974">
            <v>25810018</v>
          </cell>
          <cell r="B974" t="str">
            <v>25810018 IGST Under Protest -Assam  Receivable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</row>
        <row r="975">
          <cell r="A975">
            <v>25810019</v>
          </cell>
          <cell r="B975" t="str">
            <v>25810019 IGST Under Protest -West Bengal  Receivable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</row>
        <row r="976">
          <cell r="A976">
            <v>25810020</v>
          </cell>
          <cell r="B976" t="str">
            <v>25810020 IGST Under Protest -JHARKHNAD  Receivable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</row>
        <row r="977">
          <cell r="A977">
            <v>25810021</v>
          </cell>
          <cell r="B977" t="str">
            <v>25810021 IGST Under Protest -Orissa  Receivable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</row>
        <row r="978">
          <cell r="A978">
            <v>25810022</v>
          </cell>
          <cell r="B978" t="str">
            <v>25810022 IGST Under Protest -CHATTISGARH  Receivable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</row>
        <row r="979">
          <cell r="A979">
            <v>25810023</v>
          </cell>
          <cell r="B979" t="str">
            <v>25810023 IGST Under Protest -Madhya Pradesh  Receivable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</row>
        <row r="980">
          <cell r="A980">
            <v>25810024</v>
          </cell>
          <cell r="B980" t="str">
            <v>25810024 IGST Under Protest -Gujarat  Receivable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</row>
        <row r="981">
          <cell r="A981">
            <v>25810025</v>
          </cell>
          <cell r="B981" t="str">
            <v>25810025 IGST Under Protest -Daman und Diu  Receivable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</row>
        <row r="982">
          <cell r="A982">
            <v>25810026</v>
          </cell>
          <cell r="B982" t="str">
            <v>25810026 IGST Under Protest -Dadra and Nagar Hav.  Receivab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</row>
        <row r="983">
          <cell r="A983">
            <v>25810027</v>
          </cell>
          <cell r="B983" t="str">
            <v>25810027 IGST Under Protest -Maharashtra  Receivable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</row>
        <row r="984">
          <cell r="A984">
            <v>25810029</v>
          </cell>
          <cell r="B984" t="str">
            <v>25810029 IGST Under Protest -Karnataka  Receivable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</row>
        <row r="985">
          <cell r="A985">
            <v>25810030</v>
          </cell>
          <cell r="B985" t="str">
            <v>25810030 IGST Under Protest -Goa  Receivable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</row>
        <row r="986">
          <cell r="A986">
            <v>25810031</v>
          </cell>
          <cell r="B986" t="str">
            <v>25810031 IGST Under Protest -Lakshadweep  Receivable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</row>
        <row r="987">
          <cell r="A987">
            <v>25810032</v>
          </cell>
          <cell r="B987" t="str">
            <v>25810032 IGST Under Protest -Kerala  Receivable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</row>
        <row r="988">
          <cell r="A988">
            <v>25810033</v>
          </cell>
          <cell r="B988" t="str">
            <v>25810033 IGST Under Protest -Tamil Nadu  Receivable</v>
          </cell>
          <cell r="C988">
            <v>0</v>
          </cell>
          <cell r="D988">
            <v>223228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223228</v>
          </cell>
        </row>
        <row r="989">
          <cell r="A989">
            <v>25810034</v>
          </cell>
          <cell r="B989" t="str">
            <v>25810034 IGST Under Protest -Pondicherry  Receivable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</row>
        <row r="990">
          <cell r="A990">
            <v>25810035</v>
          </cell>
          <cell r="B990" t="str">
            <v>25810035 IGST Under Protest -Andaman and Nicobar  Receivabl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</row>
        <row r="991">
          <cell r="A991">
            <v>25810036</v>
          </cell>
          <cell r="B991" t="str">
            <v>25810036 IGST Under Protest -Telangana  Receivable</v>
          </cell>
          <cell r="C991">
            <v>1457896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1457896</v>
          </cell>
        </row>
        <row r="992">
          <cell r="A992">
            <v>25810037</v>
          </cell>
          <cell r="B992" t="str">
            <v>25810037 IGST Under Protest -Andhra Pradesh  Receivable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</row>
        <row r="993">
          <cell r="A993">
            <v>552</v>
          </cell>
          <cell r="B993" t="str">
            <v>*** Compsite Cess  under protest</v>
          </cell>
          <cell r="C993">
            <v>94256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94256</v>
          </cell>
        </row>
        <row r="994">
          <cell r="A994">
            <v>25820001</v>
          </cell>
          <cell r="B994" t="str">
            <v>25820001 C Cess -Under Protest - Jammu and Kashmir  Receiva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</row>
        <row r="995">
          <cell r="A995">
            <v>25820002</v>
          </cell>
          <cell r="B995" t="str">
            <v>25820002 C Cess -Under Protest - Himachal Pradesh  Receivab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</row>
        <row r="996">
          <cell r="A996">
            <v>25820003</v>
          </cell>
          <cell r="B996" t="str">
            <v>25820003 C Cess -Under Protest - Punjab  Receivable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</row>
        <row r="997">
          <cell r="A997">
            <v>25820004</v>
          </cell>
          <cell r="B997" t="str">
            <v>25820004 C Cess -Under Protest - Chandigarh  Receivable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</row>
        <row r="998">
          <cell r="A998">
            <v>25820005</v>
          </cell>
          <cell r="B998" t="str">
            <v>25820005 C Cess -Under Protest - Uttarakhand  Receivable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</row>
        <row r="999">
          <cell r="A999">
            <v>25820006</v>
          </cell>
          <cell r="B999" t="str">
            <v>25820006 C Cess -Under Protest - Haryana  Receivable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</row>
        <row r="1000">
          <cell r="A1000">
            <v>25820007</v>
          </cell>
          <cell r="B1000" t="str">
            <v>25820007 C Cess -Under Protest - Delhi  Receivable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</row>
        <row r="1001">
          <cell r="A1001">
            <v>25820008</v>
          </cell>
          <cell r="B1001" t="str">
            <v>25820008 C Cess -Under Protest - Rajasthan  Receivable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</row>
        <row r="1002">
          <cell r="A1002">
            <v>25820009</v>
          </cell>
          <cell r="B1002" t="str">
            <v>25820009 C Cess -Under Protest - UTTAR PARADESH  Receivable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</row>
        <row r="1003">
          <cell r="A1003">
            <v>25820010</v>
          </cell>
          <cell r="B1003" t="str">
            <v>25820010 C Cess -Under Protest - Bihar  Receivable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</row>
        <row r="1004">
          <cell r="A1004">
            <v>25820011</v>
          </cell>
          <cell r="B1004" t="str">
            <v>25820011 C Cess -Under Protest - Sikkim  Receivable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</row>
        <row r="1005">
          <cell r="A1005">
            <v>25820012</v>
          </cell>
          <cell r="B1005" t="str">
            <v>25820012 C Cess -Under Protest - Arunachal Pradesh  Receiva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</row>
        <row r="1006">
          <cell r="A1006">
            <v>25820013</v>
          </cell>
          <cell r="B1006" t="str">
            <v>25820013 C Cess -Under Protest - Nagaland  Receivable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</row>
        <row r="1007">
          <cell r="A1007">
            <v>25820014</v>
          </cell>
          <cell r="B1007" t="str">
            <v>25820014 C Cess -Under Protest - Manipur  Receivable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</row>
        <row r="1008">
          <cell r="A1008">
            <v>25820015</v>
          </cell>
          <cell r="B1008" t="str">
            <v>25820015 C Cess -Under Protest - Mizoram  Receivable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</row>
        <row r="1009">
          <cell r="A1009">
            <v>25820016</v>
          </cell>
          <cell r="B1009" t="str">
            <v>25820016 C Cess -Under Protest - Tripura  Receivable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</row>
        <row r="1010">
          <cell r="A1010">
            <v>25820017</v>
          </cell>
          <cell r="B1010" t="str">
            <v>25820017 C Cess -Under Protest - Meghalaya  Receivable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</row>
        <row r="1011">
          <cell r="A1011">
            <v>25820018</v>
          </cell>
          <cell r="B1011" t="str">
            <v>25820018 C Cess -Under Protest - Assam  Receivable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</row>
        <row r="1012">
          <cell r="A1012">
            <v>25820019</v>
          </cell>
          <cell r="B1012" t="str">
            <v>25820019 C Cess -Under Protest - West Bengal  Receivable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</row>
        <row r="1013">
          <cell r="A1013">
            <v>25820020</v>
          </cell>
          <cell r="B1013" t="str">
            <v>25820020 C Cess -Under Protest - JHARKHNAD  Receivable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</row>
        <row r="1014">
          <cell r="A1014">
            <v>25820021</v>
          </cell>
          <cell r="B1014" t="str">
            <v>25820021 C Cess -Under Protest - Orissa  Receivable</v>
          </cell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</row>
        <row r="1015">
          <cell r="A1015">
            <v>25820022</v>
          </cell>
          <cell r="B1015" t="str">
            <v>25820022 C Cess -Under Protest - CHATTISGARH  Receivable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</row>
        <row r="1016">
          <cell r="A1016">
            <v>25820023</v>
          </cell>
          <cell r="B1016" t="str">
            <v>25820023 C Cess -Under Protest - Madhya Pradesh  Receivable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</row>
        <row r="1017">
          <cell r="A1017">
            <v>25820024</v>
          </cell>
          <cell r="B1017" t="str">
            <v>25820024 C Cess -Under Protest - Gujarat  Receivable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</row>
        <row r="1018">
          <cell r="A1018">
            <v>25820025</v>
          </cell>
          <cell r="B1018" t="str">
            <v>25820025 C Cess -Under Protest - Daman und Diu  Receivable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</row>
        <row r="1019">
          <cell r="A1019">
            <v>25820026</v>
          </cell>
          <cell r="B1019" t="str">
            <v>25820026 C Cess -Under Protest - Dadra and Nagar Hav.  Rece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</row>
        <row r="1020">
          <cell r="A1020">
            <v>25820027</v>
          </cell>
          <cell r="B1020" t="str">
            <v>25820027 C Cess -Under Protest - Maharashtra  Receivable</v>
          </cell>
          <cell r="C1020">
            <v>94256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94256</v>
          </cell>
        </row>
        <row r="1021">
          <cell r="A1021">
            <v>25820029</v>
          </cell>
          <cell r="B1021" t="str">
            <v>25820029 C Cess -Under Protest - Karnataka  Receivable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</row>
        <row r="1022">
          <cell r="A1022">
            <v>25820030</v>
          </cell>
          <cell r="B1022" t="str">
            <v>25820030 C Cess -Under Protest - Goa  Receivable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</row>
        <row r="1023">
          <cell r="A1023">
            <v>25820031</v>
          </cell>
          <cell r="B1023" t="str">
            <v>25820031 C Cess -Under Protest - Lakshadweep  Receivable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</row>
        <row r="1024">
          <cell r="A1024">
            <v>25820032</v>
          </cell>
          <cell r="B1024" t="str">
            <v>25820032 C Cess -Under Protest - Kerala  Receivable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</row>
        <row r="1025">
          <cell r="A1025">
            <v>25820033</v>
          </cell>
          <cell r="B1025" t="str">
            <v>25820033 C Cess -Under Protest - Tamil Nadu  Receivable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</row>
        <row r="1026">
          <cell r="A1026">
            <v>25820034</v>
          </cell>
          <cell r="B1026" t="str">
            <v>25820034 C Cess -Under Protest - Pondicherry  Receivable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</row>
        <row r="1027">
          <cell r="A1027">
            <v>25820035</v>
          </cell>
          <cell r="B1027" t="str">
            <v>25820035 C Cess -Under Protest - Andaman and Nicobar  Recei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</row>
        <row r="1028">
          <cell r="A1028">
            <v>25820036</v>
          </cell>
          <cell r="B1028" t="str">
            <v>25820036 C Cess -Under Protest - Telangana  Receivable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</row>
        <row r="1029">
          <cell r="A1029">
            <v>25820037</v>
          </cell>
          <cell r="B1029" t="str">
            <v>25820037 C Cess -Under Protest - Andhra Pradesh  Receivable</v>
          </cell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</row>
        <row r="1030">
          <cell r="A1030">
            <v>459</v>
          </cell>
          <cell r="B1030" t="str">
            <v>VAT Receivable (LT)..........................</v>
          </cell>
          <cell r="C1030">
            <v>1064152409.42</v>
          </cell>
          <cell r="D1030">
            <v>272872328.50999999</v>
          </cell>
          <cell r="E1030">
            <v>196465678.11000001</v>
          </cell>
          <cell r="F1030">
            <v>89133557.129999995</v>
          </cell>
          <cell r="G1030">
            <v>114034924.29000001</v>
          </cell>
          <cell r="H1030">
            <v>0</v>
          </cell>
          <cell r="I1030">
            <v>0</v>
          </cell>
          <cell r="J1030">
            <v>0</v>
          </cell>
          <cell r="K1030">
            <v>728582</v>
          </cell>
          <cell r="L1030">
            <v>0</v>
          </cell>
          <cell r="M1030">
            <v>83717786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1821105265.46</v>
          </cell>
        </row>
        <row r="1031">
          <cell r="A1031">
            <v>25645003</v>
          </cell>
          <cell r="B1031" t="str">
            <v>25645003 VAT CG DEDUCTIBLE - 2 nd YR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</row>
        <row r="1032">
          <cell r="A1032">
            <v>25645005</v>
          </cell>
          <cell r="B1032" t="str">
            <v>25645005 SALES TAX (VAT) REFUND CLAIM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83717786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83717786</v>
          </cell>
        </row>
        <row r="1033">
          <cell r="A1033">
            <v>25645009</v>
          </cell>
          <cell r="B1033" t="str">
            <v>25645009 VAT receivable - Long Term</v>
          </cell>
          <cell r="C1033">
            <v>1064152409.42</v>
          </cell>
          <cell r="D1033">
            <v>272872328.50999999</v>
          </cell>
          <cell r="E1033">
            <v>196465678.11000001</v>
          </cell>
          <cell r="F1033">
            <v>89133557.129999995</v>
          </cell>
          <cell r="G1033">
            <v>114034924.29000001</v>
          </cell>
          <cell r="H1033">
            <v>0</v>
          </cell>
          <cell r="I1033">
            <v>0</v>
          </cell>
          <cell r="J1033">
            <v>0</v>
          </cell>
          <cell r="K1033">
            <v>728582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1737387479.46</v>
          </cell>
        </row>
        <row r="1034">
          <cell r="A1034">
            <v>445</v>
          </cell>
          <cell r="B1034" t="str">
            <v>Other Loans &amp; Advances Grossing up..........</v>
          </cell>
          <cell r="C1034">
            <v>-2972366122.4499998</v>
          </cell>
          <cell r="D1034">
            <v>-968384748.40999997</v>
          </cell>
          <cell r="E1034">
            <v>-228844313.11000001</v>
          </cell>
          <cell r="F1034">
            <v>-139220195.47</v>
          </cell>
          <cell r="G1034">
            <v>-133417252.5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-243641.5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-4442476273.4399996</v>
          </cell>
        </row>
        <row r="1035">
          <cell r="A1035">
            <v>24510978</v>
          </cell>
          <cell r="B1035" t="str">
            <v>24510978 Ind AS Non-Financial Other Non Current assets Gros</v>
          </cell>
          <cell r="C1035">
            <v>-2798943436.8699999</v>
          </cell>
          <cell r="D1035">
            <v>-757068755.71000004</v>
          </cell>
          <cell r="E1035">
            <v>-228844313.11000001</v>
          </cell>
          <cell r="F1035">
            <v>-139220195.47</v>
          </cell>
          <cell r="G1035">
            <v>-133417252.5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-243641.5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-4057737595.1599998</v>
          </cell>
        </row>
        <row r="1036">
          <cell r="A1036">
            <v>24510980</v>
          </cell>
          <cell r="B1036" t="str">
            <v>24510980 Ind AS Non-Financial Provision for doubtful Other</v>
          </cell>
          <cell r="C1036">
            <v>0</v>
          </cell>
          <cell r="D1036">
            <v>-211315992.69999999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-211315992.69999999</v>
          </cell>
        </row>
        <row r="1037">
          <cell r="A1037">
            <v>25510970</v>
          </cell>
          <cell r="B1037" t="str">
            <v>25510970 IndAS Non-Finan Othr L/A Prov for doubt bal fm fin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</row>
        <row r="1038">
          <cell r="A1038">
            <v>25510980</v>
          </cell>
          <cell r="B1038" t="str">
            <v>25510980 IndAS Non-Finan Othr L/A Grossng up Bal Trf fm fin</v>
          </cell>
          <cell r="C1038">
            <v>-173422685.58000001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-173422685.58000001</v>
          </cell>
        </row>
        <row r="1039">
          <cell r="A1039">
            <v>455</v>
          </cell>
          <cell r="B1039" t="str">
            <v>Advance to Suppliers.........................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</row>
        <row r="1040">
          <cell r="A1040">
            <v>25550093</v>
          </cell>
          <cell r="B1040" t="str">
            <v>25550093 Advance to Suppliers Long Term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</row>
        <row r="1041">
          <cell r="A1041">
            <v>482</v>
          </cell>
          <cell r="B1041" t="str">
            <v>Other Non-Current Assets.....................</v>
          </cell>
          <cell r="C1041">
            <v>0</v>
          </cell>
          <cell r="D1041">
            <v>211582296.09</v>
          </cell>
          <cell r="E1041">
            <v>0</v>
          </cell>
          <cell r="F1041">
            <v>17666867.440000001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229249163.53</v>
          </cell>
        </row>
        <row r="1042">
          <cell r="A1042">
            <v>25540007</v>
          </cell>
          <cell r="B1042" t="str">
            <v>25540007 Drawback receivable - Non Current</v>
          </cell>
          <cell r="C1042">
            <v>0</v>
          </cell>
          <cell r="D1042">
            <v>211582296.09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211582296.09</v>
          </cell>
        </row>
        <row r="1043">
          <cell r="A1043">
            <v>27710009</v>
          </cell>
          <cell r="B1043" t="str">
            <v>27710009 Prepaid Finance Charges - Non Current</v>
          </cell>
          <cell r="C1043">
            <v>0</v>
          </cell>
          <cell r="D1043">
            <v>0</v>
          </cell>
          <cell r="E1043">
            <v>0</v>
          </cell>
          <cell r="F1043">
            <v>17666867.440000001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17666867.440000001</v>
          </cell>
        </row>
        <row r="1044">
          <cell r="A1044">
            <v>0</v>
          </cell>
          <cell r="B1044" t="str">
            <v>Non Current Receivables......................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</row>
        <row r="1045">
          <cell r="A1045">
            <v>16370097</v>
          </cell>
          <cell r="B1045" t="str">
            <v>16370097 Provision For Gratuity - Non- Current Receivable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</row>
        <row r="1046">
          <cell r="A1046">
            <v>16380097</v>
          </cell>
          <cell r="B1046" t="str">
            <v>16380097 Gratuity Trust Account NonCurrent Receivables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</row>
        <row r="1047">
          <cell r="A1047">
            <v>16450197</v>
          </cell>
          <cell r="B1047" t="str">
            <v>16450197 Service Cupon Liab-Domestic NonCurrent Receivables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</row>
        <row r="1048">
          <cell r="A1048">
            <v>17530097</v>
          </cell>
          <cell r="B1048" t="str">
            <v>17530097 Provision For Sp Pension Fund NonCurrent Receivabl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</row>
        <row r="1049">
          <cell r="A1049">
            <v>25060097</v>
          </cell>
          <cell r="B1049" t="str">
            <v>25060097 Intercompany Advances - Non- Current Receivables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</row>
        <row r="1050">
          <cell r="A1050">
            <v>25510097</v>
          </cell>
          <cell r="B1050" t="str">
            <v>25510097 Advance Receivable In Cash/Kind NonCurrent Receiva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</row>
        <row r="1051">
          <cell r="A1051">
            <v>25520097</v>
          </cell>
          <cell r="B1051" t="str">
            <v>25520097 Adv Receiv InCash Or Kind-Doubt Non Curr</v>
          </cell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</row>
        <row r="1052">
          <cell r="A1052">
            <v>25550097</v>
          </cell>
          <cell r="B1052" t="str">
            <v>25550097 Advance to Suppliers- Foreign Recivable NonCurrent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</row>
        <row r="1053">
          <cell r="A1053">
            <v>25560972</v>
          </cell>
          <cell r="B1053" t="str">
            <v>25560972 Ind AS Non-Financial Other Loans &amp; Advs - Grossing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</row>
        <row r="1054">
          <cell r="A1054">
            <v>25660972</v>
          </cell>
          <cell r="B1054" t="str">
            <v>25660972 Ind AS Non-Financial Recoverable Expenses - Others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</row>
        <row r="1055">
          <cell r="A1055">
            <v>25990097</v>
          </cell>
          <cell r="B1055" t="str">
            <v>25990097 Grossing Up Of Loans &amp; Advs Non Curr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</row>
        <row r="1056">
          <cell r="A1056">
            <v>25990972</v>
          </cell>
          <cell r="B1056" t="str">
            <v>25990972 Ind AS Non-Financial Grossing Up Of Loans &amp; Advanc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</row>
        <row r="1057">
          <cell r="A1057">
            <v>27550097</v>
          </cell>
          <cell r="B1057" t="str">
            <v>27550097 Cenvat Receivable Non Curr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</row>
        <row r="1058">
          <cell r="A1058">
            <v>0</v>
          </cell>
          <cell r="B1058" t="str">
            <v>Deferred Tax Assets (Net)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</row>
        <row r="1059">
          <cell r="A1059">
            <v>27910100</v>
          </cell>
          <cell r="B1059" t="str">
            <v>27910100 Deferred Tax Assets (Net) - Grossing up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</row>
        <row r="1060">
          <cell r="A1060">
            <v>9</v>
          </cell>
          <cell r="B1060" t="str">
            <v>Current Assets</v>
          </cell>
          <cell r="C1060">
            <v>102055006368.36</v>
          </cell>
          <cell r="D1060">
            <v>48039044671.080002</v>
          </cell>
          <cell r="E1060">
            <v>18883979058.130001</v>
          </cell>
          <cell r="F1060">
            <v>163024214112.54001</v>
          </cell>
          <cell r="G1060">
            <v>5680365359.6599998</v>
          </cell>
          <cell r="H1060">
            <v>0</v>
          </cell>
          <cell r="I1060">
            <v>0</v>
          </cell>
          <cell r="J1060">
            <v>8539879.8399999999</v>
          </cell>
          <cell r="K1060">
            <v>73885000.620000005</v>
          </cell>
          <cell r="L1060">
            <v>740436090.70000005</v>
          </cell>
          <cell r="M1060">
            <v>3347834773.7800002</v>
          </cell>
          <cell r="N1060">
            <v>1147.9000000000001</v>
          </cell>
          <cell r="O1060">
            <v>0</v>
          </cell>
          <cell r="P1060">
            <v>0</v>
          </cell>
          <cell r="Q1060">
            <v>0</v>
          </cell>
          <cell r="R1060">
            <v>67562.009999999995</v>
          </cell>
          <cell r="S1060">
            <v>2731167173.9200001</v>
          </cell>
          <cell r="T1060">
            <v>344584541198.53998</v>
          </cell>
        </row>
        <row r="1061">
          <cell r="A1061">
            <v>24</v>
          </cell>
          <cell r="B1061" t="str">
            <v>Inventories..................................</v>
          </cell>
          <cell r="C1061">
            <v>53671516381.660004</v>
          </cell>
          <cell r="D1061">
            <v>22944652152.91</v>
          </cell>
          <cell r="E1061">
            <v>9009308396.4799995</v>
          </cell>
          <cell r="F1061">
            <v>0</v>
          </cell>
          <cell r="G1061">
            <v>1325324816.29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101756237.54000001</v>
          </cell>
          <cell r="M1061">
            <v>1760985713.3699999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88813543698.25</v>
          </cell>
        </row>
        <row r="1062">
          <cell r="A1062">
            <v>463</v>
          </cell>
          <cell r="B1062" t="str">
            <v>Raw Material &amp; Mfg. Componets................</v>
          </cell>
          <cell r="C1062">
            <v>36468349988.25</v>
          </cell>
          <cell r="D1062">
            <v>8158078316.8000002</v>
          </cell>
          <cell r="E1062">
            <v>1466552014.3499999</v>
          </cell>
          <cell r="F1062">
            <v>0</v>
          </cell>
          <cell r="G1062">
            <v>864491092.41999996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1464491878.1099999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48421963289.93</v>
          </cell>
        </row>
        <row r="1063">
          <cell r="A1063">
            <v>84</v>
          </cell>
          <cell r="B1063" t="str">
            <v>Raw Material &amp; Mfg. Componets................</v>
          </cell>
          <cell r="C1063">
            <v>33001594818.970001</v>
          </cell>
          <cell r="D1063">
            <v>7779327668.7799997</v>
          </cell>
          <cell r="E1063">
            <v>1309178305</v>
          </cell>
          <cell r="F1063">
            <v>0</v>
          </cell>
          <cell r="G1063">
            <v>864491092.41999996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1464491878.1099999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44419083763.279999</v>
          </cell>
        </row>
        <row r="1064">
          <cell r="A1064">
            <v>23120010</v>
          </cell>
          <cell r="B1064" t="str">
            <v>23120010 Closing Stock- Gunny Bags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</row>
        <row r="1065">
          <cell r="A1065">
            <v>60110002</v>
          </cell>
          <cell r="B1065" t="str">
            <v>60110002 Clg Stock - Raw Material-B/s</v>
          </cell>
          <cell r="C1065">
            <v>30235079480.32</v>
          </cell>
          <cell r="D1065">
            <v>6542914168.4700003</v>
          </cell>
          <cell r="E1065">
            <v>1270706601</v>
          </cell>
          <cell r="F1065">
            <v>0</v>
          </cell>
          <cell r="G1065">
            <v>294446899.72000003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1464491878.1099999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39807639027.620003</v>
          </cell>
        </row>
        <row r="1066">
          <cell r="A1066">
            <v>60120002</v>
          </cell>
          <cell r="B1066" t="str">
            <v>60120002 Clg Stock - Mfg Component B/s</v>
          </cell>
          <cell r="C1066">
            <v>2766515338.6500001</v>
          </cell>
          <cell r="D1066">
            <v>1236413500.3099999</v>
          </cell>
          <cell r="E1066">
            <v>38471704</v>
          </cell>
          <cell r="F1066">
            <v>0</v>
          </cell>
          <cell r="G1066">
            <v>570044192.70000005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4611444735.6599998</v>
          </cell>
        </row>
        <row r="1067">
          <cell r="A1067">
            <v>85</v>
          </cell>
          <cell r="B1067" t="str">
            <v>Stock In Transit - Raw Material..............</v>
          </cell>
          <cell r="C1067">
            <v>3466755169.2800002</v>
          </cell>
          <cell r="D1067">
            <v>378750648.01999998</v>
          </cell>
          <cell r="E1067">
            <v>157373709.34999999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4002879526.6500001</v>
          </cell>
        </row>
        <row r="1068">
          <cell r="A1068">
            <v>60150002</v>
          </cell>
          <cell r="B1068" t="str">
            <v>60150002 Clg Stock In Transit - Rm - B/s</v>
          </cell>
          <cell r="C1068">
            <v>3466755169.2800002</v>
          </cell>
          <cell r="D1068">
            <v>378750648.01999998</v>
          </cell>
          <cell r="E1068">
            <v>157373709.34999999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4002879526.6500001</v>
          </cell>
        </row>
        <row r="1069">
          <cell r="A1069">
            <v>86</v>
          </cell>
          <cell r="B1069" t="str">
            <v>Work-in-Progress.............................</v>
          </cell>
          <cell r="C1069">
            <v>749578581.47000003</v>
          </cell>
          <cell r="D1069">
            <v>193331922.16999999</v>
          </cell>
          <cell r="E1069">
            <v>508730464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135699393.63999999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1587340361.28</v>
          </cell>
        </row>
        <row r="1070">
          <cell r="A1070">
            <v>23030008</v>
          </cell>
          <cell r="B1070" t="str">
            <v>23030008 WIP- Seed Potato Facility A/c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</row>
        <row r="1071">
          <cell r="A1071">
            <v>23100001</v>
          </cell>
          <cell r="B1071" t="str">
            <v>23100001 Construction Work In Progress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</row>
        <row r="1072">
          <cell r="A1072">
            <v>60140002</v>
          </cell>
          <cell r="B1072" t="str">
            <v>60140002 Clg Stock - Wip - B/s</v>
          </cell>
          <cell r="C1072">
            <v>749578581.47000003</v>
          </cell>
          <cell r="D1072">
            <v>193331922.16999999</v>
          </cell>
          <cell r="E1072">
            <v>508730464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135699393.63999999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1587340361.28</v>
          </cell>
        </row>
        <row r="1073">
          <cell r="A1073">
            <v>60180002</v>
          </cell>
          <cell r="B1073" t="str">
            <v>60180002 Clg Stock - Construction W I P - B/s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</row>
        <row r="1074">
          <cell r="A1074">
            <v>87</v>
          </cell>
          <cell r="B1074" t="str">
            <v>Finished Goods...............................</v>
          </cell>
          <cell r="C1074">
            <v>10435364997.129999</v>
          </cell>
          <cell r="D1074">
            <v>11506612938.48</v>
          </cell>
          <cell r="E1074">
            <v>6260702023</v>
          </cell>
          <cell r="F1074">
            <v>0</v>
          </cell>
          <cell r="G1074">
            <v>175333864.25999999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122817402.15000001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28500831225.02</v>
          </cell>
        </row>
        <row r="1075">
          <cell r="A1075">
            <v>282</v>
          </cell>
          <cell r="B1075" t="str">
            <v>Stock In Transit - Finised Goods.............</v>
          </cell>
          <cell r="C1075">
            <v>10435364997.129999</v>
          </cell>
          <cell r="D1075">
            <v>11506612938.48</v>
          </cell>
          <cell r="E1075">
            <v>6260702023</v>
          </cell>
          <cell r="F1075">
            <v>0</v>
          </cell>
          <cell r="G1075">
            <v>175333864.25999999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122817402.15000001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28500831225.02</v>
          </cell>
        </row>
        <row r="1076">
          <cell r="A1076">
            <v>60160002</v>
          </cell>
          <cell r="B1076" t="str">
            <v>60160002 Clg Stock In Transit - FG B/s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</row>
        <row r="1077">
          <cell r="A1077">
            <v>0</v>
          </cell>
          <cell r="B1077" t="str">
            <v>Finished Goods...............................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</row>
        <row r="1078">
          <cell r="A1078">
            <v>60130002</v>
          </cell>
          <cell r="B1078" t="str">
            <v>60130002 Clg Stock - Finished Goods - B/s</v>
          </cell>
          <cell r="C1078">
            <v>10435364997.129999</v>
          </cell>
          <cell r="D1078">
            <v>11506612938.48</v>
          </cell>
          <cell r="E1078">
            <v>6260702023</v>
          </cell>
          <cell r="F1078">
            <v>0</v>
          </cell>
          <cell r="G1078">
            <v>175333864.25999999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122817402.15000001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28500831225.02</v>
          </cell>
        </row>
        <row r="1079">
          <cell r="A1079">
            <v>89</v>
          </cell>
          <cell r="B1079" t="str">
            <v>Stock in Trade...............................</v>
          </cell>
          <cell r="C1079">
            <v>4143497277.9000001</v>
          </cell>
          <cell r="D1079">
            <v>2482314051.04</v>
          </cell>
          <cell r="E1079">
            <v>561774256</v>
          </cell>
          <cell r="F1079">
            <v>0</v>
          </cell>
          <cell r="G1079">
            <v>285499859.61000001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7473085444.5500002</v>
          </cell>
        </row>
        <row r="1080">
          <cell r="A1080">
            <v>91</v>
          </cell>
          <cell r="B1080" t="str">
            <v>Stock in Trade...............................</v>
          </cell>
          <cell r="C1080">
            <v>4143497277.9000001</v>
          </cell>
          <cell r="D1080">
            <v>2482314051.04</v>
          </cell>
          <cell r="E1080">
            <v>561774256</v>
          </cell>
          <cell r="F1080">
            <v>0</v>
          </cell>
          <cell r="G1080">
            <v>285499859.61000001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7473085444.5500002</v>
          </cell>
        </row>
        <row r="1081">
          <cell r="A1081">
            <v>60170001</v>
          </cell>
          <cell r="B1081" t="str">
            <v>60170001 Stock in trade</v>
          </cell>
          <cell r="C1081">
            <v>4143497277.9000001</v>
          </cell>
          <cell r="D1081">
            <v>2482314051.04</v>
          </cell>
          <cell r="E1081">
            <v>561774256</v>
          </cell>
          <cell r="F1081">
            <v>0</v>
          </cell>
          <cell r="G1081">
            <v>285499859.61000001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7473085444.5500002</v>
          </cell>
        </row>
        <row r="1082">
          <cell r="A1082">
            <v>88</v>
          </cell>
          <cell r="B1082" t="str">
            <v>Stock In Transit - Traded Goods.............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</row>
        <row r="1083">
          <cell r="A1083">
            <v>60170002</v>
          </cell>
          <cell r="B1083" t="str">
            <v>60170002 Stock in transit - Traded goods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</row>
        <row r="1084">
          <cell r="A1084">
            <v>279</v>
          </cell>
          <cell r="B1084" t="str">
            <v>Stores and Spares............................</v>
          </cell>
          <cell r="C1084">
            <v>604815070.63999999</v>
          </cell>
          <cell r="D1084">
            <v>99888608.629999995</v>
          </cell>
          <cell r="E1084">
            <v>20602986.789999999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96520811.480000004</v>
          </cell>
          <cell r="M1084">
            <v>4557040.9000000004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826384518.44000006</v>
          </cell>
        </row>
        <row r="1085">
          <cell r="A1085">
            <v>23120001</v>
          </cell>
          <cell r="B1085" t="str">
            <v>23120001 Inventory Oils, Grease &amp; Chemicals</v>
          </cell>
          <cell r="C1085">
            <v>62117423.189999998</v>
          </cell>
          <cell r="D1085">
            <v>59355378.469999999</v>
          </cell>
          <cell r="E1085">
            <v>10436570.32</v>
          </cell>
          <cell r="F1085">
            <v>0</v>
          </cell>
          <cell r="G1085">
            <v>22224.3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3621117.71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135552713.99000001</v>
          </cell>
        </row>
        <row r="1086">
          <cell r="A1086">
            <v>23120002</v>
          </cell>
          <cell r="B1086" t="str">
            <v>23120002 Inventorie Consumable Stores &amp; Misc.</v>
          </cell>
          <cell r="C1086">
            <v>93694887.810000002</v>
          </cell>
          <cell r="D1086">
            <v>40284396.670000002</v>
          </cell>
          <cell r="E1086">
            <v>13938464.01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9035547.2799999993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156953295.77000001</v>
          </cell>
        </row>
        <row r="1087">
          <cell r="A1087">
            <v>23120003</v>
          </cell>
          <cell r="B1087" t="str">
            <v>23120003 G-Stock Materiali Ricoperti CBN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</row>
        <row r="1088">
          <cell r="A1088">
            <v>23120021</v>
          </cell>
          <cell r="B1088" t="str">
            <v>23120021 Stock in transit - Stores &amp; Spares</v>
          </cell>
          <cell r="C1088">
            <v>0</v>
          </cell>
          <cell r="D1088">
            <v>763263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763263</v>
          </cell>
        </row>
        <row r="1089">
          <cell r="A1089">
            <v>23120099</v>
          </cell>
          <cell r="B1089" t="str">
            <v>23120099 Inventory Stores- Manual Adj</v>
          </cell>
          <cell r="C1089">
            <v>443645826.25999999</v>
          </cell>
          <cell r="D1089">
            <v>-1713583.34</v>
          </cell>
          <cell r="E1089">
            <v>-5714141.25</v>
          </cell>
          <cell r="F1089">
            <v>0</v>
          </cell>
          <cell r="G1089">
            <v>-22224.3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-9985961.4299999997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426209915.94</v>
          </cell>
        </row>
        <row r="1090">
          <cell r="A1090">
            <v>23160001</v>
          </cell>
          <cell r="B1090" t="str">
            <v>23160001 Inventory Packing Material</v>
          </cell>
          <cell r="C1090">
            <v>5356933.38</v>
          </cell>
          <cell r="D1090">
            <v>1199153.83</v>
          </cell>
          <cell r="E1090">
            <v>1942093.71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96520811.480000004</v>
          </cell>
          <cell r="M1090">
            <v>1886337.34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106905329.73999999</v>
          </cell>
        </row>
        <row r="1091">
          <cell r="A1091">
            <v>90</v>
          </cell>
          <cell r="B1091" t="str">
            <v>Inventory Machinery Spares...................</v>
          </cell>
          <cell r="C1091">
            <v>807477663.24000001</v>
          </cell>
          <cell r="D1091">
            <v>238067318.97</v>
          </cell>
          <cell r="E1091">
            <v>153132376.69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5235426.0599999996</v>
          </cell>
          <cell r="M1091">
            <v>15255230.68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1219168015.6400001</v>
          </cell>
        </row>
        <row r="1092">
          <cell r="A1092">
            <v>23130001</v>
          </cell>
          <cell r="B1092" t="str">
            <v>23130001 Inventory Spares</v>
          </cell>
          <cell r="C1092">
            <v>801894547.67999995</v>
          </cell>
          <cell r="D1092">
            <v>240085712.62</v>
          </cell>
          <cell r="E1092">
            <v>238801300.44999999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235426.06</v>
          </cell>
          <cell r="M1092">
            <v>15201315.93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1296218302.74</v>
          </cell>
        </row>
        <row r="1093">
          <cell r="A1093">
            <v>23130002</v>
          </cell>
          <cell r="B1093" t="str">
            <v>23130002 Inventory Machinery Spares-Imported</v>
          </cell>
          <cell r="C1093">
            <v>15267299.48</v>
          </cell>
          <cell r="D1093">
            <v>4225495.8099999996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53914.75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19546710.039999999</v>
          </cell>
        </row>
        <row r="1094">
          <cell r="A1094">
            <v>23130012</v>
          </cell>
          <cell r="B1094" t="str">
            <v>23130012 Inventory Spares- Manual Adj</v>
          </cell>
          <cell r="C1094">
            <v>-9684183.9199999999</v>
          </cell>
          <cell r="D1094">
            <v>-6243889.46</v>
          </cell>
          <cell r="E1094">
            <v>-85668923.760000005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5000000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-96596997.140000001</v>
          </cell>
        </row>
        <row r="1095">
          <cell r="A1095">
            <v>92</v>
          </cell>
          <cell r="B1095" t="str">
            <v>Tools........................................</v>
          </cell>
          <cell r="C1095">
            <v>462432803.02999997</v>
          </cell>
          <cell r="D1095">
            <v>266358996.81999999</v>
          </cell>
          <cell r="E1095">
            <v>37814275.649999999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18164767.890000001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784770843.38999999</v>
          </cell>
        </row>
        <row r="1096">
          <cell r="A1096">
            <v>23140001</v>
          </cell>
          <cell r="B1096" t="str">
            <v>23140001 Inventory Tools</v>
          </cell>
          <cell r="C1096">
            <v>454986377.07999998</v>
          </cell>
          <cell r="D1096">
            <v>328455020.55000001</v>
          </cell>
          <cell r="E1096">
            <v>77200421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19019802.890000001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879661621.51999998</v>
          </cell>
        </row>
        <row r="1097">
          <cell r="A1097">
            <v>23140002</v>
          </cell>
          <cell r="B1097" t="str">
            <v>23140002 Inventory Manufactured Tools</v>
          </cell>
          <cell r="C1097">
            <v>92781700.650000006</v>
          </cell>
          <cell r="D1097">
            <v>13554703.59</v>
          </cell>
          <cell r="E1097">
            <v>459718.8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235194.58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107031317.62</v>
          </cell>
        </row>
        <row r="1098">
          <cell r="A1098">
            <v>23140004</v>
          </cell>
          <cell r="B1098" t="str">
            <v>23140004  Inventory Tools- Manual Adj</v>
          </cell>
          <cell r="C1098">
            <v>-85355475.060000002</v>
          </cell>
          <cell r="D1098">
            <v>-75650727.319999993</v>
          </cell>
          <cell r="E1098">
            <v>-39845864.149999999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-1090229.58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-201942296.11000001</v>
          </cell>
        </row>
        <row r="1099">
          <cell r="A1099">
            <v>23140021</v>
          </cell>
          <cell r="B1099" t="str">
            <v>23140021 Stock in transit - Tools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</row>
        <row r="1100">
          <cell r="A1100">
            <v>23150001</v>
          </cell>
          <cell r="B1100" t="str">
            <v>23150001 Inventory Dies</v>
          </cell>
          <cell r="C1100">
            <v>20200.36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20200.36</v>
          </cell>
        </row>
        <row r="1101">
          <cell r="A1101">
            <v>93</v>
          </cell>
          <cell r="B1101" t="str">
            <v>Other Inventory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</row>
        <row r="1102">
          <cell r="A1102">
            <v>23110001</v>
          </cell>
          <cell r="B1102" t="str">
            <v>23110001 Food &amp; Beverages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</row>
        <row r="1103">
          <cell r="A1103">
            <v>23110901</v>
          </cell>
          <cell r="B1103" t="str">
            <v>23110901 Ind-AS  Inventories</v>
          </cell>
          <cell r="C1103">
            <v>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</row>
        <row r="1104">
          <cell r="A1104">
            <v>24520001</v>
          </cell>
          <cell r="B1104" t="str">
            <v>24520001 Plant &amp; Machinery Held For Sale</v>
          </cell>
          <cell r="C1104">
            <v>0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</row>
        <row r="1105">
          <cell r="A1105">
            <v>25</v>
          </cell>
          <cell r="B1105" t="str">
            <v>Current Financial Assets</v>
          </cell>
          <cell r="C1105">
            <v>24969968412.639999</v>
          </cell>
          <cell r="D1105">
            <v>17201317704.439999</v>
          </cell>
          <cell r="E1105">
            <v>5684857308.1199999</v>
          </cell>
          <cell r="F1105">
            <v>160852100607.72</v>
          </cell>
          <cell r="G1105">
            <v>2972594761.79</v>
          </cell>
          <cell r="H1105">
            <v>0</v>
          </cell>
          <cell r="I1105">
            <v>0</v>
          </cell>
          <cell r="J1105">
            <v>7309098.6399999997</v>
          </cell>
          <cell r="K1105">
            <v>27422705.649999999</v>
          </cell>
          <cell r="L1105">
            <v>129264119.2</v>
          </cell>
          <cell r="M1105">
            <v>1123168446.6400001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4529</v>
          </cell>
          <cell r="S1105">
            <v>2731167173.9200001</v>
          </cell>
          <cell r="T1105">
            <v>215699174867.76001</v>
          </cell>
        </row>
        <row r="1106">
          <cell r="A1106">
            <v>26</v>
          </cell>
          <cell r="B1106" t="str">
            <v>Current Investments......................</v>
          </cell>
          <cell r="C1106">
            <v>0</v>
          </cell>
          <cell r="D1106">
            <v>0</v>
          </cell>
          <cell r="E1106">
            <v>0</v>
          </cell>
          <cell r="F1106">
            <v>95479936064.75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95479936064.75</v>
          </cell>
        </row>
        <row r="1107">
          <cell r="A1107">
            <v>439</v>
          </cell>
          <cell r="B1107" t="str">
            <v>Investment in Corporate Fixed Deposit</v>
          </cell>
          <cell r="C1107">
            <v>0</v>
          </cell>
          <cell r="D1107">
            <v>0</v>
          </cell>
          <cell r="E1107">
            <v>0</v>
          </cell>
          <cell r="F1107">
            <v>2541900000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2541900000</v>
          </cell>
        </row>
        <row r="1108">
          <cell r="A1108">
            <v>21400055</v>
          </cell>
          <cell r="B1108" t="str">
            <v>21400055 - Investment in Corporate FD</v>
          </cell>
          <cell r="C1108">
            <v>0</v>
          </cell>
          <cell r="D1108">
            <v>0</v>
          </cell>
          <cell r="E1108">
            <v>0</v>
          </cell>
          <cell r="F1108">
            <v>2541900000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2541900000</v>
          </cell>
        </row>
        <row r="1109">
          <cell r="A1109">
            <v>95</v>
          </cell>
          <cell r="B1109" t="str">
            <v>Invsts Carried at Fair Value through OCI-Curr</v>
          </cell>
          <cell r="C1109">
            <v>0</v>
          </cell>
          <cell r="D1109">
            <v>0</v>
          </cell>
          <cell r="E1109">
            <v>0</v>
          </cell>
          <cell r="F1109">
            <v>25114576358.990002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25114576358.990002</v>
          </cell>
        </row>
        <row r="1110">
          <cell r="A1110">
            <v>96</v>
          </cell>
          <cell r="B1110" t="str">
            <v>Investment in Equity Instruments.............</v>
          </cell>
          <cell r="C1110">
            <v>0</v>
          </cell>
          <cell r="D1110">
            <v>0</v>
          </cell>
          <cell r="E1110">
            <v>0</v>
          </cell>
          <cell r="F1110">
            <v>76590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76590</v>
          </cell>
        </row>
        <row r="1111">
          <cell r="A1111">
            <v>21310001</v>
          </cell>
          <cell r="B1111" t="str">
            <v>21310001 Investment Unquoted ST Equity Shares</v>
          </cell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</row>
        <row r="1112">
          <cell r="A1112">
            <v>21810001</v>
          </cell>
          <cell r="B1112" t="str">
            <v>21810001 Inv. Quoted ST Equity Shares - Others</v>
          </cell>
          <cell r="C1112">
            <v>0</v>
          </cell>
          <cell r="D1112">
            <v>0</v>
          </cell>
          <cell r="E1112">
            <v>0</v>
          </cell>
          <cell r="F1112">
            <v>14400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14400</v>
          </cell>
        </row>
        <row r="1113">
          <cell r="A1113">
            <v>21810901</v>
          </cell>
          <cell r="B1113" t="str">
            <v>21810901 Ind- AS  Inv. Quoted ST Equity Shares</v>
          </cell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</row>
        <row r="1114">
          <cell r="A1114">
            <v>21810902</v>
          </cell>
          <cell r="B1114" t="str">
            <v>21810902 MTM on current inv in equity sh</v>
          </cell>
          <cell r="C1114">
            <v>0</v>
          </cell>
          <cell r="D1114">
            <v>0</v>
          </cell>
          <cell r="E1114">
            <v>0</v>
          </cell>
          <cell r="F1114">
            <v>62190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62190</v>
          </cell>
        </row>
        <row r="1115">
          <cell r="A1115">
            <v>0</v>
          </cell>
          <cell r="B1115" t="str">
            <v>Investment in Preference Shares..............</v>
          </cell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</row>
        <row r="1116">
          <cell r="A1116">
            <v>21320001</v>
          </cell>
          <cell r="B1116" t="str">
            <v>21320001 Inv. Unquoted ST Preference Shares</v>
          </cell>
          <cell r="C1116">
            <v>0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</row>
        <row r="1117">
          <cell r="A1117">
            <v>21820001</v>
          </cell>
          <cell r="B1117" t="str">
            <v>21820001 Inv. Quoted ST Preference Shares -Others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</row>
        <row r="1118">
          <cell r="A1118">
            <v>98</v>
          </cell>
          <cell r="B1118" t="str">
            <v>Govt. Securities.............................</v>
          </cell>
          <cell r="C1118">
            <v>0</v>
          </cell>
          <cell r="D1118">
            <v>0</v>
          </cell>
          <cell r="E1118">
            <v>0</v>
          </cell>
          <cell r="F1118">
            <v>100155000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100155000</v>
          </cell>
        </row>
        <row r="1119">
          <cell r="A1119">
            <v>21370001</v>
          </cell>
          <cell r="B1119" t="str">
            <v>21370001 Inv. Unquoted ST Government Securities</v>
          </cell>
          <cell r="C1119">
            <v>0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</row>
        <row r="1120">
          <cell r="A1120">
            <v>21870001</v>
          </cell>
          <cell r="B1120" t="str">
            <v>21870001 Inv. Quoted ST Government Securities</v>
          </cell>
          <cell r="C1120">
            <v>0</v>
          </cell>
          <cell r="D1120">
            <v>0</v>
          </cell>
          <cell r="E1120">
            <v>0</v>
          </cell>
          <cell r="F1120">
            <v>100155000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100155000</v>
          </cell>
        </row>
        <row r="1121">
          <cell r="A1121">
            <v>21870901</v>
          </cell>
          <cell r="B1121" t="str">
            <v>21870901 Ind-AS  Inv. Quoted ST Government Securities</v>
          </cell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</row>
        <row r="1122">
          <cell r="A1122">
            <v>21870902</v>
          </cell>
          <cell r="B1122" t="str">
            <v>21870902 Ind AS Interest accrued on G Sec</v>
          </cell>
          <cell r="C1122">
            <v>0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</row>
        <row r="1123">
          <cell r="A1123">
            <v>21870903</v>
          </cell>
          <cell r="B1123" t="str">
            <v>21870903 MTM on Govt Securities</v>
          </cell>
          <cell r="C1123">
            <v>0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</row>
        <row r="1124">
          <cell r="A1124">
            <v>0</v>
          </cell>
          <cell r="B1124" t="str">
            <v>Trust securities.............................</v>
          </cell>
          <cell r="C1124">
            <v>0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</row>
        <row r="1125">
          <cell r="A1125">
            <v>21410001</v>
          </cell>
          <cell r="B1125" t="str">
            <v>21410001 Inv. Unquoted ST Inv. In Trust</v>
          </cell>
          <cell r="C1125">
            <v>0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</row>
        <row r="1126">
          <cell r="A1126">
            <v>21910001</v>
          </cell>
          <cell r="B1126" t="str">
            <v>21910001 Investment Quoted ST Investment In Trust</v>
          </cell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</row>
        <row r="1127">
          <cell r="A1127">
            <v>100</v>
          </cell>
          <cell r="B1127" t="str">
            <v>Investments in Debentures / Bonds............</v>
          </cell>
          <cell r="C1127">
            <v>0</v>
          </cell>
          <cell r="D1127">
            <v>0</v>
          </cell>
          <cell r="E1127">
            <v>0</v>
          </cell>
          <cell r="F1127">
            <v>248537718.99000001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248537718.99000001</v>
          </cell>
        </row>
        <row r="1128">
          <cell r="A1128">
            <v>0</v>
          </cell>
          <cell r="B1128" t="str">
            <v>Debentures/ Bonds -Subsidiary................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</row>
        <row r="1129">
          <cell r="A1129">
            <v>21340001</v>
          </cell>
          <cell r="B1129" t="str">
            <v>21340001 Inv. Unquoted ST Debentures - Subs.</v>
          </cell>
          <cell r="C1129">
            <v>0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</row>
        <row r="1130">
          <cell r="A1130">
            <v>21360001</v>
          </cell>
          <cell r="B1130" t="str">
            <v>21360001 Inv. Unquoted ST Bonds - Subs.</v>
          </cell>
          <cell r="C1130">
            <v>0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</row>
        <row r="1131">
          <cell r="A1131">
            <v>21840001</v>
          </cell>
          <cell r="B1131" t="str">
            <v>21840001 Inv. Quoted ST Debentures - Subs.</v>
          </cell>
          <cell r="C1131">
            <v>0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</row>
        <row r="1132">
          <cell r="A1132">
            <v>21840901</v>
          </cell>
          <cell r="B1132" t="str">
            <v>21840901 Ind-AS  Inv. Quoted ST Debentures - Subs.</v>
          </cell>
          <cell r="C1132">
            <v>0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</row>
        <row r="1133">
          <cell r="A1133">
            <v>21860001</v>
          </cell>
          <cell r="B1133" t="str">
            <v>21860001 Inv. Quoted ST Bonds - Subs.</v>
          </cell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</row>
        <row r="1134">
          <cell r="A1134">
            <v>102</v>
          </cell>
          <cell r="B1134" t="str">
            <v>Debentures/ Bonds -Others....................</v>
          </cell>
          <cell r="C1134">
            <v>0</v>
          </cell>
          <cell r="D1134">
            <v>0</v>
          </cell>
          <cell r="E1134">
            <v>0</v>
          </cell>
          <cell r="F1134">
            <v>248537718.99000001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248537718.99000001</v>
          </cell>
        </row>
        <row r="1135">
          <cell r="A1135">
            <v>21330001</v>
          </cell>
          <cell r="B1135" t="str">
            <v>21330001 Investment Unquoted ST Debentures</v>
          </cell>
          <cell r="C1135">
            <v>0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</row>
        <row r="1136">
          <cell r="A1136">
            <v>21350001</v>
          </cell>
          <cell r="B1136" t="str">
            <v>21350001 Investment Unquoted ST Bonds</v>
          </cell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</row>
        <row r="1137">
          <cell r="A1137">
            <v>21830001</v>
          </cell>
          <cell r="B1137" t="str">
            <v>21830001 Investment Quoted ST Debentures</v>
          </cell>
          <cell r="C1137">
            <v>0</v>
          </cell>
          <cell r="D1137">
            <v>0</v>
          </cell>
          <cell r="E1137">
            <v>0</v>
          </cell>
          <cell r="F1137">
            <v>36893524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36893524</v>
          </cell>
        </row>
        <row r="1138">
          <cell r="A1138">
            <v>21830901</v>
          </cell>
          <cell r="B1138" t="str">
            <v>21830901 Ind-AS Investment Quoted ST Debentures</v>
          </cell>
          <cell r="C1138">
            <v>0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</row>
        <row r="1139">
          <cell r="A1139">
            <v>21830902</v>
          </cell>
          <cell r="B1139" t="str">
            <v>21830902 Ind AS Interest accrued on Debentures</v>
          </cell>
          <cell r="C1139">
            <v>0</v>
          </cell>
          <cell r="D1139">
            <v>0</v>
          </cell>
          <cell r="E1139">
            <v>0</v>
          </cell>
          <cell r="F1139">
            <v>886232.88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886232.88</v>
          </cell>
        </row>
        <row r="1140">
          <cell r="A1140">
            <v>21830903</v>
          </cell>
          <cell r="B1140" t="str">
            <v>21830903 MTM on Debentures</v>
          </cell>
          <cell r="C1140">
            <v>0</v>
          </cell>
          <cell r="D1140">
            <v>0</v>
          </cell>
          <cell r="E1140">
            <v>0</v>
          </cell>
          <cell r="F1140">
            <v>1105476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1105476</v>
          </cell>
        </row>
        <row r="1141">
          <cell r="A1141">
            <v>21850001</v>
          </cell>
          <cell r="B1141" t="str">
            <v>21850001 Investment Quoted ST Bonds</v>
          </cell>
          <cell r="C1141">
            <v>0</v>
          </cell>
          <cell r="D1141">
            <v>0</v>
          </cell>
          <cell r="E1141">
            <v>0</v>
          </cell>
          <cell r="F1141">
            <v>220857400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220857400</v>
          </cell>
        </row>
        <row r="1142">
          <cell r="A1142">
            <v>21850901</v>
          </cell>
          <cell r="B1142" t="str">
            <v>21850901 Ind-AS  Investment Quoted ST Bonds</v>
          </cell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</row>
        <row r="1143">
          <cell r="A1143">
            <v>21850902</v>
          </cell>
          <cell r="B1143" t="str">
            <v>21850902 Ind AS Interest accrued on Bonds</v>
          </cell>
          <cell r="C1143">
            <v>0</v>
          </cell>
          <cell r="D1143">
            <v>0</v>
          </cell>
          <cell r="E1143">
            <v>0</v>
          </cell>
          <cell r="F1143">
            <v>7422486.1100000003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7422486.1100000003</v>
          </cell>
        </row>
        <row r="1144">
          <cell r="A1144">
            <v>21850903</v>
          </cell>
          <cell r="B1144" t="str">
            <v>21850903 MTM on Bonds</v>
          </cell>
          <cell r="C1144">
            <v>0</v>
          </cell>
          <cell r="D1144">
            <v>0</v>
          </cell>
          <cell r="E1144">
            <v>0</v>
          </cell>
          <cell r="F1144">
            <v>-18627400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-18627400</v>
          </cell>
        </row>
        <row r="1145">
          <cell r="A1145">
            <v>472</v>
          </cell>
          <cell r="B1145" t="str">
            <v>Certificate of Deposits......................</v>
          </cell>
          <cell r="C1145">
            <v>0</v>
          </cell>
          <cell r="D1145">
            <v>0</v>
          </cell>
          <cell r="E1145">
            <v>0</v>
          </cell>
          <cell r="F1145">
            <v>20044253300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20044253300</v>
          </cell>
        </row>
        <row r="1146">
          <cell r="A1146">
            <v>103</v>
          </cell>
          <cell r="B1146" t="str">
            <v>Certificate of Deposits......................</v>
          </cell>
          <cell r="C1146">
            <v>0</v>
          </cell>
          <cell r="D1146">
            <v>0</v>
          </cell>
          <cell r="E1146">
            <v>0</v>
          </cell>
          <cell r="F1146">
            <v>20044253300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20044253300</v>
          </cell>
        </row>
        <row r="1147">
          <cell r="A1147">
            <v>21390001</v>
          </cell>
          <cell r="B1147" t="str">
            <v>21390001 Inv. Unquoted ST Certificate Of Deposits</v>
          </cell>
          <cell r="C1147">
            <v>0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</row>
        <row r="1148">
          <cell r="A1148">
            <v>21890001</v>
          </cell>
          <cell r="B1148" t="str">
            <v>21890001 Inv. Quoted ST Certificate Of Deposits</v>
          </cell>
          <cell r="C1148">
            <v>0</v>
          </cell>
          <cell r="D1148">
            <v>0</v>
          </cell>
          <cell r="E1148">
            <v>0</v>
          </cell>
          <cell r="F1148">
            <v>19692186400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19692186400</v>
          </cell>
        </row>
        <row r="1149">
          <cell r="A1149">
            <v>21890901</v>
          </cell>
          <cell r="B1149" t="str">
            <v>21890901 Ind-AS  Inv. Quoted ST Certificate Of Deposits</v>
          </cell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</row>
        <row r="1150">
          <cell r="A1150">
            <v>21890902</v>
          </cell>
          <cell r="B1150" t="str">
            <v>21890902 Ind AS Accreted int on CDs</v>
          </cell>
          <cell r="C1150">
            <v>0</v>
          </cell>
          <cell r="D1150">
            <v>0</v>
          </cell>
          <cell r="E1150">
            <v>0</v>
          </cell>
          <cell r="F1150">
            <v>358579194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358579194</v>
          </cell>
        </row>
        <row r="1151">
          <cell r="A1151">
            <v>21890903</v>
          </cell>
          <cell r="B1151" t="str">
            <v>21890903 MTM on Certificate of Deposits</v>
          </cell>
          <cell r="C1151">
            <v>0</v>
          </cell>
          <cell r="D1151">
            <v>0</v>
          </cell>
          <cell r="E1151">
            <v>0</v>
          </cell>
          <cell r="F1151">
            <v>-6512294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-6512294</v>
          </cell>
        </row>
        <row r="1152">
          <cell r="A1152">
            <v>473</v>
          </cell>
          <cell r="B1152" t="str">
            <v>Comm. Paper..................................</v>
          </cell>
          <cell r="C1152">
            <v>0</v>
          </cell>
          <cell r="D1152">
            <v>0</v>
          </cell>
          <cell r="E1152">
            <v>0</v>
          </cell>
          <cell r="F1152">
            <v>4721553750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4721553750</v>
          </cell>
        </row>
        <row r="1153">
          <cell r="A1153">
            <v>104</v>
          </cell>
          <cell r="B1153" t="str">
            <v>Comm. Paper..................................</v>
          </cell>
          <cell r="C1153">
            <v>0</v>
          </cell>
          <cell r="D1153">
            <v>0</v>
          </cell>
          <cell r="E1153">
            <v>0</v>
          </cell>
          <cell r="F1153">
            <v>4721553750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4721553750</v>
          </cell>
        </row>
        <row r="1154">
          <cell r="A1154">
            <v>21380001</v>
          </cell>
          <cell r="B1154" t="str">
            <v>21380001 Investment Unquoted ST Commercial Paper</v>
          </cell>
          <cell r="C1154">
            <v>0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</row>
        <row r="1155">
          <cell r="A1155">
            <v>21880001</v>
          </cell>
          <cell r="B1155" t="str">
            <v>21880001 Investment Quoted ST Commercial Paper</v>
          </cell>
          <cell r="C1155">
            <v>0</v>
          </cell>
          <cell r="D1155">
            <v>0</v>
          </cell>
          <cell r="E1155">
            <v>0</v>
          </cell>
          <cell r="F1155">
            <v>4595872150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4595872150</v>
          </cell>
        </row>
        <row r="1156">
          <cell r="A1156">
            <v>21880901</v>
          </cell>
          <cell r="B1156" t="str">
            <v>21880901 Ind AS Accreted int on CPs</v>
          </cell>
          <cell r="C1156">
            <v>0</v>
          </cell>
          <cell r="D1156">
            <v>0</v>
          </cell>
          <cell r="E1156">
            <v>0</v>
          </cell>
          <cell r="F1156">
            <v>126469658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126469658</v>
          </cell>
        </row>
        <row r="1157">
          <cell r="A1157">
            <v>21880902</v>
          </cell>
          <cell r="B1157" t="str">
            <v>21880902 MTM on Commercial Papers</v>
          </cell>
          <cell r="C1157">
            <v>0</v>
          </cell>
          <cell r="D1157">
            <v>0</v>
          </cell>
          <cell r="E1157">
            <v>0</v>
          </cell>
          <cell r="F1157">
            <v>-788058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-788058</v>
          </cell>
        </row>
        <row r="1158">
          <cell r="A1158">
            <v>474</v>
          </cell>
          <cell r="B1158" t="str">
            <v>Others.......................................</v>
          </cell>
          <cell r="C1158">
            <v>0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</row>
        <row r="1159">
          <cell r="A1159">
            <v>105</v>
          </cell>
          <cell r="B1159" t="str">
            <v>Other Current Investment.....................</v>
          </cell>
          <cell r="C1159">
            <v>0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</row>
        <row r="1160">
          <cell r="A1160">
            <v>21420001</v>
          </cell>
          <cell r="B1160" t="str">
            <v>21420001 Investment Unquoted ST Others</v>
          </cell>
          <cell r="C1160">
            <v>0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</row>
        <row r="1161">
          <cell r="A1161">
            <v>21420002</v>
          </cell>
          <cell r="B1161" t="str">
            <v>21420002 Investment in TREPS</v>
          </cell>
          <cell r="C1161">
            <v>0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</row>
        <row r="1162">
          <cell r="A1162">
            <v>21920001</v>
          </cell>
          <cell r="B1162" t="str">
            <v>21920001 Investment Quoted ST Others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</row>
        <row r="1163">
          <cell r="A1163">
            <v>106</v>
          </cell>
          <cell r="B1163" t="str">
            <v>Invsts Carried at Fair Value through P&amp;L-Curr</v>
          </cell>
          <cell r="C1163">
            <v>0</v>
          </cell>
          <cell r="D1163">
            <v>0</v>
          </cell>
          <cell r="E1163">
            <v>0</v>
          </cell>
          <cell r="F1163">
            <v>69423459705.759995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69423459705.759995</v>
          </cell>
        </row>
        <row r="1164">
          <cell r="A1164">
            <v>475</v>
          </cell>
          <cell r="B1164" t="str">
            <v>Investments in Mutual Funds..................</v>
          </cell>
          <cell r="C1164">
            <v>0</v>
          </cell>
          <cell r="D1164">
            <v>0</v>
          </cell>
          <cell r="E1164">
            <v>0</v>
          </cell>
          <cell r="F1164">
            <v>68418178901.860001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68418178901.860001</v>
          </cell>
        </row>
        <row r="1165">
          <cell r="A1165">
            <v>107</v>
          </cell>
          <cell r="B1165" t="str">
            <v>Investments in Mutual Funds..................</v>
          </cell>
          <cell r="C1165">
            <v>0</v>
          </cell>
          <cell r="D1165">
            <v>0</v>
          </cell>
          <cell r="E1165">
            <v>0</v>
          </cell>
          <cell r="F1165">
            <v>68418178901.860001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68418178901.860001</v>
          </cell>
        </row>
        <row r="1166">
          <cell r="A1166">
            <v>21160901</v>
          </cell>
          <cell r="B1166" t="str">
            <v>21160901 Ind-AS Investment Unquoted ST Units(ESOP Trust con</v>
          </cell>
          <cell r="C1166">
            <v>0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</row>
        <row r="1167">
          <cell r="A1167">
            <v>21400001</v>
          </cell>
          <cell r="B1167" t="str">
            <v>21400001 Investment Unquoted ST Units</v>
          </cell>
          <cell r="C1167">
            <v>0</v>
          </cell>
          <cell r="D1167">
            <v>0</v>
          </cell>
          <cell r="E1167">
            <v>0</v>
          </cell>
          <cell r="F1167">
            <v>66332054762.919998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66332054762.919998</v>
          </cell>
        </row>
        <row r="1168">
          <cell r="A1168">
            <v>21400901</v>
          </cell>
          <cell r="B1168" t="str">
            <v>21400901 Ind AS -Mutual Fund MTM Adj.(FVTPL)</v>
          </cell>
          <cell r="C1168">
            <v>0</v>
          </cell>
          <cell r="D1168">
            <v>0</v>
          </cell>
          <cell r="E1168">
            <v>0</v>
          </cell>
          <cell r="F1168">
            <v>2086124138.9400001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2086124138.9400001</v>
          </cell>
        </row>
        <row r="1169">
          <cell r="A1169">
            <v>21900001</v>
          </cell>
          <cell r="B1169" t="str">
            <v>21900001 Investment Quoted ST Units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</row>
        <row r="1170">
          <cell r="A1170">
            <v>617</v>
          </cell>
          <cell r="B1170" t="str">
            <v>4*  Investments in Debentures / Bonds.......</v>
          </cell>
          <cell r="C1170">
            <v>0</v>
          </cell>
          <cell r="D1170">
            <v>0</v>
          </cell>
          <cell r="E1170">
            <v>0</v>
          </cell>
          <cell r="F1170">
            <v>1005280803.9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1005280803.9</v>
          </cell>
        </row>
        <row r="1171">
          <cell r="A1171">
            <v>598</v>
          </cell>
          <cell r="B1171" t="str">
            <v>*** Investments in Debentures / Bonds.......</v>
          </cell>
          <cell r="C1171">
            <v>0</v>
          </cell>
          <cell r="D1171">
            <v>0</v>
          </cell>
          <cell r="E1171">
            <v>0</v>
          </cell>
          <cell r="F1171">
            <v>1005280803.9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1005280803.9</v>
          </cell>
        </row>
        <row r="1172">
          <cell r="A1172">
            <v>21830002</v>
          </cell>
          <cell r="B1172" t="str">
            <v>**  Investment in Market linked Debentures</v>
          </cell>
          <cell r="C1172">
            <v>0</v>
          </cell>
          <cell r="D1172">
            <v>0</v>
          </cell>
          <cell r="E1172">
            <v>0</v>
          </cell>
          <cell r="F1172">
            <v>1000771301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1000771301</v>
          </cell>
        </row>
        <row r="1173">
          <cell r="A1173">
            <v>21830003</v>
          </cell>
          <cell r="B1173" t="str">
            <v>**  MTM on Market Linked Debentures</v>
          </cell>
          <cell r="C1173">
            <v>0</v>
          </cell>
          <cell r="D1173">
            <v>0</v>
          </cell>
          <cell r="E1173">
            <v>0</v>
          </cell>
          <cell r="F1173">
            <v>4509502.9000000004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4509502.9000000004</v>
          </cell>
        </row>
        <row r="1174">
          <cell r="A1174">
            <v>476</v>
          </cell>
          <cell r="B1174" t="str">
            <v>Provision of Current Inv.....................</v>
          </cell>
          <cell r="C1174">
            <v>0</v>
          </cell>
          <cell r="D1174">
            <v>0</v>
          </cell>
          <cell r="E1174">
            <v>0</v>
          </cell>
          <cell r="F1174">
            <v>-1600000000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-1600000000</v>
          </cell>
        </row>
        <row r="1175">
          <cell r="A1175">
            <v>108</v>
          </cell>
          <cell r="B1175" t="str">
            <v>Provision of Current Inv.....................</v>
          </cell>
          <cell r="C1175">
            <v>0</v>
          </cell>
          <cell r="D1175">
            <v>0</v>
          </cell>
          <cell r="E1175">
            <v>0</v>
          </cell>
          <cell r="F1175">
            <v>-1600000000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-1600000000</v>
          </cell>
        </row>
        <row r="1176">
          <cell r="A1176">
            <v>21930001</v>
          </cell>
          <cell r="B1176" t="str">
            <v>21930001 Prov For Dimunition Of Quoted Short Term Invest</v>
          </cell>
          <cell r="C1176">
            <v>0</v>
          </cell>
          <cell r="D1176">
            <v>0</v>
          </cell>
          <cell r="E1176">
            <v>0</v>
          </cell>
          <cell r="F1176">
            <v>-1600000000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-1600000000</v>
          </cell>
        </row>
        <row r="1177">
          <cell r="A1177">
            <v>21930002</v>
          </cell>
          <cell r="B1177" t="str">
            <v>21930002 EXCESS OF COST OVER FAIR VALUE - CURR/OTH INVESTM.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</row>
        <row r="1178">
          <cell r="A1178">
            <v>21930901</v>
          </cell>
          <cell r="B1178" t="str">
            <v>21930901 Ind-As Reversal-Excess of Cost over Fair value</v>
          </cell>
          <cell r="C1178">
            <v>0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</row>
        <row r="1179">
          <cell r="A1179">
            <v>525</v>
          </cell>
          <cell r="B1179" t="str">
            <v>Current financial assets Carried at Amortised Cost</v>
          </cell>
          <cell r="C1179">
            <v>18322740139.84</v>
          </cell>
          <cell r="D1179">
            <v>16893422146.75</v>
          </cell>
          <cell r="E1179">
            <v>5606646647.0900002</v>
          </cell>
          <cell r="F1179">
            <v>59626133609.839996</v>
          </cell>
          <cell r="G1179">
            <v>2925081770.8000002</v>
          </cell>
          <cell r="H1179">
            <v>0</v>
          </cell>
          <cell r="I1179">
            <v>0</v>
          </cell>
          <cell r="J1179">
            <v>7309098.6399999997</v>
          </cell>
          <cell r="K1179">
            <v>27272912.359999999</v>
          </cell>
          <cell r="L1179">
            <v>78338490.549999997</v>
          </cell>
          <cell r="M1179">
            <v>786201466.35000002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4529</v>
          </cell>
          <cell r="S1179">
            <v>2731167173.9200001</v>
          </cell>
          <cell r="T1179">
            <v>107004317985.14</v>
          </cell>
        </row>
        <row r="1180">
          <cell r="A1180">
            <v>27</v>
          </cell>
          <cell r="B1180" t="str">
            <v>Trade Receivables............................</v>
          </cell>
          <cell r="C1180">
            <v>16648066716.27</v>
          </cell>
          <cell r="D1180">
            <v>16168467403.370001</v>
          </cell>
          <cell r="E1180">
            <v>4026040165.4099998</v>
          </cell>
          <cell r="F1180">
            <v>0</v>
          </cell>
          <cell r="G1180">
            <v>2748785178.9499998</v>
          </cell>
          <cell r="H1180">
            <v>0</v>
          </cell>
          <cell r="I1180">
            <v>0</v>
          </cell>
          <cell r="J1180">
            <v>0</v>
          </cell>
          <cell r="K1180">
            <v>7796888.4199999999</v>
          </cell>
          <cell r="L1180">
            <v>47832223.049999997</v>
          </cell>
          <cell r="M1180">
            <v>770329468.90999997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40417318044.379997</v>
          </cell>
        </row>
        <row r="1181">
          <cell r="A1181">
            <v>464</v>
          </cell>
          <cell r="B1181" t="str">
            <v>Trade Receivables (Main).....................</v>
          </cell>
          <cell r="C1181">
            <v>16648138334.27</v>
          </cell>
          <cell r="D1181">
            <v>16168467403.33</v>
          </cell>
          <cell r="E1181">
            <v>4026040165.4099998</v>
          </cell>
          <cell r="F1181">
            <v>0</v>
          </cell>
          <cell r="G1181">
            <v>2748785178.9499998</v>
          </cell>
          <cell r="H1181">
            <v>0</v>
          </cell>
          <cell r="I1181">
            <v>0</v>
          </cell>
          <cell r="J1181">
            <v>0</v>
          </cell>
          <cell r="K1181">
            <v>7796888.4199999999</v>
          </cell>
          <cell r="L1181">
            <v>47832223.049999997</v>
          </cell>
          <cell r="M1181">
            <v>770329468.90999997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40417389662.339996</v>
          </cell>
        </row>
        <row r="1182">
          <cell r="A1182">
            <v>109</v>
          </cell>
          <cell r="B1182" t="str">
            <v>Secured Debts-Considerd Good</v>
          </cell>
          <cell r="C1182">
            <v>0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</row>
        <row r="1183">
          <cell r="A1183">
            <v>23510051</v>
          </cell>
          <cell r="B1183" t="str">
            <v>23510051 Secured Drs&gt;6m cons. Good</v>
          </cell>
          <cell r="C1183">
            <v>0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</row>
        <row r="1184">
          <cell r="A1184">
            <v>23510052</v>
          </cell>
          <cell r="B1184" t="str">
            <v>23510052 Secured Other Debs Cons Good</v>
          </cell>
          <cell r="C1184">
            <v>0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</row>
        <row r="1185">
          <cell r="A1185">
            <v>23510903</v>
          </cell>
          <cell r="B1185" t="str">
            <v>23510903 IND AS Secured Drs&gt;6m cons. Good</v>
          </cell>
          <cell r="C1185">
            <v>0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</row>
        <row r="1186">
          <cell r="A1186">
            <v>23510904</v>
          </cell>
          <cell r="B1186" t="str">
            <v>23510904 IND AS Secured Other Debs Cons Good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</row>
        <row r="1187">
          <cell r="A1187">
            <v>111</v>
          </cell>
          <cell r="B1187" t="str">
            <v>Debts-Unsecured Considerd Good...............</v>
          </cell>
          <cell r="C1187">
            <v>16648138334.700001</v>
          </cell>
          <cell r="D1187">
            <v>16168467403.33</v>
          </cell>
          <cell r="E1187">
            <v>4026040165.4099998</v>
          </cell>
          <cell r="F1187">
            <v>0</v>
          </cell>
          <cell r="G1187">
            <v>2748785178.9499998</v>
          </cell>
          <cell r="H1187">
            <v>0</v>
          </cell>
          <cell r="I1187">
            <v>0</v>
          </cell>
          <cell r="J1187">
            <v>0</v>
          </cell>
          <cell r="K1187">
            <v>7796888.4199999999</v>
          </cell>
          <cell r="L1187">
            <v>47832223.049999997</v>
          </cell>
          <cell r="M1187">
            <v>770329468.90999997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40417389662.769997</v>
          </cell>
        </row>
        <row r="1188">
          <cell r="A1188">
            <v>23510001</v>
          </cell>
          <cell r="B1188" t="str">
            <v>23510001 Drs Ostd &gt; 6 months overdue cons. Good</v>
          </cell>
          <cell r="C1188">
            <v>1104610663.8</v>
          </cell>
          <cell r="D1188">
            <v>89018525</v>
          </cell>
          <cell r="E1188">
            <v>189214054.81999999</v>
          </cell>
          <cell r="F1188">
            <v>0</v>
          </cell>
          <cell r="G1188">
            <v>110566822</v>
          </cell>
          <cell r="H1188">
            <v>0</v>
          </cell>
          <cell r="I1188">
            <v>0</v>
          </cell>
          <cell r="J1188">
            <v>0</v>
          </cell>
          <cell r="K1188">
            <v>2925386</v>
          </cell>
          <cell r="L1188">
            <v>0</v>
          </cell>
          <cell r="M1188">
            <v>15368547.16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1511703998.78</v>
          </cell>
        </row>
        <row r="1189">
          <cell r="A1189">
            <v>23510905</v>
          </cell>
          <cell r="B1189" t="str">
            <v>23510905 IND AS Drs Ostd &gt; 6 months overdue cons. Good</v>
          </cell>
          <cell r="C1189">
            <v>0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</row>
        <row r="1190">
          <cell r="A1190">
            <v>23540001</v>
          </cell>
          <cell r="B1190" t="str">
            <v>23540001 Other Debts Considered Good</v>
          </cell>
          <cell r="C1190">
            <v>15555828199.040001</v>
          </cell>
          <cell r="D1190">
            <v>16079448878.33</v>
          </cell>
          <cell r="E1190">
            <v>3836826110.5900002</v>
          </cell>
          <cell r="F1190">
            <v>0</v>
          </cell>
          <cell r="G1190">
            <v>2638218356.9499998</v>
          </cell>
          <cell r="H1190">
            <v>0</v>
          </cell>
          <cell r="I1190">
            <v>0</v>
          </cell>
          <cell r="J1190">
            <v>0</v>
          </cell>
          <cell r="K1190">
            <v>4871502.42</v>
          </cell>
          <cell r="L1190">
            <v>-787715.29</v>
          </cell>
          <cell r="M1190">
            <v>754960921.75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38869366253.790001</v>
          </cell>
        </row>
        <row r="1191">
          <cell r="A1191">
            <v>23540901</v>
          </cell>
          <cell r="B1191" t="str">
            <v>23540901 IND AS -  Other Debts considered Good</v>
          </cell>
          <cell r="C1191">
            <v>-12300528.140000001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-12300528.140000001</v>
          </cell>
        </row>
        <row r="1192">
          <cell r="A1192">
            <v>23540902</v>
          </cell>
          <cell r="B1192" t="str">
            <v>23540902 IND AS Other Debts Considered Good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</row>
        <row r="1193">
          <cell r="A1193">
            <v>23740001</v>
          </cell>
          <cell r="B1193" t="str">
            <v>23740001 Drs Ostd &gt; 6 months cons. Good Inter Co.</v>
          </cell>
          <cell r="C1193">
            <v>0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</row>
        <row r="1194">
          <cell r="A1194">
            <v>23740901</v>
          </cell>
          <cell r="B1194" t="str">
            <v>23740901 IND AS Drs Ostd &gt; 6 months cons. Good Inter Co.</v>
          </cell>
          <cell r="C1194">
            <v>0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</row>
        <row r="1195">
          <cell r="A1195">
            <v>23770001</v>
          </cell>
          <cell r="B1195" t="str">
            <v>23770001 Other Debts Considered Good - Inter Company</v>
          </cell>
          <cell r="C1195">
            <v>0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</row>
        <row r="1196">
          <cell r="A1196">
            <v>23770901</v>
          </cell>
          <cell r="B1196" t="str">
            <v>23770901 IND AS Other Debts Considered Good - Inter Company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48619938.340000004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48619938.340000004</v>
          </cell>
        </row>
        <row r="1197">
          <cell r="A1197">
            <v>113</v>
          </cell>
          <cell r="B1197" t="str">
            <v>Debts-Considerd Doubtful.....................</v>
          </cell>
          <cell r="C1197">
            <v>838236659.42999995</v>
          </cell>
          <cell r="D1197">
            <v>711802474.60000002</v>
          </cell>
          <cell r="E1197">
            <v>371936129.88999999</v>
          </cell>
          <cell r="F1197">
            <v>0</v>
          </cell>
          <cell r="G1197">
            <v>336821320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7244032.54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2266040616.46</v>
          </cell>
        </row>
        <row r="1198">
          <cell r="A1198">
            <v>618</v>
          </cell>
          <cell r="B1198" t="str">
            <v>Debtors-Significant increase in credit risk</v>
          </cell>
          <cell r="C1198">
            <v>0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</row>
        <row r="1199">
          <cell r="A1199">
            <v>23550003</v>
          </cell>
          <cell r="B1199" t="str">
            <v>23550003 Debtors-Significant increase in credit risk - othr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</row>
        <row r="1200">
          <cell r="A1200">
            <v>23550004</v>
          </cell>
          <cell r="B1200" t="str">
            <v>23550004 Debtors-Significant increase in credit risk &gt;6 mth</v>
          </cell>
          <cell r="C1200">
            <v>0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</row>
        <row r="1201">
          <cell r="A1201">
            <v>619</v>
          </cell>
          <cell r="B1201" t="str">
            <v>Debtors-Credit impaired</v>
          </cell>
          <cell r="C1201">
            <v>838236659.42999995</v>
          </cell>
          <cell r="D1201">
            <v>711802474.60000002</v>
          </cell>
          <cell r="E1201">
            <v>371936129.88999999</v>
          </cell>
          <cell r="F1201">
            <v>0</v>
          </cell>
          <cell r="G1201">
            <v>336821320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7244032.54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2266040616.46</v>
          </cell>
        </row>
        <row r="1202">
          <cell r="A1202">
            <v>23520001</v>
          </cell>
          <cell r="B1202" t="str">
            <v>23520001 Drs Ostd &gt; 6 months overdue cons. Doubtful</v>
          </cell>
          <cell r="C1202">
            <v>818989810.61000001</v>
          </cell>
          <cell r="D1202">
            <v>693644602.60000002</v>
          </cell>
          <cell r="E1202">
            <v>398190237.76999998</v>
          </cell>
          <cell r="F1202">
            <v>0</v>
          </cell>
          <cell r="G1202">
            <v>336821320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6883426.9500000002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2254529397.9299998</v>
          </cell>
        </row>
        <row r="1203">
          <cell r="A1203">
            <v>23520098</v>
          </cell>
          <cell r="B1203" t="str">
            <v>23520098 Drs Ostd &gt; 6 months cons. Doubtful Adj</v>
          </cell>
          <cell r="C1203">
            <v>0</v>
          </cell>
          <cell r="D1203">
            <v>0</v>
          </cell>
          <cell r="E1203">
            <v>-30841820.530000001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-30841820.530000001</v>
          </cell>
        </row>
        <row r="1204">
          <cell r="A1204">
            <v>23520901</v>
          </cell>
          <cell r="B1204" t="str">
            <v>23520901 IND AS- Drs O/s&gt;6 mnths overdue cons.doubtful (ECL</v>
          </cell>
          <cell r="C1204">
            <v>18782136.149999999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18782136.149999999</v>
          </cell>
        </row>
        <row r="1205">
          <cell r="A1205">
            <v>23520902</v>
          </cell>
          <cell r="B1205" t="str">
            <v>23520902 IND AS Drs Ostd &gt; 6 months overdue cons. Doubtful</v>
          </cell>
          <cell r="C1205">
            <v>0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</row>
        <row r="1206">
          <cell r="A1206">
            <v>23550001</v>
          </cell>
          <cell r="B1206" t="str">
            <v>23550001 Other Debts Considered Doubtful</v>
          </cell>
          <cell r="C1206">
            <v>464712.67</v>
          </cell>
          <cell r="D1206">
            <v>18157872</v>
          </cell>
          <cell r="E1206">
            <v>15722565.390000001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360605.59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34705755.649999999</v>
          </cell>
        </row>
        <row r="1207">
          <cell r="A1207">
            <v>23550901</v>
          </cell>
          <cell r="B1207" t="str">
            <v>23550901 IND AS Other Debts Considered Doubtful</v>
          </cell>
          <cell r="C1207">
            <v>0</v>
          </cell>
          <cell r="D1207">
            <v>0</v>
          </cell>
          <cell r="E1207">
            <v>-11134852.74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-11134852.74</v>
          </cell>
        </row>
        <row r="1208">
          <cell r="A1208">
            <v>114</v>
          </cell>
          <cell r="B1208" t="str">
            <v>Provision for Doubtful debts.................</v>
          </cell>
          <cell r="C1208">
            <v>-838236659.86000001</v>
          </cell>
          <cell r="D1208">
            <v>-711802474.60000002</v>
          </cell>
          <cell r="E1208">
            <v>-371936129.88999999</v>
          </cell>
          <cell r="F1208">
            <v>0</v>
          </cell>
          <cell r="G1208">
            <v>-336821320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-7244032.54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-2266040616.8899999</v>
          </cell>
        </row>
        <row r="1209">
          <cell r="A1209">
            <v>23530001</v>
          </cell>
          <cell r="B1209" t="str">
            <v>23530001 Provision For Doubtful Debts Overdue Over 6 Months</v>
          </cell>
          <cell r="C1209">
            <v>-825471419.02999997</v>
          </cell>
          <cell r="D1209">
            <v>-693644602.60000002</v>
          </cell>
          <cell r="E1209">
            <v>-367348417.24000001</v>
          </cell>
          <cell r="F1209">
            <v>0</v>
          </cell>
          <cell r="G1209">
            <v>-336821320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-6883426.9500000002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-2230169185.8200002</v>
          </cell>
        </row>
        <row r="1210">
          <cell r="A1210">
            <v>23530098</v>
          </cell>
          <cell r="B1210" t="str">
            <v>23530098 Prov For Doubtful Debts Over 6 Month Adj</v>
          </cell>
          <cell r="C1210">
            <v>0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</row>
        <row r="1211">
          <cell r="A1211">
            <v>23530902</v>
          </cell>
          <cell r="B1211" t="str">
            <v>23530902 IND AS Prov For Doubtfl Debts Overdue Over 6 Mnths</v>
          </cell>
          <cell r="C1211">
            <v>0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</row>
        <row r="1212">
          <cell r="A1212">
            <v>23560001</v>
          </cell>
          <cell r="B1212" t="str">
            <v>23560001 Provision For Doubtful Debts Others</v>
          </cell>
          <cell r="C1212">
            <v>-464712.69</v>
          </cell>
          <cell r="D1212">
            <v>-18157872</v>
          </cell>
          <cell r="E1212">
            <v>-4587712.6500000004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-360605.59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-23570902.93</v>
          </cell>
        </row>
        <row r="1213">
          <cell r="A1213">
            <v>23560901</v>
          </cell>
          <cell r="B1213" t="str">
            <v>23560901 IND AS - Provision for Doubtful Debts (ECL) Main</v>
          </cell>
          <cell r="C1213">
            <v>-12300528.140000001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-12300528.140000001</v>
          </cell>
        </row>
        <row r="1214">
          <cell r="A1214">
            <v>23560902</v>
          </cell>
          <cell r="B1214" t="str">
            <v>23560902 IND AS Provision For Doubtful Debts Others</v>
          </cell>
          <cell r="C1214">
            <v>0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</row>
        <row r="1215">
          <cell r="A1215">
            <v>23760001</v>
          </cell>
          <cell r="B1215" t="str">
            <v>23760001 Provision For Doubtful Debts Over 6 Months-Int Co</v>
          </cell>
          <cell r="C1215">
            <v>0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</row>
        <row r="1216">
          <cell r="A1216">
            <v>23760902</v>
          </cell>
          <cell r="B1216" t="str">
            <v>23760902 IND AS Prov For Doubtfl Debts Over 6 Months-Int Co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</row>
        <row r="1217">
          <cell r="A1217">
            <v>115</v>
          </cell>
          <cell r="B1217" t="str">
            <v>Trade Receivables (Details)..................</v>
          </cell>
          <cell r="C1217">
            <v>-71618</v>
          </cell>
          <cell r="D1217">
            <v>0.04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-71617.960000000006</v>
          </cell>
        </row>
        <row r="1218">
          <cell r="A1218">
            <v>16380005</v>
          </cell>
          <cell r="B1218" t="str">
            <v>16380005 PROVISION FOR DOUBTFUL DEBT</v>
          </cell>
          <cell r="C1218">
            <v>-418630111.69</v>
          </cell>
          <cell r="D1218">
            <v>-711802474.90999997</v>
          </cell>
          <cell r="E1218">
            <v>-371936129.88999999</v>
          </cell>
          <cell r="F1218">
            <v>0</v>
          </cell>
          <cell r="G1218">
            <v>-336821319.80000001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-1839190036.29</v>
          </cell>
        </row>
        <row r="1219">
          <cell r="A1219">
            <v>16380901</v>
          </cell>
          <cell r="B1219" t="str">
            <v>16380901 IND AS-Provision for Doubtful Debts (ECL) Detail</v>
          </cell>
          <cell r="C1219">
            <v>-12300528.140000001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-12300528.140000001</v>
          </cell>
        </row>
        <row r="1220">
          <cell r="A1220">
            <v>23570001</v>
          </cell>
          <cell r="B1220" t="str">
            <v>23570001 Sundry Debtors Grossing Up</v>
          </cell>
          <cell r="C1220">
            <v>-5779817685.3699999</v>
          </cell>
          <cell r="D1220">
            <v>-10007452584</v>
          </cell>
          <cell r="E1220">
            <v>-3508232121.6300001</v>
          </cell>
          <cell r="F1220">
            <v>-21166059.399999999</v>
          </cell>
          <cell r="G1220">
            <v>-2416514464.5700002</v>
          </cell>
          <cell r="H1220">
            <v>0</v>
          </cell>
          <cell r="I1220">
            <v>0</v>
          </cell>
          <cell r="J1220">
            <v>0</v>
          </cell>
          <cell r="K1220">
            <v>-7796888.4199999999</v>
          </cell>
          <cell r="L1220">
            <v>787715.29</v>
          </cell>
          <cell r="M1220">
            <v>-42242196.509999998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-21782434284.610001</v>
          </cell>
        </row>
        <row r="1221">
          <cell r="A1221">
            <v>23570901</v>
          </cell>
          <cell r="B1221" t="str">
            <v>23570901 IND AS Sundry Debtors Grossing Up</v>
          </cell>
          <cell r="C1221">
            <v>0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</row>
        <row r="1222">
          <cell r="A1222">
            <v>23580001</v>
          </cell>
          <cell r="B1222" t="str">
            <v>23580001 Sundry Debtors - Local Trade</v>
          </cell>
          <cell r="C1222">
            <v>2317623612.3200002</v>
          </cell>
          <cell r="D1222">
            <v>9952224316.6100006</v>
          </cell>
          <cell r="E1222">
            <v>3380611682.3699999</v>
          </cell>
          <cell r="F1222">
            <v>2993350.19</v>
          </cell>
          <cell r="G1222">
            <v>3054105875.8499999</v>
          </cell>
          <cell r="H1222">
            <v>0</v>
          </cell>
          <cell r="I1222">
            <v>0</v>
          </cell>
          <cell r="J1222">
            <v>0</v>
          </cell>
          <cell r="K1222">
            <v>7795918.4199999999</v>
          </cell>
          <cell r="L1222">
            <v>2.95</v>
          </cell>
          <cell r="M1222">
            <v>17747542.050000001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18733102300.759998</v>
          </cell>
        </row>
        <row r="1223">
          <cell r="A1223">
            <v>23580002</v>
          </cell>
          <cell r="B1223" t="str">
            <v>23580002 FES AUSTRALIA DEBTORS</v>
          </cell>
          <cell r="C1223">
            <v>0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</row>
        <row r="1224">
          <cell r="A1224">
            <v>23580008</v>
          </cell>
          <cell r="B1224" t="str">
            <v>23580008 Sundry Debtors - Local Retention</v>
          </cell>
          <cell r="C1224">
            <v>-4950000</v>
          </cell>
          <cell r="D1224">
            <v>0</v>
          </cell>
          <cell r="E1224">
            <v>0</v>
          </cell>
          <cell r="F1224">
            <v>28566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-4921434</v>
          </cell>
        </row>
        <row r="1225">
          <cell r="A1225">
            <v>23580011</v>
          </cell>
          <cell r="B1225" t="str">
            <v>23580011 Sundry Debtors - Local Securitised</v>
          </cell>
          <cell r="C1225">
            <v>0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</row>
        <row r="1226">
          <cell r="A1226">
            <v>23580901</v>
          </cell>
          <cell r="B1226" t="str">
            <v>23580901 Ind-AS Delivery charges receivable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</row>
        <row r="1227">
          <cell r="A1227">
            <v>23581000</v>
          </cell>
          <cell r="B1227" t="str">
            <v>23581000 Sundry Debtors - Local Trade-DP</v>
          </cell>
          <cell r="C1227">
            <v>-916829.52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-916829.52</v>
          </cell>
        </row>
        <row r="1228">
          <cell r="A1228">
            <v>23582000</v>
          </cell>
          <cell r="B1228" t="str">
            <v>23582000 Sundry Debtors - Local Trade-BOE</v>
          </cell>
          <cell r="C1228">
            <v>0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</row>
        <row r="1229">
          <cell r="A1229">
            <v>23583000</v>
          </cell>
          <cell r="B1229" t="str">
            <v>23583000 Sundry Debtors - Local Trade-Guarantees</v>
          </cell>
          <cell r="C1229">
            <v>0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</row>
        <row r="1230">
          <cell r="A1230">
            <v>23586000</v>
          </cell>
          <cell r="B1230" t="str">
            <v>23586000 Sundry Debtors - Local Trade- fin. Co. Dely. Order</v>
          </cell>
          <cell r="C1230">
            <v>0</v>
          </cell>
          <cell r="D1230">
            <v>32639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32639</v>
          </cell>
        </row>
        <row r="1231">
          <cell r="A1231">
            <v>23586001</v>
          </cell>
          <cell r="B1231" t="str">
            <v>23586001 PROVISION FOR DOUBTFUL DEBT</v>
          </cell>
          <cell r="C1231">
            <v>-407306019.32999998</v>
          </cell>
          <cell r="D1231">
            <v>-4490.9399999999996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-7244032.54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-414554542.81</v>
          </cell>
        </row>
        <row r="1232">
          <cell r="A1232">
            <v>23586002</v>
          </cell>
          <cell r="B1232" t="str">
            <v>23586002 Sundry Debtors - MMFSL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</row>
        <row r="1233">
          <cell r="A1233">
            <v>23587001</v>
          </cell>
          <cell r="B1233" t="str">
            <v>23587001 Debtors-Booking Amts</v>
          </cell>
          <cell r="C1233">
            <v>0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</row>
        <row r="1234">
          <cell r="A1234">
            <v>23590001</v>
          </cell>
          <cell r="B1234" t="str">
            <v>23590001 Sundry Debtors - Local Services</v>
          </cell>
          <cell r="C1234">
            <v>130580567.81999999</v>
          </cell>
          <cell r="D1234">
            <v>2272281.0499999998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40000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132892848.87</v>
          </cell>
        </row>
        <row r="1235">
          <cell r="A1235">
            <v>23590002</v>
          </cell>
          <cell r="B1235" t="str">
            <v>*** Sundry Debtors - Local Services-AMC &amp; EW</v>
          </cell>
          <cell r="C1235">
            <v>-3857371.01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-3857371.01</v>
          </cell>
        </row>
        <row r="1236">
          <cell r="A1236">
            <v>23591000</v>
          </cell>
          <cell r="B1236" t="str">
            <v>23591000 Sundry Debtors - Local Services-DP</v>
          </cell>
          <cell r="C1236">
            <v>0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-40000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-40000</v>
          </cell>
        </row>
        <row r="1237">
          <cell r="A1237">
            <v>23592000</v>
          </cell>
          <cell r="B1237" t="str">
            <v>23592000 Sundry Debtors - Local Services-BOE</v>
          </cell>
          <cell r="C1237">
            <v>49511.71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49511.71</v>
          </cell>
        </row>
        <row r="1238">
          <cell r="A1238">
            <v>23593000</v>
          </cell>
          <cell r="B1238" t="str">
            <v>23593000 Sundry Debtors - Local Services-Guarantees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</row>
        <row r="1239">
          <cell r="A1239">
            <v>23600001</v>
          </cell>
          <cell r="B1239" t="str">
            <v>23600001 Sundry Debtors - Local Government</v>
          </cell>
          <cell r="C1239">
            <v>1921107903.4100001</v>
          </cell>
          <cell r="D1239">
            <v>1906368</v>
          </cell>
          <cell r="E1239">
            <v>21240</v>
          </cell>
          <cell r="F1239">
            <v>243598.1</v>
          </cell>
          <cell r="G1239">
            <v>918778.42</v>
          </cell>
          <cell r="H1239">
            <v>0</v>
          </cell>
          <cell r="I1239">
            <v>0</v>
          </cell>
          <cell r="J1239">
            <v>0</v>
          </cell>
          <cell r="K1239">
            <v>970</v>
          </cell>
          <cell r="L1239">
            <v>-717222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1923481635.9300001</v>
          </cell>
        </row>
        <row r="1240">
          <cell r="A1240">
            <v>23601000</v>
          </cell>
          <cell r="B1240" t="str">
            <v>23601000 Sundry Debtors - Local Government-DP</v>
          </cell>
          <cell r="C1240">
            <v>0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</row>
        <row r="1241">
          <cell r="A1241">
            <v>23602000</v>
          </cell>
          <cell r="B1241" t="str">
            <v>23602000 Sundry Debtors - Local Government-BOE</v>
          </cell>
          <cell r="C1241">
            <v>0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</row>
        <row r="1242">
          <cell r="A1242">
            <v>23603000</v>
          </cell>
          <cell r="B1242" t="str">
            <v>23603000 Sundry Debtors - Local Government-Guarantees</v>
          </cell>
          <cell r="C1242">
            <v>0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</row>
        <row r="1243">
          <cell r="A1243">
            <v>23605001</v>
          </cell>
          <cell r="B1243" t="str">
            <v>23605001 Sundry Debtors - Rate Contract</v>
          </cell>
          <cell r="C1243">
            <v>0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</row>
        <row r="1244">
          <cell r="A1244">
            <v>23620001</v>
          </cell>
          <cell r="B1244" t="str">
            <v>23620001 Sundry Debtors - Local Hp/ Lease</v>
          </cell>
          <cell r="C1244">
            <v>0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</row>
        <row r="1245">
          <cell r="A1245">
            <v>23621000</v>
          </cell>
          <cell r="B1245" t="str">
            <v>23621000 Sundry Debtors - Local HP/ Lease-DP</v>
          </cell>
          <cell r="C1245">
            <v>0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</row>
        <row r="1246">
          <cell r="A1246">
            <v>23622000</v>
          </cell>
          <cell r="B1246" t="str">
            <v>23622000 Sundry Debtors - Local HP/ Lease-BOE</v>
          </cell>
          <cell r="C1246">
            <v>0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</row>
        <row r="1247">
          <cell r="A1247">
            <v>23623000</v>
          </cell>
          <cell r="B1247" t="str">
            <v>23623000 Sundry Debtors - Local HP/ Lease-Guarantees</v>
          </cell>
          <cell r="C1247">
            <v>0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</row>
        <row r="1248">
          <cell r="A1248">
            <v>23630001</v>
          </cell>
          <cell r="B1248" t="str">
            <v>23630001 Sundry Debtors - Local Others</v>
          </cell>
          <cell r="C1248">
            <v>542677239.38</v>
          </cell>
          <cell r="D1248">
            <v>52378982.109999999</v>
          </cell>
          <cell r="E1248">
            <v>942229.9</v>
          </cell>
          <cell r="F1248">
            <v>18085159.41</v>
          </cell>
          <cell r="G1248">
            <v>-52892015.600000001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-70496.240000000005</v>
          </cell>
          <cell r="M1248">
            <v>31738687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592859785.96000004</v>
          </cell>
        </row>
        <row r="1249">
          <cell r="A1249">
            <v>23631000</v>
          </cell>
          <cell r="B1249" t="str">
            <v>23631000 Sundry Debtors - Local Others-DP</v>
          </cell>
          <cell r="C1249">
            <v>-5000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-5000</v>
          </cell>
        </row>
        <row r="1250">
          <cell r="A1250">
            <v>23632000</v>
          </cell>
          <cell r="B1250" t="str">
            <v>23632000 Sundry Debtors - Local Others-BOE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</row>
        <row r="1251">
          <cell r="A1251">
            <v>23633000</v>
          </cell>
          <cell r="B1251" t="str">
            <v>23633000 Sundry Debtors - Local Others-Guarantees</v>
          </cell>
          <cell r="C1251">
            <v>0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</row>
        <row r="1252">
          <cell r="A1252">
            <v>23635001</v>
          </cell>
          <cell r="B1252" t="str">
            <v>23635001 Sundry Debtors - In operative Customers</v>
          </cell>
          <cell r="C1252">
            <v>32387226.030000001</v>
          </cell>
          <cell r="D1252">
            <v>269907.11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32657133.140000001</v>
          </cell>
        </row>
        <row r="1253">
          <cell r="A1253">
            <v>23637001</v>
          </cell>
          <cell r="B1253" t="str">
            <v>23637001 Sundry Debtors Advances GST</v>
          </cell>
          <cell r="C1253">
            <v>1080906.49</v>
          </cell>
          <cell r="D1253">
            <v>-0.08</v>
          </cell>
          <cell r="E1253">
            <v>4.96</v>
          </cell>
          <cell r="F1253">
            <v>0</v>
          </cell>
          <cell r="G1253">
            <v>1943.98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1082855.3500000001</v>
          </cell>
        </row>
        <row r="1254">
          <cell r="A1254">
            <v>23640001</v>
          </cell>
          <cell r="B1254" t="str">
            <v>23640001 Sundry Debtors - Foreign</v>
          </cell>
          <cell r="C1254">
            <v>1806748285.3699999</v>
          </cell>
          <cell r="D1254">
            <v>708931680.86000001</v>
          </cell>
          <cell r="E1254">
            <v>499304220.77999997</v>
          </cell>
          <cell r="F1254">
            <v>140.46</v>
          </cell>
          <cell r="G1254">
            <v>-248349430.28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2766634897.1900001</v>
          </cell>
        </row>
        <row r="1255">
          <cell r="A1255">
            <v>23640099</v>
          </cell>
          <cell r="B1255" t="str">
            <v>23640099 Sundry Debtors -‘FES  Australia’</v>
          </cell>
          <cell r="C1255">
            <v>0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</row>
        <row r="1256">
          <cell r="A1256">
            <v>23641000</v>
          </cell>
          <cell r="B1256" t="str">
            <v>23641000 Sundry Debtors - Foreign-DP</v>
          </cell>
          <cell r="C1256">
            <v>-135953469.44</v>
          </cell>
          <cell r="D1256">
            <v>0</v>
          </cell>
          <cell r="E1256">
            <v>-31862.63</v>
          </cell>
          <cell r="F1256">
            <v>-196718.76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-136182050.83000001</v>
          </cell>
        </row>
        <row r="1257">
          <cell r="A1257">
            <v>23642000</v>
          </cell>
          <cell r="B1257" t="str">
            <v>23642000 Sundry Debtors - Foreign-BOE</v>
          </cell>
          <cell r="C1257">
            <v>0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</row>
        <row r="1258">
          <cell r="A1258">
            <v>23643000</v>
          </cell>
          <cell r="B1258" t="str">
            <v>23643000 Sundry Debtors - Foreign-Guarantees</v>
          </cell>
          <cell r="C1258">
            <v>0</v>
          </cell>
          <cell r="D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</row>
        <row r="1259">
          <cell r="A1259">
            <v>23645001</v>
          </cell>
          <cell r="B1259" t="str">
            <v>23645001 Sundry Debtors - Foreign Adjustment Acct.</v>
          </cell>
          <cell r="C1259">
            <v>0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</row>
        <row r="1260">
          <cell r="A1260">
            <v>23650001</v>
          </cell>
          <cell r="B1260" t="str">
            <v>23650001 Sundry Debtors - Revaluation</v>
          </cell>
          <cell r="C1260">
            <v>-890384.17</v>
          </cell>
          <cell r="D1260">
            <v>1243375.23</v>
          </cell>
          <cell r="E1260">
            <v>-679263.86</v>
          </cell>
          <cell r="F1260">
            <v>0</v>
          </cell>
          <cell r="G1260">
            <v>-449368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-775640.8</v>
          </cell>
        </row>
        <row r="1261">
          <cell r="A1261">
            <v>23710001</v>
          </cell>
          <cell r="B1261" t="str">
            <v>23710001 Inter Company Debtors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</row>
        <row r="1262">
          <cell r="A1262">
            <v>23710098</v>
          </cell>
          <cell r="B1262" t="str">
            <v>23710098 Sundry Debtors - Revaluation(Inter Company)</v>
          </cell>
          <cell r="C1262">
            <v>0</v>
          </cell>
          <cell r="D1262">
            <v>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</row>
        <row r="1263">
          <cell r="A1263">
            <v>23710099</v>
          </cell>
          <cell r="B1263" t="str">
            <v>23710099 Sundry Debtors Grossing up - Inter Company</v>
          </cell>
          <cell r="C1263">
            <v>0</v>
          </cell>
          <cell r="D1263">
            <v>0</v>
          </cell>
          <cell r="E1263">
            <v>0</v>
          </cell>
          <cell r="F1263">
            <v>11964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11964</v>
          </cell>
        </row>
        <row r="1264">
          <cell r="A1264">
            <v>23710901</v>
          </cell>
          <cell r="B1264" t="str">
            <v>23710901 Ind-AS  Trade Receivables</v>
          </cell>
          <cell r="C1264">
            <v>12300528.140000001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12300528.140000001</v>
          </cell>
        </row>
        <row r="1265">
          <cell r="A1265">
            <v>23710902</v>
          </cell>
          <cell r="B1265" t="str">
            <v>23710902 Debtors - Adv Cr Notes for SPD Claims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</row>
        <row r="1266">
          <cell r="A1266">
            <v>23790005</v>
          </cell>
          <cell r="B1266" t="str">
            <v>23790005 Debtors - Agri Input Business</v>
          </cell>
          <cell r="C1266">
            <v>0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</row>
        <row r="1267">
          <cell r="A1267">
            <v>28</v>
          </cell>
          <cell r="B1267" t="str">
            <v>Cash and Cash Equivalents....................</v>
          </cell>
          <cell r="C1267">
            <v>1650658407.53</v>
          </cell>
          <cell r="D1267">
            <v>642354319.04999995</v>
          </cell>
          <cell r="E1267">
            <v>1579079606.5</v>
          </cell>
          <cell r="F1267">
            <v>6256585852.3800001</v>
          </cell>
          <cell r="G1267">
            <v>171864176.75999999</v>
          </cell>
          <cell r="H1267">
            <v>0</v>
          </cell>
          <cell r="I1267">
            <v>0</v>
          </cell>
          <cell r="J1267">
            <v>5732535.6399999997</v>
          </cell>
          <cell r="K1267">
            <v>19476023.940000001</v>
          </cell>
          <cell r="L1267">
            <v>30506267.5</v>
          </cell>
          <cell r="M1267">
            <v>13629612.08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2731167173.9200001</v>
          </cell>
          <cell r="T1267">
            <v>13101053975.299999</v>
          </cell>
        </row>
        <row r="1268">
          <cell r="A1268">
            <v>116</v>
          </cell>
          <cell r="B1268" t="str">
            <v>Cash on Hand.................................</v>
          </cell>
          <cell r="C1268">
            <v>0</v>
          </cell>
          <cell r="D1268">
            <v>10000</v>
          </cell>
          <cell r="E1268">
            <v>503566</v>
          </cell>
          <cell r="F1268">
            <v>96377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609943</v>
          </cell>
        </row>
        <row r="1269">
          <cell r="A1269">
            <v>24010001</v>
          </cell>
          <cell r="B1269" t="str">
            <v>24010001 Cash On Hand (Collection)</v>
          </cell>
          <cell r="C1269">
            <v>0</v>
          </cell>
          <cell r="D1269">
            <v>-81759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-81759</v>
          </cell>
        </row>
        <row r="1270">
          <cell r="A1270">
            <v>24010002</v>
          </cell>
          <cell r="B1270" t="str">
            <v>24010002 Cash on Hand - Pune, MGTPL</v>
          </cell>
          <cell r="C1270">
            <v>0</v>
          </cell>
          <cell r="D1270">
            <v>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</row>
        <row r="1271">
          <cell r="A1271">
            <v>24010003</v>
          </cell>
          <cell r="B1271" t="str">
            <v>24010003 Cash -Fes Nagpur</v>
          </cell>
          <cell r="C1271">
            <v>0</v>
          </cell>
          <cell r="D1271">
            <v>81759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81759</v>
          </cell>
        </row>
        <row r="1272">
          <cell r="A1272">
            <v>24010004</v>
          </cell>
          <cell r="B1272" t="str">
            <v>24010004 Cash -Fes Jaipur</v>
          </cell>
          <cell r="C1272">
            <v>0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</row>
        <row r="1273">
          <cell r="A1273">
            <v>24010005</v>
          </cell>
          <cell r="B1273" t="str">
            <v>24010005 Cash-Fes Mkt-Raipur</v>
          </cell>
          <cell r="C1273">
            <v>0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</row>
        <row r="1274">
          <cell r="A1274">
            <v>24010006</v>
          </cell>
          <cell r="B1274" t="str">
            <v>24010006 Cash-Fes-Kandivli C&amp;F</v>
          </cell>
          <cell r="C1274">
            <v>0</v>
          </cell>
          <cell r="D1274">
            <v>10000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10000</v>
          </cell>
        </row>
        <row r="1275">
          <cell r="A1275">
            <v>24010007</v>
          </cell>
          <cell r="B1275" t="str">
            <v>24010007 Cash-Fes Mkt-Secunderabad</v>
          </cell>
          <cell r="C1275">
            <v>0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</row>
        <row r="1276">
          <cell r="A1276">
            <v>24010008</v>
          </cell>
          <cell r="B1276" t="str">
            <v>24010008 Cash -Fes Mkt Jaipur</v>
          </cell>
          <cell r="C1276">
            <v>0</v>
          </cell>
          <cell r="D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</row>
        <row r="1277">
          <cell r="A1277">
            <v>24010009</v>
          </cell>
          <cell r="B1277" t="str">
            <v>24010009 Cash -Fes Mkt Karnal</v>
          </cell>
          <cell r="C1277">
            <v>0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</row>
        <row r="1278">
          <cell r="A1278">
            <v>24010010</v>
          </cell>
          <cell r="B1278" t="str">
            <v>24010010 Cash -Fes Mkt Jalandar</v>
          </cell>
          <cell r="C1278">
            <v>0</v>
          </cell>
          <cell r="D1278">
            <v>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</row>
        <row r="1279">
          <cell r="A1279">
            <v>24010011</v>
          </cell>
          <cell r="B1279" t="str">
            <v>24010011 Cash -Fes Mkt Lucknow</v>
          </cell>
          <cell r="C1279">
            <v>0</v>
          </cell>
          <cell r="D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</row>
        <row r="1280">
          <cell r="A1280">
            <v>24010012</v>
          </cell>
          <cell r="B1280" t="str">
            <v>24010012 Cash -Fes Rudrapur</v>
          </cell>
          <cell r="C1280">
            <v>0</v>
          </cell>
          <cell r="D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</row>
        <row r="1281">
          <cell r="A1281">
            <v>24010013</v>
          </cell>
          <cell r="B1281" t="str">
            <v>24010013 Cash -Fes Mkt Gorakhpur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</row>
        <row r="1282">
          <cell r="A1282">
            <v>24010014</v>
          </cell>
          <cell r="B1282" t="str">
            <v>24010014 Cash -Fes Mkt Chennai</v>
          </cell>
          <cell r="C1282">
            <v>0</v>
          </cell>
          <cell r="D1282">
            <v>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</row>
        <row r="1283">
          <cell r="A1283">
            <v>24010015</v>
          </cell>
          <cell r="B1283" t="str">
            <v>24010015 Cash -Fes Mkt Bhopal</v>
          </cell>
          <cell r="C1283">
            <v>0</v>
          </cell>
          <cell r="D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</row>
        <row r="1284">
          <cell r="A1284">
            <v>24010016</v>
          </cell>
          <cell r="B1284" t="str">
            <v>24010016 Cash -Fes Mkt Bikaner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</row>
        <row r="1285">
          <cell r="A1285">
            <v>24010017</v>
          </cell>
          <cell r="B1285" t="str">
            <v>24010017 Cash -Fes Mkt Bangalore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</row>
        <row r="1286">
          <cell r="A1286">
            <v>24010018</v>
          </cell>
          <cell r="B1286" t="str">
            <v>24010018 Cash -Fes Mkt Rudrapur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</row>
        <row r="1287">
          <cell r="A1287">
            <v>24010019</v>
          </cell>
          <cell r="B1287" t="str">
            <v>24010019 Cash -Fes Mkt Ahmedabad</v>
          </cell>
          <cell r="C1287">
            <v>0</v>
          </cell>
          <cell r="D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</row>
        <row r="1288">
          <cell r="A1288">
            <v>24010020</v>
          </cell>
          <cell r="B1288" t="str">
            <v>24010020 Cash -Fes Mkt Patna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</row>
        <row r="1289">
          <cell r="A1289">
            <v>24010021</v>
          </cell>
          <cell r="B1289" t="str">
            <v>24010021 Cash -Fes Mkt Pune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</row>
        <row r="1290">
          <cell r="A1290">
            <v>24010022</v>
          </cell>
          <cell r="B1290" t="str">
            <v>24010022 Cash -Fes Mkt Nagpur</v>
          </cell>
          <cell r="C1290">
            <v>0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</row>
        <row r="1291">
          <cell r="A1291">
            <v>24010023</v>
          </cell>
          <cell r="B1291" t="str">
            <v>24010023 Cash -Fes Mkt Kolkata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</row>
        <row r="1292">
          <cell r="A1292">
            <v>24010024</v>
          </cell>
          <cell r="B1292" t="str">
            <v>24010024 Cash -Fes Mkt Bhubaneshwa</v>
          </cell>
          <cell r="C1292">
            <v>0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</row>
        <row r="1293">
          <cell r="A1293">
            <v>24010025</v>
          </cell>
          <cell r="B1293" t="str">
            <v>24010025 Cash -Fes Mkt Noida</v>
          </cell>
          <cell r="C1293">
            <v>0</v>
          </cell>
          <cell r="D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</row>
        <row r="1294">
          <cell r="A1294">
            <v>24010026</v>
          </cell>
          <cell r="B1294" t="str">
            <v>24010026 Cash -Fes Mkt Gwalior</v>
          </cell>
          <cell r="C1294">
            <v>0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</row>
        <row r="1295">
          <cell r="A1295">
            <v>24010027</v>
          </cell>
          <cell r="B1295" t="str">
            <v>24010027 Cash -Fes Mkt Varanasi</v>
          </cell>
          <cell r="C1295">
            <v>0</v>
          </cell>
          <cell r="D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</row>
        <row r="1296">
          <cell r="A1296">
            <v>24010028</v>
          </cell>
          <cell r="B1296" t="str">
            <v>24010028 Cash -Fes Mkt Rajkot</v>
          </cell>
          <cell r="C1296">
            <v>0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</row>
        <row r="1297">
          <cell r="A1297">
            <v>24010029</v>
          </cell>
          <cell r="B1297" t="str">
            <v>24010029 Cash-As Mkt Raipur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</row>
        <row r="1298">
          <cell r="A1298">
            <v>24010030</v>
          </cell>
          <cell r="B1298" t="str">
            <v>24010030 Cash-As B'Lore Trg.Centre</v>
          </cell>
          <cell r="C1298">
            <v>0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</row>
        <row r="1299">
          <cell r="A1299">
            <v>24010031</v>
          </cell>
          <cell r="B1299" t="str">
            <v>24010031 Cash-As Hyderabad</v>
          </cell>
          <cell r="C1299">
            <v>0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</row>
        <row r="1300">
          <cell r="A1300">
            <v>24010032</v>
          </cell>
          <cell r="B1300" t="str">
            <v>24010032 Cash-As Karnal</v>
          </cell>
          <cell r="C1300">
            <v>0</v>
          </cell>
          <cell r="D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</row>
        <row r="1301">
          <cell r="A1301">
            <v>24010033</v>
          </cell>
          <cell r="B1301" t="str">
            <v>24010033 Cash-As Lucknow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</row>
        <row r="1302">
          <cell r="A1302">
            <v>24010034</v>
          </cell>
          <cell r="B1302" t="str">
            <v>24010034 Cash-As Worli</v>
          </cell>
          <cell r="C1302">
            <v>0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</row>
        <row r="1303">
          <cell r="A1303">
            <v>24010035</v>
          </cell>
          <cell r="B1303" t="str">
            <v>24010035 Cash-As Igatpuri</v>
          </cell>
          <cell r="C1303">
            <v>0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</row>
        <row r="1304">
          <cell r="A1304">
            <v>24010036</v>
          </cell>
          <cell r="B1304" t="str">
            <v>24010036 Cash-As Mkt Hyderabad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</row>
        <row r="1305">
          <cell r="A1305">
            <v>24010037</v>
          </cell>
          <cell r="B1305" t="str">
            <v>24010037 Cash-As Mkt Kolkata</v>
          </cell>
          <cell r="C1305">
            <v>0</v>
          </cell>
          <cell r="D1305">
            <v>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</row>
        <row r="1306">
          <cell r="A1306">
            <v>24010038</v>
          </cell>
          <cell r="B1306" t="str">
            <v>24010038 Cash-As Mkt Bhopal</v>
          </cell>
          <cell r="C1306">
            <v>0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</row>
        <row r="1307">
          <cell r="A1307">
            <v>24010039</v>
          </cell>
          <cell r="B1307" t="str">
            <v>24010039 Cash-As Mkt Bangalore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</row>
        <row r="1308">
          <cell r="A1308">
            <v>24010040</v>
          </cell>
          <cell r="B1308" t="str">
            <v>24010040 Cash-As Mkt Noida</v>
          </cell>
          <cell r="C1308">
            <v>0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</row>
        <row r="1309">
          <cell r="A1309">
            <v>24010041</v>
          </cell>
          <cell r="B1309" t="str">
            <v>24010041 Cash-As Mkt Cochin</v>
          </cell>
          <cell r="C1309">
            <v>0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</row>
        <row r="1310">
          <cell r="A1310">
            <v>24010042</v>
          </cell>
          <cell r="B1310" t="str">
            <v>24010042 Cash-As Mkt Ahmedabad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</row>
        <row r="1311">
          <cell r="A1311">
            <v>24010043</v>
          </cell>
          <cell r="B1311" t="str">
            <v>24010043 Cash-As Mkt Patna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</row>
        <row r="1312">
          <cell r="A1312">
            <v>24010044</v>
          </cell>
          <cell r="B1312" t="str">
            <v>24010044 Cash-As Mkt Jaipur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</row>
        <row r="1313">
          <cell r="A1313">
            <v>24010045</v>
          </cell>
          <cell r="B1313" t="str">
            <v>24010045 Cash-As Mkt Nagpur</v>
          </cell>
          <cell r="C1313">
            <v>0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</row>
        <row r="1314">
          <cell r="A1314">
            <v>24010046</v>
          </cell>
          <cell r="B1314" t="str">
            <v>24010046 Cash-As Mkt Delhi</v>
          </cell>
          <cell r="C1314">
            <v>0</v>
          </cell>
          <cell r="D1314">
            <v>0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</row>
        <row r="1315">
          <cell r="A1315">
            <v>24010047</v>
          </cell>
          <cell r="B1315" t="str">
            <v>24010047 Cash-As Mkt Bhubaneshwar</v>
          </cell>
          <cell r="C1315">
            <v>0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</row>
        <row r="1316">
          <cell r="A1316">
            <v>24010048</v>
          </cell>
          <cell r="B1316" t="str">
            <v>24010048 Cash-As Mkt Chennai</v>
          </cell>
          <cell r="C1316">
            <v>0</v>
          </cell>
          <cell r="D1316">
            <v>0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</row>
        <row r="1317">
          <cell r="A1317">
            <v>24010049</v>
          </cell>
          <cell r="B1317" t="str">
            <v>24010049 Cash-As Mkt Pune</v>
          </cell>
          <cell r="C1317">
            <v>0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</row>
        <row r="1318">
          <cell r="A1318">
            <v>24010050</v>
          </cell>
          <cell r="B1318" t="str">
            <v>24010050 Cash-As Mkt Guwahati</v>
          </cell>
          <cell r="C1318">
            <v>0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</row>
        <row r="1319">
          <cell r="A1319">
            <v>24010051</v>
          </cell>
          <cell r="B1319" t="str">
            <v>24010051 Cash-As Mkt Goa</v>
          </cell>
          <cell r="C1319">
            <v>0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</row>
        <row r="1320">
          <cell r="A1320">
            <v>24010052</v>
          </cell>
          <cell r="B1320" t="str">
            <v>24010052 Cash-As Haridwar</v>
          </cell>
          <cell r="C1320">
            <v>0</v>
          </cell>
          <cell r="D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</row>
        <row r="1321">
          <cell r="A1321">
            <v>24010053</v>
          </cell>
          <cell r="B1321" t="str">
            <v>24010053 Cash-As Chandigarh</v>
          </cell>
          <cell r="C1321">
            <v>0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</row>
        <row r="1322">
          <cell r="A1322">
            <v>24010054</v>
          </cell>
          <cell r="B1322" t="str">
            <v>24010054 Cash-As Ranchi</v>
          </cell>
          <cell r="C1322">
            <v>0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</row>
        <row r="1323">
          <cell r="A1323">
            <v>24010055</v>
          </cell>
          <cell r="B1323" t="str">
            <v>24010055 Cash-Fes Mkt RanchiI</v>
          </cell>
          <cell r="C1323">
            <v>0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</row>
        <row r="1324">
          <cell r="A1324">
            <v>24010056</v>
          </cell>
          <cell r="B1324" t="str">
            <v>24010056 Cash-Fes Mkt Vijayawada</v>
          </cell>
          <cell r="C1324">
            <v>0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</row>
        <row r="1325">
          <cell r="A1325">
            <v>24010057</v>
          </cell>
          <cell r="B1325" t="str">
            <v>24010057 Cash-Fes Mkt Udaipur</v>
          </cell>
          <cell r="C1325">
            <v>0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</row>
        <row r="1326">
          <cell r="A1326">
            <v>24010058</v>
          </cell>
          <cell r="B1326" t="str">
            <v>24010058 Cash-As-Kandivali</v>
          </cell>
          <cell r="C1326">
            <v>0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</row>
        <row r="1327">
          <cell r="A1327">
            <v>24010059</v>
          </cell>
          <cell r="B1327" t="str">
            <v>24010059 Cash-As-Nashik</v>
          </cell>
          <cell r="C1327">
            <v>0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</row>
        <row r="1328">
          <cell r="A1328">
            <v>24010060</v>
          </cell>
          <cell r="B1328" t="str">
            <v>24010060 Cash-As-Zaheerabad</v>
          </cell>
          <cell r="C1328">
            <v>0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</row>
        <row r="1329">
          <cell r="A1329">
            <v>24010061</v>
          </cell>
          <cell r="B1329" t="str">
            <v>24010061 Cash-Mah Res Valley-As</v>
          </cell>
          <cell r="C1329">
            <v>0</v>
          </cell>
          <cell r="D1329">
            <v>0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</row>
        <row r="1330">
          <cell r="A1330">
            <v>24010062</v>
          </cell>
          <cell r="B1330" t="str">
            <v>24010062 Cash-As-Chakan</v>
          </cell>
          <cell r="C1330">
            <v>0</v>
          </cell>
          <cell r="D1330">
            <v>0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</row>
        <row r="1331">
          <cell r="A1331">
            <v>24010063</v>
          </cell>
          <cell r="B1331" t="str">
            <v>24010063 Cash-Dg-Chennai</v>
          </cell>
          <cell r="C1331">
            <v>0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</row>
        <row r="1332">
          <cell r="A1332">
            <v>24010064</v>
          </cell>
          <cell r="B1332" t="str">
            <v>24010064 Cash-Dg-Delhi</v>
          </cell>
          <cell r="C1332">
            <v>0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</row>
        <row r="1333">
          <cell r="A1333">
            <v>24010065</v>
          </cell>
          <cell r="B1333" t="str">
            <v>24010065 Cash-Dg-Pune</v>
          </cell>
          <cell r="C1333">
            <v>0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</row>
        <row r="1334">
          <cell r="A1334">
            <v>24010066</v>
          </cell>
          <cell r="B1334" t="str">
            <v>24010066 Cash-Dg-Rudrapur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</row>
        <row r="1335">
          <cell r="A1335">
            <v>24010067</v>
          </cell>
          <cell r="B1335" t="str">
            <v>24010067 Cash-Dg-Vasai</v>
          </cell>
          <cell r="C1335">
            <v>0</v>
          </cell>
          <cell r="D1335">
            <v>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</row>
        <row r="1336">
          <cell r="A1336">
            <v>24010068</v>
          </cell>
          <cell r="B1336" t="str">
            <v>24010068 Cash-Sd-Chappercheli</v>
          </cell>
          <cell r="C1336">
            <v>0</v>
          </cell>
          <cell r="D1336">
            <v>0</v>
          </cell>
          <cell r="E1336">
            <v>112623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112623</v>
          </cell>
        </row>
        <row r="1337">
          <cell r="A1337">
            <v>24010069</v>
          </cell>
          <cell r="B1337" t="str">
            <v>24010069 Cash-Sd-Foundry</v>
          </cell>
          <cell r="C1337">
            <v>0</v>
          </cell>
          <cell r="D1337">
            <v>0</v>
          </cell>
          <cell r="E1337">
            <v>94928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94928</v>
          </cell>
        </row>
        <row r="1338">
          <cell r="A1338">
            <v>24010070</v>
          </cell>
          <cell r="B1338" t="str">
            <v>24010070 Cash-Sd-Mohali</v>
          </cell>
          <cell r="C1338">
            <v>0</v>
          </cell>
          <cell r="D1338">
            <v>0</v>
          </cell>
          <cell r="E1338">
            <v>296015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296015</v>
          </cell>
        </row>
        <row r="1339">
          <cell r="A1339">
            <v>24010071</v>
          </cell>
          <cell r="B1339" t="str">
            <v>24010071 Cash-Fes-Marketing-Worli</v>
          </cell>
          <cell r="C1339">
            <v>0</v>
          </cell>
          <cell r="D1339">
            <v>0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</row>
        <row r="1340">
          <cell r="A1340">
            <v>24010072</v>
          </cell>
          <cell r="B1340" t="str">
            <v>24010072 Cash-Mah Res Valley-Fes</v>
          </cell>
          <cell r="C1340">
            <v>0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</row>
        <row r="1341">
          <cell r="A1341">
            <v>24010073</v>
          </cell>
          <cell r="B1341" t="str">
            <v>24010073 Cash-Head Office</v>
          </cell>
          <cell r="C1341">
            <v>0</v>
          </cell>
          <cell r="D1341">
            <v>0</v>
          </cell>
          <cell r="E1341">
            <v>0</v>
          </cell>
          <cell r="F1341">
            <v>96377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96377</v>
          </cell>
        </row>
        <row r="1342">
          <cell r="A1342">
            <v>24010074</v>
          </cell>
          <cell r="B1342" t="str">
            <v>24010074 Cash-Spares Business Unit</v>
          </cell>
          <cell r="C1342">
            <v>0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</row>
        <row r="1343">
          <cell r="A1343">
            <v>24010075</v>
          </cell>
          <cell r="B1343" t="str">
            <v>24010075 Cash-SSBU</v>
          </cell>
          <cell r="C1343">
            <v>0</v>
          </cell>
          <cell r="D1343">
            <v>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</row>
        <row r="1344">
          <cell r="A1344">
            <v>24010076</v>
          </cell>
          <cell r="B1344" t="str">
            <v>24010076 Cash-Special Services Group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</row>
        <row r="1345">
          <cell r="A1345">
            <v>24010077</v>
          </cell>
          <cell r="B1345" t="str">
            <v>24010077 Cash-Sd-Mktg-Secunderabad</v>
          </cell>
          <cell r="C1345">
            <v>0</v>
          </cell>
          <cell r="D1345">
            <v>0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</row>
        <row r="1346">
          <cell r="A1346">
            <v>24010078</v>
          </cell>
          <cell r="B1346" t="str">
            <v>24010078 Cash-Sd-Mktg-Ahmedabad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</row>
        <row r="1347">
          <cell r="A1347">
            <v>24010079</v>
          </cell>
          <cell r="B1347" t="str">
            <v>24010079 Cash-Sd-Mktg-Bhopal</v>
          </cell>
          <cell r="C1347">
            <v>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</row>
        <row r="1348">
          <cell r="A1348">
            <v>24010080</v>
          </cell>
          <cell r="B1348" t="str">
            <v>24010080 Cash-Sd-Mktg-Pune</v>
          </cell>
          <cell r="C1348">
            <v>0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</row>
        <row r="1349">
          <cell r="A1349">
            <v>24010081</v>
          </cell>
          <cell r="B1349" t="str">
            <v>24010081 Cash-Sd-Mktg-Chennai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</row>
        <row r="1350">
          <cell r="A1350">
            <v>24010082</v>
          </cell>
          <cell r="B1350" t="str">
            <v>24010082 Cash-Sd-Mktg-Lucknow</v>
          </cell>
          <cell r="C1350">
            <v>0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</row>
        <row r="1351">
          <cell r="A1351">
            <v>24010083</v>
          </cell>
          <cell r="B1351" t="str">
            <v>24010083 Cash-Sd-Mktg-Patna</v>
          </cell>
          <cell r="C1351">
            <v>0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</row>
        <row r="1352">
          <cell r="A1352">
            <v>24010084</v>
          </cell>
          <cell r="B1352" t="str">
            <v>24010084 Cash-Sd-Mktg-Jaipur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</row>
        <row r="1353">
          <cell r="A1353">
            <v>24010085</v>
          </cell>
          <cell r="B1353" t="str">
            <v>24010085 Cash-Sd-Mktg-Raipur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</row>
        <row r="1354">
          <cell r="A1354">
            <v>24010086</v>
          </cell>
          <cell r="B1354" t="str">
            <v>24010086 Cash-Sd-Mktg-Hubli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</row>
        <row r="1355">
          <cell r="A1355">
            <v>24010087</v>
          </cell>
          <cell r="B1355" t="str">
            <v>24010087 Cash-Sd-Mktg-Bhubaneshwar</v>
          </cell>
          <cell r="C1355">
            <v>0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</row>
        <row r="1356">
          <cell r="A1356">
            <v>24010088</v>
          </cell>
          <cell r="B1356" t="str">
            <v>24010088 Cash-As-Nashik Plant 2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</row>
        <row r="1357">
          <cell r="A1357">
            <v>24010089</v>
          </cell>
          <cell r="B1357" t="str">
            <v>24010089 Cash-HO New Delhi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</row>
        <row r="1358">
          <cell r="A1358">
            <v>24010090</v>
          </cell>
          <cell r="B1358" t="str">
            <v>24010090 Cash-HO Chennai</v>
          </cell>
          <cell r="C1358">
            <v>0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</row>
        <row r="1359">
          <cell r="A1359">
            <v>24010091</v>
          </cell>
          <cell r="B1359" t="str">
            <v>24010091 Cash-MRV Chennai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</row>
        <row r="1360">
          <cell r="A1360">
            <v>24010092</v>
          </cell>
          <cell r="B1360" t="str">
            <v>24010092 Cash-HO Kolkota</v>
          </cell>
          <cell r="C1360">
            <v>0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</row>
        <row r="1361">
          <cell r="A1361">
            <v>24010093</v>
          </cell>
          <cell r="B1361" t="str">
            <v>24010093 Cash # FES- Tirupati</v>
          </cell>
          <cell r="C1361">
            <v>0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</row>
        <row r="1362">
          <cell r="A1362">
            <v>24010094</v>
          </cell>
          <cell r="B1362" t="str">
            <v>24010094 Cash -  Beijing Representative office, China</v>
          </cell>
          <cell r="C1362">
            <v>0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</row>
        <row r="1363">
          <cell r="A1363">
            <v>24010095</v>
          </cell>
          <cell r="B1363" t="str">
            <v>24010095 Cash -  Nanchang Representative office, China</v>
          </cell>
          <cell r="C1363">
            <v>0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</row>
        <row r="1364">
          <cell r="A1364">
            <v>24010096</v>
          </cell>
          <cell r="B1364" t="str">
            <v>24010096 Cash-HO Gateway Bldg</v>
          </cell>
          <cell r="C1364">
            <v>0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</row>
        <row r="1365">
          <cell r="A1365">
            <v>24010097</v>
          </cell>
          <cell r="B1365" t="str">
            <v>24010097 Cash-AS-Secunderabad</v>
          </cell>
          <cell r="C1365">
            <v>0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</row>
        <row r="1366">
          <cell r="A1366">
            <v>24010098</v>
          </cell>
          <cell r="B1366" t="str">
            <v>24010098 Cash- HO Bangalore</v>
          </cell>
          <cell r="C1366">
            <v>0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</row>
        <row r="1367">
          <cell r="A1367">
            <v>24010099</v>
          </cell>
          <cell r="B1367" t="str">
            <v>24010099 Cash # FES Australia</v>
          </cell>
          <cell r="C1367">
            <v>0</v>
          </cell>
          <cell r="D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</row>
        <row r="1368">
          <cell r="A1368">
            <v>24010100</v>
          </cell>
          <cell r="B1368" t="str">
            <v>24010100 CASH MLDL -HYDERABAD</v>
          </cell>
          <cell r="C1368">
            <v>0</v>
          </cell>
          <cell r="D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</row>
        <row r="1369">
          <cell r="A1369">
            <v>24010103</v>
          </cell>
          <cell r="B1369" t="str">
            <v>24010103 Cash-FES CE Pune</v>
          </cell>
          <cell r="C1369">
            <v>0</v>
          </cell>
          <cell r="D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</row>
        <row r="1370">
          <cell r="A1370">
            <v>24010104</v>
          </cell>
          <cell r="B1370" t="str">
            <v>24010104 Cash-FES CE Pune</v>
          </cell>
          <cell r="C1370">
            <v>0</v>
          </cell>
          <cell r="D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</row>
        <row r="1371">
          <cell r="A1371">
            <v>24010105</v>
          </cell>
          <cell r="B1371" t="str">
            <v>24010105 Cash - Agri Business Pulses</v>
          </cell>
          <cell r="C1371">
            <v>0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</row>
        <row r="1372">
          <cell r="A1372">
            <v>24010106</v>
          </cell>
          <cell r="B1372" t="str">
            <v>24010106 Cash - Agri Business Dairy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</row>
        <row r="1373">
          <cell r="A1373">
            <v>24010108</v>
          </cell>
          <cell r="B1373" t="str">
            <v>24010108 Cash - Agri-Formulation</v>
          </cell>
          <cell r="C1373">
            <v>0</v>
          </cell>
          <cell r="D1373">
            <v>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</row>
        <row r="1374">
          <cell r="A1374">
            <v>24010952</v>
          </cell>
          <cell r="B1374" t="str">
            <v>24010952 CASH FES - ZAHEERABAD</v>
          </cell>
          <cell r="C1374">
            <v>0</v>
          </cell>
          <cell r="D1374">
            <v>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</row>
        <row r="1375">
          <cell r="A1375">
            <v>24010953</v>
          </cell>
          <cell r="B1375" t="str">
            <v>24010953 CASH -TBD WORLI</v>
          </cell>
          <cell r="C1375">
            <v>0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</row>
        <row r="1376">
          <cell r="A1376">
            <v>24010954</v>
          </cell>
          <cell r="B1376" t="str">
            <v>24010954 CASH-TBD PUNE</v>
          </cell>
          <cell r="C1376">
            <v>0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</row>
        <row r="1377">
          <cell r="A1377">
            <v>24010955</v>
          </cell>
          <cell r="B1377" t="str">
            <v>24010955 CASH-TBD ZBAD</v>
          </cell>
          <cell r="C1377">
            <v>0</v>
          </cell>
          <cell r="D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</row>
        <row r="1378">
          <cell r="A1378">
            <v>24012051</v>
          </cell>
          <cell r="B1378" t="str">
            <v>24012051 Cash – MVML – Chakan</v>
          </cell>
          <cell r="C1378">
            <v>0</v>
          </cell>
          <cell r="D1378">
            <v>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</row>
        <row r="1379">
          <cell r="A1379">
            <v>24014071</v>
          </cell>
          <cell r="B1379" t="str">
            <v>24014071 Cash # FES Australia</v>
          </cell>
          <cell r="C1379">
            <v>0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</row>
        <row r="1380">
          <cell r="A1380">
            <v>24014470</v>
          </cell>
          <cell r="B1380" t="str">
            <v>24014470 Cash- Agri Business Head Office</v>
          </cell>
          <cell r="C1380">
            <v>0</v>
          </cell>
          <cell r="D1380">
            <v>0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</row>
        <row r="1381">
          <cell r="A1381">
            <v>24014471</v>
          </cell>
          <cell r="B1381" t="str">
            <v>24014471 Cash- Agri Business Seeds</v>
          </cell>
          <cell r="C1381">
            <v>0</v>
          </cell>
          <cell r="D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</row>
        <row r="1382">
          <cell r="A1382">
            <v>24014472</v>
          </cell>
          <cell r="B1382" t="str">
            <v>24014472 Cash- Agri Business Crop Care I</v>
          </cell>
          <cell r="C1382">
            <v>0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</row>
        <row r="1383">
          <cell r="A1383">
            <v>24014473</v>
          </cell>
          <cell r="B1383" t="str">
            <v>24014473 Cash- Agri Business Crop Care II</v>
          </cell>
          <cell r="C1383">
            <v>0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</row>
        <row r="1384">
          <cell r="A1384">
            <v>24014474</v>
          </cell>
          <cell r="B1384" t="str">
            <v>24014474 Cash- Agri Business Crop Care III</v>
          </cell>
          <cell r="C1384">
            <v>0</v>
          </cell>
          <cell r="D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</row>
        <row r="1385">
          <cell r="A1385">
            <v>24014475</v>
          </cell>
          <cell r="B1385" t="str">
            <v>24014475 Cash- Agri Business Seed Potato</v>
          </cell>
          <cell r="C1385">
            <v>0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</row>
        <row r="1386">
          <cell r="A1386">
            <v>24070003</v>
          </cell>
          <cell r="B1386" t="str">
            <v>24070003 Cash- HO Bangalore test</v>
          </cell>
          <cell r="C1386">
            <v>0</v>
          </cell>
          <cell r="D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</row>
        <row r="1387">
          <cell r="A1387">
            <v>24070005</v>
          </cell>
          <cell r="B1387" t="str">
            <v>24070005 Cash - Watershed Management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</row>
        <row r="1388">
          <cell r="A1388">
            <v>24070006</v>
          </cell>
          <cell r="B1388" t="str">
            <v>24070006 Cash - Agri Input Business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</row>
        <row r="1389">
          <cell r="A1389">
            <v>24070009</v>
          </cell>
          <cell r="B1389" t="str">
            <v>24070009 Cash-Bhopal Watershed Management</v>
          </cell>
          <cell r="C1389">
            <v>0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</row>
        <row r="1390">
          <cell r="A1390">
            <v>24070016</v>
          </cell>
          <cell r="B1390" t="str">
            <v>*** Cash on Hand - MTWL- Pithampur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</row>
        <row r="1391">
          <cell r="A1391">
            <v>90000010</v>
          </cell>
          <cell r="B1391" t="str">
            <v>90000010 Cash Reconciliation HO &amp; Gateway</v>
          </cell>
          <cell r="C1391">
            <v>0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</row>
        <row r="1392">
          <cell r="A1392">
            <v>117</v>
          </cell>
          <cell r="B1392" t="str">
            <v>Cheques On Hand..............................</v>
          </cell>
          <cell r="C1392">
            <v>107312683.75</v>
          </cell>
          <cell r="D1392">
            <v>809341690</v>
          </cell>
          <cell r="E1392">
            <v>138330823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1054985196.75</v>
          </cell>
        </row>
        <row r="1393">
          <cell r="A1393">
            <v>24030001</v>
          </cell>
          <cell r="B1393" t="str">
            <v>24030001 Cheques On Hand</v>
          </cell>
          <cell r="C1393">
            <v>107312683.75</v>
          </cell>
          <cell r="D1393">
            <v>809341690</v>
          </cell>
          <cell r="E1393">
            <v>138330823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1054985196.75</v>
          </cell>
        </row>
        <row r="1394">
          <cell r="A1394">
            <v>118</v>
          </cell>
          <cell r="B1394" t="str">
            <v>Balances with Bank...........................</v>
          </cell>
          <cell r="C1394">
            <v>1543266676.78</v>
          </cell>
          <cell r="D1394">
            <v>-186763875.16999999</v>
          </cell>
          <cell r="E1394">
            <v>1440245217.5</v>
          </cell>
          <cell r="F1394">
            <v>-291194307.75</v>
          </cell>
          <cell r="G1394">
            <v>171864176.75999999</v>
          </cell>
          <cell r="H1394">
            <v>0</v>
          </cell>
          <cell r="I1394">
            <v>0</v>
          </cell>
          <cell r="J1394">
            <v>5732535.6399999997</v>
          </cell>
          <cell r="K1394">
            <v>19476023.940000001</v>
          </cell>
          <cell r="L1394">
            <v>30506267.5</v>
          </cell>
          <cell r="M1394">
            <v>13629612.08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2731167173.9200001</v>
          </cell>
          <cell r="T1394">
            <v>5477929501.1999998</v>
          </cell>
        </row>
        <row r="1395">
          <cell r="A1395">
            <v>119</v>
          </cell>
          <cell r="B1395" t="str">
            <v>Balances with Schedule Bank..................</v>
          </cell>
          <cell r="C1395">
            <v>1543266676.78</v>
          </cell>
          <cell r="D1395">
            <v>-186763875.16999999</v>
          </cell>
          <cell r="E1395">
            <v>1440245217.5</v>
          </cell>
          <cell r="F1395">
            <v>-291194307.75</v>
          </cell>
          <cell r="G1395">
            <v>171864176.75999999</v>
          </cell>
          <cell r="H1395">
            <v>0</v>
          </cell>
          <cell r="I1395">
            <v>0</v>
          </cell>
          <cell r="J1395">
            <v>5732535.6399999997</v>
          </cell>
          <cell r="K1395">
            <v>19476023.940000001</v>
          </cell>
          <cell r="L1395">
            <v>30506267.5</v>
          </cell>
          <cell r="M1395">
            <v>13629612.08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2731167173.9200001</v>
          </cell>
          <cell r="T1395">
            <v>5477929501.1999998</v>
          </cell>
        </row>
        <row r="1396">
          <cell r="A1396">
            <v>123200120</v>
          </cell>
          <cell r="B1396" t="str">
            <v>123200120 State Bank Of India a/c -10584024986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</row>
        <row r="1397">
          <cell r="A1397">
            <v>123200121</v>
          </cell>
          <cell r="B1397" t="str">
            <v>123200121 State Bank Of India-10584024986 - (I)</v>
          </cell>
          <cell r="C1397">
            <v>0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</row>
        <row r="1398">
          <cell r="A1398">
            <v>123200122</v>
          </cell>
          <cell r="B1398" t="str">
            <v>123200122 State Bank Of Indi-10584024986 - (O)</v>
          </cell>
          <cell r="C1398">
            <v>0</v>
          </cell>
          <cell r="D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</row>
        <row r="1399">
          <cell r="A1399">
            <v>123200430</v>
          </cell>
          <cell r="B1399" t="str">
            <v>123200430 Scb M. G. Road A/C 22205260345</v>
          </cell>
          <cell r="C1399">
            <v>0</v>
          </cell>
          <cell r="D1399">
            <v>0</v>
          </cell>
          <cell r="E1399">
            <v>0</v>
          </cell>
          <cell r="F1399">
            <v>14115081.710000001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14115081.710000001</v>
          </cell>
        </row>
        <row r="1400">
          <cell r="A1400">
            <v>123200431</v>
          </cell>
          <cell r="B1400" t="str">
            <v>123200431 Scb M. G. Road A/C 22205260345-(I)</v>
          </cell>
          <cell r="C1400">
            <v>0</v>
          </cell>
          <cell r="D1400">
            <v>0</v>
          </cell>
          <cell r="E1400">
            <v>0</v>
          </cell>
          <cell r="F1400">
            <v>-2648454877.3400002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-2648454877.3400002</v>
          </cell>
        </row>
        <row r="1401">
          <cell r="A1401">
            <v>123200432</v>
          </cell>
          <cell r="B1401" t="str">
            <v>123200432 Scb M. G. Road A/C 22205260345-(I)</v>
          </cell>
          <cell r="C1401">
            <v>0</v>
          </cell>
          <cell r="D1401">
            <v>0</v>
          </cell>
          <cell r="E1401">
            <v>0</v>
          </cell>
          <cell r="F1401">
            <v>3164579753.0599999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3164579753.0599999</v>
          </cell>
        </row>
        <row r="1402">
          <cell r="A1402">
            <v>123200460</v>
          </cell>
          <cell r="B1402" t="str">
            <v>123200460 Sbi Cash Credit Kandivali-Clearing</v>
          </cell>
          <cell r="C1402">
            <v>0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</row>
        <row r="1403">
          <cell r="A1403">
            <v>123200461</v>
          </cell>
          <cell r="B1403" t="str">
            <v>123200461 Sbi Cash Credit Kandivali-Clearing -(I)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</row>
        <row r="1404">
          <cell r="A1404">
            <v>123200462</v>
          </cell>
          <cell r="B1404" t="str">
            <v>123200462 Sbi Cash Credit Kandivali-Clearing -(O)</v>
          </cell>
          <cell r="C1404">
            <v>0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</row>
        <row r="1405">
          <cell r="A1405">
            <v>123200520</v>
          </cell>
          <cell r="B1405" t="str">
            <v>123200520 Other Banks OD Accounts- Grossing up</v>
          </cell>
          <cell r="C1405">
            <v>1419511420.3900001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1419511420.3900001</v>
          </cell>
        </row>
        <row r="1406">
          <cell r="A1406">
            <v>123200870</v>
          </cell>
          <cell r="B1406" t="str">
            <v>123200870 YES BANK -000181400008610 (HO)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</row>
        <row r="1407">
          <cell r="A1407">
            <v>123200871</v>
          </cell>
          <cell r="B1407" t="str">
            <v>123200871 YES BANK -000181400008610 (HO) - (I)</v>
          </cell>
          <cell r="C1407">
            <v>0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</row>
        <row r="1408">
          <cell r="A1408">
            <v>123200872</v>
          </cell>
          <cell r="B1408" t="str">
            <v>123200872 YES BANK -000181400008610 (HO) - (O)</v>
          </cell>
          <cell r="C1408">
            <v>0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</row>
        <row r="1409">
          <cell r="A1409">
            <v>123200880</v>
          </cell>
          <cell r="B1409" t="str">
            <v>123200880 SCB A/C 22105040327</v>
          </cell>
          <cell r="C1409">
            <v>0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</row>
        <row r="1410">
          <cell r="A1410">
            <v>123200881</v>
          </cell>
          <cell r="B1410" t="str">
            <v>123200881 SCB A/C 22105040327 (I)</v>
          </cell>
          <cell r="C1410">
            <v>0</v>
          </cell>
          <cell r="D1410">
            <v>0</v>
          </cell>
          <cell r="E1410">
            <v>0</v>
          </cell>
          <cell r="F1410">
            <v>291257011.41000003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291257011.41000003</v>
          </cell>
        </row>
        <row r="1411">
          <cell r="A1411">
            <v>123200882</v>
          </cell>
          <cell r="B1411" t="str">
            <v>123200882 SCB A/C 22105040327 (O)</v>
          </cell>
          <cell r="C1411">
            <v>0</v>
          </cell>
          <cell r="D1411">
            <v>0</v>
          </cell>
          <cell r="E1411">
            <v>0</v>
          </cell>
          <cell r="F1411">
            <v>-3471716194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-3471716194</v>
          </cell>
        </row>
        <row r="1412">
          <cell r="A1412">
            <v>123200890</v>
          </cell>
          <cell r="B1412" t="str">
            <v>123200890 Korea Exchange Bank -630-008770-678 -(M)</v>
          </cell>
          <cell r="C1412">
            <v>0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</row>
        <row r="1413">
          <cell r="A1413">
            <v>123200891</v>
          </cell>
          <cell r="B1413" t="str">
            <v>123200891 Korea Exchange Bank -630-008770-678 -(I)</v>
          </cell>
          <cell r="C1413">
            <v>0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</row>
        <row r="1414">
          <cell r="A1414">
            <v>123200892</v>
          </cell>
          <cell r="B1414" t="str">
            <v>123200892 Korea Exchange Bank -630-008770-678 -(O)</v>
          </cell>
          <cell r="C1414">
            <v>0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</row>
        <row r="1415">
          <cell r="A1415">
            <v>123200910</v>
          </cell>
          <cell r="B1415" t="str">
            <v>123200910 ICICI Backbay Reclamation Branch A/C 039305006017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</row>
        <row r="1416">
          <cell r="A1416">
            <v>123200911</v>
          </cell>
          <cell r="B1416" t="str">
            <v>123200911 ICICI Backbay Reclamat.Branch A/C 039305006017 (I)</v>
          </cell>
          <cell r="C1416">
            <v>0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</row>
        <row r="1417">
          <cell r="A1417">
            <v>123200912</v>
          </cell>
          <cell r="B1417" t="str">
            <v>123200912 ICICI Backbay Reclamat.Branch A/C 039305006017 (O)</v>
          </cell>
          <cell r="C1417">
            <v>0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</row>
        <row r="1418">
          <cell r="A1418">
            <v>123200940</v>
          </cell>
          <cell r="B1418" t="str">
            <v>123200940 Hdfc Sandoz A/C 50200006593609</v>
          </cell>
          <cell r="C1418">
            <v>0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</row>
        <row r="1419">
          <cell r="A1419">
            <v>123200941</v>
          </cell>
          <cell r="B1419" t="str">
            <v>123200941 Hdfc Sandoz A/C 50200006593609 (I)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</row>
        <row r="1420">
          <cell r="A1420">
            <v>123200942</v>
          </cell>
          <cell r="B1420" t="str">
            <v>123200942 Hdfc Sandoz A/C 50200006593609 (O)</v>
          </cell>
          <cell r="C1420">
            <v>0</v>
          </cell>
          <cell r="D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</row>
        <row r="1421">
          <cell r="A1421">
            <v>123201020</v>
          </cell>
          <cell r="B1421" t="str">
            <v>123201020 IDFC Bank Limited - 10000002004</v>
          </cell>
          <cell r="C1421">
            <v>0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</row>
        <row r="1422">
          <cell r="A1422">
            <v>123201021</v>
          </cell>
          <cell r="B1422" t="str">
            <v>123201021 IDFC Bank Limited - 10000002004 (I)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</row>
        <row r="1423">
          <cell r="A1423">
            <v>123201022</v>
          </cell>
          <cell r="B1423" t="str">
            <v>123201022 IDFC Bank Limited - 10000002004 (O)</v>
          </cell>
          <cell r="C1423">
            <v>0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</row>
        <row r="1424">
          <cell r="A1424">
            <v>123201030</v>
          </cell>
          <cell r="B1424" t="str">
            <v>123201030 Yes Bank acc no-000160100000751 (CP)</v>
          </cell>
          <cell r="C1424">
            <v>0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</row>
        <row r="1425">
          <cell r="A1425">
            <v>123201031</v>
          </cell>
          <cell r="B1425" t="str">
            <v>123201031 Yes Bank acc no-000160100000751 (CP) (I)</v>
          </cell>
          <cell r="C1425">
            <v>0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</row>
        <row r="1426">
          <cell r="A1426">
            <v>123201032</v>
          </cell>
          <cell r="B1426" t="str">
            <v>123201032 Yes Bank acc no-000160100000751 (CP) (O)</v>
          </cell>
          <cell r="C1426">
            <v>0</v>
          </cell>
          <cell r="D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</row>
        <row r="1427">
          <cell r="A1427">
            <v>123201040</v>
          </cell>
          <cell r="B1427" t="str">
            <v>123201040 IDFC Bank Limited - 10000000562</v>
          </cell>
          <cell r="C1427">
            <v>0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</row>
        <row r="1428">
          <cell r="A1428">
            <v>123201041</v>
          </cell>
          <cell r="B1428" t="str">
            <v>123201041 IDFC Bank Limited - 10000000562 (I)</v>
          </cell>
          <cell r="C1428">
            <v>0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</row>
        <row r="1429">
          <cell r="A1429">
            <v>123201042</v>
          </cell>
          <cell r="B1429" t="str">
            <v>123201042 IDFC Bank Limited - 10000000562(O)</v>
          </cell>
          <cell r="C1429">
            <v>0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</row>
        <row r="1430">
          <cell r="A1430">
            <v>123201080</v>
          </cell>
          <cell r="B1430" t="str">
            <v>123201080 IDBI BANK - 0004103000073167</v>
          </cell>
          <cell r="C1430">
            <v>0</v>
          </cell>
          <cell r="D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</row>
        <row r="1431">
          <cell r="A1431">
            <v>123201081</v>
          </cell>
          <cell r="B1431" t="str">
            <v>123201081 IDBI BANK - 0004103000073167 (I)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</row>
        <row r="1432">
          <cell r="A1432">
            <v>123201082</v>
          </cell>
          <cell r="B1432" t="str">
            <v>123201082 IDBI BANK - 0004103000073167 (O)</v>
          </cell>
          <cell r="C1432">
            <v>0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</row>
        <row r="1433">
          <cell r="A1433">
            <v>123209951</v>
          </cell>
          <cell r="B1433" t="str">
            <v>123209951 IND AS Bank GL</v>
          </cell>
          <cell r="C1433">
            <v>0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</row>
        <row r="1434">
          <cell r="A1434">
            <v>128700010</v>
          </cell>
          <cell r="B1434" t="str">
            <v>128700010 State Bank Of India a/c -30181754355</v>
          </cell>
          <cell r="C1434">
            <v>0</v>
          </cell>
          <cell r="D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161762.59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161762.59</v>
          </cell>
        </row>
        <row r="1435">
          <cell r="A1435">
            <v>128700011</v>
          </cell>
          <cell r="B1435" t="str">
            <v>128700011 State Bank Of India-30181754355 - (I)</v>
          </cell>
          <cell r="C1435">
            <v>0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</row>
        <row r="1436">
          <cell r="A1436">
            <v>128700012</v>
          </cell>
          <cell r="B1436" t="str">
            <v>128700012 State Bank Of India-30181754355 - (O)</v>
          </cell>
          <cell r="C1436">
            <v>0</v>
          </cell>
          <cell r="D1436">
            <v>0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</row>
        <row r="1437">
          <cell r="A1437">
            <v>241000000</v>
          </cell>
          <cell r="B1437" t="str">
            <v>241000000 Balance in dormant current a/c with bank/banks</v>
          </cell>
          <cell r="C1437">
            <v>0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</row>
        <row r="1438">
          <cell r="A1438">
            <v>241000010</v>
          </cell>
          <cell r="B1438" t="str">
            <v>241000010 Hdfc Bank a/c -2400310000944</v>
          </cell>
          <cell r="C1438">
            <v>574594.5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574594.5</v>
          </cell>
        </row>
        <row r="1439">
          <cell r="A1439">
            <v>241000011</v>
          </cell>
          <cell r="B1439" t="str">
            <v>241000011 Hdfc Bank a/c -2400310000944 - (I)</v>
          </cell>
          <cell r="C1439">
            <v>-127682171</v>
          </cell>
          <cell r="D1439">
            <v>0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-127682171</v>
          </cell>
        </row>
        <row r="1440">
          <cell r="A1440">
            <v>241000012</v>
          </cell>
          <cell r="B1440" t="str">
            <v>241000012 Hdfc Bank a/c -2400310000944 - (O)</v>
          </cell>
          <cell r="C1440">
            <v>49557678.140000001</v>
          </cell>
          <cell r="D1440">
            <v>0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49557678.140000001</v>
          </cell>
        </row>
        <row r="1441">
          <cell r="A1441">
            <v>241000020</v>
          </cell>
          <cell r="B1441" t="str">
            <v>241000020 Bank Of India a/c -CD-1164</v>
          </cell>
          <cell r="C1441">
            <v>0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</row>
        <row r="1442">
          <cell r="A1442">
            <v>241000021</v>
          </cell>
          <cell r="B1442" t="str">
            <v>241000021 Bank Of India a/c -CD-1164 - (I)</v>
          </cell>
          <cell r="C1442">
            <v>0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</row>
        <row r="1443">
          <cell r="A1443">
            <v>241000022</v>
          </cell>
          <cell r="B1443" t="str">
            <v>241000022 Bank Of India a/c -CD-1164 - (O)</v>
          </cell>
          <cell r="C1443">
            <v>0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</row>
        <row r="1444">
          <cell r="A1444">
            <v>241000030</v>
          </cell>
          <cell r="B1444" t="str">
            <v>241000030 Hdfc Bank Ltd a/c -640310000236</v>
          </cell>
          <cell r="C1444">
            <v>0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</row>
        <row r="1445">
          <cell r="A1445">
            <v>241000031</v>
          </cell>
          <cell r="B1445" t="str">
            <v>241000031 Hdfc Bank Ltd a/c -640310000236 - (I)</v>
          </cell>
          <cell r="C1445">
            <v>0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</row>
        <row r="1446">
          <cell r="A1446">
            <v>241000032</v>
          </cell>
          <cell r="B1446" t="str">
            <v>241000032 Hdfc Bank Ltd a/c -640310000236 - (O)</v>
          </cell>
          <cell r="C1446">
            <v>0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</row>
        <row r="1447">
          <cell r="A1447">
            <v>241000040</v>
          </cell>
          <cell r="B1447" t="str">
            <v>241000040 State Bank Of India a/c -11542235037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</row>
        <row r="1448">
          <cell r="A1448">
            <v>241000041</v>
          </cell>
          <cell r="B1448" t="str">
            <v>241000041 State Bank Of India-11542235037 - (I)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</row>
        <row r="1449">
          <cell r="A1449">
            <v>241000042</v>
          </cell>
          <cell r="B1449" t="str">
            <v>241000042 State Bank Of India-11542235037 - (O)</v>
          </cell>
          <cell r="C1449">
            <v>0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</row>
        <row r="1450">
          <cell r="A1450">
            <v>241000050</v>
          </cell>
          <cell r="B1450" t="str">
            <v>241000050 Standard Chartered Bank a/c -22205260183</v>
          </cell>
          <cell r="C1450">
            <v>0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</row>
        <row r="1451">
          <cell r="A1451">
            <v>241000051</v>
          </cell>
          <cell r="B1451" t="str">
            <v>241000051 Stand Chart Bnk-22205260183 - (I)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</row>
        <row r="1452">
          <cell r="A1452">
            <v>241000052</v>
          </cell>
          <cell r="B1452" t="str">
            <v>241000052 Stand Chart Bnk-22205260183 - (O)</v>
          </cell>
          <cell r="C1452">
            <v>0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</row>
        <row r="1453">
          <cell r="A1453">
            <v>241000060</v>
          </cell>
          <cell r="B1453" t="str">
            <v>241000060 Hdfc Bank a/c -640310000194</v>
          </cell>
          <cell r="C1453">
            <v>0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</row>
        <row r="1454">
          <cell r="A1454">
            <v>241000061</v>
          </cell>
          <cell r="B1454" t="str">
            <v>241000061 Hdfc Bank a/c -640310000194 - (I)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</row>
        <row r="1455">
          <cell r="A1455">
            <v>241000062</v>
          </cell>
          <cell r="B1455" t="str">
            <v>241000062 Hdfc Bank a/c -640310000194 - (O)</v>
          </cell>
          <cell r="C1455">
            <v>0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</row>
        <row r="1456">
          <cell r="A1456">
            <v>241000070</v>
          </cell>
          <cell r="B1456" t="str">
            <v>241000070 Standard Chartered Bank a/c -22205260191</v>
          </cell>
          <cell r="C1456">
            <v>0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</row>
        <row r="1457">
          <cell r="A1457">
            <v>241000071</v>
          </cell>
          <cell r="B1457" t="str">
            <v>241000071 Stand Chart Bnk-22205260191 - (I)</v>
          </cell>
          <cell r="C1457">
            <v>0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</row>
        <row r="1458">
          <cell r="A1458">
            <v>241000072</v>
          </cell>
          <cell r="B1458" t="str">
            <v>241000072 Stand Chart Bnk-22205260191 - (O)</v>
          </cell>
          <cell r="C1458">
            <v>0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</row>
        <row r="1459">
          <cell r="A1459">
            <v>241000080</v>
          </cell>
          <cell r="B1459" t="str">
            <v>241000080 State Bank Of India a/c -11231235053</v>
          </cell>
          <cell r="C1459">
            <v>0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</row>
        <row r="1460">
          <cell r="A1460">
            <v>241000081</v>
          </cell>
          <cell r="B1460" t="str">
            <v>241000081 State Bank Of India-11231235053 - (I)</v>
          </cell>
          <cell r="C1460">
            <v>0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</row>
        <row r="1461">
          <cell r="A1461">
            <v>241000082</v>
          </cell>
          <cell r="B1461" t="str">
            <v>241000082 State Bank Of India-11231235053 - (O)</v>
          </cell>
          <cell r="C1461">
            <v>0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</row>
        <row r="1462">
          <cell r="A1462">
            <v>241000090</v>
          </cell>
          <cell r="B1462" t="str">
            <v>241000090 SBI, Zaheerabad a/c -10652888159</v>
          </cell>
          <cell r="C1462">
            <v>0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</row>
        <row r="1463">
          <cell r="A1463">
            <v>241000091</v>
          </cell>
          <cell r="B1463" t="str">
            <v>241000091 SBI, Zaheerabad a/c -10652888159 - (I)</v>
          </cell>
          <cell r="C1463">
            <v>0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</row>
        <row r="1464">
          <cell r="A1464">
            <v>241000092</v>
          </cell>
          <cell r="B1464" t="str">
            <v>241000092 SBI, Zaheerabad a/c -10652888159 - (O)</v>
          </cell>
          <cell r="C1464">
            <v>0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</row>
        <row r="1465">
          <cell r="A1465">
            <v>241000100</v>
          </cell>
          <cell r="B1465" t="str">
            <v>241000100 Hdfc Bank Bank Limited a/c -210310000571</v>
          </cell>
          <cell r="C1465">
            <v>0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</row>
        <row r="1466">
          <cell r="A1466">
            <v>241000101</v>
          </cell>
          <cell r="B1466" t="str">
            <v>241000101 Hdfc Bank Ltd-210310000571 - (I)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</row>
        <row r="1467">
          <cell r="A1467">
            <v>241000102</v>
          </cell>
          <cell r="B1467" t="str">
            <v>241000102 Hdfc Bank Ltd-210310000571 - (O)</v>
          </cell>
          <cell r="C1467">
            <v>0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</row>
        <row r="1468">
          <cell r="A1468">
            <v>241000110</v>
          </cell>
          <cell r="B1468" t="str">
            <v>241000110 Standard Chartered Bank -2220526013-2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</row>
        <row r="1469">
          <cell r="A1469">
            <v>241000111</v>
          </cell>
          <cell r="B1469" t="str">
            <v>241000111 Stand Chart Bnk-2220526013-2 - (I)</v>
          </cell>
          <cell r="C1469">
            <v>0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</row>
        <row r="1470">
          <cell r="A1470">
            <v>241000112</v>
          </cell>
          <cell r="B1470" t="str">
            <v>241000112 Stand Chart Bnk-2220526013-2 - (O)</v>
          </cell>
          <cell r="C1470">
            <v>0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</row>
        <row r="1471">
          <cell r="A1471">
            <v>241000120</v>
          </cell>
          <cell r="B1471" t="str">
            <v>241000120 Boi a/c -320790003330</v>
          </cell>
          <cell r="C1471">
            <v>0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</row>
        <row r="1472">
          <cell r="A1472">
            <v>241000121</v>
          </cell>
          <cell r="B1472" t="str">
            <v>241000121 Boi a/c -320790003330 - (I)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</row>
        <row r="1473">
          <cell r="A1473">
            <v>241000122</v>
          </cell>
          <cell r="B1473" t="str">
            <v>241000122 Boi a/c -320790003330 - (O)</v>
          </cell>
          <cell r="C1473">
            <v>0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</row>
        <row r="1474">
          <cell r="A1474">
            <v>241000130</v>
          </cell>
          <cell r="B1474" t="str">
            <v>241000130 Hdfc a/c -0039215000014</v>
          </cell>
          <cell r="C1474">
            <v>0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</row>
        <row r="1475">
          <cell r="A1475">
            <v>241000131</v>
          </cell>
          <cell r="B1475" t="str">
            <v>241000131 Hdfc a/c -0039215000014 - (I)</v>
          </cell>
          <cell r="C1475">
            <v>0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</row>
        <row r="1476">
          <cell r="A1476">
            <v>241000132</v>
          </cell>
          <cell r="B1476" t="str">
            <v>241000132 Hdfc a/c -0039215000014 - (O)</v>
          </cell>
          <cell r="C1476">
            <v>0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</row>
        <row r="1477">
          <cell r="A1477">
            <v>241000140</v>
          </cell>
          <cell r="B1477" t="str">
            <v>241000140 Hdfc a/c -00350310000167</v>
          </cell>
          <cell r="C1477">
            <v>0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</row>
        <row r="1478">
          <cell r="A1478">
            <v>241000141</v>
          </cell>
          <cell r="B1478" t="str">
            <v>241000141 Hdfc a/c -00350310000167 - (I)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</row>
        <row r="1479">
          <cell r="A1479">
            <v>241000142</v>
          </cell>
          <cell r="B1479" t="str">
            <v>241000142 Hdfc a/c -00350310000167 - (O)</v>
          </cell>
          <cell r="C1479">
            <v>0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</row>
        <row r="1480">
          <cell r="A1480">
            <v>241000150</v>
          </cell>
          <cell r="B1480" t="str">
            <v>241000150 Hdfc a/c -00620310000045</v>
          </cell>
          <cell r="C1480">
            <v>0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</row>
        <row r="1481">
          <cell r="A1481">
            <v>241000151</v>
          </cell>
          <cell r="B1481" t="str">
            <v>241000151 Hdfc a/c -00620310000045 - (I)</v>
          </cell>
          <cell r="C1481">
            <v>0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</row>
        <row r="1482">
          <cell r="A1482">
            <v>241000152</v>
          </cell>
          <cell r="B1482" t="str">
            <v>241000152 Hdfc a/c -00620310000045 - (O)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</row>
        <row r="1483">
          <cell r="A1483">
            <v>241000160</v>
          </cell>
          <cell r="B1483" t="str">
            <v>241000160 Hdfc a/c -00780310000041</v>
          </cell>
          <cell r="C1483">
            <v>0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</row>
        <row r="1484">
          <cell r="A1484">
            <v>241000161</v>
          </cell>
          <cell r="B1484" t="str">
            <v>241000161 Hdfc a/c -00780310000041 - (I)</v>
          </cell>
          <cell r="C1484">
            <v>0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</row>
        <row r="1485">
          <cell r="A1485">
            <v>241000162</v>
          </cell>
          <cell r="B1485" t="str">
            <v>241000162 Hdfc a/c -00780310000041 - (O)</v>
          </cell>
          <cell r="C1485">
            <v>0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</row>
        <row r="1486">
          <cell r="A1486">
            <v>241000170</v>
          </cell>
          <cell r="B1486" t="str">
            <v>241000170 Hdfc a/c -00060310001092</v>
          </cell>
          <cell r="C1486">
            <v>0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</row>
        <row r="1487">
          <cell r="A1487">
            <v>241000171</v>
          </cell>
          <cell r="B1487" t="str">
            <v>241000171 Hdfc a/c -00060310001092 - (I)</v>
          </cell>
          <cell r="C1487">
            <v>0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</row>
        <row r="1488">
          <cell r="A1488">
            <v>241000172</v>
          </cell>
          <cell r="B1488" t="str">
            <v>241000172 Hdfc a/c -00060310001092 - (O)</v>
          </cell>
          <cell r="C1488">
            <v>0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</row>
        <row r="1489">
          <cell r="A1489">
            <v>241000180</v>
          </cell>
          <cell r="B1489" t="str">
            <v>241000180 Hdfc a/c -00540310000040</v>
          </cell>
          <cell r="C1489">
            <v>0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</row>
        <row r="1490">
          <cell r="A1490">
            <v>241000181</v>
          </cell>
          <cell r="B1490" t="str">
            <v>241000181 Hdfc a/c -00540310000040 - (I)</v>
          </cell>
          <cell r="C1490">
            <v>0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</row>
        <row r="1491">
          <cell r="A1491">
            <v>241000182</v>
          </cell>
          <cell r="B1491" t="str">
            <v>241000182 Hdfc a/c -00540310000040 - (O)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</row>
        <row r="1492">
          <cell r="A1492">
            <v>241000190</v>
          </cell>
          <cell r="B1492" t="str">
            <v>241000190 Hdfc a/c -00090310002114</v>
          </cell>
          <cell r="C1492">
            <v>0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</row>
        <row r="1493">
          <cell r="A1493">
            <v>241000191</v>
          </cell>
          <cell r="B1493" t="str">
            <v>241000191 Hdfc a/c -00090310002114 - (I)</v>
          </cell>
          <cell r="C1493">
            <v>0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</row>
        <row r="1494">
          <cell r="A1494">
            <v>241000192</v>
          </cell>
          <cell r="B1494" t="str">
            <v>241000192 Hdfc a/c -00090310002114 - (O)</v>
          </cell>
          <cell r="C1494">
            <v>0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</row>
        <row r="1495">
          <cell r="A1495">
            <v>241000200</v>
          </cell>
          <cell r="B1495" t="str">
            <v>241000200 Hdfc a/c -00422150000011</v>
          </cell>
          <cell r="C1495">
            <v>0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</row>
        <row r="1496">
          <cell r="A1496">
            <v>241000201</v>
          </cell>
          <cell r="B1496" t="str">
            <v>241000201 Hdfc a/c -00422150000011 - (I)</v>
          </cell>
          <cell r="C1496">
            <v>0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</row>
        <row r="1497">
          <cell r="A1497">
            <v>241000202</v>
          </cell>
          <cell r="B1497" t="str">
            <v>241000202 Hdfc a/c -00422150000011 - (O)</v>
          </cell>
          <cell r="C1497">
            <v>0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</row>
        <row r="1498">
          <cell r="A1498">
            <v>241000210</v>
          </cell>
          <cell r="B1498" t="str">
            <v>241000210 Hdfc a/c -00200310000207</v>
          </cell>
          <cell r="C1498">
            <v>0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</row>
        <row r="1499">
          <cell r="A1499">
            <v>241000211</v>
          </cell>
          <cell r="B1499" t="str">
            <v>241000211 Hdfc a/c -00200310000207 - (I)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</row>
        <row r="1500">
          <cell r="A1500">
            <v>241000212</v>
          </cell>
          <cell r="B1500" t="str">
            <v>241000212 Hdfc a/c -00200310000207 - (O)</v>
          </cell>
          <cell r="C1500">
            <v>0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</row>
        <row r="1501">
          <cell r="A1501">
            <v>241000220</v>
          </cell>
          <cell r="B1501" t="str">
            <v>241000220 Hdfc a/c -02640310000112</v>
          </cell>
          <cell r="C1501">
            <v>0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</row>
        <row r="1502">
          <cell r="A1502">
            <v>241000221</v>
          </cell>
          <cell r="B1502" t="str">
            <v>241000221 Hdfc a/c -02640310000112 - (I)</v>
          </cell>
          <cell r="C1502">
            <v>0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</row>
        <row r="1503">
          <cell r="A1503">
            <v>241000222</v>
          </cell>
          <cell r="B1503" t="str">
            <v>241000222 Hdfc a/c -02640310000112 - (O)</v>
          </cell>
          <cell r="C1503">
            <v>0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</row>
        <row r="1504">
          <cell r="A1504">
            <v>241000230</v>
          </cell>
          <cell r="B1504" t="str">
            <v>241000230 Hdfc a/c -01860310000039</v>
          </cell>
          <cell r="C1504">
            <v>0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</row>
        <row r="1505">
          <cell r="A1505">
            <v>241000231</v>
          </cell>
          <cell r="B1505" t="str">
            <v>241000231 Hdfc a/c -01860310000039 - (I)</v>
          </cell>
          <cell r="C1505">
            <v>0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</row>
        <row r="1506">
          <cell r="A1506">
            <v>241000232</v>
          </cell>
          <cell r="B1506" t="str">
            <v>241000232 Hdfc a/c -01860310000039 - (O)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</row>
        <row r="1507">
          <cell r="A1507">
            <v>241000240</v>
          </cell>
          <cell r="B1507" t="str">
            <v>241000240 Hdfc a/c -00030310002756</v>
          </cell>
          <cell r="C1507">
            <v>0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</row>
        <row r="1508">
          <cell r="A1508">
            <v>241000241</v>
          </cell>
          <cell r="B1508" t="str">
            <v>241000241 Hdfc a/c -00030310002756 - (I)</v>
          </cell>
          <cell r="C1508">
            <v>0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</row>
        <row r="1509">
          <cell r="A1509">
            <v>241000242</v>
          </cell>
          <cell r="B1509" t="str">
            <v>241000242 Hdfc a/c -00030310002756 - (O)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</row>
        <row r="1510">
          <cell r="A1510">
            <v>241000250</v>
          </cell>
          <cell r="B1510" t="str">
            <v>241000250 Hdfc a/c -01220310000057</v>
          </cell>
          <cell r="C1510">
            <v>0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</row>
        <row r="1511">
          <cell r="A1511">
            <v>241000251</v>
          </cell>
          <cell r="B1511" t="str">
            <v>241000251 Hdfc a/c -01220310000057 - (I)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</row>
        <row r="1512">
          <cell r="A1512">
            <v>241000252</v>
          </cell>
          <cell r="B1512" t="str">
            <v>241000252 Hdfc a/c -01220310000057 - (O)</v>
          </cell>
          <cell r="C1512">
            <v>0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</row>
        <row r="1513">
          <cell r="A1513">
            <v>241000260</v>
          </cell>
          <cell r="B1513" t="str">
            <v>241000260 Hdfc a/c -00040310002531</v>
          </cell>
          <cell r="C1513">
            <v>0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</row>
        <row r="1514">
          <cell r="A1514">
            <v>241000261</v>
          </cell>
          <cell r="B1514" t="str">
            <v>241000261 Hdfc a/c -00040310002531 - (I)</v>
          </cell>
          <cell r="C1514">
            <v>0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</row>
        <row r="1515">
          <cell r="A1515">
            <v>241000262</v>
          </cell>
          <cell r="B1515" t="str">
            <v>241000262 Hdfc a/c -00040310002531 - (O)</v>
          </cell>
          <cell r="C1515">
            <v>0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</row>
        <row r="1516">
          <cell r="A1516">
            <v>241000270</v>
          </cell>
          <cell r="B1516" t="str">
            <v>241000270 Hdfc a/c -000900310001147</v>
          </cell>
          <cell r="C1516">
            <v>0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</row>
        <row r="1517">
          <cell r="A1517">
            <v>241000271</v>
          </cell>
          <cell r="B1517" t="str">
            <v>241000271 Hdfc a/c -000900310001147 - (I)</v>
          </cell>
          <cell r="C1517">
            <v>0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</row>
        <row r="1518">
          <cell r="A1518">
            <v>241000272</v>
          </cell>
          <cell r="B1518" t="str">
            <v>241000272 Hdfc a/c -000900310001147 - (O)</v>
          </cell>
          <cell r="C1518">
            <v>0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</row>
        <row r="1519">
          <cell r="A1519">
            <v>241000280</v>
          </cell>
          <cell r="B1519" t="str">
            <v>241000280 Hdfc a/c -00140310002833</v>
          </cell>
          <cell r="C1519">
            <v>0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</row>
        <row r="1520">
          <cell r="A1520">
            <v>241000281</v>
          </cell>
          <cell r="B1520" t="str">
            <v>241000281 Hdfc a/c -00140310002833 - (I)</v>
          </cell>
          <cell r="C1520">
            <v>0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</row>
        <row r="1521">
          <cell r="A1521">
            <v>241000282</v>
          </cell>
          <cell r="B1521" t="str">
            <v>241000282 Hdfc a/c -00140310002833 - (O)</v>
          </cell>
          <cell r="C1521">
            <v>0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</row>
        <row r="1522">
          <cell r="A1522">
            <v>241000290</v>
          </cell>
          <cell r="B1522" t="str">
            <v>241000290 Hdfc a/c -02400310000649</v>
          </cell>
          <cell r="C1522">
            <v>0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</row>
        <row r="1523">
          <cell r="A1523">
            <v>241000291</v>
          </cell>
          <cell r="B1523" t="str">
            <v>241000291 Hdfc a/c -02400310000649 - (I)</v>
          </cell>
          <cell r="C1523">
            <v>0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</row>
        <row r="1524">
          <cell r="A1524">
            <v>241000292</v>
          </cell>
          <cell r="B1524" t="str">
            <v>241000292 Hdfc a/c -02400310000649 - (O)</v>
          </cell>
          <cell r="C1524">
            <v>0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</row>
        <row r="1525">
          <cell r="A1525">
            <v>241000300</v>
          </cell>
          <cell r="B1525" t="str">
            <v>241000300 Hdfc a/c -00010310000862</v>
          </cell>
          <cell r="C1525">
            <v>0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</row>
        <row r="1526">
          <cell r="A1526">
            <v>241000301</v>
          </cell>
          <cell r="B1526" t="str">
            <v>241000301 Hdfc a/c -00010310000862 - (I)</v>
          </cell>
          <cell r="C1526">
            <v>0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</row>
        <row r="1527">
          <cell r="A1527">
            <v>241000302</v>
          </cell>
          <cell r="B1527" t="str">
            <v>241000302 Hdfc a/c -00010310000862 - (O)</v>
          </cell>
          <cell r="C1527">
            <v>0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</row>
        <row r="1528">
          <cell r="A1528">
            <v>241000310</v>
          </cell>
          <cell r="B1528" t="str">
            <v>241000310 Hdfc a/c -00010310000636</v>
          </cell>
          <cell r="C1528">
            <v>0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</row>
        <row r="1529">
          <cell r="A1529">
            <v>241000311</v>
          </cell>
          <cell r="B1529" t="str">
            <v>241000311 Hdfc a/c -00010310000636 - (I)</v>
          </cell>
          <cell r="C1529">
            <v>0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</row>
        <row r="1530">
          <cell r="A1530">
            <v>241000312</v>
          </cell>
          <cell r="B1530" t="str">
            <v>241000312 Hdfc a/c -00010310000636 - (O)</v>
          </cell>
          <cell r="C1530">
            <v>0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</row>
        <row r="1531">
          <cell r="A1531">
            <v>241000320</v>
          </cell>
          <cell r="B1531" t="str">
            <v>241000320 Kotak Mahindra Bank a/c -06542000000582</v>
          </cell>
          <cell r="C1531">
            <v>0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</row>
        <row r="1532">
          <cell r="A1532">
            <v>241000321</v>
          </cell>
          <cell r="B1532" t="str">
            <v>241000321 Kotak Mah Bnk-06542000000582 - (I)</v>
          </cell>
          <cell r="C1532">
            <v>0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</row>
        <row r="1533">
          <cell r="A1533">
            <v>241000322</v>
          </cell>
          <cell r="B1533" t="str">
            <v>241000322 Kotak Mah Bnk-06542000000582 - (O)</v>
          </cell>
          <cell r="C1533">
            <v>0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</row>
        <row r="1534">
          <cell r="A1534">
            <v>241000330</v>
          </cell>
          <cell r="B1534" t="str">
            <v>241000330 Sbi a/c -10865755238</v>
          </cell>
          <cell r="C1534">
            <v>0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</row>
        <row r="1535">
          <cell r="A1535">
            <v>241000331</v>
          </cell>
          <cell r="B1535" t="str">
            <v>241000331 Sbi a/c -10865755238 - (I)</v>
          </cell>
          <cell r="C1535">
            <v>0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</row>
        <row r="1536">
          <cell r="A1536">
            <v>241000332</v>
          </cell>
          <cell r="B1536" t="str">
            <v>241000332 Sbi a/c -10865755238 - (O)</v>
          </cell>
          <cell r="C1536">
            <v>0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</row>
        <row r="1537">
          <cell r="A1537">
            <v>241000340</v>
          </cell>
          <cell r="B1537" t="str">
            <v>241000340 Sbi a/c -10072864270</v>
          </cell>
          <cell r="C1537">
            <v>831669.64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831669.64</v>
          </cell>
        </row>
        <row r="1538">
          <cell r="A1538">
            <v>241000341</v>
          </cell>
          <cell r="B1538" t="str">
            <v>241000341 Sbi a/c -10072864270 - (I)</v>
          </cell>
          <cell r="C1538">
            <v>0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</row>
        <row r="1539">
          <cell r="A1539">
            <v>241000342</v>
          </cell>
          <cell r="B1539" t="str">
            <v>241000342 Sbi a/c -10072864270 - (O)</v>
          </cell>
          <cell r="C1539">
            <v>0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</row>
        <row r="1540">
          <cell r="A1540">
            <v>241000350</v>
          </cell>
          <cell r="B1540" t="str">
            <v>241000350 Scb a/c -22205260205</v>
          </cell>
          <cell r="C1540">
            <v>0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</row>
        <row r="1541">
          <cell r="A1541">
            <v>241000351</v>
          </cell>
          <cell r="B1541" t="str">
            <v>241000351 Scb a/c -22205260205 - (I)</v>
          </cell>
          <cell r="C1541">
            <v>0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</row>
        <row r="1542">
          <cell r="A1542">
            <v>241000352</v>
          </cell>
          <cell r="B1542" t="str">
            <v>241000352 Scb a/c -22205260205 - (O)</v>
          </cell>
          <cell r="C1542">
            <v>0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</row>
        <row r="1543">
          <cell r="A1543">
            <v>241000360</v>
          </cell>
          <cell r="B1543" t="str">
            <v>241000360 Scb a/c -22205260248</v>
          </cell>
          <cell r="C1543">
            <v>0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</row>
        <row r="1544">
          <cell r="A1544">
            <v>241000361</v>
          </cell>
          <cell r="B1544" t="str">
            <v>241000361 Scb a/c -22205260248 - (I)</v>
          </cell>
          <cell r="C1544">
            <v>0</v>
          </cell>
          <cell r="D1544">
            <v>0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</row>
        <row r="1545">
          <cell r="A1545">
            <v>241000362</v>
          </cell>
          <cell r="B1545" t="str">
            <v>241000362 Scb a/c -22205260248 - (O)</v>
          </cell>
          <cell r="C1545">
            <v>0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</row>
        <row r="1546">
          <cell r="A1546">
            <v>241000370</v>
          </cell>
          <cell r="B1546" t="str">
            <v>241000370 Hdfc Bank Ltd a/c -02400310003284</v>
          </cell>
          <cell r="C1546">
            <v>0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</row>
        <row r="1547">
          <cell r="A1547">
            <v>241000371</v>
          </cell>
          <cell r="B1547" t="str">
            <v>241000371 Hdfc Bank Ltd a/c -02400310003284 - (I)</v>
          </cell>
          <cell r="C1547">
            <v>0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</row>
        <row r="1548">
          <cell r="A1548">
            <v>241000372</v>
          </cell>
          <cell r="B1548" t="str">
            <v>241000372 Hdfc Bank Ltd a/c -02400310003284 - (O)</v>
          </cell>
          <cell r="C1548">
            <v>0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30344504.91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30344504.91</v>
          </cell>
        </row>
        <row r="1549">
          <cell r="A1549">
            <v>241000380</v>
          </cell>
          <cell r="B1549" t="str">
            <v>241000380 Hdfc Bank Ltd a/c -00070310001656</v>
          </cell>
          <cell r="C1549">
            <v>0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</row>
        <row r="1550">
          <cell r="A1550">
            <v>241000381</v>
          </cell>
          <cell r="B1550" t="str">
            <v>241000381 Hdfc Bank Ltd a/c -00070310001656 - (I)</v>
          </cell>
          <cell r="C1550">
            <v>0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</row>
        <row r="1551">
          <cell r="A1551">
            <v>241000382</v>
          </cell>
          <cell r="B1551" t="str">
            <v>241000382 Hdfc Bank Ltd a/c -00070310001656 - (O)</v>
          </cell>
          <cell r="C1551">
            <v>0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</row>
        <row r="1552">
          <cell r="A1552">
            <v>241000390</v>
          </cell>
          <cell r="B1552" t="str">
            <v>241000390 Hdfc Bank Ltd. a/c -00600310009164</v>
          </cell>
          <cell r="C1552">
            <v>0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</row>
        <row r="1553">
          <cell r="A1553">
            <v>241000391</v>
          </cell>
          <cell r="B1553" t="str">
            <v>241000391 Hdfc Bank Ltd. a/c -00600310009164 - (I)</v>
          </cell>
          <cell r="C1553">
            <v>0</v>
          </cell>
          <cell r="D1553">
            <v>0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</row>
        <row r="1554">
          <cell r="A1554">
            <v>241000392</v>
          </cell>
          <cell r="B1554" t="str">
            <v>241000392 Hdfc Bank Ltd. a/c -00600310009164 - (O)</v>
          </cell>
          <cell r="C1554">
            <v>0</v>
          </cell>
          <cell r="D1554">
            <v>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</row>
        <row r="1555">
          <cell r="A1555">
            <v>241000400</v>
          </cell>
          <cell r="B1555" t="str">
            <v>241000400 Hdfc a/c -0054031000097</v>
          </cell>
          <cell r="C1555">
            <v>0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</row>
        <row r="1556">
          <cell r="A1556">
            <v>241000401</v>
          </cell>
          <cell r="B1556" t="str">
            <v>241000401 Hdfc a/c -0054031000097 - (I)</v>
          </cell>
          <cell r="C1556">
            <v>0</v>
          </cell>
          <cell r="D1556">
            <v>0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</row>
        <row r="1557">
          <cell r="A1557">
            <v>241000402</v>
          </cell>
          <cell r="B1557" t="str">
            <v>241000402 Hdfc a/c -0054031000097 - (O)</v>
          </cell>
          <cell r="C1557">
            <v>0</v>
          </cell>
          <cell r="D1557">
            <v>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</row>
        <row r="1558">
          <cell r="A1558">
            <v>241000410</v>
          </cell>
          <cell r="B1558" t="str">
            <v>241000410 State Bank Of India a/c -10684547143</v>
          </cell>
          <cell r="C1558">
            <v>0</v>
          </cell>
          <cell r="D1558">
            <v>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</row>
        <row r="1559">
          <cell r="A1559">
            <v>241000411</v>
          </cell>
          <cell r="B1559" t="str">
            <v>241000411 State Bank Of India-10684547143 - (I)</v>
          </cell>
          <cell r="C1559">
            <v>0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</row>
        <row r="1560">
          <cell r="A1560">
            <v>241000412</v>
          </cell>
          <cell r="B1560" t="str">
            <v>241000412 State Bank Of India-10684547143 - (O)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</row>
        <row r="1561">
          <cell r="A1561">
            <v>241000430</v>
          </cell>
          <cell r="B1561" t="str">
            <v>241000430 Hdfc Bank a/c -30310004871</v>
          </cell>
          <cell r="C1561">
            <v>0</v>
          </cell>
          <cell r="D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</row>
        <row r="1562">
          <cell r="A1562">
            <v>241000431</v>
          </cell>
          <cell r="B1562" t="str">
            <v>241000431 Hdfc Bank a/c -30310004871 - (I)</v>
          </cell>
          <cell r="C1562">
            <v>0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</row>
        <row r="1563">
          <cell r="A1563">
            <v>241000432</v>
          </cell>
          <cell r="B1563" t="str">
            <v>241000432 Hdfc Bank a/c -30310004871 - (O)</v>
          </cell>
          <cell r="C1563">
            <v>0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</row>
        <row r="1564">
          <cell r="A1564">
            <v>241000440</v>
          </cell>
          <cell r="B1564" t="str">
            <v>241000440 Hdfc Bank a/c -30310006365</v>
          </cell>
          <cell r="C1564">
            <v>0</v>
          </cell>
          <cell r="D1564">
            <v>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</row>
        <row r="1565">
          <cell r="A1565">
            <v>241000441</v>
          </cell>
          <cell r="B1565" t="str">
            <v>241000441 Hdfc Bank a/c -30310006365 - (I)</v>
          </cell>
          <cell r="C1565">
            <v>0</v>
          </cell>
          <cell r="D1565">
            <v>0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</row>
        <row r="1566">
          <cell r="A1566">
            <v>241000442</v>
          </cell>
          <cell r="B1566" t="str">
            <v>241000442 Hdfc Bank a/c -30310006365 - (O)</v>
          </cell>
          <cell r="C1566">
            <v>0</v>
          </cell>
          <cell r="D1566">
            <v>0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</row>
        <row r="1567">
          <cell r="A1567">
            <v>241000450</v>
          </cell>
          <cell r="B1567" t="str">
            <v>241000450 Hdfc Bank a/c -4372320001339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</row>
        <row r="1568">
          <cell r="A1568">
            <v>241000451</v>
          </cell>
          <cell r="B1568" t="str">
            <v>241000451 Hdfc Bank a/c -4372320001339 - (I)</v>
          </cell>
          <cell r="C1568">
            <v>0</v>
          </cell>
          <cell r="D1568">
            <v>0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</row>
        <row r="1569">
          <cell r="A1569">
            <v>241000452</v>
          </cell>
          <cell r="B1569" t="str">
            <v>241000452 Hdfc Bank a/c -4372320001339 - (O)</v>
          </cell>
          <cell r="C1569">
            <v>0</v>
          </cell>
          <cell r="D1569">
            <v>0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</row>
        <row r="1570">
          <cell r="A1570">
            <v>241000460</v>
          </cell>
          <cell r="B1570" t="str">
            <v>241000460 Hdfc Bank a/c -4372320001356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</row>
        <row r="1571">
          <cell r="A1571">
            <v>241000461</v>
          </cell>
          <cell r="B1571" t="str">
            <v>241000461 Hdfc Bank a/c -4372320001356 - (I)</v>
          </cell>
          <cell r="C1571">
            <v>0</v>
          </cell>
          <cell r="D1571">
            <v>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</row>
        <row r="1572">
          <cell r="A1572">
            <v>241000462</v>
          </cell>
          <cell r="B1572" t="str">
            <v>241000462 Hdfc Bank a/c -4372320001356 - (O)</v>
          </cell>
          <cell r="C1572">
            <v>0</v>
          </cell>
          <cell r="D1572">
            <v>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</row>
        <row r="1573">
          <cell r="A1573">
            <v>241000470</v>
          </cell>
          <cell r="B1573" t="str">
            <v>241000470 Axis Bank Ltd - Jaipur-85010200009874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</row>
        <row r="1574">
          <cell r="A1574">
            <v>241000471</v>
          </cell>
          <cell r="B1574" t="str">
            <v>241000471 Axis Bnk Ltd-Jaipur-85010200009874 - (I)</v>
          </cell>
          <cell r="C1574">
            <v>0</v>
          </cell>
          <cell r="D1574">
            <v>0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</row>
        <row r="1575">
          <cell r="A1575">
            <v>241000472</v>
          </cell>
          <cell r="B1575" t="str">
            <v>241000472 Axis Bnk Ltd-Jaipur-85010200009874 - (O)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</row>
        <row r="1576">
          <cell r="A1576">
            <v>241000480</v>
          </cell>
          <cell r="B1576" t="str">
            <v>241000480 Axis Bank (New Cms) a/c -85010200010362</v>
          </cell>
          <cell r="C1576">
            <v>0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</row>
        <row r="1577">
          <cell r="A1577">
            <v>241000481</v>
          </cell>
          <cell r="B1577" t="str">
            <v>241000481 Axis Bank New Cms-85010200010362 - (I)</v>
          </cell>
          <cell r="C1577">
            <v>0</v>
          </cell>
          <cell r="D1577">
            <v>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</row>
        <row r="1578">
          <cell r="A1578">
            <v>241000482</v>
          </cell>
          <cell r="B1578" t="str">
            <v>241000482 Axis Bank New Cms-85010200010362 - (O)</v>
          </cell>
          <cell r="C1578">
            <v>0</v>
          </cell>
          <cell r="D1578">
            <v>0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</row>
        <row r="1579">
          <cell r="A1579">
            <v>241000490</v>
          </cell>
          <cell r="B1579" t="str">
            <v>241000490 Axis Bank C/O Bhub-85010200010283</v>
          </cell>
          <cell r="C1579">
            <v>0</v>
          </cell>
          <cell r="D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</row>
        <row r="1580">
          <cell r="A1580">
            <v>241000491</v>
          </cell>
          <cell r="B1580" t="str">
            <v>241000491 Axis Bank C/O Bhub-85010200010283 - (I)</v>
          </cell>
          <cell r="C1580">
            <v>0</v>
          </cell>
          <cell r="D1580">
            <v>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</row>
        <row r="1581">
          <cell r="A1581">
            <v>241000492</v>
          </cell>
          <cell r="B1581" t="str">
            <v>241000492 Axis Bank C/O Bhub-85010200010283 - (O)</v>
          </cell>
          <cell r="C1581">
            <v>0</v>
          </cell>
          <cell r="D1581">
            <v>0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</row>
        <row r="1582">
          <cell r="A1582">
            <v>241000500</v>
          </cell>
          <cell r="B1582" t="str">
            <v>241000500 Axis Bank Ltd - Hubli -85010200009867</v>
          </cell>
          <cell r="C1582">
            <v>0</v>
          </cell>
          <cell r="D1582">
            <v>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</row>
        <row r="1583">
          <cell r="A1583">
            <v>241000501</v>
          </cell>
          <cell r="B1583" t="str">
            <v>241000501 Axis Bnk Ltd-Hubli-85010200009867 - (I)</v>
          </cell>
          <cell r="C1583">
            <v>0</v>
          </cell>
          <cell r="D1583">
            <v>0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</row>
        <row r="1584">
          <cell r="A1584">
            <v>241000502</v>
          </cell>
          <cell r="B1584" t="str">
            <v>241000502 Axis Bnk Ltd-Hubli-85010200009867 - (O)</v>
          </cell>
          <cell r="C1584">
            <v>0</v>
          </cell>
          <cell r="D1584">
            <v>0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</row>
        <row r="1585">
          <cell r="A1585">
            <v>241000510</v>
          </cell>
          <cell r="B1585" t="str">
            <v>241000510 Axis Bank Ltd - Raipur-85010200010274</v>
          </cell>
          <cell r="C1585">
            <v>0</v>
          </cell>
          <cell r="D1585">
            <v>0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</row>
        <row r="1586">
          <cell r="A1586">
            <v>241000511</v>
          </cell>
          <cell r="B1586" t="str">
            <v>241000511 Axis Bnk Ltd-Raipur-85010200010274 - (I)</v>
          </cell>
          <cell r="C1586">
            <v>0</v>
          </cell>
          <cell r="D1586">
            <v>0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</row>
        <row r="1587">
          <cell r="A1587">
            <v>241000512</v>
          </cell>
          <cell r="B1587" t="str">
            <v>241000512 Axis Bnk Ltd-Raipur-85010200010274 - (O)</v>
          </cell>
          <cell r="C1587">
            <v>0</v>
          </cell>
          <cell r="D1587">
            <v>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</row>
        <row r="1588">
          <cell r="A1588">
            <v>241000520</v>
          </cell>
          <cell r="B1588" t="str">
            <v>241000520 Axis Bank Ltd. Mohali -85010200003438</v>
          </cell>
          <cell r="C1588">
            <v>0</v>
          </cell>
          <cell r="D1588">
            <v>0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</row>
        <row r="1589">
          <cell r="A1589">
            <v>241000521</v>
          </cell>
          <cell r="B1589" t="str">
            <v>241000521 Axis Bnk Ltd. Moh-85010200003438 - (I)</v>
          </cell>
          <cell r="C1589">
            <v>0</v>
          </cell>
          <cell r="D1589">
            <v>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</row>
        <row r="1590">
          <cell r="A1590">
            <v>241000522</v>
          </cell>
          <cell r="B1590" t="str">
            <v>241000522 Axis Bnk Ltd. Moh-85010200003438 - (O)</v>
          </cell>
          <cell r="C1590">
            <v>0</v>
          </cell>
          <cell r="D1590">
            <v>0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</row>
        <row r="1591">
          <cell r="A1591">
            <v>241000530</v>
          </cell>
          <cell r="B1591" t="str">
            <v>241000530 Canara Bank   a/c -1625241000031</v>
          </cell>
          <cell r="C1591">
            <v>0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</row>
        <row r="1592">
          <cell r="A1592">
            <v>241000531</v>
          </cell>
          <cell r="B1592" t="str">
            <v>241000531 Canara Bank   a/c -1625241000031 - (I)</v>
          </cell>
          <cell r="C1592">
            <v>0</v>
          </cell>
          <cell r="D1592">
            <v>0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</row>
        <row r="1593">
          <cell r="A1593">
            <v>241000532</v>
          </cell>
          <cell r="B1593" t="str">
            <v>241000532 Canara Bank   a/c -1625241000031 - (O)</v>
          </cell>
          <cell r="C1593">
            <v>0</v>
          </cell>
          <cell r="D1593">
            <v>0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</row>
        <row r="1594">
          <cell r="A1594">
            <v>241000540</v>
          </cell>
          <cell r="B1594" t="str">
            <v>241000540 Canara Bank - Chennai a/c -1281201000784</v>
          </cell>
          <cell r="C1594">
            <v>0</v>
          </cell>
          <cell r="D1594">
            <v>0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</row>
        <row r="1595">
          <cell r="A1595">
            <v>241000541</v>
          </cell>
          <cell r="B1595" t="str">
            <v>241000541 Canara Bnk-Chennai-1281201000784 - (I)</v>
          </cell>
          <cell r="C1595">
            <v>0</v>
          </cell>
          <cell r="D1595">
            <v>0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</row>
        <row r="1596">
          <cell r="A1596">
            <v>241000542</v>
          </cell>
          <cell r="B1596" t="str">
            <v>241000542 Canara Bnk-Chennai-1281201000784 - (O)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</row>
        <row r="1597">
          <cell r="A1597">
            <v>241000550</v>
          </cell>
          <cell r="B1597" t="str">
            <v>241000550 Canara Bank - Hyderabad-2427201000336</v>
          </cell>
          <cell r="C1597">
            <v>0</v>
          </cell>
          <cell r="D1597">
            <v>0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</row>
        <row r="1598">
          <cell r="A1598">
            <v>241000551</v>
          </cell>
          <cell r="B1598" t="str">
            <v>241000551 Canara Bank-Hyd-2427201000336 - (I)</v>
          </cell>
          <cell r="C1598">
            <v>0</v>
          </cell>
          <cell r="D1598">
            <v>0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</row>
        <row r="1599">
          <cell r="A1599">
            <v>241000552</v>
          </cell>
          <cell r="B1599" t="str">
            <v>241000552 Canara Bnk-Hyd-2427201000336 - (O)</v>
          </cell>
          <cell r="C1599">
            <v>0</v>
          </cell>
          <cell r="D1599">
            <v>0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</row>
        <row r="1600">
          <cell r="A1600">
            <v>241000560</v>
          </cell>
          <cell r="B1600" t="str">
            <v>241000560 Canara Bank - Pune a/c -261201001223</v>
          </cell>
          <cell r="C1600">
            <v>0</v>
          </cell>
          <cell r="D1600">
            <v>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</row>
        <row r="1601">
          <cell r="A1601">
            <v>241000561</v>
          </cell>
          <cell r="B1601" t="str">
            <v>241000561 Canara Bank - Pune-261201001223 - (I)</v>
          </cell>
          <cell r="C1601">
            <v>0</v>
          </cell>
          <cell r="D1601">
            <v>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</row>
        <row r="1602">
          <cell r="A1602">
            <v>241000562</v>
          </cell>
          <cell r="B1602" t="str">
            <v>241000562 Canara Bank - Pune-261201001223 - (O)</v>
          </cell>
          <cell r="C1602">
            <v>0</v>
          </cell>
          <cell r="D1602">
            <v>0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</row>
        <row r="1603">
          <cell r="A1603">
            <v>241000570</v>
          </cell>
          <cell r="B1603" t="str">
            <v>241000570 Deutsche Bank, New Delhi-1054659-00-0</v>
          </cell>
          <cell r="C1603">
            <v>0</v>
          </cell>
          <cell r="D1603">
            <v>0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</row>
        <row r="1604">
          <cell r="A1604">
            <v>241000571</v>
          </cell>
          <cell r="B1604" t="str">
            <v>241000571 Deutsche Bnk,New Del-1054659-00-0 - (I)</v>
          </cell>
          <cell r="C1604">
            <v>0</v>
          </cell>
          <cell r="D1604">
            <v>0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</row>
        <row r="1605">
          <cell r="A1605">
            <v>241000572</v>
          </cell>
          <cell r="B1605" t="str">
            <v>241000572 Deutsche Bnk, New Del-1054659-00-0 - (O)</v>
          </cell>
          <cell r="C1605">
            <v>0</v>
          </cell>
          <cell r="D1605">
            <v>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</row>
        <row r="1606">
          <cell r="A1606">
            <v>241000580</v>
          </cell>
          <cell r="B1606" t="str">
            <v>241000580 Eefc A/C Canara Bank a/c -1625241000002</v>
          </cell>
          <cell r="C1606">
            <v>0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</row>
        <row r="1607">
          <cell r="A1607">
            <v>241000581</v>
          </cell>
          <cell r="B1607" t="str">
            <v>241000581 Eefc Canara Bnk-1625241000002 - (I)</v>
          </cell>
          <cell r="C1607">
            <v>0</v>
          </cell>
          <cell r="D1607">
            <v>0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</row>
        <row r="1608">
          <cell r="A1608">
            <v>241000582</v>
          </cell>
          <cell r="B1608" t="str">
            <v>241000582 Eefc Can Bnk-1625241000002 - (O)</v>
          </cell>
          <cell r="C1608">
            <v>0</v>
          </cell>
          <cell r="D1608">
            <v>0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</row>
        <row r="1609">
          <cell r="A1609">
            <v>241000590</v>
          </cell>
          <cell r="B1609" t="str">
            <v>241000590 Eefc Deuch Bnk, New Del-1054659050</v>
          </cell>
          <cell r="C1609">
            <v>0</v>
          </cell>
          <cell r="D1609">
            <v>0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</row>
        <row r="1610">
          <cell r="A1610">
            <v>241000591</v>
          </cell>
          <cell r="B1610" t="str">
            <v>241000591 Eefc Deut Bank,New Del-1054659050 - (I)</v>
          </cell>
          <cell r="C1610">
            <v>0</v>
          </cell>
          <cell r="D1610">
            <v>0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</row>
        <row r="1611">
          <cell r="A1611">
            <v>241000592</v>
          </cell>
          <cell r="B1611" t="str">
            <v>241000592 Eefc Deut Bank,New Del-1054659050 - (O)</v>
          </cell>
          <cell r="C1611">
            <v>0</v>
          </cell>
          <cell r="D1611">
            <v>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</row>
        <row r="1612">
          <cell r="A1612">
            <v>241000600</v>
          </cell>
          <cell r="B1612" t="str">
            <v>241000600 Hdfc Bank (New Cms) a/c -350310000644</v>
          </cell>
          <cell r="C1612">
            <v>0</v>
          </cell>
          <cell r="D1612">
            <v>0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</row>
        <row r="1613">
          <cell r="A1613">
            <v>241000601</v>
          </cell>
          <cell r="B1613" t="str">
            <v>241000601 Hdfc Bank (New Cms)-350310000644 - (I)</v>
          </cell>
          <cell r="C1613">
            <v>0</v>
          </cell>
          <cell r="D1613">
            <v>0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</row>
        <row r="1614">
          <cell r="A1614">
            <v>241000602</v>
          </cell>
          <cell r="B1614" t="str">
            <v>241000602 Hdfc Bank (New Cms)-350310000644 - (O)</v>
          </cell>
          <cell r="C1614">
            <v>0</v>
          </cell>
          <cell r="D1614">
            <v>0</v>
          </cell>
          <cell r="E1614">
            <v>9410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9410</v>
          </cell>
        </row>
        <row r="1615">
          <cell r="A1615">
            <v>241000610</v>
          </cell>
          <cell r="B1615" t="str">
            <v>241000610 Hdfc Bnk Del Curr-30310003706</v>
          </cell>
          <cell r="C1615">
            <v>0</v>
          </cell>
          <cell r="D1615">
            <v>0</v>
          </cell>
          <cell r="E1615">
            <v>481683395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481683395</v>
          </cell>
        </row>
        <row r="1616">
          <cell r="A1616">
            <v>241000611</v>
          </cell>
          <cell r="B1616" t="str">
            <v>241000611 Hdfc Bank Del Cur A/C-30310003706 - (I)</v>
          </cell>
          <cell r="C1616">
            <v>0</v>
          </cell>
          <cell r="D1616">
            <v>0</v>
          </cell>
          <cell r="E1616">
            <v>-21622899.960000001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-21622899.960000001</v>
          </cell>
        </row>
        <row r="1617">
          <cell r="A1617">
            <v>241000612</v>
          </cell>
          <cell r="B1617" t="str">
            <v>241000612 Hdfc Bank Del Cur A/C-30310003706 - (O)</v>
          </cell>
          <cell r="C1617">
            <v>0</v>
          </cell>
          <cell r="D1617">
            <v>0</v>
          </cell>
          <cell r="E1617">
            <v>754097269.95000005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754097269.95000005</v>
          </cell>
        </row>
        <row r="1618">
          <cell r="A1618">
            <v>241000620</v>
          </cell>
          <cell r="B1618" t="str">
            <v>241000620 Icici Bank Current A/C Chd-1305003754</v>
          </cell>
          <cell r="C1618">
            <v>0</v>
          </cell>
          <cell r="D1618">
            <v>0</v>
          </cell>
          <cell r="E1618">
            <v>284016.46000000002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284016.46000000002</v>
          </cell>
        </row>
        <row r="1619">
          <cell r="A1619">
            <v>241000621</v>
          </cell>
          <cell r="B1619" t="str">
            <v>241000621 Icici Bank Curr Chd-1305003754 - (I)</v>
          </cell>
          <cell r="C1619">
            <v>0</v>
          </cell>
          <cell r="D1619">
            <v>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</row>
        <row r="1620">
          <cell r="A1620">
            <v>241000622</v>
          </cell>
          <cell r="B1620" t="str">
            <v>241000622 Icici Bank Curr Chd-1305003754 - (O)</v>
          </cell>
          <cell r="C1620">
            <v>0</v>
          </cell>
          <cell r="D1620">
            <v>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</row>
        <row r="1621">
          <cell r="A1621">
            <v>241000630</v>
          </cell>
          <cell r="B1621" t="str">
            <v>241000630 Icici Bank Eft Account a/c -1305006476</v>
          </cell>
          <cell r="C1621">
            <v>0</v>
          </cell>
          <cell r="D1621">
            <v>0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</row>
        <row r="1622">
          <cell r="A1622">
            <v>241000631</v>
          </cell>
          <cell r="B1622" t="str">
            <v>241000631 Icici Bank Eft-1305006476 - (I)</v>
          </cell>
          <cell r="C1622">
            <v>0</v>
          </cell>
          <cell r="D1622">
            <v>0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</row>
        <row r="1623">
          <cell r="A1623">
            <v>241000632</v>
          </cell>
          <cell r="B1623" t="str">
            <v>241000632 Icici Bank Eft-1305006476 - (O)</v>
          </cell>
          <cell r="C1623">
            <v>0</v>
          </cell>
          <cell r="D1623">
            <v>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</row>
        <row r="1624">
          <cell r="A1624">
            <v>241000640</v>
          </cell>
          <cell r="B1624" t="str">
            <v>241000640 Idbi Bank Chandigarh a/c -3103000001335</v>
          </cell>
          <cell r="C1624">
            <v>0</v>
          </cell>
          <cell r="D1624">
            <v>0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</row>
        <row r="1625">
          <cell r="A1625">
            <v>241000641</v>
          </cell>
          <cell r="B1625" t="str">
            <v>241000641 Idbi Bank Chand-3103000001335 - (I)</v>
          </cell>
          <cell r="C1625">
            <v>0</v>
          </cell>
          <cell r="D1625">
            <v>0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</row>
        <row r="1626">
          <cell r="A1626">
            <v>241000642</v>
          </cell>
          <cell r="B1626" t="str">
            <v>241000642 Idbi Bank Chand a/c -3103000001335 - (O)</v>
          </cell>
          <cell r="C1626">
            <v>0</v>
          </cell>
          <cell r="D1626">
            <v>0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</row>
        <row r="1627">
          <cell r="A1627">
            <v>241000650</v>
          </cell>
          <cell r="B1627" t="str">
            <v>241000650 Idbi Bank Mohali a/c -20102000001106</v>
          </cell>
          <cell r="C1627">
            <v>0</v>
          </cell>
          <cell r="D1627">
            <v>0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</row>
        <row r="1628">
          <cell r="A1628">
            <v>241000651</v>
          </cell>
          <cell r="B1628" t="str">
            <v>241000651 Idbi Bank Mohali-20102000001106 - (I)</v>
          </cell>
          <cell r="C1628">
            <v>0</v>
          </cell>
          <cell r="D1628">
            <v>0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</row>
        <row r="1629">
          <cell r="A1629">
            <v>241000652</v>
          </cell>
          <cell r="B1629" t="str">
            <v>241000652 Idbi Bank Mohali-20102000001106 - (O)</v>
          </cell>
          <cell r="C1629">
            <v>0</v>
          </cell>
          <cell r="D1629">
            <v>0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</row>
        <row r="1630">
          <cell r="A1630">
            <v>241000660</v>
          </cell>
          <cell r="B1630" t="str">
            <v>241000660 IOB  012502000001181  Ahmedabad</v>
          </cell>
          <cell r="C1630">
            <v>0</v>
          </cell>
          <cell r="D1630">
            <v>0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</row>
        <row r="1631">
          <cell r="A1631">
            <v>241000661</v>
          </cell>
          <cell r="B1631" t="str">
            <v>241000661 IOB  012502000001181  Ahmedabad - (I)</v>
          </cell>
          <cell r="C1631">
            <v>0</v>
          </cell>
          <cell r="D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</row>
        <row r="1632">
          <cell r="A1632">
            <v>241000662</v>
          </cell>
          <cell r="B1632" t="str">
            <v>241000662 IOB  012502000001181  Ahmedabad - (O)</v>
          </cell>
          <cell r="C1632">
            <v>0</v>
          </cell>
          <cell r="D1632">
            <v>0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</row>
        <row r="1633">
          <cell r="A1633">
            <v>241000670</v>
          </cell>
          <cell r="B1633" t="str">
            <v>241000670 IOB  063902000000488  Bhopal</v>
          </cell>
          <cell r="C1633">
            <v>0</v>
          </cell>
          <cell r="D1633">
            <v>0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</row>
        <row r="1634">
          <cell r="A1634">
            <v>241000671</v>
          </cell>
          <cell r="B1634" t="str">
            <v>241000671 IOB  063902000000488  Bhopal - (I)</v>
          </cell>
          <cell r="C1634">
            <v>0</v>
          </cell>
          <cell r="D1634">
            <v>0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</row>
        <row r="1635">
          <cell r="A1635">
            <v>241000672</v>
          </cell>
          <cell r="B1635" t="str">
            <v>241000672 IOB  063902000000488  Bhopal - (O)</v>
          </cell>
          <cell r="C1635">
            <v>0</v>
          </cell>
          <cell r="D1635">
            <v>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</row>
        <row r="1636">
          <cell r="A1636">
            <v>241000680</v>
          </cell>
          <cell r="B1636" t="str">
            <v>241000680 IOB  028402000002151</v>
          </cell>
          <cell r="C1636">
            <v>0</v>
          </cell>
          <cell r="D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</row>
        <row r="1637">
          <cell r="A1637">
            <v>241000681</v>
          </cell>
          <cell r="B1637" t="str">
            <v>241000681 IOB  028402000002151   - (I)</v>
          </cell>
          <cell r="C1637">
            <v>0</v>
          </cell>
          <cell r="D1637">
            <v>0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</row>
        <row r="1638">
          <cell r="A1638">
            <v>241000682</v>
          </cell>
          <cell r="B1638" t="str">
            <v>241000682 IOB  028402000002151   - (O)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</row>
        <row r="1639">
          <cell r="A1639">
            <v>241000690</v>
          </cell>
          <cell r="B1639" t="str">
            <v>241000690 IOB  020702000000177  Lucknow</v>
          </cell>
          <cell r="C1639">
            <v>0</v>
          </cell>
          <cell r="D1639">
            <v>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</row>
        <row r="1640">
          <cell r="A1640">
            <v>241000691</v>
          </cell>
          <cell r="B1640" t="str">
            <v>241000691 IOB  020702000000177  Lucknow - (I)</v>
          </cell>
          <cell r="C1640">
            <v>0</v>
          </cell>
          <cell r="D1640">
            <v>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</row>
        <row r="1641">
          <cell r="A1641">
            <v>241000692</v>
          </cell>
          <cell r="B1641" t="str">
            <v>241000692 IOB  020702000000177  Lucknow - (O)</v>
          </cell>
          <cell r="C1641">
            <v>0</v>
          </cell>
          <cell r="D1641">
            <v>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</row>
        <row r="1642">
          <cell r="A1642">
            <v>241000700</v>
          </cell>
          <cell r="B1642" t="str">
            <v>241000700 IOB  049802000001589  Patna</v>
          </cell>
          <cell r="C1642">
            <v>0</v>
          </cell>
          <cell r="D1642">
            <v>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</row>
        <row r="1643">
          <cell r="A1643">
            <v>241000701</v>
          </cell>
          <cell r="B1643" t="str">
            <v>241000701 IOB  049802000001589  Patna - (I)</v>
          </cell>
          <cell r="C1643">
            <v>0</v>
          </cell>
          <cell r="D1643">
            <v>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</row>
        <row r="1644">
          <cell r="A1644">
            <v>241000702</v>
          </cell>
          <cell r="B1644" t="str">
            <v>241000702 IOB  049802000001589  Patna - (O)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</row>
        <row r="1645">
          <cell r="A1645">
            <v>241000710</v>
          </cell>
          <cell r="B1645" t="str">
            <v>241000710 IOB  151402000000001  Mohali</v>
          </cell>
          <cell r="C1645">
            <v>0</v>
          </cell>
          <cell r="D1645">
            <v>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</row>
        <row r="1646">
          <cell r="A1646">
            <v>241000711</v>
          </cell>
          <cell r="B1646" t="str">
            <v>241000711 IOB  151402000000001  Mohali - (I)</v>
          </cell>
          <cell r="C1646">
            <v>0</v>
          </cell>
          <cell r="D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</row>
        <row r="1647">
          <cell r="A1647">
            <v>241000712</v>
          </cell>
          <cell r="B1647" t="str">
            <v>241000712 IOB  151402000000001  Mohali - (O)</v>
          </cell>
          <cell r="C1647">
            <v>0</v>
          </cell>
          <cell r="D1647">
            <v>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</row>
        <row r="1648">
          <cell r="A1648">
            <v>241000720</v>
          </cell>
          <cell r="B1648" t="str">
            <v>241000720 J &amp; K Bank, Srinagar a/c -5010100007729</v>
          </cell>
          <cell r="C1648">
            <v>0</v>
          </cell>
          <cell r="D1648">
            <v>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</row>
        <row r="1649">
          <cell r="A1649">
            <v>241000721</v>
          </cell>
          <cell r="B1649" t="str">
            <v>241000721 J &amp; K Bnk, Srinagar-5010100007729 - (I)</v>
          </cell>
          <cell r="C1649">
            <v>0</v>
          </cell>
          <cell r="D1649">
            <v>0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</row>
        <row r="1650">
          <cell r="A1650">
            <v>241000722</v>
          </cell>
          <cell r="B1650" t="str">
            <v>241000722 J &amp; K Bnk, Srinagar-5010100007729 - (O)</v>
          </cell>
          <cell r="C1650">
            <v>0</v>
          </cell>
          <cell r="D1650">
            <v>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</row>
        <row r="1651">
          <cell r="A1651">
            <v>241000730</v>
          </cell>
          <cell r="B1651" t="str">
            <v>241000730 J&amp;K Bnk Shrinagar-252010100004032 (O)</v>
          </cell>
          <cell r="C1651">
            <v>0</v>
          </cell>
          <cell r="D1651">
            <v>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</row>
        <row r="1652">
          <cell r="A1652">
            <v>241000731</v>
          </cell>
          <cell r="B1652" t="str">
            <v>241000731 J&amp;K Bnk Ltd, Sgar -252010100004032 - (I)</v>
          </cell>
          <cell r="C1652">
            <v>0</v>
          </cell>
          <cell r="D1652">
            <v>0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</row>
        <row r="1653">
          <cell r="A1653">
            <v>241000732</v>
          </cell>
          <cell r="B1653" t="str">
            <v>241000732 J&amp;K Bnk Ltd, Sgar-252010100004032 - (O)</v>
          </cell>
          <cell r="C1653">
            <v>0</v>
          </cell>
          <cell r="D1653">
            <v>0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</row>
        <row r="1654">
          <cell r="A1654">
            <v>241000740</v>
          </cell>
          <cell r="B1654" t="str">
            <v>241000740 Kotak Mah Bnk Lt, Moh-2542010000024</v>
          </cell>
          <cell r="C1654">
            <v>0</v>
          </cell>
          <cell r="D1654">
            <v>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</row>
        <row r="1655">
          <cell r="A1655">
            <v>241000741</v>
          </cell>
          <cell r="B1655" t="str">
            <v>241000741 Kot Mah Bnk Ltd, Moh-2542010000024 - (I)</v>
          </cell>
          <cell r="C1655">
            <v>0</v>
          </cell>
          <cell r="D1655">
            <v>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</row>
        <row r="1656">
          <cell r="A1656">
            <v>241000742</v>
          </cell>
          <cell r="B1656" t="str">
            <v>241000742 Kot Mah Bnk Ltd, Moh-2542010000024 - (O)</v>
          </cell>
          <cell r="C1656">
            <v>0</v>
          </cell>
          <cell r="D1656">
            <v>0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</row>
        <row r="1657">
          <cell r="A1657">
            <v>241000750</v>
          </cell>
          <cell r="B1657" t="str">
            <v>241000750 Pnb Tuglakabad-New Del-4209002100031070</v>
          </cell>
          <cell r="C1657">
            <v>0</v>
          </cell>
          <cell r="D1657">
            <v>0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</row>
        <row r="1658">
          <cell r="A1658">
            <v>241000751</v>
          </cell>
          <cell r="B1658" t="str">
            <v>241000751 Pnb Tug-New Del-4209002100031070 - (I)</v>
          </cell>
          <cell r="C1658">
            <v>0</v>
          </cell>
          <cell r="D1658">
            <v>0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</row>
        <row r="1659">
          <cell r="A1659">
            <v>241000752</v>
          </cell>
          <cell r="B1659" t="str">
            <v>241000752 Pnb Tug-New Del-4209002100031070 - (O)</v>
          </cell>
          <cell r="C1659">
            <v>0</v>
          </cell>
          <cell r="D1659">
            <v>0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</row>
        <row r="1660">
          <cell r="A1660">
            <v>241000760</v>
          </cell>
          <cell r="B1660" t="str">
            <v>241000760 Punjab National Bank-87002100010522</v>
          </cell>
          <cell r="C1660">
            <v>0</v>
          </cell>
          <cell r="D1660">
            <v>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</row>
        <row r="1661">
          <cell r="A1661">
            <v>241000761</v>
          </cell>
          <cell r="B1661" t="str">
            <v>241000761 PNB-87002100010522 - (I)</v>
          </cell>
          <cell r="C1661">
            <v>0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</row>
        <row r="1662">
          <cell r="A1662">
            <v>241000762</v>
          </cell>
          <cell r="B1662" t="str">
            <v>241000762 PNB-87002100010522 - (O)</v>
          </cell>
          <cell r="C1662">
            <v>0</v>
          </cell>
          <cell r="D1662">
            <v>0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</row>
        <row r="1663">
          <cell r="A1663">
            <v>241000770</v>
          </cell>
          <cell r="B1663" t="str">
            <v>241000770 PNB- Ludhiana a/c -1453012100035058</v>
          </cell>
          <cell r="C1663">
            <v>0</v>
          </cell>
          <cell r="D1663">
            <v>0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</row>
        <row r="1664">
          <cell r="A1664">
            <v>241000771</v>
          </cell>
          <cell r="B1664" t="str">
            <v>241000771 PNB - Ludhiana -1453012100035050 - (I)</v>
          </cell>
          <cell r="C1664">
            <v>0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</row>
        <row r="1665">
          <cell r="A1665">
            <v>241000772</v>
          </cell>
          <cell r="B1665" t="str">
            <v>241000772 PNB - Ludhiana -1453012100035050 - (O)</v>
          </cell>
          <cell r="C1665">
            <v>0</v>
          </cell>
          <cell r="D1665">
            <v>0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</row>
        <row r="1666">
          <cell r="A1666">
            <v>241000780</v>
          </cell>
          <cell r="B1666" t="str">
            <v>241000780 PNB Mohali a/c -1155002100003211</v>
          </cell>
          <cell r="C1666">
            <v>0</v>
          </cell>
          <cell r="D1666">
            <v>0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</row>
        <row r="1667">
          <cell r="A1667">
            <v>241000781</v>
          </cell>
          <cell r="B1667" t="str">
            <v>241000781 PNB Mohali-1155002100003210 - (I)</v>
          </cell>
          <cell r="C1667">
            <v>0</v>
          </cell>
          <cell r="D1667">
            <v>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</row>
        <row r="1668">
          <cell r="A1668">
            <v>241000782</v>
          </cell>
          <cell r="B1668" t="str">
            <v>241000782 PNB Mohali-1155002100003210 - (O)</v>
          </cell>
          <cell r="C1668">
            <v>0</v>
          </cell>
          <cell r="D1668">
            <v>0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</row>
        <row r="1669">
          <cell r="A1669">
            <v>241000790</v>
          </cell>
          <cell r="B1669" t="str">
            <v>241000790 S.B.I.Main Branch,Bombay-10996684016</v>
          </cell>
          <cell r="C1669">
            <v>0</v>
          </cell>
          <cell r="D1669">
            <v>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</row>
        <row r="1670">
          <cell r="A1670">
            <v>241000791</v>
          </cell>
          <cell r="B1670" t="str">
            <v>241000791 S.B.I.Main Branch,Bby-10996684016 - (I)</v>
          </cell>
          <cell r="C1670">
            <v>0</v>
          </cell>
          <cell r="D1670">
            <v>0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</row>
        <row r="1671">
          <cell r="A1671">
            <v>241000792</v>
          </cell>
          <cell r="B1671" t="str">
            <v>241000792 S.B.I.Main Branch,Bbay-10996684016 - (O)</v>
          </cell>
          <cell r="C1671">
            <v>0</v>
          </cell>
          <cell r="D1671">
            <v>0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</row>
        <row r="1672">
          <cell r="A1672">
            <v>241000800</v>
          </cell>
          <cell r="B1672" t="str">
            <v>241000800 SBI - Mum a/c -10072868297</v>
          </cell>
          <cell r="C1672">
            <v>0</v>
          </cell>
          <cell r="D1672">
            <v>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</row>
        <row r="1673">
          <cell r="A1673">
            <v>241000801</v>
          </cell>
          <cell r="B1673" t="str">
            <v>241000801 SBI - Mumbai a/c -10072868297 - (I)</v>
          </cell>
          <cell r="C1673">
            <v>0</v>
          </cell>
          <cell r="D1673">
            <v>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</row>
        <row r="1674">
          <cell r="A1674">
            <v>241000802</v>
          </cell>
          <cell r="B1674" t="str">
            <v>241000802 SBI - Mumbai a/c -10072868297 - (O)</v>
          </cell>
          <cell r="C1674">
            <v>0</v>
          </cell>
          <cell r="D1674">
            <v>0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</row>
        <row r="1675">
          <cell r="A1675">
            <v>241000810</v>
          </cell>
          <cell r="B1675" t="str">
            <v>241000810 State Bank Of India Mohali-10175905187</v>
          </cell>
          <cell r="C1675">
            <v>0</v>
          </cell>
          <cell r="D1675">
            <v>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</row>
        <row r="1676">
          <cell r="A1676">
            <v>241000811</v>
          </cell>
          <cell r="B1676" t="str">
            <v>241000811 SBI Mohali a/c -10175905187 - (I)</v>
          </cell>
          <cell r="C1676">
            <v>0</v>
          </cell>
          <cell r="D1676">
            <v>0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</row>
        <row r="1677">
          <cell r="A1677">
            <v>241000812</v>
          </cell>
          <cell r="B1677" t="str">
            <v>241000812 SBI Mohali a/c -10175905187 - (O)</v>
          </cell>
          <cell r="C1677">
            <v>0</v>
          </cell>
          <cell r="D1677">
            <v>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</row>
        <row r="1678">
          <cell r="A1678">
            <v>241000820</v>
          </cell>
          <cell r="B1678" t="str">
            <v>241000820 SBI Sec 17 Chandigarh a/c -10214996479</v>
          </cell>
          <cell r="C1678">
            <v>0</v>
          </cell>
          <cell r="D1678">
            <v>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</row>
        <row r="1679">
          <cell r="A1679">
            <v>241000821</v>
          </cell>
          <cell r="B1679" t="str">
            <v>241000821 SBI Sec 17 Chand -10214996479 - (I)</v>
          </cell>
          <cell r="C1679">
            <v>0</v>
          </cell>
          <cell r="D1679">
            <v>0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</row>
        <row r="1680">
          <cell r="A1680">
            <v>241000822</v>
          </cell>
          <cell r="B1680" t="str">
            <v>241000822 SBI Sec 17 Chand -10214996479 - (O)</v>
          </cell>
          <cell r="C1680">
            <v>0</v>
          </cell>
          <cell r="D1680">
            <v>0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</row>
        <row r="1681">
          <cell r="A1681">
            <v>241000830</v>
          </cell>
          <cell r="B1681" t="str">
            <v>241000830 SBI, Lud-30902767641</v>
          </cell>
          <cell r="C1681">
            <v>0</v>
          </cell>
          <cell r="D1681">
            <v>0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</row>
        <row r="1682">
          <cell r="A1682">
            <v>241000831</v>
          </cell>
          <cell r="B1682" t="str">
            <v>241000831 SBI, Ludh-30902767641 - (I)</v>
          </cell>
          <cell r="C1682">
            <v>0</v>
          </cell>
          <cell r="D1682">
            <v>0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</row>
        <row r="1683">
          <cell r="A1683">
            <v>241000832</v>
          </cell>
          <cell r="B1683" t="str">
            <v>241000832 SBI, Ludhiana a/c -30902767641 - (O)</v>
          </cell>
          <cell r="C1683">
            <v>0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</row>
        <row r="1684">
          <cell r="A1684">
            <v>241000840</v>
          </cell>
          <cell r="B1684" t="str">
            <v>241000840 State Bank Of Patiala a/c -55034438196</v>
          </cell>
          <cell r="C1684">
            <v>0</v>
          </cell>
          <cell r="D1684">
            <v>0</v>
          </cell>
          <cell r="E1684">
            <v>60348721.450000003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60348721.450000003</v>
          </cell>
        </row>
        <row r="1685">
          <cell r="A1685">
            <v>241000841</v>
          </cell>
          <cell r="B1685" t="str">
            <v>241000841 State Bank Of Patiala-55034438196 - (I)</v>
          </cell>
          <cell r="C1685">
            <v>0</v>
          </cell>
          <cell r="D1685">
            <v>0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</row>
        <row r="1686">
          <cell r="A1686">
            <v>241000842</v>
          </cell>
          <cell r="B1686" t="str">
            <v>241000842 State Bank Of Patiala-55034438196 - (O)</v>
          </cell>
          <cell r="C1686">
            <v>0</v>
          </cell>
          <cell r="D1686">
            <v>0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</row>
        <row r="1687">
          <cell r="A1687">
            <v>241000850</v>
          </cell>
          <cell r="B1687" t="str">
            <v>241000850 Pnb Kharar a/c -266002100007886</v>
          </cell>
          <cell r="C1687">
            <v>0</v>
          </cell>
          <cell r="D1687">
            <v>0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</row>
        <row r="1688">
          <cell r="A1688">
            <v>241000851</v>
          </cell>
          <cell r="B1688" t="str">
            <v>241000851 Pnb Kharar a/c -266002100007886 - (I)</v>
          </cell>
          <cell r="C1688">
            <v>0</v>
          </cell>
          <cell r="D1688">
            <v>0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</row>
        <row r="1689">
          <cell r="A1689">
            <v>241000852</v>
          </cell>
          <cell r="B1689" t="str">
            <v>241000852 Pnb Kharar a/c -266002100007886 - (O)</v>
          </cell>
          <cell r="C1689">
            <v>0</v>
          </cell>
          <cell r="D1689">
            <v>0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</row>
        <row r="1690">
          <cell r="A1690">
            <v>241000860</v>
          </cell>
          <cell r="B1690" t="str">
            <v>241000860 Canara Bank a/c -7150</v>
          </cell>
          <cell r="C1690">
            <v>0</v>
          </cell>
          <cell r="D1690">
            <v>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</row>
        <row r="1691">
          <cell r="A1691">
            <v>241000861</v>
          </cell>
          <cell r="B1691" t="str">
            <v>241000861 Canara Bank a/c -7150 - (I)</v>
          </cell>
          <cell r="C1691">
            <v>0</v>
          </cell>
          <cell r="D1691">
            <v>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</row>
        <row r="1692">
          <cell r="A1692">
            <v>241000862</v>
          </cell>
          <cell r="B1692" t="str">
            <v>241000862 Canara Bank a/c -7150 - (O)</v>
          </cell>
          <cell r="C1692">
            <v>0</v>
          </cell>
          <cell r="D1692">
            <v>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</row>
        <row r="1693">
          <cell r="A1693">
            <v>241000870</v>
          </cell>
          <cell r="B1693" t="str">
            <v>241000870 Axis Bank  a/c -85010200015330</v>
          </cell>
          <cell r="C1693">
            <v>0</v>
          </cell>
          <cell r="D1693">
            <v>0</v>
          </cell>
          <cell r="E1693">
            <v>19383294.850000001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19383294.850000001</v>
          </cell>
        </row>
        <row r="1694">
          <cell r="A1694">
            <v>241000871</v>
          </cell>
          <cell r="B1694" t="str">
            <v>241000871 Axis Bank  a/c -85010200015330 - (I)</v>
          </cell>
          <cell r="C1694">
            <v>0</v>
          </cell>
          <cell r="D1694">
            <v>0</v>
          </cell>
          <cell r="E1694">
            <v>-249376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-249376</v>
          </cell>
        </row>
        <row r="1695">
          <cell r="A1695">
            <v>241000872</v>
          </cell>
          <cell r="B1695" t="str">
            <v>241000872 Axis Bank  a/c -85010200015330 - (O)</v>
          </cell>
          <cell r="C1695">
            <v>0</v>
          </cell>
          <cell r="D1695">
            <v>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</row>
        <row r="1696">
          <cell r="A1696">
            <v>241000880</v>
          </cell>
          <cell r="B1696" t="str">
            <v>241000880 IOB  036902000000001</v>
          </cell>
          <cell r="C1696">
            <v>0</v>
          </cell>
          <cell r="D1696">
            <v>0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</row>
        <row r="1697">
          <cell r="A1697">
            <v>241000881</v>
          </cell>
          <cell r="B1697" t="str">
            <v>241000881 IOB  036902000000001   - (I)</v>
          </cell>
          <cell r="C1697">
            <v>0</v>
          </cell>
          <cell r="D1697">
            <v>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</row>
        <row r="1698">
          <cell r="A1698">
            <v>241000882</v>
          </cell>
          <cell r="B1698" t="str">
            <v>241000882 IOB  036902000000001   - (O)</v>
          </cell>
          <cell r="C1698">
            <v>0</v>
          </cell>
          <cell r="D1698">
            <v>0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</row>
        <row r="1699">
          <cell r="A1699">
            <v>241000890</v>
          </cell>
          <cell r="B1699" t="str">
            <v>241000890 IOB  028402000002231</v>
          </cell>
          <cell r="C1699">
            <v>0</v>
          </cell>
          <cell r="D1699">
            <v>0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</row>
        <row r="1700">
          <cell r="A1700">
            <v>241000891</v>
          </cell>
          <cell r="B1700" t="str">
            <v>241000891 IOB  028402000002231   - (I)</v>
          </cell>
          <cell r="C1700">
            <v>0</v>
          </cell>
          <cell r="D1700">
            <v>0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</row>
        <row r="1701">
          <cell r="A1701">
            <v>241000892</v>
          </cell>
          <cell r="B1701" t="str">
            <v>241000892 IOB  028402000002231   - (O)</v>
          </cell>
          <cell r="C1701">
            <v>0</v>
          </cell>
          <cell r="D1701">
            <v>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</row>
        <row r="1702">
          <cell r="A1702">
            <v>241000900</v>
          </cell>
          <cell r="B1702" t="str">
            <v>241000900 Punjab National Bank-790002100001545</v>
          </cell>
          <cell r="C1702">
            <v>0</v>
          </cell>
          <cell r="D1702">
            <v>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</row>
        <row r="1703">
          <cell r="A1703">
            <v>241000901</v>
          </cell>
          <cell r="B1703" t="str">
            <v>241000901 PNB-790002100001545 - (I)</v>
          </cell>
          <cell r="C1703">
            <v>0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</row>
        <row r="1704">
          <cell r="A1704">
            <v>241000902</v>
          </cell>
          <cell r="B1704" t="str">
            <v>241000902 PNB-790002100001545 - (O)</v>
          </cell>
          <cell r="C1704">
            <v>0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</row>
        <row r="1705">
          <cell r="A1705">
            <v>241001941</v>
          </cell>
          <cell r="B1705" t="str">
            <v>241001941 Hsbc Bank Ltd. a/c-30453245001 - (I)</v>
          </cell>
          <cell r="C1705">
            <v>505097885.22000003</v>
          </cell>
          <cell r="D1705">
            <v>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505097885.22000003</v>
          </cell>
        </row>
        <row r="1706">
          <cell r="A1706">
            <v>241001942</v>
          </cell>
          <cell r="B1706" t="str">
            <v>241001942 Hsbc Bank Ltd. a/c-30453245001 - (O)</v>
          </cell>
          <cell r="C1706">
            <v>-505097885.63999999</v>
          </cell>
          <cell r="D1706">
            <v>0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-505097885.63999999</v>
          </cell>
        </row>
        <row r="1707">
          <cell r="A1707">
            <v>241001950</v>
          </cell>
          <cell r="B1707" t="str">
            <v>241001950 Standard Chartered Bank a/c-22205382920</v>
          </cell>
          <cell r="C1707">
            <v>-4606.76</v>
          </cell>
          <cell r="D1707">
            <v>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-4606.76</v>
          </cell>
        </row>
        <row r="1708">
          <cell r="A1708">
            <v>241001951</v>
          </cell>
          <cell r="B1708" t="str">
            <v>241001951 Stand Chart Bnk-22205382920 - (I)</v>
          </cell>
          <cell r="C1708">
            <v>2706945672.0500002</v>
          </cell>
          <cell r="D1708">
            <v>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2706945672.0500002</v>
          </cell>
        </row>
        <row r="1709">
          <cell r="A1709">
            <v>241001952</v>
          </cell>
          <cell r="B1709" t="str">
            <v>241001952 Stand Chart Bnk-22205382920 - (O)</v>
          </cell>
          <cell r="C1709">
            <v>-2706941065.29</v>
          </cell>
          <cell r="D1709">
            <v>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-2706941065.29</v>
          </cell>
        </row>
        <row r="1710">
          <cell r="A1710">
            <v>241002550</v>
          </cell>
          <cell r="B1710" t="str">
            <v>241002550 Axis Bank a/c-176010200003230</v>
          </cell>
          <cell r="C1710">
            <v>0</v>
          </cell>
          <cell r="D1710">
            <v>1124889.92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1124889.92</v>
          </cell>
        </row>
        <row r="1711">
          <cell r="A1711">
            <v>241002551</v>
          </cell>
          <cell r="B1711" t="str">
            <v>241002551 Axis Bank a/c-176010200003230 (I)</v>
          </cell>
          <cell r="C1711">
            <v>0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</row>
        <row r="1712">
          <cell r="A1712">
            <v>241002552</v>
          </cell>
          <cell r="B1712" t="str">
            <v>241002552 Axis Bank a/c-176010200003230 (O)</v>
          </cell>
          <cell r="C1712">
            <v>0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</row>
        <row r="1713">
          <cell r="A1713">
            <v>241002560</v>
          </cell>
          <cell r="B1713" t="str">
            <v>241002560 Bank of America 488038381300</v>
          </cell>
          <cell r="C1713">
            <v>0</v>
          </cell>
          <cell r="D1713">
            <v>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</row>
        <row r="1714">
          <cell r="A1714">
            <v>241002561</v>
          </cell>
          <cell r="B1714" t="str">
            <v>241002561 Bank of America 488038381300 - (I)</v>
          </cell>
          <cell r="C1714">
            <v>0</v>
          </cell>
          <cell r="D1714">
            <v>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</row>
        <row r="1715">
          <cell r="A1715">
            <v>241002562</v>
          </cell>
          <cell r="B1715" t="str">
            <v>241002562 Bank of America 488038381300 - (O)</v>
          </cell>
          <cell r="C1715">
            <v>0</v>
          </cell>
          <cell r="D1715">
            <v>0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</row>
        <row r="1716">
          <cell r="A1716">
            <v>241002570</v>
          </cell>
          <cell r="B1716" t="str">
            <v>241002570 HDFC Bank a/c-2830310000029</v>
          </cell>
          <cell r="C1716">
            <v>0</v>
          </cell>
          <cell r="D1716">
            <v>0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</row>
        <row r="1717">
          <cell r="A1717">
            <v>241002571</v>
          </cell>
          <cell r="B1717" t="str">
            <v>241002571 HDFC Bank a/c-2830310000029</v>
          </cell>
          <cell r="C1717">
            <v>0</v>
          </cell>
          <cell r="D1717">
            <v>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</row>
        <row r="1718">
          <cell r="A1718">
            <v>241002572</v>
          </cell>
          <cell r="B1718" t="str">
            <v>241002572 HDFC Bank a/c-2830310000029</v>
          </cell>
          <cell r="C1718">
            <v>0</v>
          </cell>
          <cell r="D1718">
            <v>0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</row>
        <row r="1719">
          <cell r="A1719">
            <v>241002580</v>
          </cell>
          <cell r="B1719" t="str">
            <v>241002580 Hdfc Bank a/c -0600310005061</v>
          </cell>
          <cell r="C1719">
            <v>0</v>
          </cell>
          <cell r="D1719">
            <v>0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</row>
        <row r="1720">
          <cell r="A1720">
            <v>241002581</v>
          </cell>
          <cell r="B1720" t="str">
            <v>241002581 Hdfc Bank a/c -0600310005061 - (I)</v>
          </cell>
          <cell r="C1720">
            <v>0</v>
          </cell>
          <cell r="D1720">
            <v>0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</row>
        <row r="1721">
          <cell r="A1721">
            <v>241002582</v>
          </cell>
          <cell r="B1721" t="str">
            <v>241002582 Hdfc Bank a/c -0600310005061 - (O)</v>
          </cell>
          <cell r="C1721">
            <v>0</v>
          </cell>
          <cell r="D1721">
            <v>0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</row>
        <row r="1722">
          <cell r="A1722">
            <v>241002760</v>
          </cell>
          <cell r="B1722" t="str">
            <v>241002760 Hdfc Nariman Pt F.D. Ref0012220000233</v>
          </cell>
          <cell r="C1722">
            <v>0</v>
          </cell>
          <cell r="D1722">
            <v>0</v>
          </cell>
          <cell r="E1722">
            <v>0</v>
          </cell>
          <cell r="F1722">
            <v>793011.28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793011.28</v>
          </cell>
        </row>
        <row r="1723">
          <cell r="A1723">
            <v>241002761</v>
          </cell>
          <cell r="B1723" t="str">
            <v>241002761 Hdfc Nariman Pt F.DRef0012220000233-(I)</v>
          </cell>
          <cell r="C1723">
            <v>0</v>
          </cell>
          <cell r="D1723">
            <v>0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</row>
        <row r="1724">
          <cell r="A1724">
            <v>241002762</v>
          </cell>
          <cell r="B1724" t="str">
            <v>241002762 Hdfc Nariman Pt F.D.Ref0012220000233-(I)</v>
          </cell>
          <cell r="C1724">
            <v>0</v>
          </cell>
          <cell r="D1724">
            <v>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</row>
        <row r="1725">
          <cell r="A1725">
            <v>241002770</v>
          </cell>
          <cell r="B1725" t="str">
            <v>241002770 Hdfc Nariman Pt F.D. Int.0012220000243</v>
          </cell>
          <cell r="C1725">
            <v>0</v>
          </cell>
          <cell r="D1725">
            <v>0</v>
          </cell>
          <cell r="E1725">
            <v>0</v>
          </cell>
          <cell r="F1725">
            <v>334884.49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334884.49</v>
          </cell>
        </row>
        <row r="1726">
          <cell r="A1726">
            <v>241002771</v>
          </cell>
          <cell r="B1726" t="str">
            <v>241002771 Hdfc Nariman PtF.D.Int.0012220000243-(I)</v>
          </cell>
          <cell r="C1726">
            <v>0</v>
          </cell>
          <cell r="D1726">
            <v>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</row>
        <row r="1727">
          <cell r="A1727">
            <v>241002772</v>
          </cell>
          <cell r="B1727" t="str">
            <v>241002772 Hdfc Nariman PtF.D.Int.0012220000243-(I)</v>
          </cell>
          <cell r="C1727">
            <v>0</v>
          </cell>
          <cell r="D1727">
            <v>0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</row>
        <row r="1728">
          <cell r="A1728">
            <v>241002780</v>
          </cell>
          <cell r="B1728" t="str">
            <v>241002780 Ubi Nariman Pt F.D. Coll 495801010040009</v>
          </cell>
          <cell r="C1728">
            <v>0</v>
          </cell>
          <cell r="D1728">
            <v>0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</row>
        <row r="1729">
          <cell r="A1729">
            <v>241002781</v>
          </cell>
          <cell r="B1729" t="str">
            <v>241002781 Ubi Nariman Pt F.DCol495801010040009-(I)</v>
          </cell>
          <cell r="C1729">
            <v>0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</row>
        <row r="1730">
          <cell r="A1730">
            <v>241002782</v>
          </cell>
          <cell r="B1730" t="str">
            <v>241002782 Ubi Nariman Pt F.D.495801010040009-(I)</v>
          </cell>
          <cell r="C1730">
            <v>0</v>
          </cell>
          <cell r="D1730">
            <v>0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</row>
        <row r="1731">
          <cell r="A1731">
            <v>241002790</v>
          </cell>
          <cell r="B1731" t="str">
            <v>241002790 Scb Parliament St A/C 52205259703</v>
          </cell>
          <cell r="C1731">
            <v>0</v>
          </cell>
          <cell r="D1731">
            <v>0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</row>
        <row r="1732">
          <cell r="A1732">
            <v>241002791</v>
          </cell>
          <cell r="B1732" t="str">
            <v>241002791 Scb Parliament St A/C 52205259703-(I)</v>
          </cell>
          <cell r="C1732">
            <v>0</v>
          </cell>
          <cell r="D1732">
            <v>0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</row>
        <row r="1733">
          <cell r="A1733">
            <v>241002792</v>
          </cell>
          <cell r="B1733" t="str">
            <v>241002792 Scb Parliament St A/C 52205259703-(I)</v>
          </cell>
          <cell r="C1733">
            <v>0</v>
          </cell>
          <cell r="D1733">
            <v>0</v>
          </cell>
          <cell r="E1733">
            <v>0</v>
          </cell>
          <cell r="F1733">
            <v>3439218.93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3439218.93</v>
          </cell>
        </row>
        <row r="1734">
          <cell r="A1734">
            <v>241002800</v>
          </cell>
          <cell r="B1734" t="str">
            <v>241002800 Scb Anna Salai A/C 42205066417</v>
          </cell>
          <cell r="C1734">
            <v>0</v>
          </cell>
          <cell r="D1734">
            <v>0</v>
          </cell>
          <cell r="E1734">
            <v>0</v>
          </cell>
          <cell r="F1734">
            <v>7277979.6399999997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7277979.6399999997</v>
          </cell>
        </row>
        <row r="1735">
          <cell r="A1735">
            <v>241002801</v>
          </cell>
          <cell r="B1735" t="str">
            <v>241002801 Scb Anna Salai A/C 42205066417-(I)</v>
          </cell>
          <cell r="C1735">
            <v>0</v>
          </cell>
          <cell r="D1735">
            <v>0</v>
          </cell>
          <cell r="E1735">
            <v>0</v>
          </cell>
          <cell r="F1735">
            <v>-10001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-10001</v>
          </cell>
        </row>
        <row r="1736">
          <cell r="A1736">
            <v>241002802</v>
          </cell>
          <cell r="B1736" t="str">
            <v>241002802 Scb Anna Salai A/C 42205066417-(I)</v>
          </cell>
          <cell r="C1736">
            <v>0</v>
          </cell>
          <cell r="D1736">
            <v>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</row>
        <row r="1737">
          <cell r="A1737">
            <v>241002810</v>
          </cell>
          <cell r="B1737" t="str">
            <v>241002810 Scb Kolkatta A/C 32205125100</v>
          </cell>
          <cell r="C1737">
            <v>0</v>
          </cell>
          <cell r="D1737">
            <v>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</row>
        <row r="1738">
          <cell r="A1738">
            <v>241002811</v>
          </cell>
          <cell r="B1738" t="str">
            <v>241002811 Scb Kolkatta A/C 32205125100-(I)</v>
          </cell>
          <cell r="C1738">
            <v>0</v>
          </cell>
          <cell r="D1738">
            <v>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</row>
        <row r="1739">
          <cell r="A1739">
            <v>241002812</v>
          </cell>
          <cell r="B1739" t="str">
            <v>241002812 Scb Kolkatta A/C 32205125100-(I)</v>
          </cell>
          <cell r="C1739">
            <v>0</v>
          </cell>
          <cell r="D1739">
            <v>0</v>
          </cell>
          <cell r="E1739">
            <v>0</v>
          </cell>
          <cell r="F1739">
            <v>56252.33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56252.33</v>
          </cell>
        </row>
        <row r="1740">
          <cell r="A1740">
            <v>241002820</v>
          </cell>
          <cell r="B1740" t="str">
            <v>241002820 Hdfc Kasturba Gandhi A/C 0090310002374</v>
          </cell>
          <cell r="C1740">
            <v>0</v>
          </cell>
          <cell r="D1740">
            <v>0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</row>
        <row r="1741">
          <cell r="A1741">
            <v>241002821</v>
          </cell>
          <cell r="B1741" t="str">
            <v>241002821 Hdfc Kasturba Gandhi 0090310002374-(I)</v>
          </cell>
          <cell r="C1741">
            <v>0</v>
          </cell>
          <cell r="D1741">
            <v>0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</row>
        <row r="1742">
          <cell r="A1742">
            <v>241002822</v>
          </cell>
          <cell r="B1742" t="str">
            <v>241002822 Hdfc Kasturba Gandhi0090310002374-(I)</v>
          </cell>
          <cell r="C1742">
            <v>0</v>
          </cell>
          <cell r="D1742">
            <v>0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</row>
        <row r="1743">
          <cell r="A1743">
            <v>241002830</v>
          </cell>
          <cell r="B1743" t="str">
            <v>241002830 Hdfc Anna Salai Mrv A/C 0040310005097</v>
          </cell>
          <cell r="C1743">
            <v>0</v>
          </cell>
          <cell r="D1743">
            <v>0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</row>
        <row r="1744">
          <cell r="A1744">
            <v>241002831</v>
          </cell>
          <cell r="B1744" t="str">
            <v>241002831 Hdfc Anna Salai Mrv  0040310005097-(I)</v>
          </cell>
          <cell r="C1744">
            <v>0</v>
          </cell>
          <cell r="D1744">
            <v>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</row>
        <row r="1745">
          <cell r="A1745">
            <v>241002832</v>
          </cell>
          <cell r="B1745" t="str">
            <v>241002832 Hdfc Anna Salai Mrv 0040310005097-(I)</v>
          </cell>
          <cell r="C1745">
            <v>0</v>
          </cell>
          <cell r="D1745">
            <v>0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</row>
        <row r="1746">
          <cell r="A1746">
            <v>241002840</v>
          </cell>
          <cell r="B1746" t="str">
            <v>241002840 Bob Wadia College A/C 9080200000007</v>
          </cell>
          <cell r="C1746">
            <v>0</v>
          </cell>
          <cell r="D1746">
            <v>0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</row>
        <row r="1747">
          <cell r="A1747">
            <v>241002841</v>
          </cell>
          <cell r="B1747" t="str">
            <v>241002841 Bob Wadia College A/C 9080200000007-(I)</v>
          </cell>
          <cell r="C1747">
            <v>0</v>
          </cell>
          <cell r="D1747">
            <v>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</row>
        <row r="1748">
          <cell r="A1748">
            <v>241002842</v>
          </cell>
          <cell r="B1748" t="str">
            <v>241002842 Bob Wadia College A/C 9080200000007-(I)</v>
          </cell>
          <cell r="C1748">
            <v>0</v>
          </cell>
          <cell r="D1748">
            <v>0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</row>
        <row r="1749">
          <cell r="A1749">
            <v>241002850</v>
          </cell>
          <cell r="B1749" t="str">
            <v>241002850 Hdfc Nariman Pt -  A/C 0010310000879.</v>
          </cell>
          <cell r="C1749">
            <v>0</v>
          </cell>
          <cell r="D1749">
            <v>0</v>
          </cell>
          <cell r="E1749">
            <v>0</v>
          </cell>
          <cell r="F1749">
            <v>11200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11200</v>
          </cell>
        </row>
        <row r="1750">
          <cell r="A1750">
            <v>241002851</v>
          </cell>
          <cell r="B1750" t="str">
            <v>241002851 Hdfc Nariman Pt -   0010310000879.-(I)</v>
          </cell>
          <cell r="C1750">
            <v>0</v>
          </cell>
          <cell r="D1750">
            <v>0</v>
          </cell>
          <cell r="E1750">
            <v>0</v>
          </cell>
          <cell r="F1750">
            <v>-3553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-3553</v>
          </cell>
        </row>
        <row r="1751">
          <cell r="A1751">
            <v>241002852</v>
          </cell>
          <cell r="B1751" t="str">
            <v>241002852 Hdfc Nariman Pt -  0010310000879.-(I)</v>
          </cell>
          <cell r="C1751">
            <v>0</v>
          </cell>
          <cell r="D1751">
            <v>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</row>
        <row r="1752">
          <cell r="A1752">
            <v>241002880</v>
          </cell>
          <cell r="B1752" t="str">
            <v>241002880 Kotak Mah. Nariman Pt Atm09582560003</v>
          </cell>
          <cell r="C1752">
            <v>0</v>
          </cell>
          <cell r="D1752">
            <v>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</row>
        <row r="1753">
          <cell r="A1753">
            <v>241002881</v>
          </cell>
          <cell r="B1753" t="str">
            <v>241002881 Kotak Mah. Nariman Pt Atm09582560003-(I)</v>
          </cell>
          <cell r="C1753">
            <v>0</v>
          </cell>
          <cell r="D1753">
            <v>0</v>
          </cell>
          <cell r="E1753">
            <v>0</v>
          </cell>
          <cell r="F1753">
            <v>299065471.76999998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299065471.76999998</v>
          </cell>
        </row>
        <row r="1754">
          <cell r="A1754">
            <v>241002882</v>
          </cell>
          <cell r="B1754" t="str">
            <v>241002882 Kotak Mah. Nariman Pt Atm09582560003-(I)</v>
          </cell>
          <cell r="C1754">
            <v>0</v>
          </cell>
          <cell r="D1754">
            <v>0</v>
          </cell>
          <cell r="E1754">
            <v>0</v>
          </cell>
          <cell r="F1754">
            <v>-298465948.67000002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-298465948.67000002</v>
          </cell>
        </row>
        <row r="1755">
          <cell r="A1755">
            <v>241002890</v>
          </cell>
          <cell r="B1755" t="str">
            <v>241002890 Scb M. G. Rd. Eefc A/C 22205346134</v>
          </cell>
          <cell r="C1755">
            <v>0</v>
          </cell>
          <cell r="D1755">
            <v>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</row>
        <row r="1756">
          <cell r="A1756">
            <v>241002891</v>
          </cell>
          <cell r="B1756" t="str">
            <v>241002891 Scb M. G. Rd. Eefc A/C 22205346134-(I)</v>
          </cell>
          <cell r="C1756">
            <v>0</v>
          </cell>
          <cell r="D1756">
            <v>0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</row>
        <row r="1757">
          <cell r="A1757">
            <v>241002892</v>
          </cell>
          <cell r="B1757" t="str">
            <v>241002892 Scb M. G. Rd. Eefc A/C 22205346134-(I)</v>
          </cell>
          <cell r="C1757">
            <v>0</v>
          </cell>
          <cell r="D1757">
            <v>0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</row>
        <row r="1758">
          <cell r="A1758">
            <v>241002900</v>
          </cell>
          <cell r="B1758" t="str">
            <v>241002900 Aust and New xealand Bnk498908146</v>
          </cell>
          <cell r="C1758">
            <v>0</v>
          </cell>
          <cell r="D1758">
            <v>0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</row>
        <row r="1759">
          <cell r="A1759">
            <v>241002901</v>
          </cell>
          <cell r="B1759" t="str">
            <v>241002901 Aust and New xealand Bnk498908146-(I)</v>
          </cell>
          <cell r="C1759">
            <v>0</v>
          </cell>
          <cell r="D1759">
            <v>0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</row>
        <row r="1760">
          <cell r="A1760">
            <v>241002902</v>
          </cell>
          <cell r="B1760" t="str">
            <v>241002902 Aust and New xealand Bnk498908146-(O)</v>
          </cell>
          <cell r="C1760">
            <v>0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</row>
        <row r="1761">
          <cell r="A1761">
            <v>241002910</v>
          </cell>
          <cell r="B1761" t="str">
            <v>241002910 Sbi Andheri (E) Fes Custom Duty Deposit.</v>
          </cell>
          <cell r="C1761">
            <v>0</v>
          </cell>
          <cell r="D1761">
            <v>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</row>
        <row r="1762">
          <cell r="A1762">
            <v>241002911</v>
          </cell>
          <cell r="B1762" t="str">
            <v>241002911 Sbi Andheri (E) Fes Custom Duty-(I)</v>
          </cell>
          <cell r="C1762">
            <v>0</v>
          </cell>
          <cell r="D1762">
            <v>0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</row>
        <row r="1763">
          <cell r="A1763">
            <v>241002912</v>
          </cell>
          <cell r="B1763" t="str">
            <v>241002912 Sbi Andheri (E) Fes Custom Duty-(O)</v>
          </cell>
          <cell r="C1763">
            <v>0</v>
          </cell>
          <cell r="D1763">
            <v>0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</row>
        <row r="1764">
          <cell r="A1764">
            <v>241002920</v>
          </cell>
          <cell r="B1764" t="str">
            <v>241002920 Hdfc Worli A/C 2400310002929</v>
          </cell>
          <cell r="C1764">
            <v>0</v>
          </cell>
          <cell r="D1764">
            <v>0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</row>
        <row r="1765">
          <cell r="A1765">
            <v>241002921</v>
          </cell>
          <cell r="B1765" t="str">
            <v>241002921 Hdfc Worli  2400310002929-(I)</v>
          </cell>
          <cell r="C1765">
            <v>0</v>
          </cell>
          <cell r="D1765">
            <v>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</row>
        <row r="1766">
          <cell r="A1766">
            <v>241002922</v>
          </cell>
          <cell r="B1766" t="str">
            <v>241002922 Hdfc Worli  2400310002929-(O)</v>
          </cell>
          <cell r="C1766">
            <v>0</v>
          </cell>
          <cell r="D1766">
            <v>17432098.5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17432098.5</v>
          </cell>
        </row>
        <row r="1767">
          <cell r="A1767">
            <v>241002930</v>
          </cell>
          <cell r="B1767" t="str">
            <v>241002930 Hdfc  (Fes) A/C 0600310012659</v>
          </cell>
          <cell r="C1767">
            <v>0</v>
          </cell>
          <cell r="D1767">
            <v>0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</row>
        <row r="1768">
          <cell r="A1768">
            <v>241002931</v>
          </cell>
          <cell r="B1768" t="str">
            <v>241002931 Hdfc Bank (Fes)  0600310012659-(I)</v>
          </cell>
          <cell r="C1768">
            <v>0</v>
          </cell>
          <cell r="D1768">
            <v>-295402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-295402</v>
          </cell>
        </row>
        <row r="1769">
          <cell r="A1769">
            <v>241002932</v>
          </cell>
          <cell r="B1769" t="str">
            <v>241002932 Hdfc  (Fes)  0600310012659-(O)</v>
          </cell>
          <cell r="C1769">
            <v>0</v>
          </cell>
          <cell r="D1769">
            <v>671166.04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671166.04</v>
          </cell>
        </row>
        <row r="1770">
          <cell r="A1770">
            <v>241002940</v>
          </cell>
          <cell r="B1770" t="str">
            <v>241002940 State  Of India - Nhava Seva Main</v>
          </cell>
          <cell r="C1770">
            <v>0</v>
          </cell>
          <cell r="D1770">
            <v>0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</row>
        <row r="1771">
          <cell r="A1771">
            <v>241002941</v>
          </cell>
          <cell r="B1771" t="str">
            <v>241002941 State  Of India - Nhava Seva Main -(I)</v>
          </cell>
          <cell r="C1771">
            <v>0</v>
          </cell>
          <cell r="D1771">
            <v>0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</row>
        <row r="1772">
          <cell r="A1772">
            <v>241002942</v>
          </cell>
          <cell r="B1772" t="str">
            <v>241002942 State  Of India - Nhava Seva Main -(O)</v>
          </cell>
          <cell r="C1772">
            <v>0</v>
          </cell>
          <cell r="D1772">
            <v>0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</row>
        <row r="1773">
          <cell r="A1773">
            <v>241002950</v>
          </cell>
          <cell r="B1773" t="str">
            <v>241002950  Of America Nar. Pt. (Fes)  03451045</v>
          </cell>
          <cell r="C1773">
            <v>0</v>
          </cell>
          <cell r="D1773">
            <v>0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</row>
        <row r="1774">
          <cell r="A1774">
            <v>241002951</v>
          </cell>
          <cell r="B1774" t="str">
            <v>241002951 Bank Of America Nar. Pt.03451045-(I)</v>
          </cell>
          <cell r="C1774">
            <v>0</v>
          </cell>
          <cell r="D1774">
            <v>0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</row>
        <row r="1775">
          <cell r="A1775">
            <v>241002952</v>
          </cell>
          <cell r="B1775" t="str">
            <v>241002952 Bank Of America Nar. Pt.03451045-(O)</v>
          </cell>
          <cell r="C1775">
            <v>0</v>
          </cell>
          <cell r="D1775">
            <v>0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</row>
        <row r="1776">
          <cell r="A1776">
            <v>241002960</v>
          </cell>
          <cell r="B1776" t="str">
            <v>241002960 Hdfc  Worli Fes Payroll  2400310002973</v>
          </cell>
          <cell r="C1776">
            <v>0</v>
          </cell>
          <cell r="D1776">
            <v>7925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7925</v>
          </cell>
        </row>
        <row r="1777">
          <cell r="A1777">
            <v>241002961</v>
          </cell>
          <cell r="B1777" t="str">
            <v>241002961 Hdfc Worli FesPayroll2400310002973-(I)</v>
          </cell>
          <cell r="C1777">
            <v>0</v>
          </cell>
          <cell r="D1777">
            <v>0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</row>
        <row r="1778">
          <cell r="A1778">
            <v>241002962</v>
          </cell>
          <cell r="B1778" t="str">
            <v>241002962 Hdfc Worli Fes Payroll2400310002973-(O)</v>
          </cell>
          <cell r="C1778">
            <v>0</v>
          </cell>
          <cell r="D1778">
            <v>9866855.8900000006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9866855.8900000006</v>
          </cell>
        </row>
        <row r="1779">
          <cell r="A1779">
            <v>241002970</v>
          </cell>
          <cell r="B1779" t="str">
            <v>241002970 Kotak Mahindra  Atm 09582560004670 (Fes)</v>
          </cell>
          <cell r="C1779">
            <v>0</v>
          </cell>
          <cell r="D1779">
            <v>0</v>
          </cell>
          <cell r="E1779">
            <v>49727813.75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49727813.75</v>
          </cell>
        </row>
        <row r="1780">
          <cell r="A1780">
            <v>241002971</v>
          </cell>
          <cell r="B1780" t="str">
            <v>241002971 Kotak Mahindra 09582560004670 (Fes)-(I)</v>
          </cell>
          <cell r="C1780">
            <v>0</v>
          </cell>
          <cell r="D1780">
            <v>0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</row>
        <row r="1781">
          <cell r="A1781">
            <v>241002972</v>
          </cell>
          <cell r="B1781" t="str">
            <v>241002972 Kotak Mahindra09582560004670 (Fes)-(O)</v>
          </cell>
          <cell r="C1781">
            <v>0</v>
          </cell>
          <cell r="D1781">
            <v>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</row>
        <row r="1782">
          <cell r="A1782">
            <v>241002980</v>
          </cell>
          <cell r="B1782" t="str">
            <v>241002980 Scb (Fes) M. G. Rd. Import  22205291615</v>
          </cell>
          <cell r="C1782">
            <v>0</v>
          </cell>
          <cell r="D1782">
            <v>0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</row>
        <row r="1783">
          <cell r="A1783">
            <v>241002981</v>
          </cell>
          <cell r="B1783" t="str">
            <v>241002981 Scb (Fes) M. G. Rd. 22205291615-(I)</v>
          </cell>
          <cell r="C1783">
            <v>0</v>
          </cell>
          <cell r="D1783">
            <v>0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</row>
        <row r="1784">
          <cell r="A1784">
            <v>241002982</v>
          </cell>
          <cell r="B1784" t="str">
            <v>241002982 Scb (Fes) M. G.Rd.Import 22205291615-(O)</v>
          </cell>
          <cell r="C1784">
            <v>0</v>
          </cell>
          <cell r="D1784">
            <v>85079200.920000002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85079200.920000002</v>
          </cell>
        </row>
        <row r="1785">
          <cell r="A1785">
            <v>241002990</v>
          </cell>
          <cell r="B1785" t="str">
            <v>241002990 Bank Of India Malad (E) Fes  1319 (Clg)</v>
          </cell>
          <cell r="C1785">
            <v>0</v>
          </cell>
          <cell r="D1785">
            <v>0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</row>
        <row r="1786">
          <cell r="A1786">
            <v>241002991</v>
          </cell>
          <cell r="B1786" t="str">
            <v>241002991 Bank Of India Malad (E) Fes1319-(I)</v>
          </cell>
          <cell r="C1786">
            <v>0</v>
          </cell>
          <cell r="D1786">
            <v>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</row>
        <row r="1787">
          <cell r="A1787">
            <v>241002992</v>
          </cell>
          <cell r="B1787" t="str">
            <v>241002992 Bank Of India Malad (E)Fe1319 (Clg)-(O)</v>
          </cell>
          <cell r="C1787">
            <v>0</v>
          </cell>
          <cell r="D1787">
            <v>0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</row>
        <row r="1788">
          <cell r="A1788">
            <v>241003000</v>
          </cell>
          <cell r="B1788" t="str">
            <v>241003000 Hdfc Bank Fesknd - Vendor Payment .</v>
          </cell>
          <cell r="C1788">
            <v>0</v>
          </cell>
          <cell r="D1788">
            <v>135477832.41999999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135477832.41999999</v>
          </cell>
        </row>
        <row r="1789">
          <cell r="A1789">
            <v>241003001</v>
          </cell>
          <cell r="B1789" t="str">
            <v>241003001 Hdfc  Fesknd - Vendor Payment-(I)</v>
          </cell>
          <cell r="C1789">
            <v>0</v>
          </cell>
          <cell r="D1789">
            <v>-536644635.57999998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-536644635.57999998</v>
          </cell>
        </row>
        <row r="1790">
          <cell r="A1790">
            <v>241003002</v>
          </cell>
          <cell r="B1790" t="str">
            <v>241003002 Hdfc  Fesknd - Vendor Payment .-(O)</v>
          </cell>
          <cell r="C1790">
            <v>0</v>
          </cell>
          <cell r="D1790">
            <v>0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</row>
        <row r="1791">
          <cell r="A1791">
            <v>241003010</v>
          </cell>
          <cell r="B1791" t="str">
            <v>241003010 HdfcSandoz House Branch  2400310003422</v>
          </cell>
          <cell r="C1791">
            <v>0</v>
          </cell>
          <cell r="D1791">
            <v>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</row>
        <row r="1792">
          <cell r="A1792">
            <v>241003011</v>
          </cell>
          <cell r="B1792" t="str">
            <v>241003011 Hdfc   Sandoz House2400310003422-(I)</v>
          </cell>
          <cell r="C1792">
            <v>0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</row>
        <row r="1793">
          <cell r="A1793">
            <v>241003012</v>
          </cell>
          <cell r="B1793" t="str">
            <v>241003012 HdfcSandoz House Branch2400310003422-(O)</v>
          </cell>
          <cell r="C1793">
            <v>0</v>
          </cell>
          <cell r="D1793">
            <v>0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</row>
        <row r="1794">
          <cell r="A1794">
            <v>241003020</v>
          </cell>
          <cell r="B1794" t="str">
            <v>241003020 SbiCa/010/00000/104/04 Collection</v>
          </cell>
          <cell r="C1794">
            <v>0</v>
          </cell>
          <cell r="D1794">
            <v>79170809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79170809</v>
          </cell>
        </row>
        <row r="1795">
          <cell r="A1795">
            <v>241003021</v>
          </cell>
          <cell r="B1795" t="str">
            <v>241003021 Sbi      Ca/010/00000/104/04 Coll-(I)</v>
          </cell>
          <cell r="C1795">
            <v>0</v>
          </cell>
          <cell r="D1795">
            <v>-15888911.119999999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-15888911.119999999</v>
          </cell>
        </row>
        <row r="1796">
          <cell r="A1796">
            <v>241003022</v>
          </cell>
          <cell r="B1796" t="str">
            <v>241003022 SbiCa/010/00000/104/04 Collection -(O)</v>
          </cell>
          <cell r="C1796">
            <v>0</v>
          </cell>
          <cell r="D1796">
            <v>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</row>
        <row r="1797">
          <cell r="A1797">
            <v>241003030</v>
          </cell>
          <cell r="B1797" t="str">
            <v>241003030 Hdfc Fes Jaipur  00540310000197 Clearing</v>
          </cell>
          <cell r="C1797">
            <v>0</v>
          </cell>
          <cell r="D1797">
            <v>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</row>
        <row r="1798">
          <cell r="A1798">
            <v>241003031</v>
          </cell>
          <cell r="B1798" t="str">
            <v>241003031 Hdfc Fes Jaipur  00540310000197 Cle-(I)</v>
          </cell>
          <cell r="C1798">
            <v>0</v>
          </cell>
          <cell r="D1798">
            <v>0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</row>
        <row r="1799">
          <cell r="A1799">
            <v>241003032</v>
          </cell>
          <cell r="B1799" t="str">
            <v>241003032 HdfcFesJaipur00540310000197 Clearing-(O)</v>
          </cell>
          <cell r="C1799">
            <v>0</v>
          </cell>
          <cell r="D1799">
            <v>278197.62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278197.62</v>
          </cell>
        </row>
        <row r="1800">
          <cell r="A1800">
            <v>241003040</v>
          </cell>
          <cell r="B1800" t="str">
            <v>241003040 Hdfc 210310000746 Fes Hyderabad</v>
          </cell>
          <cell r="C1800">
            <v>0</v>
          </cell>
          <cell r="D1800">
            <v>0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</row>
        <row r="1801">
          <cell r="A1801">
            <v>241003041</v>
          </cell>
          <cell r="B1801" t="str">
            <v>241003041 Hdfc 210310000746 Fes Hyderabad -Cle-(I)</v>
          </cell>
          <cell r="C1801">
            <v>0</v>
          </cell>
          <cell r="D1801">
            <v>0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</row>
        <row r="1802">
          <cell r="A1802">
            <v>241003042</v>
          </cell>
          <cell r="B1802" t="str">
            <v>241003042 Hdfc 210310000746 Fes Hyderabad-(O)</v>
          </cell>
          <cell r="C1802">
            <v>0</v>
          </cell>
          <cell r="D1802">
            <v>0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</row>
        <row r="1803">
          <cell r="A1803">
            <v>241003050</v>
          </cell>
          <cell r="B1803" t="str">
            <v>241003050 Hdfc 542050000074 Fes Jaipur- Clrg</v>
          </cell>
          <cell r="C1803">
            <v>0</v>
          </cell>
          <cell r="D1803">
            <v>0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</row>
        <row r="1804">
          <cell r="A1804">
            <v>241003051</v>
          </cell>
          <cell r="B1804" t="str">
            <v>241003051 Hdfc 542050000074 Fes Jaipur- Clrg-(I)</v>
          </cell>
          <cell r="C1804">
            <v>0</v>
          </cell>
          <cell r="D1804">
            <v>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</row>
        <row r="1805">
          <cell r="A1805">
            <v>241003052</v>
          </cell>
          <cell r="B1805" t="str">
            <v>241003052 Hdfc 542050000074 Fes Jaipur- Clrg-(O)</v>
          </cell>
          <cell r="C1805">
            <v>0</v>
          </cell>
          <cell r="D1805">
            <v>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</row>
        <row r="1806">
          <cell r="A1806">
            <v>241003060</v>
          </cell>
          <cell r="B1806" t="str">
            <v>241003060 Hdfc-Fes  620801745008 Bhopal -Clearing</v>
          </cell>
          <cell r="C1806">
            <v>0</v>
          </cell>
          <cell r="D1806">
            <v>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</row>
        <row r="1807">
          <cell r="A1807">
            <v>241003061</v>
          </cell>
          <cell r="B1807" t="str">
            <v>241003061 Hdfc-Fes  620801745008 Bhopal -Cle-(I)</v>
          </cell>
          <cell r="C1807">
            <v>0</v>
          </cell>
          <cell r="D1807">
            <v>0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</row>
        <row r="1808">
          <cell r="A1808">
            <v>241003062</v>
          </cell>
          <cell r="B1808" t="str">
            <v>241003062 Hdfc-Fes  620801745008 Bhopal-(O)</v>
          </cell>
          <cell r="C1808">
            <v>0</v>
          </cell>
          <cell r="D1808">
            <v>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</row>
        <row r="1809">
          <cell r="A1809">
            <v>241003070</v>
          </cell>
          <cell r="B1809" t="str">
            <v>241003070 Viyawada Hdfc Bank Imprest-1090310000235</v>
          </cell>
          <cell r="C1809">
            <v>0</v>
          </cell>
          <cell r="D1809">
            <v>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</row>
        <row r="1810">
          <cell r="A1810">
            <v>241003071</v>
          </cell>
          <cell r="B1810" t="str">
            <v>241003071 Viyawada Hdfc  Imprest 1090310000235-(I)</v>
          </cell>
          <cell r="C1810">
            <v>0</v>
          </cell>
          <cell r="D1810">
            <v>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</row>
        <row r="1811">
          <cell r="A1811">
            <v>241003072</v>
          </cell>
          <cell r="B1811" t="str">
            <v>241003072 Viyawada Hdfc  Imprest 1090310000235-(O)</v>
          </cell>
          <cell r="C1811">
            <v>0</v>
          </cell>
          <cell r="D1811">
            <v>0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</row>
        <row r="1812">
          <cell r="A1812">
            <v>241003080</v>
          </cell>
          <cell r="B1812" t="str">
            <v>241003080 Hdfc 46205000192 Fes Jullunder -Clearing</v>
          </cell>
          <cell r="C1812">
            <v>0</v>
          </cell>
          <cell r="D1812">
            <v>0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</row>
        <row r="1813">
          <cell r="A1813">
            <v>241003081</v>
          </cell>
          <cell r="B1813" t="str">
            <v>241003081 Hdfc 46205000192 Fes Jullunder -Cle-(I)</v>
          </cell>
          <cell r="C1813">
            <v>0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</row>
        <row r="1814">
          <cell r="A1814">
            <v>241003082</v>
          </cell>
          <cell r="B1814" t="str">
            <v>241003082 Hdfc 46205000192 Fes Jullunder-(O)</v>
          </cell>
          <cell r="C1814">
            <v>0</v>
          </cell>
          <cell r="D1814">
            <v>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</row>
        <row r="1815">
          <cell r="A1815">
            <v>241003090</v>
          </cell>
          <cell r="B1815" t="str">
            <v>241003090 State  Of India,Ahmedabad -Clearing</v>
          </cell>
          <cell r="C1815">
            <v>0</v>
          </cell>
          <cell r="D1815">
            <v>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</row>
        <row r="1816">
          <cell r="A1816">
            <v>241003091</v>
          </cell>
          <cell r="B1816" t="str">
            <v>241003091 State  Of India,Ahmedabad -Clearing -(I)</v>
          </cell>
          <cell r="C1816">
            <v>0</v>
          </cell>
          <cell r="D1816">
            <v>0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</row>
        <row r="1817">
          <cell r="A1817">
            <v>241003092</v>
          </cell>
          <cell r="B1817" t="str">
            <v>241003092 State  Of India,Ahmedabad -Clearing -(O)</v>
          </cell>
          <cell r="C1817">
            <v>0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</row>
        <row r="1818">
          <cell r="A1818">
            <v>241003100</v>
          </cell>
          <cell r="B1818" t="str">
            <v>241003100 Hdfc-Udaipur Imprest</v>
          </cell>
          <cell r="C1818">
            <v>0</v>
          </cell>
          <cell r="D1818">
            <v>0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</row>
        <row r="1819">
          <cell r="A1819">
            <v>241003101</v>
          </cell>
          <cell r="B1819" t="str">
            <v>241003101 Hdfc-Udaipur Imprest -(I)</v>
          </cell>
          <cell r="C1819">
            <v>0</v>
          </cell>
          <cell r="D1819">
            <v>0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</row>
        <row r="1820">
          <cell r="A1820">
            <v>241003102</v>
          </cell>
          <cell r="B1820" t="str">
            <v>241003102 Hdfc-Udaipur Imprest -(O)</v>
          </cell>
          <cell r="C1820">
            <v>0</v>
          </cell>
          <cell r="D1820">
            <v>0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</row>
        <row r="1821">
          <cell r="A1821">
            <v>241003110</v>
          </cell>
          <cell r="B1821" t="str">
            <v>241003110 HDFC Fes Noida - 05032150000019</v>
          </cell>
          <cell r="C1821">
            <v>0</v>
          </cell>
          <cell r="D1821">
            <v>0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</row>
        <row r="1822">
          <cell r="A1822">
            <v>241003111</v>
          </cell>
          <cell r="B1822" t="str">
            <v>241003111 HDFC Fes Noida - 05032150000019 (I)</v>
          </cell>
          <cell r="C1822">
            <v>0</v>
          </cell>
          <cell r="D1822">
            <v>0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</row>
        <row r="1823">
          <cell r="A1823">
            <v>241003112</v>
          </cell>
          <cell r="B1823" t="str">
            <v>241003112 HDFC Fes Noida - 05032150000019 (O)</v>
          </cell>
          <cell r="C1823">
            <v>0</v>
          </cell>
          <cell r="D1823">
            <v>0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</row>
        <row r="1824">
          <cell r="A1824">
            <v>241003120</v>
          </cell>
          <cell r="B1824" t="str">
            <v>241003120 Canara  Kolkata  2670 (Fes) Clrg</v>
          </cell>
          <cell r="C1824">
            <v>0</v>
          </cell>
          <cell r="D1824">
            <v>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</row>
        <row r="1825">
          <cell r="A1825">
            <v>241003121</v>
          </cell>
          <cell r="B1825" t="str">
            <v>241003121 Canara  Kolkata  2670 (Fes) Clrg-(I)</v>
          </cell>
          <cell r="C1825">
            <v>0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</row>
        <row r="1826">
          <cell r="A1826">
            <v>241003122</v>
          </cell>
          <cell r="B1826" t="str">
            <v>241003122 Canara  Kolkata  2670 (Fes) Clrg-(O)</v>
          </cell>
          <cell r="C1826">
            <v>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</row>
        <row r="1827">
          <cell r="A1827">
            <v>241003130</v>
          </cell>
          <cell r="B1827" t="str">
            <v>241003130 Hdfc 782050000765 Fes Lucknow - Clrg</v>
          </cell>
          <cell r="C1827">
            <v>0</v>
          </cell>
          <cell r="D1827">
            <v>0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</row>
        <row r="1828">
          <cell r="A1828">
            <v>241003131</v>
          </cell>
          <cell r="B1828" t="str">
            <v>241003131 Hdfc 782050000765 Fes Lucknow - Clrg-(I)</v>
          </cell>
          <cell r="C1828">
            <v>0</v>
          </cell>
          <cell r="D1828">
            <v>0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</row>
        <row r="1829">
          <cell r="A1829">
            <v>241003132</v>
          </cell>
          <cell r="B1829" t="str">
            <v>241003132 Hdfc 782050000765 Fes Lucknow - Clrg-(O)</v>
          </cell>
          <cell r="C1829">
            <v>0</v>
          </cell>
          <cell r="D1829">
            <v>0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</row>
        <row r="1830">
          <cell r="A1830">
            <v>241003140</v>
          </cell>
          <cell r="B1830" t="str">
            <v>241003140 Karnal Hdfc  1950310000086  Fes</v>
          </cell>
          <cell r="C1830">
            <v>0</v>
          </cell>
          <cell r="D1830">
            <v>0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</row>
        <row r="1831">
          <cell r="A1831">
            <v>241003141</v>
          </cell>
          <cell r="B1831" t="str">
            <v>241003141 Karnal Hdfc  1950310000086  Fes-(I)</v>
          </cell>
          <cell r="C1831">
            <v>0</v>
          </cell>
          <cell r="D1831">
            <v>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</row>
        <row r="1832">
          <cell r="A1832">
            <v>241003142</v>
          </cell>
          <cell r="B1832" t="str">
            <v>241003142 Karnal Hdfc  1950310000086  Fes-(O)</v>
          </cell>
          <cell r="C1832">
            <v>0</v>
          </cell>
          <cell r="D1832">
            <v>0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</row>
        <row r="1833">
          <cell r="A1833">
            <v>241003150</v>
          </cell>
          <cell r="B1833" t="str">
            <v>241003150 HDFC A/c -06450310000018</v>
          </cell>
          <cell r="C1833">
            <v>0</v>
          </cell>
          <cell r="D1833">
            <v>0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</row>
        <row r="1834">
          <cell r="A1834">
            <v>241003151</v>
          </cell>
          <cell r="B1834" t="str">
            <v>241003151 HDFC A/c -06450310000018 (I)</v>
          </cell>
          <cell r="C1834">
            <v>0</v>
          </cell>
          <cell r="D1834">
            <v>0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</row>
        <row r="1835">
          <cell r="A1835">
            <v>241003152</v>
          </cell>
          <cell r="B1835" t="str">
            <v>241003152 HDFC A/c -06450310000018 (O)</v>
          </cell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</row>
        <row r="1836">
          <cell r="A1836">
            <v>241003160</v>
          </cell>
          <cell r="B1836" t="str">
            <v>241003160 Hdfc Bank  Bareilly</v>
          </cell>
          <cell r="C1836">
            <v>0</v>
          </cell>
          <cell r="D1836">
            <v>0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</row>
        <row r="1837">
          <cell r="A1837">
            <v>241003161</v>
          </cell>
          <cell r="B1837" t="str">
            <v>241003161 Hdfc   Bareilly -(I)</v>
          </cell>
          <cell r="C1837">
            <v>0</v>
          </cell>
          <cell r="D1837">
            <v>0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</row>
        <row r="1838">
          <cell r="A1838">
            <v>241003162</v>
          </cell>
          <cell r="B1838" t="str">
            <v>241003162 Hdfc   Bareilly -(O)</v>
          </cell>
          <cell r="C1838">
            <v>0</v>
          </cell>
          <cell r="D1838">
            <v>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</row>
        <row r="1839">
          <cell r="A1839">
            <v>241003170</v>
          </cell>
          <cell r="B1839" t="str">
            <v>241003170 Hdfc  Chennai  0042050000978 (Clg)</v>
          </cell>
          <cell r="C1839">
            <v>0</v>
          </cell>
          <cell r="D1839">
            <v>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</row>
        <row r="1840">
          <cell r="A1840">
            <v>241003171</v>
          </cell>
          <cell r="B1840" t="str">
            <v>241003171 Hdfc  Chennai  0042050000978 (Clg)-(I)</v>
          </cell>
          <cell r="C1840">
            <v>0</v>
          </cell>
          <cell r="D1840">
            <v>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</row>
        <row r="1841">
          <cell r="A1841">
            <v>241003172</v>
          </cell>
          <cell r="B1841" t="str">
            <v>241003172 Hdfc  Chennai  0042050000978 (Clg)-(O)</v>
          </cell>
          <cell r="C1841">
            <v>0</v>
          </cell>
          <cell r="D1841">
            <v>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</row>
        <row r="1842">
          <cell r="A1842">
            <v>241003180</v>
          </cell>
          <cell r="B1842" t="str">
            <v>241003180 Sbi Current  Ruderpur Clearing .</v>
          </cell>
          <cell r="C1842">
            <v>0</v>
          </cell>
          <cell r="D1842">
            <v>0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</row>
        <row r="1843">
          <cell r="A1843">
            <v>241003181</v>
          </cell>
          <cell r="B1843" t="str">
            <v>241003181 Sbi Current  Ruderpur Clearing .-(I)</v>
          </cell>
          <cell r="C1843">
            <v>0</v>
          </cell>
          <cell r="D1843">
            <v>0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</row>
        <row r="1844">
          <cell r="A1844">
            <v>241003182</v>
          </cell>
          <cell r="B1844" t="str">
            <v>241003182 Sbi Current  Ruderpur Clearing .-(O)</v>
          </cell>
          <cell r="C1844">
            <v>0</v>
          </cell>
          <cell r="D1844">
            <v>0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</row>
        <row r="1845">
          <cell r="A1845">
            <v>241003190</v>
          </cell>
          <cell r="B1845" t="str">
            <v>241003190 Hdfc 90758485013 Fes Bangalore - Clrg</v>
          </cell>
          <cell r="C1845">
            <v>0</v>
          </cell>
          <cell r="D1845">
            <v>0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</row>
        <row r="1846">
          <cell r="A1846">
            <v>241003191</v>
          </cell>
          <cell r="B1846" t="str">
            <v>241003191 Hdfc 90758485013 Fes Bangalore-Clrg-(I)</v>
          </cell>
          <cell r="C1846">
            <v>0</v>
          </cell>
          <cell r="D1846">
            <v>0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</row>
        <row r="1847">
          <cell r="A1847">
            <v>241003192</v>
          </cell>
          <cell r="B1847" t="str">
            <v>241003192 Hdfc 90758485013 Fes Bangalore-Clrg-(O)</v>
          </cell>
          <cell r="C1847">
            <v>0</v>
          </cell>
          <cell r="D1847">
            <v>0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</row>
        <row r="1848">
          <cell r="A1848">
            <v>241003200</v>
          </cell>
          <cell r="B1848" t="str">
            <v>241003200 Varanasi Hdfc  2200310000065  Fes</v>
          </cell>
          <cell r="C1848">
            <v>0</v>
          </cell>
          <cell r="D1848">
            <v>0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</row>
        <row r="1849">
          <cell r="A1849">
            <v>241003201</v>
          </cell>
          <cell r="B1849" t="str">
            <v>241003201 Varanasi Hdfc  2200310000065  Fes-(I)</v>
          </cell>
          <cell r="C1849">
            <v>0</v>
          </cell>
          <cell r="D1849">
            <v>0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</row>
        <row r="1850">
          <cell r="A1850">
            <v>241003202</v>
          </cell>
          <cell r="B1850" t="str">
            <v>241003202 Varanasi Hdfc  2200310000065  Fes-(O)</v>
          </cell>
          <cell r="C1850">
            <v>0</v>
          </cell>
          <cell r="D1850">
            <v>0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</row>
        <row r="1851">
          <cell r="A1851">
            <v>241003210</v>
          </cell>
          <cell r="B1851" t="str">
            <v>241003210 Hdfc- Nagpur - Imprest 1020310000139</v>
          </cell>
          <cell r="C1851">
            <v>0</v>
          </cell>
          <cell r="D1851">
            <v>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</row>
        <row r="1852">
          <cell r="A1852">
            <v>241003211</v>
          </cell>
          <cell r="B1852" t="str">
            <v>241003211 Hdfc- Nagpur -Imprest-1020310000139(I)</v>
          </cell>
          <cell r="C1852">
            <v>0</v>
          </cell>
          <cell r="D1852">
            <v>0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</row>
        <row r="1853">
          <cell r="A1853">
            <v>241003212</v>
          </cell>
          <cell r="B1853" t="str">
            <v>241003212 Hdfc- Nagpur - Imprest 1020310000139 (O)</v>
          </cell>
          <cell r="C1853">
            <v>0</v>
          </cell>
          <cell r="D1853">
            <v>0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</row>
        <row r="1854">
          <cell r="A1854">
            <v>241003220</v>
          </cell>
          <cell r="B1854" t="str">
            <v>241003220 Hdfc-Fes  122803124019 Bhubneswar Clrg</v>
          </cell>
          <cell r="C1854">
            <v>0</v>
          </cell>
          <cell r="D1854">
            <v>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</row>
        <row r="1855">
          <cell r="A1855">
            <v>241003221</v>
          </cell>
          <cell r="B1855" t="str">
            <v>241003221 Hdfc-Fes122803124019 Bhubneswar Clrg-(I)</v>
          </cell>
          <cell r="C1855">
            <v>0</v>
          </cell>
          <cell r="D1855">
            <v>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</row>
        <row r="1856">
          <cell r="A1856">
            <v>241003222</v>
          </cell>
          <cell r="B1856" t="str">
            <v>241003222 Hdfc-Fes  122803124019 Bhubneswar-(O)</v>
          </cell>
          <cell r="C1856">
            <v>0</v>
          </cell>
          <cell r="D1856">
            <v>0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</row>
        <row r="1857">
          <cell r="A1857">
            <v>241003230</v>
          </cell>
          <cell r="B1857" t="str">
            <v>241003230 Hdfc  1520310000137  Fes - Raipur</v>
          </cell>
          <cell r="C1857">
            <v>0</v>
          </cell>
          <cell r="D1857">
            <v>0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</row>
        <row r="1858">
          <cell r="A1858">
            <v>241003231</v>
          </cell>
          <cell r="B1858" t="str">
            <v>241003231 Hdfc  1520310000137  Fes - Raipur-(I)</v>
          </cell>
          <cell r="C1858">
            <v>0</v>
          </cell>
          <cell r="D1858">
            <v>0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</row>
        <row r="1859">
          <cell r="A1859">
            <v>241003232</v>
          </cell>
          <cell r="B1859" t="str">
            <v>241003232 Hdfc  1520310000137  Fes - Raipur-(O)</v>
          </cell>
          <cell r="C1859">
            <v>0</v>
          </cell>
          <cell r="D1859">
            <v>0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</row>
        <row r="1860">
          <cell r="A1860">
            <v>241003240</v>
          </cell>
          <cell r="B1860" t="str">
            <v>241003240 Hdfc  (Fes) Rudrapur  2830310000029</v>
          </cell>
          <cell r="C1860">
            <v>0</v>
          </cell>
          <cell r="D1860">
            <v>0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</row>
        <row r="1861">
          <cell r="A1861">
            <v>241003241</v>
          </cell>
          <cell r="B1861" t="str">
            <v>241003241 Hdfc  (Fes) Rudrapur  2830310000029-(I)</v>
          </cell>
          <cell r="C1861">
            <v>0</v>
          </cell>
          <cell r="D1861">
            <v>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</row>
        <row r="1862">
          <cell r="A1862">
            <v>241003242</v>
          </cell>
          <cell r="B1862" t="str">
            <v>241003242 Hdfc  (Fes) Rudrapur  2830310000029-(O)</v>
          </cell>
          <cell r="C1862">
            <v>0</v>
          </cell>
          <cell r="D1862">
            <v>0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</row>
        <row r="1863">
          <cell r="A1863">
            <v>241003250</v>
          </cell>
          <cell r="B1863" t="str">
            <v>241003250 Hdfc 72050000402 Fes Pune - Clrg</v>
          </cell>
          <cell r="C1863">
            <v>0</v>
          </cell>
          <cell r="D1863">
            <v>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</row>
        <row r="1864">
          <cell r="A1864">
            <v>241003251</v>
          </cell>
          <cell r="B1864" t="str">
            <v>241003251 Hdfc 72050000402 Fes Pune - Clrg-(I)</v>
          </cell>
          <cell r="C1864">
            <v>0</v>
          </cell>
          <cell r="D1864">
            <v>0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</row>
        <row r="1865">
          <cell r="A1865">
            <v>241003252</v>
          </cell>
          <cell r="B1865" t="str">
            <v>241003252 Hdfc 72050000402 Fes Pune - Clrg-(O)</v>
          </cell>
          <cell r="C1865">
            <v>0</v>
          </cell>
          <cell r="D1865">
            <v>0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</row>
        <row r="1866">
          <cell r="A1866">
            <v>241003310</v>
          </cell>
          <cell r="B1866" t="str">
            <v>241003310 Hdfc Bank Limited. a/c02400310004069</v>
          </cell>
          <cell r="C1866">
            <v>0</v>
          </cell>
          <cell r="D1866">
            <v>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</row>
        <row r="1867">
          <cell r="A1867">
            <v>241003311</v>
          </cell>
          <cell r="B1867" t="str">
            <v>241003311 Hdfc Bank Limited. a/c02400310004069-(I)</v>
          </cell>
          <cell r="C1867">
            <v>0</v>
          </cell>
          <cell r="D1867">
            <v>0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</row>
        <row r="1868">
          <cell r="A1868">
            <v>241003312</v>
          </cell>
          <cell r="B1868" t="str">
            <v>241003312 Hdfc Bank Limited. a/c02400310004069-(O)</v>
          </cell>
          <cell r="C1868">
            <v>0</v>
          </cell>
          <cell r="D1868">
            <v>0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</row>
        <row r="1869">
          <cell r="A1869">
            <v>241003320</v>
          </cell>
          <cell r="B1869" t="str">
            <v>241003320 State Bank Of India a/c10119640319</v>
          </cell>
          <cell r="C1869">
            <v>0</v>
          </cell>
          <cell r="D1869">
            <v>0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5732535.6399999997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5732535.6399999997</v>
          </cell>
        </row>
        <row r="1870">
          <cell r="A1870">
            <v>241003321</v>
          </cell>
          <cell r="B1870" t="str">
            <v>241003321 State Bank Of India a/c10119640319-(I)</v>
          </cell>
          <cell r="C1870">
            <v>0</v>
          </cell>
          <cell r="D1870">
            <v>0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</row>
        <row r="1871">
          <cell r="A1871">
            <v>241003322</v>
          </cell>
          <cell r="B1871" t="str">
            <v>241003322 State Bank Of India a/c10119640319-(O)</v>
          </cell>
          <cell r="C1871">
            <v>0</v>
          </cell>
          <cell r="D1871">
            <v>0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</row>
        <row r="1872">
          <cell r="A1872">
            <v>241003340</v>
          </cell>
          <cell r="B1872" t="str">
            <v>241003340 Kotak Mahindra Bank a/c -9582560003984</v>
          </cell>
          <cell r="C1872">
            <v>0</v>
          </cell>
          <cell r="D1872">
            <v>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</row>
        <row r="1873">
          <cell r="A1873">
            <v>241003341</v>
          </cell>
          <cell r="B1873" t="str">
            <v>241003341 Kotak Mahindra Bank-9582560003984 - (I)</v>
          </cell>
          <cell r="C1873">
            <v>0</v>
          </cell>
          <cell r="D1873">
            <v>0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</row>
        <row r="1874">
          <cell r="A1874">
            <v>241003342</v>
          </cell>
          <cell r="B1874" t="str">
            <v>241003342 Kotak Mahindra Bank-9582560003984 - (O)</v>
          </cell>
          <cell r="C1874">
            <v>0</v>
          </cell>
          <cell r="D1874">
            <v>0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</row>
        <row r="1875">
          <cell r="A1875">
            <v>241003430</v>
          </cell>
          <cell r="B1875" t="str">
            <v>241003430 Hdfc Bank A/c 02140310000117</v>
          </cell>
          <cell r="C1875">
            <v>0</v>
          </cell>
          <cell r="D1875">
            <v>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</row>
        <row r="1876">
          <cell r="A1876">
            <v>241003431</v>
          </cell>
          <cell r="B1876" t="str">
            <v>241003431 Hdfc Bank A/c 02140310000117 - (I)</v>
          </cell>
          <cell r="C1876">
            <v>0</v>
          </cell>
          <cell r="D1876">
            <v>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</row>
        <row r="1877">
          <cell r="A1877">
            <v>241003432</v>
          </cell>
          <cell r="B1877" t="str">
            <v>241003432 Hdfc Bank A/c 02140310000117 - (O)</v>
          </cell>
          <cell r="C1877">
            <v>0</v>
          </cell>
          <cell r="D1877">
            <v>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</row>
        <row r="1878">
          <cell r="A1878">
            <v>241003530</v>
          </cell>
          <cell r="B1878" t="str">
            <v>241003530 Hdfc Bank a/c -12160310000024</v>
          </cell>
          <cell r="C1878">
            <v>0</v>
          </cell>
          <cell r="D1878">
            <v>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</row>
        <row r="1879">
          <cell r="A1879">
            <v>241003531</v>
          </cell>
          <cell r="B1879" t="str">
            <v>241003531 Hdfc Bank a/c -12160310000024-(I)</v>
          </cell>
          <cell r="C1879">
            <v>-173296</v>
          </cell>
          <cell r="D1879">
            <v>0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-173296</v>
          </cell>
        </row>
        <row r="1880">
          <cell r="A1880">
            <v>241003532</v>
          </cell>
          <cell r="B1880" t="str">
            <v>241003532 Hdfc Bank a/c -12160310000024-(O)</v>
          </cell>
          <cell r="C1880">
            <v>25123297.030000001</v>
          </cell>
          <cell r="D1880">
            <v>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25123297.030000001</v>
          </cell>
        </row>
        <row r="1881">
          <cell r="A1881">
            <v>241003550</v>
          </cell>
          <cell r="B1881" t="str">
            <v>241003550 SBI DUTY DRAW-BACK A/C AIRPORT (FES) 30228901538</v>
          </cell>
          <cell r="C1881">
            <v>0</v>
          </cell>
          <cell r="D1881">
            <v>296277.5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296277.5</v>
          </cell>
        </row>
        <row r="1882">
          <cell r="A1882">
            <v>241003551</v>
          </cell>
          <cell r="B1882" t="str">
            <v>241003551 SBI DUTY DRAW-BACK A/C AIRPORT (FES) 302289015-(I)</v>
          </cell>
          <cell r="C1882">
            <v>0</v>
          </cell>
          <cell r="D1882">
            <v>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</row>
        <row r="1883">
          <cell r="A1883">
            <v>241003552</v>
          </cell>
          <cell r="B1883" t="str">
            <v>241003552 SBI DUTY DRAW-BACK A/C AIRPORT (FES) 302289015-(O)</v>
          </cell>
          <cell r="C1883">
            <v>0</v>
          </cell>
          <cell r="D1883">
            <v>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</row>
        <row r="1884">
          <cell r="A1884">
            <v>241003560</v>
          </cell>
          <cell r="B1884" t="str">
            <v>241003560 STATE BANK OF SAURASHTRA A/C ZZZ66009946742</v>
          </cell>
          <cell r="C1884">
            <v>0</v>
          </cell>
          <cell r="D1884">
            <v>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</row>
        <row r="1885">
          <cell r="A1885">
            <v>241003561</v>
          </cell>
          <cell r="B1885" t="str">
            <v>241003561 STATE BANK OF SAURASHTRA A/C ZZZ66009946742-(I)</v>
          </cell>
          <cell r="C1885">
            <v>0</v>
          </cell>
          <cell r="D1885">
            <v>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</row>
        <row r="1886">
          <cell r="A1886">
            <v>241003562</v>
          </cell>
          <cell r="B1886" t="str">
            <v>241003562 STATE BANK OF SAURASHTRA A/C ZZZ66009946742-(O)</v>
          </cell>
          <cell r="C1886">
            <v>0</v>
          </cell>
          <cell r="D1886">
            <v>0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</row>
        <row r="1887">
          <cell r="A1887">
            <v>241003570</v>
          </cell>
          <cell r="B1887" t="str">
            <v>241003570 Bank of China (FES)  HO RMB A/c No. 01561208091001</v>
          </cell>
          <cell r="C1887">
            <v>0</v>
          </cell>
          <cell r="D1887">
            <v>0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</row>
        <row r="1888">
          <cell r="A1888">
            <v>241003571</v>
          </cell>
          <cell r="B1888" t="str">
            <v>241003571 Bank of China (FES)  HO RMB A/c No. 0156120809-(I)</v>
          </cell>
          <cell r="C1888">
            <v>0</v>
          </cell>
          <cell r="D1888">
            <v>0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</row>
        <row r="1889">
          <cell r="A1889">
            <v>241003572</v>
          </cell>
          <cell r="B1889" t="str">
            <v>241003572 Bank of China (FES)  HO RMB A/c No. 0156120809-(O)</v>
          </cell>
          <cell r="C1889">
            <v>0</v>
          </cell>
          <cell r="D1889">
            <v>0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</row>
        <row r="1890">
          <cell r="A1890">
            <v>241003580</v>
          </cell>
          <cell r="B1890" t="str">
            <v>241003580 SBI  A/C 10057385070 FES - Patna</v>
          </cell>
          <cell r="C1890">
            <v>0</v>
          </cell>
          <cell r="D1890">
            <v>0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</row>
        <row r="1891">
          <cell r="A1891">
            <v>241003581</v>
          </cell>
          <cell r="B1891" t="str">
            <v>241003581 SBI  A/C  10057385070 FES -Patna-(I)</v>
          </cell>
          <cell r="C1891">
            <v>0</v>
          </cell>
          <cell r="D1891">
            <v>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</row>
        <row r="1892">
          <cell r="A1892">
            <v>241003582</v>
          </cell>
          <cell r="B1892" t="str">
            <v>241003582 SBI  A/C 10057385070 FES - Patna-(O)</v>
          </cell>
          <cell r="C1892">
            <v>0</v>
          </cell>
          <cell r="D1892">
            <v>0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</row>
        <row r="1893">
          <cell r="A1893">
            <v>241003590</v>
          </cell>
          <cell r="B1893" t="str">
            <v>241003590 NANCHANG REP. OFFICE RMB  A/C NO. 361 710 000 0401</v>
          </cell>
          <cell r="C1893">
            <v>0</v>
          </cell>
          <cell r="D1893">
            <v>0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</row>
        <row r="1894">
          <cell r="A1894">
            <v>241003591</v>
          </cell>
          <cell r="B1894" t="str">
            <v>241003591 NANCHANG REP. OFFICE RMB  A/C NO. 361 710 000 -(I)</v>
          </cell>
          <cell r="C1894">
            <v>0</v>
          </cell>
          <cell r="D1894">
            <v>0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</row>
        <row r="1895">
          <cell r="A1895">
            <v>241003592</v>
          </cell>
          <cell r="B1895" t="str">
            <v>241003592 NANCHANG REP. OFFICE RMB  A/C NO. 361 710 000 -(O)</v>
          </cell>
          <cell r="C1895">
            <v>0</v>
          </cell>
          <cell r="D1895">
            <v>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</row>
        <row r="1896">
          <cell r="A1896">
            <v>241003600</v>
          </cell>
          <cell r="B1896" t="str">
            <v>241003600 ANZ BANK AUSTRALIA (NZD) A/C 0102 0987520 000</v>
          </cell>
          <cell r="C1896">
            <v>0</v>
          </cell>
          <cell r="D1896">
            <v>0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</row>
        <row r="1897">
          <cell r="A1897">
            <v>241003601</v>
          </cell>
          <cell r="B1897" t="str">
            <v>241003601 ANZ BANK AUSTRALIA (NZD) A/C 0102 0987520 000-(I)</v>
          </cell>
          <cell r="C1897">
            <v>0</v>
          </cell>
          <cell r="D1897">
            <v>0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</row>
        <row r="1898">
          <cell r="A1898">
            <v>241003602</v>
          </cell>
          <cell r="B1898" t="str">
            <v>241003602 ANZ BANK AUSTRALIA (NZD) A/C 0102 0987520 000-(O)</v>
          </cell>
          <cell r="C1898">
            <v>0</v>
          </cell>
          <cell r="D1898">
            <v>0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</row>
        <row r="1899">
          <cell r="A1899">
            <v>241003650</v>
          </cell>
          <cell r="B1899" t="str">
            <v>241003650 Canara Bank a/c - 190320110055</v>
          </cell>
          <cell r="C1899">
            <v>-107202755.3</v>
          </cell>
          <cell r="D1899">
            <v>0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-107202755.3</v>
          </cell>
        </row>
        <row r="1900">
          <cell r="A1900">
            <v>241003651</v>
          </cell>
          <cell r="B1900" t="str">
            <v>241003651 Canara Bank a/c - 190320110055 - (I)</v>
          </cell>
          <cell r="C1900">
            <v>2600000</v>
          </cell>
          <cell r="D1900">
            <v>0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2600000</v>
          </cell>
        </row>
        <row r="1901">
          <cell r="A1901">
            <v>241003652</v>
          </cell>
          <cell r="B1901" t="str">
            <v>241003652 Canara Bank a/c - 190320110055 - (O)</v>
          </cell>
          <cell r="C1901">
            <v>104602755.3</v>
          </cell>
          <cell r="D1901">
            <v>0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104602755.3</v>
          </cell>
        </row>
        <row r="1902">
          <cell r="A1902">
            <v>241003660</v>
          </cell>
          <cell r="B1902" t="str">
            <v>241003660 Canara Bank a/c - 1625201002327</v>
          </cell>
          <cell r="C1902">
            <v>0</v>
          </cell>
          <cell r="D1902">
            <v>0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</row>
        <row r="1903">
          <cell r="A1903">
            <v>241003661</v>
          </cell>
          <cell r="B1903" t="str">
            <v>241003661 Canara Bank a/c - 1625201002327-(I)</v>
          </cell>
          <cell r="C1903">
            <v>0</v>
          </cell>
          <cell r="D1903">
            <v>0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</row>
        <row r="1904">
          <cell r="A1904">
            <v>241003662</v>
          </cell>
          <cell r="B1904" t="str">
            <v>241003662 Canara Bank a/c - 1625201002327-(O)</v>
          </cell>
          <cell r="C1904">
            <v>0</v>
          </cell>
          <cell r="D1904">
            <v>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</row>
        <row r="1905">
          <cell r="A1905">
            <v>241003670</v>
          </cell>
          <cell r="B1905" t="str">
            <v>241003670 ANZ BANK AUSTRALIA (FES) A/C 498908146</v>
          </cell>
          <cell r="C1905">
            <v>0</v>
          </cell>
          <cell r="D1905">
            <v>0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</row>
        <row r="1906">
          <cell r="A1906">
            <v>241003671</v>
          </cell>
          <cell r="B1906" t="str">
            <v>241003671 ANZ BANK AUSTRALIA (FES) A/C 498908146-(I)</v>
          </cell>
          <cell r="C1906">
            <v>0</v>
          </cell>
          <cell r="D1906">
            <v>0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</row>
        <row r="1907">
          <cell r="A1907">
            <v>241003672</v>
          </cell>
          <cell r="B1907" t="str">
            <v>241003672 ANZ BANK AUSTRALIA (FES) A/C 498908146-(O)</v>
          </cell>
          <cell r="C1907">
            <v>0</v>
          </cell>
          <cell r="D1907">
            <v>0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</row>
        <row r="1908">
          <cell r="A1908">
            <v>241003680</v>
          </cell>
          <cell r="B1908" t="str">
            <v>241003680 ANZ BANK AUSTRALIA (FES) A/C 498908197 COLL.</v>
          </cell>
          <cell r="C1908">
            <v>0</v>
          </cell>
          <cell r="D1908">
            <v>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</row>
        <row r="1909">
          <cell r="A1909">
            <v>241003681</v>
          </cell>
          <cell r="B1909" t="str">
            <v>241003681 ANZ BANK AUSTRALIA (FES) A/C 498908197 COLL.-(I)</v>
          </cell>
          <cell r="C1909">
            <v>0</v>
          </cell>
          <cell r="D1909">
            <v>0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</row>
        <row r="1910">
          <cell r="A1910">
            <v>241003682</v>
          </cell>
          <cell r="B1910" t="str">
            <v>241003682 ANZ BANK AUSTRALIA (FES) A/C 498908197 COLL.-(O)</v>
          </cell>
          <cell r="C1910">
            <v>0</v>
          </cell>
          <cell r="D1910">
            <v>0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</row>
        <row r="1911">
          <cell r="A1911">
            <v>241003690</v>
          </cell>
          <cell r="B1911" t="str">
            <v>241003690 BANK OF CHINA (FES) HO USD A/C 01561208093014</v>
          </cell>
          <cell r="C1911">
            <v>0</v>
          </cell>
          <cell r="D1911">
            <v>0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</row>
        <row r="1912">
          <cell r="A1912">
            <v>241003691</v>
          </cell>
          <cell r="B1912" t="str">
            <v>241003691 BANK OF CHINA (FES) HO USD A/C 01561208093014-(I)</v>
          </cell>
          <cell r="C1912">
            <v>0</v>
          </cell>
          <cell r="D1912">
            <v>0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</row>
        <row r="1913">
          <cell r="A1913">
            <v>241003692</v>
          </cell>
          <cell r="B1913" t="str">
            <v>241003692 BANK OF CHINA (FES) HO USD A/C 01561208093014-(O)</v>
          </cell>
          <cell r="C1913">
            <v>0</v>
          </cell>
          <cell r="D1913">
            <v>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</row>
        <row r="1914">
          <cell r="A1914">
            <v>241003700</v>
          </cell>
          <cell r="B1914" t="str">
            <v>241003700 NAT. AUSTRALIAN BK  (FES) A/C 0084100577049781</v>
          </cell>
          <cell r="C1914">
            <v>0</v>
          </cell>
          <cell r="D1914">
            <v>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</row>
        <row r="1915">
          <cell r="A1915">
            <v>241003701</v>
          </cell>
          <cell r="B1915" t="str">
            <v>241003701 NAT. AUSTRALIAN BK  (FES) A/C 0084100577049781-(I)</v>
          </cell>
          <cell r="C1915">
            <v>0</v>
          </cell>
          <cell r="D1915">
            <v>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</row>
        <row r="1916">
          <cell r="A1916">
            <v>241003702</v>
          </cell>
          <cell r="B1916" t="str">
            <v>241003702 NAT. AUSTRALIAN BK  (FES) A/C 0084100577049781-(O)</v>
          </cell>
          <cell r="C1916">
            <v>0</v>
          </cell>
          <cell r="D1916">
            <v>0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</row>
        <row r="1917">
          <cell r="A1917">
            <v>241003710</v>
          </cell>
          <cell r="B1917" t="str">
            <v>241003710 SBI NAVA SHEVA BRANCH A/C 057573</v>
          </cell>
          <cell r="C1917">
            <v>0</v>
          </cell>
          <cell r="D1917">
            <v>0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</row>
        <row r="1918">
          <cell r="A1918">
            <v>241003711</v>
          </cell>
          <cell r="B1918" t="str">
            <v>241003711 SBI NAVA SHEVA BRANCH A/C 057573-(I)</v>
          </cell>
          <cell r="C1918">
            <v>0</v>
          </cell>
          <cell r="D1918">
            <v>0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</row>
        <row r="1919">
          <cell r="A1919">
            <v>241003712</v>
          </cell>
          <cell r="B1919" t="str">
            <v>241003712 SBI NAVA SHEVA BRANCH A/C 057573-(O)</v>
          </cell>
          <cell r="C1919">
            <v>0</v>
          </cell>
          <cell r="D1919">
            <v>0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</row>
        <row r="1920">
          <cell r="A1920">
            <v>241003720</v>
          </cell>
          <cell r="B1920" t="str">
            <v>241003720 UTI BANK (FES) RUDRAPUR A/C 17601020003230</v>
          </cell>
          <cell r="C1920">
            <v>0</v>
          </cell>
          <cell r="D1920">
            <v>0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</row>
        <row r="1921">
          <cell r="A1921">
            <v>241003721</v>
          </cell>
          <cell r="B1921" t="str">
            <v>241003721 UTI BANK (FES) RUDRAPUR A/C 17601020003230-(I)</v>
          </cell>
          <cell r="C1921">
            <v>0</v>
          </cell>
          <cell r="D1921">
            <v>0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</row>
        <row r="1922">
          <cell r="A1922">
            <v>241003722</v>
          </cell>
          <cell r="B1922" t="str">
            <v>241003722 UTI BANK (FES) RUDRAPUR A/C 17601020003230-(O)</v>
          </cell>
          <cell r="C1922">
            <v>0</v>
          </cell>
          <cell r="D1922">
            <v>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</row>
        <row r="1923">
          <cell r="A1923">
            <v>241003730</v>
          </cell>
          <cell r="B1923" t="str">
            <v>241003730 HDFC BANK A/c  (FES) GORAKHPUR 2840310000030</v>
          </cell>
          <cell r="C1923">
            <v>0</v>
          </cell>
          <cell r="D1923">
            <v>0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</row>
        <row r="1924">
          <cell r="A1924">
            <v>241003731</v>
          </cell>
          <cell r="B1924" t="str">
            <v>241003731 HDFC BANK A/c  (FES) GORAKHPUR 2840310000030 (I)</v>
          </cell>
          <cell r="C1924">
            <v>0</v>
          </cell>
          <cell r="D1924">
            <v>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</row>
        <row r="1925">
          <cell r="A1925">
            <v>241003732</v>
          </cell>
          <cell r="B1925" t="str">
            <v>241003732 HDFC BANK A/c  (FES) GORAKHPUR 2840310000030 (O)</v>
          </cell>
          <cell r="C1925">
            <v>0</v>
          </cell>
          <cell r="D1925">
            <v>0</v>
          </cell>
          <cell r="E1925">
            <v>0</v>
          </cell>
          <cell r="F1925">
            <v>0</v>
          </cell>
          <cell r="G1925">
            <v>0</v>
          </cell>
          <cell r="H1925">
            <v>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</row>
        <row r="1926">
          <cell r="A1926">
            <v>241003740</v>
          </cell>
          <cell r="B1926" t="str">
            <v>241003740 HDFC CURR. ACCT -RANCHI (FES)</v>
          </cell>
          <cell r="C1926">
            <v>0</v>
          </cell>
          <cell r="D1926">
            <v>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</row>
        <row r="1927">
          <cell r="A1927">
            <v>241003741</v>
          </cell>
          <cell r="B1927" t="str">
            <v>241003741 HDFC CURR. ACCT -RANCHI (FES)-(I)</v>
          </cell>
          <cell r="C1927">
            <v>0</v>
          </cell>
          <cell r="D1927">
            <v>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</row>
        <row r="1928">
          <cell r="A1928">
            <v>241003742</v>
          </cell>
          <cell r="B1928" t="str">
            <v>241003742 HDFC CURR. ACCT -RANCHI (FES)-(O)</v>
          </cell>
          <cell r="C1928">
            <v>0</v>
          </cell>
          <cell r="D1928">
            <v>0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</row>
        <row r="1929">
          <cell r="A1929">
            <v>241003750</v>
          </cell>
          <cell r="B1929" t="str">
            <v>241003750 HDFC A/c 1920310000059 FES - GWALIOR CLEARING</v>
          </cell>
          <cell r="C1929">
            <v>0</v>
          </cell>
          <cell r="D1929">
            <v>0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</row>
        <row r="1930">
          <cell r="A1930">
            <v>241003751</v>
          </cell>
          <cell r="B1930" t="str">
            <v>241003751 HDFC A/c 1920310000059 FES - GWALIOR CLEARING-(I)</v>
          </cell>
          <cell r="C1930">
            <v>0</v>
          </cell>
          <cell r="D1930">
            <v>0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</row>
        <row r="1931">
          <cell r="A1931">
            <v>241003752</v>
          </cell>
          <cell r="B1931" t="str">
            <v>241003752 HDFC A/c 1920310000059 FES - GWALIOR CLEARING-(O)</v>
          </cell>
          <cell r="C1931">
            <v>0</v>
          </cell>
          <cell r="D1931">
            <v>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</row>
        <row r="1932">
          <cell r="A1932">
            <v>241003760</v>
          </cell>
          <cell r="B1932" t="str">
            <v>241003760 HDFC 10103100000086 FES RAJKOT CLRG</v>
          </cell>
          <cell r="C1932">
            <v>0</v>
          </cell>
          <cell r="D1932">
            <v>0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</row>
        <row r="1933">
          <cell r="A1933">
            <v>241003761</v>
          </cell>
          <cell r="B1933" t="str">
            <v>241003761 HDFC 10103100000086 FES RAJKOT CLRG-(I)</v>
          </cell>
          <cell r="C1933">
            <v>0</v>
          </cell>
          <cell r="D1933">
            <v>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</row>
        <row r="1934">
          <cell r="A1934">
            <v>241003762</v>
          </cell>
          <cell r="B1934" t="str">
            <v>241003762 HDFC 10103100000086 FES RAJKOT CLRG-(O)</v>
          </cell>
          <cell r="C1934">
            <v>0</v>
          </cell>
          <cell r="D1934">
            <v>0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</row>
        <row r="1935">
          <cell r="A1935">
            <v>241003770</v>
          </cell>
          <cell r="B1935" t="str">
            <v>241003770 HDFC BANK C A/C 450721018 FES</v>
          </cell>
          <cell r="C1935">
            <v>0</v>
          </cell>
          <cell r="D1935">
            <v>0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</row>
        <row r="1936">
          <cell r="A1936">
            <v>241003771</v>
          </cell>
          <cell r="B1936" t="str">
            <v>241003771 HDFC BANK C A/C 450721018 FES-(I)</v>
          </cell>
          <cell r="C1936">
            <v>0</v>
          </cell>
          <cell r="D1936">
            <v>0</v>
          </cell>
          <cell r="E1936">
            <v>0</v>
          </cell>
          <cell r="F1936">
            <v>0</v>
          </cell>
          <cell r="G1936">
            <v>0</v>
          </cell>
          <cell r="H1936">
            <v>0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</row>
        <row r="1937">
          <cell r="A1937">
            <v>241003772</v>
          </cell>
          <cell r="B1937" t="str">
            <v>241003772 HDFC BANK C A/C 450721018 FES-(O)</v>
          </cell>
          <cell r="C1937">
            <v>0</v>
          </cell>
          <cell r="D1937">
            <v>0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</row>
        <row r="1938">
          <cell r="A1938">
            <v>241003780</v>
          </cell>
          <cell r="B1938" t="str">
            <v>241003780 SBI-01000/005424 Nirlon House Br. A/c.</v>
          </cell>
          <cell r="C1938">
            <v>0</v>
          </cell>
          <cell r="D1938">
            <v>0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</row>
        <row r="1939">
          <cell r="A1939">
            <v>241003781</v>
          </cell>
          <cell r="B1939" t="str">
            <v>241003781 SBI-01000/005424 Nirlon House Br. A/c.-(I)</v>
          </cell>
          <cell r="C1939">
            <v>0</v>
          </cell>
          <cell r="D1939">
            <v>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</row>
        <row r="1940">
          <cell r="A1940">
            <v>241003782</v>
          </cell>
          <cell r="B1940" t="str">
            <v>241003782 SBI-01000/005424 Nirlon House Br. A/c.-(O)</v>
          </cell>
          <cell r="C1940">
            <v>0</v>
          </cell>
          <cell r="D1940">
            <v>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</row>
        <row r="1941">
          <cell r="A1941">
            <v>241003790</v>
          </cell>
          <cell r="B1941" t="str">
            <v>241003790 SBI IGATPURI</v>
          </cell>
          <cell r="C1941">
            <v>0</v>
          </cell>
          <cell r="D1941">
            <v>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</row>
        <row r="1942">
          <cell r="A1942">
            <v>241003791</v>
          </cell>
          <cell r="B1942" t="str">
            <v>241003791 SBI IGATPURI-(I)</v>
          </cell>
          <cell r="C1942">
            <v>0</v>
          </cell>
          <cell r="D1942">
            <v>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</row>
        <row r="1943">
          <cell r="A1943">
            <v>241003792</v>
          </cell>
          <cell r="B1943" t="str">
            <v>241003792 SBI IGATPURI-(O)</v>
          </cell>
          <cell r="C1943">
            <v>0</v>
          </cell>
          <cell r="D1943">
            <v>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</row>
        <row r="1944">
          <cell r="A1944">
            <v>241003800</v>
          </cell>
          <cell r="B1944" t="str">
            <v>241003800 SBI IGATPURI-CLEARING</v>
          </cell>
          <cell r="C1944">
            <v>0</v>
          </cell>
          <cell r="D1944">
            <v>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</row>
        <row r="1945">
          <cell r="A1945">
            <v>241003801</v>
          </cell>
          <cell r="B1945" t="str">
            <v>241003801 SBI IGATPURI-CLEARING-(I)</v>
          </cell>
          <cell r="C1945">
            <v>0</v>
          </cell>
          <cell r="D1945">
            <v>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</row>
        <row r="1946">
          <cell r="A1946">
            <v>241003802</v>
          </cell>
          <cell r="B1946" t="str">
            <v>241003802 SBI IGATPURI-CLEARING-(O)</v>
          </cell>
          <cell r="C1946">
            <v>0</v>
          </cell>
          <cell r="D1946">
            <v>0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</row>
        <row r="1947">
          <cell r="A1947">
            <v>241003810</v>
          </cell>
          <cell r="B1947" t="str">
            <v>241003810 SBI DALHOUSIE CALCUTTA - CLEARING ACCOUNT</v>
          </cell>
          <cell r="C1947">
            <v>0</v>
          </cell>
          <cell r="D1947">
            <v>0</v>
          </cell>
          <cell r="E1947">
            <v>0</v>
          </cell>
          <cell r="F1947">
            <v>0</v>
          </cell>
          <cell r="G1947">
            <v>0</v>
          </cell>
          <cell r="H1947">
            <v>0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</row>
        <row r="1948">
          <cell r="A1948">
            <v>241003811</v>
          </cell>
          <cell r="B1948" t="str">
            <v>241003811 SBI DALHOUSIE CALCUTTA - CLEARING ACCOUNT-(I)</v>
          </cell>
          <cell r="C1948">
            <v>0</v>
          </cell>
          <cell r="D1948">
            <v>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</row>
        <row r="1949">
          <cell r="A1949">
            <v>241003812</v>
          </cell>
          <cell r="B1949" t="str">
            <v>241003812 SBI DALHOUSIE CALCUTTA - CLEARING ACCOUNT-(O)</v>
          </cell>
          <cell r="C1949">
            <v>0</v>
          </cell>
          <cell r="D1949">
            <v>0</v>
          </cell>
          <cell r="E1949">
            <v>0</v>
          </cell>
          <cell r="F1949">
            <v>0</v>
          </cell>
          <cell r="G1949">
            <v>0</v>
          </cell>
          <cell r="H1949">
            <v>0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</row>
        <row r="1950">
          <cell r="A1950">
            <v>241003820</v>
          </cell>
          <cell r="B1950" t="str">
            <v>241003820 BANK OF BARODA (HO) C/C 91348</v>
          </cell>
          <cell r="C1950">
            <v>0</v>
          </cell>
          <cell r="D1950">
            <v>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</row>
        <row r="1951">
          <cell r="A1951">
            <v>241003821</v>
          </cell>
          <cell r="B1951" t="str">
            <v>241003821 BANK OF BARODA (HO) C/C 91348-(I)</v>
          </cell>
          <cell r="C1951">
            <v>0</v>
          </cell>
          <cell r="D1951">
            <v>0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</row>
        <row r="1952">
          <cell r="A1952">
            <v>241003822</v>
          </cell>
          <cell r="B1952" t="str">
            <v>241003822 BANK OF BARODA (HO) C/C 91348-(O)</v>
          </cell>
          <cell r="C1952">
            <v>0</v>
          </cell>
          <cell r="D1952">
            <v>0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</row>
        <row r="1953">
          <cell r="A1953">
            <v>241003840</v>
          </cell>
          <cell r="B1953" t="str">
            <v>241003840 IRANO BRITISH BANK</v>
          </cell>
          <cell r="C1953">
            <v>0</v>
          </cell>
          <cell r="D1953">
            <v>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</row>
        <row r="1954">
          <cell r="A1954">
            <v>241003841</v>
          </cell>
          <cell r="B1954" t="str">
            <v>241003841 IRANO BRITISH BANK-(I)</v>
          </cell>
          <cell r="C1954">
            <v>0</v>
          </cell>
          <cell r="D1954">
            <v>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</row>
        <row r="1955">
          <cell r="A1955">
            <v>241003842</v>
          </cell>
          <cell r="B1955" t="str">
            <v>241003842 IRANO BRITISH BANK-(O)</v>
          </cell>
          <cell r="C1955">
            <v>0</v>
          </cell>
          <cell r="D1955">
            <v>0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</row>
        <row r="1956">
          <cell r="A1956">
            <v>241003850</v>
          </cell>
          <cell r="B1956" t="str">
            <v>241003850 SYNDICATE BANK WORLI (S) CA 24122</v>
          </cell>
          <cell r="C1956">
            <v>0</v>
          </cell>
          <cell r="D1956">
            <v>0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</row>
        <row r="1957">
          <cell r="A1957">
            <v>241003851</v>
          </cell>
          <cell r="B1957" t="str">
            <v>241003851 SYNDICATE BANK WORLI (S) CA 24122-(I)</v>
          </cell>
          <cell r="C1957">
            <v>0</v>
          </cell>
          <cell r="D1957">
            <v>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</row>
        <row r="1958">
          <cell r="A1958">
            <v>241003852</v>
          </cell>
          <cell r="B1958" t="str">
            <v>241003852 SYNDICATE BANK WORLI (S) CA 24122-(O)</v>
          </cell>
          <cell r="C1958">
            <v>0</v>
          </cell>
          <cell r="D1958">
            <v>0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</row>
        <row r="1959">
          <cell r="A1959">
            <v>241003870</v>
          </cell>
          <cell r="B1959" t="str">
            <v>241003870 BANK TERM DEPOSITS FOREIGN STAMPS</v>
          </cell>
          <cell r="C1959">
            <v>0</v>
          </cell>
          <cell r="D1959">
            <v>0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</row>
        <row r="1960">
          <cell r="A1960">
            <v>241003871</v>
          </cell>
          <cell r="B1960" t="str">
            <v>241003871 BANK TERM DEPOSITS FOREIGN STAMPS-(I)</v>
          </cell>
          <cell r="C1960">
            <v>0</v>
          </cell>
          <cell r="D1960">
            <v>0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</row>
        <row r="1961">
          <cell r="A1961">
            <v>241003872</v>
          </cell>
          <cell r="B1961" t="str">
            <v>241003872 BANK TERM DEPOSITS FOREIGN STAMPS-(O)</v>
          </cell>
          <cell r="C1961">
            <v>0</v>
          </cell>
          <cell r="D1961">
            <v>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</row>
        <row r="1962">
          <cell r="A1962">
            <v>241003890</v>
          </cell>
          <cell r="B1962" t="str">
            <v>241003890 OTHER BANKS CUR-G.UP</v>
          </cell>
          <cell r="C1962">
            <v>57996662.850000001</v>
          </cell>
          <cell r="D1962">
            <v>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57996662.850000001</v>
          </cell>
        </row>
        <row r="1963">
          <cell r="A1963">
            <v>241003910</v>
          </cell>
          <cell r="B1963" t="str">
            <v>241003910 Kotak Bank a/c - 09582560006220</v>
          </cell>
          <cell r="C1963">
            <v>0</v>
          </cell>
          <cell r="D1963">
            <v>8715343.6899999995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8715343.6899999995</v>
          </cell>
        </row>
        <row r="1964">
          <cell r="A1964">
            <v>241003911</v>
          </cell>
          <cell r="B1964" t="str">
            <v>241003911 Kotak Bank a/c - 09582560006220 - (I)</v>
          </cell>
          <cell r="C1964">
            <v>0</v>
          </cell>
          <cell r="D1964">
            <v>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</row>
        <row r="1965">
          <cell r="A1965">
            <v>241003912</v>
          </cell>
          <cell r="B1965" t="str">
            <v>241003912 Kotak Bank a/c - 09582560006220 - (O)</v>
          </cell>
          <cell r="C1965">
            <v>0</v>
          </cell>
          <cell r="D1965">
            <v>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0</v>
          </cell>
        </row>
        <row r="1966">
          <cell r="A1966">
            <v>241003960</v>
          </cell>
          <cell r="B1966" t="str">
            <v>241003960 SBI GROSSING UP-CURR</v>
          </cell>
          <cell r="C1966">
            <v>0</v>
          </cell>
          <cell r="D1966">
            <v>-79170809</v>
          </cell>
          <cell r="E1966">
            <v>0</v>
          </cell>
          <cell r="F1966">
            <v>2276816354.1100001</v>
          </cell>
          <cell r="G1966">
            <v>0</v>
          </cell>
          <cell r="H1966">
            <v>0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291881569.05000001</v>
          </cell>
          <cell r="T1966">
            <v>2489527114.1599998</v>
          </cell>
        </row>
        <row r="1967">
          <cell r="A1967">
            <v>241003970</v>
          </cell>
          <cell r="B1967" t="str">
            <v>241003970 GRINDLAYS CUR-G.UP</v>
          </cell>
          <cell r="C1967">
            <v>0</v>
          </cell>
          <cell r="D1967">
            <v>0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2439285604.8699999</v>
          </cell>
          <cell r="T1967">
            <v>2439285604.8699999</v>
          </cell>
        </row>
        <row r="1968">
          <cell r="A1968">
            <v>241004070</v>
          </cell>
          <cell r="B1968" t="str">
            <v>241004070 HDFC Bank Haridwar -09430310000066</v>
          </cell>
          <cell r="C1968">
            <v>0</v>
          </cell>
          <cell r="D1968">
            <v>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0</v>
          </cell>
          <cell r="T1968">
            <v>0</v>
          </cell>
        </row>
        <row r="1969">
          <cell r="A1969">
            <v>241004071</v>
          </cell>
          <cell r="B1969" t="str">
            <v>241004071 HDFC Bank Haridwar -09430310000066 (I)</v>
          </cell>
          <cell r="C1969">
            <v>0</v>
          </cell>
          <cell r="D1969">
            <v>0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</row>
        <row r="1970">
          <cell r="A1970">
            <v>241004072</v>
          </cell>
          <cell r="B1970" t="str">
            <v>241004072 HDFC Bank Haridwar -09430310000066 (O)</v>
          </cell>
          <cell r="C1970">
            <v>0</v>
          </cell>
          <cell r="D1970">
            <v>0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0</v>
          </cell>
        </row>
        <row r="1971">
          <cell r="A1971">
            <v>241004110</v>
          </cell>
          <cell r="B1971" t="str">
            <v>241004110 HDFC 02400310004934 ESOP Tax Collection a/c</v>
          </cell>
          <cell r="C1971">
            <v>0</v>
          </cell>
          <cell r="D1971">
            <v>0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</row>
        <row r="1972">
          <cell r="A1972">
            <v>241004111</v>
          </cell>
          <cell r="B1972" t="str">
            <v>241004111 HDFC 02400310004934 ESOP Tax Collection a/c</v>
          </cell>
          <cell r="C1972">
            <v>0</v>
          </cell>
          <cell r="D1972">
            <v>0</v>
          </cell>
          <cell r="E1972">
            <v>0</v>
          </cell>
          <cell r="F1972">
            <v>0</v>
          </cell>
          <cell r="G1972">
            <v>0</v>
          </cell>
          <cell r="H1972">
            <v>0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</row>
        <row r="1973">
          <cell r="A1973">
            <v>241004112</v>
          </cell>
          <cell r="B1973" t="str">
            <v>241004112 HDFC 02400310004934 ESOP Tax Collection a/c</v>
          </cell>
          <cell r="C1973">
            <v>0</v>
          </cell>
          <cell r="D1973">
            <v>0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</row>
        <row r="1974">
          <cell r="A1974">
            <v>241005000</v>
          </cell>
          <cell r="B1974" t="str">
            <v>241005000 HDFC Sandoz Branch a/c. 02400310004865</v>
          </cell>
          <cell r="C1974">
            <v>0</v>
          </cell>
          <cell r="D1974">
            <v>0</v>
          </cell>
          <cell r="E1974">
            <v>0</v>
          </cell>
          <cell r="F1974">
            <v>0</v>
          </cell>
          <cell r="G1974">
            <v>203655</v>
          </cell>
          <cell r="H1974">
            <v>0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203655</v>
          </cell>
        </row>
        <row r="1975">
          <cell r="A1975">
            <v>241005001</v>
          </cell>
          <cell r="B1975" t="str">
            <v>241005001 HDFC Sandoz Branch a/c. 02400310004865 (I)</v>
          </cell>
          <cell r="C1975">
            <v>0</v>
          </cell>
          <cell r="D1975">
            <v>0</v>
          </cell>
          <cell r="E1975">
            <v>0</v>
          </cell>
          <cell r="F1975">
            <v>0</v>
          </cell>
          <cell r="G1975">
            <v>-9084284.9900000002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-9084284.9900000002</v>
          </cell>
        </row>
        <row r="1976">
          <cell r="A1976">
            <v>241005002</v>
          </cell>
          <cell r="B1976" t="str">
            <v>241005002 HDFC Sandoz Branch a/c. 02400310004865 (O)</v>
          </cell>
          <cell r="C1976">
            <v>0</v>
          </cell>
          <cell r="D1976">
            <v>0</v>
          </cell>
          <cell r="E1976">
            <v>0</v>
          </cell>
          <cell r="F1976">
            <v>0</v>
          </cell>
          <cell r="G1976">
            <v>155001440.78</v>
          </cell>
          <cell r="H1976">
            <v>0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155001440.78</v>
          </cell>
        </row>
        <row r="1977">
          <cell r="A1977">
            <v>241005240</v>
          </cell>
          <cell r="B1977" t="str">
            <v>CANARA-GRATUITY-792201001873</v>
          </cell>
          <cell r="C1977">
            <v>23871</v>
          </cell>
          <cell r="D1977">
            <v>0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23871</v>
          </cell>
        </row>
        <row r="1978">
          <cell r="A1978">
            <v>241005483</v>
          </cell>
          <cell r="B1978" t="str">
            <v>241005483 BOB A/c - 27800200000255</v>
          </cell>
          <cell r="C1978">
            <v>0</v>
          </cell>
          <cell r="D1978">
            <v>0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</row>
        <row r="1979">
          <cell r="A1979">
            <v>241005484</v>
          </cell>
          <cell r="B1979" t="str">
            <v>241005484 BOB A/c - 29100200000038</v>
          </cell>
          <cell r="C1979">
            <v>0</v>
          </cell>
          <cell r="D1979">
            <v>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</row>
        <row r="1980">
          <cell r="A1980">
            <v>241005485</v>
          </cell>
          <cell r="B1980" t="str">
            <v>241005485 BOB A/c - 29270200000220</v>
          </cell>
          <cell r="C1980">
            <v>0</v>
          </cell>
          <cell r="D1980">
            <v>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</row>
        <row r="1981">
          <cell r="A1981">
            <v>241005486</v>
          </cell>
          <cell r="B1981" t="str">
            <v>241005486 BOB A/c - 07460200000433</v>
          </cell>
          <cell r="C1981">
            <v>0</v>
          </cell>
          <cell r="D1981">
            <v>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</row>
        <row r="1982">
          <cell r="A1982">
            <v>241005487</v>
          </cell>
          <cell r="B1982" t="str">
            <v>241005487 BOB A/c - 05170200025202</v>
          </cell>
          <cell r="C1982">
            <v>0</v>
          </cell>
          <cell r="D1982">
            <v>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</row>
        <row r="1983">
          <cell r="A1983">
            <v>241005488</v>
          </cell>
          <cell r="B1983" t="str">
            <v>241005488 BOB A/c - 04510200000615</v>
          </cell>
          <cell r="C1983">
            <v>0</v>
          </cell>
          <cell r="D1983">
            <v>0</v>
          </cell>
          <cell r="E1983">
            <v>0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</row>
        <row r="1984">
          <cell r="A1984">
            <v>241005489</v>
          </cell>
          <cell r="B1984" t="str">
            <v>241005489 HDFC A/c - 00052320000114</v>
          </cell>
          <cell r="C1984">
            <v>0</v>
          </cell>
          <cell r="D1984">
            <v>0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</row>
        <row r="1985">
          <cell r="A1985">
            <v>241005490</v>
          </cell>
          <cell r="B1985" t="str">
            <v>241005490 HDFC A/c - 06422320000203</v>
          </cell>
          <cell r="C1985">
            <v>0</v>
          </cell>
          <cell r="D1985">
            <v>0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</row>
        <row r="1986">
          <cell r="A1986">
            <v>241005491</v>
          </cell>
          <cell r="B1986" t="str">
            <v>241005491 HDFC A/c - 06422150000019</v>
          </cell>
          <cell r="C1986">
            <v>0</v>
          </cell>
          <cell r="D1986">
            <v>0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</row>
        <row r="1987">
          <cell r="A1987">
            <v>241005492</v>
          </cell>
          <cell r="B1987" t="str">
            <v>241005492 HDFC A/c - 00350310000445</v>
          </cell>
          <cell r="C1987">
            <v>0</v>
          </cell>
          <cell r="D1987">
            <v>0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</row>
        <row r="1988">
          <cell r="A1988">
            <v>241005493</v>
          </cell>
          <cell r="B1988" t="str">
            <v>241005493 HDFC A/c - 00620310000381</v>
          </cell>
          <cell r="C1988">
            <v>0</v>
          </cell>
          <cell r="D1988">
            <v>0</v>
          </cell>
          <cell r="E1988">
            <v>0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</row>
        <row r="1989">
          <cell r="A1989">
            <v>241005494</v>
          </cell>
          <cell r="B1989" t="str">
            <v>241005494 HDFC A/c - 00620310000374</v>
          </cell>
          <cell r="C1989">
            <v>0</v>
          </cell>
          <cell r="D1989">
            <v>0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</row>
        <row r="1990">
          <cell r="A1990">
            <v>241005495</v>
          </cell>
          <cell r="B1990" t="str">
            <v>241005495 HDFC A/c - 00620310000364</v>
          </cell>
          <cell r="C1990">
            <v>0</v>
          </cell>
          <cell r="D1990">
            <v>0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</row>
        <row r="1991">
          <cell r="A1991">
            <v>241005496</v>
          </cell>
          <cell r="B1991" t="str">
            <v>241005496 HDFC A/c - 00350310000418</v>
          </cell>
          <cell r="C1991">
            <v>0</v>
          </cell>
          <cell r="D1991">
            <v>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</row>
        <row r="1992">
          <cell r="A1992">
            <v>241005497</v>
          </cell>
          <cell r="B1992" t="str">
            <v>241005497 HDFC A/c - 00350310000263</v>
          </cell>
          <cell r="C1992">
            <v>0</v>
          </cell>
          <cell r="D1992">
            <v>0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</row>
        <row r="1993">
          <cell r="A1993">
            <v>241005498</v>
          </cell>
          <cell r="B1993" t="str">
            <v>241005498 HDFC A/c - 00620310000114</v>
          </cell>
          <cell r="C1993">
            <v>0</v>
          </cell>
          <cell r="D1993">
            <v>0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</row>
        <row r="1994">
          <cell r="A1994">
            <v>241005499</v>
          </cell>
          <cell r="B1994" t="str">
            <v>241005499 HDFC A/c - 00070310002993</v>
          </cell>
          <cell r="C1994">
            <v>0</v>
          </cell>
          <cell r="D1994">
            <v>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</row>
        <row r="1995">
          <cell r="A1995">
            <v>241005500</v>
          </cell>
          <cell r="B1995" t="str">
            <v>241005500 HDFC A/c - 02400310003154</v>
          </cell>
          <cell r="C1995">
            <v>0</v>
          </cell>
          <cell r="D1995">
            <v>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</row>
        <row r="1996">
          <cell r="A1996">
            <v>241005520</v>
          </cell>
          <cell r="B1996" t="str">
            <v>241005520 HDFC A/c - 09140310000015</v>
          </cell>
          <cell r="C1996">
            <v>0</v>
          </cell>
          <cell r="D1996">
            <v>0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</row>
        <row r="1997">
          <cell r="A1997">
            <v>241005650</v>
          </cell>
          <cell r="B1997" t="str">
            <v>241005650 Kotak Mahindra Bank C/A 9582560005861</v>
          </cell>
          <cell r="C1997">
            <v>0</v>
          </cell>
          <cell r="D1997">
            <v>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</row>
        <row r="1998">
          <cell r="A1998">
            <v>241005651</v>
          </cell>
          <cell r="B1998" t="str">
            <v>241005651 Kotak Mahindra Bank C/A 9582560005861 (I)</v>
          </cell>
          <cell r="C1998">
            <v>0</v>
          </cell>
          <cell r="D1998">
            <v>0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</row>
        <row r="1999">
          <cell r="A1999">
            <v>241005652</v>
          </cell>
          <cell r="B1999" t="str">
            <v>241005652 Kotak Mahindra Bank C/A 9582560005861 (O)</v>
          </cell>
          <cell r="C1999">
            <v>0</v>
          </cell>
          <cell r="D1999">
            <v>0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</row>
        <row r="2000">
          <cell r="A2000">
            <v>241005700</v>
          </cell>
          <cell r="B2000" t="str">
            <v>241005700 Kotak Bank A/c.09582560008838</v>
          </cell>
          <cell r="C2000">
            <v>0</v>
          </cell>
          <cell r="D2000">
            <v>49771603.210000001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49771603.210000001</v>
          </cell>
        </row>
        <row r="2001">
          <cell r="A2001">
            <v>241005701</v>
          </cell>
          <cell r="B2001" t="str">
            <v>241005701 Kotak Bank A/c.09582560008838 (I)</v>
          </cell>
          <cell r="C2001">
            <v>0</v>
          </cell>
          <cell r="D2001">
            <v>669789136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669789136</v>
          </cell>
        </row>
        <row r="2002">
          <cell r="A2002">
            <v>241005702</v>
          </cell>
          <cell r="B2002" t="str">
            <v>241005702 Kotak Bank A/c.09582560008838 (O)</v>
          </cell>
          <cell r="C2002">
            <v>0</v>
          </cell>
          <cell r="D2002">
            <v>-655306893.63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-655306893.63</v>
          </cell>
        </row>
        <row r="2003">
          <cell r="A2003">
            <v>241005750</v>
          </cell>
          <cell r="B2003" t="str">
            <v>241005750 Kotak Bank-A/c 9582560005861-ASK BAS</v>
          </cell>
          <cell r="C2003">
            <v>7139545.2300000004</v>
          </cell>
          <cell r="D2003">
            <v>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7139545.2300000004</v>
          </cell>
        </row>
        <row r="2004">
          <cell r="A2004">
            <v>241005751</v>
          </cell>
          <cell r="B2004" t="str">
            <v>241005751 Kotak Bank-A/c 9582560005861-ASK BAS (I)</v>
          </cell>
          <cell r="C2004">
            <v>0</v>
          </cell>
          <cell r="D2004">
            <v>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</row>
        <row r="2005">
          <cell r="A2005">
            <v>241005752</v>
          </cell>
          <cell r="B2005" t="str">
            <v>241005752 Kotak Bank-A/c 9582560005861-ASK BAS (O)</v>
          </cell>
          <cell r="C2005">
            <v>0</v>
          </cell>
          <cell r="D2005">
            <v>0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</row>
        <row r="2006">
          <cell r="A2006">
            <v>241005770</v>
          </cell>
          <cell r="B2006" t="str">
            <v>241005770 CITIBANK C/A 520597026</v>
          </cell>
          <cell r="C2006">
            <v>0</v>
          </cell>
          <cell r="D2006">
            <v>0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</row>
        <row r="2007">
          <cell r="A2007">
            <v>241005771</v>
          </cell>
          <cell r="B2007" t="str">
            <v>241005771 CITIBANK C/A 520597026 (I)</v>
          </cell>
          <cell r="C2007">
            <v>0</v>
          </cell>
          <cell r="D2007">
            <v>0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</row>
        <row r="2008">
          <cell r="A2008">
            <v>241005772</v>
          </cell>
          <cell r="B2008" t="str">
            <v>241005772 CITIBANK C/A 520597026 (O)</v>
          </cell>
          <cell r="C2008">
            <v>0</v>
          </cell>
          <cell r="D2008">
            <v>0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</row>
        <row r="2009">
          <cell r="A2009">
            <v>241005810</v>
          </cell>
          <cell r="B2009" t="str">
            <v>241005810 HDFC Bank Ltd - 00350310000263</v>
          </cell>
          <cell r="C2009">
            <v>0</v>
          </cell>
          <cell r="D2009">
            <v>0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</row>
        <row r="2010">
          <cell r="A2010">
            <v>241005811</v>
          </cell>
          <cell r="B2010" t="str">
            <v>241005811 HDFC Bank Ltd - 00350310000263 (I)</v>
          </cell>
          <cell r="C2010">
            <v>0</v>
          </cell>
          <cell r="D2010">
            <v>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</row>
        <row r="2011">
          <cell r="A2011">
            <v>241005812</v>
          </cell>
          <cell r="B2011" t="str">
            <v>241005812 HDFC Bank Ltd - 00350310000263 (O)</v>
          </cell>
          <cell r="C2011">
            <v>0</v>
          </cell>
          <cell r="D2011">
            <v>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</row>
        <row r="2012">
          <cell r="A2012">
            <v>241005820</v>
          </cell>
          <cell r="B2012" t="str">
            <v>241005820 HDFC Bank Ltd - 00350310000445</v>
          </cell>
          <cell r="C2012">
            <v>0</v>
          </cell>
          <cell r="D2012">
            <v>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</row>
        <row r="2013">
          <cell r="A2013">
            <v>241005821</v>
          </cell>
          <cell r="B2013" t="str">
            <v>241005821 HDFC Bank Ltd - 00350310000445 (I)</v>
          </cell>
          <cell r="C2013">
            <v>0</v>
          </cell>
          <cell r="D2013">
            <v>0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</row>
        <row r="2014">
          <cell r="A2014">
            <v>241005822</v>
          </cell>
          <cell r="B2014" t="str">
            <v>241005822 HDFC Bank Ltd - 00350310000445(O)</v>
          </cell>
          <cell r="C2014">
            <v>0</v>
          </cell>
          <cell r="D2014">
            <v>0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</row>
        <row r="2015">
          <cell r="A2015">
            <v>241005830</v>
          </cell>
          <cell r="B2015" t="str">
            <v>241005830 HDFC Bank Ltd - 02400310003154</v>
          </cell>
          <cell r="C2015">
            <v>0</v>
          </cell>
          <cell r="D2015">
            <v>0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</row>
        <row r="2016">
          <cell r="A2016">
            <v>241005831</v>
          </cell>
          <cell r="B2016" t="str">
            <v>241005831 HDFC Bank Ltd - 02400310003154 (I)</v>
          </cell>
          <cell r="C2016">
            <v>0</v>
          </cell>
          <cell r="D2016">
            <v>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</row>
        <row r="2017">
          <cell r="A2017">
            <v>241005832</v>
          </cell>
          <cell r="B2017" t="str">
            <v>241005832 HDFC Bank Ltd - 02400310003154 (O)</v>
          </cell>
          <cell r="C2017">
            <v>0</v>
          </cell>
          <cell r="D2017">
            <v>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</row>
        <row r="2018">
          <cell r="A2018">
            <v>241005840</v>
          </cell>
          <cell r="B2018" t="str">
            <v>241005840 HDFC Bank Ltd - 00620310000114</v>
          </cell>
          <cell r="C2018">
            <v>0</v>
          </cell>
          <cell r="D2018">
            <v>0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</row>
        <row r="2019">
          <cell r="A2019">
            <v>241005841</v>
          </cell>
          <cell r="B2019" t="str">
            <v>241005841 HDFC Bank Ltd - 00620310000114 (I)</v>
          </cell>
          <cell r="C2019">
            <v>0</v>
          </cell>
          <cell r="D2019">
            <v>0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</row>
        <row r="2020">
          <cell r="A2020">
            <v>241005842</v>
          </cell>
          <cell r="B2020" t="str">
            <v>241005842 HDFC Bank Ltd - 00620310000114 (O)</v>
          </cell>
          <cell r="C2020">
            <v>0</v>
          </cell>
          <cell r="D2020">
            <v>0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</row>
        <row r="2021">
          <cell r="A2021">
            <v>241005850</v>
          </cell>
          <cell r="B2021" t="str">
            <v>241005850 HDFC Bank Ltd - 00620310000374</v>
          </cell>
          <cell r="C2021">
            <v>0</v>
          </cell>
          <cell r="D2021">
            <v>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</row>
        <row r="2022">
          <cell r="A2022">
            <v>241005851</v>
          </cell>
          <cell r="B2022" t="str">
            <v>241005851 HDFC Bank Ltd - 00620310000374 (I)</v>
          </cell>
          <cell r="C2022">
            <v>0</v>
          </cell>
          <cell r="D2022">
            <v>0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</row>
        <row r="2023">
          <cell r="A2023">
            <v>241005852</v>
          </cell>
          <cell r="B2023" t="str">
            <v>241005852 HDFC Bank Ltd - 00620310000374 (O)</v>
          </cell>
          <cell r="C2023">
            <v>0</v>
          </cell>
          <cell r="D2023">
            <v>0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</row>
        <row r="2024">
          <cell r="A2024">
            <v>241005860</v>
          </cell>
          <cell r="B2024" t="str">
            <v>241005860 HDFC Bank Ltd - 06422320000203</v>
          </cell>
          <cell r="C2024">
            <v>0</v>
          </cell>
          <cell r="D2024">
            <v>0</v>
          </cell>
          <cell r="E2024">
            <v>0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</row>
        <row r="2025">
          <cell r="A2025">
            <v>241005861</v>
          </cell>
          <cell r="B2025" t="str">
            <v>241005861 HDFC Bank Ltd - 06422320000203 (I)</v>
          </cell>
          <cell r="C2025">
            <v>0</v>
          </cell>
          <cell r="D2025">
            <v>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</row>
        <row r="2026">
          <cell r="A2026">
            <v>241005862</v>
          </cell>
          <cell r="B2026" t="str">
            <v>241005862 HDFC Bank Ltd - 06422320000203 (O)</v>
          </cell>
          <cell r="C2026">
            <v>0</v>
          </cell>
          <cell r="D2026">
            <v>0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</row>
        <row r="2027">
          <cell r="A2027">
            <v>241005870</v>
          </cell>
          <cell r="B2027" t="str">
            <v>241005870 HDFC Bank Ltd - 01890310000189</v>
          </cell>
          <cell r="C2027">
            <v>0</v>
          </cell>
          <cell r="D2027">
            <v>0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</row>
        <row r="2028">
          <cell r="A2028">
            <v>241005871</v>
          </cell>
          <cell r="B2028" t="str">
            <v>241005871 HDFC Bank Ltd - 01890310000189 (I)</v>
          </cell>
          <cell r="C2028">
            <v>0</v>
          </cell>
          <cell r="D2028">
            <v>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</row>
        <row r="2029">
          <cell r="A2029">
            <v>241005872</v>
          </cell>
          <cell r="B2029" t="str">
            <v>241005872 HDFC Bank Ltd - 01890310000189 (O)</v>
          </cell>
          <cell r="C2029">
            <v>0</v>
          </cell>
          <cell r="D2029">
            <v>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</row>
        <row r="2030">
          <cell r="A2030">
            <v>241005880</v>
          </cell>
          <cell r="B2030" t="str">
            <v>241005880 HDFC Bank Ltd - 00070310002993</v>
          </cell>
          <cell r="C2030">
            <v>0</v>
          </cell>
          <cell r="D2030">
            <v>0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</row>
        <row r="2031">
          <cell r="A2031">
            <v>241005881</v>
          </cell>
          <cell r="B2031" t="str">
            <v>241005881 HDFC Bank Ltd - 00070310002993 (I)</v>
          </cell>
          <cell r="C2031">
            <v>0</v>
          </cell>
          <cell r="D2031">
            <v>0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</row>
        <row r="2032">
          <cell r="A2032">
            <v>241005882</v>
          </cell>
          <cell r="B2032" t="str">
            <v>241005882 HDFC Bank Ltd - 00070310002993 (O)</v>
          </cell>
          <cell r="C2032">
            <v>0</v>
          </cell>
          <cell r="D2032">
            <v>0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</row>
        <row r="2033">
          <cell r="A2033">
            <v>241005890</v>
          </cell>
          <cell r="B2033" t="str">
            <v>241005890 HDFC Bank Ltd - 00350310000418</v>
          </cell>
          <cell r="C2033">
            <v>0</v>
          </cell>
          <cell r="D2033">
            <v>0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</row>
        <row r="2034">
          <cell r="A2034">
            <v>241005891</v>
          </cell>
          <cell r="B2034" t="str">
            <v>241005891 HDFC Bank Ltd - 00350310000418 (I)</v>
          </cell>
          <cell r="C2034">
            <v>0</v>
          </cell>
          <cell r="D2034">
            <v>0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</row>
        <row r="2035">
          <cell r="A2035">
            <v>241005892</v>
          </cell>
          <cell r="B2035" t="str">
            <v>241005892 HDFC Bank Ltd - 00350310000418 (O)</v>
          </cell>
          <cell r="C2035">
            <v>0</v>
          </cell>
          <cell r="D2035">
            <v>0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</row>
        <row r="2036">
          <cell r="A2036">
            <v>241005900</v>
          </cell>
          <cell r="B2036" t="str">
            <v>241005900 HDFC Bank Ltd - 00052320000114</v>
          </cell>
          <cell r="C2036">
            <v>0</v>
          </cell>
          <cell r="D2036">
            <v>0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</row>
        <row r="2037">
          <cell r="A2037">
            <v>241005901</v>
          </cell>
          <cell r="B2037" t="str">
            <v>241005901 HDFC Bank Ltd - 00052320000114 (I)</v>
          </cell>
          <cell r="C2037">
            <v>0</v>
          </cell>
          <cell r="D2037">
            <v>0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</row>
        <row r="2038">
          <cell r="A2038">
            <v>241005902</v>
          </cell>
          <cell r="B2038" t="str">
            <v>241005902 HDFC Bank Ltd - 00052320000114 (O)</v>
          </cell>
          <cell r="C2038">
            <v>0</v>
          </cell>
          <cell r="D2038">
            <v>0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</row>
        <row r="2039">
          <cell r="A2039">
            <v>241005910</v>
          </cell>
          <cell r="B2039" t="str">
            <v>241005910 HDFC Bank Ltd - 00350310000592</v>
          </cell>
          <cell r="C2039">
            <v>0</v>
          </cell>
          <cell r="D2039">
            <v>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</row>
        <row r="2040">
          <cell r="A2040">
            <v>241005911</v>
          </cell>
          <cell r="B2040" t="str">
            <v>241005911 HDFC Bank Ltd - 00350310000592 (I)</v>
          </cell>
          <cell r="C2040">
            <v>0</v>
          </cell>
          <cell r="D2040">
            <v>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</row>
        <row r="2041">
          <cell r="A2041">
            <v>241005912</v>
          </cell>
          <cell r="B2041" t="str">
            <v>241005912 HDFC Bank Ltd - 00350310000592 (O)</v>
          </cell>
          <cell r="C2041">
            <v>0</v>
          </cell>
          <cell r="D2041">
            <v>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</row>
        <row r="2042">
          <cell r="A2042">
            <v>241006040</v>
          </cell>
          <cell r="B2042" t="str">
            <v>241006040 CITI BANK NA-520597018</v>
          </cell>
          <cell r="C2042">
            <v>0</v>
          </cell>
          <cell r="D2042">
            <v>0</v>
          </cell>
          <cell r="E2042">
            <v>0</v>
          </cell>
          <cell r="F2042">
            <v>294805.86</v>
          </cell>
          <cell r="G2042">
            <v>0</v>
          </cell>
          <cell r="H2042">
            <v>0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294805.86</v>
          </cell>
        </row>
        <row r="2043">
          <cell r="A2043">
            <v>241006041</v>
          </cell>
          <cell r="B2043" t="str">
            <v>241006041 CITI BANK NA-520597018 (I)</v>
          </cell>
          <cell r="C2043">
            <v>0</v>
          </cell>
          <cell r="D2043">
            <v>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</row>
        <row r="2044">
          <cell r="A2044">
            <v>241006042</v>
          </cell>
          <cell r="B2044" t="str">
            <v>241006042 CITI BANK NA-520597018 (O)</v>
          </cell>
          <cell r="C2044">
            <v>0</v>
          </cell>
          <cell r="D2044">
            <v>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</row>
        <row r="2045">
          <cell r="A2045">
            <v>241006050</v>
          </cell>
          <cell r="B2045" t="str">
            <v>241006050 HDFC BANK LTD - 00990690017750</v>
          </cell>
          <cell r="C2045">
            <v>0</v>
          </cell>
          <cell r="D2045">
            <v>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</row>
        <row r="2046">
          <cell r="A2046">
            <v>241006051</v>
          </cell>
          <cell r="B2046" t="str">
            <v>241006051 HDFC BANK LTD - 00990690017750 (I)</v>
          </cell>
          <cell r="C2046">
            <v>0</v>
          </cell>
          <cell r="D2046">
            <v>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</row>
        <row r="2047">
          <cell r="A2047">
            <v>241006052</v>
          </cell>
          <cell r="B2047" t="str">
            <v>241006052 HDFC BANK LTD - 00990690017750 (O)</v>
          </cell>
          <cell r="C2047">
            <v>0</v>
          </cell>
          <cell r="D2047">
            <v>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</row>
        <row r="2048">
          <cell r="A2048">
            <v>241006100</v>
          </cell>
          <cell r="B2048" t="str">
            <v>HDFC BANK LTD - 05230310002134</v>
          </cell>
          <cell r="C2048">
            <v>5738.98</v>
          </cell>
          <cell r="D2048">
            <v>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5738.98</v>
          </cell>
        </row>
        <row r="2049">
          <cell r="A2049">
            <v>241006101</v>
          </cell>
          <cell r="B2049" t="str">
            <v>HDFC BANK LTD - 05230310002134 (I)</v>
          </cell>
          <cell r="C2049">
            <v>-100000</v>
          </cell>
          <cell r="D2049">
            <v>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-100000</v>
          </cell>
        </row>
        <row r="2050">
          <cell r="A2050">
            <v>241006102</v>
          </cell>
          <cell r="B2050" t="str">
            <v>**  HDFC-134 (O)</v>
          </cell>
          <cell r="C2050">
            <v>0</v>
          </cell>
          <cell r="D2050">
            <v>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</row>
        <row r="2051">
          <cell r="A2051">
            <v>241006060</v>
          </cell>
          <cell r="B2051" t="str">
            <v>241006060 UCO BANK D. N. ROAD A/c 19790210007013</v>
          </cell>
          <cell r="C2051">
            <v>0</v>
          </cell>
          <cell r="D2051">
            <v>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</row>
        <row r="2052">
          <cell r="A2052">
            <v>241006061</v>
          </cell>
          <cell r="B2052" t="str">
            <v>241006061 UCO BANK D. N. ROAD A/c 19790210007013(I)</v>
          </cell>
          <cell r="C2052">
            <v>0</v>
          </cell>
          <cell r="D2052">
            <v>0</v>
          </cell>
          <cell r="E2052">
            <v>0</v>
          </cell>
          <cell r="F2052">
            <v>0</v>
          </cell>
          <cell r="G2052">
            <v>0</v>
          </cell>
          <cell r="H2052">
            <v>0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</row>
        <row r="2053">
          <cell r="A2053">
            <v>241006062</v>
          </cell>
          <cell r="B2053" t="str">
            <v>241006062 UCO BANK D. N. ROAD A/c 19790210007013(O)</v>
          </cell>
          <cell r="C2053">
            <v>0</v>
          </cell>
          <cell r="D2053">
            <v>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</row>
        <row r="2054">
          <cell r="A2054">
            <v>241006080</v>
          </cell>
          <cell r="B2054" t="str">
            <v>241006080 Bank of Baroda- Current A/c 29100200000038</v>
          </cell>
          <cell r="C2054">
            <v>0</v>
          </cell>
          <cell r="D2054">
            <v>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</row>
        <row r="2055">
          <cell r="A2055">
            <v>241006081</v>
          </cell>
          <cell r="B2055" t="str">
            <v>241006081 Bank of Baroda- Current A/c 29100200000038 (I)</v>
          </cell>
          <cell r="C2055">
            <v>0</v>
          </cell>
          <cell r="D2055">
            <v>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</row>
        <row r="2056">
          <cell r="A2056">
            <v>241006082</v>
          </cell>
          <cell r="B2056" t="str">
            <v>241006082 Bank of Baroda- Current A/c 29100200000038 (O)</v>
          </cell>
          <cell r="C2056">
            <v>0</v>
          </cell>
          <cell r="D2056">
            <v>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</row>
        <row r="2057">
          <cell r="A2057">
            <v>241006510</v>
          </cell>
          <cell r="B2057" t="str">
            <v>241006510 United Commercial Bank- Current A/c 19790210007013</v>
          </cell>
          <cell r="C2057">
            <v>0</v>
          </cell>
          <cell r="D2057">
            <v>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</row>
        <row r="2058">
          <cell r="A2058">
            <v>241006511</v>
          </cell>
          <cell r="B2058" t="str">
            <v>241006511 United Commercial Bank-Current A/c19790210007013-I</v>
          </cell>
          <cell r="C2058">
            <v>0</v>
          </cell>
          <cell r="D2058">
            <v>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</row>
        <row r="2059">
          <cell r="A2059">
            <v>241006512</v>
          </cell>
          <cell r="B2059" t="str">
            <v>241006512 United Commercial Bank-Current A/c19790210007013-O</v>
          </cell>
          <cell r="C2059">
            <v>0</v>
          </cell>
          <cell r="D2059">
            <v>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</row>
        <row r="2060">
          <cell r="A2060">
            <v>241006530</v>
          </cell>
          <cell r="B2060" t="str">
            <v>241006530 AXIS BANK - 912020033887074</v>
          </cell>
          <cell r="C2060">
            <v>0</v>
          </cell>
          <cell r="D2060">
            <v>0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</row>
        <row r="2061">
          <cell r="A2061">
            <v>241006531</v>
          </cell>
          <cell r="B2061" t="str">
            <v>241006531 AXIS BANK - 912020033887074 (I)</v>
          </cell>
          <cell r="C2061">
            <v>0</v>
          </cell>
          <cell r="D2061">
            <v>0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</row>
        <row r="2062">
          <cell r="A2062">
            <v>241006532</v>
          </cell>
          <cell r="B2062" t="str">
            <v>241006532 AXIS BANK - 912020033887074 (O)</v>
          </cell>
          <cell r="C2062">
            <v>0</v>
          </cell>
          <cell r="D2062">
            <v>0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</row>
        <row r="2063">
          <cell r="A2063">
            <v>241006700</v>
          </cell>
          <cell r="B2063" t="str">
            <v>241006700 HDFC Bank Ltd- '22430310000013'</v>
          </cell>
          <cell r="C2063">
            <v>0</v>
          </cell>
          <cell r="D2063">
            <v>0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</row>
        <row r="2064">
          <cell r="A2064">
            <v>241006701</v>
          </cell>
          <cell r="B2064" t="str">
            <v>241006701 HDFC Bank Ltd- '22430310000013' (I)</v>
          </cell>
          <cell r="C2064">
            <v>0</v>
          </cell>
          <cell r="D2064">
            <v>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</row>
        <row r="2065">
          <cell r="A2065">
            <v>241006702</v>
          </cell>
          <cell r="B2065" t="str">
            <v>241006702 HDFC Bank Ltd- '22430310000013'(O)</v>
          </cell>
          <cell r="C2065">
            <v>0</v>
          </cell>
          <cell r="D2065">
            <v>3750606.09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3750606.09</v>
          </cell>
        </row>
        <row r="2066">
          <cell r="A2066">
            <v>241006750</v>
          </cell>
          <cell r="B2066" t="str">
            <v>241006750 IOB  049802000001736</v>
          </cell>
          <cell r="C2066">
            <v>0</v>
          </cell>
          <cell r="D2066">
            <v>0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</row>
        <row r="2067">
          <cell r="A2067">
            <v>241006751</v>
          </cell>
          <cell r="B2067" t="str">
            <v>241006751 IOB  049802000001736   - (I)</v>
          </cell>
          <cell r="C2067">
            <v>0</v>
          </cell>
          <cell r="D2067">
            <v>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</row>
        <row r="2068">
          <cell r="A2068">
            <v>241006752</v>
          </cell>
          <cell r="B2068" t="str">
            <v>241006752 IOB  049802000001736   - (O)</v>
          </cell>
          <cell r="C2068">
            <v>0</v>
          </cell>
          <cell r="D2068">
            <v>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</row>
        <row r="2069">
          <cell r="A2069">
            <v>241006830</v>
          </cell>
          <cell r="B2069" t="str">
            <v>241006830 HFDC Bank Ltd- Current A/c 17972150000026</v>
          </cell>
          <cell r="C2069">
            <v>0</v>
          </cell>
          <cell r="D2069">
            <v>0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</row>
        <row r="2070">
          <cell r="A2070">
            <v>241006831</v>
          </cell>
          <cell r="B2070" t="str">
            <v>241006831 HFDC Bank Ltd- Current A/c 17972150000026 (I)</v>
          </cell>
          <cell r="C2070">
            <v>0</v>
          </cell>
          <cell r="D2070">
            <v>0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</row>
        <row r="2071">
          <cell r="A2071">
            <v>241006832</v>
          </cell>
          <cell r="B2071" t="str">
            <v>241006832 HFDC Bank Ltd- Current A/c 17972150000026 (O)</v>
          </cell>
          <cell r="C2071">
            <v>0</v>
          </cell>
          <cell r="D2071">
            <v>0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</row>
        <row r="2072">
          <cell r="A2072">
            <v>241009901</v>
          </cell>
          <cell r="B2072" t="str">
            <v>241009901 Ind-AS Balance with HDFC bank (ESOP Trust Consolid</v>
          </cell>
          <cell r="C2072">
            <v>0</v>
          </cell>
          <cell r="D2072">
            <v>0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</row>
        <row r="2073">
          <cell r="A2073">
            <v>241100010</v>
          </cell>
          <cell r="B2073" t="str">
            <v>241100010 Hdfc a/c -00010320001392</v>
          </cell>
          <cell r="C2073">
            <v>61534728</v>
          </cell>
          <cell r="D2073">
            <v>0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61534728</v>
          </cell>
        </row>
        <row r="2074">
          <cell r="A2074">
            <v>241100011</v>
          </cell>
          <cell r="B2074" t="str">
            <v>241100011 Hdfc a/c -00010320001392 - (I)</v>
          </cell>
          <cell r="C2074">
            <v>103900572</v>
          </cell>
          <cell r="D2074">
            <v>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0</v>
          </cell>
          <cell r="T2074">
            <v>103900572</v>
          </cell>
        </row>
        <row r="2075">
          <cell r="A2075">
            <v>241100012</v>
          </cell>
          <cell r="B2075" t="str">
            <v>241100012 Hdfc a/c -00010320001392 - (O)</v>
          </cell>
          <cell r="C2075">
            <v>-52252684</v>
          </cell>
          <cell r="D2075">
            <v>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-52252684</v>
          </cell>
        </row>
        <row r="2076">
          <cell r="A2076">
            <v>241100020</v>
          </cell>
          <cell r="B2076" t="str">
            <v>241100020 Scb a/c -22205260337</v>
          </cell>
          <cell r="C2076">
            <v>1743076</v>
          </cell>
          <cell r="D2076">
            <v>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1743076</v>
          </cell>
        </row>
        <row r="2077">
          <cell r="A2077">
            <v>241100021</v>
          </cell>
          <cell r="B2077" t="str">
            <v>241100021 Scb a/c -22205260337 - (I)</v>
          </cell>
          <cell r="C2077">
            <v>-233614483.84</v>
          </cell>
          <cell r="D2077">
            <v>0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0</v>
          </cell>
          <cell r="T2077">
            <v>-233614483.84</v>
          </cell>
        </row>
        <row r="2078">
          <cell r="A2078">
            <v>241100022</v>
          </cell>
          <cell r="B2078" t="str">
            <v>241100022 Scb a/c -22205260337 - (O)</v>
          </cell>
          <cell r="C2078">
            <v>0</v>
          </cell>
          <cell r="D2078">
            <v>0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</row>
        <row r="2079">
          <cell r="A2079">
            <v>241220030</v>
          </cell>
          <cell r="B2079" t="str">
            <v>241220030 Balances With Sch Banks-foreign-Forex Adj</v>
          </cell>
          <cell r="C2079">
            <v>0</v>
          </cell>
          <cell r="D2079">
            <v>0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</row>
        <row r="2080">
          <cell r="A2080">
            <v>241220040</v>
          </cell>
          <cell r="B2080" t="str">
            <v>241220040 BANK TERM DEPOSITS FOREIGN STAMPS</v>
          </cell>
          <cell r="C2080">
            <v>0</v>
          </cell>
          <cell r="D2080">
            <v>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</row>
        <row r="2081">
          <cell r="A2081">
            <v>241220098</v>
          </cell>
          <cell r="B2081" t="str">
            <v>241220098 Balances With Scheduled Bank Banks - Adjustment</v>
          </cell>
          <cell r="C2081">
            <v>0</v>
          </cell>
          <cell r="D2081">
            <v>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</row>
        <row r="2082">
          <cell r="A2082">
            <v>241400010</v>
          </cell>
          <cell r="B2082" t="str">
            <v>241400010 Muncipal Bank ,Dahisar-101700000001249</v>
          </cell>
          <cell r="C2082">
            <v>0</v>
          </cell>
          <cell r="D2082">
            <v>0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</row>
        <row r="2083">
          <cell r="A2083">
            <v>241400011</v>
          </cell>
          <cell r="B2083" t="str">
            <v>241400011 Mun Bnk,Dah-101700000001249 - (I)</v>
          </cell>
          <cell r="C2083">
            <v>0</v>
          </cell>
          <cell r="D2083">
            <v>0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</row>
        <row r="2084">
          <cell r="A2084">
            <v>241400012</v>
          </cell>
          <cell r="B2084" t="str">
            <v>241400012 Mun Bnk,Dah-101700000001249 - (O)</v>
          </cell>
          <cell r="C2084">
            <v>0</v>
          </cell>
          <cell r="D2084">
            <v>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</row>
        <row r="2085">
          <cell r="A2085">
            <v>241400020</v>
          </cell>
          <cell r="B2085" t="str">
            <v>241400020 Muncipal Bank,Mankhurd-301000000006812</v>
          </cell>
          <cell r="C2085">
            <v>0</v>
          </cell>
          <cell r="D2085">
            <v>0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</row>
        <row r="2086">
          <cell r="A2086">
            <v>241400021</v>
          </cell>
          <cell r="B2086" t="str">
            <v>241400021 Mun Bnk,Mank-301000000006812 - (I)</v>
          </cell>
          <cell r="C2086">
            <v>0</v>
          </cell>
          <cell r="D2086">
            <v>0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</row>
        <row r="2087">
          <cell r="A2087">
            <v>241400022</v>
          </cell>
          <cell r="B2087" t="str">
            <v>241400022 Mun Bnk,Mank-301000000006812 - (O)</v>
          </cell>
          <cell r="C2087">
            <v>0</v>
          </cell>
          <cell r="D2087">
            <v>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</row>
        <row r="2088">
          <cell r="A2088">
            <v>241400040</v>
          </cell>
          <cell r="B2088" t="str">
            <v>241400040 Ahmednagar Merch Cop Bnk Ltd -11/02434</v>
          </cell>
          <cell r="C2088">
            <v>0</v>
          </cell>
          <cell r="D2088">
            <v>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</row>
        <row r="2089">
          <cell r="A2089">
            <v>241400041</v>
          </cell>
          <cell r="B2089" t="str">
            <v>241400041 Ahmed Merc Cop Bank Ltd-11/02434 - (I)</v>
          </cell>
          <cell r="C2089">
            <v>0</v>
          </cell>
          <cell r="D2089">
            <v>0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</row>
        <row r="2090">
          <cell r="A2090">
            <v>241400042</v>
          </cell>
          <cell r="B2090" t="str">
            <v>241400042 Ahmed Merc Cop Bank Ltd--11/02434 - (O)</v>
          </cell>
          <cell r="C2090">
            <v>0</v>
          </cell>
          <cell r="D2090">
            <v>0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</row>
        <row r="2091">
          <cell r="A2091">
            <v>241400070</v>
          </cell>
          <cell r="B2091" t="str">
            <v>241400070 State Bank Of India New York</v>
          </cell>
          <cell r="C2091">
            <v>0</v>
          </cell>
          <cell r="D2091">
            <v>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</row>
        <row r="2092">
          <cell r="A2092">
            <v>241400071</v>
          </cell>
          <cell r="B2092" t="str">
            <v>241400071 State Bank Of India New York-(I)</v>
          </cell>
          <cell r="C2092">
            <v>0</v>
          </cell>
          <cell r="D2092">
            <v>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</row>
        <row r="2093">
          <cell r="A2093">
            <v>241400072</v>
          </cell>
          <cell r="B2093" t="str">
            <v>241400072 State Bank Of India New York-(O)</v>
          </cell>
          <cell r="C2093">
            <v>0</v>
          </cell>
          <cell r="D2093">
            <v>0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</row>
        <row r="2094">
          <cell r="A2094">
            <v>241400080</v>
          </cell>
          <cell r="B2094" t="str">
            <v>241400080 Dbs Bank Ltd. Singapore A/C 00030053310</v>
          </cell>
          <cell r="C2094">
            <v>0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</row>
        <row r="2095">
          <cell r="A2095">
            <v>241400081</v>
          </cell>
          <cell r="B2095" t="str">
            <v>241400081 Dbs Bank Ltd. Singapore  00030053310-(I)</v>
          </cell>
          <cell r="C2095">
            <v>0</v>
          </cell>
          <cell r="D2095">
            <v>0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</row>
        <row r="2096">
          <cell r="A2096">
            <v>241400082</v>
          </cell>
          <cell r="B2096" t="str">
            <v>241400082 Dbs Bank Ltd. Singapore00030053310-(I)</v>
          </cell>
          <cell r="C2096">
            <v>0</v>
          </cell>
          <cell r="D2096">
            <v>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</row>
        <row r="2097">
          <cell r="A2097">
            <v>241400090</v>
          </cell>
          <cell r="B2097" t="str">
            <v>241400090 Aust and New xealand Bnk498908197</v>
          </cell>
          <cell r="C2097">
            <v>0</v>
          </cell>
          <cell r="D2097">
            <v>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</row>
        <row r="2098">
          <cell r="A2098">
            <v>241400110</v>
          </cell>
          <cell r="B2098" t="str">
            <v>241400110 Muncipal Co Op Bank ,Dahisar-101700000001045</v>
          </cell>
          <cell r="C2098">
            <v>0</v>
          </cell>
          <cell r="D2098">
            <v>617922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0</v>
          </cell>
          <cell r="T2098">
            <v>617922</v>
          </cell>
        </row>
        <row r="2099">
          <cell r="A2099">
            <v>241400111</v>
          </cell>
          <cell r="B2099" t="str">
            <v>241400111 Muncipal Co Op Bank ,Dahisar-101700000001045 (I)</v>
          </cell>
          <cell r="C2099">
            <v>0</v>
          </cell>
          <cell r="D2099">
            <v>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</row>
        <row r="2100">
          <cell r="A2100">
            <v>241400112</v>
          </cell>
          <cell r="B2100" t="str">
            <v>241400112 Muncipal Co Op Bank ,Dahisar-101700000001045  (O)</v>
          </cell>
          <cell r="C2100">
            <v>0</v>
          </cell>
          <cell r="D2100">
            <v>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</row>
        <row r="2101">
          <cell r="A2101">
            <v>241400120</v>
          </cell>
          <cell r="B2101" t="str">
            <v>241400120 Muncipal Co Op Bank,Mankhurd-101600000000335</v>
          </cell>
          <cell r="C2101">
            <v>0</v>
          </cell>
          <cell r="D2101">
            <v>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</row>
        <row r="2102">
          <cell r="A2102">
            <v>241400121</v>
          </cell>
          <cell r="B2102" t="str">
            <v>241400121 Muncipal Co Op Bank,Mankhurd-101600000000335 (i)</v>
          </cell>
          <cell r="C2102">
            <v>0</v>
          </cell>
          <cell r="D2102">
            <v>0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</row>
        <row r="2103">
          <cell r="A2103">
            <v>241400122</v>
          </cell>
          <cell r="B2103" t="str">
            <v>241400122 Muncipal Co Op Bank,Mankhurd-101600000000335 (O)</v>
          </cell>
          <cell r="C2103">
            <v>0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</row>
        <row r="2104">
          <cell r="A2104">
            <v>241400130</v>
          </cell>
          <cell r="B2104" t="str">
            <v>241400130 Nanchang Rep. Office Usd A/C No. 361 71</v>
          </cell>
          <cell r="C2104">
            <v>0</v>
          </cell>
          <cell r="D2104">
            <v>0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</row>
        <row r="2105">
          <cell r="A2105">
            <v>241400131</v>
          </cell>
          <cell r="B2105" t="str">
            <v>241400131 Nanchang Rep. Office Usd A/C No. 361 71 (i)</v>
          </cell>
          <cell r="C2105">
            <v>0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</row>
        <row r="2106">
          <cell r="A2106">
            <v>241400132</v>
          </cell>
          <cell r="B2106" t="str">
            <v>241400132 Nanchang Rep.Office USD A/C No 36171(o)</v>
          </cell>
          <cell r="C2106">
            <v>0</v>
          </cell>
          <cell r="D2106">
            <v>0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</row>
        <row r="2107">
          <cell r="A2107">
            <v>241400150</v>
          </cell>
          <cell r="B2107" t="str">
            <v>241400150 Hdfc Bank A/c - 02400310005441</v>
          </cell>
          <cell r="C2107">
            <v>1000000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1000000</v>
          </cell>
        </row>
        <row r="2108">
          <cell r="A2108">
            <v>241400151</v>
          </cell>
          <cell r="B2108" t="str">
            <v>241400151 Hdfc Bank A/c - 02400310005441(I)</v>
          </cell>
          <cell r="C2108">
            <v>0</v>
          </cell>
          <cell r="D2108">
            <v>0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</row>
        <row r="2109">
          <cell r="A2109">
            <v>241400152</v>
          </cell>
          <cell r="B2109" t="str">
            <v>241400152 Hdfc Bank A/c - 02400310005441(O)</v>
          </cell>
          <cell r="C2109">
            <v>0</v>
          </cell>
          <cell r="D2109">
            <v>0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</row>
        <row r="2110">
          <cell r="A2110"/>
          <cell r="B2110"/>
          <cell r="C2110">
            <v>0</v>
          </cell>
          <cell r="D2110">
            <v>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</row>
        <row r="2111">
          <cell r="A2111"/>
          <cell r="B2111"/>
          <cell r="C2111">
            <v>0</v>
          </cell>
          <cell r="D2111">
            <v>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</row>
        <row r="2112">
          <cell r="A2112"/>
          <cell r="B2112"/>
          <cell r="C2112">
            <v>0</v>
          </cell>
          <cell r="D2112">
            <v>0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</row>
        <row r="2113">
          <cell r="A2113">
            <v>241400200</v>
          </cell>
          <cell r="B2113" t="str">
            <v>241400200 BALANCE WITH SYNDICATE BANK LONDON</v>
          </cell>
          <cell r="C2113">
            <v>0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</row>
        <row r="2114">
          <cell r="A2114">
            <v>241400210</v>
          </cell>
          <cell r="B2114" t="str">
            <v>241400210 StanChart MADPL-CC a/c - 22205354110</v>
          </cell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</row>
        <row r="2115">
          <cell r="A2115">
            <v>241400610</v>
          </cell>
          <cell r="B2115" t="str">
            <v>241400610 Scb A/C 222-0-526024-8</v>
          </cell>
          <cell r="C2115">
            <v>0</v>
          </cell>
          <cell r="D2115">
            <v>0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</row>
        <row r="2116">
          <cell r="A2116">
            <v>241400611</v>
          </cell>
          <cell r="B2116" t="str">
            <v>241400611 Scb A/C 222-0-526024-8 (I)</v>
          </cell>
          <cell r="C2116">
            <v>0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</row>
        <row r="2117">
          <cell r="A2117">
            <v>241400612</v>
          </cell>
          <cell r="B2117" t="str">
            <v>241400612 Scb A/C 222-0-526024-8 (O)</v>
          </cell>
          <cell r="C2117">
            <v>0</v>
          </cell>
          <cell r="D2117">
            <v>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</row>
        <row r="2118">
          <cell r="A2118">
            <v>241400700</v>
          </cell>
          <cell r="B2118" t="str">
            <v>241400700 HDFC BANK - Current Account -12570310000033</v>
          </cell>
          <cell r="C2118">
            <v>0</v>
          </cell>
          <cell r="D2118">
            <v>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</row>
        <row r="2119">
          <cell r="A2119">
            <v>241400701</v>
          </cell>
          <cell r="B2119" t="str">
            <v>241400701 HDFC BANK - Current Account -12570310000033 (I)</v>
          </cell>
          <cell r="C2119">
            <v>0</v>
          </cell>
          <cell r="D2119">
            <v>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</row>
        <row r="2120">
          <cell r="A2120">
            <v>241400702</v>
          </cell>
          <cell r="B2120" t="str">
            <v>241400702 HDFC BANK - Current Account -12570310000033 (O)</v>
          </cell>
          <cell r="C2120">
            <v>0</v>
          </cell>
          <cell r="D2120">
            <v>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</row>
        <row r="2121">
          <cell r="A2121">
            <v>241400740</v>
          </cell>
          <cell r="B2121" t="str">
            <v>241400740 HDFC Bank Ltd- Current A/c 26500310000019</v>
          </cell>
          <cell r="C2121">
            <v>0</v>
          </cell>
          <cell r="D2121">
            <v>0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</row>
        <row r="2122">
          <cell r="A2122">
            <v>241400741</v>
          </cell>
          <cell r="B2122" t="str">
            <v>241400741 HDFC Bank Ltd- Current A/c 26500310000019 (I)</v>
          </cell>
          <cell r="C2122">
            <v>0</v>
          </cell>
          <cell r="D2122">
            <v>0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</row>
        <row r="2123">
          <cell r="A2123">
            <v>241400742</v>
          </cell>
          <cell r="B2123" t="str">
            <v>241400742 HDFC Bank Ltd- Current A/c 26500310000019 (O)</v>
          </cell>
          <cell r="C2123">
            <v>0</v>
          </cell>
          <cell r="D2123">
            <v>0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</row>
        <row r="2124">
          <cell r="A2124">
            <v>241400780</v>
          </cell>
          <cell r="B2124" t="str">
            <v>241400780 Bank of Baroda a/c 29100200000114</v>
          </cell>
          <cell r="C2124">
            <v>0</v>
          </cell>
          <cell r="D2124">
            <v>0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</row>
        <row r="2125">
          <cell r="A2125">
            <v>241400781</v>
          </cell>
          <cell r="B2125" t="str">
            <v>241400781 Bank of Baroda a/c 29100200000114 - (I)</v>
          </cell>
          <cell r="C2125">
            <v>0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</row>
        <row r="2126">
          <cell r="A2126">
            <v>241400782</v>
          </cell>
          <cell r="B2126" t="str">
            <v>241400782 Bank of Baroda a/c 29100200000114 (O)</v>
          </cell>
          <cell r="C2126">
            <v>0</v>
          </cell>
          <cell r="D2126">
            <v>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</row>
        <row r="2127">
          <cell r="A2127">
            <v>241400790</v>
          </cell>
          <cell r="B2127" t="str">
            <v>241400790 DENA Bank a/c-098911023812</v>
          </cell>
          <cell r="C2127">
            <v>0</v>
          </cell>
          <cell r="D2127">
            <v>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</row>
        <row r="2128">
          <cell r="A2128">
            <v>241400791</v>
          </cell>
          <cell r="B2128" t="str">
            <v>241400791 Dena Bank a/c-098911023812 - (I)</v>
          </cell>
          <cell r="C2128">
            <v>0</v>
          </cell>
          <cell r="D2128">
            <v>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0</v>
          </cell>
        </row>
        <row r="2129">
          <cell r="A2129">
            <v>241400792</v>
          </cell>
          <cell r="B2129" t="str">
            <v>241400792 Dena Bank a/c-098911023812 - (O)</v>
          </cell>
          <cell r="C2129">
            <v>0</v>
          </cell>
          <cell r="D2129">
            <v>0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0</v>
          </cell>
        </row>
        <row r="2130">
          <cell r="A2130">
            <v>241400800</v>
          </cell>
          <cell r="B2130" t="str">
            <v>241400800 HDFC Bank-02400310003353</v>
          </cell>
          <cell r="C2130">
            <v>212570375.80000001</v>
          </cell>
          <cell r="D2130">
            <v>0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212570375.80000001</v>
          </cell>
        </row>
        <row r="2131">
          <cell r="A2131">
            <v>241400801</v>
          </cell>
          <cell r="B2131" t="str">
            <v>241400801 HDFC Bank-02400310003353 - (I)</v>
          </cell>
          <cell r="C2131">
            <v>-10491613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-10491613</v>
          </cell>
        </row>
        <row r="2132">
          <cell r="A2132">
            <v>241400802</v>
          </cell>
          <cell r="B2132" t="str">
            <v>241400802 HDFC Bank-02400310003353 - (O)</v>
          </cell>
          <cell r="C2132">
            <v>0</v>
          </cell>
          <cell r="D2132">
            <v>0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0</v>
          </cell>
          <cell r="T2132">
            <v>0</v>
          </cell>
        </row>
        <row r="2133">
          <cell r="A2133">
            <v>241400810</v>
          </cell>
          <cell r="B2133" t="str">
            <v>241400810 HDFC Bank A/c 0240031004769</v>
          </cell>
          <cell r="C2133">
            <v>0</v>
          </cell>
          <cell r="D2133">
            <v>0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0</v>
          </cell>
          <cell r="T2133">
            <v>0</v>
          </cell>
        </row>
        <row r="2134">
          <cell r="A2134">
            <v>241400811</v>
          </cell>
          <cell r="B2134" t="str">
            <v>241400811 Hdfc Bank A/c 0240031004769 - (I)</v>
          </cell>
          <cell r="C2134">
            <v>0</v>
          </cell>
          <cell r="D2134">
            <v>0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0</v>
          </cell>
        </row>
        <row r="2135">
          <cell r="A2135">
            <v>241400812</v>
          </cell>
          <cell r="B2135" t="str">
            <v>241400812 Hdfc Bank A/c 0240031004769 - (O)</v>
          </cell>
          <cell r="C2135">
            <v>0</v>
          </cell>
          <cell r="D2135">
            <v>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0</v>
          </cell>
          <cell r="T2135">
            <v>0</v>
          </cell>
        </row>
        <row r="2136">
          <cell r="A2136">
            <v>241400820</v>
          </cell>
          <cell r="B2136" t="str">
            <v>241400820 SBI- Zaheerabad a/c-10652688614</v>
          </cell>
          <cell r="C2136">
            <v>0</v>
          </cell>
          <cell r="D2136">
            <v>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0</v>
          </cell>
          <cell r="T2136">
            <v>0</v>
          </cell>
        </row>
        <row r="2137">
          <cell r="A2137">
            <v>241400821</v>
          </cell>
          <cell r="B2137" t="str">
            <v>241400821 SBI - Zaheerabad a/c-10652688614- (I)</v>
          </cell>
          <cell r="C2137">
            <v>0</v>
          </cell>
          <cell r="D2137">
            <v>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0</v>
          </cell>
        </row>
        <row r="2138">
          <cell r="A2138">
            <v>241400822</v>
          </cell>
          <cell r="B2138" t="str">
            <v>241400822 SBI - Zaheerabad a/c-10652688614 -(O)</v>
          </cell>
          <cell r="C2138">
            <v>0</v>
          </cell>
          <cell r="D2138">
            <v>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</row>
        <row r="2139">
          <cell r="A2139">
            <v>241400830</v>
          </cell>
          <cell r="B2139" t="str">
            <v>241400830 State Bank Of India-Mumbai-30552013257</v>
          </cell>
          <cell r="C2139">
            <v>0</v>
          </cell>
          <cell r="D2139">
            <v>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0</v>
          </cell>
        </row>
        <row r="2140">
          <cell r="A2140">
            <v>241400831</v>
          </cell>
          <cell r="B2140" t="str">
            <v>241400831 SBI- Mumbai a/c-30552013257 - (I)</v>
          </cell>
          <cell r="C2140">
            <v>0</v>
          </cell>
          <cell r="D2140">
            <v>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</row>
        <row r="2141">
          <cell r="A2141">
            <v>241400832</v>
          </cell>
          <cell r="B2141" t="str">
            <v>241400832 SBI- Mumbai a/c-30552013257 - (O)</v>
          </cell>
          <cell r="C2141">
            <v>0</v>
          </cell>
          <cell r="D2141">
            <v>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0</v>
          </cell>
        </row>
        <row r="2142">
          <cell r="A2142">
            <v>241400840</v>
          </cell>
          <cell r="B2142" t="str">
            <v>241400840 Standard Chartered a/c-22205257573</v>
          </cell>
          <cell r="C2142">
            <v>0</v>
          </cell>
          <cell r="D2142">
            <v>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</row>
        <row r="2143">
          <cell r="A2143">
            <v>241400841</v>
          </cell>
          <cell r="B2143" t="str">
            <v>241400841 Standard Chartered a/c-22205257573 - (I)</v>
          </cell>
          <cell r="C2143">
            <v>0</v>
          </cell>
          <cell r="D2143">
            <v>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</row>
        <row r="2144">
          <cell r="A2144">
            <v>241400842</v>
          </cell>
          <cell r="B2144" t="str">
            <v>241400842 Standard Chartered a/c-22205257573 - (O)</v>
          </cell>
          <cell r="C2144">
            <v>0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</row>
        <row r="2145">
          <cell r="A2145">
            <v>241400990</v>
          </cell>
          <cell r="B2145" t="str">
            <v>241400990 HDFC Bank A/C -  02830310000358</v>
          </cell>
          <cell r="C2145">
            <v>0</v>
          </cell>
          <cell r="D2145">
            <v>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</row>
        <row r="2146">
          <cell r="A2146">
            <v>241400991</v>
          </cell>
          <cell r="B2146" t="str">
            <v>241400991 HDFC Bank A/C -  02830310000358 (I)</v>
          </cell>
          <cell r="C2146">
            <v>0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</row>
        <row r="2147">
          <cell r="A2147">
            <v>241400992</v>
          </cell>
          <cell r="B2147" t="str">
            <v>241400992 HDFC Bank A/C -  02830310000358 (O)</v>
          </cell>
          <cell r="C2147">
            <v>0</v>
          </cell>
          <cell r="D2147">
            <v>927330.74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927330.74</v>
          </cell>
        </row>
        <row r="2148">
          <cell r="A2148">
            <v>241401000</v>
          </cell>
          <cell r="B2148" t="str">
            <v>241401000 ICICI HI GENE ESCROW 000405104523</v>
          </cell>
          <cell r="C2148">
            <v>0</v>
          </cell>
          <cell r="D2148">
            <v>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</row>
        <row r="2149">
          <cell r="A2149">
            <v>241401001</v>
          </cell>
          <cell r="B2149" t="str">
            <v>241401001 ICICI HI GENE ESCROW 000405104523 (I)</v>
          </cell>
          <cell r="C2149">
            <v>0</v>
          </cell>
          <cell r="D2149">
            <v>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</row>
        <row r="2150">
          <cell r="A2150">
            <v>241401002</v>
          </cell>
          <cell r="B2150" t="str">
            <v>241401002 ICICI HI GENE ESCROW 000405104523 (O)</v>
          </cell>
          <cell r="C2150">
            <v>0</v>
          </cell>
          <cell r="D2150">
            <v>0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</row>
        <row r="2151">
          <cell r="A2151">
            <v>241401500</v>
          </cell>
          <cell r="B2151" t="str">
            <v>241401500 BOB Ballard Branch - 291002000000206</v>
          </cell>
          <cell r="C2151">
            <v>0</v>
          </cell>
          <cell r="D2151">
            <v>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</row>
        <row r="2152">
          <cell r="A2152">
            <v>241401501</v>
          </cell>
          <cell r="B2152" t="str">
            <v>241401501 BOB Ballard Branch - 291002000000206 (I)</v>
          </cell>
          <cell r="C2152">
            <v>0</v>
          </cell>
          <cell r="D2152">
            <v>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</row>
        <row r="2153">
          <cell r="A2153">
            <v>241401502</v>
          </cell>
          <cell r="B2153" t="str">
            <v>241401502 BOB Ballard Branch - 291002000000206 (O)</v>
          </cell>
          <cell r="C2153">
            <v>0</v>
          </cell>
          <cell r="D2153">
            <v>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</row>
        <row r="2154">
          <cell r="A2154">
            <v>241401531</v>
          </cell>
          <cell r="B2154" t="str">
            <v>241401531 Bank of America- 620573165014 (I)</v>
          </cell>
          <cell r="C2154">
            <v>4011871028.5900002</v>
          </cell>
          <cell r="D2154">
            <v>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4011871028.5900002</v>
          </cell>
        </row>
        <row r="2155">
          <cell r="A2155">
            <v>241401532</v>
          </cell>
          <cell r="B2155" t="str">
            <v>241401532 Bank of America- 620573165014 (O)</v>
          </cell>
          <cell r="C2155">
            <v>-4011871028.5900002</v>
          </cell>
          <cell r="D2155">
            <v>0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-4011871028.5900002</v>
          </cell>
        </row>
        <row r="2156">
          <cell r="A2156">
            <v>241401540</v>
          </cell>
          <cell r="B2156" t="str">
            <v>241401540 AXIS BANK - 915020022927829</v>
          </cell>
          <cell r="C2156">
            <v>0</v>
          </cell>
          <cell r="D2156">
            <v>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</row>
        <row r="2157">
          <cell r="A2157">
            <v>241401541</v>
          </cell>
          <cell r="B2157" t="str">
            <v>241401541 AXIS BANK (I) - 915020022927829</v>
          </cell>
          <cell r="C2157">
            <v>0</v>
          </cell>
          <cell r="D2157">
            <v>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</row>
        <row r="2158">
          <cell r="A2158">
            <v>241401542</v>
          </cell>
          <cell r="B2158" t="str">
            <v>241401542 AXIS BANK (O) - 915020022927829</v>
          </cell>
          <cell r="C2158">
            <v>0</v>
          </cell>
          <cell r="D2158">
            <v>0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</row>
        <row r="2159">
          <cell r="A2159">
            <v>241401550</v>
          </cell>
          <cell r="B2159" t="str">
            <v>241401550 AXIS BANK - 915020022927591</v>
          </cell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</row>
        <row r="2160">
          <cell r="A2160">
            <v>241401551</v>
          </cell>
          <cell r="B2160" t="str">
            <v>241401551 AXIS BANK (I) - 915020022927591</v>
          </cell>
          <cell r="C2160">
            <v>0</v>
          </cell>
          <cell r="D2160">
            <v>0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</row>
        <row r="2161">
          <cell r="A2161">
            <v>241401552</v>
          </cell>
          <cell r="B2161" t="str">
            <v>241401552 AXIS BANK (O) - 915020022927591</v>
          </cell>
          <cell r="C2161">
            <v>0</v>
          </cell>
          <cell r="D2161">
            <v>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</row>
        <row r="2162">
          <cell r="A2162">
            <v>241401580</v>
          </cell>
          <cell r="B2162" t="str">
            <v>241401580 Hdfc Bank a/c -0600310005061</v>
          </cell>
          <cell r="C2162">
            <v>0</v>
          </cell>
          <cell r="D2162">
            <v>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0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</row>
        <row r="2163">
          <cell r="A2163">
            <v>241401581</v>
          </cell>
          <cell r="B2163" t="str">
            <v>241401581 Hdfc Bank a/c -0600310005061 - (I)</v>
          </cell>
          <cell r="C2163">
            <v>0</v>
          </cell>
          <cell r="D2163">
            <v>0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</row>
        <row r="2164">
          <cell r="A2164">
            <v>241401582</v>
          </cell>
          <cell r="B2164" t="str">
            <v>241401582 Hdfc Bank a/c -0600310005061 - (O)</v>
          </cell>
          <cell r="C2164">
            <v>0</v>
          </cell>
          <cell r="D2164">
            <v>7391582.6699999999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7391582.6699999999</v>
          </cell>
        </row>
        <row r="2165">
          <cell r="A2165">
            <v>241401600</v>
          </cell>
          <cell r="B2165" t="str">
            <v>241401600 HDFC BANK - COLLECTION A/C - 00600310036152</v>
          </cell>
          <cell r="C2165">
            <v>0</v>
          </cell>
          <cell r="D2165">
            <v>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</row>
        <row r="2166">
          <cell r="A2166">
            <v>241401601</v>
          </cell>
          <cell r="B2166" t="str">
            <v>241401601 HDFC BANK - COLLECTION A/C - 00600310036152 (I)</v>
          </cell>
          <cell r="C2166">
            <v>0</v>
          </cell>
          <cell r="D2166">
            <v>26718418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>
            <v>0</v>
          </cell>
          <cell r="T2166">
            <v>26718418</v>
          </cell>
        </row>
        <row r="2167">
          <cell r="A2167">
            <v>241401602</v>
          </cell>
          <cell r="B2167" t="str">
            <v>241401602  HDFC BANK - COLLECTION A/C - 00600310036152 (O)</v>
          </cell>
          <cell r="C2167">
            <v>0</v>
          </cell>
          <cell r="D2167">
            <v>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</row>
        <row r="2168">
          <cell r="A2168">
            <v>241401710</v>
          </cell>
          <cell r="B2168" t="str">
            <v>241401710 HDFC A/c - 09140310000015</v>
          </cell>
          <cell r="C2168">
            <v>0</v>
          </cell>
          <cell r="D2168">
            <v>0</v>
          </cell>
          <cell r="E2168">
            <v>0</v>
          </cell>
          <cell r="F2168">
            <v>0</v>
          </cell>
          <cell r="G2168">
            <v>0</v>
          </cell>
          <cell r="H2168">
            <v>0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</row>
        <row r="2169">
          <cell r="A2169">
            <v>241401711</v>
          </cell>
          <cell r="B2169" t="str">
            <v>241401711 HDFC A/c - 09140310000015 - (I)</v>
          </cell>
          <cell r="C2169">
            <v>0</v>
          </cell>
          <cell r="D2169">
            <v>0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</row>
        <row r="2170">
          <cell r="A2170">
            <v>241401712</v>
          </cell>
          <cell r="B2170" t="str">
            <v>241401712 HDFC A/c - 09140310000015 - (O)</v>
          </cell>
          <cell r="C2170">
            <v>0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</row>
        <row r="2171">
          <cell r="A2171">
            <v>241401800</v>
          </cell>
          <cell r="B2171" t="str">
            <v>241401800 KOTAK MAHINDRA BANK-9111489537</v>
          </cell>
          <cell r="C2171">
            <v>0</v>
          </cell>
          <cell r="D2171">
            <v>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</row>
        <row r="2172">
          <cell r="A2172">
            <v>241401801</v>
          </cell>
          <cell r="B2172" t="str">
            <v>241401801 KOTAK MAHINDRA BANK-9111489537 (I)</v>
          </cell>
          <cell r="C2172">
            <v>0</v>
          </cell>
          <cell r="D2172">
            <v>0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</row>
        <row r="2173">
          <cell r="A2173">
            <v>241401802</v>
          </cell>
          <cell r="B2173" t="str">
            <v>241401802 KOTAK MAHINDRA BANK-9111489537 (O)</v>
          </cell>
          <cell r="C2173">
            <v>0</v>
          </cell>
          <cell r="D2173">
            <v>0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</row>
        <row r="2174">
          <cell r="A2174">
            <v>241401861</v>
          </cell>
          <cell r="B2174" t="str">
            <v>241401861 KOTAK MAHINDRA BANK-6711675049 (I)</v>
          </cell>
          <cell r="C2174">
            <v>0</v>
          </cell>
          <cell r="D2174">
            <v>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</row>
        <row r="2175">
          <cell r="A2175">
            <v>241401862</v>
          </cell>
          <cell r="B2175" t="str">
            <v>241401862 KOTAK MAHINDRA BANK-6711675049 (O)</v>
          </cell>
          <cell r="C2175">
            <v>0</v>
          </cell>
          <cell r="D2175">
            <v>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</row>
        <row r="2176">
          <cell r="A2176">
            <v>241401870</v>
          </cell>
          <cell r="B2176" t="str">
            <v>241401870 HDFC BANK -CC A/c - 02400310006126</v>
          </cell>
          <cell r="C2176">
            <v>0</v>
          </cell>
          <cell r="D2176">
            <v>0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</row>
        <row r="2177">
          <cell r="A2177">
            <v>241401871</v>
          </cell>
          <cell r="B2177" t="str">
            <v>241401871 HDFC BANK -CC A/c - 02400310006126 (I)</v>
          </cell>
          <cell r="C2177">
            <v>0</v>
          </cell>
          <cell r="D2177">
            <v>0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</row>
        <row r="2178">
          <cell r="A2178">
            <v>241401872</v>
          </cell>
          <cell r="B2178" t="str">
            <v>241401872 HDFC BANK -CC A/c - 02400310006126 (O)</v>
          </cell>
          <cell r="C2178">
            <v>0</v>
          </cell>
          <cell r="D2178">
            <v>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</row>
        <row r="2179">
          <cell r="A2179">
            <v>241401900</v>
          </cell>
          <cell r="B2179" t="str">
            <v>241401900 Kotak Mah. Nariman Point - 2411690283</v>
          </cell>
          <cell r="C2179">
            <v>0</v>
          </cell>
          <cell r="D2179">
            <v>0</v>
          </cell>
          <cell r="E2179">
            <v>0</v>
          </cell>
          <cell r="F2179">
            <v>62160290.68</v>
          </cell>
          <cell r="G2179">
            <v>0</v>
          </cell>
          <cell r="H2179">
            <v>0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0</v>
          </cell>
          <cell r="T2179">
            <v>62160290.68</v>
          </cell>
        </row>
        <row r="2180">
          <cell r="A2180">
            <v>241401901</v>
          </cell>
          <cell r="B2180" t="str">
            <v>241401901 Kotak Mah. Nariman Point - 2411690283 (I)</v>
          </cell>
          <cell r="C2180">
            <v>0</v>
          </cell>
          <cell r="D2180">
            <v>0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</row>
        <row r="2181">
          <cell r="A2181">
            <v>241401902</v>
          </cell>
          <cell r="B2181" t="str">
            <v>241401902 Kotak Mah. Nariman Point - 2411690283 (O)</v>
          </cell>
          <cell r="C2181">
            <v>0</v>
          </cell>
          <cell r="D2181">
            <v>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</row>
        <row r="2182">
          <cell r="A2182">
            <v>241401920</v>
          </cell>
          <cell r="B2182" t="str">
            <v>241401920 Kotak Mahindra Bank - 9311488736</v>
          </cell>
          <cell r="C2182">
            <v>0</v>
          </cell>
          <cell r="D2182">
            <v>0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</row>
        <row r="2183">
          <cell r="A2183">
            <v>241401921</v>
          </cell>
          <cell r="B2183" t="str">
            <v>241401921 Kotak Mahindra Bank - 9311488736 (I)</v>
          </cell>
          <cell r="C2183">
            <v>0</v>
          </cell>
          <cell r="D2183">
            <v>0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</row>
        <row r="2184">
          <cell r="A2184">
            <v>241401922</v>
          </cell>
          <cell r="B2184" t="str">
            <v>241401922 Kotak Mahindra Bank - 9311488736 (O)</v>
          </cell>
          <cell r="C2184">
            <v>0</v>
          </cell>
          <cell r="D2184">
            <v>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</row>
        <row r="2185">
          <cell r="A2185">
            <v>241402240</v>
          </cell>
          <cell r="B2185" t="str">
            <v>241402240 YES BANK LTD A/c.000181400009426</v>
          </cell>
          <cell r="C2185">
            <v>0</v>
          </cell>
          <cell r="D2185">
            <v>0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</row>
        <row r="2186">
          <cell r="A2186">
            <v>241402241</v>
          </cell>
          <cell r="B2186" t="str">
            <v>241402241 YES BANK LTD A/c.000181400009426 - (I)</v>
          </cell>
          <cell r="C2186">
            <v>0</v>
          </cell>
          <cell r="D2186">
            <v>0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</row>
        <row r="2187">
          <cell r="A2187">
            <v>241402242</v>
          </cell>
          <cell r="B2187" t="str">
            <v>241402242 YES BANK LTD A/c.000181400009426 - (O)</v>
          </cell>
          <cell r="C2187">
            <v>0</v>
          </cell>
          <cell r="D2187">
            <v>0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</row>
        <row r="2188">
          <cell r="A2188">
            <v>241402280</v>
          </cell>
          <cell r="B2188" t="str">
            <v>241402280 HDFC BANK -CC A/c - 02400310006143</v>
          </cell>
          <cell r="C2188">
            <v>0</v>
          </cell>
          <cell r="D2188">
            <v>0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</row>
        <row r="2189">
          <cell r="A2189">
            <v>241402281</v>
          </cell>
          <cell r="B2189" t="str">
            <v>241402281 HDFC BANK -CC A/c - 02400310006143 - (I)</v>
          </cell>
          <cell r="C2189">
            <v>0</v>
          </cell>
          <cell r="D2189">
            <v>0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</row>
        <row r="2190">
          <cell r="A2190">
            <v>241402282</v>
          </cell>
          <cell r="B2190" t="str">
            <v>241402282 HDFC BANK -CC A/c - 02400310006143 - (O)</v>
          </cell>
          <cell r="C2190">
            <v>0</v>
          </cell>
          <cell r="D2190">
            <v>0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</row>
        <row r="2191">
          <cell r="A2191">
            <v>241402550</v>
          </cell>
          <cell r="B2191" t="str">
            <v>241402550 HDFC BANK -CA A/c - 02400310006177</v>
          </cell>
          <cell r="C2191">
            <v>0</v>
          </cell>
          <cell r="D2191">
            <v>1000000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1000000</v>
          </cell>
        </row>
        <row r="2192">
          <cell r="A2192">
            <v>241402551</v>
          </cell>
          <cell r="B2192" t="str">
            <v>241402551 HDFC BANK -CA A/c - 02400310006177 (I)</v>
          </cell>
          <cell r="C2192">
            <v>0</v>
          </cell>
          <cell r="D2192">
            <v>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</row>
        <row r="2193">
          <cell r="A2193">
            <v>241402552</v>
          </cell>
          <cell r="B2193" t="str">
            <v>241402552 HDFC BANK -CA A/c - 02400310006177 (O)</v>
          </cell>
          <cell r="C2193">
            <v>0</v>
          </cell>
          <cell r="D2193">
            <v>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</row>
        <row r="2194">
          <cell r="A2194">
            <v>241402710</v>
          </cell>
          <cell r="B2194" t="str">
            <v>241402710 Scb M. G. Road A/C 22205547679</v>
          </cell>
          <cell r="C2194">
            <v>0</v>
          </cell>
          <cell r="D2194">
            <v>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</row>
        <row r="2195">
          <cell r="A2195">
            <v>241402711</v>
          </cell>
          <cell r="B2195" t="str">
            <v>241402711 Scb M. G. Road A/C 22205547679 - (I)</v>
          </cell>
          <cell r="C2195">
            <v>0</v>
          </cell>
          <cell r="D2195">
            <v>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</row>
        <row r="2196">
          <cell r="A2196">
            <v>241402712</v>
          </cell>
          <cell r="B2196" t="str">
            <v>241402712 Scb M. G. Road A/C 22205547679- (O)</v>
          </cell>
          <cell r="C2196">
            <v>0</v>
          </cell>
          <cell r="D2196">
            <v>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</row>
        <row r="2197">
          <cell r="A2197">
            <v>241402780</v>
          </cell>
          <cell r="B2197" t="str">
            <v>241402780 Bank Asia Limited 00733004645</v>
          </cell>
          <cell r="C2197">
            <v>-65577.210000000006</v>
          </cell>
          <cell r="D2197">
            <v>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-65577.210000000006</v>
          </cell>
        </row>
        <row r="2198">
          <cell r="A2198">
            <v>241402781</v>
          </cell>
          <cell r="B2198" t="str">
            <v>241402781 Bank Asia Limited 00733004645 (I)</v>
          </cell>
          <cell r="C2198">
            <v>65577.210000000006</v>
          </cell>
          <cell r="D2198">
            <v>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>
            <v>0</v>
          </cell>
          <cell r="T2198">
            <v>65577.210000000006</v>
          </cell>
        </row>
        <row r="2199">
          <cell r="A2199">
            <v>241402782</v>
          </cell>
          <cell r="B2199" t="str">
            <v>241402782 Bank Asia Limited 00733004645 (O)</v>
          </cell>
          <cell r="C2199">
            <v>0</v>
          </cell>
          <cell r="D2199">
            <v>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</row>
        <row r="2200">
          <cell r="A2200">
            <v>241402900</v>
          </cell>
          <cell r="B2200" t="str">
            <v>241402900 HDFC BANK 02400310006305</v>
          </cell>
          <cell r="C2200">
            <v>0</v>
          </cell>
          <cell r="D2200">
            <v>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</row>
        <row r="2201">
          <cell r="A2201">
            <v>241402901</v>
          </cell>
          <cell r="B2201" t="str">
            <v>241402901 HDFC BANK 02400310006305 (I)</v>
          </cell>
          <cell r="C2201">
            <v>0</v>
          </cell>
          <cell r="D2201">
            <v>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</row>
        <row r="2202">
          <cell r="A2202">
            <v>241402902</v>
          </cell>
          <cell r="B2202" t="str">
            <v>241402902 HDFC BANK 02400310006305 (O)</v>
          </cell>
          <cell r="C2202">
            <v>0</v>
          </cell>
          <cell r="D2202">
            <v>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</row>
        <row r="2203">
          <cell r="A2203">
            <v>241402910</v>
          </cell>
          <cell r="B2203" t="str">
            <v>241402910 HDFC BANK 02400310006315</v>
          </cell>
          <cell r="C2203">
            <v>0</v>
          </cell>
          <cell r="D2203">
            <v>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</row>
        <row r="2204">
          <cell r="A2204">
            <v>241402911</v>
          </cell>
          <cell r="B2204" t="str">
            <v>241402911 HDFC BANK 02400310006315 (I)</v>
          </cell>
          <cell r="C2204">
            <v>0</v>
          </cell>
          <cell r="D2204">
            <v>0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</row>
        <row r="2205">
          <cell r="A2205">
            <v>241402912</v>
          </cell>
          <cell r="B2205" t="str">
            <v>241402912 HDFC BANK 02400310006315 (O)</v>
          </cell>
          <cell r="C2205">
            <v>0</v>
          </cell>
          <cell r="D2205">
            <v>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</row>
        <row r="2206">
          <cell r="A2206">
            <v>241402930</v>
          </cell>
          <cell r="B2206" t="str">
            <v>241402930 Standard Chartered Bank Nepal Ltd 01283158901</v>
          </cell>
          <cell r="C2206">
            <v>755900.48</v>
          </cell>
          <cell r="D2206">
            <v>0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755900.48</v>
          </cell>
        </row>
        <row r="2207">
          <cell r="A2207">
            <v>241402931</v>
          </cell>
          <cell r="B2207" t="str">
            <v>241402931 Standard Chartered Bank Nepal Ltd 01283158901 (I)</v>
          </cell>
          <cell r="C2207">
            <v>0</v>
          </cell>
          <cell r="D2207">
            <v>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</row>
        <row r="2208">
          <cell r="A2208">
            <v>241402932</v>
          </cell>
          <cell r="B2208" t="str">
            <v>241402932 Standard Chartered Bank Nepal Ltd 01283158901 (O)</v>
          </cell>
          <cell r="C2208">
            <v>-16966</v>
          </cell>
          <cell r="D2208">
            <v>0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-16966</v>
          </cell>
        </row>
        <row r="2209">
          <cell r="A2209">
            <v>241403060</v>
          </cell>
          <cell r="B2209" t="str">
            <v>241403060 ICICI Bank 39305000349</v>
          </cell>
          <cell r="C2209">
            <v>0</v>
          </cell>
          <cell r="D2209">
            <v>0</v>
          </cell>
          <cell r="E2209">
            <v>0</v>
          </cell>
          <cell r="F2209">
            <v>3736</v>
          </cell>
          <cell r="G2209">
            <v>0</v>
          </cell>
          <cell r="H2209">
            <v>0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3736</v>
          </cell>
        </row>
        <row r="2210">
          <cell r="A2210">
            <v>241403061</v>
          </cell>
          <cell r="B2210" t="str">
            <v>241403061 ICICI Bank 39305000349 (I)</v>
          </cell>
          <cell r="C2210">
            <v>0</v>
          </cell>
          <cell r="D2210">
            <v>0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</row>
        <row r="2211">
          <cell r="A2211">
            <v>241403062</v>
          </cell>
          <cell r="B2211" t="str">
            <v>241403062 ICICI Bank 39305000349 (O)</v>
          </cell>
          <cell r="C2211">
            <v>0</v>
          </cell>
          <cell r="D2211">
            <v>0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</row>
        <row r="2212">
          <cell r="A2212">
            <v>241403080</v>
          </cell>
          <cell r="B2212" t="str">
            <v>241403080 Standard Chartered Bank Bangladesh 01130762401</v>
          </cell>
          <cell r="C2212">
            <v>786148.54</v>
          </cell>
          <cell r="D2212">
            <v>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786148.54</v>
          </cell>
        </row>
        <row r="2213">
          <cell r="A2213">
            <v>241403081</v>
          </cell>
          <cell r="B2213" t="str">
            <v>241403081 Standard Chartered Bank Bangladesh 01130762401 (I)</v>
          </cell>
          <cell r="C2213">
            <v>0</v>
          </cell>
          <cell r="D2213">
            <v>0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</row>
        <row r="2214">
          <cell r="A2214">
            <v>241403082</v>
          </cell>
          <cell r="B2214" t="str">
            <v>241403082 Standard Chartered Bank Bangladesh 01130762401 (O)</v>
          </cell>
          <cell r="C2214">
            <v>-489068.74</v>
          </cell>
          <cell r="D2214">
            <v>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>
            <v>0</v>
          </cell>
          <cell r="T2214">
            <v>-489068.74</v>
          </cell>
        </row>
        <row r="2215">
          <cell r="A2215">
            <v>241403390</v>
          </cell>
          <cell r="B2215" t="str">
            <v>241403390 STANDARD CHARTERED BANK 22205551005</v>
          </cell>
          <cell r="C2215">
            <v>0</v>
          </cell>
          <cell r="D2215">
            <v>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</row>
        <row r="2216">
          <cell r="A2216">
            <v>241403391</v>
          </cell>
          <cell r="B2216" t="str">
            <v>241403391 STANDARD CHARTERED BANK 22205551005 (I)</v>
          </cell>
          <cell r="C2216">
            <v>0</v>
          </cell>
          <cell r="D2216">
            <v>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</row>
        <row r="2217">
          <cell r="A2217">
            <v>241403392</v>
          </cell>
          <cell r="B2217" t="str">
            <v>241403392 STANDARD CHARTERED BANK 22205551005 (O)</v>
          </cell>
          <cell r="C2217">
            <v>0</v>
          </cell>
          <cell r="D2217">
            <v>700722.41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700722.41</v>
          </cell>
        </row>
        <row r="2218">
          <cell r="A2218">
            <v>241404020</v>
          </cell>
          <cell r="B2218" t="str">
            <v>241404020 Standard Chartered Bank Sri Lanka 01500742401</v>
          </cell>
          <cell r="C2218">
            <v>1439317.62</v>
          </cell>
          <cell r="D2218">
            <v>0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1439317.62</v>
          </cell>
        </row>
        <row r="2219">
          <cell r="A2219">
            <v>241404021</v>
          </cell>
          <cell r="B2219" t="str">
            <v>241404021 Standard Chartered Bank Sri Lanka 01500742401 (I)</v>
          </cell>
          <cell r="C2219">
            <v>0</v>
          </cell>
          <cell r="D2219">
            <v>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0</v>
          </cell>
        </row>
        <row r="2220">
          <cell r="A2220">
            <v>241404022</v>
          </cell>
          <cell r="B2220" t="str">
            <v>241404022 Standard Chartered Bank Sri Lanka 01500742401 (O)</v>
          </cell>
          <cell r="C2220">
            <v>-1425629</v>
          </cell>
          <cell r="D2220">
            <v>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-1425629</v>
          </cell>
        </row>
        <row r="2221">
          <cell r="A2221">
            <v>241404030</v>
          </cell>
          <cell r="B2221" t="str">
            <v>241404030 INDUSIND BANK 201001466042</v>
          </cell>
          <cell r="C2221">
            <v>0</v>
          </cell>
          <cell r="D2221">
            <v>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</row>
        <row r="2222">
          <cell r="A2222">
            <v>241404031</v>
          </cell>
          <cell r="B2222" t="str">
            <v>241404031 INDUSIND BANK 201001466042 (I)</v>
          </cell>
          <cell r="C2222">
            <v>0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0</v>
          </cell>
        </row>
        <row r="2223">
          <cell r="A2223">
            <v>241404032</v>
          </cell>
          <cell r="B2223" t="str">
            <v>241404032 INDUSIND BANK 201001466042 (O)</v>
          </cell>
          <cell r="C2223">
            <v>0</v>
          </cell>
          <cell r="D2223">
            <v>0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</row>
        <row r="2224">
          <cell r="A2224">
            <v>241404120</v>
          </cell>
          <cell r="B2224" t="str">
            <v>241404120 HDFC Bank Ltd. a/c-1850310000114 TW</v>
          </cell>
          <cell r="C2224">
            <v>0</v>
          </cell>
          <cell r="D2224">
            <v>0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314107.19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0</v>
          </cell>
          <cell r="T2224">
            <v>314107.19</v>
          </cell>
        </row>
        <row r="2225">
          <cell r="A2225">
            <v>241404121</v>
          </cell>
          <cell r="B2225" t="str">
            <v>241404121 HDFC Bank Ltd. a/c-1850310000114 - (I) TW</v>
          </cell>
          <cell r="C2225">
            <v>0</v>
          </cell>
          <cell r="D2225">
            <v>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</row>
        <row r="2226">
          <cell r="A2226">
            <v>241404122</v>
          </cell>
          <cell r="B2226" t="str">
            <v>241404122 HDFC Bank Ltd. a/c-1850310000114 - (O) TW</v>
          </cell>
          <cell r="C2226">
            <v>0</v>
          </cell>
          <cell r="D2226">
            <v>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</row>
        <row r="2227">
          <cell r="A2227">
            <v>241404210</v>
          </cell>
          <cell r="B2227" t="str">
            <v>241404210 HDFC Bank Ltd. a/c-1850310000124 TW</v>
          </cell>
          <cell r="C2227">
            <v>0</v>
          </cell>
          <cell r="D2227">
            <v>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</row>
        <row r="2228">
          <cell r="A2228">
            <v>241404211</v>
          </cell>
          <cell r="B2228" t="str">
            <v>241404211 HDFC Bank Ltd. a/c-1850310000124 - (I) TW</v>
          </cell>
          <cell r="C2228">
            <v>0</v>
          </cell>
          <cell r="D2228">
            <v>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</row>
        <row r="2229">
          <cell r="A2229">
            <v>241404212</v>
          </cell>
          <cell r="B2229" t="str">
            <v>241404212 HDFC Bank Ltd. a/c-1850310000124 - (O) TW</v>
          </cell>
          <cell r="C2229">
            <v>0</v>
          </cell>
          <cell r="D2229">
            <v>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</row>
        <row r="2230">
          <cell r="A2230">
            <v>241404220</v>
          </cell>
          <cell r="B2230" t="str">
            <v>241404220 HDFC Bank A/c 05420310000702 (M) TW</v>
          </cell>
          <cell r="C2230">
            <v>0</v>
          </cell>
          <cell r="D2230">
            <v>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</row>
        <row r="2231">
          <cell r="A2231">
            <v>241404221</v>
          </cell>
          <cell r="B2231" t="str">
            <v>241404221 HDFC Bank A/c 05420310000702 (I) TW</v>
          </cell>
          <cell r="C2231">
            <v>0</v>
          </cell>
          <cell r="D2231">
            <v>0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</row>
        <row r="2232">
          <cell r="A2232">
            <v>241404222</v>
          </cell>
          <cell r="B2232" t="str">
            <v>241404222 HDFC Bank A/c 05420310000702 (O) TW</v>
          </cell>
          <cell r="C2232">
            <v>0</v>
          </cell>
          <cell r="D2232">
            <v>0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</row>
        <row r="2233">
          <cell r="A2233">
            <v>241404230</v>
          </cell>
          <cell r="B2233" t="str">
            <v>241404230 AXIS BANK 4859050100000834 TW</v>
          </cell>
          <cell r="C2233">
            <v>0</v>
          </cell>
          <cell r="D2233">
            <v>0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</row>
        <row r="2234">
          <cell r="A2234">
            <v>241404231</v>
          </cell>
          <cell r="B2234" t="str">
            <v>241404231 AXIS BANK - 4859050100000834 (I) TW</v>
          </cell>
          <cell r="C2234">
            <v>0</v>
          </cell>
          <cell r="D2234">
            <v>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</row>
        <row r="2235">
          <cell r="A2235">
            <v>241404232</v>
          </cell>
          <cell r="B2235" t="str">
            <v>241404232 AXIS BANK - 4859050100000834 (O) TW</v>
          </cell>
          <cell r="C2235">
            <v>0</v>
          </cell>
          <cell r="D2235">
            <v>0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</row>
        <row r="2236">
          <cell r="A2236">
            <v>241404610</v>
          </cell>
          <cell r="B2236" t="str">
            <v>241404610 State Bank of India 00000030507366966</v>
          </cell>
          <cell r="C2236">
            <v>0</v>
          </cell>
          <cell r="D2236">
            <v>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</row>
        <row r="2237">
          <cell r="A2237">
            <v>241404611</v>
          </cell>
          <cell r="B2237" t="str">
            <v>241404611 State Bank of India 00000030507366966 (I)</v>
          </cell>
          <cell r="C2237">
            <v>0</v>
          </cell>
          <cell r="D2237">
            <v>0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</row>
        <row r="2238">
          <cell r="A2238">
            <v>241404612</v>
          </cell>
          <cell r="B2238" t="str">
            <v>241404612 State Bank of India 00000030507366966 (O)</v>
          </cell>
          <cell r="C2238">
            <v>0</v>
          </cell>
          <cell r="D2238">
            <v>0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</row>
        <row r="2239">
          <cell r="A2239">
            <v>241404620</v>
          </cell>
          <cell r="B2239" t="str">
            <v>241404620 IndusInd Bank Ltd. 200000685504</v>
          </cell>
          <cell r="C2239">
            <v>0</v>
          </cell>
          <cell r="D2239">
            <v>0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</row>
        <row r="2240">
          <cell r="A2240">
            <v>241404621</v>
          </cell>
          <cell r="B2240" t="str">
            <v>241404621 IndusInd Bank Ltd. 200000685504 (I)</v>
          </cell>
          <cell r="C2240">
            <v>0</v>
          </cell>
          <cell r="D2240">
            <v>0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</row>
        <row r="2241">
          <cell r="A2241">
            <v>241404622</v>
          </cell>
          <cell r="B2241" t="str">
            <v>241404622 IndusInd Bank Ltd. 200000685504 (O)</v>
          </cell>
          <cell r="C2241">
            <v>0</v>
          </cell>
          <cell r="D2241">
            <v>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</row>
        <row r="2242">
          <cell r="A2242">
            <v>241404630</v>
          </cell>
          <cell r="B2242" t="str">
            <v>241404630 Kotak Mahindra Bank Ltd. 509011020592</v>
          </cell>
          <cell r="C2242">
            <v>0</v>
          </cell>
          <cell r="D2242">
            <v>0</v>
          </cell>
          <cell r="E2242">
            <v>0</v>
          </cell>
          <cell r="F2242">
            <v>0</v>
          </cell>
          <cell r="G2242">
            <v>0</v>
          </cell>
          <cell r="H2242">
            <v>0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</row>
        <row r="2243">
          <cell r="A2243">
            <v>241404631</v>
          </cell>
          <cell r="B2243" t="str">
            <v>241404631 Kotak Mahindra Bank Ltd. 509011020592 (I)</v>
          </cell>
          <cell r="C2243">
            <v>0</v>
          </cell>
          <cell r="D2243">
            <v>0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</row>
        <row r="2244">
          <cell r="A2244">
            <v>241404632</v>
          </cell>
          <cell r="B2244" t="str">
            <v>241404632 Kotak Mahindra Bank Ltd. 509011020592 (O)</v>
          </cell>
          <cell r="C2244">
            <v>0</v>
          </cell>
          <cell r="D2244">
            <v>0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</row>
        <row r="2245">
          <cell r="A2245">
            <v>241404640</v>
          </cell>
          <cell r="B2245" t="str">
            <v>241404640 Kotak Mahindra Bank Ltd. 402711019927</v>
          </cell>
          <cell r="C2245">
            <v>0</v>
          </cell>
          <cell r="D2245">
            <v>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</row>
        <row r="2246">
          <cell r="A2246">
            <v>241404641</v>
          </cell>
          <cell r="B2246" t="str">
            <v>241404641 Kotak Mahindra Bank Ltd. 402711019927 (I)</v>
          </cell>
          <cell r="C2246">
            <v>0</v>
          </cell>
          <cell r="D2246">
            <v>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</row>
        <row r="2247">
          <cell r="A2247">
            <v>241404642</v>
          </cell>
          <cell r="B2247" t="str">
            <v>241404642 Kotak Mahindra Bank Ltd. 402711019927 (O)</v>
          </cell>
          <cell r="C2247">
            <v>0</v>
          </cell>
          <cell r="D2247">
            <v>0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</row>
        <row r="2248">
          <cell r="A2248">
            <v>241404650</v>
          </cell>
          <cell r="B2248" t="str">
            <v>241404650 Kotak Mahindra Bank Ltd. 500011037205</v>
          </cell>
          <cell r="C2248">
            <v>0</v>
          </cell>
          <cell r="D2248">
            <v>0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11725540.57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11725540.57</v>
          </cell>
        </row>
        <row r="2249">
          <cell r="A2249">
            <v>241404651</v>
          </cell>
          <cell r="B2249" t="str">
            <v>241404651 Kotak Mahindra Bank Ltd. 500011037205 (I)</v>
          </cell>
          <cell r="C2249">
            <v>0</v>
          </cell>
          <cell r="D2249">
            <v>0</v>
          </cell>
          <cell r="E2249">
            <v>0</v>
          </cell>
          <cell r="F2249">
            <v>0</v>
          </cell>
          <cell r="G2249">
            <v>0</v>
          </cell>
          <cell r="H2249">
            <v>0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</row>
        <row r="2250">
          <cell r="A2250">
            <v>241404652</v>
          </cell>
          <cell r="B2250" t="str">
            <v>241404652 Kotak Mahindra Bank Ltd. 500011037205 (O)</v>
          </cell>
          <cell r="C2250">
            <v>0</v>
          </cell>
          <cell r="D2250">
            <v>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</row>
        <row r="2251">
          <cell r="A2251">
            <v>241404840</v>
          </cell>
          <cell r="B2251" t="str">
            <v>241404840 Standard Chartered Bank - 22205559243</v>
          </cell>
          <cell r="C2251">
            <v>0</v>
          </cell>
          <cell r="D2251">
            <v>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</row>
        <row r="2252">
          <cell r="A2252">
            <v>241404841</v>
          </cell>
          <cell r="B2252" t="str">
            <v>241404841 Standard Chartered Bank - 22205559243 (I)</v>
          </cell>
          <cell r="C2252">
            <v>0</v>
          </cell>
          <cell r="D2252">
            <v>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</row>
        <row r="2253">
          <cell r="A2253">
            <v>241404842</v>
          </cell>
          <cell r="B2253" t="str">
            <v>241404842 Standard Chartered Bank - 22205559243 (O)</v>
          </cell>
          <cell r="C2253">
            <v>0</v>
          </cell>
          <cell r="D2253">
            <v>0</v>
          </cell>
          <cell r="E2253">
            <v>96583572</v>
          </cell>
          <cell r="F2253">
            <v>0</v>
          </cell>
          <cell r="G2253">
            <v>0</v>
          </cell>
          <cell r="H2253">
            <v>0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96583572</v>
          </cell>
        </row>
        <row r="2254">
          <cell r="A2254">
            <v>241405360</v>
          </cell>
          <cell r="B2254" t="str">
            <v>241405360 SCB , FORT Colombo, SRILANKA û 01500793266</v>
          </cell>
          <cell r="C2254">
            <v>0</v>
          </cell>
          <cell r="D2254">
            <v>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</row>
        <row r="2255">
          <cell r="A2255">
            <v>241405361</v>
          </cell>
          <cell r="B2255" t="str">
            <v>241405361 SCB , FORT Colombo, SRILANKA û 01500793266 (I</v>
          </cell>
          <cell r="C2255">
            <v>0</v>
          </cell>
          <cell r="D2255">
            <v>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</row>
        <row r="2256">
          <cell r="A2256">
            <v>241405362</v>
          </cell>
          <cell r="B2256" t="str">
            <v>241405362 SCB , FORT Colombo, SRILANKA û 01500793266 (O</v>
          </cell>
          <cell r="C2256">
            <v>0</v>
          </cell>
          <cell r="D2256">
            <v>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</row>
        <row r="2257">
          <cell r="A2257">
            <v>241405470</v>
          </cell>
          <cell r="B2257" t="str">
            <v>241405470 HSBC Ltd Fort 006260749001</v>
          </cell>
          <cell r="C2257">
            <v>0</v>
          </cell>
          <cell r="D2257">
            <v>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</row>
        <row r="2258">
          <cell r="A2258">
            <v>241405471</v>
          </cell>
          <cell r="B2258" t="str">
            <v>241405471 HSBC Ltd Fort 006260749001 (I)</v>
          </cell>
          <cell r="C2258">
            <v>0</v>
          </cell>
          <cell r="D2258">
            <v>0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0</v>
          </cell>
        </row>
        <row r="2259">
          <cell r="A2259">
            <v>241405472</v>
          </cell>
          <cell r="B2259" t="str">
            <v>241405472 HSBC Ltd Fort 006260749001 (O)</v>
          </cell>
          <cell r="C2259">
            <v>0</v>
          </cell>
          <cell r="D2259">
            <v>0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</row>
        <row r="2260">
          <cell r="A2260">
            <v>241405770</v>
          </cell>
          <cell r="B2260" t="str">
            <v>241405770 JP MORGAN 538520293</v>
          </cell>
          <cell r="C2260">
            <v>0</v>
          </cell>
          <cell r="D2260">
            <v>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0</v>
          </cell>
        </row>
        <row r="2261">
          <cell r="A2261">
            <v>241405771</v>
          </cell>
          <cell r="B2261" t="str">
            <v>241405771 JP MORGAN 5385202931 (I)</v>
          </cell>
          <cell r="C2261">
            <v>0</v>
          </cell>
          <cell r="D2261">
            <v>0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</row>
        <row r="2262">
          <cell r="A2262">
            <v>241405772</v>
          </cell>
          <cell r="B2262" t="str">
            <v>241405772 JP MORGAN 5385202931 (O)</v>
          </cell>
          <cell r="C2262">
            <v>0</v>
          </cell>
          <cell r="D2262">
            <v>0</v>
          </cell>
          <cell r="E2262">
            <v>0</v>
          </cell>
          <cell r="F2262">
            <v>0</v>
          </cell>
          <cell r="G2262">
            <v>0</v>
          </cell>
          <cell r="H2262">
            <v>0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0</v>
          </cell>
          <cell r="T2262">
            <v>0</v>
          </cell>
        </row>
        <row r="2263">
          <cell r="A2263">
            <v>241405810</v>
          </cell>
          <cell r="B2263" t="str">
            <v>241405810 State Bank of India a/c - 000000375296280</v>
          </cell>
          <cell r="C2263">
            <v>0</v>
          </cell>
          <cell r="D2263">
            <v>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1589964.32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1589964.32</v>
          </cell>
        </row>
        <row r="2264">
          <cell r="A2264">
            <v>241405811</v>
          </cell>
          <cell r="B2264" t="str">
            <v>241405811 State Bank of India a/c - 000000375296280</v>
          </cell>
          <cell r="C2264">
            <v>0</v>
          </cell>
          <cell r="D2264">
            <v>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0</v>
          </cell>
        </row>
        <row r="2265">
          <cell r="A2265">
            <v>241405812</v>
          </cell>
          <cell r="B2265" t="str">
            <v>241405812 State Bank of India a/c - 000000375296280</v>
          </cell>
          <cell r="C2265">
            <v>0</v>
          </cell>
          <cell r="D2265">
            <v>0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0</v>
          </cell>
          <cell r="T2265">
            <v>0</v>
          </cell>
        </row>
        <row r="2266">
          <cell r="A2266">
            <v>241406100</v>
          </cell>
          <cell r="B2266" t="str">
            <v>241406100 HSBC Ltd Fort 019187707002</v>
          </cell>
          <cell r="C2266">
            <v>0</v>
          </cell>
          <cell r="D2266">
            <v>0</v>
          </cell>
          <cell r="E2266">
            <v>0</v>
          </cell>
          <cell r="F2266">
            <v>-0.01</v>
          </cell>
          <cell r="G2266">
            <v>0</v>
          </cell>
          <cell r="H2266">
            <v>0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>
            <v>0</v>
          </cell>
          <cell r="T2266">
            <v>-0.01</v>
          </cell>
        </row>
        <row r="2267">
          <cell r="A2267">
            <v>241406101</v>
          </cell>
          <cell r="B2267" t="str">
            <v>241406101 HSBC Ltd Fort á019187707002 (I)</v>
          </cell>
          <cell r="C2267">
            <v>0</v>
          </cell>
          <cell r="D2267">
            <v>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0</v>
          </cell>
          <cell r="T2267">
            <v>0</v>
          </cell>
        </row>
        <row r="2268">
          <cell r="A2268">
            <v>241406102</v>
          </cell>
          <cell r="B2268" t="str">
            <v>241406102 HSBC Ltd Fort á019187707002 (O)</v>
          </cell>
          <cell r="C2268">
            <v>0</v>
          </cell>
          <cell r="D2268">
            <v>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0</v>
          </cell>
          <cell r="T2268">
            <v>0</v>
          </cell>
        </row>
        <row r="2269">
          <cell r="A2269">
            <v>241406180</v>
          </cell>
          <cell r="B2269" t="str">
            <v>241406180 JPMorgan Chase Bank. 5622406659</v>
          </cell>
          <cell r="C2269">
            <v>0</v>
          </cell>
          <cell r="D2269">
            <v>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0</v>
          </cell>
          <cell r="T2269">
            <v>0</v>
          </cell>
        </row>
        <row r="2270">
          <cell r="A2270">
            <v>241406181</v>
          </cell>
          <cell r="B2270" t="str">
            <v>241406181 JPMorgan Chase Bank. 5622406659 (I)</v>
          </cell>
          <cell r="C2270">
            <v>0</v>
          </cell>
          <cell r="D2270">
            <v>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>
            <v>0</v>
          </cell>
          <cell r="T2270">
            <v>0</v>
          </cell>
        </row>
        <row r="2271">
          <cell r="A2271">
            <v>241406182</v>
          </cell>
          <cell r="B2271" t="str">
            <v>241406182 JPMorgan Chase Bank. 5622406659 (O)</v>
          </cell>
          <cell r="C2271">
            <v>0</v>
          </cell>
          <cell r="D2271">
            <v>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</row>
        <row r="2272">
          <cell r="A2272">
            <v>241406550</v>
          </cell>
          <cell r="B2272" t="str">
            <v>241406550 Hdfc Sandoz A/C 57500000386877</v>
          </cell>
          <cell r="C2272">
            <v>0</v>
          </cell>
          <cell r="D2272">
            <v>0</v>
          </cell>
          <cell r="E2272">
            <v>0</v>
          </cell>
          <cell r="F2272">
            <v>7250861</v>
          </cell>
          <cell r="G2272">
            <v>0</v>
          </cell>
          <cell r="H2272">
            <v>0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7250861</v>
          </cell>
        </row>
        <row r="2273">
          <cell r="A2273">
            <v>241406551</v>
          </cell>
          <cell r="B2273" t="str">
            <v>241406551 Hdfc Sandoz A/C 57500000386877 (I)</v>
          </cell>
          <cell r="C2273">
            <v>0</v>
          </cell>
          <cell r="D2273">
            <v>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</row>
        <row r="2274">
          <cell r="A2274">
            <v>241406590</v>
          </cell>
          <cell r="B2274" t="str">
            <v>**  ICICI Bank CP A/C 039305011568</v>
          </cell>
          <cell r="C2274">
            <v>0</v>
          </cell>
          <cell r="D2274">
            <v>0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</row>
        <row r="2275">
          <cell r="A2275">
            <v>241406591</v>
          </cell>
          <cell r="B2275" t="str">
            <v>**  ICICI Bank CP A/C 039305011568 (I)</v>
          </cell>
          <cell r="C2275">
            <v>0</v>
          </cell>
          <cell r="D2275">
            <v>0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</row>
        <row r="2276">
          <cell r="A2276">
            <v>241406592</v>
          </cell>
          <cell r="B2276" t="str">
            <v>**  ICICI Bank CP A/C 039305011568 (O)</v>
          </cell>
          <cell r="C2276">
            <v>0</v>
          </cell>
          <cell r="D2276">
            <v>0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</row>
        <row r="2277">
          <cell r="A2277">
            <v>241406552</v>
          </cell>
          <cell r="B2277" t="str">
            <v>241406552 Hdfc Sandoz A/C 57500000386877 (O)</v>
          </cell>
          <cell r="C2277">
            <v>0</v>
          </cell>
          <cell r="D2277">
            <v>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0</v>
          </cell>
          <cell r="T2277">
            <v>0</v>
          </cell>
        </row>
        <row r="2278">
          <cell r="A2278">
            <v>241406610</v>
          </cell>
          <cell r="B2278" t="str">
            <v>241406610 AXIS BANK- 919020007951984</v>
          </cell>
          <cell r="C2278">
            <v>2365898.02</v>
          </cell>
          <cell r="D2278">
            <v>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2365898.02</v>
          </cell>
        </row>
        <row r="2279">
          <cell r="A2279">
            <v>241406611</v>
          </cell>
          <cell r="B2279" t="str">
            <v>241406611 AXIS BANK- 919020007951984 (I)</v>
          </cell>
          <cell r="C2279">
            <v>0</v>
          </cell>
          <cell r="D2279">
            <v>0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0</v>
          </cell>
        </row>
        <row r="2280">
          <cell r="A2280">
            <v>241406612</v>
          </cell>
          <cell r="B2280" t="str">
            <v>241406612 AXIS BANK- 919020007951984 (O)</v>
          </cell>
          <cell r="C2280">
            <v>0</v>
          </cell>
          <cell r="D2280">
            <v>0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0</v>
          </cell>
          <cell r="T2280">
            <v>0</v>
          </cell>
        </row>
        <row r="2281">
          <cell r="A2281">
            <v>241406710</v>
          </cell>
          <cell r="B2281" t="str">
            <v>241406710 ICICI BANK -CC A/c - 039305011567</v>
          </cell>
          <cell r="C2281">
            <v>0</v>
          </cell>
          <cell r="D2281">
            <v>0</v>
          </cell>
          <cell r="E2281">
            <v>0</v>
          </cell>
          <cell r="F2281">
            <v>0</v>
          </cell>
          <cell r="G2281">
            <v>25743365.969999999</v>
          </cell>
          <cell r="H2281">
            <v>0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25743365.969999999</v>
          </cell>
        </row>
        <row r="2282">
          <cell r="A2282">
            <v>241406711</v>
          </cell>
          <cell r="B2282" t="str">
            <v>241406711 ICICI BANK -CC A/c - 039305011567 (I)</v>
          </cell>
          <cell r="C2282">
            <v>0</v>
          </cell>
          <cell r="D2282">
            <v>0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0</v>
          </cell>
        </row>
        <row r="2283">
          <cell r="A2283">
            <v>241406712</v>
          </cell>
          <cell r="B2283" t="str">
            <v>241406712 ICICI BANK -CC A/c - 039305011567 (O)</v>
          </cell>
          <cell r="C2283">
            <v>0</v>
          </cell>
          <cell r="D2283">
            <v>0</v>
          </cell>
          <cell r="E2283">
            <v>0</v>
          </cell>
          <cell r="F2283">
            <v>0</v>
          </cell>
          <cell r="G2283">
            <v>0</v>
          </cell>
          <cell r="H2283">
            <v>0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</row>
        <row r="2284">
          <cell r="A2284">
            <v>241406800</v>
          </cell>
          <cell r="B2284" t="str">
            <v>AXIS BANK LTD: 919020086216220</v>
          </cell>
          <cell r="C2284">
            <v>1274960.78</v>
          </cell>
          <cell r="D2284">
            <v>0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0</v>
          </cell>
          <cell r="T2284">
            <v>1274960.78</v>
          </cell>
        </row>
        <row r="2285">
          <cell r="A2285">
            <v>241406801</v>
          </cell>
          <cell r="B2285" t="str">
            <v>AXIS BANK LTD: 919020086216220 (I)</v>
          </cell>
          <cell r="C2285">
            <v>0</v>
          </cell>
          <cell r="D2285">
            <v>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</row>
        <row r="2286">
          <cell r="A2286">
            <v>241406802</v>
          </cell>
          <cell r="B2286" t="str">
            <v>AXIS BANK LTD: 919020086216220 (O)</v>
          </cell>
          <cell r="C2286">
            <v>0</v>
          </cell>
          <cell r="D2286">
            <v>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0</v>
          </cell>
        </row>
        <row r="2287">
          <cell r="A2287">
            <v>241407640</v>
          </cell>
          <cell r="B2287" t="str">
            <v>241407640 HSBC Bank- CA A/c</v>
          </cell>
          <cell r="C2287">
            <v>0</v>
          </cell>
          <cell r="D2287">
            <v>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0</v>
          </cell>
        </row>
        <row r="2288">
          <cell r="A2288">
            <v>241407641</v>
          </cell>
          <cell r="B2288" t="str">
            <v>241407641 HSBC Bank- CA A/c (I)</v>
          </cell>
          <cell r="C2288">
            <v>0</v>
          </cell>
          <cell r="D2288">
            <v>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</row>
        <row r="2289">
          <cell r="A2289">
            <v>241407642</v>
          </cell>
          <cell r="B2289" t="str">
            <v>241407642 HSBC Bank- CA A/c (O)</v>
          </cell>
          <cell r="C2289">
            <v>0</v>
          </cell>
          <cell r="D2289">
            <v>0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0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</row>
        <row r="2290">
          <cell r="A2290">
            <v>241407860</v>
          </cell>
          <cell r="B2290" t="str">
            <v>241407860 HDFC Bank- CA A/c  57500000699272</v>
          </cell>
          <cell r="C2290">
            <v>21377133.780000001</v>
          </cell>
          <cell r="D2290">
            <v>0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21377133.780000001</v>
          </cell>
        </row>
        <row r="2291">
          <cell r="A2291">
            <v>241407861</v>
          </cell>
          <cell r="B2291" t="str">
            <v>241407861 HDFC Bank- CA A/c  57500000699272 (I)</v>
          </cell>
          <cell r="C2291">
            <v>0</v>
          </cell>
          <cell r="D2291">
            <v>0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0</v>
          </cell>
        </row>
        <row r="2292">
          <cell r="A2292">
            <v>241407862</v>
          </cell>
          <cell r="B2292" t="str">
            <v>241407862 HDFC Bank- CA A/c  57500000699272 (O)</v>
          </cell>
          <cell r="C2292">
            <v>0</v>
          </cell>
          <cell r="D2292">
            <v>0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0</v>
          </cell>
          <cell r="T2292">
            <v>0</v>
          </cell>
        </row>
        <row r="2293">
          <cell r="A2293">
            <v>241408020</v>
          </cell>
          <cell r="B2293" t="str">
            <v>241408020  SCB Nepal01283158902</v>
          </cell>
          <cell r="C2293">
            <v>0</v>
          </cell>
          <cell r="D2293">
            <v>286884.58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286884.58</v>
          </cell>
        </row>
        <row r="2294">
          <cell r="A2294">
            <v>241408021</v>
          </cell>
          <cell r="B2294" t="str">
            <v>241408021 SCB Nepal01283158902</v>
          </cell>
          <cell r="C2294">
            <v>0</v>
          </cell>
          <cell r="D2294">
            <v>0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</row>
        <row r="2295">
          <cell r="A2295">
            <v>241408022</v>
          </cell>
          <cell r="B2295" t="str">
            <v>241408022 SCB Nepal01283158902</v>
          </cell>
          <cell r="C2295">
            <v>0</v>
          </cell>
          <cell r="D2295">
            <v>0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</row>
        <row r="2296">
          <cell r="A2296">
            <v>241408030</v>
          </cell>
          <cell r="B2296" t="str">
            <v>241408030  SCB SriLanka</v>
          </cell>
          <cell r="C2296">
            <v>0</v>
          </cell>
          <cell r="D2296">
            <v>531524.9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531524.9</v>
          </cell>
        </row>
        <row r="2297">
          <cell r="A2297">
            <v>241408031</v>
          </cell>
          <cell r="B2297" t="str">
            <v>241408031  SCB SriLanka</v>
          </cell>
          <cell r="C2297">
            <v>0</v>
          </cell>
          <cell r="D2297">
            <v>0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</row>
        <row r="2298">
          <cell r="A2298">
            <v>241408032</v>
          </cell>
          <cell r="B2298" t="str">
            <v>241408032  SCB SriLanka</v>
          </cell>
          <cell r="C2298">
            <v>0</v>
          </cell>
          <cell r="D2298">
            <v>0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</row>
        <row r="2299">
          <cell r="A2299">
            <v>241408120</v>
          </cell>
          <cell r="B2299" t="str">
            <v>241408120  scb_ca_sc402</v>
          </cell>
          <cell r="C2299">
            <v>0</v>
          </cell>
          <cell r="D2299">
            <v>936449.06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936449.06</v>
          </cell>
        </row>
        <row r="2300">
          <cell r="A2300">
            <v>241408121</v>
          </cell>
          <cell r="B2300" t="str">
            <v>241408121  scb_ca_sc402(i)</v>
          </cell>
          <cell r="C2300">
            <v>0</v>
          </cell>
          <cell r="D2300">
            <v>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</row>
        <row r="2301">
          <cell r="A2301">
            <v>241408122</v>
          </cell>
          <cell r="B2301" t="str">
            <v>241408122  scb_ca_sc402(o)</v>
          </cell>
          <cell r="C2301">
            <v>0</v>
          </cell>
          <cell r="D2301">
            <v>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</row>
        <row r="2302">
          <cell r="A2302">
            <v>241408580</v>
          </cell>
          <cell r="B2302" t="str">
            <v>241408580 **  SCBL_22205605245</v>
          </cell>
          <cell r="C2302">
            <v>0</v>
          </cell>
          <cell r="D2302">
            <v>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15111084.67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15111084.67</v>
          </cell>
        </row>
        <row r="2303">
          <cell r="A2303">
            <v>241408581</v>
          </cell>
          <cell r="B2303" t="str">
            <v>241408581 8*  SCBL_22205605245(I)</v>
          </cell>
          <cell r="C2303">
            <v>0</v>
          </cell>
          <cell r="D2303">
            <v>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272757258.86000001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272757258.86000001</v>
          </cell>
        </row>
        <row r="2304">
          <cell r="A2304">
            <v>241408582</v>
          </cell>
          <cell r="B2304" t="str">
            <v>241408582 8*  SCBL_22205605245(O)</v>
          </cell>
          <cell r="C2304">
            <v>0</v>
          </cell>
          <cell r="D2304">
            <v>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-273665127.76999998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-273665127.76999998</v>
          </cell>
        </row>
        <row r="2305">
          <cell r="A2305">
            <v>241408590</v>
          </cell>
          <cell r="B2305" t="str">
            <v>241408590 **  HDFC Bank_245</v>
          </cell>
          <cell r="C2305">
            <v>0</v>
          </cell>
          <cell r="D2305">
            <v>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3407031.82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3407031.82</v>
          </cell>
        </row>
        <row r="2306">
          <cell r="A2306">
            <v>241408591</v>
          </cell>
          <cell r="B2306" t="str">
            <v>241408591 8*  HDFC Bank_245(I)</v>
          </cell>
          <cell r="C2306">
            <v>0</v>
          </cell>
          <cell r="D2306">
            <v>0</v>
          </cell>
          <cell r="E2306">
            <v>0</v>
          </cell>
          <cell r="F2306">
            <v>14126822</v>
          </cell>
          <cell r="G2306">
            <v>0</v>
          </cell>
          <cell r="H2306">
            <v>0</v>
          </cell>
          <cell r="I2306">
            <v>0</v>
          </cell>
          <cell r="J2306">
            <v>0</v>
          </cell>
          <cell r="K2306">
            <v>12621600.060000001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0</v>
          </cell>
          <cell r="T2306">
            <v>26748422.059999999</v>
          </cell>
        </row>
        <row r="2307">
          <cell r="A2307">
            <v>241408592</v>
          </cell>
          <cell r="B2307" t="str">
            <v>241408592 8*  HDFC Bank_245(O)</v>
          </cell>
          <cell r="C2307">
            <v>0</v>
          </cell>
          <cell r="D2307">
            <v>0</v>
          </cell>
          <cell r="E2307">
            <v>0</v>
          </cell>
          <cell r="F2307">
            <v>-14126822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-14190956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-28317778</v>
          </cell>
        </row>
        <row r="2308">
          <cell r="A2308">
            <v>241408610</v>
          </cell>
          <cell r="B2308" t="str">
            <v>241408610 **  HDFC CA -027</v>
          </cell>
          <cell r="C2308">
            <v>0</v>
          </cell>
          <cell r="D2308">
            <v>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150067.57999999999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150067.57999999999</v>
          </cell>
        </row>
        <row r="2309">
          <cell r="A2309">
            <v>241408611</v>
          </cell>
          <cell r="B2309" t="str">
            <v>241408611 **  HDFC CA-027(I)</v>
          </cell>
          <cell r="C2309">
            <v>0</v>
          </cell>
          <cell r="D2309">
            <v>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5553800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5553800</v>
          </cell>
        </row>
        <row r="2310">
          <cell r="A2310">
            <v>241408612</v>
          </cell>
          <cell r="B2310" t="str">
            <v>241408612 **  HDFC CA-027(O)</v>
          </cell>
          <cell r="C2310">
            <v>0</v>
          </cell>
          <cell r="D2310">
            <v>0</v>
          </cell>
          <cell r="E2310">
            <v>0</v>
          </cell>
          <cell r="F2310">
            <v>354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-3460768.84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-3460414.84</v>
          </cell>
        </row>
        <row r="2311">
          <cell r="A2311">
            <v>241408620</v>
          </cell>
          <cell r="B2311" t="str">
            <v>241408620  Axis Bank Ltd-915020015051360</v>
          </cell>
          <cell r="C2311">
            <v>0</v>
          </cell>
          <cell r="D2311">
            <v>0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364683.79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364683.79</v>
          </cell>
        </row>
        <row r="2312">
          <cell r="A2312">
            <v>241408621</v>
          </cell>
          <cell r="B2312" t="str">
            <v>241408621  Axis CA-360(I)</v>
          </cell>
          <cell r="C2312">
            <v>0</v>
          </cell>
          <cell r="D2312">
            <v>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1253366258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1253366258</v>
          </cell>
        </row>
        <row r="2313">
          <cell r="A2313">
            <v>241408622</v>
          </cell>
          <cell r="B2313" t="str">
            <v>**  Axis CA-360(O)</v>
          </cell>
          <cell r="C2313">
            <v>0</v>
          </cell>
          <cell r="D2313">
            <v>0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-1252802301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-1252802301</v>
          </cell>
        </row>
        <row r="2314">
          <cell r="A2314">
            <v>241408630</v>
          </cell>
          <cell r="B2314" t="str">
            <v>241408630 **  SBI-31655361348</v>
          </cell>
          <cell r="C2314">
            <v>0</v>
          </cell>
          <cell r="D2314">
            <v>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170730.61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170730.61</v>
          </cell>
        </row>
        <row r="2315">
          <cell r="A2315">
            <v>241408640</v>
          </cell>
          <cell r="B2315" t="str">
            <v>241408640 **  HDFC CA-234</v>
          </cell>
          <cell r="C2315">
            <v>0</v>
          </cell>
          <cell r="D2315">
            <v>0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92662.16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92662.16</v>
          </cell>
        </row>
        <row r="2316">
          <cell r="A2316">
            <v>477</v>
          </cell>
          <cell r="B2316" t="str">
            <v>Fixed Deposits...............................</v>
          </cell>
          <cell r="C2316">
            <v>25000</v>
          </cell>
          <cell r="D2316">
            <v>19766504.219999999</v>
          </cell>
          <cell r="E2316">
            <v>0</v>
          </cell>
          <cell r="F2316">
            <v>6547500000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6567291504.2200003</v>
          </cell>
        </row>
        <row r="2317">
          <cell r="A2317">
            <v>120</v>
          </cell>
          <cell r="B2317" t="str">
            <v>Fixed Deposits Maturing less than 3 months...</v>
          </cell>
          <cell r="C2317">
            <v>25000</v>
          </cell>
          <cell r="D2317">
            <v>19766504.219999999</v>
          </cell>
          <cell r="E2317">
            <v>0</v>
          </cell>
          <cell r="F2317">
            <v>6547500000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6567291504.2200003</v>
          </cell>
        </row>
        <row r="2318">
          <cell r="A2318">
            <v>241000001</v>
          </cell>
          <cell r="B2318" t="str">
            <v>241000001 Fixed Deposits</v>
          </cell>
          <cell r="C2318">
            <v>25000</v>
          </cell>
          <cell r="D2318">
            <v>19766504.219999999</v>
          </cell>
          <cell r="E2318">
            <v>0</v>
          </cell>
          <cell r="F2318">
            <v>3426000000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3445791504.2199998</v>
          </cell>
        </row>
        <row r="2319">
          <cell r="A2319">
            <v>241220011</v>
          </cell>
          <cell r="B2319" t="str">
            <v>241220011 Bank FD- Maturity less then 3 Months</v>
          </cell>
          <cell r="C2319">
            <v>0</v>
          </cell>
          <cell r="D2319">
            <v>0</v>
          </cell>
          <cell r="E2319">
            <v>0</v>
          </cell>
          <cell r="F2319">
            <v>3121500000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3121500000</v>
          </cell>
        </row>
        <row r="2320">
          <cell r="A2320">
            <v>241220904</v>
          </cell>
          <cell r="B2320" t="str">
            <v>241220904 Fixed Deposits Maturing less than 3 months...</v>
          </cell>
          <cell r="C2320">
            <v>0</v>
          </cell>
          <cell r="D2320">
            <v>0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</row>
        <row r="2321">
          <cell r="A2321">
            <v>478</v>
          </cell>
          <cell r="B2321" t="str">
            <v>Others.......................................</v>
          </cell>
          <cell r="C2321">
            <v>54047</v>
          </cell>
          <cell r="D2321">
            <v>0</v>
          </cell>
          <cell r="E2321">
            <v>0</v>
          </cell>
          <cell r="F2321">
            <v>183783.13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237830.13</v>
          </cell>
        </row>
        <row r="2322">
          <cell r="A2322">
            <v>121</v>
          </cell>
          <cell r="B2322" t="str">
            <v>Other Cash &amp; Cash Equivalent.................</v>
          </cell>
          <cell r="C2322">
            <v>54047</v>
          </cell>
          <cell r="D2322">
            <v>0</v>
          </cell>
          <cell r="E2322">
            <v>0</v>
          </cell>
          <cell r="F2322">
            <v>183783.13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237830.13</v>
          </cell>
        </row>
        <row r="2323">
          <cell r="A2323">
            <v>24040001</v>
          </cell>
          <cell r="B2323" t="str">
            <v>24040001 Franking Machine</v>
          </cell>
          <cell r="C2323">
            <v>0</v>
          </cell>
          <cell r="D2323">
            <v>0</v>
          </cell>
          <cell r="E2323">
            <v>0</v>
          </cell>
          <cell r="F2323">
            <v>55243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55243</v>
          </cell>
        </row>
        <row r="2324">
          <cell r="A2324">
            <v>24070001</v>
          </cell>
          <cell r="B2324" t="str">
            <v>24070001 Cheques In Transit</v>
          </cell>
          <cell r="C2324">
            <v>0</v>
          </cell>
          <cell r="D2324">
            <v>0</v>
          </cell>
          <cell r="E2324">
            <v>0</v>
          </cell>
          <cell r="F2324">
            <v>128540.13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128540.13</v>
          </cell>
        </row>
        <row r="2325">
          <cell r="A2325">
            <v>24070002</v>
          </cell>
          <cell r="B2325" t="str">
            <v>24070002 Postage Imprest</v>
          </cell>
          <cell r="C2325">
            <v>54047</v>
          </cell>
          <cell r="D2325">
            <v>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54047</v>
          </cell>
        </row>
        <row r="2326">
          <cell r="A2326">
            <v>29</v>
          </cell>
          <cell r="B2326" t="str">
            <v>Bank Balances other than Cash and Cash Equiva</v>
          </cell>
          <cell r="C2326">
            <v>17051537</v>
          </cell>
          <cell r="D2326">
            <v>79170809</v>
          </cell>
          <cell r="E2326">
            <v>0</v>
          </cell>
          <cell r="F2326">
            <v>31618553472.360001</v>
          </cell>
          <cell r="G2326">
            <v>0</v>
          </cell>
          <cell r="H2326">
            <v>0</v>
          </cell>
          <cell r="I2326">
            <v>0</v>
          </cell>
          <cell r="J2326">
            <v>1576563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31716352381.360001</v>
          </cell>
        </row>
        <row r="2327">
          <cell r="A2327">
            <v>94</v>
          </cell>
          <cell r="B2327" t="str">
            <v>Fixed Deposit (Maturity 3 to 12 months)</v>
          </cell>
          <cell r="C2327">
            <v>0</v>
          </cell>
          <cell r="D2327">
            <v>0</v>
          </cell>
          <cell r="E2327">
            <v>0</v>
          </cell>
          <cell r="F2327">
            <v>31446761123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31446761123</v>
          </cell>
        </row>
        <row r="2328">
          <cell r="A2328">
            <v>241220010</v>
          </cell>
          <cell r="B2328" t="str">
            <v>241220010 Balances with Scheduled Bank on Fixed Deposit Acco</v>
          </cell>
          <cell r="C2328">
            <v>0</v>
          </cell>
          <cell r="D2328">
            <v>0</v>
          </cell>
          <cell r="E2328">
            <v>0</v>
          </cell>
          <cell r="F2328">
            <v>31446761123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31446761123</v>
          </cell>
        </row>
        <row r="2329">
          <cell r="A2329">
            <v>241220020</v>
          </cell>
          <cell r="B2329" t="str">
            <v>241220020 Balance with Schd Bank on FD Acc-Foreign Curr</v>
          </cell>
          <cell r="C2329">
            <v>0</v>
          </cell>
          <cell r="D2329">
            <v>0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</row>
        <row r="2330">
          <cell r="A2330">
            <v>241220901</v>
          </cell>
          <cell r="B2330" t="str">
            <v>241220901 Ind-AS Bal with Schedule Bank on Fixed Deposit Acc</v>
          </cell>
          <cell r="C2330">
            <v>0</v>
          </cell>
          <cell r="D2330">
            <v>0</v>
          </cell>
          <cell r="E2330">
            <v>0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</row>
        <row r="2331">
          <cell r="A2331">
            <v>241220902</v>
          </cell>
          <cell r="B2331" t="str">
            <v>241220902 Ind-AS Bal. with Schd Bank on FD Acc-Foreign Curr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</row>
        <row r="2332">
          <cell r="A2332">
            <v>241220903</v>
          </cell>
          <cell r="B2332" t="str">
            <v>241220903 Fixed Deposit (Maturity 3 to 12 months)</v>
          </cell>
          <cell r="C2332">
            <v>0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</row>
        <row r="2333">
          <cell r="A2333">
            <v>122</v>
          </cell>
          <cell r="B2333" t="str">
            <v>Balances with Banks  Earmarked...............</v>
          </cell>
          <cell r="C2333">
            <v>0</v>
          </cell>
          <cell r="D2333">
            <v>0</v>
          </cell>
          <cell r="E2333">
            <v>0</v>
          </cell>
          <cell r="F2333">
            <v>171792349.36000001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171792349.36000001</v>
          </cell>
        </row>
        <row r="2334">
          <cell r="A2334">
            <v>110</v>
          </cell>
          <cell r="B2334" t="str">
            <v>Balances with Banks-Dividend Accounts........</v>
          </cell>
          <cell r="C2334">
            <v>0</v>
          </cell>
          <cell r="D2334">
            <v>0</v>
          </cell>
          <cell r="E2334">
            <v>0</v>
          </cell>
          <cell r="F2334">
            <v>171792349.36000001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171792349.36000001</v>
          </cell>
        </row>
        <row r="2335">
          <cell r="A2335">
            <v>241002620</v>
          </cell>
          <cell r="B2335" t="str">
            <v>241002620 Scb A/C 2220525511 Div A/C 47 F 03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</row>
        <row r="2336">
          <cell r="A2336">
            <v>241002621</v>
          </cell>
          <cell r="B2336" t="str">
            <v>241002621 Scb A/C 2220525511 Div A/C 47 F 03-(I)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</row>
        <row r="2337">
          <cell r="A2337">
            <v>241002622</v>
          </cell>
          <cell r="B2337" t="str">
            <v>241002622 Scb A/C 2220525511 Div A/C 47 F 03-(I)</v>
          </cell>
          <cell r="C2337">
            <v>0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</row>
        <row r="2338">
          <cell r="A2338">
            <v>241002630</v>
          </cell>
          <cell r="B2338" t="str">
            <v>241002630 Scb A/C 22205285976 Div. A/C 48 F-04</v>
          </cell>
          <cell r="C2338">
            <v>0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</row>
        <row r="2339">
          <cell r="A2339">
            <v>241002631</v>
          </cell>
          <cell r="B2339" t="str">
            <v>241002631 Scb A/C 22205285976 Div. A/C 48 F-04-(I)</v>
          </cell>
          <cell r="C2339">
            <v>0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</row>
        <row r="2340">
          <cell r="A2340">
            <v>241002632</v>
          </cell>
          <cell r="B2340" t="str">
            <v>241002632 Scb A/C 22205285976 Div. A/C 48 F-04-(I)</v>
          </cell>
          <cell r="C2340">
            <v>0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</row>
        <row r="2341">
          <cell r="A2341">
            <v>241002640</v>
          </cell>
          <cell r="B2341" t="str">
            <v>241002640 Scb A/C 22205308321 Div. A/C 49 F-05</v>
          </cell>
          <cell r="C2341">
            <v>0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</row>
        <row r="2342">
          <cell r="A2342">
            <v>241002641</v>
          </cell>
          <cell r="B2342" t="str">
            <v>241002641 Scb A/C 22205308321 Div. A/C 49 F-05-(I)</v>
          </cell>
          <cell r="C2342">
            <v>0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</row>
        <row r="2343">
          <cell r="A2343">
            <v>241002642</v>
          </cell>
          <cell r="B2343" t="str">
            <v>241002642 Scb A/C 22205308321 Div. A/C 49 F-05-(I)</v>
          </cell>
          <cell r="C2343">
            <v>0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</row>
        <row r="2344">
          <cell r="A2344">
            <v>241002650</v>
          </cell>
          <cell r="B2344" t="str">
            <v>241002650 Hdfc Bk A/C 0602220002592 Div50 F-06</v>
          </cell>
          <cell r="C2344">
            <v>0</v>
          </cell>
          <cell r="D2344">
            <v>0</v>
          </cell>
          <cell r="E2344">
            <v>0</v>
          </cell>
          <cell r="F2344">
            <v>26720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26720</v>
          </cell>
        </row>
        <row r="2345">
          <cell r="A2345">
            <v>241002651</v>
          </cell>
          <cell r="B2345" t="str">
            <v>241002651 Hdfc Bk A/C 0602220002592 Div50 F-06-(I)</v>
          </cell>
          <cell r="C2345">
            <v>0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</row>
        <row r="2346">
          <cell r="A2346">
            <v>241002652</v>
          </cell>
          <cell r="B2346" t="str">
            <v>241002652 Hdfc Bk A/C 0602220002592 Div50 F-06-(I)</v>
          </cell>
          <cell r="C2346">
            <v>0</v>
          </cell>
          <cell r="D2346">
            <v>0</v>
          </cell>
          <cell r="E2346">
            <v>0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</row>
        <row r="2347">
          <cell r="A2347">
            <v>241002660</v>
          </cell>
          <cell r="B2347" t="str">
            <v>241002660 Hdfc Interim DivF-07 0602220003164</v>
          </cell>
          <cell r="C2347">
            <v>0</v>
          </cell>
          <cell r="D2347">
            <v>0</v>
          </cell>
          <cell r="E2347">
            <v>0</v>
          </cell>
          <cell r="F2347">
            <v>20040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20040</v>
          </cell>
        </row>
        <row r="2348">
          <cell r="A2348">
            <v>241002661</v>
          </cell>
          <cell r="B2348" t="str">
            <v>241002661 Hdfc Interim Div F-07 0602220003164-(I)</v>
          </cell>
          <cell r="C2348">
            <v>0</v>
          </cell>
          <cell r="D2348">
            <v>0</v>
          </cell>
          <cell r="E2348">
            <v>0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</row>
        <row r="2349">
          <cell r="A2349">
            <v>241002662</v>
          </cell>
          <cell r="B2349" t="str">
            <v>241002662 Hdfc Interim Div F-07 0602220003164-(I)</v>
          </cell>
          <cell r="C2349">
            <v>0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</row>
        <row r="2350">
          <cell r="A2350">
            <v>241002670</v>
          </cell>
          <cell r="B2350" t="str">
            <v>241002670 Hdfc Bank0602220003542 Div51 F-07</v>
          </cell>
          <cell r="C2350">
            <v>0</v>
          </cell>
          <cell r="D2350">
            <v>0</v>
          </cell>
          <cell r="E2350">
            <v>0</v>
          </cell>
          <cell r="F2350">
            <v>10688</v>
          </cell>
          <cell r="G2350">
            <v>0</v>
          </cell>
          <cell r="H2350">
            <v>0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0</v>
          </cell>
          <cell r="T2350">
            <v>10688</v>
          </cell>
        </row>
        <row r="2351">
          <cell r="A2351">
            <v>241002671</v>
          </cell>
          <cell r="B2351" t="str">
            <v>241002671 Hdfc Bank 0602220003542 Div51 F-07-(I)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</row>
        <row r="2352">
          <cell r="A2352">
            <v>241002672</v>
          </cell>
          <cell r="B2352" t="str">
            <v>241002672 Hdfc Bank A/C 0602220003542 Div51 F-07-(I)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</row>
        <row r="2353">
          <cell r="A2353">
            <v>241002680</v>
          </cell>
          <cell r="B2353" t="str">
            <v>241002680 Hdfc Fort00602220004553 Div52 F-08</v>
          </cell>
          <cell r="C2353">
            <v>0</v>
          </cell>
          <cell r="D2353">
            <v>0</v>
          </cell>
          <cell r="E2353">
            <v>0</v>
          </cell>
          <cell r="F2353">
            <v>30728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30728</v>
          </cell>
        </row>
        <row r="2354">
          <cell r="A2354">
            <v>241002681</v>
          </cell>
          <cell r="B2354" t="str">
            <v>241002681 Hdfc Fort  00602220004553 Div52 F-08-(I)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</row>
        <row r="2355">
          <cell r="A2355">
            <v>241002682</v>
          </cell>
          <cell r="B2355" t="str">
            <v>241002682 Hdfc Fort A/C 00602220004553 Div52 F-08-(I)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0</v>
          </cell>
        </row>
        <row r="2356">
          <cell r="A2356">
            <v>241002690</v>
          </cell>
          <cell r="B2356" t="str">
            <v>241002690 Hdfc 0602220005746 Div 53 F-09</v>
          </cell>
          <cell r="C2356">
            <v>0</v>
          </cell>
          <cell r="D2356">
            <v>0</v>
          </cell>
          <cell r="E2356">
            <v>0</v>
          </cell>
          <cell r="F2356">
            <v>185938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185938</v>
          </cell>
        </row>
        <row r="2357">
          <cell r="A2357">
            <v>241002691</v>
          </cell>
          <cell r="B2357" t="str">
            <v>241002691 Hdfc  0602220005746 Div  53 F-09-(I)</v>
          </cell>
          <cell r="C2357">
            <v>0</v>
          </cell>
          <cell r="D2357">
            <v>0</v>
          </cell>
          <cell r="E2357">
            <v>0</v>
          </cell>
          <cell r="F2357">
            <v>-201000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-201000</v>
          </cell>
        </row>
        <row r="2358">
          <cell r="A2358">
            <v>241002692</v>
          </cell>
          <cell r="B2358" t="str">
            <v>241002692 Hdfc A/C 0602220005746 Div A/C 53 F-09-(I)</v>
          </cell>
          <cell r="C2358">
            <v>0</v>
          </cell>
          <cell r="D2358">
            <v>0</v>
          </cell>
          <cell r="E2358">
            <v>0</v>
          </cell>
          <cell r="F2358">
            <v>43662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43662</v>
          </cell>
        </row>
        <row r="2359">
          <cell r="A2359">
            <v>241002700</v>
          </cell>
          <cell r="B2359" t="str">
            <v>241002700 Ubi Msl Div A/C.317901010049138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</row>
        <row r="2360">
          <cell r="A2360">
            <v>241002701</v>
          </cell>
          <cell r="B2360" t="str">
            <v>241002701 Ubi Msl Div A/C.317901010049138-(I)</v>
          </cell>
          <cell r="C2360">
            <v>0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</row>
        <row r="2361">
          <cell r="A2361">
            <v>241002702</v>
          </cell>
          <cell r="B2361" t="str">
            <v>241002702 Ubi Msl Div A/C.317901010049138-(I)</v>
          </cell>
          <cell r="C2361">
            <v>0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</row>
        <row r="2362">
          <cell r="A2362">
            <v>241002710</v>
          </cell>
          <cell r="B2362" t="str">
            <v>241002710 Ubi 9.3% Pref.Sh.Div.317901010049111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</row>
        <row r="2363">
          <cell r="A2363">
            <v>241002711</v>
          </cell>
          <cell r="B2363" t="str">
            <v>241002711 Ubi 9.3% Pref.Sh.Div317901010049111-(I)</v>
          </cell>
          <cell r="C2363">
            <v>0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0</v>
          </cell>
          <cell r="T2363">
            <v>0</v>
          </cell>
        </row>
        <row r="2364">
          <cell r="A2364">
            <v>241002712</v>
          </cell>
          <cell r="B2364" t="str">
            <v>241002712 Ubi 9.3% Pref.Sh.Div.317901010049111-(I)</v>
          </cell>
          <cell r="C2364">
            <v>0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</row>
        <row r="2365">
          <cell r="A2365">
            <v>241002720</v>
          </cell>
          <cell r="B2365" t="str">
            <v>241002720 Ubi 9.3% Pref.Sh.Red.317901010049115</v>
          </cell>
          <cell r="C2365">
            <v>0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</row>
        <row r="2366">
          <cell r="A2366">
            <v>241002721</v>
          </cell>
          <cell r="B2366" t="str">
            <v>241002721 Ubi 9.3% Pref.Sh.Red.317901010049115-(I)</v>
          </cell>
          <cell r="C2366">
            <v>0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</row>
        <row r="2367">
          <cell r="A2367">
            <v>241002722</v>
          </cell>
          <cell r="B2367" t="str">
            <v>241002722 Ubi 9.3% Pref.Sh.Red.317901010049115-(I)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</row>
        <row r="2368">
          <cell r="A2368">
            <v>241002730</v>
          </cell>
          <cell r="B2368" t="str">
            <v>241002730 Ubi 9.8% Pref Share Red317901010049288</v>
          </cell>
          <cell r="C2368">
            <v>0</v>
          </cell>
          <cell r="D2368">
            <v>0</v>
          </cell>
          <cell r="E2368">
            <v>0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>
            <v>0</v>
          </cell>
          <cell r="T2368">
            <v>0</v>
          </cell>
        </row>
        <row r="2369">
          <cell r="A2369">
            <v>241002731</v>
          </cell>
          <cell r="B2369" t="str">
            <v>241002731 Ubi 9.8% Pref Sh Red317901010049288-(I)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</row>
        <row r="2370">
          <cell r="A2370">
            <v>241002732</v>
          </cell>
          <cell r="B2370" t="str">
            <v>241002732 Ubi 9.8% Pref Share R317901010049288-(I)</v>
          </cell>
          <cell r="C2370">
            <v>0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0</v>
          </cell>
          <cell r="T2370">
            <v>0</v>
          </cell>
        </row>
        <row r="2371">
          <cell r="A2371">
            <v>241002740</v>
          </cell>
          <cell r="B2371" t="str">
            <v>241002740 Ubi Bonus Fr. Coupon495801010040362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</row>
        <row r="2372">
          <cell r="A2372">
            <v>241002741</v>
          </cell>
          <cell r="B2372" t="str">
            <v>241002741 Ubi Bonus Fr. Coupon495801010040362-(I)</v>
          </cell>
          <cell r="C2372">
            <v>0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</row>
        <row r="2373">
          <cell r="A2373">
            <v>241002742</v>
          </cell>
          <cell r="B2373" t="str">
            <v>241002742 Ubi Bonus Fr. Coupon495801010040362-(I)</v>
          </cell>
          <cell r="C2373">
            <v>0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</row>
        <row r="2374">
          <cell r="A2374">
            <v>241002750</v>
          </cell>
          <cell r="B2374" t="str">
            <v>241002750 Ubi Deb/Bonds Rights31791010049333</v>
          </cell>
          <cell r="C2374">
            <v>0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</row>
        <row r="2375">
          <cell r="A2375">
            <v>241002751</v>
          </cell>
          <cell r="B2375" t="str">
            <v>241002751 Ubi Deb/Bonds Rights  31791010049333-(I)</v>
          </cell>
          <cell r="C2375">
            <v>0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</row>
        <row r="2376">
          <cell r="A2376">
            <v>241002752</v>
          </cell>
          <cell r="B2376" t="str">
            <v>241002752 Ubi Deb/Bonds Rights A/C 31791010049333-(O)</v>
          </cell>
          <cell r="C2376">
            <v>0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</row>
        <row r="2377">
          <cell r="A2377">
            <v>241003370</v>
          </cell>
          <cell r="B2377" t="str">
            <v>241003370 ICICI Bank Equity Dividend-2003  001105004644</v>
          </cell>
          <cell r="C2377">
            <v>0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</row>
        <row r="2378">
          <cell r="A2378">
            <v>241003371</v>
          </cell>
          <cell r="B2378" t="str">
            <v>241003371 ICICI Bank Equity Dividend-2003  001105004644-(I)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</row>
        <row r="2379">
          <cell r="A2379">
            <v>241003372</v>
          </cell>
          <cell r="B2379" t="str">
            <v>241003372 ICICI Bank Equity Dividend-2003  001105004644-(O)</v>
          </cell>
          <cell r="C2379">
            <v>0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</row>
        <row r="2380">
          <cell r="A2380">
            <v>241003380</v>
          </cell>
          <cell r="B2380" t="str">
            <v>241003380 ICICI Equity Dividend - 2004 001105009549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</row>
        <row r="2381">
          <cell r="A2381">
            <v>241003381</v>
          </cell>
          <cell r="B2381" t="str">
            <v>241003381 ICICI Equity Dividend - 2004 001105009549-(I)</v>
          </cell>
          <cell r="C2381">
            <v>0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</row>
        <row r="2382">
          <cell r="A2382">
            <v>241003382</v>
          </cell>
          <cell r="B2382" t="str">
            <v>241003382 ICICI Equity Dividend - 2004 001105009549-(O)</v>
          </cell>
          <cell r="C2382">
            <v>0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</row>
        <row r="2383">
          <cell r="A2383">
            <v>241003390</v>
          </cell>
          <cell r="B2383" t="str">
            <v>241003390 ICICI Equity Dividend - 2005 001105011754</v>
          </cell>
          <cell r="C2383">
            <v>0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</row>
        <row r="2384">
          <cell r="A2384">
            <v>241003391</v>
          </cell>
          <cell r="B2384" t="str">
            <v>241003391 ICICI Equity Dividend - 2005 001105011754-(I)</v>
          </cell>
          <cell r="C2384">
            <v>0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</row>
        <row r="2385">
          <cell r="A2385">
            <v>241003392</v>
          </cell>
          <cell r="B2385" t="str">
            <v>241003392 ICICI Equity Dividend - 2005 001105011754-(O)</v>
          </cell>
          <cell r="C2385">
            <v>0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</row>
        <row r="2386">
          <cell r="A2386">
            <v>241003400</v>
          </cell>
          <cell r="B2386" t="str">
            <v>241003400 ICICI Equity Dividend -05-06(Sp) 001105013049</v>
          </cell>
          <cell r="C2386">
            <v>0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</row>
        <row r="2387">
          <cell r="A2387">
            <v>241003401</v>
          </cell>
          <cell r="B2387" t="str">
            <v>241003401 ICICI Equity Dividend -05-06(Sp) 001105013049-(I)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</row>
        <row r="2388">
          <cell r="A2388">
            <v>241003402</v>
          </cell>
          <cell r="B2388" t="str">
            <v>241003402 ICICI Equity Dividend -05-06(Sp) 001105013049-(O)</v>
          </cell>
          <cell r="C2388">
            <v>0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</row>
        <row r="2389">
          <cell r="A2389">
            <v>241003410</v>
          </cell>
          <cell r="B2389" t="str">
            <v>241003410 ICICI Equity Dividend - 2006 001105015163</v>
          </cell>
          <cell r="C2389">
            <v>0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0</v>
          </cell>
        </row>
        <row r="2390">
          <cell r="A2390">
            <v>241003411</v>
          </cell>
          <cell r="B2390" t="str">
            <v>241003411 ICICI Equity Dividend - 2006 001105015163-(I)</v>
          </cell>
          <cell r="C2390">
            <v>0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0</v>
          </cell>
        </row>
        <row r="2391">
          <cell r="A2391">
            <v>241003412</v>
          </cell>
          <cell r="B2391" t="str">
            <v>241003412 ICICI Equity Dividend - 2006 001105015163-(O)</v>
          </cell>
          <cell r="C2391">
            <v>0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</row>
        <row r="2392">
          <cell r="A2392">
            <v>241003420</v>
          </cell>
          <cell r="B2392" t="str">
            <v>241003420 Axis Bank Dividend A/c 2008 0850102000010344</v>
          </cell>
          <cell r="C2392">
            <v>0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</row>
        <row r="2393">
          <cell r="A2393">
            <v>241003421</v>
          </cell>
          <cell r="B2393" t="str">
            <v>241003421 Axis Bank Dividend A/c 2008 0850102000010344-(I)</v>
          </cell>
          <cell r="C2393">
            <v>0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</row>
        <row r="2394">
          <cell r="A2394">
            <v>241003422</v>
          </cell>
          <cell r="B2394" t="str">
            <v>241003422 Axis Bank Dividend A/c 2008 0850102000010344-(O)</v>
          </cell>
          <cell r="C2394">
            <v>0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</row>
        <row r="2395">
          <cell r="A2395">
            <v>241004100</v>
          </cell>
          <cell r="B2395" t="str">
            <v>241004100 HDFC A/C 0602220006963 DIV A/C 54 F-10</v>
          </cell>
          <cell r="C2395">
            <v>0</v>
          </cell>
          <cell r="D2395">
            <v>0</v>
          </cell>
          <cell r="E2395">
            <v>0</v>
          </cell>
          <cell r="F2395">
            <v>54340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54340</v>
          </cell>
        </row>
        <row r="2396">
          <cell r="A2396">
            <v>241004101</v>
          </cell>
          <cell r="B2396" t="str">
            <v>241004101 HDFC A/C 0602220006963 DIV A/C 54 F-10</v>
          </cell>
          <cell r="C2396">
            <v>0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</row>
        <row r="2397">
          <cell r="A2397">
            <v>241004102</v>
          </cell>
          <cell r="B2397" t="str">
            <v>241004102 HDFC A/C 0602220006963 DIV A/C 54 F-10</v>
          </cell>
          <cell r="C2397">
            <v>0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</row>
        <row r="2398">
          <cell r="A2398">
            <v>241005640</v>
          </cell>
          <cell r="B2398" t="str">
            <v>241005640 HDFC A/C 0602220007854 DIV A/C 55 F-11</v>
          </cell>
          <cell r="C2398">
            <v>0</v>
          </cell>
          <cell r="D2398">
            <v>0</v>
          </cell>
          <cell r="E2398">
            <v>0</v>
          </cell>
          <cell r="F2398">
            <v>87055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87055</v>
          </cell>
        </row>
        <row r="2399">
          <cell r="A2399">
            <v>241005641</v>
          </cell>
          <cell r="B2399" t="str">
            <v>241005641 HDFC A/C 0602220008882 DIV A/C 56 F-12</v>
          </cell>
          <cell r="C2399">
            <v>0</v>
          </cell>
          <cell r="D2399">
            <v>0</v>
          </cell>
          <cell r="E2399">
            <v>0</v>
          </cell>
          <cell r="F2399">
            <v>94625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94625</v>
          </cell>
        </row>
        <row r="2400">
          <cell r="A2400">
            <v>241005642</v>
          </cell>
          <cell r="B2400" t="str">
            <v>241005642 HDFC A/C 50200001618232 DIV A/C 57 F-13</v>
          </cell>
          <cell r="C2400">
            <v>0</v>
          </cell>
          <cell r="D2400">
            <v>0</v>
          </cell>
          <cell r="E2400">
            <v>0</v>
          </cell>
          <cell r="F2400">
            <v>30888</v>
          </cell>
          <cell r="G2400">
            <v>0</v>
          </cell>
          <cell r="H2400">
            <v>0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30888</v>
          </cell>
        </row>
        <row r="2401">
          <cell r="A2401">
            <v>241005643</v>
          </cell>
          <cell r="B2401" t="str">
            <v>241005643 HDFC A/C 50200006578952 DIV A/C 58 F-14</v>
          </cell>
          <cell r="C2401">
            <v>0</v>
          </cell>
          <cell r="D2401">
            <v>0</v>
          </cell>
          <cell r="E2401">
            <v>0</v>
          </cell>
          <cell r="F2401">
            <v>35168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35168</v>
          </cell>
        </row>
        <row r="2402">
          <cell r="A2402">
            <v>241005644</v>
          </cell>
          <cell r="B2402" t="str">
            <v>241005644 HDFC A/C 50200013223177 DIV A/C 59 F-15</v>
          </cell>
          <cell r="C2402">
            <v>0</v>
          </cell>
          <cell r="D2402">
            <v>0</v>
          </cell>
          <cell r="E2402">
            <v>0</v>
          </cell>
          <cell r="F2402">
            <v>30144</v>
          </cell>
          <cell r="G2402">
            <v>0</v>
          </cell>
          <cell r="H2402">
            <v>0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30144</v>
          </cell>
        </row>
        <row r="2403">
          <cell r="A2403">
            <v>241005645</v>
          </cell>
          <cell r="B2403" t="str">
            <v>241005645 AXIS A/C 916020038980149 DIV A/C 60 F-16</v>
          </cell>
          <cell r="C2403">
            <v>0</v>
          </cell>
          <cell r="D2403">
            <v>0</v>
          </cell>
          <cell r="E2403">
            <v>0</v>
          </cell>
          <cell r="F2403">
            <v>31117860</v>
          </cell>
          <cell r="G2403">
            <v>0</v>
          </cell>
          <cell r="H2403">
            <v>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31117860</v>
          </cell>
        </row>
        <row r="2404">
          <cell r="A2404">
            <v>241005646</v>
          </cell>
          <cell r="B2404" t="str">
            <v>241005646 AXIS A/C 917020048957550 DIV A/C 61 F-17</v>
          </cell>
          <cell r="C2404">
            <v>0</v>
          </cell>
          <cell r="D2404">
            <v>0</v>
          </cell>
          <cell r="E2404">
            <v>0</v>
          </cell>
          <cell r="F2404">
            <v>29954535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29954535</v>
          </cell>
        </row>
        <row r="2405">
          <cell r="A2405">
            <v>241005649</v>
          </cell>
          <cell r="B2405" t="str">
            <v>241005649 AXIS A/C 918020065836565 DIV A/C 62 F-18</v>
          </cell>
          <cell r="C2405">
            <v>0</v>
          </cell>
          <cell r="D2405">
            <v>0</v>
          </cell>
          <cell r="E2405">
            <v>0</v>
          </cell>
          <cell r="F2405">
            <v>25929435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25929435</v>
          </cell>
        </row>
        <row r="2406">
          <cell r="A2406">
            <v>241005653</v>
          </cell>
          <cell r="B2406" t="str">
            <v>241005653 AXIS A/C  919020049430661 DIV A/C 63 F-19</v>
          </cell>
          <cell r="C2406">
            <v>0</v>
          </cell>
          <cell r="D2406">
            <v>0</v>
          </cell>
          <cell r="E2406">
            <v>0</v>
          </cell>
          <cell r="F2406">
            <v>30841994.5</v>
          </cell>
          <cell r="G2406">
            <v>0</v>
          </cell>
          <cell r="H2406">
            <v>0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0</v>
          </cell>
          <cell r="T2406">
            <v>30841994.5</v>
          </cell>
        </row>
        <row r="2407">
          <cell r="A2407">
            <v>241005654</v>
          </cell>
          <cell r="B2407" t="str">
            <v>**  AXIS A/C  920020049579012 DIV A/C 64 F-20</v>
          </cell>
          <cell r="C2407">
            <v>0</v>
          </cell>
          <cell r="D2407">
            <v>0</v>
          </cell>
          <cell r="E2407">
            <v>0</v>
          </cell>
          <cell r="F2407">
            <v>8070899.9500000002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8070899.9500000002</v>
          </cell>
        </row>
        <row r="2408">
          <cell r="A2408">
            <v>241005655</v>
          </cell>
          <cell r="B2408" t="str">
            <v>241005655  AXIS A/C  921020027763874 DIV A/C 65 F -2021</v>
          </cell>
          <cell r="C2408">
            <v>0</v>
          </cell>
          <cell r="D2408">
            <v>0</v>
          </cell>
          <cell r="E2408">
            <v>0</v>
          </cell>
          <cell r="F2408">
            <v>20787189.75</v>
          </cell>
          <cell r="G2408">
            <v>0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20787189.75</v>
          </cell>
        </row>
        <row r="2409">
          <cell r="A2409">
            <v>241005656</v>
          </cell>
          <cell r="B2409" t="str">
            <v>AXIS A/C  922020038587512 DIV A/C 66 F</v>
          </cell>
          <cell r="C2409">
            <v>0</v>
          </cell>
          <cell r="D2409">
            <v>0</v>
          </cell>
          <cell r="E2409">
            <v>0</v>
          </cell>
          <cell r="F2409">
            <v>24641439.16</v>
          </cell>
          <cell r="G2409">
            <v>0</v>
          </cell>
          <cell r="H2409">
            <v>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24641439.16</v>
          </cell>
        </row>
        <row r="2410">
          <cell r="A2410">
            <v>494</v>
          </cell>
          <cell r="B2410" t="str">
            <v>Balances with Banks-Margin Money.........</v>
          </cell>
          <cell r="C2410">
            <v>17051537</v>
          </cell>
          <cell r="D2410">
            <v>79170809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1576563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97798909</v>
          </cell>
        </row>
        <row r="2411">
          <cell r="A2411">
            <v>241220050</v>
          </cell>
          <cell r="B2411" t="str">
            <v>241220050 Balances with bank on margin money a/c</v>
          </cell>
          <cell r="C2411">
            <v>17051537</v>
          </cell>
          <cell r="D2411">
            <v>79170809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1576563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97798909</v>
          </cell>
        </row>
        <row r="2412">
          <cell r="A2412">
            <v>508</v>
          </cell>
          <cell r="B2412" t="str">
            <v>Short-Term Loans</v>
          </cell>
          <cell r="C2412">
            <v>6963479.04</v>
          </cell>
          <cell r="D2412">
            <v>3429615.33</v>
          </cell>
          <cell r="E2412">
            <v>1526875.18</v>
          </cell>
          <cell r="F2412">
            <v>21750994285.099998</v>
          </cell>
          <cell r="G2412">
            <v>4432415.09</v>
          </cell>
          <cell r="H2412">
            <v>0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2242385.36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4529</v>
          </cell>
          <cell r="S2412">
            <v>0</v>
          </cell>
          <cell r="T2412">
            <v>21769593584.099998</v>
          </cell>
        </row>
        <row r="2413">
          <cell r="A2413">
            <v>402</v>
          </cell>
          <cell r="B2413" t="str">
            <v>Short-Term Loans to Related Party</v>
          </cell>
          <cell r="C2413">
            <v>0</v>
          </cell>
          <cell r="D2413">
            <v>0</v>
          </cell>
          <cell r="E2413">
            <v>0</v>
          </cell>
          <cell r="F2413">
            <v>21734729360</v>
          </cell>
          <cell r="G2413">
            <v>0</v>
          </cell>
          <cell r="H2413">
            <v>0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21734729360</v>
          </cell>
        </row>
        <row r="2414">
          <cell r="A2414">
            <v>448</v>
          </cell>
          <cell r="B2414" t="str">
            <v>Short-Term Loans to Related Party (Details)</v>
          </cell>
          <cell r="C2414">
            <v>0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</row>
        <row r="2415">
          <cell r="A2415">
            <v>25010901</v>
          </cell>
          <cell r="B2415" t="str">
            <v>25010901 Ind-AS  L/A to related party</v>
          </cell>
          <cell r="C2415">
            <v>0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</row>
        <row r="2416">
          <cell r="A2416">
            <v>25010904</v>
          </cell>
          <cell r="B2416" t="str">
            <v>25010904 Ind AS Short term loans to related party-GrossinUp</v>
          </cell>
          <cell r="C2416">
            <v>0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</row>
        <row r="2417">
          <cell r="A2417">
            <v>25010905</v>
          </cell>
          <cell r="B2417" t="str">
            <v>25010905 Ind AS Short term loans-related party-Prov doubtfu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</row>
        <row r="2418">
          <cell r="A2418">
            <v>25580001</v>
          </cell>
          <cell r="B2418" t="str">
            <v>25580001 Loans To Key Manegerial Personnel</v>
          </cell>
          <cell r="C2418">
            <v>0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</row>
        <row r="2419">
          <cell r="A2419">
            <v>461</v>
          </cell>
          <cell r="B2419" t="str">
            <v>Short-Term Loans to Related Party (Main)</v>
          </cell>
          <cell r="C2419">
            <v>0</v>
          </cell>
          <cell r="D2419">
            <v>0</v>
          </cell>
          <cell r="E2419">
            <v>0</v>
          </cell>
          <cell r="F2419">
            <v>21734729360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21734729360</v>
          </cell>
        </row>
        <row r="2420">
          <cell r="A2420">
            <v>25020002</v>
          </cell>
          <cell r="B2420" t="str">
            <v>25020002 Intercompany Loans Considered Good - Secured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</row>
        <row r="2421">
          <cell r="A2421">
            <v>25020901</v>
          </cell>
          <cell r="B2421" t="str">
            <v>25020901 IND AS ST Loans to Related Party  - Secured Good</v>
          </cell>
          <cell r="C2421">
            <v>0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</row>
        <row r="2422">
          <cell r="A2422">
            <v>25070001</v>
          </cell>
          <cell r="B2422" t="str">
            <v>25070001 Intercompany Advances Considered Good</v>
          </cell>
          <cell r="C2422">
            <v>0</v>
          </cell>
          <cell r="D2422">
            <v>0</v>
          </cell>
          <cell r="E2422">
            <v>0</v>
          </cell>
          <cell r="F2422">
            <v>21734729360</v>
          </cell>
          <cell r="G2422">
            <v>0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21734729360</v>
          </cell>
        </row>
        <row r="2423">
          <cell r="A2423">
            <v>25070901</v>
          </cell>
          <cell r="B2423" t="str">
            <v>25070901 IND AS ST Loans to Related Party  - Unsecured Good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</row>
        <row r="2424">
          <cell r="A2424">
            <v>25080001</v>
          </cell>
          <cell r="B2424" t="str">
            <v>25080001 Intercompany Advances Considered Doubtful</v>
          </cell>
          <cell r="C2424">
            <v>0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</row>
        <row r="2425">
          <cell r="A2425">
            <v>25080901</v>
          </cell>
          <cell r="B2425" t="str">
            <v>25080901 IND AS ST Loans to Related Party  - doubtful</v>
          </cell>
          <cell r="C2425">
            <v>0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</row>
        <row r="2426">
          <cell r="A2426">
            <v>25080902</v>
          </cell>
          <cell r="B2426" t="str">
            <v>25080902 ST Loan to Rltd Party Sig. increase in credit risk</v>
          </cell>
          <cell r="C2426">
            <v>0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</row>
        <row r="2427">
          <cell r="A2427">
            <v>25080903</v>
          </cell>
          <cell r="B2427" t="str">
            <v>25080903 ST Loan to Related Party Credit impaired</v>
          </cell>
          <cell r="C2427">
            <v>0</v>
          </cell>
          <cell r="D2427">
            <v>0</v>
          </cell>
          <cell r="E2427">
            <v>0</v>
          </cell>
          <cell r="F2427">
            <v>45942000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45942000</v>
          </cell>
        </row>
        <row r="2428">
          <cell r="A2428">
            <v>25090001</v>
          </cell>
          <cell r="B2428" t="str">
            <v>25090001 Provision For Intercompany Doubtful Advances</v>
          </cell>
          <cell r="C2428">
            <v>0</v>
          </cell>
          <cell r="D2428">
            <v>0</v>
          </cell>
          <cell r="E2428">
            <v>0</v>
          </cell>
          <cell r="F2428">
            <v>-45942000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-45942000</v>
          </cell>
        </row>
        <row r="2429">
          <cell r="A2429">
            <v>25090901</v>
          </cell>
          <cell r="B2429" t="str">
            <v>25090901 IND AS Prov For Doubtful ST Loans to Related party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</row>
        <row r="2430">
          <cell r="A2430">
            <v>30</v>
          </cell>
          <cell r="B2430" t="str">
            <v>Short-Term Loans  Other</v>
          </cell>
          <cell r="C2430">
            <v>6963479.04</v>
          </cell>
          <cell r="D2430">
            <v>3429615.33</v>
          </cell>
          <cell r="E2430">
            <v>1526875.18</v>
          </cell>
          <cell r="F2430">
            <v>16264925.1</v>
          </cell>
          <cell r="G2430">
            <v>4432415.09</v>
          </cell>
          <cell r="H2430">
            <v>0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2242385.36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4529</v>
          </cell>
          <cell r="S2430">
            <v>0</v>
          </cell>
          <cell r="T2430">
            <v>34864224.100000001</v>
          </cell>
        </row>
        <row r="2431">
          <cell r="A2431">
            <v>469</v>
          </cell>
          <cell r="B2431" t="str">
            <v>Short-Term Loans Other -(Main)</v>
          </cell>
          <cell r="C2431">
            <v>6993479.04</v>
          </cell>
          <cell r="D2431">
            <v>3429615.33</v>
          </cell>
          <cell r="E2431">
            <v>1526875.18</v>
          </cell>
          <cell r="F2431">
            <v>16264925.1</v>
          </cell>
          <cell r="G2431">
            <v>4432415.09</v>
          </cell>
          <cell r="H2431">
            <v>0</v>
          </cell>
          <cell r="I2431">
            <v>0</v>
          </cell>
          <cell r="J2431">
            <v>1234668.6399999999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33881978.380000003</v>
          </cell>
        </row>
        <row r="2432">
          <cell r="A2432">
            <v>127</v>
          </cell>
          <cell r="B2432" t="str">
            <v>Secured Considered Good......................</v>
          </cell>
          <cell r="C2432">
            <v>0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</row>
        <row r="2433">
          <cell r="A2433">
            <v>25130002</v>
          </cell>
          <cell r="B2433" t="str">
            <v>25130002 Intercorporate/Trade Adv/Depts Consid Good-Secured</v>
          </cell>
          <cell r="C2433">
            <v>0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</row>
        <row r="2434">
          <cell r="A2434">
            <v>25220002</v>
          </cell>
          <cell r="B2434" t="str">
            <v>25220002 Bills Of Exchange Considered Good - Secured</v>
          </cell>
          <cell r="C2434">
            <v>0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</row>
        <row r="2435">
          <cell r="A2435">
            <v>25310002</v>
          </cell>
          <cell r="B2435" t="str">
            <v>25310002 Loans Agains Asset/Ret Int In Sec Assets Cons-Secu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</row>
        <row r="2436">
          <cell r="A2436">
            <v>25510005</v>
          </cell>
          <cell r="B2436" t="str">
            <v>25510005 Short term loans and adv -good -Secured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</row>
        <row r="2437">
          <cell r="A2437">
            <v>25510008</v>
          </cell>
          <cell r="B2437" t="str">
            <v>25510008 Advance Receivable In Cash Or Kind Adj - Secured</v>
          </cell>
          <cell r="C2437">
            <v>0</v>
          </cell>
          <cell r="D2437">
            <v>0</v>
          </cell>
          <cell r="E2437">
            <v>0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</row>
        <row r="2438">
          <cell r="A2438">
            <v>25510907</v>
          </cell>
          <cell r="B2438" t="str">
            <v>25510907 IND AS Other ST Loans - Secured Good</v>
          </cell>
          <cell r="C2438">
            <v>0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</row>
        <row r="2439">
          <cell r="A2439">
            <v>128</v>
          </cell>
          <cell r="B2439" t="str">
            <v>Unsecured Considered Good....................</v>
          </cell>
          <cell r="C2439">
            <v>6993479.04</v>
          </cell>
          <cell r="D2439">
            <v>3429615.33</v>
          </cell>
          <cell r="E2439">
            <v>1526875.18</v>
          </cell>
          <cell r="F2439">
            <v>16264925.1</v>
          </cell>
          <cell r="G2439">
            <v>4432415.09</v>
          </cell>
          <cell r="H2439">
            <v>0</v>
          </cell>
          <cell r="I2439">
            <v>0</v>
          </cell>
          <cell r="J2439">
            <v>1234668.6399999999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33881978.380000003</v>
          </cell>
        </row>
        <row r="2440">
          <cell r="A2440">
            <v>25130001</v>
          </cell>
          <cell r="B2440" t="str">
            <v>25130001 Intercorporate/Trade Adv /Deposits Considered Good</v>
          </cell>
          <cell r="C2440">
            <v>0</v>
          </cell>
          <cell r="D2440">
            <v>0</v>
          </cell>
          <cell r="E2440">
            <v>0</v>
          </cell>
          <cell r="F2440">
            <v>-2406882.87</v>
          </cell>
          <cell r="G2440">
            <v>0</v>
          </cell>
          <cell r="H2440">
            <v>0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-2406882.87</v>
          </cell>
        </row>
        <row r="2441">
          <cell r="A2441">
            <v>25220001</v>
          </cell>
          <cell r="B2441" t="str">
            <v>25220001 Bills Of Exchange Considered Good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</row>
        <row r="2442">
          <cell r="A2442">
            <v>25310001</v>
          </cell>
          <cell r="B2442" t="str">
            <v>25310001 Loans Agains Asset/Ret Int In Sec Assets Cons Good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</row>
        <row r="2443">
          <cell r="A2443">
            <v>25510001</v>
          </cell>
          <cell r="B2443" t="str">
            <v>25510001 Short term loans and adv - unsecured -good</v>
          </cell>
          <cell r="C2443">
            <v>6993479.04</v>
          </cell>
          <cell r="D2443">
            <v>0</v>
          </cell>
          <cell r="E2443">
            <v>0</v>
          </cell>
          <cell r="F2443">
            <v>18671807.969999999</v>
          </cell>
          <cell r="G2443">
            <v>0</v>
          </cell>
          <cell r="H2443">
            <v>0</v>
          </cell>
          <cell r="I2443">
            <v>0</v>
          </cell>
          <cell r="J2443">
            <v>1234668.6399999999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26899955.649999999</v>
          </cell>
        </row>
        <row r="2444">
          <cell r="A2444">
            <v>25510098</v>
          </cell>
          <cell r="B2444" t="str">
            <v>25510098 Advance Receivable In Cash Or Kind Adjustment</v>
          </cell>
          <cell r="C2444">
            <v>0</v>
          </cell>
          <cell r="D2444">
            <v>0</v>
          </cell>
          <cell r="E2444">
            <v>0</v>
          </cell>
          <cell r="F2444">
            <v>0</v>
          </cell>
          <cell r="G2444">
            <v>0</v>
          </cell>
          <cell r="H2444">
            <v>0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</row>
        <row r="2445">
          <cell r="A2445">
            <v>25510908</v>
          </cell>
          <cell r="B2445" t="str">
            <v>25510908 IND AS Other ST Loans - Unsecured Good</v>
          </cell>
          <cell r="C2445">
            <v>0</v>
          </cell>
          <cell r="D2445">
            <v>3429615.33</v>
          </cell>
          <cell r="E2445">
            <v>1526875.18</v>
          </cell>
          <cell r="F2445">
            <v>0</v>
          </cell>
          <cell r="G2445">
            <v>4432415.09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9388905.5999999996</v>
          </cell>
        </row>
        <row r="2446">
          <cell r="A2446">
            <v>130</v>
          </cell>
          <cell r="B2446" t="str">
            <v>Considered Doubtful..........................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</row>
        <row r="2447">
          <cell r="A2447"/>
          <cell r="B2447" t="str">
            <v>ST L/A Significant increase in credit risk</v>
          </cell>
          <cell r="C2447">
            <v>0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</row>
        <row r="2448">
          <cell r="A2448">
            <v>25520002</v>
          </cell>
          <cell r="B2448" t="str">
            <v>25520002 ST L/A Significant increase in credit risk</v>
          </cell>
          <cell r="C2448">
            <v>0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  <cell r="H2448">
            <v>0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</row>
        <row r="2449">
          <cell r="A2449">
            <v>622</v>
          </cell>
          <cell r="B2449" t="str">
            <v>ST L/A Credit impaired</v>
          </cell>
          <cell r="C2449">
            <v>0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</row>
        <row r="2450">
          <cell r="A2450">
            <v>25030001</v>
          </cell>
          <cell r="B2450" t="str">
            <v>25030001 Intercompany Loans Considered Doubtful</v>
          </cell>
          <cell r="C2450">
            <v>0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</row>
        <row r="2451">
          <cell r="A2451">
            <v>25140001</v>
          </cell>
          <cell r="B2451" t="str">
            <v>25140001 Intercorporate/Trade Adv/Dep Cons Doubt</v>
          </cell>
          <cell r="C2451">
            <v>0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</row>
        <row r="2452">
          <cell r="A2452">
            <v>25230001</v>
          </cell>
          <cell r="B2452" t="str">
            <v>25230001 Bills Of Exchange Considered Doubtful</v>
          </cell>
          <cell r="C2452">
            <v>0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</row>
        <row r="2453">
          <cell r="A2453">
            <v>25320001</v>
          </cell>
          <cell r="B2453" t="str">
            <v>25320001 Loans Ag. Asset/Ret Intt In Secur Assets Cons Doub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</row>
        <row r="2454">
          <cell r="A2454">
            <v>25520001</v>
          </cell>
          <cell r="B2454" t="str">
            <v>25520001 Short term loans and adv - doubtful- Doubtful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</row>
        <row r="2455">
          <cell r="A2455">
            <v>25520098</v>
          </cell>
          <cell r="B2455" t="str">
            <v>25520098 Adv Receiv In Cash Or Kind-Doubtful Adj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</row>
        <row r="2456">
          <cell r="A2456">
            <v>25520903</v>
          </cell>
          <cell r="B2456" t="str">
            <v>25520903 IND AS Other ST Loans - Doubtful</v>
          </cell>
          <cell r="C2456">
            <v>0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</row>
        <row r="2457">
          <cell r="A2457">
            <v>131</v>
          </cell>
          <cell r="B2457" t="str">
            <v>Provision for Doubtful Advances (Main).......</v>
          </cell>
          <cell r="C2457">
            <v>0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</row>
        <row r="2458">
          <cell r="A2458">
            <v>25040001</v>
          </cell>
          <cell r="B2458" t="str">
            <v>25040001 Provision For Intercompany Doubtful Loans</v>
          </cell>
          <cell r="C2458">
            <v>0</v>
          </cell>
          <cell r="D2458">
            <v>0</v>
          </cell>
          <cell r="E2458">
            <v>0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</row>
        <row r="2459">
          <cell r="A2459">
            <v>25150001</v>
          </cell>
          <cell r="B2459" t="str">
            <v>25150001 Provision For Doubtful Intercorporate/Tradedepo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</row>
        <row r="2460">
          <cell r="A2460">
            <v>25240001</v>
          </cell>
          <cell r="B2460" t="str">
            <v>25240001 Provision For Doubtful Bills</v>
          </cell>
          <cell r="C2460">
            <v>0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</row>
        <row r="2461">
          <cell r="A2461">
            <v>25330001</v>
          </cell>
          <cell r="B2461" t="str">
            <v>25330001 Provison For Doubtful Loans Against Assets</v>
          </cell>
          <cell r="C2461">
            <v>0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</row>
        <row r="2462">
          <cell r="A2462">
            <v>25530001</v>
          </cell>
          <cell r="B2462" t="str">
            <v>25530001 Provision For Doubtful Advances</v>
          </cell>
          <cell r="C2462">
            <v>0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</row>
        <row r="2463">
          <cell r="A2463">
            <v>25530098</v>
          </cell>
          <cell r="B2463" t="str">
            <v>25530098 Provision For Doubtful Advances Adjustment</v>
          </cell>
          <cell r="C2463">
            <v>0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</row>
        <row r="2464">
          <cell r="A2464">
            <v>25530901</v>
          </cell>
          <cell r="B2464" t="str">
            <v>25530901 IND AS Prov For Doubtful Other ST Loans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</row>
        <row r="2465">
          <cell r="A2465">
            <v>491</v>
          </cell>
          <cell r="B2465" t="str">
            <v>Short-Term Loans Other -(Details)</v>
          </cell>
          <cell r="C2465">
            <v>-30000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-1234668.6399999999</v>
          </cell>
          <cell r="K2465">
            <v>0</v>
          </cell>
          <cell r="L2465">
            <v>0</v>
          </cell>
          <cell r="M2465">
            <v>2242385.36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4529</v>
          </cell>
          <cell r="S2465">
            <v>0</v>
          </cell>
          <cell r="T2465">
            <v>982245.72</v>
          </cell>
        </row>
        <row r="2466">
          <cell r="A2466">
            <v>135</v>
          </cell>
          <cell r="B2466" t="str">
            <v>Grossing up  loans and advances..............</v>
          </cell>
          <cell r="C2466">
            <v>-6993479.04</v>
          </cell>
          <cell r="D2466">
            <v>-3429615.33</v>
          </cell>
          <cell r="E2466">
            <v>-1526875.18</v>
          </cell>
          <cell r="F2466">
            <v>-23540649374.639999</v>
          </cell>
          <cell r="G2466">
            <v>-4432415.09</v>
          </cell>
          <cell r="H2466">
            <v>0</v>
          </cell>
          <cell r="I2466">
            <v>0</v>
          </cell>
          <cell r="J2466">
            <v>-1234668.6399999999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-23558266427.919998</v>
          </cell>
        </row>
        <row r="2467">
          <cell r="A2467">
            <v>25340001</v>
          </cell>
          <cell r="B2467" t="str">
            <v>25340001 Grossing Up Of Loans Against Assets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</row>
        <row r="2468">
          <cell r="A2468">
            <v>25560002</v>
          </cell>
          <cell r="B2468" t="str">
            <v>25560002 Other Loans and Advances - Grossing up</v>
          </cell>
          <cell r="C2468">
            <v>0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</row>
        <row r="2469">
          <cell r="A2469">
            <v>25990001</v>
          </cell>
          <cell r="B2469" t="str">
            <v>25990001 Grossing Up Of Loans &amp; Advances</v>
          </cell>
          <cell r="C2469">
            <v>-6993479.04</v>
          </cell>
          <cell r="D2469">
            <v>0</v>
          </cell>
          <cell r="E2469">
            <v>0</v>
          </cell>
          <cell r="F2469">
            <v>-23627887983.709999</v>
          </cell>
          <cell r="G2469">
            <v>0</v>
          </cell>
          <cell r="H2469">
            <v>0</v>
          </cell>
          <cell r="I2469">
            <v>0</v>
          </cell>
          <cell r="J2469">
            <v>-1234668.6399999999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-23636116131.389999</v>
          </cell>
        </row>
        <row r="2470">
          <cell r="A2470">
            <v>25990098</v>
          </cell>
          <cell r="B2470" t="str">
            <v>25990098 Grossing Up Of Loans &amp; Advs Adj</v>
          </cell>
          <cell r="C2470">
            <v>0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</row>
        <row r="2471">
          <cell r="A2471">
            <v>25990901</v>
          </cell>
          <cell r="B2471" t="str">
            <v>25990901 IND AS Other ST Loans - Grossing up</v>
          </cell>
          <cell r="C2471">
            <v>0</v>
          </cell>
          <cell r="D2471">
            <v>-3429615.33</v>
          </cell>
          <cell r="E2471">
            <v>-1526875.18</v>
          </cell>
          <cell r="F2471">
            <v>87238609.069999993</v>
          </cell>
          <cell r="G2471">
            <v>-4432415.09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77849703.469999999</v>
          </cell>
        </row>
        <row r="2472">
          <cell r="A2472">
            <v>133</v>
          </cell>
          <cell r="B2472" t="str">
            <v>Provision for Doubtful Advances</v>
          </cell>
          <cell r="C2472">
            <v>-317766.51</v>
          </cell>
          <cell r="D2472">
            <v>0</v>
          </cell>
          <cell r="E2472">
            <v>0</v>
          </cell>
          <cell r="F2472">
            <v>-87238609.069999993</v>
          </cell>
          <cell r="G2472">
            <v>4024354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-83532021.579999998</v>
          </cell>
        </row>
        <row r="2473">
          <cell r="A2473">
            <v>16380006</v>
          </cell>
          <cell r="B2473" t="str">
            <v>16380006 PROVISION FOR DOUBTFUL ADV</v>
          </cell>
          <cell r="C2473">
            <v>0</v>
          </cell>
          <cell r="D2473">
            <v>0</v>
          </cell>
          <cell r="E2473">
            <v>0</v>
          </cell>
          <cell r="F2473">
            <v>-87238609.069999993</v>
          </cell>
          <cell r="G2473">
            <v>4024354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-83214255.069999993</v>
          </cell>
        </row>
        <row r="2474">
          <cell r="A2474">
            <v>25550100</v>
          </cell>
          <cell r="B2474" t="str">
            <v>25550100 PROVISION FOR DOUBTFUL ADV</v>
          </cell>
          <cell r="C2474">
            <v>-317766.51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-317766.51</v>
          </cell>
        </row>
        <row r="2475">
          <cell r="A2475">
            <v>220</v>
          </cell>
          <cell r="B2475" t="str">
            <v>Loan to Employees</v>
          </cell>
          <cell r="C2475">
            <v>7281245.5499999998</v>
          </cell>
          <cell r="D2475">
            <v>3429615.33</v>
          </cell>
          <cell r="E2475">
            <v>1526875.18</v>
          </cell>
          <cell r="F2475">
            <v>97216482.769999996</v>
          </cell>
          <cell r="G2475">
            <v>408061.09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2242385.36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4529</v>
          </cell>
          <cell r="S2475">
            <v>0</v>
          </cell>
          <cell r="T2475">
            <v>112109194.28</v>
          </cell>
        </row>
        <row r="2476">
          <cell r="A2476">
            <v>25570001</v>
          </cell>
          <cell r="B2476" t="str">
            <v>25570001 Advance To Staff/Officer</v>
          </cell>
          <cell r="C2476">
            <v>496782.48</v>
          </cell>
          <cell r="D2476">
            <v>144483.12</v>
          </cell>
          <cell r="E2476">
            <v>0</v>
          </cell>
          <cell r="F2476">
            <v>0</v>
          </cell>
          <cell r="G2476">
            <v>28061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915000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4529</v>
          </cell>
          <cell r="S2476">
            <v>0</v>
          </cell>
          <cell r="T2476">
            <v>1588855.6</v>
          </cell>
        </row>
        <row r="2477">
          <cell r="A2477">
            <v>25570005</v>
          </cell>
          <cell r="B2477" t="str">
            <v>25570005 Other Loan To Contract Employees</v>
          </cell>
          <cell r="C2477">
            <v>0</v>
          </cell>
          <cell r="D2477">
            <v>0</v>
          </cell>
          <cell r="E2477">
            <v>0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</row>
        <row r="2478">
          <cell r="A2478">
            <v>25570021</v>
          </cell>
          <cell r="B2478" t="str">
            <v>25570021 Personal Loan</v>
          </cell>
          <cell r="C2478">
            <v>0</v>
          </cell>
          <cell r="D2478">
            <v>0</v>
          </cell>
          <cell r="E2478">
            <v>0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</row>
        <row r="2479">
          <cell r="A2479">
            <v>25570024</v>
          </cell>
          <cell r="B2479" t="str">
            <v>25570024 Furniture Loan</v>
          </cell>
          <cell r="C2479">
            <v>0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</row>
        <row r="2480">
          <cell r="A2480">
            <v>25570039</v>
          </cell>
          <cell r="B2480" t="str">
            <v>25570039 Other Loan To Employees</v>
          </cell>
          <cell r="C2480">
            <v>6784463.0700000003</v>
          </cell>
          <cell r="D2480">
            <v>3285132.21</v>
          </cell>
          <cell r="E2480">
            <v>1526875.18</v>
          </cell>
          <cell r="F2480">
            <v>199263.57</v>
          </cell>
          <cell r="G2480">
            <v>380000.09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1327385.3600000001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13503119.48</v>
          </cell>
        </row>
        <row r="2481">
          <cell r="A2481">
            <v>25570040</v>
          </cell>
          <cell r="B2481" t="str">
            <v>25570040 Housing Loan for Senior Executive</v>
          </cell>
          <cell r="C2481">
            <v>0</v>
          </cell>
          <cell r="D2481">
            <v>0</v>
          </cell>
          <cell r="E2481">
            <v>0</v>
          </cell>
          <cell r="F2481">
            <v>110467296.09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110467296.09</v>
          </cell>
        </row>
        <row r="2482">
          <cell r="A2482">
            <v>25570099</v>
          </cell>
          <cell r="B2482" t="str">
            <v>25570099 Housing Loan Current</v>
          </cell>
          <cell r="C2482">
            <v>0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</row>
        <row r="2483">
          <cell r="A2483">
            <v>25570902</v>
          </cell>
          <cell r="B2483" t="str">
            <v>25570902 Ind -AS Discounting of Employee Loan</v>
          </cell>
          <cell r="C2483">
            <v>0</v>
          </cell>
          <cell r="D2483">
            <v>0</v>
          </cell>
          <cell r="E2483">
            <v>0</v>
          </cell>
          <cell r="F2483">
            <v>-13450076.890000001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-13450076.890000001</v>
          </cell>
        </row>
        <row r="2484">
          <cell r="A2484">
            <v>149</v>
          </cell>
          <cell r="B2484" t="str">
            <v>Intercompany Advance.........................</v>
          </cell>
          <cell r="C2484">
            <v>0</v>
          </cell>
          <cell r="D2484">
            <v>0</v>
          </cell>
          <cell r="E2484">
            <v>0</v>
          </cell>
          <cell r="F2484">
            <v>23530671500.939999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23530671500.939999</v>
          </cell>
        </row>
        <row r="2485">
          <cell r="A2485">
            <v>25010001</v>
          </cell>
          <cell r="B2485" t="str">
            <v>25010001 Intercompany Loan</v>
          </cell>
          <cell r="C2485">
            <v>0</v>
          </cell>
          <cell r="D2485">
            <v>0</v>
          </cell>
          <cell r="E2485">
            <v>0</v>
          </cell>
          <cell r="F2485">
            <v>23470671500.939999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23470671500.939999</v>
          </cell>
        </row>
        <row r="2486">
          <cell r="A2486">
            <v>25010903</v>
          </cell>
          <cell r="B2486" t="str">
            <v>25010903 IND AS Adjustment For Intercompany</v>
          </cell>
          <cell r="C2486">
            <v>0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</row>
        <row r="2487">
          <cell r="A2487">
            <v>25020001</v>
          </cell>
          <cell r="B2487" t="str">
            <v>25020001 Intercompany Loans Considered Good</v>
          </cell>
          <cell r="C2487">
            <v>0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</row>
        <row r="2488">
          <cell r="A2488">
            <v>25060001</v>
          </cell>
          <cell r="B2488" t="str">
            <v>25060001 Intercompany Advances</v>
          </cell>
          <cell r="C2488">
            <v>0</v>
          </cell>
          <cell r="D2488">
            <v>0</v>
          </cell>
          <cell r="E2488">
            <v>0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</row>
        <row r="2489">
          <cell r="A2489">
            <v>25110001</v>
          </cell>
          <cell r="B2489" t="str">
            <v>25110001 Intercorporate/Trade   Advances/ Deposits</v>
          </cell>
          <cell r="C2489">
            <v>0</v>
          </cell>
          <cell r="D2489">
            <v>0</v>
          </cell>
          <cell r="E2489">
            <v>0</v>
          </cell>
          <cell r="F2489">
            <v>60000000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60000000</v>
          </cell>
        </row>
        <row r="2490">
          <cell r="A2490">
            <v>31</v>
          </cell>
          <cell r="B2490" t="str">
            <v>Other Financial Assets</v>
          </cell>
          <cell r="C2490">
            <v>6647228272.8000002</v>
          </cell>
          <cell r="D2490">
            <v>307895557.69</v>
          </cell>
          <cell r="E2490">
            <v>78210661.030000001</v>
          </cell>
          <cell r="F2490">
            <v>5746030933.1300001</v>
          </cell>
          <cell r="G2490">
            <v>47512990.990000002</v>
          </cell>
          <cell r="H2490">
            <v>0</v>
          </cell>
          <cell r="I2490">
            <v>0</v>
          </cell>
          <cell r="J2490">
            <v>0</v>
          </cell>
          <cell r="K2490">
            <v>149793.29</v>
          </cell>
          <cell r="L2490">
            <v>50925628.649999999</v>
          </cell>
          <cell r="M2490">
            <v>336966980.29000002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13214920817.870001</v>
          </cell>
        </row>
        <row r="2491">
          <cell r="A2491">
            <v>528</v>
          </cell>
          <cell r="B2491" t="str">
            <v>Security Deposit Current</v>
          </cell>
          <cell r="C2491">
            <v>2909768.68</v>
          </cell>
          <cell r="D2491">
            <v>0</v>
          </cell>
          <cell r="E2491">
            <v>0</v>
          </cell>
          <cell r="F2491">
            <v>65813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604352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3579933.68</v>
          </cell>
          <cell r="U2491">
            <v>35.799336799999999</v>
          </cell>
        </row>
        <row r="2492">
          <cell r="A2492">
            <v>486</v>
          </cell>
          <cell r="B2492" t="str">
            <v>Security Deposits Current (Main).............</v>
          </cell>
          <cell r="C2492">
            <v>2909768.68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2909768.68</v>
          </cell>
        </row>
        <row r="2493">
          <cell r="A2493">
            <v>25620907</v>
          </cell>
          <cell r="B2493" t="str">
            <v>25620907 Ind AS Sec Deposit Current Secured good</v>
          </cell>
          <cell r="C2493">
            <v>0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</row>
        <row r="2494">
          <cell r="A2494">
            <v>25620908</v>
          </cell>
          <cell r="B2494" t="str">
            <v>25620908 Ind AS Sec Deposit Current Unsecured good</v>
          </cell>
          <cell r="C2494">
            <v>2909768.68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2909768.68</v>
          </cell>
        </row>
        <row r="2495">
          <cell r="A2495">
            <v>25620909</v>
          </cell>
          <cell r="B2495" t="str">
            <v>25620909 Ind AS Sec Deposit Current doubtful</v>
          </cell>
          <cell r="C2495">
            <v>0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</row>
        <row r="2496">
          <cell r="A2496">
            <v>25620910</v>
          </cell>
          <cell r="B2496" t="str">
            <v>25620910 Ind AS Sec Dep Curr Prov for doubtful (Grossing Up</v>
          </cell>
          <cell r="C2496">
            <v>0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</row>
        <row r="2497">
          <cell r="A2497">
            <v>25620923</v>
          </cell>
          <cell r="B2497" t="str">
            <v>25620923 Sec Deposit Current Significant increase in credit</v>
          </cell>
          <cell r="C2497">
            <v>0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</row>
        <row r="2498">
          <cell r="A2498">
            <v>25620924</v>
          </cell>
          <cell r="B2498" t="str">
            <v>25620924 Sec Deposit Current Credit impaired</v>
          </cell>
          <cell r="C2498">
            <v>0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</row>
        <row r="2499">
          <cell r="A2499">
            <v>33</v>
          </cell>
          <cell r="B2499" t="str">
            <v>Security Deposits Current (Details)..........</v>
          </cell>
          <cell r="C2499">
            <v>0</v>
          </cell>
          <cell r="D2499">
            <v>0</v>
          </cell>
          <cell r="E2499">
            <v>0</v>
          </cell>
          <cell r="F2499">
            <v>65813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604352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670165</v>
          </cell>
        </row>
        <row r="2500">
          <cell r="A2500">
            <v>25620099</v>
          </cell>
          <cell r="B2500" t="str">
            <v>25620099 Other Deposits.</v>
          </cell>
          <cell r="C2500">
            <v>50238442.68</v>
          </cell>
          <cell r="D2500">
            <v>0</v>
          </cell>
          <cell r="E2500">
            <v>0</v>
          </cell>
          <cell r="F2500">
            <v>65813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604352</v>
          </cell>
          <cell r="M2500">
            <v>13848877.890000001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64757485.57</v>
          </cell>
        </row>
        <row r="2501">
          <cell r="A2501">
            <v>25620905</v>
          </cell>
          <cell r="B2501" t="str">
            <v>25620905 Ind AS Sec Dep-interest bearing deposit Current</v>
          </cell>
          <cell r="C2501">
            <v>-450255.27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-450255.27</v>
          </cell>
        </row>
        <row r="2502">
          <cell r="A2502">
            <v>25620911</v>
          </cell>
          <cell r="B2502" t="str">
            <v>25620911 Ind AS Sec Deposit Current Provision for doubtful</v>
          </cell>
          <cell r="C2502">
            <v>0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</row>
        <row r="2503">
          <cell r="A2503">
            <v>25620912</v>
          </cell>
          <cell r="B2503" t="str">
            <v>25620912 Ind AS Sec Deposit Current Grossing up</v>
          </cell>
          <cell r="C2503">
            <v>-49788187.409999996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-13848877.890000001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-63637065.299999997</v>
          </cell>
        </row>
        <row r="2504">
          <cell r="A2504">
            <v>25620921</v>
          </cell>
          <cell r="B2504" t="str">
            <v>25620921 Ind AS Sec Dep-Curr int bearing(Related Party)</v>
          </cell>
          <cell r="C2504">
            <v>0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</row>
        <row r="2505">
          <cell r="A2505">
            <v>489</v>
          </cell>
          <cell r="B2505" t="str">
            <v>Other Financial Assets (Main)</v>
          </cell>
          <cell r="C2505">
            <v>6647736435.3599997</v>
          </cell>
          <cell r="D2505">
            <v>307895557.69</v>
          </cell>
          <cell r="E2505">
            <v>78210661.030000001</v>
          </cell>
          <cell r="F2505">
            <v>5745965120.1300001</v>
          </cell>
          <cell r="G2505">
            <v>47512990.990000002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50321276.649999999</v>
          </cell>
          <cell r="M2505">
            <v>402500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12878044541.85</v>
          </cell>
        </row>
        <row r="2506">
          <cell r="A2506">
            <v>25010906</v>
          </cell>
          <cell r="B2506" t="str">
            <v>25010906 Ind AS Other Finan Assets-Secured Considered good</v>
          </cell>
          <cell r="C2506">
            <v>0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</row>
        <row r="2507">
          <cell r="A2507">
            <v>25010907</v>
          </cell>
          <cell r="B2507" t="str">
            <v>25010907 Ind AS Other Finan Assets-Unsecured Considerd good</v>
          </cell>
          <cell r="C2507">
            <v>6647736435.3599997</v>
          </cell>
          <cell r="D2507">
            <v>307895557.69</v>
          </cell>
          <cell r="E2507">
            <v>78210661.030000001</v>
          </cell>
          <cell r="F2507">
            <v>5748898044.79</v>
          </cell>
          <cell r="G2507">
            <v>47512990.990000002</v>
          </cell>
          <cell r="H2507">
            <v>0</v>
          </cell>
          <cell r="I2507">
            <v>0</v>
          </cell>
          <cell r="J2507">
            <v>0</v>
          </cell>
          <cell r="K2507">
            <v>0</v>
          </cell>
          <cell r="L2507">
            <v>50321276.649999999</v>
          </cell>
          <cell r="M2507">
            <v>402500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12880977466.51</v>
          </cell>
        </row>
        <row r="2508">
          <cell r="A2508">
            <v>25010908</v>
          </cell>
          <cell r="B2508" t="str">
            <v>25010908 Ind AS Other Financial Assets - Considered doubtfu</v>
          </cell>
          <cell r="C2508">
            <v>0</v>
          </cell>
          <cell r="D2508">
            <v>0</v>
          </cell>
          <cell r="E2508">
            <v>0</v>
          </cell>
          <cell r="F2508">
            <v>114010982.8</v>
          </cell>
          <cell r="G2508">
            <v>0</v>
          </cell>
          <cell r="H2508">
            <v>0</v>
          </cell>
          <cell r="I2508">
            <v>0</v>
          </cell>
          <cell r="J2508">
            <v>0</v>
          </cell>
          <cell r="K2508">
            <v>0</v>
          </cell>
          <cell r="L2508">
            <v>986214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114997196.8</v>
          </cell>
        </row>
        <row r="2509">
          <cell r="A2509">
            <v>25010909</v>
          </cell>
          <cell r="B2509" t="str">
            <v>25010909 Ind AS Other Financial Assets-Provision for doubtf</v>
          </cell>
          <cell r="C2509">
            <v>0</v>
          </cell>
          <cell r="D2509">
            <v>0</v>
          </cell>
          <cell r="E2509">
            <v>0</v>
          </cell>
          <cell r="F2509">
            <v>-116943907.45999999</v>
          </cell>
          <cell r="G2509">
            <v>0</v>
          </cell>
          <cell r="H2509">
            <v>0</v>
          </cell>
          <cell r="I2509">
            <v>0</v>
          </cell>
          <cell r="J2509">
            <v>0</v>
          </cell>
          <cell r="K2509">
            <v>0</v>
          </cell>
          <cell r="L2509">
            <v>-986214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-117930121.45999999</v>
          </cell>
        </row>
        <row r="2510">
          <cell r="A2510">
            <v>526</v>
          </cell>
          <cell r="B2510" t="str">
            <v>Other Financial Assets (Details)</v>
          </cell>
          <cell r="C2510">
            <v>-3417931.24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0</v>
          </cell>
          <cell r="J2510">
            <v>0</v>
          </cell>
          <cell r="K2510">
            <v>149793.29</v>
          </cell>
          <cell r="L2510">
            <v>0</v>
          </cell>
          <cell r="M2510">
            <v>336564480.29000002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333296342.33999997</v>
          </cell>
        </row>
        <row r="2511">
          <cell r="A2511">
            <v>484</v>
          </cell>
          <cell r="B2511" t="str">
            <v>Other financial assets (Grossing up)</v>
          </cell>
          <cell r="C2511">
            <v>-6611020882.2600002</v>
          </cell>
          <cell r="D2511">
            <v>-292274007.08999997</v>
          </cell>
          <cell r="E2511">
            <v>-78210661.030000001</v>
          </cell>
          <cell r="F2511">
            <v>-1687120994.0999999</v>
          </cell>
          <cell r="G2511">
            <v>-41959882.039999999</v>
          </cell>
          <cell r="H2511">
            <v>0</v>
          </cell>
          <cell r="I2511">
            <v>0</v>
          </cell>
          <cell r="J2511">
            <v>0</v>
          </cell>
          <cell r="K2511">
            <v>0</v>
          </cell>
          <cell r="L2511">
            <v>-41224140.659999996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-8751810567.1800003</v>
          </cell>
        </row>
        <row r="2512">
          <cell r="A2512">
            <v>25530096</v>
          </cell>
          <cell r="B2512" t="str">
            <v>25530096 Provision For Doubtful Advances Current Receivable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0</v>
          </cell>
          <cell r="J2512">
            <v>0</v>
          </cell>
          <cell r="K2512">
            <v>0</v>
          </cell>
          <cell r="L2512">
            <v>-986214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-986214</v>
          </cell>
        </row>
        <row r="2513">
          <cell r="A2513">
            <v>25560096</v>
          </cell>
          <cell r="B2513" t="str">
            <v>25560096 Other Loans &amp; Advs - Grossing up Curr</v>
          </cell>
          <cell r="C2513">
            <v>-8959928947.3600006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0</v>
          </cell>
          <cell r="J2513">
            <v>0</v>
          </cell>
          <cell r="K2513">
            <v>0</v>
          </cell>
          <cell r="L2513">
            <v>986214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-8958942733.3600006</v>
          </cell>
        </row>
        <row r="2514">
          <cell r="A2514">
            <v>25560901</v>
          </cell>
          <cell r="B2514" t="str">
            <v>25560901 IND AS Other Current financial Assets-Grossing up</v>
          </cell>
          <cell r="C2514">
            <v>2348908065.0999999</v>
          </cell>
          <cell r="D2514">
            <v>-292274007.08999997</v>
          </cell>
          <cell r="E2514">
            <v>-78210661.030000001</v>
          </cell>
          <cell r="F2514">
            <v>-1687120994.0999999</v>
          </cell>
          <cell r="G2514">
            <v>-41959882.039999999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-41224140.659999996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208118380.18000001</v>
          </cell>
        </row>
        <row r="2515">
          <cell r="A2515">
            <v>527</v>
          </cell>
          <cell r="B2515" t="str">
            <v>Other Financial Assets Carried at Amortised Cost</v>
          </cell>
          <cell r="C2515">
            <v>6411749594.2799997</v>
          </cell>
          <cell r="D2515">
            <v>280166710.20999998</v>
          </cell>
          <cell r="E2515">
            <v>78210661.030000001</v>
          </cell>
          <cell r="F2515">
            <v>1687120994.0999999</v>
          </cell>
          <cell r="G2515">
            <v>41959882.039999999</v>
          </cell>
          <cell r="H2515">
            <v>0</v>
          </cell>
          <cell r="I2515">
            <v>0</v>
          </cell>
          <cell r="J2515">
            <v>0</v>
          </cell>
          <cell r="K2515">
            <v>149793.29</v>
          </cell>
          <cell r="L2515">
            <v>41224140.659999996</v>
          </cell>
          <cell r="M2515">
            <v>336564480.29000002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8877146255.8999996</v>
          </cell>
        </row>
        <row r="2516">
          <cell r="A2516">
            <v>614</v>
          </cell>
          <cell r="B2516" t="str">
            <v>*** Incentive receivable</v>
          </cell>
          <cell r="C2516">
            <v>4404244864.8100004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4404244864.8100004</v>
          </cell>
        </row>
        <row r="2517">
          <cell r="A2517">
            <v>25645008</v>
          </cell>
          <cell r="B2517" t="str">
            <v>25645008 Chakan Incentive Receivable</v>
          </cell>
          <cell r="C2517">
            <v>4404244864.8100004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0</v>
          </cell>
          <cell r="T2517">
            <v>4404244864.8100004</v>
          </cell>
        </row>
        <row r="2518">
          <cell r="A2518">
            <v>132</v>
          </cell>
          <cell r="B2518" t="str">
            <v>Claim Receivable...........................</v>
          </cell>
          <cell r="C2518">
            <v>6336671</v>
          </cell>
          <cell r="D2518">
            <v>1737006.2</v>
          </cell>
          <cell r="E2518">
            <v>4420637.09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12494314.289999999</v>
          </cell>
        </row>
        <row r="2519">
          <cell r="A2519">
            <v>25660001</v>
          </cell>
          <cell r="B2519" t="str">
            <v>25660001 Claims Receivable - Freight/Octroi</v>
          </cell>
          <cell r="C2519">
            <v>0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</row>
        <row r="2520">
          <cell r="A2520">
            <v>25660002</v>
          </cell>
          <cell r="B2520" t="str">
            <v>25660002 Insurance Claim Receivable</v>
          </cell>
          <cell r="C2520">
            <v>2677159</v>
          </cell>
          <cell r="D2520">
            <v>524330.26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>
            <v>0</v>
          </cell>
          <cell r="T2520">
            <v>3201489.26</v>
          </cell>
        </row>
        <row r="2521">
          <cell r="A2521">
            <v>25660019</v>
          </cell>
          <cell r="B2521" t="str">
            <v>25660019 Claims Receivable - Others</v>
          </cell>
          <cell r="C2521">
            <v>3659512</v>
          </cell>
          <cell r="D2521">
            <v>1212675.94</v>
          </cell>
          <cell r="E2521">
            <v>4420637.09</v>
          </cell>
          <cell r="F2521">
            <v>0</v>
          </cell>
          <cell r="G2521">
            <v>0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>
            <v>0</v>
          </cell>
          <cell r="T2521">
            <v>9292825.0299999993</v>
          </cell>
        </row>
        <row r="2522">
          <cell r="A2522">
            <v>25660098</v>
          </cell>
          <cell r="B2522" t="str">
            <v>25660098 Claims Receivable - Freight/Octroi Adjustment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</row>
        <row r="2523">
          <cell r="A2523">
            <v>134</v>
          </cell>
          <cell r="B2523" t="str">
            <v>Other Short Term Receivables.................</v>
          </cell>
          <cell r="C2523">
            <v>590249819.74000001</v>
          </cell>
          <cell r="D2523">
            <v>189868322.37</v>
          </cell>
          <cell r="E2523">
            <v>69313995.560000002</v>
          </cell>
          <cell r="F2523">
            <v>15665263.939999999</v>
          </cell>
          <cell r="G2523">
            <v>26386892.190000001</v>
          </cell>
          <cell r="H2523">
            <v>0</v>
          </cell>
          <cell r="I2523">
            <v>0</v>
          </cell>
          <cell r="J2523">
            <v>0</v>
          </cell>
          <cell r="K2523">
            <v>0</v>
          </cell>
          <cell r="L2523">
            <v>-9075807.3000000007</v>
          </cell>
          <cell r="M2523">
            <v>-1065160.5900000001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881343325.90999997</v>
          </cell>
        </row>
        <row r="2524">
          <cell r="A2524">
            <v>23594001</v>
          </cell>
          <cell r="B2524" t="str">
            <v>23594001 Sundry Debtors - Oil Royalty &amp; Others</v>
          </cell>
          <cell r="C2524">
            <v>536498854.06</v>
          </cell>
          <cell r="D2524">
            <v>94031133.489999995</v>
          </cell>
          <cell r="E2524">
            <v>11890233.23</v>
          </cell>
          <cell r="F2524">
            <v>0</v>
          </cell>
          <cell r="G2524">
            <v>20568818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81030.710000000006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663070069.49000001</v>
          </cell>
        </row>
        <row r="2525">
          <cell r="A2525">
            <v>23610001</v>
          </cell>
          <cell r="B2525" t="str">
            <v>23610001 Sundry Debtors - Local Scrap</v>
          </cell>
          <cell r="C2525">
            <v>-9873061.5</v>
          </cell>
          <cell r="D2525">
            <v>-5261698.12</v>
          </cell>
          <cell r="E2525">
            <v>-3576237.67</v>
          </cell>
          <cell r="F2525">
            <v>25096</v>
          </cell>
          <cell r="G2525">
            <v>-1181925.81</v>
          </cell>
          <cell r="H2525">
            <v>0</v>
          </cell>
          <cell r="I2525">
            <v>0</v>
          </cell>
          <cell r="J2525">
            <v>0</v>
          </cell>
          <cell r="K2525">
            <v>0</v>
          </cell>
          <cell r="L2525">
            <v>-9156838.0099999998</v>
          </cell>
          <cell r="M2525">
            <v>-1065160.5900000001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-30089825.699999999</v>
          </cell>
        </row>
        <row r="2526">
          <cell r="A2526">
            <v>23610002</v>
          </cell>
          <cell r="B2526" t="str">
            <v>23610002 Grossing up  other short term receivable</v>
          </cell>
          <cell r="C2526">
            <v>0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</row>
        <row r="2527">
          <cell r="A2527">
            <v>23611000</v>
          </cell>
          <cell r="B2527" t="str">
            <v>23611000 Sundry Debtors - Local Scrap-DP</v>
          </cell>
          <cell r="C2527">
            <v>-34570.31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-34570.31</v>
          </cell>
        </row>
        <row r="2528">
          <cell r="A2528">
            <v>23612000</v>
          </cell>
          <cell r="B2528" t="str">
            <v>23612000 Sundry Debtors - Local Scrap-BOE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</row>
        <row r="2529">
          <cell r="A2529">
            <v>23613000</v>
          </cell>
          <cell r="B2529" t="str">
            <v>23613000 Sundry Debtors - Local Scrap-Guarantees</v>
          </cell>
          <cell r="C2529">
            <v>0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</row>
        <row r="2530">
          <cell r="A2530">
            <v>23660001</v>
          </cell>
          <cell r="B2530" t="str">
            <v>23660001 Sundry Debtors - Unbilled</v>
          </cell>
          <cell r="C2530">
            <v>63658749.530000001</v>
          </cell>
          <cell r="D2530">
            <v>101121000</v>
          </cell>
          <cell r="E2530">
            <v>61000000</v>
          </cell>
          <cell r="F2530">
            <v>0</v>
          </cell>
          <cell r="G2530">
            <v>7000000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232779749.53</v>
          </cell>
        </row>
        <row r="2531">
          <cell r="A2531">
            <v>25210001</v>
          </cell>
          <cell r="B2531" t="str">
            <v>25210001 Bills Of Exchange</v>
          </cell>
          <cell r="C2531">
            <v>0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</row>
        <row r="2532">
          <cell r="A2532">
            <v>25250001</v>
          </cell>
          <cell r="B2532" t="str">
            <v>25250001 Grossing Up Of Bills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</row>
        <row r="2533">
          <cell r="A2533">
            <v>25510002</v>
          </cell>
          <cell r="B2533" t="str">
            <v>25510002 Loans &amp; Advances Head Office - Consolidation</v>
          </cell>
          <cell r="C2533">
            <v>0</v>
          </cell>
          <cell r="D2533">
            <v>0</v>
          </cell>
          <cell r="E2533">
            <v>0</v>
          </cell>
          <cell r="F2533">
            <v>12643533.65</v>
          </cell>
          <cell r="G2533">
            <v>0</v>
          </cell>
          <cell r="H2533">
            <v>0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0</v>
          </cell>
          <cell r="T2533">
            <v>12643533.65</v>
          </cell>
        </row>
        <row r="2534">
          <cell r="A2534">
            <v>25510009</v>
          </cell>
          <cell r="B2534" t="str">
            <v>25510009 Receivable from Mutual Fund</v>
          </cell>
          <cell r="C2534">
            <v>0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</row>
        <row r="2535">
          <cell r="A2535">
            <v>25510026</v>
          </cell>
          <cell r="B2535" t="str">
            <v>25510009 Lease Receivables Current</v>
          </cell>
          <cell r="C2535">
            <v>0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</row>
        <row r="2536">
          <cell r="A2536">
            <v>25510027</v>
          </cell>
          <cell r="B2536" t="str">
            <v>25510027 Net investment in Lease (Current)</v>
          </cell>
          <cell r="C2536">
            <v>0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</row>
        <row r="2537">
          <cell r="A2537">
            <v>25550101</v>
          </cell>
          <cell r="B2537" t="str">
            <v>25550101 SUSPENSE ACCOUNT</v>
          </cell>
          <cell r="C2537">
            <v>0</v>
          </cell>
          <cell r="D2537">
            <v>-22113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-22113</v>
          </cell>
        </row>
        <row r="2538">
          <cell r="A2538">
            <v>25660064</v>
          </cell>
          <cell r="B2538" t="str">
            <v>25660064 Scb Credit Card Payment</v>
          </cell>
          <cell r="C2538">
            <v>-152.04</v>
          </cell>
          <cell r="D2538">
            <v>0</v>
          </cell>
          <cell r="E2538">
            <v>0</v>
          </cell>
          <cell r="F2538">
            <v>2996634.29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2996482.25</v>
          </cell>
        </row>
        <row r="2539">
          <cell r="A2539">
            <v>143</v>
          </cell>
          <cell r="B2539" t="str">
            <v>Interest Accured on investment...............</v>
          </cell>
          <cell r="C2539">
            <v>0</v>
          </cell>
          <cell r="D2539">
            <v>0</v>
          </cell>
          <cell r="E2539">
            <v>0</v>
          </cell>
          <cell r="F2539">
            <v>87422401.5</v>
          </cell>
          <cell r="G2539">
            <v>0</v>
          </cell>
          <cell r="H2539">
            <v>0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87422401.5</v>
          </cell>
        </row>
        <row r="2540">
          <cell r="A2540">
            <v>24510003</v>
          </cell>
          <cell r="B2540" t="str">
            <v>24510003 Int Accured But Not Due - Debentures/Bonds</v>
          </cell>
          <cell r="C2540">
            <v>0</v>
          </cell>
          <cell r="D2540">
            <v>0</v>
          </cell>
          <cell r="E2540">
            <v>0</v>
          </cell>
          <cell r="F2540">
            <v>0.4</v>
          </cell>
          <cell r="G2540">
            <v>0</v>
          </cell>
          <cell r="H2540">
            <v>0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>
            <v>0</v>
          </cell>
          <cell r="T2540">
            <v>0.4</v>
          </cell>
        </row>
        <row r="2541">
          <cell r="A2541">
            <v>24510006</v>
          </cell>
          <cell r="B2541" t="str">
            <v>24510006 Interest Accrued on investment</v>
          </cell>
          <cell r="C2541">
            <v>0</v>
          </cell>
          <cell r="D2541">
            <v>0</v>
          </cell>
          <cell r="E2541">
            <v>0</v>
          </cell>
          <cell r="F2541">
            <v>87422401.099999994</v>
          </cell>
          <cell r="G2541">
            <v>0</v>
          </cell>
          <cell r="H2541">
            <v>0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87422401.099999994</v>
          </cell>
        </row>
        <row r="2542">
          <cell r="A2542">
            <v>24510901</v>
          </cell>
          <cell r="B2542" t="str">
            <v>24510901 Ind-AS Int Accured But Not Due - Debentures/Bonds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</row>
        <row r="2543">
          <cell r="A2543">
            <v>145</v>
          </cell>
          <cell r="B2543" t="str">
            <v>Interest accrued on Loans &amp; advances.........</v>
          </cell>
          <cell r="C2543">
            <v>4375227.3899999997</v>
          </cell>
          <cell r="D2543">
            <v>0</v>
          </cell>
          <cell r="E2543">
            <v>0</v>
          </cell>
          <cell r="F2543">
            <v>1423265478.1300001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1089235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1428729940.52</v>
          </cell>
        </row>
        <row r="2544">
          <cell r="A2544">
            <v>24510001</v>
          </cell>
          <cell r="B2544" t="str">
            <v>24510001 Int Accured But Not Due - Fixed Deposit</v>
          </cell>
          <cell r="C2544">
            <v>4375227.3899999997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4375227.3899999997</v>
          </cell>
        </row>
        <row r="2545">
          <cell r="A2545">
            <v>24510002</v>
          </cell>
          <cell r="B2545" t="str">
            <v>24510002 Int Accured But Not Due - Inter Corporate Deposit</v>
          </cell>
          <cell r="C2545">
            <v>0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</row>
        <row r="2546">
          <cell r="A2546">
            <v>24510005</v>
          </cell>
          <cell r="B2546" t="str">
            <v>24510005 Inc accrued &amp; due</v>
          </cell>
          <cell r="C2546">
            <v>0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</row>
        <row r="2547">
          <cell r="A2547">
            <v>24510099</v>
          </cell>
          <cell r="B2547" t="str">
            <v>24510099 Int Accured But Not Due - Others</v>
          </cell>
          <cell r="C2547">
            <v>0</v>
          </cell>
          <cell r="D2547">
            <v>0</v>
          </cell>
          <cell r="E2547">
            <v>0</v>
          </cell>
          <cell r="F2547">
            <v>1223590521.2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1223590521.2</v>
          </cell>
        </row>
        <row r="2548">
          <cell r="A2548">
            <v>24510909</v>
          </cell>
          <cell r="B2548" t="str">
            <v>24510909 Ind-AS Int Accured But Not Due - Others</v>
          </cell>
          <cell r="C2548">
            <v>0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>
            <v>0</v>
          </cell>
          <cell r="T2548">
            <v>0</v>
          </cell>
        </row>
        <row r="2549">
          <cell r="A2549">
            <v>25630001</v>
          </cell>
          <cell r="B2549" t="str">
            <v>25630001  Interest receivable</v>
          </cell>
          <cell r="C2549">
            <v>0</v>
          </cell>
          <cell r="D2549">
            <v>0</v>
          </cell>
          <cell r="E2549">
            <v>0</v>
          </cell>
          <cell r="F2549">
            <v>56833759.729999997</v>
          </cell>
          <cell r="G2549">
            <v>0</v>
          </cell>
          <cell r="H2549">
            <v>0</v>
          </cell>
          <cell r="I2549">
            <v>0</v>
          </cell>
          <cell r="J2549">
            <v>0</v>
          </cell>
          <cell r="K2549">
            <v>0</v>
          </cell>
          <cell r="L2549">
            <v>1089235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57922994.729999997</v>
          </cell>
        </row>
        <row r="2550">
          <cell r="A2550">
            <v>25630002</v>
          </cell>
          <cell r="B2550" t="str">
            <v>25630002 Interest Receivable - Sundry Debtors</v>
          </cell>
          <cell r="C2550">
            <v>0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0</v>
          </cell>
        </row>
        <row r="2551">
          <cell r="A2551">
            <v>25630004</v>
          </cell>
          <cell r="B2551" t="str">
            <v>25630004 Interest receivable - MVML</v>
          </cell>
          <cell r="C2551">
            <v>0</v>
          </cell>
          <cell r="D2551">
            <v>0</v>
          </cell>
          <cell r="E2551">
            <v>0</v>
          </cell>
          <cell r="F2551">
            <v>142617453.88</v>
          </cell>
          <cell r="G2551">
            <v>0</v>
          </cell>
          <cell r="H2551">
            <v>0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142617453.88</v>
          </cell>
        </row>
        <row r="2552">
          <cell r="A2552">
            <v>25630005</v>
          </cell>
          <cell r="B2552" t="str">
            <v>25630005  Interest Receivables on TREPS</v>
          </cell>
          <cell r="C2552">
            <v>0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</row>
        <row r="2553">
          <cell r="A2553">
            <v>25630101</v>
          </cell>
          <cell r="B2553" t="str">
            <v>25630101  Interest receivable - CFM</v>
          </cell>
          <cell r="C2553">
            <v>0</v>
          </cell>
          <cell r="D2553">
            <v>0</v>
          </cell>
          <cell r="E2553">
            <v>0</v>
          </cell>
          <cell r="F2553">
            <v>223743.32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223743.32</v>
          </cell>
        </row>
        <row r="2554">
          <cell r="A2554">
            <v>25630102</v>
          </cell>
          <cell r="B2554" t="str">
            <v>25630102 Accrued interest - Inter company advances/Loans</v>
          </cell>
          <cell r="C2554">
            <v>0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</row>
        <row r="2555">
          <cell r="A2555">
            <v>25630901</v>
          </cell>
          <cell r="B2555" t="str">
            <v>25630901 Ind-AS Interest receivable - CFM</v>
          </cell>
          <cell r="C2555">
            <v>0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</row>
        <row r="2556">
          <cell r="A2556">
            <v>146</v>
          </cell>
          <cell r="B2556" t="str">
            <v>Current Receivables..........................</v>
          </cell>
          <cell r="C2556">
            <v>0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</row>
        <row r="2557">
          <cell r="A2557">
            <v>12090096</v>
          </cell>
          <cell r="B2557" t="str">
            <v>12090096 Secured LT-Term Loan from Banks Receivable Current</v>
          </cell>
          <cell r="C2557">
            <v>0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</row>
        <row r="2558">
          <cell r="A2558">
            <v>16410096</v>
          </cell>
          <cell r="B2558" t="str">
            <v>16410096 Retention Money Current Receivables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0</v>
          </cell>
        </row>
        <row r="2559">
          <cell r="A2559">
            <v>16440096</v>
          </cell>
          <cell r="B2559" t="str">
            <v>16440096 Accr. Exp. (Perf. Pay &amp; Ex-Gratia) Curr</v>
          </cell>
          <cell r="C2559">
            <v>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</row>
        <row r="2560">
          <cell r="A2560">
            <v>16450096</v>
          </cell>
          <cell r="B2560" t="str">
            <v>16450096 Preference Share Redemption Receivable Current</v>
          </cell>
          <cell r="C2560">
            <v>0</v>
          </cell>
          <cell r="D2560">
            <v>0</v>
          </cell>
          <cell r="E2560">
            <v>0</v>
          </cell>
          <cell r="F2560">
            <v>0</v>
          </cell>
          <cell r="G2560">
            <v>0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0</v>
          </cell>
        </row>
        <row r="2561">
          <cell r="A2561">
            <v>16450196</v>
          </cell>
          <cell r="B2561" t="str">
            <v>16450196 Service Coupon Liab-Domestic Current Receivables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</row>
        <row r="2562">
          <cell r="A2562">
            <v>16810096</v>
          </cell>
          <cell r="B2562" t="str">
            <v>16810096 Fwd Contract-Amt Recivable fm Bank Currnt Receivab</v>
          </cell>
          <cell r="C2562">
            <v>0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>
            <v>0</v>
          </cell>
          <cell r="T2562">
            <v>0</v>
          </cell>
        </row>
        <row r="2563">
          <cell r="A2563">
            <v>17510096</v>
          </cell>
          <cell r="B2563" t="str">
            <v>17510096 Bonus/PLI Provision Curr</v>
          </cell>
          <cell r="C2563">
            <v>0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>
            <v>0</v>
          </cell>
          <cell r="T2563">
            <v>0</v>
          </cell>
        </row>
        <row r="2564">
          <cell r="A2564">
            <v>17530096</v>
          </cell>
          <cell r="B2564" t="str">
            <v>17530096 Provision For Sp Pension Fund Current Receivables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0</v>
          </cell>
        </row>
        <row r="2565">
          <cell r="A2565">
            <v>17540096</v>
          </cell>
          <cell r="B2565" t="str">
            <v>17540096 VRS  Pension Curr</v>
          </cell>
          <cell r="C2565">
            <v>0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0</v>
          </cell>
        </row>
        <row r="2566">
          <cell r="A2566">
            <v>23520096</v>
          </cell>
          <cell r="B2566" t="str">
            <v>23520096 Drs Ostd &gt; 6 months cons. Doubtful Curr</v>
          </cell>
          <cell r="C2566">
            <v>0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</row>
        <row r="2567">
          <cell r="A2567">
            <v>23530096</v>
          </cell>
          <cell r="B2567" t="str">
            <v>23530096 Prov For Doubtful Debt Over 6Month Curr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</row>
        <row r="2568">
          <cell r="A2568">
            <v>25060096</v>
          </cell>
          <cell r="B2568" t="str">
            <v>25060096 Intercompany Advances - Current Receivables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</row>
        <row r="2569">
          <cell r="A2569">
            <v>25510096</v>
          </cell>
          <cell r="B2569" t="str">
            <v>25510096 Advance Receivable In Cash Or Kind Current Receiva</v>
          </cell>
          <cell r="C2569">
            <v>0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</row>
        <row r="2570">
          <cell r="A2570">
            <v>25520096</v>
          </cell>
          <cell r="B2570" t="str">
            <v>25520096 Adv Receiv. In Cash Or Kind-Doubt Curr</v>
          </cell>
          <cell r="C2570">
            <v>0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</row>
        <row r="2571">
          <cell r="A2571">
            <v>25620096</v>
          </cell>
          <cell r="B2571" t="str">
            <v>25620096 Security Deposit - Electricity Current Receivables</v>
          </cell>
          <cell r="C2571">
            <v>0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</row>
        <row r="2572">
          <cell r="A2572">
            <v>25660096</v>
          </cell>
          <cell r="B2572" t="str">
            <v>25660096 Claims Receivable - Freight/Octroi Current Receiva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</row>
        <row r="2573">
          <cell r="A2573">
            <v>25990096</v>
          </cell>
          <cell r="B2573" t="str">
            <v>25990096 Grossing Up Of Loans &amp; Advs Curr</v>
          </cell>
          <cell r="C2573">
            <v>0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</row>
        <row r="2574">
          <cell r="A2574">
            <v>241220096</v>
          </cell>
          <cell r="B2574" t="str">
            <v>241220096 Balances With Scheduld Bank Banks-Current Receivab</v>
          </cell>
          <cell r="C2574">
            <v>0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</row>
        <row r="2575">
          <cell r="A2575">
            <v>147</v>
          </cell>
          <cell r="B2575" t="str">
            <v>Dividend &amp; CFM related advance...............</v>
          </cell>
          <cell r="C2575">
            <v>0</v>
          </cell>
          <cell r="D2575">
            <v>0</v>
          </cell>
          <cell r="E2575">
            <v>0</v>
          </cell>
          <cell r="F2575">
            <v>35699460.359999999</v>
          </cell>
          <cell r="G2575">
            <v>0</v>
          </cell>
          <cell r="H2575">
            <v>0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35699460.359999999</v>
          </cell>
        </row>
        <row r="2576">
          <cell r="A2576">
            <v>24530001</v>
          </cell>
          <cell r="B2576" t="str">
            <v>24530001 Dividend Receivable</v>
          </cell>
          <cell r="C2576">
            <v>0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</row>
        <row r="2577">
          <cell r="A2577">
            <v>24530101</v>
          </cell>
          <cell r="B2577" t="str">
            <v>24530101 Dividend Receivable - Cfm</v>
          </cell>
          <cell r="C2577">
            <v>0</v>
          </cell>
          <cell r="D2577">
            <v>0</v>
          </cell>
          <cell r="E2577">
            <v>0</v>
          </cell>
          <cell r="F2577">
            <v>0</v>
          </cell>
          <cell r="G2577">
            <v>0</v>
          </cell>
          <cell r="H2577">
            <v>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</row>
        <row r="2578">
          <cell r="A2578">
            <v>24530901</v>
          </cell>
          <cell r="B2578" t="str">
            <v>24530901 Ind-AS Dividend Receivable - Cfm</v>
          </cell>
          <cell r="C2578">
            <v>0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</row>
        <row r="2579">
          <cell r="A2579">
            <v>24540101</v>
          </cell>
          <cell r="B2579" t="str">
            <v>24540101 Maturity Outstanding - Cfm</v>
          </cell>
          <cell r="C2579">
            <v>0</v>
          </cell>
          <cell r="D2579">
            <v>0</v>
          </cell>
          <cell r="E2579">
            <v>0</v>
          </cell>
          <cell r="F2579">
            <v>35699460.359999999</v>
          </cell>
          <cell r="G2579">
            <v>0</v>
          </cell>
          <cell r="H2579">
            <v>0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>
            <v>0</v>
          </cell>
          <cell r="T2579">
            <v>35699460.359999999</v>
          </cell>
        </row>
        <row r="2580">
          <cell r="A2580">
            <v>148</v>
          </cell>
          <cell r="B2580" t="str">
            <v>Recoverable Expenses........................</v>
          </cell>
          <cell r="C2580">
            <v>1378334542.3699999</v>
          </cell>
          <cell r="D2580">
            <v>5650924.8700000001</v>
          </cell>
          <cell r="E2580">
            <v>4410773.38</v>
          </cell>
          <cell r="F2580">
            <v>57000713.18</v>
          </cell>
          <cell r="G2580">
            <v>4417245.83</v>
          </cell>
          <cell r="H2580">
            <v>0</v>
          </cell>
          <cell r="I2580">
            <v>0</v>
          </cell>
          <cell r="J2580">
            <v>0</v>
          </cell>
          <cell r="K2580">
            <v>0</v>
          </cell>
          <cell r="L2580">
            <v>41241297.960000001</v>
          </cell>
          <cell r="M2580">
            <v>337629640.88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>
            <v>0</v>
          </cell>
          <cell r="T2580">
            <v>1828685138.47</v>
          </cell>
        </row>
        <row r="2581">
          <cell r="A2581">
            <v>25660051</v>
          </cell>
          <cell r="B2581" t="str">
            <v>25660051 Recoverable Exp # Export</v>
          </cell>
          <cell r="C2581">
            <v>-20924216.010000002</v>
          </cell>
          <cell r="D2581">
            <v>-427996.28</v>
          </cell>
          <cell r="E2581">
            <v>0</v>
          </cell>
          <cell r="F2581">
            <v>0</v>
          </cell>
          <cell r="G2581">
            <v>4070943.83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-17281268.460000001</v>
          </cell>
        </row>
        <row r="2582">
          <cell r="A2582">
            <v>25660057</v>
          </cell>
          <cell r="B2582" t="str">
            <v>25660057 Recoverable Expenses - Insurance</v>
          </cell>
          <cell r="C2582">
            <v>15074018</v>
          </cell>
          <cell r="D2582">
            <v>309031</v>
          </cell>
          <cell r="E2582">
            <v>0</v>
          </cell>
          <cell r="F2582">
            <v>349223</v>
          </cell>
          <cell r="G2582">
            <v>-44998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621267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16308541</v>
          </cell>
        </row>
        <row r="2583">
          <cell r="A2583">
            <v>25660059</v>
          </cell>
          <cell r="B2583" t="str">
            <v>25660059 Recoverable Expenses - Hospitals</v>
          </cell>
          <cell r="C2583">
            <v>-932119.78</v>
          </cell>
          <cell r="D2583">
            <v>1679250</v>
          </cell>
          <cell r="E2583">
            <v>0</v>
          </cell>
          <cell r="F2583">
            <v>891015.41</v>
          </cell>
          <cell r="G2583">
            <v>391300</v>
          </cell>
          <cell r="H2583">
            <v>0</v>
          </cell>
          <cell r="I2583">
            <v>0</v>
          </cell>
          <cell r="J2583">
            <v>0</v>
          </cell>
          <cell r="K2583">
            <v>0</v>
          </cell>
          <cell r="L2583">
            <v>-5408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2024037.63</v>
          </cell>
        </row>
        <row r="2584">
          <cell r="A2584">
            <v>25660061</v>
          </cell>
          <cell r="B2584" t="str">
            <v>25660061 Recoverable Expenses - Transportation</v>
          </cell>
          <cell r="C2584">
            <v>0</v>
          </cell>
          <cell r="D2584">
            <v>0</v>
          </cell>
          <cell r="E2584">
            <v>0</v>
          </cell>
          <cell r="F2584">
            <v>-80068.89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-80068.89</v>
          </cell>
        </row>
        <row r="2585">
          <cell r="A2585">
            <v>25660062</v>
          </cell>
          <cell r="B2585" t="str">
            <v>25660062 Recoverable Expenses - Worli Building</v>
          </cell>
          <cell r="C2585">
            <v>0</v>
          </cell>
          <cell r="D2585">
            <v>0</v>
          </cell>
          <cell r="E2585">
            <v>0</v>
          </cell>
          <cell r="F2585">
            <v>42606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42606</v>
          </cell>
        </row>
        <row r="2586">
          <cell r="A2586">
            <v>25660065</v>
          </cell>
          <cell r="B2586" t="str">
            <v>25660065 ST HELENS COURT - EXPENSES RECOVERABLE</v>
          </cell>
          <cell r="C2586">
            <v>0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</row>
        <row r="2587">
          <cell r="A2587">
            <v>25660066</v>
          </cell>
          <cell r="B2587" t="str">
            <v>25660066 Recoverable – Market Committee fee</v>
          </cell>
          <cell r="C2587">
            <v>0</v>
          </cell>
          <cell r="D2587">
            <v>0</v>
          </cell>
          <cell r="E2587">
            <v>0</v>
          </cell>
          <cell r="F2587">
            <v>623.72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623.72</v>
          </cell>
        </row>
        <row r="2588">
          <cell r="A2588">
            <v>25660067</v>
          </cell>
          <cell r="B2588" t="str">
            <v>25660067 Recoverable – Rural Development Fund</v>
          </cell>
          <cell r="C2588">
            <v>0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</row>
        <row r="2589">
          <cell r="A2589">
            <v>25660099</v>
          </cell>
          <cell r="B2589" t="str">
            <v>25660099 Recoverable Expenses - Others</v>
          </cell>
          <cell r="C2589">
            <v>1385116860.1600001</v>
          </cell>
          <cell r="D2589">
            <v>4090640.15</v>
          </cell>
          <cell r="E2589">
            <v>4410773.38</v>
          </cell>
          <cell r="F2589">
            <v>55797313.939999998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41246705.960000001</v>
          </cell>
          <cell r="M2589">
            <v>337008373.88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1827670667.47</v>
          </cell>
        </row>
        <row r="2590">
          <cell r="A2590">
            <v>25700013</v>
          </cell>
          <cell r="B2590" t="str">
            <v>25700013 Recoverable Expenses - Employee Courier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</row>
        <row r="2591">
          <cell r="A2591">
            <v>150</v>
          </cell>
          <cell r="B2591" t="str">
            <v>Related party balances.......................</v>
          </cell>
          <cell r="C2591">
            <v>-0.67</v>
          </cell>
          <cell r="D2591">
            <v>41804172.759999998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0</v>
          </cell>
          <cell r="J2591">
            <v>0</v>
          </cell>
          <cell r="K2591">
            <v>64617.29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0</v>
          </cell>
          <cell r="T2591">
            <v>41868789.380000003</v>
          </cell>
        </row>
        <row r="2592">
          <cell r="A2592">
            <v>11980005</v>
          </cell>
          <cell r="B2592" t="str">
            <v>11980005 Inter Trading partner Account</v>
          </cell>
          <cell r="C2592">
            <v>0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</row>
        <row r="2593">
          <cell r="A2593">
            <v>12430091</v>
          </cell>
          <cell r="B2593" t="str">
            <v>12430091 Unsecured LT-Sales Tax Deferral Loan Adjustment Ac</v>
          </cell>
          <cell r="C2593">
            <v>0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</row>
        <row r="2594">
          <cell r="A2594">
            <v>16080001</v>
          </cell>
          <cell r="B2594" t="str">
            <v>16080001 Sundry Creditors - Subsidiary Associate Company</v>
          </cell>
          <cell r="C2594">
            <v>-8038644316.96</v>
          </cell>
          <cell r="D2594">
            <v>-1726591344.24</v>
          </cell>
          <cell r="E2594">
            <v>-1325048970.1400001</v>
          </cell>
          <cell r="F2594">
            <v>-35974658.75</v>
          </cell>
          <cell r="G2594">
            <v>-278650585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>
            <v>-139666562.21000001</v>
          </cell>
          <cell r="M2594">
            <v>-19372806.57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-11563949243.870001</v>
          </cell>
        </row>
        <row r="2595">
          <cell r="A2595">
            <v>16080971</v>
          </cell>
          <cell r="B2595" t="str">
            <v>**  Ind AS Sundry Creditors - Subsidiary Associat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</row>
        <row r="2596">
          <cell r="A2596">
            <v>16081000</v>
          </cell>
          <cell r="B2596" t="str">
            <v>16081000 Sundry Creditors-Subsidiary Associate Company -DP</v>
          </cell>
          <cell r="C2596">
            <v>83049758.519999996</v>
          </cell>
          <cell r="D2596">
            <v>68127733.849999994</v>
          </cell>
          <cell r="E2596">
            <v>0</v>
          </cell>
          <cell r="F2596">
            <v>4168427.05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10897320.48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166243239.90000001</v>
          </cell>
        </row>
        <row r="2597">
          <cell r="A2597">
            <v>16380003</v>
          </cell>
          <cell r="B2597" t="str">
            <v>16380003 PROVISION FOR DOUBTFUL DRS ASST/SUB COS</v>
          </cell>
          <cell r="C2597">
            <v>0</v>
          </cell>
          <cell r="D2597">
            <v>0</v>
          </cell>
          <cell r="E2597">
            <v>0</v>
          </cell>
          <cell r="F2597">
            <v>-831801.93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-831801.93</v>
          </cell>
        </row>
        <row r="2598">
          <cell r="A2598">
            <v>16380004</v>
          </cell>
          <cell r="B2598" t="str">
            <v>16380004 PROVISION  DOUBTFUL ADV ASST/SUB COS</v>
          </cell>
          <cell r="C2598">
            <v>0</v>
          </cell>
          <cell r="D2598">
            <v>0</v>
          </cell>
          <cell r="E2598">
            <v>0</v>
          </cell>
          <cell r="F2598">
            <v>-19743075.719999999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-19743075.719999999</v>
          </cell>
        </row>
        <row r="2599">
          <cell r="A2599">
            <v>23650002</v>
          </cell>
          <cell r="B2599" t="str">
            <v>23650002 Debtors Revaluation - Related parties</v>
          </cell>
          <cell r="C2599">
            <v>0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</row>
        <row r="2600">
          <cell r="A2600">
            <v>23670001</v>
          </cell>
          <cell r="B2600" t="str">
            <v>23670001 Sundry Debtor - Subsidiary Associate Company</v>
          </cell>
          <cell r="C2600">
            <v>7706364398.6000004</v>
          </cell>
          <cell r="D2600">
            <v>5803356241.7799997</v>
          </cell>
          <cell r="E2600">
            <v>31023511.059999999</v>
          </cell>
          <cell r="F2600">
            <v>4159778259.25</v>
          </cell>
          <cell r="G2600">
            <v>255695454.50999999</v>
          </cell>
          <cell r="H2600">
            <v>0</v>
          </cell>
          <cell r="I2600">
            <v>0</v>
          </cell>
          <cell r="J2600">
            <v>0</v>
          </cell>
          <cell r="K2600">
            <v>64617.29</v>
          </cell>
          <cell r="L2600">
            <v>48619938.340000004</v>
          </cell>
          <cell r="M2600">
            <v>724102649.62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18729005070.450001</v>
          </cell>
        </row>
        <row r="2601">
          <cell r="A2601">
            <v>23671000</v>
          </cell>
          <cell r="B2601" t="str">
            <v>23671000 Sundry Debtor - Subsidiary Associate Company -DP</v>
          </cell>
          <cell r="C2601">
            <v>-70418.8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>
            <v>0</v>
          </cell>
          <cell r="T2601">
            <v>-70418.8</v>
          </cell>
        </row>
        <row r="2602">
          <cell r="A2602">
            <v>23672000</v>
          </cell>
          <cell r="B2602" t="str">
            <v>23672000 Sundry Debtor - Associates-BOE</v>
          </cell>
          <cell r="C2602">
            <v>0</v>
          </cell>
          <cell r="D2602">
            <v>0</v>
          </cell>
          <cell r="E2602">
            <v>0</v>
          </cell>
          <cell r="F2602">
            <v>0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</row>
        <row r="2603">
          <cell r="A2603">
            <v>23673000</v>
          </cell>
          <cell r="B2603" t="str">
            <v>23673000 Sundry Debtor - Associates-Guarantees</v>
          </cell>
          <cell r="C2603">
            <v>0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</row>
        <row r="2604">
          <cell r="A2604">
            <v>23710002</v>
          </cell>
          <cell r="B2604" t="str">
            <v>23710002 Associate Subsidiary Grossing up</v>
          </cell>
          <cell r="C2604">
            <v>249300577.97</v>
          </cell>
          <cell r="D2604">
            <v>-4103088458.6300001</v>
          </cell>
          <cell r="E2604">
            <v>1294025459.0799999</v>
          </cell>
          <cell r="F2604">
            <v>-4107397149.9000001</v>
          </cell>
          <cell r="G2604">
            <v>22955130.489999998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80149303.390000001</v>
          </cell>
          <cell r="M2604">
            <v>-704729843.04999995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-7268784980.6499996</v>
          </cell>
        </row>
        <row r="2605">
          <cell r="A2605">
            <v>23710003</v>
          </cell>
          <cell r="B2605" t="str">
            <v>23710003 Loans others Reimburse ment Exp</v>
          </cell>
          <cell r="C2605">
            <v>0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</row>
        <row r="2606">
          <cell r="A2606">
            <v>23750001</v>
          </cell>
          <cell r="B2606" t="str">
            <v>23750001 Drs Ostd &gt; 6 months cons. doubtful Inter Co.</v>
          </cell>
          <cell r="C2606">
            <v>0</v>
          </cell>
          <cell r="D2606">
            <v>0</v>
          </cell>
          <cell r="E2606">
            <v>0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</row>
        <row r="2607">
          <cell r="A2607">
            <v>23780001</v>
          </cell>
          <cell r="B2607" t="str">
            <v>23780001 Other Debts Considered Doubtful - Inter Company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</row>
        <row r="2608">
          <cell r="A2608">
            <v>23790001</v>
          </cell>
          <cell r="B2608" t="str">
            <v>23790001 Provision For Doubtful Debts Others-Inter Company</v>
          </cell>
          <cell r="C2608">
            <v>0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</row>
        <row r="2609">
          <cell r="A2609">
            <v>25010002</v>
          </cell>
          <cell r="B2609" t="str">
            <v>25010002 Intercompany Loan-Forex Adj A/C</v>
          </cell>
          <cell r="C2609">
            <v>0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</row>
        <row r="2610">
          <cell r="A2610">
            <v>25010099</v>
          </cell>
          <cell r="B2610" t="str">
            <v>25010099 Grossing Up of Inter Company Loan</v>
          </cell>
          <cell r="C2610">
            <v>0</v>
          </cell>
          <cell r="D2610">
            <v>0</v>
          </cell>
          <cell r="E2610">
            <v>0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</row>
        <row r="2611">
          <cell r="A2611">
            <v>25060098</v>
          </cell>
          <cell r="B2611" t="str">
            <v>25060098 Intercompany Advances - Adjustment</v>
          </cell>
          <cell r="C2611">
            <v>0</v>
          </cell>
          <cell r="D2611">
            <v>0</v>
          </cell>
          <cell r="E2611">
            <v>0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</row>
        <row r="2612">
          <cell r="A2612">
            <v>25060099</v>
          </cell>
          <cell r="B2612" t="str">
            <v>25060099 Grossing Up of Inter Company Advances</v>
          </cell>
          <cell r="C2612">
            <v>0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</row>
        <row r="2613">
          <cell r="A2613">
            <v>25120001</v>
          </cell>
          <cell r="B2613" t="str">
            <v>25120001 Intercorporate/Trade  Advances/Deposits-Associates</v>
          </cell>
          <cell r="C2613">
            <v>0</v>
          </cell>
          <cell r="D2613">
            <v>0</v>
          </cell>
          <cell r="E2613">
            <v>0</v>
          </cell>
          <cell r="F2613">
            <v>0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</row>
        <row r="2614">
          <cell r="A2614">
            <v>25160001</v>
          </cell>
          <cell r="B2614" t="str">
            <v>25160001 Grossing Up Of Intercorporate/Trade Deposit</v>
          </cell>
          <cell r="C2614">
            <v>0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</row>
        <row r="2615">
          <cell r="A2615">
            <v>25600001</v>
          </cell>
          <cell r="B2615" t="str">
            <v>25600001 Vendor Debit balance - Inter company</v>
          </cell>
          <cell r="C2615">
            <v>0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</row>
        <row r="2616">
          <cell r="A2616">
            <v>25660100</v>
          </cell>
          <cell r="B2616" t="str">
            <v>25660100 Associate Subsidiary Sector Grossing up</v>
          </cell>
          <cell r="C2616">
            <v>0</v>
          </cell>
          <cell r="D2616">
            <v>0</v>
          </cell>
          <cell r="E2616">
            <v>0</v>
          </cell>
          <cell r="F2616">
            <v>0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</row>
        <row r="2617">
          <cell r="A2617">
            <v>233</v>
          </cell>
          <cell r="B2617" t="str">
            <v>Security Deposit</v>
          </cell>
          <cell r="C2617">
            <v>28208469.640000001</v>
          </cell>
          <cell r="D2617">
            <v>41106284.009999998</v>
          </cell>
          <cell r="E2617">
            <v>65255</v>
          </cell>
          <cell r="F2617">
            <v>68067676.989999995</v>
          </cell>
          <cell r="G2617">
            <v>11155744.02</v>
          </cell>
          <cell r="H2617">
            <v>0</v>
          </cell>
          <cell r="I2617">
            <v>0</v>
          </cell>
          <cell r="J2617">
            <v>0</v>
          </cell>
          <cell r="K2617">
            <v>85176</v>
          </cell>
          <cell r="L2617">
            <v>7969415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156658020.66</v>
          </cell>
        </row>
        <row r="2618">
          <cell r="A2618">
            <v>25620004</v>
          </cell>
          <cell r="B2618" t="str">
            <v>25620004 Security Deposits-Muncipal Corp.</v>
          </cell>
          <cell r="C2618">
            <v>32210</v>
          </cell>
          <cell r="D2618">
            <v>0</v>
          </cell>
          <cell r="E2618">
            <v>65255</v>
          </cell>
          <cell r="F2618">
            <v>1202250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1299715</v>
          </cell>
        </row>
        <row r="2619">
          <cell r="A2619">
            <v>25620005</v>
          </cell>
          <cell r="B2619" t="str">
            <v>25620005 Security Deposit - Rent</v>
          </cell>
          <cell r="C2619">
            <v>4369214.9400000004</v>
          </cell>
          <cell r="D2619">
            <v>3375748.01</v>
          </cell>
          <cell r="E2619">
            <v>0</v>
          </cell>
          <cell r="F2619">
            <v>59811817.149999999</v>
          </cell>
          <cell r="G2619">
            <v>610366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7874488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76041634.099999994</v>
          </cell>
        </row>
        <row r="2620">
          <cell r="A2620">
            <v>25620008</v>
          </cell>
          <cell r="B2620" t="str">
            <v>25620008 Security Deposit  - Earnest money</v>
          </cell>
          <cell r="C2620">
            <v>4526148.7</v>
          </cell>
          <cell r="D2620">
            <v>34932762</v>
          </cell>
          <cell r="E2620">
            <v>0</v>
          </cell>
          <cell r="F2620">
            <v>400000</v>
          </cell>
          <cell r="G2620">
            <v>10545378.02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50404288.719999999</v>
          </cell>
        </row>
        <row r="2621">
          <cell r="A2621">
            <v>25620014</v>
          </cell>
          <cell r="B2621" t="str">
            <v>25620014 Security Deposit  - Miscellaneous</v>
          </cell>
          <cell r="C2621">
            <v>736000</v>
          </cell>
          <cell r="D2621">
            <v>0</v>
          </cell>
          <cell r="E2621">
            <v>0</v>
          </cell>
          <cell r="F2621">
            <v>6653609.8399999999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0</v>
          </cell>
          <cell r="T2621">
            <v>7389609.8399999999</v>
          </cell>
        </row>
        <row r="2622">
          <cell r="A2622">
            <v>25620016</v>
          </cell>
          <cell r="B2622" t="str">
            <v>25620016  Security Deposit  - MECP+MRL+RIHL</v>
          </cell>
          <cell r="C2622">
            <v>0</v>
          </cell>
          <cell r="D2622">
            <v>0</v>
          </cell>
          <cell r="E2622">
            <v>0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85176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85176</v>
          </cell>
        </row>
        <row r="2623">
          <cell r="A2623">
            <v>25620022</v>
          </cell>
          <cell r="B2623" t="str">
            <v>25620022 Rent - Security Deposit</v>
          </cell>
          <cell r="C2623">
            <v>18544896</v>
          </cell>
          <cell r="D2623">
            <v>2797774</v>
          </cell>
          <cell r="E2623">
            <v>0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94927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21437597</v>
          </cell>
        </row>
        <row r="2624">
          <cell r="A2624">
            <v>25620922</v>
          </cell>
          <cell r="B2624" t="str">
            <v>25620922 Ind AS Sec Dep-Curr non int bearing(Related Party)</v>
          </cell>
          <cell r="C2624">
            <v>0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</row>
        <row r="2625">
          <cell r="A2625">
            <v>166</v>
          </cell>
          <cell r="B2625" t="str">
            <v>Guarantee Assets</v>
          </cell>
          <cell r="C2625">
            <v>0</v>
          </cell>
          <cell r="D2625">
            <v>0</v>
          </cell>
          <cell r="E2625">
            <v>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</row>
        <row r="2626">
          <cell r="A2626">
            <v>24650902</v>
          </cell>
          <cell r="B2626" t="str">
            <v>24650902 IND AS - Financial Guarantee Assets - Current</v>
          </cell>
          <cell r="C2626">
            <v>0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</row>
        <row r="2627">
          <cell r="A2627">
            <v>529</v>
          </cell>
          <cell r="B2627" t="str">
            <v>Other Financial Assets Carried at Fair Value Through P&amp;L</v>
          </cell>
          <cell r="C2627">
            <v>195853356.74000001</v>
          </cell>
          <cell r="D2627">
            <v>12107296.880000001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0</v>
          </cell>
          <cell r="T2627">
            <v>207960653.62</v>
          </cell>
        </row>
        <row r="2628">
          <cell r="A2628">
            <v>138</v>
          </cell>
          <cell r="B2628" t="str">
            <v>Derivative Assets - Current</v>
          </cell>
          <cell r="C2628">
            <v>195853356.74000001</v>
          </cell>
          <cell r="D2628">
            <v>12107296.880000001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207960653.62</v>
          </cell>
        </row>
        <row r="2629">
          <cell r="A2629">
            <v>587</v>
          </cell>
          <cell r="B2629" t="str">
            <v>Derivative Assets - Current - Hedged</v>
          </cell>
          <cell r="C2629">
            <v>36623981</v>
          </cell>
          <cell r="D2629">
            <v>12107296.880000001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48731277.880000003</v>
          </cell>
        </row>
        <row r="2630">
          <cell r="A2630">
            <v>24610004</v>
          </cell>
          <cell r="B2630" t="str">
            <v>24610004 Derivative financial Assets  - Hedged - Forward Co</v>
          </cell>
          <cell r="C2630">
            <v>36623981</v>
          </cell>
          <cell r="D2630">
            <v>12107296.880000001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48731277.880000003</v>
          </cell>
        </row>
        <row r="2631">
          <cell r="A2631">
            <v>24610005</v>
          </cell>
          <cell r="B2631" t="str">
            <v>24610005 Derivative financial Assets  - Hedged - Options</v>
          </cell>
          <cell r="C2631">
            <v>0</v>
          </cell>
          <cell r="D2631">
            <v>0</v>
          </cell>
          <cell r="E2631">
            <v>0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</row>
        <row r="2632">
          <cell r="A2632">
            <v>24610006</v>
          </cell>
          <cell r="B2632" t="str">
            <v>24610006 Derivative fin Assets-Hedged-Interest rate Swaps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</row>
        <row r="2633">
          <cell r="A2633">
            <v>24610007</v>
          </cell>
          <cell r="B2633" t="str">
            <v>24610007 Derivative financial Assets  - Hedged - Commodity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</row>
        <row r="2634">
          <cell r="A2634">
            <v>588</v>
          </cell>
          <cell r="B2634" t="str">
            <v>Derivative Assets - Current - Non Hedged</v>
          </cell>
          <cell r="C2634">
            <v>159229375.74000001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159229375.74000001</v>
          </cell>
        </row>
        <row r="2635">
          <cell r="A2635">
            <v>24610008</v>
          </cell>
          <cell r="B2635" t="str">
            <v>24610008 Derivative financial Assets-Non Hedged-Forward con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0</v>
          </cell>
        </row>
        <row r="2636">
          <cell r="A2636">
            <v>24610009</v>
          </cell>
          <cell r="B2636" t="str">
            <v>24610009 Derivative financial Assets  - Non Hedged -Options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</row>
        <row r="2637">
          <cell r="A2637">
            <v>24610010</v>
          </cell>
          <cell r="B2637" t="str">
            <v>24610010 Derivative fin Assets-Non Hedged-Int rates Swaps</v>
          </cell>
          <cell r="C2637">
            <v>0</v>
          </cell>
          <cell r="D2637">
            <v>0</v>
          </cell>
          <cell r="E2637">
            <v>0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>
            <v>0</v>
          </cell>
          <cell r="T2637">
            <v>0</v>
          </cell>
        </row>
        <row r="2638">
          <cell r="A2638">
            <v>24610011</v>
          </cell>
          <cell r="B2638" t="str">
            <v>24610011 Derivative financial Assets-Non Hedged-Commodity</v>
          </cell>
          <cell r="C2638">
            <v>159229375.74000001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159229375.74000001</v>
          </cell>
        </row>
        <row r="2639">
          <cell r="A2639">
            <v>139</v>
          </cell>
          <cell r="B2639" t="str">
            <v>Derivative Assets - Current - Others</v>
          </cell>
          <cell r="C2639">
            <v>0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</row>
        <row r="2640">
          <cell r="A2640">
            <v>24610001</v>
          </cell>
          <cell r="B2640" t="str">
            <v>24610001 Forward Contract - Amt. Receivable From Bank</v>
          </cell>
          <cell r="C2640">
            <v>0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0</v>
          </cell>
        </row>
        <row r="2641">
          <cell r="A2641">
            <v>24610002</v>
          </cell>
          <cell r="B2641" t="str">
            <v>24610002 Forward Contract - Foreign Currency Payable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0</v>
          </cell>
        </row>
        <row r="2642">
          <cell r="A2642">
            <v>24610003</v>
          </cell>
          <cell r="B2642" t="str">
            <v>24610003 Forward Contract - Deferred Premium</v>
          </cell>
          <cell r="C2642">
            <v>0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0</v>
          </cell>
        </row>
        <row r="2643">
          <cell r="A2643">
            <v>24610901</v>
          </cell>
          <cell r="B2643" t="str">
            <v>24610901 Ind-AS  Forward Contract (Asset) - MTM Adj.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</row>
        <row r="2644">
          <cell r="A2644">
            <v>24610902</v>
          </cell>
          <cell r="B2644" t="str">
            <v>24610902 Ind-AS  Forward Contract (Liability) - MTM Adj.</v>
          </cell>
          <cell r="C2644">
            <v>0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</row>
        <row r="2645">
          <cell r="A2645">
            <v>24610903</v>
          </cell>
          <cell r="B2645" t="str">
            <v>24610903 Ind-AS Forward Contract(Deferred Premium)-MTM Adj.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</row>
        <row r="2646">
          <cell r="A2646">
            <v>24620901</v>
          </cell>
          <cell r="B2646" t="str">
            <v>24620901 Ind-AS  Derivatives financial assets (fair-valu</v>
          </cell>
          <cell r="C2646">
            <v>0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</row>
        <row r="2647">
          <cell r="A2647">
            <v>24630000</v>
          </cell>
          <cell r="B2647" t="str">
            <v>24630000 Derivative Financial Assets - Interest Rate Swaps</v>
          </cell>
          <cell r="C2647">
            <v>0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</row>
        <row r="2648">
          <cell r="A2648">
            <v>24630901</v>
          </cell>
          <cell r="B2648" t="str">
            <v>24630901 Ind-AS  Derivatives financial assets (Other tha</v>
          </cell>
          <cell r="C2648">
            <v>0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</row>
        <row r="2649">
          <cell r="A2649">
            <v>24650901</v>
          </cell>
          <cell r="B2649" t="str">
            <v>24650901 Ind-AS Futre Contract Asset(Commodty derivativ MTM</v>
          </cell>
          <cell r="C2649">
            <v>0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</row>
        <row r="2650">
          <cell r="A2650">
            <v>32</v>
          </cell>
          <cell r="B2650" t="str">
            <v>Current Non Financial Assets...........</v>
          </cell>
          <cell r="C2650">
            <v>23413521574.060001</v>
          </cell>
          <cell r="D2650">
            <v>7893074813.7299995</v>
          </cell>
          <cell r="E2650">
            <v>4189813353.5300002</v>
          </cell>
          <cell r="F2650">
            <v>2172113504.8200002</v>
          </cell>
          <cell r="G2650">
            <v>1382445781.5799999</v>
          </cell>
          <cell r="H2650">
            <v>0</v>
          </cell>
          <cell r="I2650">
            <v>0</v>
          </cell>
          <cell r="J2650">
            <v>1230781.2</v>
          </cell>
          <cell r="K2650">
            <v>46462294.969999999</v>
          </cell>
          <cell r="L2650">
            <v>509415733.95999998</v>
          </cell>
          <cell r="M2650">
            <v>463680613.76999998</v>
          </cell>
          <cell r="N2650">
            <v>1147.9000000000001</v>
          </cell>
          <cell r="O2650">
            <v>0</v>
          </cell>
          <cell r="P2650">
            <v>0</v>
          </cell>
          <cell r="Q2650">
            <v>0</v>
          </cell>
          <cell r="R2650">
            <v>63033.01</v>
          </cell>
          <cell r="S2650">
            <v>0</v>
          </cell>
          <cell r="T2650">
            <v>40071822632.529999</v>
          </cell>
        </row>
        <row r="2651">
          <cell r="A2651" t="str">
            <v/>
          </cell>
          <cell r="B2651" t="str">
            <v>Current Non Financial Assets...........</v>
          </cell>
          <cell r="C2651">
            <v>0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</row>
        <row r="2652">
          <cell r="A2652">
            <v>25610009</v>
          </cell>
          <cell r="B2652" t="str">
            <v>25610009 Current Contract Cost (in the nature of prepaid)</v>
          </cell>
          <cell r="C2652">
            <v>0</v>
          </cell>
          <cell r="D2652">
            <v>0</v>
          </cell>
          <cell r="E2652">
            <v>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</row>
        <row r="2653">
          <cell r="A2653">
            <v>124</v>
          </cell>
          <cell r="B2653" t="str">
            <v>Other Current Asset…………</v>
          </cell>
          <cell r="C2653">
            <v>23413521574.060001</v>
          </cell>
          <cell r="D2653">
            <v>7893074813.7299995</v>
          </cell>
          <cell r="E2653">
            <v>4189813353.5300002</v>
          </cell>
          <cell r="F2653">
            <v>2172113504.8200002</v>
          </cell>
          <cell r="G2653">
            <v>1382445781.5799999</v>
          </cell>
          <cell r="H2653">
            <v>0</v>
          </cell>
          <cell r="I2653">
            <v>0</v>
          </cell>
          <cell r="J2653">
            <v>1230781.2</v>
          </cell>
          <cell r="K2653">
            <v>46462294.969999999</v>
          </cell>
          <cell r="L2653">
            <v>509415733.95999998</v>
          </cell>
          <cell r="M2653">
            <v>463680613.76999998</v>
          </cell>
          <cell r="N2653">
            <v>1147.9000000000001</v>
          </cell>
          <cell r="O2653">
            <v>0</v>
          </cell>
          <cell r="P2653">
            <v>0</v>
          </cell>
          <cell r="Q2653">
            <v>0</v>
          </cell>
          <cell r="R2653">
            <v>63033.01</v>
          </cell>
          <cell r="S2653">
            <v>0</v>
          </cell>
          <cell r="T2653">
            <v>40071822632.529999</v>
          </cell>
        </row>
        <row r="2654">
          <cell r="A2654">
            <v>125</v>
          </cell>
          <cell r="B2654" t="str">
            <v>Other Current Assets- Details</v>
          </cell>
          <cell r="C2654">
            <v>3430583358.6999998</v>
          </cell>
          <cell r="D2654">
            <v>9760.7800000000007</v>
          </cell>
          <cell r="E2654">
            <v>0</v>
          </cell>
          <cell r="F2654">
            <v>1581311040</v>
          </cell>
          <cell r="G2654">
            <v>869170388.82000005</v>
          </cell>
          <cell r="H2654">
            <v>0</v>
          </cell>
          <cell r="I2654">
            <v>0</v>
          </cell>
          <cell r="J2654">
            <v>1230781.2</v>
          </cell>
          <cell r="K2654">
            <v>46462294.969999999</v>
          </cell>
          <cell r="L2654">
            <v>0</v>
          </cell>
          <cell r="M2654">
            <v>463680613.76999998</v>
          </cell>
          <cell r="N2654">
            <v>1147.9000000000001</v>
          </cell>
          <cell r="O2654">
            <v>0</v>
          </cell>
          <cell r="P2654">
            <v>0</v>
          </cell>
          <cell r="Q2654">
            <v>0</v>
          </cell>
          <cell r="R2654">
            <v>63033.01</v>
          </cell>
          <cell r="S2654">
            <v>0</v>
          </cell>
          <cell r="T2654">
            <v>6392512419.1499996</v>
          </cell>
        </row>
        <row r="2655">
          <cell r="A2655">
            <v>626</v>
          </cell>
          <cell r="B2655" t="str">
            <v>Current Contract Assets</v>
          </cell>
          <cell r="C2655">
            <v>0</v>
          </cell>
          <cell r="D2655">
            <v>0</v>
          </cell>
          <cell r="E2655">
            <v>0</v>
          </cell>
          <cell r="F2655">
            <v>0</v>
          </cell>
          <cell r="G2655">
            <v>851884444.86000001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851884444.86000001</v>
          </cell>
        </row>
        <row r="2656">
          <cell r="A2656">
            <v>24510022</v>
          </cell>
          <cell r="B2656" t="str">
            <v>24510022 Current Contract Assets (Unbilled Revenue)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851884444.86000001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851884444.86000001</v>
          </cell>
        </row>
        <row r="2657">
          <cell r="A2657">
            <v>24510023</v>
          </cell>
          <cell r="B2657" t="str">
            <v>24510023 Provision for doubtful contract assets</v>
          </cell>
          <cell r="C2657">
            <v>0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</row>
        <row r="2658">
          <cell r="A2658">
            <v>485</v>
          </cell>
          <cell r="B2658" t="str">
            <v>Non-Current Assets classified as held for sal</v>
          </cell>
          <cell r="C2658">
            <v>3493619838.98</v>
          </cell>
          <cell r="D2658">
            <v>0</v>
          </cell>
          <cell r="E2658">
            <v>0</v>
          </cell>
          <cell r="F2658">
            <v>1581311040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5074930878.9799995</v>
          </cell>
        </row>
        <row r="2659">
          <cell r="A2659">
            <v>24510010</v>
          </cell>
          <cell r="B2659" t="str">
            <v>24510010 Assets Held for Sale</v>
          </cell>
          <cell r="C2659">
            <v>5345285237.9799995</v>
          </cell>
          <cell r="D2659">
            <v>0</v>
          </cell>
          <cell r="E2659">
            <v>0</v>
          </cell>
          <cell r="F2659">
            <v>1581311040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6926596277.9799995</v>
          </cell>
        </row>
        <row r="2660">
          <cell r="A2660">
            <v>24510902</v>
          </cell>
          <cell r="B2660" t="str">
            <v>24510902 Ind-AS NonCurrent Asset-Thane Buildg Held for sale</v>
          </cell>
          <cell r="C2660">
            <v>-1851665399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-1851665399</v>
          </cell>
        </row>
        <row r="2661">
          <cell r="A2661">
            <v>137</v>
          </cell>
          <cell r="B2661" t="str">
            <v>Incentive Receivable.........................</v>
          </cell>
          <cell r="C2661">
            <v>1278916996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0</v>
          </cell>
          <cell r="T2661">
            <v>1278916996</v>
          </cell>
        </row>
        <row r="2662">
          <cell r="A2662">
            <v>25640038</v>
          </cell>
          <cell r="B2662" t="str">
            <v>25640038 Xylo Mega project incentive receivable</v>
          </cell>
          <cell r="C2662">
            <v>0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</row>
        <row r="2663">
          <cell r="A2663">
            <v>25660030</v>
          </cell>
          <cell r="B2663" t="str">
            <v>25660030 FAME Subsidy Receivable</v>
          </cell>
          <cell r="C2663">
            <v>1278916996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1278916996</v>
          </cell>
        </row>
        <row r="2664">
          <cell r="A2664">
            <v>144</v>
          </cell>
          <cell r="B2664" t="str">
            <v>Other Receivables......................</v>
          </cell>
          <cell r="C2664">
            <v>777060053.44000006</v>
          </cell>
          <cell r="D2664">
            <v>912098436.76999998</v>
          </cell>
          <cell r="E2664">
            <v>817648045.72000003</v>
          </cell>
          <cell r="F2664">
            <v>0</v>
          </cell>
          <cell r="G2664">
            <v>51351997.170000002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2467555.14</v>
          </cell>
          <cell r="M2664">
            <v>3564792.53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2564190880.77</v>
          </cell>
        </row>
        <row r="2665">
          <cell r="A2665">
            <v>23790004</v>
          </cell>
          <cell r="B2665" t="str">
            <v>23790004 Export Rebate Claimed</v>
          </cell>
          <cell r="C2665">
            <v>24892894.969999999</v>
          </cell>
          <cell r="D2665">
            <v>2497485.2000000002</v>
          </cell>
          <cell r="E2665">
            <v>57695961.609999999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461432.72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85547774.5</v>
          </cell>
        </row>
        <row r="2666">
          <cell r="A2666">
            <v>23790007</v>
          </cell>
          <cell r="B2666" t="str">
            <v>23790007 GST on Export (Clearing)</v>
          </cell>
          <cell r="C2666">
            <v>0</v>
          </cell>
          <cell r="D2666">
            <v>0</v>
          </cell>
          <cell r="E2666">
            <v>0</v>
          </cell>
          <cell r="F2666">
            <v>0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</row>
        <row r="2667">
          <cell r="A2667">
            <v>25540001</v>
          </cell>
          <cell r="B2667" t="str">
            <v>25540001 Export Duty Drawback Receivable</v>
          </cell>
          <cell r="C2667">
            <v>85573551.25</v>
          </cell>
          <cell r="D2667">
            <v>147892760.75999999</v>
          </cell>
          <cell r="E2667">
            <v>13838699.039999999</v>
          </cell>
          <cell r="F2667">
            <v>0</v>
          </cell>
          <cell r="G2667">
            <v>1310464.03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301.20999999999998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0</v>
          </cell>
          <cell r="T2667">
            <v>248615776.28999999</v>
          </cell>
        </row>
        <row r="2668">
          <cell r="A2668">
            <v>25540002</v>
          </cell>
          <cell r="B2668" t="str">
            <v>25540002 Depb</v>
          </cell>
          <cell r="C2668">
            <v>1170797.94</v>
          </cell>
          <cell r="D2668">
            <v>0</v>
          </cell>
          <cell r="E2668">
            <v>0</v>
          </cell>
          <cell r="F2668">
            <v>0</v>
          </cell>
          <cell r="G2668">
            <v>0.42</v>
          </cell>
          <cell r="H2668">
            <v>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1170798.3600000001</v>
          </cell>
        </row>
        <row r="2669">
          <cell r="A2669">
            <v>25540003</v>
          </cell>
          <cell r="B2669" t="str">
            <v>25540003 Dfrc</v>
          </cell>
          <cell r="C2669">
            <v>0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</row>
        <row r="2670">
          <cell r="A2670">
            <v>25540004</v>
          </cell>
          <cell r="B2670" t="str">
            <v>25540004 Target Plus</v>
          </cell>
          <cell r="C2670">
            <v>0</v>
          </cell>
          <cell r="D2670">
            <v>26600145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>
            <v>0</v>
          </cell>
          <cell r="T2670">
            <v>26600145</v>
          </cell>
        </row>
        <row r="2671">
          <cell r="A2671">
            <v>25540005</v>
          </cell>
          <cell r="B2671" t="str">
            <v>25540005 Focus Market Incentive</v>
          </cell>
          <cell r="C2671">
            <v>129007317.12</v>
          </cell>
          <cell r="D2671">
            <v>51000682.490000002</v>
          </cell>
          <cell r="E2671">
            <v>510830</v>
          </cell>
          <cell r="F2671">
            <v>0</v>
          </cell>
          <cell r="G2671">
            <v>14688955.74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52315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195260100.34999999</v>
          </cell>
        </row>
        <row r="2672">
          <cell r="A2672">
            <v>25540099</v>
          </cell>
          <cell r="B2672" t="str">
            <v>*** GST RECOVERABLE ON GIT</v>
          </cell>
          <cell r="C2672">
            <v>536415492.16000003</v>
          </cell>
          <cell r="D2672">
            <v>684107363.32000005</v>
          </cell>
          <cell r="E2672">
            <v>745602555.07000005</v>
          </cell>
          <cell r="F2672">
            <v>0</v>
          </cell>
          <cell r="G2672">
            <v>35352576.979999997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  <cell r="L2672">
            <v>2467555.14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2003945542.6700001</v>
          </cell>
        </row>
        <row r="2673">
          <cell r="A2673">
            <v>25690206</v>
          </cell>
          <cell r="B2673" t="str">
            <v>*** Advance Entry Tax û Bihar</v>
          </cell>
          <cell r="C2673">
            <v>0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3050743.6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>
            <v>0</v>
          </cell>
          <cell r="T2673">
            <v>3050743.6</v>
          </cell>
        </row>
        <row r="2674">
          <cell r="A2674">
            <v>151</v>
          </cell>
          <cell r="B2674" t="str">
            <v>Advance to Suppliers.........................</v>
          </cell>
          <cell r="C2674">
            <v>4611318429.5799999</v>
          </cell>
          <cell r="D2674">
            <v>463461564.75999999</v>
          </cell>
          <cell r="E2674">
            <v>125612491.55</v>
          </cell>
          <cell r="F2674">
            <v>127973503.47</v>
          </cell>
          <cell r="G2674">
            <v>123486442</v>
          </cell>
          <cell r="H2674">
            <v>0</v>
          </cell>
          <cell r="I2674">
            <v>0</v>
          </cell>
          <cell r="J2674">
            <v>0</v>
          </cell>
          <cell r="K2674">
            <v>3185.6</v>
          </cell>
          <cell r="L2674">
            <v>10057802.48</v>
          </cell>
          <cell r="M2674">
            <v>21676253.809999999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>
            <v>0</v>
          </cell>
          <cell r="T2674">
            <v>5483589673.25</v>
          </cell>
        </row>
        <row r="2675">
          <cell r="A2675">
            <v>25550001</v>
          </cell>
          <cell r="B2675" t="str">
            <v>25550001 Advances To Suppliers- Local</v>
          </cell>
          <cell r="C2675">
            <v>4015132757.4499998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>
            <v>0</v>
          </cell>
          <cell r="T2675">
            <v>4015132757.4499998</v>
          </cell>
        </row>
        <row r="2676">
          <cell r="A2676">
            <v>25550002</v>
          </cell>
          <cell r="B2676" t="str">
            <v>25550002 Advance to Suppliers- Foreign</v>
          </cell>
          <cell r="C2676">
            <v>0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0</v>
          </cell>
          <cell r="T2676">
            <v>0</v>
          </cell>
        </row>
        <row r="2677">
          <cell r="A2677">
            <v>25550053</v>
          </cell>
          <cell r="B2677" t="str">
            <v>25550053 Mobilisation Advance  ( Special G/L)</v>
          </cell>
          <cell r="C2677">
            <v>0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</row>
        <row r="2678">
          <cell r="A2678">
            <v>25550098</v>
          </cell>
          <cell r="B2678" t="str">
            <v>25550098 Advance to Suppliers- Foreign Adjustment</v>
          </cell>
          <cell r="C2678">
            <v>0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</row>
        <row r="2679">
          <cell r="A2679">
            <v>25550099</v>
          </cell>
          <cell r="B2679" t="str">
            <v>25550099 Vendors Debit balance</v>
          </cell>
          <cell r="C2679">
            <v>596185672.13</v>
          </cell>
          <cell r="D2679">
            <v>474741043</v>
          </cell>
          <cell r="E2679">
            <v>125612491.55</v>
          </cell>
          <cell r="F2679">
            <v>127973503.47</v>
          </cell>
          <cell r="G2679">
            <v>123486442</v>
          </cell>
          <cell r="H2679">
            <v>0</v>
          </cell>
          <cell r="I2679">
            <v>0</v>
          </cell>
          <cell r="J2679">
            <v>0</v>
          </cell>
          <cell r="K2679">
            <v>3185.6</v>
          </cell>
          <cell r="L2679">
            <v>10057802.48</v>
          </cell>
          <cell r="M2679">
            <v>21676253.809999999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0</v>
          </cell>
          <cell r="T2679">
            <v>1479736394.04</v>
          </cell>
        </row>
        <row r="2680">
          <cell r="A2680">
            <v>25610003</v>
          </cell>
          <cell r="B2680" t="str">
            <v>25610003 M&amp;M EMPLOYEES CANTEEN SOCIETY LTD.</v>
          </cell>
          <cell r="C2680">
            <v>0</v>
          </cell>
          <cell r="D2680">
            <v>-11279478.24</v>
          </cell>
          <cell r="E2680">
            <v>0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>
            <v>0</v>
          </cell>
          <cell r="T2680">
            <v>-11279478.24</v>
          </cell>
        </row>
        <row r="2681">
          <cell r="A2681">
            <v>140</v>
          </cell>
          <cell r="B2681" t="str">
            <v>Advance to Employees.........................</v>
          </cell>
          <cell r="C2681">
            <v>87894479.870000005</v>
          </cell>
          <cell r="D2681">
            <v>41275285.090000004</v>
          </cell>
          <cell r="E2681">
            <v>17075658.870000001</v>
          </cell>
          <cell r="F2681">
            <v>2558419.35</v>
          </cell>
          <cell r="G2681">
            <v>1366554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38790</v>
          </cell>
          <cell r="M2681">
            <v>248412.51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12175</v>
          </cell>
          <cell r="S2681">
            <v>0</v>
          </cell>
          <cell r="T2681">
            <v>150469774.69</v>
          </cell>
        </row>
        <row r="2682">
          <cell r="A2682">
            <v>25560001</v>
          </cell>
          <cell r="B2682" t="str">
            <v>25560001 Travel Advance # Domestic Travel</v>
          </cell>
          <cell r="C2682">
            <v>22827699.289999999</v>
          </cell>
          <cell r="D2682">
            <v>-2747808.83</v>
          </cell>
          <cell r="E2682">
            <v>724611.42</v>
          </cell>
          <cell r="F2682">
            <v>-217040.01</v>
          </cell>
          <cell r="G2682">
            <v>50913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7355</v>
          </cell>
          <cell r="S2682">
            <v>0</v>
          </cell>
          <cell r="T2682">
            <v>20645729.870000001</v>
          </cell>
        </row>
        <row r="2683">
          <cell r="A2683">
            <v>25560003</v>
          </cell>
          <cell r="B2683" t="str">
            <v>25560003 Employee Advance (via ESS)</v>
          </cell>
          <cell r="C2683">
            <v>51075033.719999999</v>
          </cell>
          <cell r="D2683">
            <v>41466309.32</v>
          </cell>
          <cell r="E2683">
            <v>16790322.449999999</v>
          </cell>
          <cell r="F2683">
            <v>1931856.61</v>
          </cell>
          <cell r="G2683">
            <v>1671339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38790</v>
          </cell>
          <cell r="M2683">
            <v>9246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4820</v>
          </cell>
          <cell r="S2683">
            <v>0</v>
          </cell>
          <cell r="T2683">
            <v>112987717.09999999</v>
          </cell>
        </row>
        <row r="2684">
          <cell r="A2684">
            <v>25560004</v>
          </cell>
          <cell r="B2684" t="str">
            <v>25560004 Travel Advance # Foreign Travel</v>
          </cell>
          <cell r="C2684">
            <v>1412311.26</v>
          </cell>
          <cell r="D2684">
            <v>75978.399999999994</v>
          </cell>
          <cell r="E2684">
            <v>0</v>
          </cell>
          <cell r="F2684">
            <v>695217.58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2183507.2400000002</v>
          </cell>
        </row>
        <row r="2685">
          <cell r="A2685">
            <v>25560098</v>
          </cell>
          <cell r="B2685" t="str">
            <v>25560098 Other Loans &amp; Advs - Grossing up Adj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0</v>
          </cell>
          <cell r="T2685">
            <v>0</v>
          </cell>
        </row>
        <row r="2686">
          <cell r="A2686">
            <v>25570002</v>
          </cell>
          <cell r="B2686" t="str">
            <v>25570002 Advance Salary</v>
          </cell>
          <cell r="C2686">
            <v>-2292809.98</v>
          </cell>
          <cell r="D2686">
            <v>-1653609.61</v>
          </cell>
          <cell r="E2686">
            <v>-439275</v>
          </cell>
          <cell r="F2686">
            <v>0</v>
          </cell>
          <cell r="G2686">
            <v>-353198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>
            <v>0</v>
          </cell>
          <cell r="T2686">
            <v>-4738892.59</v>
          </cell>
        </row>
        <row r="2687">
          <cell r="A2687">
            <v>25570003</v>
          </cell>
          <cell r="B2687" t="str">
            <v>25570003 Advance For Expenses</v>
          </cell>
          <cell r="C2687">
            <v>-629754.26</v>
          </cell>
          <cell r="D2687">
            <v>-4985</v>
          </cell>
          <cell r="E2687">
            <v>0</v>
          </cell>
          <cell r="F2687">
            <v>118800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100000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-415939.26</v>
          </cell>
        </row>
        <row r="2688">
          <cell r="A2688">
            <v>25570004</v>
          </cell>
          <cell r="B2688" t="str">
            <v>25570004 Festival Advance</v>
          </cell>
          <cell r="C2688">
            <v>12859561</v>
          </cell>
          <cell r="D2688">
            <v>3759590.79</v>
          </cell>
          <cell r="E2688">
            <v>0</v>
          </cell>
          <cell r="F2688">
            <v>29400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0</v>
          </cell>
          <cell r="T2688">
            <v>16648551.789999999</v>
          </cell>
        </row>
        <row r="2689">
          <cell r="A2689">
            <v>25570019</v>
          </cell>
          <cell r="B2689" t="str">
            <v>25570019 Other Advance To Employees</v>
          </cell>
          <cell r="C2689">
            <v>2642438.84</v>
          </cell>
          <cell r="D2689">
            <v>379810.02</v>
          </cell>
          <cell r="E2689">
            <v>0</v>
          </cell>
          <cell r="F2689">
            <v>0</v>
          </cell>
          <cell r="G2689">
            <v>-2500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139166.51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3158915.37</v>
          </cell>
        </row>
        <row r="2690">
          <cell r="A2690">
            <v>25680001</v>
          </cell>
          <cell r="B2690" t="str">
            <v>25680001 Advance Hard Furnishing</v>
          </cell>
          <cell r="C2690">
            <v>0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>
            <v>0</v>
          </cell>
          <cell r="T2690">
            <v>0</v>
          </cell>
        </row>
        <row r="2691">
          <cell r="A2691">
            <v>27555104</v>
          </cell>
          <cell r="B2691" t="str">
            <v>27555104 Advance  to Employees - Foreign Currency</v>
          </cell>
          <cell r="C2691">
            <v>0</v>
          </cell>
          <cell r="D2691">
            <v>0</v>
          </cell>
          <cell r="E2691">
            <v>0</v>
          </cell>
          <cell r="F2691">
            <v>185.17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185.17</v>
          </cell>
        </row>
        <row r="2692">
          <cell r="A2692">
            <v>153</v>
          </cell>
          <cell r="B2692" t="str">
            <v>Prepaid Expenses.............................</v>
          </cell>
          <cell r="C2692">
            <v>481946708.91000003</v>
          </cell>
          <cell r="D2692">
            <v>63363507.18</v>
          </cell>
          <cell r="E2692">
            <v>18314139.27</v>
          </cell>
          <cell r="F2692">
            <v>42809763.549999997</v>
          </cell>
          <cell r="G2692">
            <v>759273.51</v>
          </cell>
          <cell r="H2692">
            <v>0</v>
          </cell>
          <cell r="I2692">
            <v>0</v>
          </cell>
          <cell r="J2692">
            <v>0</v>
          </cell>
          <cell r="K2692">
            <v>271351.21999999997</v>
          </cell>
          <cell r="L2692">
            <v>19611481.039999999</v>
          </cell>
          <cell r="M2692">
            <v>10165195.949999999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>
            <v>0</v>
          </cell>
          <cell r="T2692">
            <v>637241420.63</v>
          </cell>
        </row>
        <row r="2693">
          <cell r="A2693">
            <v>25610001</v>
          </cell>
          <cell r="B2693" t="str">
            <v>25610001 Prepaid Expenses</v>
          </cell>
          <cell r="C2693">
            <v>480660497.68000001</v>
          </cell>
          <cell r="D2693">
            <v>63664162.439999998</v>
          </cell>
          <cell r="E2693">
            <v>16385250.140000001</v>
          </cell>
          <cell r="F2693">
            <v>56596828.219999999</v>
          </cell>
          <cell r="G2693">
            <v>710327.52</v>
          </cell>
          <cell r="H2693">
            <v>0</v>
          </cell>
          <cell r="I2693">
            <v>0</v>
          </cell>
          <cell r="J2693">
            <v>0</v>
          </cell>
          <cell r="K2693">
            <v>271351.21999999997</v>
          </cell>
          <cell r="L2693">
            <v>18974532.16</v>
          </cell>
          <cell r="M2693">
            <v>10443503.619999999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0</v>
          </cell>
          <cell r="T2693">
            <v>647706453</v>
          </cell>
        </row>
        <row r="2694">
          <cell r="A2694">
            <v>25610002</v>
          </cell>
          <cell r="B2694" t="str">
            <v>25610002 Prepaid Expenses - Super Annuation</v>
          </cell>
          <cell r="C2694">
            <v>15427756.58</v>
          </cell>
          <cell r="D2694">
            <v>2781762.22</v>
          </cell>
          <cell r="E2694">
            <v>3226434.1</v>
          </cell>
          <cell r="F2694">
            <v>0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45888.83</v>
          </cell>
          <cell r="M2694">
            <v>70424.58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>
            <v>0</v>
          </cell>
          <cell r="T2694">
            <v>21552266.309999999</v>
          </cell>
        </row>
        <row r="2695">
          <cell r="A2695">
            <v>25610006</v>
          </cell>
          <cell r="B2695" t="str">
            <v>25610006 Domestic Travel - Ticket - Prepaid</v>
          </cell>
          <cell r="C2695">
            <v>0</v>
          </cell>
          <cell r="D2695">
            <v>0</v>
          </cell>
          <cell r="E2695">
            <v>13052</v>
          </cell>
          <cell r="F2695">
            <v>-23644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0</v>
          </cell>
          <cell r="L2695">
            <v>99139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0</v>
          </cell>
          <cell r="T2695">
            <v>88547</v>
          </cell>
        </row>
        <row r="2696">
          <cell r="A2696">
            <v>25610007</v>
          </cell>
          <cell r="B2696" t="str">
            <v>25610007 Domestic Travel - Ticket – Prepaid_Dir</v>
          </cell>
          <cell r="C2696">
            <v>0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0</v>
          </cell>
        </row>
        <row r="2697">
          <cell r="A2697">
            <v>25610094</v>
          </cell>
          <cell r="B2697" t="str">
            <v>25610094 Prepaid Expenses Current Payables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0</v>
          </cell>
          <cell r="T2697">
            <v>0</v>
          </cell>
        </row>
        <row r="2698">
          <cell r="A2698">
            <v>25610098</v>
          </cell>
          <cell r="B2698" t="str">
            <v>25610098 Prepaid Expenses Adjustment</v>
          </cell>
          <cell r="C2698">
            <v>0</v>
          </cell>
          <cell r="D2698">
            <v>0</v>
          </cell>
          <cell r="E2698">
            <v>0</v>
          </cell>
          <cell r="F2698">
            <v>-8704970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>
            <v>0</v>
          </cell>
          <cell r="T2698">
            <v>-8704970</v>
          </cell>
        </row>
        <row r="2699">
          <cell r="A2699">
            <v>25610099</v>
          </cell>
          <cell r="B2699" t="str">
            <v>25610099 PREPAID EXPS - PARENTS' MEDICLAIM RECV</v>
          </cell>
          <cell r="C2699">
            <v>-4777647.3499999996</v>
          </cell>
          <cell r="D2699">
            <v>-326007.48</v>
          </cell>
          <cell r="E2699">
            <v>-112616.97</v>
          </cell>
          <cell r="F2699">
            <v>-1845755.67</v>
          </cell>
          <cell r="G2699">
            <v>210495.99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318783.95</v>
          </cell>
          <cell r="M2699">
            <v>-206920.9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>
            <v>0</v>
          </cell>
          <cell r="T2699">
            <v>-6739668.4299999997</v>
          </cell>
        </row>
        <row r="2700">
          <cell r="A2700">
            <v>25610101</v>
          </cell>
          <cell r="B2700" t="str">
            <v>25610101 Recovery Medical Top up Policy</v>
          </cell>
          <cell r="C2700">
            <v>-9363898</v>
          </cell>
          <cell r="D2700">
            <v>-2756410</v>
          </cell>
          <cell r="E2700">
            <v>-1197980</v>
          </cell>
          <cell r="F2700">
            <v>-3212695</v>
          </cell>
          <cell r="G2700">
            <v>-161550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173136</v>
          </cell>
          <cell r="M2700">
            <v>-141812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0</v>
          </cell>
          <cell r="T2700">
            <v>-16661209</v>
          </cell>
        </row>
        <row r="2701">
          <cell r="A2701">
            <v>25610902</v>
          </cell>
          <cell r="B2701" t="str">
            <v>25610902 Ind-AS   Prepaid Expenses ustment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0.71</v>
          </cell>
          <cell r="M2701">
            <v>0.65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1.36</v>
          </cell>
        </row>
        <row r="2702">
          <cell r="A2702">
            <v>25610903</v>
          </cell>
          <cell r="B2702" t="str">
            <v>25610903 IND AS-Prepaid Empl Deferred Loan Expenses-Current</v>
          </cell>
          <cell r="C2702">
            <v>0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>
            <v>0</v>
          </cell>
          <cell r="T2702">
            <v>0</v>
          </cell>
        </row>
        <row r="2703">
          <cell r="A2703">
            <v>25610906</v>
          </cell>
          <cell r="B2703" t="str">
            <v>25610906 Ind-AS   Prepaid Expenses (Wardha Power) Current</v>
          </cell>
          <cell r="C2703">
            <v>0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0</v>
          </cell>
        </row>
        <row r="2704">
          <cell r="A2704">
            <v>25610907</v>
          </cell>
          <cell r="B2704" t="str">
            <v>25610907 Ind-AS   Prepaid Expenses (Debenture Issue) Curren</v>
          </cell>
          <cell r="C2704">
            <v>0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</row>
        <row r="2705">
          <cell r="A2705">
            <v>25610909</v>
          </cell>
          <cell r="B2705" t="str">
            <v>25610909 Ind-AS Prepaid Land Lease Premium -Current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0.39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0.39</v>
          </cell>
        </row>
        <row r="2706">
          <cell r="A2706">
            <v>154</v>
          </cell>
          <cell r="B2706" t="str">
            <v>Prepaid Finance Charges - Current</v>
          </cell>
          <cell r="C2706">
            <v>0</v>
          </cell>
          <cell r="D2706">
            <v>0</v>
          </cell>
          <cell r="E2706">
            <v>0</v>
          </cell>
          <cell r="F2706">
            <v>449680.43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449680.43</v>
          </cell>
        </row>
        <row r="2707">
          <cell r="A2707">
            <v>27710001</v>
          </cell>
          <cell r="B2707" t="str">
            <v>27710001 Prepaid Finance Charges - Current</v>
          </cell>
          <cell r="C2707">
            <v>0</v>
          </cell>
          <cell r="D2707">
            <v>0</v>
          </cell>
          <cell r="E2707">
            <v>0</v>
          </cell>
          <cell r="F2707">
            <v>449680.43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>
            <v>0</v>
          </cell>
          <cell r="T2707">
            <v>449680.43</v>
          </cell>
        </row>
        <row r="2708">
          <cell r="A2708">
            <v>27720001</v>
          </cell>
          <cell r="B2708" t="str">
            <v>27720001 Misc exp  not w/off Separation &amp; Other Cost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</row>
        <row r="2709">
          <cell r="A2709">
            <v>27730001</v>
          </cell>
          <cell r="B2709" t="str">
            <v>27730001 Prepaid Finance Charges Other Cos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>
            <v>0</v>
          </cell>
          <cell r="T2709">
            <v>0</v>
          </cell>
        </row>
        <row r="2710">
          <cell r="A2710">
            <v>273</v>
          </cell>
          <cell r="B2710" t="str">
            <v>273 4*  GST Receivable...........................</v>
          </cell>
          <cell r="C2710">
            <v>12377636744.08</v>
          </cell>
          <cell r="D2710">
            <v>6490647373.7299995</v>
          </cell>
          <cell r="E2710">
            <v>3197280451.96</v>
          </cell>
          <cell r="F2710">
            <v>419096296.43000001</v>
          </cell>
          <cell r="G2710">
            <v>247328364.28</v>
          </cell>
          <cell r="H2710">
            <v>0</v>
          </cell>
          <cell r="I2710">
            <v>0</v>
          </cell>
          <cell r="J2710">
            <v>0</v>
          </cell>
          <cell r="K2710">
            <v>46012975.850000001</v>
          </cell>
          <cell r="L2710">
            <v>477239227.32999998</v>
          </cell>
          <cell r="M2710">
            <v>419812892.16000003</v>
          </cell>
          <cell r="N2710">
            <v>5886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23675060211.82</v>
          </cell>
        </row>
        <row r="2711">
          <cell r="A2711">
            <v>632</v>
          </cell>
          <cell r="B2711" t="str">
            <v>*** GST Refund claim</v>
          </cell>
          <cell r="C2711">
            <v>176904583.86000001</v>
          </cell>
          <cell r="D2711">
            <v>32688035.710000001</v>
          </cell>
          <cell r="E2711">
            <v>416981945.58999997</v>
          </cell>
          <cell r="F2711">
            <v>-10966035.199999999</v>
          </cell>
          <cell r="G2711">
            <v>15751727.800000001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12407</v>
          </cell>
          <cell r="M2711">
            <v>6366082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637738746.75999999</v>
          </cell>
        </row>
        <row r="2712">
          <cell r="A2712">
            <v>25645013</v>
          </cell>
          <cell r="B2712" t="str">
            <v>**  CGST Receivable Refund claim</v>
          </cell>
          <cell r="C2712">
            <v>16259591.800000001</v>
          </cell>
          <cell r="D2712">
            <v>18054336.140000001</v>
          </cell>
          <cell r="E2712">
            <v>94799.2</v>
          </cell>
          <cell r="F2712">
            <v>97659.6</v>
          </cell>
          <cell r="G2712">
            <v>10484235.6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12407</v>
          </cell>
          <cell r="M2712">
            <v>280123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>
            <v>0</v>
          </cell>
          <cell r="T2712">
            <v>45283152.340000004</v>
          </cell>
        </row>
        <row r="2713">
          <cell r="A2713">
            <v>25645014</v>
          </cell>
          <cell r="B2713" t="str">
            <v>25645014 SGST Receivable Refund claim</v>
          </cell>
          <cell r="C2713">
            <v>-33810.199999999997</v>
          </cell>
          <cell r="D2713">
            <v>5022713.1399999997</v>
          </cell>
          <cell r="E2713">
            <v>416878832.19999999</v>
          </cell>
          <cell r="F2713">
            <v>97659.6</v>
          </cell>
          <cell r="G2713">
            <v>9141172.5999999996</v>
          </cell>
          <cell r="H2713">
            <v>0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280123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431386690.33999997</v>
          </cell>
        </row>
        <row r="2714">
          <cell r="A2714">
            <v>25645015</v>
          </cell>
          <cell r="B2714" t="str">
            <v>**  IGST Receivable Refund claim</v>
          </cell>
          <cell r="C2714">
            <v>160678802.25999999</v>
          </cell>
          <cell r="D2714">
            <v>9610986.4299999997</v>
          </cell>
          <cell r="E2714">
            <v>8314.19</v>
          </cell>
          <cell r="F2714">
            <v>-11161354.4</v>
          </cell>
          <cell r="G2714">
            <v>-3873680.4</v>
          </cell>
          <cell r="H2714">
            <v>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5805836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>
            <v>0</v>
          </cell>
          <cell r="T2714">
            <v>161068904.08000001</v>
          </cell>
        </row>
        <row r="2715">
          <cell r="A2715">
            <v>495</v>
          </cell>
          <cell r="B2715" t="str">
            <v>495 *** GST current receivable</v>
          </cell>
          <cell r="C2715">
            <v>15559197085.16</v>
          </cell>
          <cell r="D2715">
            <v>3707474778.6799998</v>
          </cell>
          <cell r="E2715">
            <v>2044011997.8900001</v>
          </cell>
          <cell r="F2715">
            <v>151876070.65000001</v>
          </cell>
          <cell r="G2715">
            <v>451366559.31</v>
          </cell>
          <cell r="H2715">
            <v>0</v>
          </cell>
          <cell r="I2715">
            <v>0</v>
          </cell>
          <cell r="J2715">
            <v>0</v>
          </cell>
          <cell r="K2715">
            <v>49030305.539999999</v>
          </cell>
          <cell r="L2715">
            <v>139567464.63999999</v>
          </cell>
          <cell r="M2715">
            <v>166691345.44999999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>
            <v>0</v>
          </cell>
          <cell r="T2715">
            <v>22269215607.32</v>
          </cell>
        </row>
        <row r="2716">
          <cell r="A2716">
            <v>562</v>
          </cell>
          <cell r="B2716" t="str">
            <v>562 **  CGST Receivable</v>
          </cell>
          <cell r="C2716">
            <v>130073402974.31</v>
          </cell>
          <cell r="D2716">
            <v>20489343486.290001</v>
          </cell>
          <cell r="E2716">
            <v>15186951622.57</v>
          </cell>
          <cell r="F2716">
            <v>1306286861.3199999</v>
          </cell>
          <cell r="G2716">
            <v>2542196102.6300001</v>
          </cell>
          <cell r="H2716">
            <v>0</v>
          </cell>
          <cell r="I2716">
            <v>0</v>
          </cell>
          <cell r="J2716">
            <v>0</v>
          </cell>
          <cell r="K2716">
            <v>50577533.719999999</v>
          </cell>
          <cell r="L2716">
            <v>1439267986.6199999</v>
          </cell>
          <cell r="M2716">
            <v>325562244.23000002</v>
          </cell>
          <cell r="N2716">
            <v>2943</v>
          </cell>
          <cell r="O2716">
            <v>0</v>
          </cell>
          <cell r="P2716">
            <v>171</v>
          </cell>
          <cell r="Q2716">
            <v>0</v>
          </cell>
          <cell r="R2716">
            <v>0</v>
          </cell>
          <cell r="S2716">
            <v>0</v>
          </cell>
          <cell r="T2716">
            <v>171413591925.69</v>
          </cell>
        </row>
        <row r="2717">
          <cell r="A2717">
            <v>25710001</v>
          </cell>
          <cell r="B2717" t="str">
            <v>25710001 CGST -Jammu and Kashmir  Receivable</v>
          </cell>
          <cell r="C2717">
            <v>486037.88</v>
          </cell>
          <cell r="D2717">
            <v>453435.05</v>
          </cell>
          <cell r="E2717">
            <v>11023.54</v>
          </cell>
          <cell r="F2717">
            <v>0</v>
          </cell>
          <cell r="G2717">
            <v>75073.41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19118.77</v>
          </cell>
          <cell r="M2717">
            <v>102600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1147288.6499999999</v>
          </cell>
        </row>
        <row r="2718">
          <cell r="A2718">
            <v>25710002</v>
          </cell>
          <cell r="B2718" t="str">
            <v>25710002 CGST -Himachal Pradesh  Receivable</v>
          </cell>
          <cell r="C2718">
            <v>957604.46</v>
          </cell>
          <cell r="D2718">
            <v>421737.19</v>
          </cell>
          <cell r="E2718">
            <v>10869.06</v>
          </cell>
          <cell r="F2718">
            <v>0</v>
          </cell>
          <cell r="G2718">
            <v>3389.78</v>
          </cell>
          <cell r="H2718">
            <v>0</v>
          </cell>
          <cell r="I2718">
            <v>0</v>
          </cell>
          <cell r="J2718">
            <v>0</v>
          </cell>
          <cell r="K2718">
            <v>0</v>
          </cell>
          <cell r="L2718">
            <v>16961.95</v>
          </cell>
          <cell r="M2718">
            <v>20700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>
            <v>0</v>
          </cell>
          <cell r="T2718">
            <v>1431262.44</v>
          </cell>
        </row>
        <row r="2719">
          <cell r="A2719">
            <v>25710003</v>
          </cell>
          <cell r="B2719" t="str">
            <v>25710003 CGST -Punjab  Receivable</v>
          </cell>
          <cell r="C2719">
            <v>31892744.120000001</v>
          </cell>
          <cell r="D2719">
            <v>437936893.54000002</v>
          </cell>
          <cell r="E2719">
            <v>14599320042.02</v>
          </cell>
          <cell r="F2719">
            <v>1077211.6599999999</v>
          </cell>
          <cell r="G2719">
            <v>34707.53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45854039.530000001</v>
          </cell>
          <cell r="M2719">
            <v>628234.31000000006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15116743872.709999</v>
          </cell>
        </row>
        <row r="2720">
          <cell r="A2720">
            <v>25710004</v>
          </cell>
          <cell r="B2720" t="str">
            <v>25710004 CGST -Chandigarh  Receivable</v>
          </cell>
          <cell r="C2720">
            <v>334172.78999999998</v>
          </cell>
          <cell r="D2720">
            <v>201959.87</v>
          </cell>
          <cell r="E2720">
            <v>185053.41</v>
          </cell>
          <cell r="F2720">
            <v>0</v>
          </cell>
          <cell r="G2720">
            <v>6252.37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  <cell r="L2720">
            <v>8851.2099999999991</v>
          </cell>
          <cell r="M2720">
            <v>660.64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0</v>
          </cell>
          <cell r="T2720">
            <v>736950.29</v>
          </cell>
        </row>
        <row r="2721">
          <cell r="A2721">
            <v>25710005</v>
          </cell>
          <cell r="B2721" t="str">
            <v>25710005 CGST -Uttarakhand  Receivable</v>
          </cell>
          <cell r="C2721">
            <v>4846561491.9799995</v>
          </cell>
          <cell r="D2721">
            <v>3060586407.2600002</v>
          </cell>
          <cell r="E2721">
            <v>96577.25</v>
          </cell>
          <cell r="F2721">
            <v>732372.7</v>
          </cell>
          <cell r="G2721">
            <v>68240.850000000006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129764.96</v>
          </cell>
          <cell r="M2721">
            <v>36450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>
            <v>0</v>
          </cell>
          <cell r="T2721">
            <v>7908211305</v>
          </cell>
        </row>
        <row r="2722">
          <cell r="A2722">
            <v>25710006</v>
          </cell>
          <cell r="B2722" t="str">
            <v>25710006 CGST -Haryana  Receivable</v>
          </cell>
          <cell r="C2722">
            <v>10750119.67</v>
          </cell>
          <cell r="D2722">
            <v>30086390.149999999</v>
          </cell>
          <cell r="E2722">
            <v>232506.87</v>
          </cell>
          <cell r="F2722">
            <v>124591.71</v>
          </cell>
          <cell r="G2722">
            <v>27189720.41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16307.67</v>
          </cell>
          <cell r="M2722">
            <v>63292.4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68462928.879999995</v>
          </cell>
        </row>
        <row r="2723">
          <cell r="A2723">
            <v>25710007</v>
          </cell>
          <cell r="B2723" t="str">
            <v>25710007 CGST -Delhi  Receivable</v>
          </cell>
          <cell r="C2723">
            <v>8649184.1500000004</v>
          </cell>
          <cell r="D2723">
            <v>842454.52</v>
          </cell>
          <cell r="E2723">
            <v>15875.06</v>
          </cell>
          <cell r="F2723">
            <v>7519728.8899999997</v>
          </cell>
          <cell r="G2723">
            <v>5270229.45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29938.92</v>
          </cell>
          <cell r="M2723">
            <v>64564.29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22391975.280000001</v>
          </cell>
        </row>
        <row r="2724">
          <cell r="A2724">
            <v>25710008</v>
          </cell>
          <cell r="B2724" t="str">
            <v>25710008 CGST -Rajasthan  Receivable</v>
          </cell>
          <cell r="C2724">
            <v>192780033.28999999</v>
          </cell>
          <cell r="D2724">
            <v>396582182.05000001</v>
          </cell>
          <cell r="E2724">
            <v>54864087.619999997</v>
          </cell>
          <cell r="F2724">
            <v>1345345.75</v>
          </cell>
          <cell r="G2724">
            <v>824924.93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147891192.75999999</v>
          </cell>
          <cell r="M2724">
            <v>327856.07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794615622.47000003</v>
          </cell>
        </row>
        <row r="2725">
          <cell r="A2725">
            <v>25710009</v>
          </cell>
          <cell r="B2725" t="str">
            <v>25710009 CGST -UTTAR PARADESH  Receivable</v>
          </cell>
          <cell r="C2725">
            <v>238478234.94</v>
          </cell>
          <cell r="D2725">
            <v>176486889.28</v>
          </cell>
          <cell r="E2725">
            <v>153832567.87</v>
          </cell>
          <cell r="F2725">
            <v>2357810.7799999998</v>
          </cell>
          <cell r="G2725">
            <v>5772824.5899999999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52429321.869999997</v>
          </cell>
          <cell r="M2725">
            <v>845374.72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630203024.04999995</v>
          </cell>
        </row>
        <row r="2726">
          <cell r="A2726">
            <v>25710010</v>
          </cell>
          <cell r="B2726" t="str">
            <v>25710010 CGST -Bihar  Receivable</v>
          </cell>
          <cell r="C2726">
            <v>7517083.1399999997</v>
          </cell>
          <cell r="D2726">
            <v>14499270.43</v>
          </cell>
          <cell r="E2726">
            <v>13849151.5</v>
          </cell>
          <cell r="F2726">
            <v>34454.43</v>
          </cell>
          <cell r="G2726">
            <v>313996.67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1786708.5</v>
          </cell>
          <cell r="M2726">
            <v>16200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38016864.670000002</v>
          </cell>
        </row>
        <row r="2727">
          <cell r="A2727">
            <v>25710011</v>
          </cell>
          <cell r="B2727" t="str">
            <v>25710011 CGST -Sikkim  Receivable</v>
          </cell>
          <cell r="C2727">
            <v>0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0</v>
          </cell>
        </row>
        <row r="2728">
          <cell r="A2728">
            <v>25710012</v>
          </cell>
          <cell r="B2728" t="str">
            <v>25710012 CGST -Arunachal Pradesh  Receivable</v>
          </cell>
          <cell r="C2728">
            <v>0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</row>
        <row r="2729">
          <cell r="A2729">
            <v>25710013</v>
          </cell>
          <cell r="B2729" t="str">
            <v>25710013 CGST -Nagaland  Receivable</v>
          </cell>
          <cell r="C2729">
            <v>0</v>
          </cell>
          <cell r="D2729">
            <v>0</v>
          </cell>
          <cell r="E2729">
            <v>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</row>
        <row r="2730">
          <cell r="A2730">
            <v>25710014</v>
          </cell>
          <cell r="B2730" t="str">
            <v>25710014 CGST -Manipur  Receivable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</row>
        <row r="2731">
          <cell r="A2731">
            <v>25710015</v>
          </cell>
          <cell r="B2731" t="str">
            <v>25710015 CGST -Mizoram  Receivable</v>
          </cell>
          <cell r="C2731">
            <v>0</v>
          </cell>
          <cell r="D2731">
            <v>0</v>
          </cell>
          <cell r="E2731">
            <v>0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</row>
        <row r="2732">
          <cell r="A2732">
            <v>25710016</v>
          </cell>
          <cell r="B2732" t="str">
            <v>25710016 CGST -Tripura  Receivable</v>
          </cell>
          <cell r="C2732">
            <v>0</v>
          </cell>
          <cell r="D2732">
            <v>0</v>
          </cell>
          <cell r="E2732">
            <v>0</v>
          </cell>
          <cell r="F2732">
            <v>0</v>
          </cell>
          <cell r="G2732">
            <v>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>
            <v>0</v>
          </cell>
          <cell r="T2732">
            <v>0</v>
          </cell>
        </row>
        <row r="2733">
          <cell r="A2733">
            <v>25710017</v>
          </cell>
          <cell r="B2733" t="str">
            <v>25710017 CGST -Meghalaya  Receivable</v>
          </cell>
          <cell r="C2733">
            <v>0</v>
          </cell>
          <cell r="D2733">
            <v>0</v>
          </cell>
          <cell r="E2733">
            <v>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0</v>
          </cell>
        </row>
        <row r="2734">
          <cell r="A2734">
            <v>25710018</v>
          </cell>
          <cell r="B2734" t="str">
            <v>25710018 CGST -Assam  Receivable</v>
          </cell>
          <cell r="C2734">
            <v>6324857</v>
          </cell>
          <cell r="D2734">
            <v>6634653.0899999999</v>
          </cell>
          <cell r="E2734">
            <v>4054511.51</v>
          </cell>
          <cell r="F2734">
            <v>33881.51</v>
          </cell>
          <cell r="G2734">
            <v>1710296.31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2513672.9700000002</v>
          </cell>
          <cell r="M2734">
            <v>10800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21282672.390000001</v>
          </cell>
        </row>
        <row r="2735">
          <cell r="A2735">
            <v>25710019</v>
          </cell>
          <cell r="B2735" t="str">
            <v>25710019 CGST -West Bengal  Receivable</v>
          </cell>
          <cell r="C2735">
            <v>117735406.7</v>
          </cell>
          <cell r="D2735">
            <v>39184729.450000003</v>
          </cell>
          <cell r="E2735">
            <v>24837287.800000001</v>
          </cell>
          <cell r="F2735">
            <v>6896124.54</v>
          </cell>
          <cell r="G2735">
            <v>11091362.66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28098162.129999999</v>
          </cell>
          <cell r="M2735">
            <v>533746.63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228376819.91</v>
          </cell>
        </row>
        <row r="2736">
          <cell r="A2736">
            <v>25710020</v>
          </cell>
          <cell r="B2736" t="str">
            <v>25710020 CGST -JHARKHNAD  Receivable</v>
          </cell>
          <cell r="C2736">
            <v>7456248.9699999997</v>
          </cell>
          <cell r="D2736">
            <v>7512066.8499999996</v>
          </cell>
          <cell r="E2736">
            <v>279616.82</v>
          </cell>
          <cell r="F2736">
            <v>6305.07</v>
          </cell>
          <cell r="G2736">
            <v>190174.16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8921.19</v>
          </cell>
          <cell r="M2736">
            <v>5400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15458733.060000001</v>
          </cell>
        </row>
        <row r="2737">
          <cell r="A2737">
            <v>25710021</v>
          </cell>
          <cell r="B2737" t="str">
            <v>25710021 CGST -Orissa  Receivable</v>
          </cell>
          <cell r="C2737">
            <v>39779085.369999997</v>
          </cell>
          <cell r="D2737">
            <v>32607393.440000001</v>
          </cell>
          <cell r="E2737">
            <v>14409341.35</v>
          </cell>
          <cell r="F2737">
            <v>261967.04</v>
          </cell>
          <cell r="G2737">
            <v>1355872.23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60627.360000000001</v>
          </cell>
          <cell r="M2737">
            <v>13500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88487786.790000007</v>
          </cell>
        </row>
        <row r="2738">
          <cell r="A2738">
            <v>25710022</v>
          </cell>
          <cell r="B2738" t="str">
            <v>25710022 CGST -CHATTISGARH  Receivable</v>
          </cell>
          <cell r="C2738">
            <v>7290877.9500000002</v>
          </cell>
          <cell r="D2738">
            <v>15287183.24</v>
          </cell>
          <cell r="E2738">
            <v>6174191.0300000003</v>
          </cell>
          <cell r="F2738">
            <v>11563.15</v>
          </cell>
          <cell r="G2738">
            <v>5759.7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8751.92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28778326.989999998</v>
          </cell>
        </row>
        <row r="2739">
          <cell r="A2739">
            <v>25710023</v>
          </cell>
          <cell r="B2739" t="str">
            <v>25710023 CGST -Madhya Pradesh  Receivable</v>
          </cell>
          <cell r="C2739">
            <v>109653834.47</v>
          </cell>
          <cell r="D2739">
            <v>150856142.11000001</v>
          </cell>
          <cell r="E2739">
            <v>84550740.200000003</v>
          </cell>
          <cell r="F2739">
            <v>675263.78</v>
          </cell>
          <cell r="G2739">
            <v>13115505.68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21900185.32</v>
          </cell>
          <cell r="M2739">
            <v>264293331.44999999</v>
          </cell>
          <cell r="N2739">
            <v>0</v>
          </cell>
          <cell r="O2739">
            <v>0</v>
          </cell>
          <cell r="P2739">
            <v>171</v>
          </cell>
          <cell r="Q2739">
            <v>0</v>
          </cell>
          <cell r="R2739">
            <v>0</v>
          </cell>
          <cell r="S2739">
            <v>0</v>
          </cell>
          <cell r="T2739">
            <v>645045174.00999999</v>
          </cell>
        </row>
        <row r="2740">
          <cell r="A2740">
            <v>25710024</v>
          </cell>
          <cell r="B2740" t="str">
            <v>25710024 CGST -Gujarat  Receivable</v>
          </cell>
          <cell r="C2740">
            <v>61586532.289999999</v>
          </cell>
          <cell r="D2740">
            <v>215114131.97999999</v>
          </cell>
          <cell r="E2740">
            <v>23429574.82</v>
          </cell>
          <cell r="F2740">
            <v>199090.59</v>
          </cell>
          <cell r="G2740">
            <v>36818.03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20024.3</v>
          </cell>
          <cell r="M2740">
            <v>64908.959999999999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300451080.97000003</v>
          </cell>
        </row>
        <row r="2741">
          <cell r="A2741">
            <v>25710025</v>
          </cell>
          <cell r="B2741" t="str">
            <v>25710025 CGST -Daman und Diu  Receivable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</row>
        <row r="2742">
          <cell r="A2742">
            <v>25710026</v>
          </cell>
          <cell r="B2742" t="str">
            <v>25710026 CGST -Dadra and Nagar Hav.  Receivable</v>
          </cell>
          <cell r="C2742">
            <v>0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>
            <v>0</v>
          </cell>
          <cell r="T2742">
            <v>0</v>
          </cell>
        </row>
        <row r="2743">
          <cell r="A2743">
            <v>25710027</v>
          </cell>
          <cell r="B2743" t="str">
            <v>25710027 CGST -Maharashtra  Receivable</v>
          </cell>
          <cell r="C2743">
            <v>120470296379.05</v>
          </cell>
          <cell r="D2743">
            <v>14458272482.6</v>
          </cell>
          <cell r="E2743">
            <v>100069855.22</v>
          </cell>
          <cell r="F2743">
            <v>1232519106.53</v>
          </cell>
          <cell r="G2743">
            <v>2418688414.52</v>
          </cell>
          <cell r="H2743">
            <v>0</v>
          </cell>
          <cell r="I2743">
            <v>0</v>
          </cell>
          <cell r="J2743">
            <v>0</v>
          </cell>
          <cell r="K2743">
            <v>7671663.4100000001</v>
          </cell>
          <cell r="L2743">
            <v>1021038953.0700001</v>
          </cell>
          <cell r="M2743">
            <v>53858743.270000003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>
            <v>0</v>
          </cell>
          <cell r="T2743">
            <v>139762415597.67001</v>
          </cell>
        </row>
        <row r="2744">
          <cell r="A2744">
            <v>25710028</v>
          </cell>
          <cell r="B2744" t="str">
            <v>25710028 GST – for config. purpose only</v>
          </cell>
          <cell r="C2744">
            <v>0</v>
          </cell>
          <cell r="D2744">
            <v>-24645.72</v>
          </cell>
          <cell r="E2744">
            <v>0</v>
          </cell>
          <cell r="F2744">
            <v>0</v>
          </cell>
          <cell r="G2744">
            <v>88247.039999999994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63601.32</v>
          </cell>
        </row>
        <row r="2745">
          <cell r="A2745">
            <v>25710029</v>
          </cell>
          <cell r="B2745" t="str">
            <v>25710029 CGST -Karnataka  Receivable</v>
          </cell>
          <cell r="C2745">
            <v>169430910.24000001</v>
          </cell>
          <cell r="D2745">
            <v>43866165.060000002</v>
          </cell>
          <cell r="E2745">
            <v>21907687.620000001</v>
          </cell>
          <cell r="F2745">
            <v>3104649.58</v>
          </cell>
          <cell r="G2745">
            <v>7308125.9699999997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23597519.98</v>
          </cell>
          <cell r="M2745">
            <v>297601.2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269512659.64999998</v>
          </cell>
        </row>
        <row r="2746">
          <cell r="A2746">
            <v>25710030</v>
          </cell>
          <cell r="B2746" t="str">
            <v>25710030 CGST -Goa  Receivable</v>
          </cell>
          <cell r="C2746">
            <v>90015.54</v>
          </cell>
          <cell r="D2746">
            <v>3029.21</v>
          </cell>
          <cell r="E2746">
            <v>2453.6799999999998</v>
          </cell>
          <cell r="F2746">
            <v>21753.200000000001</v>
          </cell>
          <cell r="G2746">
            <v>4148.59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503.39</v>
          </cell>
          <cell r="M2746">
            <v>6212.43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128116.04</v>
          </cell>
        </row>
        <row r="2747">
          <cell r="A2747">
            <v>25710031</v>
          </cell>
          <cell r="B2747" t="str">
            <v>25710031 CGST -Lakshadweep  Receivable</v>
          </cell>
          <cell r="C2747">
            <v>0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</row>
        <row r="2748">
          <cell r="A2748">
            <v>25710032</v>
          </cell>
          <cell r="B2748" t="str">
            <v>25710032 CGST -Kerala  Receivable</v>
          </cell>
          <cell r="C2748">
            <v>8014401.0599999996</v>
          </cell>
          <cell r="D2748">
            <v>142729.68</v>
          </cell>
          <cell r="E2748">
            <v>1950</v>
          </cell>
          <cell r="F2748">
            <v>49252.97</v>
          </cell>
          <cell r="G2748">
            <v>11578.36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14165.26</v>
          </cell>
          <cell r="M2748">
            <v>119707.18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8353784.5099999998</v>
          </cell>
        </row>
        <row r="2749">
          <cell r="A2749">
            <v>25710033</v>
          </cell>
          <cell r="B2749" t="str">
            <v>25710033 CGST -Tamil Nadu  Receivable</v>
          </cell>
          <cell r="C2749">
            <v>719869774.29999995</v>
          </cell>
          <cell r="D2749">
            <v>176073094.97999999</v>
          </cell>
          <cell r="E2749">
            <v>18289725.719999999</v>
          </cell>
          <cell r="F2749">
            <v>20677259.390000001</v>
          </cell>
          <cell r="G2749">
            <v>27654616.5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11536245.029999999</v>
          </cell>
          <cell r="M2749">
            <v>634826.98</v>
          </cell>
          <cell r="N2749">
            <v>2943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974738485.89999998</v>
          </cell>
        </row>
        <row r="2750">
          <cell r="A2750">
            <v>25710034</v>
          </cell>
          <cell r="B2750" t="str">
            <v>25710034 CGST -Pondicherry  Receivable</v>
          </cell>
          <cell r="C2750">
            <v>356013.77</v>
          </cell>
          <cell r="D2750">
            <v>177511.12</v>
          </cell>
          <cell r="E2750">
            <v>5747.24</v>
          </cell>
          <cell r="F2750">
            <v>1890</v>
          </cell>
          <cell r="G2750">
            <v>7562.66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1031.57</v>
          </cell>
          <cell r="M2750">
            <v>17100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566856.36</v>
          </cell>
        </row>
        <row r="2751">
          <cell r="A2751">
            <v>25710035</v>
          </cell>
          <cell r="B2751" t="str">
            <v>25710035 CGST -Andaman and Nicobar  Receivable</v>
          </cell>
          <cell r="C2751">
            <v>0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</row>
        <row r="2752">
          <cell r="A2752">
            <v>25710036</v>
          </cell>
          <cell r="B2752" t="str">
            <v>25710036 CGST -Telangana  Receivable</v>
          </cell>
          <cell r="C2752">
            <v>2888697815.6799998</v>
          </cell>
          <cell r="D2752">
            <v>1115506774.1199999</v>
          </cell>
          <cell r="E2752">
            <v>37634812.689999998</v>
          </cell>
          <cell r="F2752">
            <v>1477773.13</v>
          </cell>
          <cell r="G2752">
            <v>13455969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64852163.689999998</v>
          </cell>
          <cell r="M2752">
            <v>127829.19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>
            <v>0</v>
          </cell>
          <cell r="T2752">
            <v>4121753137.5</v>
          </cell>
        </row>
        <row r="2753">
          <cell r="A2753">
            <v>25710037</v>
          </cell>
          <cell r="B2753" t="str">
            <v>25710037 CGST -Andhra Pradesh  Receivable</v>
          </cell>
          <cell r="C2753">
            <v>8449340.9600000009</v>
          </cell>
          <cell r="D2753">
            <v>19508842.91</v>
          </cell>
          <cell r="E2753">
            <v>4547801.59</v>
          </cell>
          <cell r="F2753">
            <v>53496.11</v>
          </cell>
          <cell r="G2753">
            <v>2176697.92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446374.01</v>
          </cell>
          <cell r="M2753">
            <v>9681.27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35192234.770000003</v>
          </cell>
        </row>
        <row r="2754">
          <cell r="A2754">
            <v>25710040</v>
          </cell>
          <cell r="B2754" t="str">
            <v>*   TDS/TCS on CGST -Pun</v>
          </cell>
          <cell r="C2754">
            <v>0</v>
          </cell>
          <cell r="D2754">
            <v>0</v>
          </cell>
          <cell r="E2754">
            <v>589.98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589.98</v>
          </cell>
        </row>
        <row r="2755">
          <cell r="A2755">
            <v>25710042</v>
          </cell>
          <cell r="B2755" t="str">
            <v>*   TDS/TCS on CGST -Utt</v>
          </cell>
          <cell r="C2755">
            <v>326439.2</v>
          </cell>
          <cell r="D2755">
            <v>4880.3900000000003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>
            <v>0</v>
          </cell>
          <cell r="T2755">
            <v>331319.59000000003</v>
          </cell>
        </row>
        <row r="2756">
          <cell r="A2756">
            <v>25710043</v>
          </cell>
          <cell r="B2756" t="str">
            <v>*   TDS/TCS on CGST -Haryana  Receivable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</row>
        <row r="2757">
          <cell r="A2757">
            <v>25710045</v>
          </cell>
          <cell r="B2757" t="str">
            <v>*   TDS/TCS on CGST -Rajasthan  Receivable</v>
          </cell>
          <cell r="C2757">
            <v>-10.050000000000001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-10.050000000000001</v>
          </cell>
        </row>
        <row r="2758">
          <cell r="A2758">
            <v>25710046</v>
          </cell>
          <cell r="B2758" t="str">
            <v>25710046 TDS/TCS on CGST -UTTAR PARADESH  Receivab</v>
          </cell>
          <cell r="C2758">
            <v>-15215</v>
          </cell>
          <cell r="D2758">
            <v>15214.5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-0.5</v>
          </cell>
        </row>
        <row r="2759">
          <cell r="A2759">
            <v>25710047</v>
          </cell>
          <cell r="B2759" t="str">
            <v>*   TDS/TCS on CGST -Bihar  Receivable</v>
          </cell>
          <cell r="C2759">
            <v>0</v>
          </cell>
          <cell r="D2759">
            <v>-0.1</v>
          </cell>
          <cell r="E2759">
            <v>-4264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-4264.1000000000004</v>
          </cell>
        </row>
        <row r="2760">
          <cell r="A2760">
            <v>25710055</v>
          </cell>
          <cell r="B2760" t="str">
            <v>25710055 TDS/TCS on CGST -Assam  Receivable</v>
          </cell>
          <cell r="C2760">
            <v>-18989.919999999998</v>
          </cell>
          <cell r="D2760">
            <v>1854304.69</v>
          </cell>
          <cell r="E2760">
            <v>-281468.5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0</v>
          </cell>
          <cell r="T2760">
            <v>1553846.27</v>
          </cell>
        </row>
        <row r="2761">
          <cell r="A2761">
            <v>25710056</v>
          </cell>
          <cell r="B2761" t="str">
            <v>*   TDS/TCS on CGST -Wes</v>
          </cell>
          <cell r="C2761">
            <v>0</v>
          </cell>
          <cell r="D2761">
            <v>0.15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0.15</v>
          </cell>
        </row>
        <row r="2762">
          <cell r="A2762">
            <v>25710057</v>
          </cell>
          <cell r="B2762" t="str">
            <v>25710057 TDS/TCS on CGST -JHARKHNAD  Receivable</v>
          </cell>
          <cell r="C2762">
            <v>-1049107</v>
          </cell>
          <cell r="D2762">
            <v>1049107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</row>
        <row r="2763">
          <cell r="A2763">
            <v>25710058</v>
          </cell>
          <cell r="B2763" t="str">
            <v>*   TDS/TCS on CGST -Ori</v>
          </cell>
          <cell r="C2763">
            <v>-215756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0</v>
          </cell>
          <cell r="T2763">
            <v>-215756</v>
          </cell>
        </row>
        <row r="2764">
          <cell r="A2764">
            <v>25710059</v>
          </cell>
          <cell r="B2764" t="str">
            <v>*   TDS/TCS on CGST -CHATTISGARH  Receivable</v>
          </cell>
          <cell r="C2764">
            <v>-68972</v>
          </cell>
          <cell r="D2764">
            <v>68972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>
            <v>0</v>
          </cell>
          <cell r="T2764">
            <v>0</v>
          </cell>
        </row>
        <row r="2765">
          <cell r="A2765">
            <v>25710060</v>
          </cell>
          <cell r="B2765" t="str">
            <v>25710060 TDS/TCS on CGST -Madhya Pradesh  Receivab</v>
          </cell>
          <cell r="C2765">
            <v>108287.88</v>
          </cell>
          <cell r="D2765">
            <v>3885</v>
          </cell>
          <cell r="E2765">
            <v>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>
            <v>0</v>
          </cell>
          <cell r="T2765">
            <v>112172.88</v>
          </cell>
        </row>
        <row r="2766">
          <cell r="A2766">
            <v>25710061</v>
          </cell>
          <cell r="B2766" t="str">
            <v>*   TDS/TCS on CGST -Guj</v>
          </cell>
          <cell r="C2766">
            <v>183103.74</v>
          </cell>
          <cell r="D2766">
            <v>-183104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>
            <v>0</v>
          </cell>
          <cell r="T2766">
            <v>-0.26</v>
          </cell>
        </row>
        <row r="2767">
          <cell r="A2767">
            <v>25710064</v>
          </cell>
          <cell r="B2767" t="str">
            <v>25710064 TDS/TCS on CGST -Maharashtra  Receivable</v>
          </cell>
          <cell r="C2767">
            <v>98447.81</v>
          </cell>
          <cell r="D2767">
            <v>-69289.100000000006</v>
          </cell>
          <cell r="E2767">
            <v>0</v>
          </cell>
          <cell r="F2767">
            <v>0</v>
          </cell>
          <cell r="G2767">
            <v>-173993.89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>
            <v>0</v>
          </cell>
          <cell r="T2767">
            <v>-144835.18</v>
          </cell>
        </row>
        <row r="2768">
          <cell r="A2768">
            <v>25710066</v>
          </cell>
          <cell r="B2768" t="str">
            <v>25710066 TDS/TCS on CGST -Karnataka  Receivable</v>
          </cell>
          <cell r="C2768">
            <v>0</v>
          </cell>
          <cell r="D2768">
            <v>754047.42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>
            <v>0</v>
          </cell>
          <cell r="T2768">
            <v>754047.42</v>
          </cell>
        </row>
        <row r="2769">
          <cell r="A2769">
            <v>25710073</v>
          </cell>
          <cell r="B2769" t="str">
            <v>25710073 TDS/TCS on CGST -Telangana  Receivable</v>
          </cell>
          <cell r="C2769">
            <v>-211496.88</v>
          </cell>
          <cell r="D2769">
            <v>299859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88362.12</v>
          </cell>
        </row>
        <row r="2770">
          <cell r="A2770">
            <v>25710074</v>
          </cell>
          <cell r="B2770" t="str">
            <v>*   TDS/TCS on CGST -Andhra Pradesh  Receiva</v>
          </cell>
          <cell r="C2770">
            <v>-4549349</v>
          </cell>
          <cell r="D2770">
            <v>4621972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>
            <v>0</v>
          </cell>
          <cell r="T2770">
            <v>72623</v>
          </cell>
        </row>
        <row r="2771">
          <cell r="A2771">
            <v>25710083</v>
          </cell>
          <cell r="B2771" t="str">
            <v>25710083   GST receivable MECP+MRL+RIHL</v>
          </cell>
          <cell r="C2771">
            <v>0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42904520.310000002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42904520.310000002</v>
          </cell>
        </row>
        <row r="2772">
          <cell r="A2772">
            <v>25910001</v>
          </cell>
          <cell r="B2772" t="str">
            <v>25910001 CGST -Jammu and Kashmir  Receivable (RCM)</v>
          </cell>
          <cell r="C2772">
            <v>0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>
            <v>0</v>
          </cell>
          <cell r="T2772">
            <v>0</v>
          </cell>
        </row>
        <row r="2773">
          <cell r="A2773">
            <v>25910002</v>
          </cell>
          <cell r="B2773" t="str">
            <v>25910002 CGST -Himachal Pradesh  Receivable (RCM)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</row>
        <row r="2774">
          <cell r="A2774">
            <v>25910003</v>
          </cell>
          <cell r="B2774" t="str">
            <v>*   CGST -Punjab  Receivable (RCM)</v>
          </cell>
          <cell r="C2774">
            <v>0</v>
          </cell>
          <cell r="D2774">
            <v>5551235.6299999999</v>
          </cell>
          <cell r="E2774">
            <v>24330211.84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29881447.469999999</v>
          </cell>
        </row>
        <row r="2775">
          <cell r="A2775">
            <v>25910004</v>
          </cell>
          <cell r="B2775" t="str">
            <v>25910004 CGST -Chandigarh  Receivable (RCM)</v>
          </cell>
          <cell r="C2775">
            <v>0</v>
          </cell>
          <cell r="D2775">
            <v>0</v>
          </cell>
          <cell r="E2775">
            <v>108353.52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108353.52</v>
          </cell>
        </row>
        <row r="2776">
          <cell r="A2776">
            <v>25910005</v>
          </cell>
          <cell r="B2776" t="str">
            <v>*   CGST -Uttarakhand  Receivable (RCM)</v>
          </cell>
          <cell r="C2776">
            <v>11461031.49</v>
          </cell>
          <cell r="D2776">
            <v>4163205.56</v>
          </cell>
          <cell r="E2776">
            <v>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>
            <v>0</v>
          </cell>
          <cell r="T2776">
            <v>15624237.050000001</v>
          </cell>
        </row>
        <row r="2777">
          <cell r="A2777">
            <v>25910006</v>
          </cell>
          <cell r="B2777" t="str">
            <v>*   CGST -Haryana  Receivable (RCM)</v>
          </cell>
          <cell r="C2777">
            <v>0</v>
          </cell>
          <cell r="D2777">
            <v>1532.5</v>
          </cell>
          <cell r="E2777">
            <v>0</v>
          </cell>
          <cell r="F2777">
            <v>0</v>
          </cell>
          <cell r="G2777">
            <v>2774.15</v>
          </cell>
          <cell r="H2777">
            <v>0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4306.6499999999996</v>
          </cell>
        </row>
        <row r="2778">
          <cell r="A2778">
            <v>25910007</v>
          </cell>
          <cell r="B2778" t="str">
            <v>*   CGST -Delhi  Receivable (RCM)</v>
          </cell>
          <cell r="C2778">
            <v>3180</v>
          </cell>
          <cell r="D2778">
            <v>0</v>
          </cell>
          <cell r="E2778">
            <v>0</v>
          </cell>
          <cell r="F2778">
            <v>96750</v>
          </cell>
          <cell r="G2778">
            <v>476046.25</v>
          </cell>
          <cell r="H2778">
            <v>0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575976.25</v>
          </cell>
        </row>
        <row r="2779">
          <cell r="A2779">
            <v>25910008</v>
          </cell>
          <cell r="B2779" t="str">
            <v>*   CGST -Rajasthan  Receivable (RCM)</v>
          </cell>
          <cell r="C2779">
            <v>49638.93</v>
          </cell>
          <cell r="D2779">
            <v>6552098.8399999999</v>
          </cell>
          <cell r="E2779">
            <v>16700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4248699.58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10867137.35</v>
          </cell>
        </row>
        <row r="2780">
          <cell r="A2780">
            <v>25910009</v>
          </cell>
          <cell r="B2780" t="str">
            <v>*   CGST -UTTAR PARADESH  Receivable (RCM)</v>
          </cell>
          <cell r="C2780">
            <v>268831.71000000002</v>
          </cell>
          <cell r="D2780">
            <v>720</v>
          </cell>
          <cell r="E2780">
            <v>1975</v>
          </cell>
          <cell r="F2780">
            <v>23886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295412.71000000002</v>
          </cell>
        </row>
        <row r="2781">
          <cell r="A2781">
            <v>25910010</v>
          </cell>
          <cell r="B2781" t="str">
            <v>*   CGST -Bihar  Receivable (RCM)</v>
          </cell>
          <cell r="C2781">
            <v>191997</v>
          </cell>
          <cell r="D2781">
            <v>37539.14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229536.14</v>
          </cell>
        </row>
        <row r="2782">
          <cell r="A2782">
            <v>25910011</v>
          </cell>
          <cell r="B2782" t="str">
            <v>25910011 CGST -Sikkim  Receivable (RCM)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</row>
        <row r="2783">
          <cell r="A2783">
            <v>25910012</v>
          </cell>
          <cell r="B2783" t="str">
            <v>25910012 CGST -Arunachal Pradesh  Receivable (RCM)</v>
          </cell>
          <cell r="C2783">
            <v>0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</row>
        <row r="2784">
          <cell r="A2784">
            <v>25910013</v>
          </cell>
          <cell r="B2784" t="str">
            <v>25910013 CGST -Nagaland  Receivable (RCM)</v>
          </cell>
          <cell r="C2784">
            <v>0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0</v>
          </cell>
          <cell r="T2784">
            <v>0</v>
          </cell>
        </row>
        <row r="2785">
          <cell r="A2785">
            <v>25910014</v>
          </cell>
          <cell r="B2785" t="str">
            <v>25910014 CGST -Manipur  Receivable (RCM)</v>
          </cell>
          <cell r="C2785">
            <v>0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>
            <v>0</v>
          </cell>
          <cell r="T2785">
            <v>0</v>
          </cell>
        </row>
        <row r="2786">
          <cell r="A2786">
            <v>25910015</v>
          </cell>
          <cell r="B2786" t="str">
            <v>25910015 CGST -Mizoram  Receivable (RCM)</v>
          </cell>
          <cell r="C2786">
            <v>0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>
            <v>0</v>
          </cell>
          <cell r="T2786">
            <v>0</v>
          </cell>
        </row>
        <row r="2787">
          <cell r="A2787">
            <v>25910016</v>
          </cell>
          <cell r="B2787" t="str">
            <v>25910016 CGST -Tripura  Receivable (RCM)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0</v>
          </cell>
        </row>
        <row r="2788">
          <cell r="A2788">
            <v>25910017</v>
          </cell>
          <cell r="B2788" t="str">
            <v>25910017 CGST -Meghalaya  Receivable (RCM)</v>
          </cell>
          <cell r="C2788">
            <v>0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</row>
        <row r="2789">
          <cell r="A2789">
            <v>25910018</v>
          </cell>
          <cell r="B2789" t="str">
            <v>25910018 CGST -Assam  Receivable (RCM)</v>
          </cell>
          <cell r="C2789">
            <v>37440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0</v>
          </cell>
          <cell r="T2789">
            <v>37440</v>
          </cell>
        </row>
        <row r="2790">
          <cell r="A2790">
            <v>25910019</v>
          </cell>
          <cell r="B2790" t="str">
            <v>*   CGST -West Bengal  Receivable (RCM)</v>
          </cell>
          <cell r="C2790">
            <v>41353.74</v>
          </cell>
          <cell r="D2790">
            <v>259322.56</v>
          </cell>
          <cell r="E2790">
            <v>0</v>
          </cell>
          <cell r="F2790">
            <v>709591.59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185525.1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1195792.99</v>
          </cell>
        </row>
        <row r="2791">
          <cell r="A2791">
            <v>25910020</v>
          </cell>
          <cell r="B2791" t="str">
            <v>*   CGST -JHARKHNAD  Receivable (RCM)</v>
          </cell>
          <cell r="C2791">
            <v>4230</v>
          </cell>
          <cell r="D2791">
            <v>3046.48</v>
          </cell>
          <cell r="E2791">
            <v>0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7276.48</v>
          </cell>
        </row>
        <row r="2792">
          <cell r="A2792">
            <v>25910021</v>
          </cell>
          <cell r="B2792" t="str">
            <v>25910021 CGST -Orissa  Receivable (RCM)</v>
          </cell>
          <cell r="C2792">
            <v>15300</v>
          </cell>
          <cell r="D2792">
            <v>22950</v>
          </cell>
          <cell r="E2792">
            <v>0</v>
          </cell>
          <cell r="F2792">
            <v>0</v>
          </cell>
          <cell r="G2792">
            <v>13050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51300</v>
          </cell>
        </row>
        <row r="2793">
          <cell r="A2793">
            <v>25910022</v>
          </cell>
          <cell r="B2793" t="str">
            <v>*   CGST -CHATTISGARH  Receivable (RCM)</v>
          </cell>
          <cell r="C2793">
            <v>0</v>
          </cell>
          <cell r="D2793">
            <v>32406.3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>
            <v>0</v>
          </cell>
          <cell r="T2793">
            <v>32406.3</v>
          </cell>
        </row>
        <row r="2794">
          <cell r="A2794">
            <v>25910023</v>
          </cell>
          <cell r="B2794" t="str">
            <v>*   CGST -Madhya Pradesh  Receivable (RCM)</v>
          </cell>
          <cell r="C2794">
            <v>33280.5</v>
          </cell>
          <cell r="D2794">
            <v>166128.85999999999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2503662.2799999998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2703071.64</v>
          </cell>
        </row>
        <row r="2795">
          <cell r="A2795">
            <v>25910024</v>
          </cell>
          <cell r="B2795" t="str">
            <v>*   CGST -Gujarat  Receivable (RCM)</v>
          </cell>
          <cell r="C2795">
            <v>0</v>
          </cell>
          <cell r="D2795">
            <v>100874.43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100874.43</v>
          </cell>
        </row>
        <row r="2796">
          <cell r="A2796">
            <v>25910025</v>
          </cell>
          <cell r="B2796" t="str">
            <v>25910025 CGST -Daman und Diu  Receivable (RCM)</v>
          </cell>
          <cell r="C2796">
            <v>0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</row>
        <row r="2797">
          <cell r="A2797">
            <v>25910026</v>
          </cell>
          <cell r="B2797" t="str">
            <v>25910026 CGST -Dadra and Nagar Hav.  Receivable (R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</row>
        <row r="2798">
          <cell r="A2798">
            <v>25910027</v>
          </cell>
          <cell r="B2798" t="str">
            <v>*   CGST -Maharashtra  Receivable (RCM)</v>
          </cell>
          <cell r="C2798">
            <v>102837979.8</v>
          </cell>
          <cell r="D2798">
            <v>56282196.469999999</v>
          </cell>
          <cell r="E2798">
            <v>115798.24</v>
          </cell>
          <cell r="F2798">
            <v>26220814.219999999</v>
          </cell>
          <cell r="G2798">
            <v>5359612.17</v>
          </cell>
          <cell r="H2798">
            <v>0</v>
          </cell>
          <cell r="I2798">
            <v>0</v>
          </cell>
          <cell r="J2798">
            <v>0</v>
          </cell>
          <cell r="K2798">
            <v>1350</v>
          </cell>
          <cell r="L2798">
            <v>12550008.109999999</v>
          </cell>
          <cell r="M2798">
            <v>959260.96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204327019.97</v>
          </cell>
        </row>
        <row r="2799">
          <cell r="A2799">
            <v>25910029</v>
          </cell>
          <cell r="B2799" t="str">
            <v>*   CGST -Karnataka  Receivable (RCM)</v>
          </cell>
          <cell r="C2799">
            <v>3151547.45</v>
          </cell>
          <cell r="D2799">
            <v>300906.65999999997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0</v>
          </cell>
          <cell r="T2799">
            <v>3452454.11</v>
          </cell>
        </row>
        <row r="2800">
          <cell r="A2800">
            <v>25910030</v>
          </cell>
          <cell r="B2800" t="str">
            <v>25910030 CGST -Goa  Receivable (RCM)</v>
          </cell>
          <cell r="C2800">
            <v>0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</row>
        <row r="2801">
          <cell r="A2801">
            <v>25910031</v>
          </cell>
          <cell r="B2801" t="str">
            <v>25910031 CGST -Lakshadweep  Receivable (RCM)</v>
          </cell>
          <cell r="C2801">
            <v>0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</row>
        <row r="2802">
          <cell r="A2802">
            <v>25910032</v>
          </cell>
          <cell r="B2802" t="str">
            <v>*   CGST -Kerala  Receivable (RCM)</v>
          </cell>
          <cell r="C2802">
            <v>0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</row>
        <row r="2803">
          <cell r="A2803">
            <v>25910033</v>
          </cell>
          <cell r="B2803" t="str">
            <v>*   CGST -Tamil Nadu  Receivable (RCM)</v>
          </cell>
          <cell r="C2803">
            <v>64742.82</v>
          </cell>
          <cell r="D2803">
            <v>998</v>
          </cell>
          <cell r="E2803">
            <v>0</v>
          </cell>
          <cell r="F2803">
            <v>54927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120667.82</v>
          </cell>
        </row>
        <row r="2804">
          <cell r="A2804">
            <v>25910034</v>
          </cell>
          <cell r="B2804" t="str">
            <v>25910034 CGST -Pondicherry  Receivable (RCM)</v>
          </cell>
          <cell r="C2804">
            <v>0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>
            <v>0</v>
          </cell>
          <cell r="T2804">
            <v>0</v>
          </cell>
        </row>
        <row r="2805">
          <cell r="A2805">
            <v>25910035</v>
          </cell>
          <cell r="B2805" t="str">
            <v>25910035 CGST -Andaman and Nicobar  Receivable (RCM</v>
          </cell>
          <cell r="C2805">
            <v>0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0</v>
          </cell>
        </row>
        <row r="2806">
          <cell r="A2806">
            <v>25910036</v>
          </cell>
          <cell r="B2806" t="str">
            <v>*   CGST -Telangana  Receivable (RCM)</v>
          </cell>
          <cell r="C2806">
            <v>7216838.3200000003</v>
          </cell>
          <cell r="D2806">
            <v>8625922.4499999993</v>
          </cell>
          <cell r="E2806">
            <v>0</v>
          </cell>
          <cell r="F2806">
            <v>0</v>
          </cell>
          <cell r="G2806">
            <v>58104.63</v>
          </cell>
          <cell r="H2806">
            <v>0</v>
          </cell>
          <cell r="I2806">
            <v>0</v>
          </cell>
          <cell r="J2806">
            <v>0</v>
          </cell>
          <cell r="K2806">
            <v>0</v>
          </cell>
          <cell r="L2806">
            <v>4246.5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15905111.9</v>
          </cell>
        </row>
        <row r="2807">
          <cell r="A2807">
            <v>25910037</v>
          </cell>
          <cell r="B2807" t="str">
            <v>*   CGST -Andhra Pradesh  Receivable (RCM)</v>
          </cell>
          <cell r="C2807">
            <v>0</v>
          </cell>
          <cell r="D2807">
            <v>2650</v>
          </cell>
          <cell r="E2807">
            <v>50675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>
            <v>0</v>
          </cell>
          <cell r="T2807">
            <v>53325</v>
          </cell>
        </row>
        <row r="2808">
          <cell r="A2808">
            <v>563</v>
          </cell>
          <cell r="B2808" t="str">
            <v>563 **  SGST / UTGST Receivable</v>
          </cell>
          <cell r="C2808">
            <v>130088486874.78</v>
          </cell>
          <cell r="D2808">
            <v>20502161110.16</v>
          </cell>
          <cell r="E2808">
            <v>15188301113.799999</v>
          </cell>
          <cell r="F2808">
            <v>1287868199.46</v>
          </cell>
          <cell r="G2808">
            <v>2543954284.02</v>
          </cell>
          <cell r="H2808">
            <v>0</v>
          </cell>
          <cell r="I2808">
            <v>0</v>
          </cell>
          <cell r="J2808">
            <v>0</v>
          </cell>
          <cell r="K2808">
            <v>7673013.4100000001</v>
          </cell>
          <cell r="L2808">
            <v>1439251426.8099999</v>
          </cell>
          <cell r="M2808">
            <v>325562535.60000002</v>
          </cell>
          <cell r="N2808">
            <v>2943</v>
          </cell>
          <cell r="O2808">
            <v>0</v>
          </cell>
          <cell r="P2808">
            <v>171</v>
          </cell>
          <cell r="Q2808">
            <v>0</v>
          </cell>
          <cell r="R2808">
            <v>0</v>
          </cell>
          <cell r="S2808">
            <v>0</v>
          </cell>
          <cell r="T2808">
            <v>171383261672.04001</v>
          </cell>
        </row>
        <row r="2809">
          <cell r="A2809">
            <v>25720001</v>
          </cell>
          <cell r="B2809" t="str">
            <v>25720001 SGST -Jammu and Kashmir  Receivable</v>
          </cell>
          <cell r="C2809">
            <v>486037.88</v>
          </cell>
          <cell r="D2809">
            <v>453435.05</v>
          </cell>
          <cell r="E2809">
            <v>11023.54</v>
          </cell>
          <cell r="F2809">
            <v>0</v>
          </cell>
          <cell r="G2809">
            <v>75073.41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19118.77</v>
          </cell>
          <cell r="M2809">
            <v>102600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1147288.6499999999</v>
          </cell>
        </row>
        <row r="2810">
          <cell r="A2810">
            <v>25720002</v>
          </cell>
          <cell r="B2810" t="str">
            <v>25720002 SGST -Himachal Pradesh  Receivable</v>
          </cell>
          <cell r="C2810">
            <v>957604.46</v>
          </cell>
          <cell r="D2810">
            <v>421737.19</v>
          </cell>
          <cell r="E2810">
            <v>10869.06</v>
          </cell>
          <cell r="F2810">
            <v>0</v>
          </cell>
          <cell r="G2810">
            <v>3389.78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16961.95</v>
          </cell>
          <cell r="M2810">
            <v>20700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1431262.44</v>
          </cell>
        </row>
        <row r="2811">
          <cell r="A2811">
            <v>25720003</v>
          </cell>
          <cell r="B2811" t="str">
            <v>25720003 SGST -Punjab  Receivable</v>
          </cell>
          <cell r="C2811">
            <v>31892744.120000001</v>
          </cell>
          <cell r="D2811">
            <v>437936893.54000002</v>
          </cell>
          <cell r="E2811">
            <v>14599319197.559999</v>
          </cell>
          <cell r="F2811">
            <v>1077211.6599999999</v>
          </cell>
          <cell r="G2811">
            <v>34707.53</v>
          </cell>
          <cell r="H2811">
            <v>0</v>
          </cell>
          <cell r="I2811">
            <v>0</v>
          </cell>
          <cell r="J2811">
            <v>0</v>
          </cell>
          <cell r="K2811">
            <v>0</v>
          </cell>
          <cell r="L2811">
            <v>45854039.530000001</v>
          </cell>
          <cell r="M2811">
            <v>628234.31000000006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15116743028.25</v>
          </cell>
        </row>
        <row r="2812">
          <cell r="A2812">
            <v>25720004</v>
          </cell>
          <cell r="B2812" t="str">
            <v>25720004 UGST -Chandigarh  Receivable</v>
          </cell>
          <cell r="C2812">
            <v>348723.68</v>
          </cell>
          <cell r="D2812">
            <v>204223.69</v>
          </cell>
          <cell r="E2812">
            <v>185053.41</v>
          </cell>
          <cell r="F2812">
            <v>0</v>
          </cell>
          <cell r="G2812">
            <v>6588.26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8851.2099999999991</v>
          </cell>
          <cell r="M2812">
            <v>660.64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>
            <v>0</v>
          </cell>
          <cell r="T2812">
            <v>754100.89</v>
          </cell>
        </row>
        <row r="2813">
          <cell r="A2813">
            <v>25720005</v>
          </cell>
          <cell r="B2813" t="str">
            <v>25720005 SGST -Uttarakhand  Receivable</v>
          </cell>
          <cell r="C2813">
            <v>4846561492</v>
          </cell>
          <cell r="D2813">
            <v>3060586407.2600002</v>
          </cell>
          <cell r="E2813">
            <v>96577.25</v>
          </cell>
          <cell r="F2813">
            <v>732372.7</v>
          </cell>
          <cell r="G2813">
            <v>68240.850000000006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129764.96</v>
          </cell>
          <cell r="M2813">
            <v>36450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7908211305.0200005</v>
          </cell>
        </row>
        <row r="2814">
          <cell r="A2814">
            <v>25720006</v>
          </cell>
          <cell r="B2814" t="str">
            <v>25720006 SGST -Haryana  Receivable</v>
          </cell>
          <cell r="C2814">
            <v>10750119.67</v>
          </cell>
          <cell r="D2814">
            <v>30086390.149999999</v>
          </cell>
          <cell r="E2814">
            <v>232506.87</v>
          </cell>
          <cell r="F2814">
            <v>124591.71</v>
          </cell>
          <cell r="G2814">
            <v>27189720.41</v>
          </cell>
          <cell r="H2814">
            <v>0</v>
          </cell>
          <cell r="I2814">
            <v>0</v>
          </cell>
          <cell r="J2814">
            <v>0</v>
          </cell>
          <cell r="K2814">
            <v>0</v>
          </cell>
          <cell r="L2814">
            <v>16307.67</v>
          </cell>
          <cell r="M2814">
            <v>63292.4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68462928.879999995</v>
          </cell>
        </row>
        <row r="2815">
          <cell r="A2815">
            <v>25720007</v>
          </cell>
          <cell r="B2815" t="str">
            <v>25720007 SGST -Delhi  Receivable</v>
          </cell>
          <cell r="C2815">
            <v>8649180.8800000008</v>
          </cell>
          <cell r="D2815">
            <v>842454.52</v>
          </cell>
          <cell r="E2815">
            <v>15875.06</v>
          </cell>
          <cell r="F2815">
            <v>7519728.8899999997</v>
          </cell>
          <cell r="G2815">
            <v>5270229.45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29938.92</v>
          </cell>
          <cell r="M2815">
            <v>64564.29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22391972.010000002</v>
          </cell>
        </row>
        <row r="2816">
          <cell r="A2816">
            <v>25720008</v>
          </cell>
          <cell r="B2816" t="str">
            <v>25720008 SGST -Rajasthan  Receivable</v>
          </cell>
          <cell r="C2816">
            <v>192835097.33000001</v>
          </cell>
          <cell r="D2816">
            <v>396938659.56</v>
          </cell>
          <cell r="E2816">
            <v>54864087.619999997</v>
          </cell>
          <cell r="F2816">
            <v>1345345.75</v>
          </cell>
          <cell r="G2816">
            <v>824924.93</v>
          </cell>
          <cell r="H2816">
            <v>0</v>
          </cell>
          <cell r="I2816">
            <v>0</v>
          </cell>
          <cell r="J2816">
            <v>0</v>
          </cell>
          <cell r="K2816">
            <v>0</v>
          </cell>
          <cell r="L2816">
            <v>147891192.75999999</v>
          </cell>
          <cell r="M2816">
            <v>327856.07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795027164.01999998</v>
          </cell>
        </row>
        <row r="2817">
          <cell r="A2817">
            <v>25720009</v>
          </cell>
          <cell r="B2817" t="str">
            <v>25720009 SGST -UTTAR PARADESH  Receivable</v>
          </cell>
          <cell r="C2817">
            <v>238478005.78999999</v>
          </cell>
          <cell r="D2817">
            <v>176486889.28</v>
          </cell>
          <cell r="E2817">
            <v>153832567.87</v>
          </cell>
          <cell r="F2817">
            <v>2357810.7799999998</v>
          </cell>
          <cell r="G2817">
            <v>5772824.5899999999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52429321.869999997</v>
          </cell>
          <cell r="M2817">
            <v>845374.72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630202794.89999998</v>
          </cell>
        </row>
        <row r="2818">
          <cell r="A2818">
            <v>25720010</v>
          </cell>
          <cell r="B2818" t="str">
            <v>25720010 SGST -Bihar  Receivable</v>
          </cell>
          <cell r="C2818">
            <v>7517083.1399999997</v>
          </cell>
          <cell r="D2818">
            <v>14499270.43</v>
          </cell>
          <cell r="E2818">
            <v>13849151.5</v>
          </cell>
          <cell r="F2818">
            <v>34454.43</v>
          </cell>
          <cell r="G2818">
            <v>313996.67</v>
          </cell>
          <cell r="H2818">
            <v>0</v>
          </cell>
          <cell r="I2818">
            <v>0</v>
          </cell>
          <cell r="J2818">
            <v>0</v>
          </cell>
          <cell r="K2818">
            <v>0</v>
          </cell>
          <cell r="L2818">
            <v>1786708.5</v>
          </cell>
          <cell r="M2818">
            <v>16200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>
            <v>0</v>
          </cell>
          <cell r="T2818">
            <v>38016864.670000002</v>
          </cell>
        </row>
        <row r="2819">
          <cell r="A2819">
            <v>25720011</v>
          </cell>
          <cell r="B2819" t="str">
            <v>25720011 SGST -Sikkim  Receivable</v>
          </cell>
          <cell r="C2819">
            <v>0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</row>
        <row r="2820">
          <cell r="A2820">
            <v>25720012</v>
          </cell>
          <cell r="B2820" t="str">
            <v>25720012 SGST -Arunachal Pradesh  Receivable</v>
          </cell>
          <cell r="C2820">
            <v>0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</row>
        <row r="2821">
          <cell r="A2821">
            <v>25720013</v>
          </cell>
          <cell r="B2821" t="str">
            <v>25720013 SGST -Nagaland  Receivable</v>
          </cell>
          <cell r="C2821">
            <v>0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</row>
        <row r="2822">
          <cell r="A2822">
            <v>25720014</v>
          </cell>
          <cell r="B2822" t="str">
            <v>25720014 SGST -Manipur  Receivable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</row>
        <row r="2823">
          <cell r="A2823">
            <v>25720015</v>
          </cell>
          <cell r="B2823" t="str">
            <v>25720015 SGST -Mizoram  Receivable</v>
          </cell>
          <cell r="C2823">
            <v>0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</row>
        <row r="2824">
          <cell r="A2824">
            <v>25720016</v>
          </cell>
          <cell r="B2824" t="str">
            <v>25720016 SGST -Tripura  Receivable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</row>
        <row r="2825">
          <cell r="A2825">
            <v>25720017</v>
          </cell>
          <cell r="B2825" t="str">
            <v>25720017 SGST -Meghalaya  Receivable</v>
          </cell>
          <cell r="C2825">
            <v>0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</row>
        <row r="2826">
          <cell r="A2826">
            <v>25720018</v>
          </cell>
          <cell r="B2826" t="str">
            <v>25720018 SGST -Assam  Receivable</v>
          </cell>
          <cell r="C2826">
            <v>6324857</v>
          </cell>
          <cell r="D2826">
            <v>6634653.0899999999</v>
          </cell>
          <cell r="E2826">
            <v>4054511.51</v>
          </cell>
          <cell r="F2826">
            <v>33881.51</v>
          </cell>
          <cell r="G2826">
            <v>1710296.31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2513672.9700000002</v>
          </cell>
          <cell r="M2826">
            <v>10800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21282672.390000001</v>
          </cell>
        </row>
        <row r="2827">
          <cell r="A2827">
            <v>25720019</v>
          </cell>
          <cell r="B2827" t="str">
            <v>25720019 SGST -West Bengal  Receivable</v>
          </cell>
          <cell r="C2827">
            <v>117751594.7</v>
          </cell>
          <cell r="D2827">
            <v>39184729.450000003</v>
          </cell>
          <cell r="E2827">
            <v>24837287.800000001</v>
          </cell>
          <cell r="F2827">
            <v>6896124.54</v>
          </cell>
          <cell r="G2827">
            <v>11091362.66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28098162.129999999</v>
          </cell>
          <cell r="M2827">
            <v>533746.63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228393007.91</v>
          </cell>
        </row>
        <row r="2828">
          <cell r="A2828">
            <v>25720020</v>
          </cell>
          <cell r="B2828" t="str">
            <v>25720020 SGST -JHARKHNAD  Receivable</v>
          </cell>
          <cell r="C2828">
            <v>7456248.9699999997</v>
          </cell>
          <cell r="D2828">
            <v>7512066.8499999996</v>
          </cell>
          <cell r="E2828">
            <v>279616.82</v>
          </cell>
          <cell r="F2828">
            <v>6305.07</v>
          </cell>
          <cell r="G2828">
            <v>190174.16</v>
          </cell>
          <cell r="H2828">
            <v>0</v>
          </cell>
          <cell r="I2828">
            <v>0</v>
          </cell>
          <cell r="J2828">
            <v>0</v>
          </cell>
          <cell r="K2828">
            <v>0</v>
          </cell>
          <cell r="L2828">
            <v>8921.19</v>
          </cell>
          <cell r="M2828">
            <v>5400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15458733.060000001</v>
          </cell>
        </row>
        <row r="2829">
          <cell r="A2829">
            <v>25720021</v>
          </cell>
          <cell r="B2829" t="str">
            <v>25720021 SGST -Orissa  Receivable</v>
          </cell>
          <cell r="C2829">
            <v>39779085.369999997</v>
          </cell>
          <cell r="D2829">
            <v>32607393.440000001</v>
          </cell>
          <cell r="E2829">
            <v>14409341.35</v>
          </cell>
          <cell r="F2829">
            <v>261967.04</v>
          </cell>
          <cell r="G2829">
            <v>1355872.23</v>
          </cell>
          <cell r="H2829">
            <v>0</v>
          </cell>
          <cell r="I2829">
            <v>0</v>
          </cell>
          <cell r="J2829">
            <v>0</v>
          </cell>
          <cell r="K2829">
            <v>0</v>
          </cell>
          <cell r="L2829">
            <v>60627.360000000001</v>
          </cell>
          <cell r="M2829">
            <v>13500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88487786.790000007</v>
          </cell>
        </row>
        <row r="2830">
          <cell r="A2830">
            <v>25720022</v>
          </cell>
          <cell r="B2830" t="str">
            <v>25720022 SGST -CHATTISGARH  Receivable</v>
          </cell>
          <cell r="C2830">
            <v>7290877.9500000002</v>
          </cell>
          <cell r="D2830">
            <v>15287183.24</v>
          </cell>
          <cell r="E2830">
            <v>6174191.0300000003</v>
          </cell>
          <cell r="F2830">
            <v>11563.15</v>
          </cell>
          <cell r="G2830">
            <v>5759.7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8751.92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0</v>
          </cell>
          <cell r="T2830">
            <v>28778326.989999998</v>
          </cell>
        </row>
        <row r="2831">
          <cell r="A2831">
            <v>25720023</v>
          </cell>
          <cell r="B2831" t="str">
            <v>25720023 SGST -Madhya Pradesh  Receivable</v>
          </cell>
          <cell r="C2831">
            <v>109653851.84999999</v>
          </cell>
          <cell r="D2831">
            <v>150856142.11000001</v>
          </cell>
          <cell r="E2831">
            <v>84550740.200000003</v>
          </cell>
          <cell r="F2831">
            <v>675263.78</v>
          </cell>
          <cell r="G2831">
            <v>13115505.68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21900185.32</v>
          </cell>
          <cell r="M2831">
            <v>264293331.69999999</v>
          </cell>
          <cell r="N2831">
            <v>0</v>
          </cell>
          <cell r="O2831">
            <v>0</v>
          </cell>
          <cell r="P2831">
            <v>171</v>
          </cell>
          <cell r="Q2831">
            <v>0</v>
          </cell>
          <cell r="R2831">
            <v>0</v>
          </cell>
          <cell r="S2831">
            <v>0</v>
          </cell>
          <cell r="T2831">
            <v>645045191.63999999</v>
          </cell>
        </row>
        <row r="2832">
          <cell r="A2832">
            <v>25720024</v>
          </cell>
          <cell r="B2832" t="str">
            <v>25720024 SGST -Gujarat  Receivable</v>
          </cell>
          <cell r="C2832">
            <v>64707508.170000002</v>
          </cell>
          <cell r="D2832">
            <v>221026648.83000001</v>
          </cell>
          <cell r="E2832">
            <v>23827124.440000001</v>
          </cell>
          <cell r="F2832">
            <v>209319.08</v>
          </cell>
          <cell r="G2832">
            <v>38786.94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20429.3</v>
          </cell>
          <cell r="M2832">
            <v>64908.959999999999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>
            <v>0</v>
          </cell>
          <cell r="T2832">
            <v>309894725.72000003</v>
          </cell>
        </row>
        <row r="2833">
          <cell r="A2833">
            <v>25720025</v>
          </cell>
          <cell r="B2833" t="str">
            <v>25720025 UGST -Daman und Diu  Receivable</v>
          </cell>
          <cell r="C2833">
            <v>0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</row>
        <row r="2834">
          <cell r="A2834">
            <v>25720026</v>
          </cell>
          <cell r="B2834" t="str">
            <v>25720026 UGST -Dadra and Nagar Hav.  Receivable</v>
          </cell>
          <cell r="C2834">
            <v>0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</row>
        <row r="2835">
          <cell r="A2835">
            <v>25720027</v>
          </cell>
          <cell r="B2835" t="str">
            <v>25720027 SGST -Maharashtra  Receivable</v>
          </cell>
          <cell r="C2835">
            <v>120442673115.21001</v>
          </cell>
          <cell r="D2835">
            <v>14465312328.379999</v>
          </cell>
          <cell r="E2835">
            <v>100069855.22</v>
          </cell>
          <cell r="F2835">
            <v>1214099150.52</v>
          </cell>
          <cell r="G2835">
            <v>2420031477.5599999</v>
          </cell>
          <cell r="H2835">
            <v>0</v>
          </cell>
          <cell r="I2835">
            <v>0</v>
          </cell>
          <cell r="J2835">
            <v>0</v>
          </cell>
          <cell r="K2835">
            <v>7671663.4100000001</v>
          </cell>
          <cell r="L2835">
            <v>1021038953.0700001</v>
          </cell>
          <cell r="M2835">
            <v>53858743.390000001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139724755286.76001</v>
          </cell>
        </row>
        <row r="2836">
          <cell r="A2836">
            <v>25720029</v>
          </cell>
          <cell r="B2836" t="str">
            <v>25720029 SGST -Karnataka  Receivable</v>
          </cell>
          <cell r="C2836">
            <v>208664790.41999999</v>
          </cell>
          <cell r="D2836">
            <v>43461047.210000001</v>
          </cell>
          <cell r="E2836">
            <v>22860476.59</v>
          </cell>
          <cell r="F2836">
            <v>3095715.24</v>
          </cell>
          <cell r="G2836">
            <v>7809185.5599999996</v>
          </cell>
          <cell r="H2836">
            <v>0</v>
          </cell>
          <cell r="I2836">
            <v>0</v>
          </cell>
          <cell r="J2836">
            <v>0</v>
          </cell>
          <cell r="K2836">
            <v>0</v>
          </cell>
          <cell r="L2836">
            <v>23580555.170000002</v>
          </cell>
          <cell r="M2836">
            <v>297892.2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309769662.38999999</v>
          </cell>
        </row>
        <row r="2837">
          <cell r="A2837">
            <v>25720030</v>
          </cell>
          <cell r="B2837" t="str">
            <v>25720030 SGST -Goa  Receivable</v>
          </cell>
          <cell r="C2837">
            <v>90015.54</v>
          </cell>
          <cell r="D2837">
            <v>3029.21</v>
          </cell>
          <cell r="E2837">
            <v>2453.6799999999998</v>
          </cell>
          <cell r="F2837">
            <v>21753.200000000001</v>
          </cell>
          <cell r="G2837">
            <v>4148.59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503.39</v>
          </cell>
          <cell r="M2837">
            <v>6212.43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128116.04</v>
          </cell>
        </row>
        <row r="2838">
          <cell r="A2838">
            <v>25720031</v>
          </cell>
          <cell r="B2838" t="str">
            <v>25720031 UGST -Lakshadweep  Receivable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</row>
        <row r="2839">
          <cell r="A2839">
            <v>25720032</v>
          </cell>
          <cell r="B2839" t="str">
            <v>25720032 SGST -Kerala  Receivable</v>
          </cell>
          <cell r="C2839">
            <v>8014401.0599999996</v>
          </cell>
          <cell r="D2839">
            <v>142729.68</v>
          </cell>
          <cell r="E2839">
            <v>1950</v>
          </cell>
          <cell r="F2839">
            <v>49252.97</v>
          </cell>
          <cell r="G2839">
            <v>11578.36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14165.26</v>
          </cell>
          <cell r="M2839">
            <v>119707.18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8353784.5099999998</v>
          </cell>
        </row>
        <row r="2840">
          <cell r="A2840">
            <v>25720033</v>
          </cell>
          <cell r="B2840" t="str">
            <v>25720033 SGST -Tamil Nadu  Receivable</v>
          </cell>
          <cell r="C2840">
            <v>719692279.86000001</v>
          </cell>
          <cell r="D2840">
            <v>176073094.97999999</v>
          </cell>
          <cell r="E2840">
            <v>18289725.719999999</v>
          </cell>
          <cell r="F2840">
            <v>20677259.390000001</v>
          </cell>
          <cell r="G2840">
            <v>27654616.5</v>
          </cell>
          <cell r="H2840">
            <v>0</v>
          </cell>
          <cell r="I2840">
            <v>0</v>
          </cell>
          <cell r="J2840">
            <v>0</v>
          </cell>
          <cell r="K2840">
            <v>0</v>
          </cell>
          <cell r="L2840">
            <v>11536245.029999999</v>
          </cell>
          <cell r="M2840">
            <v>634826.98</v>
          </cell>
          <cell r="N2840">
            <v>2943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>
            <v>0</v>
          </cell>
          <cell r="T2840">
            <v>974560991.46000004</v>
          </cell>
        </row>
        <row r="2841">
          <cell r="A2841">
            <v>25720034</v>
          </cell>
          <cell r="B2841" t="str">
            <v>25720034 SGST -Pondicherry  Receivable</v>
          </cell>
          <cell r="C2841">
            <v>356013.77</v>
          </cell>
          <cell r="D2841">
            <v>177511.12</v>
          </cell>
          <cell r="E2841">
            <v>5747.24</v>
          </cell>
          <cell r="F2841">
            <v>1890</v>
          </cell>
          <cell r="G2841">
            <v>7562.66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1031.57</v>
          </cell>
          <cell r="M2841">
            <v>17100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566856.36</v>
          </cell>
        </row>
        <row r="2842">
          <cell r="A2842">
            <v>25720035</v>
          </cell>
          <cell r="B2842" t="str">
            <v>25720035 UGST -Andaman and Nicobar  Receivable</v>
          </cell>
          <cell r="C2842">
            <v>0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</row>
        <row r="2843">
          <cell r="A2843">
            <v>25720036</v>
          </cell>
          <cell r="B2843" t="str">
            <v>25720036 SGST -Telangana  Receivable</v>
          </cell>
          <cell r="C2843">
            <v>2889185673.04</v>
          </cell>
          <cell r="D2843">
            <v>1115506751.1700001</v>
          </cell>
          <cell r="E2843">
            <v>37634812.689999998</v>
          </cell>
          <cell r="F2843">
            <v>1477773.13</v>
          </cell>
          <cell r="G2843">
            <v>13455969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64852163.689999998</v>
          </cell>
          <cell r="M2843">
            <v>127829.19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4122240971.9099998</v>
          </cell>
        </row>
        <row r="2844">
          <cell r="A2844">
            <v>25720037</v>
          </cell>
          <cell r="B2844" t="str">
            <v>25720037 SGST -Andhra Pradesh  Receivable</v>
          </cell>
          <cell r="C2844">
            <v>8449340.9600000009</v>
          </cell>
          <cell r="D2844">
            <v>19508842.91</v>
          </cell>
          <cell r="E2844">
            <v>4547801.59</v>
          </cell>
          <cell r="F2844">
            <v>53496.11</v>
          </cell>
          <cell r="G2844">
            <v>2176697.92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446374.01</v>
          </cell>
          <cell r="M2844">
            <v>9681.27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35192234.770000003</v>
          </cell>
        </row>
        <row r="2845">
          <cell r="A2845">
            <v>25720040</v>
          </cell>
          <cell r="B2845" t="str">
            <v>*   TDS/TCS on SGST -Pun</v>
          </cell>
          <cell r="C2845">
            <v>0</v>
          </cell>
          <cell r="D2845">
            <v>0</v>
          </cell>
          <cell r="E2845">
            <v>587.08000000000004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587.08000000000004</v>
          </cell>
        </row>
        <row r="2846">
          <cell r="A2846">
            <v>25720042</v>
          </cell>
          <cell r="B2846" t="str">
            <v>*   TDS/TCS on SGST -Utt</v>
          </cell>
          <cell r="C2846">
            <v>326439.23</v>
          </cell>
          <cell r="D2846">
            <v>4880.3900000000003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331319.62</v>
          </cell>
        </row>
        <row r="2847">
          <cell r="A2847">
            <v>25720043</v>
          </cell>
          <cell r="B2847" t="str">
            <v>*   TDS/TCS on SGST -Haryana  Receivable</v>
          </cell>
          <cell r="C2847">
            <v>0</v>
          </cell>
          <cell r="D2847">
            <v>0</v>
          </cell>
          <cell r="E2847">
            <v>0</v>
          </cell>
          <cell r="F2847">
            <v>0</v>
          </cell>
          <cell r="G2847">
            <v>0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</row>
        <row r="2848">
          <cell r="A2848">
            <v>25720045</v>
          </cell>
          <cell r="B2848" t="str">
            <v>*   TDS/TCS on SGST -Rajasthan  Receivable</v>
          </cell>
          <cell r="C2848">
            <v>-10.050000000000001</v>
          </cell>
          <cell r="D2848">
            <v>0</v>
          </cell>
          <cell r="E2848">
            <v>0</v>
          </cell>
          <cell r="F2848">
            <v>0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-10.050000000000001</v>
          </cell>
        </row>
        <row r="2849">
          <cell r="A2849">
            <v>25720046</v>
          </cell>
          <cell r="B2849" t="str">
            <v>25720046 TDS/TCS on SGST -UTTAR PARADESH  Receivab</v>
          </cell>
          <cell r="C2849">
            <v>-15215</v>
          </cell>
          <cell r="D2849">
            <v>15214.5</v>
          </cell>
          <cell r="E2849">
            <v>0</v>
          </cell>
          <cell r="F2849">
            <v>0</v>
          </cell>
          <cell r="G2849">
            <v>0</v>
          </cell>
          <cell r="H2849">
            <v>0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-0.5</v>
          </cell>
        </row>
        <row r="2850">
          <cell r="A2850">
            <v>25720047</v>
          </cell>
          <cell r="B2850" t="str">
            <v>*   TDS/TCS on SGST -Bihar  Receivable</v>
          </cell>
          <cell r="C2850">
            <v>0</v>
          </cell>
          <cell r="D2850">
            <v>-0.1</v>
          </cell>
          <cell r="E2850">
            <v>-4264</v>
          </cell>
          <cell r="F2850">
            <v>0</v>
          </cell>
          <cell r="G2850">
            <v>0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-4264.1000000000004</v>
          </cell>
        </row>
        <row r="2851">
          <cell r="A2851">
            <v>25720055</v>
          </cell>
          <cell r="B2851" t="str">
            <v>25720055 TDS/TCS on SGST -Assam  Receivable</v>
          </cell>
          <cell r="C2851">
            <v>-18989.919999999998</v>
          </cell>
          <cell r="D2851">
            <v>1854304.69</v>
          </cell>
          <cell r="E2851">
            <v>-281468.5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1553846.27</v>
          </cell>
        </row>
        <row r="2852">
          <cell r="A2852">
            <v>25720056</v>
          </cell>
          <cell r="B2852" t="str">
            <v>*   TDS/TCS on SGST -Wes</v>
          </cell>
          <cell r="C2852">
            <v>0</v>
          </cell>
          <cell r="D2852">
            <v>0.15</v>
          </cell>
          <cell r="E2852">
            <v>0</v>
          </cell>
          <cell r="F2852">
            <v>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0.15</v>
          </cell>
        </row>
        <row r="2853">
          <cell r="A2853">
            <v>25720057</v>
          </cell>
          <cell r="B2853" t="str">
            <v>25720057 TDS/TCS on SGST -JHARKHNAD  Receivable</v>
          </cell>
          <cell r="C2853">
            <v>-1049108</v>
          </cell>
          <cell r="D2853">
            <v>1049107</v>
          </cell>
          <cell r="E2853">
            <v>0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-1</v>
          </cell>
        </row>
        <row r="2854">
          <cell r="A2854">
            <v>25720058</v>
          </cell>
          <cell r="B2854" t="str">
            <v>*   TDS/TCS on SGST -Ori</v>
          </cell>
          <cell r="C2854">
            <v>-215756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-215756</v>
          </cell>
        </row>
        <row r="2855">
          <cell r="A2855">
            <v>25720059</v>
          </cell>
          <cell r="B2855" t="str">
            <v>*   TDS/TCS on SGST -CHATTISGARH  Receivable</v>
          </cell>
          <cell r="C2855">
            <v>-68972</v>
          </cell>
          <cell r="D2855">
            <v>68972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</row>
        <row r="2856">
          <cell r="A2856">
            <v>25720060</v>
          </cell>
          <cell r="B2856" t="str">
            <v>25720060 TDS/TCS on SGST -Madhya Pradesh  Receivab</v>
          </cell>
          <cell r="C2856">
            <v>108287.88</v>
          </cell>
          <cell r="D2856">
            <v>3885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112172.88</v>
          </cell>
        </row>
        <row r="2857">
          <cell r="A2857">
            <v>25720061</v>
          </cell>
          <cell r="B2857" t="str">
            <v>*   TDS/TCS on SGST -Guj</v>
          </cell>
          <cell r="C2857">
            <v>183103.74</v>
          </cell>
          <cell r="D2857">
            <v>-183104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-0.26</v>
          </cell>
        </row>
        <row r="2858">
          <cell r="A2858">
            <v>25720064</v>
          </cell>
          <cell r="B2858" t="str">
            <v>25720064 TDS/TCS on SGST -Maharashtra  Receivable</v>
          </cell>
          <cell r="C2858">
            <v>54806.2</v>
          </cell>
          <cell r="D2858">
            <v>-69289.100000000006</v>
          </cell>
          <cell r="E2858">
            <v>0</v>
          </cell>
          <cell r="F2858">
            <v>0</v>
          </cell>
          <cell r="G2858">
            <v>-173992.89</v>
          </cell>
          <cell r="H2858">
            <v>0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-188475.79</v>
          </cell>
        </row>
        <row r="2859">
          <cell r="A2859">
            <v>25720066</v>
          </cell>
          <cell r="B2859" t="str">
            <v>25720066 TDS/TCS on SGST -Karnataka  Receivable</v>
          </cell>
          <cell r="C2859">
            <v>0</v>
          </cell>
          <cell r="D2859">
            <v>753216.42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753216.42</v>
          </cell>
        </row>
        <row r="2860">
          <cell r="A2860">
            <v>25720073</v>
          </cell>
          <cell r="B2860" t="str">
            <v>*   TDS/TCS on SGST -TelanganaááReceivable</v>
          </cell>
          <cell r="C2860">
            <v>-211496.88</v>
          </cell>
          <cell r="D2860">
            <v>189277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-22219.88</v>
          </cell>
        </row>
        <row r="2861">
          <cell r="A2861">
            <v>25720074</v>
          </cell>
          <cell r="B2861" t="str">
            <v>*   TDS/TCS on SGST -AndhraáPradeshááReceiva</v>
          </cell>
          <cell r="C2861">
            <v>-4549349</v>
          </cell>
          <cell r="D2861">
            <v>4621972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72623</v>
          </cell>
        </row>
        <row r="2862">
          <cell r="A2862">
            <v>25920001</v>
          </cell>
          <cell r="B2862" t="str">
            <v>25920001 SGST -Jammu and Kashmir  Receivable (RCM)</v>
          </cell>
          <cell r="C2862">
            <v>0</v>
          </cell>
          <cell r="D2862">
            <v>0</v>
          </cell>
          <cell r="E2862">
            <v>0</v>
          </cell>
          <cell r="F2862">
            <v>0</v>
          </cell>
          <cell r="G2862">
            <v>0</v>
          </cell>
          <cell r="H2862">
            <v>0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</row>
        <row r="2863">
          <cell r="A2863">
            <v>25920002</v>
          </cell>
          <cell r="B2863" t="str">
            <v>25920002 SGST -Himachal Pradesh  Receivable (RCM)</v>
          </cell>
          <cell r="C2863">
            <v>0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</row>
        <row r="2864">
          <cell r="A2864">
            <v>25920003</v>
          </cell>
          <cell r="B2864" t="str">
            <v>*   SGST -Punjab  Receivable (RCM)</v>
          </cell>
          <cell r="C2864">
            <v>0</v>
          </cell>
          <cell r="D2864">
            <v>5551235.6299999999</v>
          </cell>
          <cell r="E2864">
            <v>24330211.84</v>
          </cell>
          <cell r="F2864">
            <v>0</v>
          </cell>
          <cell r="G2864">
            <v>0</v>
          </cell>
          <cell r="H2864">
            <v>0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29881447.469999999</v>
          </cell>
        </row>
        <row r="2865">
          <cell r="A2865">
            <v>25920004</v>
          </cell>
          <cell r="B2865" t="str">
            <v>25920004  UGST -Chandigarh  Receivable (RCM)</v>
          </cell>
          <cell r="C2865">
            <v>0</v>
          </cell>
          <cell r="D2865">
            <v>0</v>
          </cell>
          <cell r="E2865">
            <v>108353.52</v>
          </cell>
          <cell r="F2865">
            <v>0</v>
          </cell>
          <cell r="G2865">
            <v>0</v>
          </cell>
          <cell r="H2865">
            <v>0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>
            <v>0</v>
          </cell>
          <cell r="T2865">
            <v>108353.52</v>
          </cell>
        </row>
        <row r="2866">
          <cell r="A2866">
            <v>25920005</v>
          </cell>
          <cell r="B2866" t="str">
            <v>*   SGST -Uttarakhand  Receivable (RCM)</v>
          </cell>
          <cell r="C2866">
            <v>11461031.49</v>
          </cell>
          <cell r="D2866">
            <v>4163205.56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0</v>
          </cell>
          <cell r="T2866">
            <v>15624237.050000001</v>
          </cell>
        </row>
        <row r="2867">
          <cell r="A2867">
            <v>25920006</v>
          </cell>
          <cell r="B2867" t="str">
            <v>*   SGST -Haryana  Receivable (RCM)</v>
          </cell>
          <cell r="C2867">
            <v>0</v>
          </cell>
          <cell r="D2867">
            <v>1532.5</v>
          </cell>
          <cell r="E2867">
            <v>0</v>
          </cell>
          <cell r="F2867">
            <v>0</v>
          </cell>
          <cell r="G2867">
            <v>2774.15</v>
          </cell>
          <cell r="H2867">
            <v>0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4306.6499999999996</v>
          </cell>
        </row>
        <row r="2868">
          <cell r="A2868">
            <v>25920007</v>
          </cell>
          <cell r="B2868" t="str">
            <v>*   SGST -Delhi  Receivable (RCM)</v>
          </cell>
          <cell r="C2868">
            <v>3180</v>
          </cell>
          <cell r="D2868">
            <v>0</v>
          </cell>
          <cell r="E2868">
            <v>0</v>
          </cell>
          <cell r="F2868">
            <v>96750</v>
          </cell>
          <cell r="G2868">
            <v>476046.25</v>
          </cell>
          <cell r="H2868">
            <v>0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575976.25</v>
          </cell>
        </row>
        <row r="2869">
          <cell r="A2869">
            <v>25920008</v>
          </cell>
          <cell r="B2869" t="str">
            <v>*   SGST -Rajasthan  Receivable (RCM)</v>
          </cell>
          <cell r="C2869">
            <v>49638.93</v>
          </cell>
          <cell r="D2869">
            <v>6552098.8399999999</v>
          </cell>
          <cell r="E2869">
            <v>16700</v>
          </cell>
          <cell r="F2869">
            <v>0</v>
          </cell>
          <cell r="G2869">
            <v>0</v>
          </cell>
          <cell r="H2869">
            <v>0</v>
          </cell>
          <cell r="I2869">
            <v>0</v>
          </cell>
          <cell r="J2869">
            <v>0</v>
          </cell>
          <cell r="K2869">
            <v>0</v>
          </cell>
          <cell r="L2869">
            <v>4248699.58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0</v>
          </cell>
          <cell r="T2869">
            <v>10867137.35</v>
          </cell>
        </row>
        <row r="2870">
          <cell r="A2870">
            <v>25920009</v>
          </cell>
          <cell r="B2870" t="str">
            <v>*   SGST -UTTAR PARADESH  Receivable (RCM)</v>
          </cell>
          <cell r="C2870">
            <v>268831.71000000002</v>
          </cell>
          <cell r="D2870">
            <v>720</v>
          </cell>
          <cell r="E2870">
            <v>1975</v>
          </cell>
          <cell r="F2870">
            <v>23886</v>
          </cell>
          <cell r="G2870">
            <v>0</v>
          </cell>
          <cell r="H2870">
            <v>0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295412.71000000002</v>
          </cell>
        </row>
        <row r="2871">
          <cell r="A2871">
            <v>25920010</v>
          </cell>
          <cell r="B2871" t="str">
            <v>*   SGST -Bihar  Receivable (RCM)</v>
          </cell>
          <cell r="C2871">
            <v>191997</v>
          </cell>
          <cell r="D2871">
            <v>42745.64</v>
          </cell>
          <cell r="E2871">
            <v>0</v>
          </cell>
          <cell r="F2871">
            <v>0</v>
          </cell>
          <cell r="G2871">
            <v>0</v>
          </cell>
          <cell r="H2871">
            <v>0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234742.64</v>
          </cell>
        </row>
        <row r="2872">
          <cell r="A2872">
            <v>25920011</v>
          </cell>
          <cell r="B2872" t="str">
            <v>25920011 SGST -Sikkim  Receivable (RCM)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</row>
        <row r="2873">
          <cell r="A2873">
            <v>25920012</v>
          </cell>
          <cell r="B2873" t="str">
            <v>25920012 SGST -Arunachal Pradesh  Receivable (RCM)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</row>
        <row r="2874">
          <cell r="A2874">
            <v>25920013</v>
          </cell>
          <cell r="B2874" t="str">
            <v>25920013 SGST -Nagaland  Receivable (RCM)</v>
          </cell>
          <cell r="C2874">
            <v>0</v>
          </cell>
          <cell r="D2874">
            <v>0</v>
          </cell>
          <cell r="E2874">
            <v>0</v>
          </cell>
          <cell r="F2874">
            <v>0</v>
          </cell>
          <cell r="G2874">
            <v>0</v>
          </cell>
          <cell r="H2874">
            <v>0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</row>
        <row r="2875">
          <cell r="A2875">
            <v>25920014</v>
          </cell>
          <cell r="B2875" t="str">
            <v>25920014 SGST -Manipur  Receivable (RCM)</v>
          </cell>
          <cell r="C2875">
            <v>0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</row>
        <row r="2876">
          <cell r="A2876">
            <v>25920015</v>
          </cell>
          <cell r="B2876" t="str">
            <v>25920015 SGST -Mizoram  Receivable (RCM)</v>
          </cell>
          <cell r="C2876">
            <v>0</v>
          </cell>
          <cell r="D2876">
            <v>0</v>
          </cell>
          <cell r="E2876">
            <v>0</v>
          </cell>
          <cell r="F2876">
            <v>0</v>
          </cell>
          <cell r="G2876">
            <v>0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</row>
        <row r="2877">
          <cell r="A2877">
            <v>25920016</v>
          </cell>
          <cell r="B2877" t="str">
            <v>25920016 SGST -Tripura  Receivable (RCM)</v>
          </cell>
          <cell r="C2877">
            <v>0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</row>
        <row r="2878">
          <cell r="A2878">
            <v>25920017</v>
          </cell>
          <cell r="B2878" t="str">
            <v>25920017 SGST -Meghalaya  Receivable (RCM)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</row>
        <row r="2879">
          <cell r="A2879">
            <v>25920018</v>
          </cell>
          <cell r="B2879" t="str">
            <v>25920018  SGST -Assam  Receivable (RCM)</v>
          </cell>
          <cell r="C2879">
            <v>37440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37440</v>
          </cell>
        </row>
        <row r="2880">
          <cell r="A2880">
            <v>25920019</v>
          </cell>
          <cell r="B2880" t="str">
            <v>*   SGST -West Bengal  Receivable (RCM)</v>
          </cell>
          <cell r="C2880">
            <v>41353.74</v>
          </cell>
          <cell r="D2880">
            <v>259322.56</v>
          </cell>
          <cell r="E2880">
            <v>0</v>
          </cell>
          <cell r="F2880">
            <v>709591.59</v>
          </cell>
          <cell r="G2880">
            <v>0</v>
          </cell>
          <cell r="H2880">
            <v>0</v>
          </cell>
          <cell r="I2880">
            <v>0</v>
          </cell>
          <cell r="J2880">
            <v>0</v>
          </cell>
          <cell r="K2880">
            <v>0</v>
          </cell>
          <cell r="L2880">
            <v>185525.1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1195792.99</v>
          </cell>
        </row>
        <row r="2881">
          <cell r="A2881">
            <v>25920020</v>
          </cell>
          <cell r="B2881" t="str">
            <v>*   SGST -JHARKHNAD  Receivable (RCM)</v>
          </cell>
          <cell r="C2881">
            <v>4230</v>
          </cell>
          <cell r="D2881">
            <v>3046.48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7276.48</v>
          </cell>
        </row>
        <row r="2882">
          <cell r="A2882">
            <v>25920021</v>
          </cell>
          <cell r="B2882" t="str">
            <v>25920021 SGST -Orissa  Receivable (RCM)</v>
          </cell>
          <cell r="C2882">
            <v>15300</v>
          </cell>
          <cell r="D2882">
            <v>22950</v>
          </cell>
          <cell r="E2882">
            <v>0</v>
          </cell>
          <cell r="F2882">
            <v>0</v>
          </cell>
          <cell r="G2882">
            <v>13050</v>
          </cell>
          <cell r="H2882">
            <v>0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51300</v>
          </cell>
        </row>
        <row r="2883">
          <cell r="A2883">
            <v>25920022</v>
          </cell>
          <cell r="B2883" t="str">
            <v>*   SGST -CHATTISGARH  Receivable (RCM)</v>
          </cell>
          <cell r="C2883">
            <v>0</v>
          </cell>
          <cell r="D2883">
            <v>32406.3</v>
          </cell>
          <cell r="E2883">
            <v>0</v>
          </cell>
          <cell r="F2883">
            <v>0</v>
          </cell>
          <cell r="G2883">
            <v>0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32406.3</v>
          </cell>
        </row>
        <row r="2884">
          <cell r="A2884">
            <v>25920023</v>
          </cell>
          <cell r="B2884" t="str">
            <v>*   SGST -Madhya Pradesh  Receivable (RCM)</v>
          </cell>
          <cell r="C2884">
            <v>33280.5</v>
          </cell>
          <cell r="D2884">
            <v>166128.85999999999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2503662.2799999998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2703071.64</v>
          </cell>
        </row>
        <row r="2885">
          <cell r="A2885">
            <v>25920024</v>
          </cell>
          <cell r="B2885" t="str">
            <v>*   SGST -Gujarat  Receivable (RCM)</v>
          </cell>
          <cell r="C2885">
            <v>0</v>
          </cell>
          <cell r="D2885">
            <v>100874.43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100874.43</v>
          </cell>
        </row>
        <row r="2886">
          <cell r="A2886">
            <v>25920025</v>
          </cell>
          <cell r="B2886" t="str">
            <v>25920025 UGST -Daman und Diu  Receivable (RCM)</v>
          </cell>
          <cell r="C2886">
            <v>0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</row>
        <row r="2887">
          <cell r="A2887">
            <v>25920026</v>
          </cell>
          <cell r="B2887" t="str">
            <v>25920026 UGST -Dadra and Nagar Hav.  Receivable (R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</row>
        <row r="2888">
          <cell r="A2888">
            <v>25920027</v>
          </cell>
          <cell r="B2888" t="str">
            <v>*   SGST -Maharashtra  Receivable (RCM)</v>
          </cell>
          <cell r="C2888">
            <v>102837979.8</v>
          </cell>
          <cell r="D2888">
            <v>56282196.469999999</v>
          </cell>
          <cell r="E2888">
            <v>115798.24</v>
          </cell>
          <cell r="F2888">
            <v>26220814.219999999</v>
          </cell>
          <cell r="G2888">
            <v>5359612.17</v>
          </cell>
          <cell r="H2888">
            <v>0</v>
          </cell>
          <cell r="I2888">
            <v>0</v>
          </cell>
          <cell r="J2888">
            <v>0</v>
          </cell>
          <cell r="K2888">
            <v>1350</v>
          </cell>
          <cell r="L2888">
            <v>12550008.109999999</v>
          </cell>
          <cell r="M2888">
            <v>959260.96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204327019.97</v>
          </cell>
        </row>
        <row r="2889">
          <cell r="A2889">
            <v>25920029</v>
          </cell>
          <cell r="B2889" t="str">
            <v>*   SGST -Karnataka  Receivable (RCM)</v>
          </cell>
          <cell r="C2889">
            <v>3151547.45</v>
          </cell>
          <cell r="D2889">
            <v>294128.15000000002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3445675.6</v>
          </cell>
        </row>
        <row r="2890">
          <cell r="A2890">
            <v>25920030</v>
          </cell>
          <cell r="B2890" t="str">
            <v>25920030 SGST -Goa  Receivable (RCM)</v>
          </cell>
          <cell r="C2890">
            <v>0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</row>
        <row r="2891">
          <cell r="A2891">
            <v>25920031</v>
          </cell>
          <cell r="B2891" t="str">
            <v>25920031 UGST -Lakshadweep  Receivable (RCM)</v>
          </cell>
          <cell r="C2891">
            <v>0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</row>
        <row r="2892">
          <cell r="A2892">
            <v>25920032</v>
          </cell>
          <cell r="B2892" t="str">
            <v>*   SGST -Kerala  Receivable (RCM)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</row>
        <row r="2893">
          <cell r="A2893">
            <v>25920033</v>
          </cell>
          <cell r="B2893" t="str">
            <v>*   SGST -Tamil Nadu  Receivable (RCM)</v>
          </cell>
          <cell r="C2893">
            <v>64742.82</v>
          </cell>
          <cell r="D2893">
            <v>998</v>
          </cell>
          <cell r="E2893">
            <v>0</v>
          </cell>
          <cell r="F2893">
            <v>54927</v>
          </cell>
          <cell r="G2893">
            <v>0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120667.82</v>
          </cell>
        </row>
        <row r="2894">
          <cell r="A2894">
            <v>25920034</v>
          </cell>
          <cell r="B2894" t="str">
            <v>25920034 SGST -Pondicherry  Receivable (RCM)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</row>
        <row r="2895">
          <cell r="A2895">
            <v>25920035</v>
          </cell>
          <cell r="B2895" t="str">
            <v>25920035 UGST -Andaman and Nicobar  Receivable (RCM</v>
          </cell>
          <cell r="C2895">
            <v>0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</row>
        <row r="2896">
          <cell r="A2896">
            <v>25920036</v>
          </cell>
          <cell r="B2896" t="str">
            <v>*   SGST -Telangana  Receivable (RCM)</v>
          </cell>
          <cell r="C2896">
            <v>7216838.3200000003</v>
          </cell>
          <cell r="D2896">
            <v>8625922.4499999993</v>
          </cell>
          <cell r="E2896">
            <v>0</v>
          </cell>
          <cell r="F2896">
            <v>0</v>
          </cell>
          <cell r="G2896">
            <v>58104.63</v>
          </cell>
          <cell r="H2896">
            <v>0</v>
          </cell>
          <cell r="I2896">
            <v>0</v>
          </cell>
          <cell r="J2896">
            <v>0</v>
          </cell>
          <cell r="K2896">
            <v>0</v>
          </cell>
          <cell r="L2896">
            <v>4246.5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15905111.9</v>
          </cell>
        </row>
        <row r="2897">
          <cell r="A2897">
            <v>25920037</v>
          </cell>
          <cell r="B2897" t="str">
            <v>*   SGST -Andhra Pradesh  Receivable (RCM)</v>
          </cell>
          <cell r="C2897">
            <v>0</v>
          </cell>
          <cell r="D2897">
            <v>2650</v>
          </cell>
          <cell r="E2897">
            <v>50675</v>
          </cell>
          <cell r="F2897">
            <v>0</v>
          </cell>
          <cell r="G2897">
            <v>0</v>
          </cell>
          <cell r="H2897">
            <v>0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53325</v>
          </cell>
        </row>
        <row r="2898">
          <cell r="A2898">
            <v>564</v>
          </cell>
          <cell r="B2898" t="str">
            <v>564 **  IGST Receivable</v>
          </cell>
          <cell r="C2898">
            <v>248564833056.62</v>
          </cell>
          <cell r="D2898">
            <v>102303112892.92999</v>
          </cell>
          <cell r="E2898">
            <v>47825659749.830002</v>
          </cell>
          <cell r="F2898">
            <v>2063266067.1800001</v>
          </cell>
          <cell r="G2898">
            <v>6844272849.2299995</v>
          </cell>
          <cell r="H2898">
            <v>0</v>
          </cell>
          <cell r="I2898">
            <v>0</v>
          </cell>
          <cell r="J2898">
            <v>0</v>
          </cell>
          <cell r="K2898">
            <v>3709460.92</v>
          </cell>
          <cell r="L2898">
            <v>1574857208.75</v>
          </cell>
          <cell r="M2898">
            <v>5630168898.4300003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>
            <v>0</v>
          </cell>
          <cell r="T2898">
            <v>414809880183.89001</v>
          </cell>
        </row>
        <row r="2899">
          <cell r="A2899">
            <v>25730001</v>
          </cell>
          <cell r="B2899" t="str">
            <v>25730001 IGST -Jammu and Kashmir  Receivable</v>
          </cell>
          <cell r="C2899">
            <v>100934479.88</v>
          </cell>
          <cell r="D2899">
            <v>28109706.879999999</v>
          </cell>
          <cell r="E2899">
            <v>0</v>
          </cell>
          <cell r="F2899">
            <v>1117.07</v>
          </cell>
          <cell r="G2899">
            <v>27142.03</v>
          </cell>
          <cell r="H2899">
            <v>0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129072445.86</v>
          </cell>
        </row>
        <row r="2900">
          <cell r="A2900">
            <v>25730002</v>
          </cell>
          <cell r="B2900" t="str">
            <v>25730002 IGST -Himachal Pradesh  Receivable</v>
          </cell>
          <cell r="C2900">
            <v>185340897.41</v>
          </cell>
          <cell r="D2900">
            <v>6695793.75</v>
          </cell>
          <cell r="E2900">
            <v>0</v>
          </cell>
          <cell r="F2900">
            <v>586.07000000000005</v>
          </cell>
          <cell r="G2900">
            <v>0</v>
          </cell>
          <cell r="H2900">
            <v>0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>
            <v>0</v>
          </cell>
          <cell r="T2900">
            <v>192037277.22999999</v>
          </cell>
        </row>
        <row r="2901">
          <cell r="A2901">
            <v>25730003</v>
          </cell>
          <cell r="B2901" t="str">
            <v>25730003 IGST -Punjab  Receivable</v>
          </cell>
          <cell r="C2901">
            <v>4344107898.3599997</v>
          </cell>
          <cell r="D2901">
            <v>1993878375.1800001</v>
          </cell>
          <cell r="E2901">
            <v>21128640025.09</v>
          </cell>
          <cell r="F2901">
            <v>49484059.689999998</v>
          </cell>
          <cell r="G2901">
            <v>25138183.98</v>
          </cell>
          <cell r="H2901">
            <v>0</v>
          </cell>
          <cell r="I2901">
            <v>0</v>
          </cell>
          <cell r="J2901">
            <v>0</v>
          </cell>
          <cell r="K2901">
            <v>0</v>
          </cell>
          <cell r="L2901">
            <v>77043160.859999999</v>
          </cell>
          <cell r="M2901">
            <v>23849633.280000001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27642141336.439999</v>
          </cell>
        </row>
        <row r="2902">
          <cell r="A2902">
            <v>25730004</v>
          </cell>
          <cell r="B2902" t="str">
            <v>25730004 IGST -Chandigarh  Receivable</v>
          </cell>
          <cell r="C2902">
            <v>341423.72</v>
          </cell>
          <cell r="D2902">
            <v>0</v>
          </cell>
          <cell r="E2902">
            <v>0</v>
          </cell>
          <cell r="F2902">
            <v>5.03</v>
          </cell>
          <cell r="G2902">
            <v>0</v>
          </cell>
          <cell r="H2902">
            <v>0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>
            <v>0</v>
          </cell>
          <cell r="T2902">
            <v>341428.75</v>
          </cell>
        </row>
        <row r="2903">
          <cell r="A2903">
            <v>25730005</v>
          </cell>
          <cell r="B2903" t="str">
            <v>25730005 IGST -Uttarakhand  Receivable</v>
          </cell>
          <cell r="C2903">
            <v>31692581938.950001</v>
          </cell>
          <cell r="D2903">
            <v>14261553915.82</v>
          </cell>
          <cell r="E2903">
            <v>21705.26</v>
          </cell>
          <cell r="F2903">
            <v>41094818.390000001</v>
          </cell>
          <cell r="G2903">
            <v>4639.5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5209.6000000000004</v>
          </cell>
          <cell r="M2903">
            <v>0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45995262227.519997</v>
          </cell>
        </row>
        <row r="2904">
          <cell r="A2904">
            <v>25730006</v>
          </cell>
          <cell r="B2904" t="str">
            <v>25730006 IGST -Haryana  Receivable</v>
          </cell>
          <cell r="C2904">
            <v>2128708321.79</v>
          </cell>
          <cell r="D2904">
            <v>628486098.09000003</v>
          </cell>
          <cell r="E2904">
            <v>1371472.7</v>
          </cell>
          <cell r="F2904">
            <v>57691.16</v>
          </cell>
          <cell r="G2904">
            <v>184967939.93000001</v>
          </cell>
          <cell r="H2904">
            <v>0</v>
          </cell>
          <cell r="I2904">
            <v>0</v>
          </cell>
          <cell r="J2904">
            <v>0</v>
          </cell>
          <cell r="K2904">
            <v>0</v>
          </cell>
          <cell r="L2904">
            <v>857.29</v>
          </cell>
          <cell r="M2904">
            <v>0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2943592380.96</v>
          </cell>
        </row>
        <row r="2905">
          <cell r="A2905">
            <v>25730007</v>
          </cell>
          <cell r="B2905" t="str">
            <v>25730007 IGST -Delhi  Receivable</v>
          </cell>
          <cell r="C2905">
            <v>940160882.60000002</v>
          </cell>
          <cell r="D2905">
            <v>1064712.79</v>
          </cell>
          <cell r="E2905">
            <v>2699.09</v>
          </cell>
          <cell r="F2905">
            <v>2147525.06</v>
          </cell>
          <cell r="G2905">
            <v>80610920.689999998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4320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1023991060.23</v>
          </cell>
        </row>
        <row r="2906">
          <cell r="A2906">
            <v>25730008</v>
          </cell>
          <cell r="B2906" t="str">
            <v>25730008 IGST -Rajasthan  Receivable</v>
          </cell>
          <cell r="C2906">
            <v>14445131292.040001</v>
          </cell>
          <cell r="D2906">
            <v>13659584433.48</v>
          </cell>
          <cell r="E2906">
            <v>1223458731.6600001</v>
          </cell>
          <cell r="F2906">
            <v>56248636.439999998</v>
          </cell>
          <cell r="G2906">
            <v>380794.06</v>
          </cell>
          <cell r="H2906">
            <v>0</v>
          </cell>
          <cell r="I2906">
            <v>0</v>
          </cell>
          <cell r="J2906">
            <v>0</v>
          </cell>
          <cell r="K2906">
            <v>0</v>
          </cell>
          <cell r="L2906">
            <v>324196573.43000001</v>
          </cell>
          <cell r="M2906">
            <v>1350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29709001811.110001</v>
          </cell>
        </row>
        <row r="2907">
          <cell r="A2907">
            <v>25730009</v>
          </cell>
          <cell r="B2907" t="str">
            <v>25730009 IGST -UTTAR PARADESH  Receivable</v>
          </cell>
          <cell r="C2907">
            <v>17788472387.57</v>
          </cell>
          <cell r="D2907">
            <v>6106310253.9499998</v>
          </cell>
          <cell r="E2907">
            <v>7135287417.0900002</v>
          </cell>
          <cell r="F2907">
            <v>30519482.059999999</v>
          </cell>
          <cell r="G2907">
            <v>127741.99</v>
          </cell>
          <cell r="H2907">
            <v>0</v>
          </cell>
          <cell r="I2907">
            <v>0</v>
          </cell>
          <cell r="J2907">
            <v>0</v>
          </cell>
          <cell r="K2907">
            <v>0</v>
          </cell>
          <cell r="L2907">
            <v>4086291.01</v>
          </cell>
          <cell r="M2907">
            <v>7139105.9000000004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>
            <v>0</v>
          </cell>
          <cell r="T2907">
            <v>31071942679.57</v>
          </cell>
        </row>
        <row r="2908">
          <cell r="A2908">
            <v>25730010</v>
          </cell>
          <cell r="B2908" t="str">
            <v>25730010 IGST -Bihar  Receivable</v>
          </cell>
          <cell r="C2908">
            <v>525580973.56999999</v>
          </cell>
          <cell r="D2908">
            <v>596271563.30999994</v>
          </cell>
          <cell r="E2908">
            <v>745986212.28999996</v>
          </cell>
          <cell r="F2908">
            <v>75864.98</v>
          </cell>
          <cell r="G2908">
            <v>29125.43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164956.65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1868108696.23</v>
          </cell>
        </row>
        <row r="2909">
          <cell r="A2909">
            <v>25730011</v>
          </cell>
          <cell r="B2909" t="str">
            <v>25730011 IGST -Sikkim  Receivable</v>
          </cell>
          <cell r="C2909">
            <v>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</row>
        <row r="2910">
          <cell r="A2910">
            <v>25730012</v>
          </cell>
          <cell r="B2910" t="str">
            <v>25730012 IGST -Arunachal Pradesh  Receivable</v>
          </cell>
          <cell r="C2910">
            <v>0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</row>
        <row r="2911">
          <cell r="A2911">
            <v>25730013</v>
          </cell>
          <cell r="B2911" t="str">
            <v>25730013 IGST -Nagaland  Receivable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</row>
        <row r="2912">
          <cell r="A2912">
            <v>25730014</v>
          </cell>
          <cell r="B2912" t="str">
            <v>25730014 IGST -Manipur  Receivable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</row>
        <row r="2913">
          <cell r="A2913">
            <v>25730015</v>
          </cell>
          <cell r="B2913" t="str">
            <v>25730015 IGST -Mizoram  Receivable</v>
          </cell>
          <cell r="C2913">
            <v>0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</row>
        <row r="2914">
          <cell r="A2914">
            <v>25730016</v>
          </cell>
          <cell r="B2914" t="str">
            <v>25730016 IGST -Tripura  Receivable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</row>
        <row r="2915">
          <cell r="A2915">
            <v>25730017</v>
          </cell>
          <cell r="B2915" t="str">
            <v>25730017 IGST -Meghalaya  Receivable</v>
          </cell>
          <cell r="C2915">
            <v>0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</row>
        <row r="2916">
          <cell r="A2916">
            <v>25730018</v>
          </cell>
          <cell r="B2916" t="str">
            <v>25730018 IGST -Assam  Receivable</v>
          </cell>
          <cell r="C2916">
            <v>909689286.85000002</v>
          </cell>
          <cell r="D2916">
            <v>120853753.59999999</v>
          </cell>
          <cell r="E2916">
            <v>65220505.07</v>
          </cell>
          <cell r="F2916">
            <v>67871.360000000001</v>
          </cell>
          <cell r="G2916">
            <v>20321031.390000001</v>
          </cell>
          <cell r="H2916">
            <v>0</v>
          </cell>
          <cell r="I2916">
            <v>0</v>
          </cell>
          <cell r="J2916">
            <v>0</v>
          </cell>
          <cell r="K2916">
            <v>0</v>
          </cell>
          <cell r="L2916">
            <v>130974.39999999999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>
            <v>0</v>
          </cell>
          <cell r="T2916">
            <v>1116283422.6700001</v>
          </cell>
        </row>
        <row r="2917">
          <cell r="A2917">
            <v>25730019</v>
          </cell>
          <cell r="B2917" t="str">
            <v>25730019 IGST -West Bengal  Receivable</v>
          </cell>
          <cell r="C2917">
            <v>6444876683.3100004</v>
          </cell>
          <cell r="D2917">
            <v>2117077827.6199999</v>
          </cell>
          <cell r="E2917">
            <v>1288365317.7</v>
          </cell>
          <cell r="F2917">
            <v>30504365.920000002</v>
          </cell>
          <cell r="G2917">
            <v>221738.38</v>
          </cell>
          <cell r="H2917">
            <v>0</v>
          </cell>
          <cell r="I2917">
            <v>0</v>
          </cell>
          <cell r="J2917">
            <v>0</v>
          </cell>
          <cell r="K2917">
            <v>0</v>
          </cell>
          <cell r="L2917">
            <v>19336383.719999999</v>
          </cell>
          <cell r="M2917">
            <v>2524693.7599999998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>
            <v>0</v>
          </cell>
          <cell r="T2917">
            <v>9902907010.4099998</v>
          </cell>
        </row>
        <row r="2918">
          <cell r="A2918">
            <v>25730020</v>
          </cell>
          <cell r="B2918" t="str">
            <v>25730020 IGST -JHARKHNAD  Receivable</v>
          </cell>
          <cell r="C2918">
            <v>653423628.89999998</v>
          </cell>
          <cell r="D2918">
            <v>348315928.91000003</v>
          </cell>
          <cell r="E2918">
            <v>203146845.02000001</v>
          </cell>
          <cell r="F2918">
            <v>39707.89</v>
          </cell>
          <cell r="G2918">
            <v>3768.79</v>
          </cell>
          <cell r="H2918">
            <v>0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0</v>
          </cell>
          <cell r="T2918">
            <v>1204929879.51</v>
          </cell>
        </row>
        <row r="2919">
          <cell r="A2919">
            <v>25730021</v>
          </cell>
          <cell r="B2919" t="str">
            <v>25730021 IGST -Orissa  Receivable</v>
          </cell>
          <cell r="C2919">
            <v>3310343639.1799998</v>
          </cell>
          <cell r="D2919">
            <v>1518380302.6099999</v>
          </cell>
          <cell r="E2919">
            <v>870252679.37</v>
          </cell>
          <cell r="F2919">
            <v>4054803.07</v>
          </cell>
          <cell r="G2919">
            <v>39950.699999999997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251.39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>
            <v>0</v>
          </cell>
          <cell r="T2919">
            <v>5703071626.3199997</v>
          </cell>
        </row>
        <row r="2920">
          <cell r="A2920">
            <v>25730022</v>
          </cell>
          <cell r="B2920" t="str">
            <v>25730022 IGST -CHATTISGARH  Receivable</v>
          </cell>
          <cell r="C2920">
            <v>753872958.10000002</v>
          </cell>
          <cell r="D2920">
            <v>649067266.59000003</v>
          </cell>
          <cell r="E2920">
            <v>297434085.27999997</v>
          </cell>
          <cell r="F2920">
            <v>65870.55</v>
          </cell>
          <cell r="G2920">
            <v>0</v>
          </cell>
          <cell r="H2920">
            <v>0</v>
          </cell>
          <cell r="I2920">
            <v>0</v>
          </cell>
          <cell r="J2920">
            <v>0</v>
          </cell>
          <cell r="K2920">
            <v>0</v>
          </cell>
          <cell r="L2920">
            <v>7320.36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1700447500.8800001</v>
          </cell>
        </row>
        <row r="2921">
          <cell r="A2921">
            <v>25730023</v>
          </cell>
          <cell r="B2921" t="str">
            <v>25730023 IGST -Madhya Pradesh  Receivable</v>
          </cell>
          <cell r="C2921">
            <v>8534525189.0200005</v>
          </cell>
          <cell r="D2921">
            <v>6301950783.3999996</v>
          </cell>
          <cell r="E2921">
            <v>3296489281.3000002</v>
          </cell>
          <cell r="F2921">
            <v>14331237.02</v>
          </cell>
          <cell r="G2921">
            <v>4097637.25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1584216.75</v>
          </cell>
          <cell r="M2921">
            <v>5451260637.9399996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23604238982.68</v>
          </cell>
        </row>
        <row r="2922">
          <cell r="A2922">
            <v>25730024</v>
          </cell>
          <cell r="B2922" t="str">
            <v>25730024 IGST -Gujarat  Receivable</v>
          </cell>
          <cell r="C2922">
            <v>1510583746.5699999</v>
          </cell>
          <cell r="D2922">
            <v>2449379126.1500001</v>
          </cell>
          <cell r="E2922">
            <v>760884925.27999997</v>
          </cell>
          <cell r="F2922">
            <v>154913.01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4721002711.0100002</v>
          </cell>
        </row>
        <row r="2923">
          <cell r="A2923">
            <v>25730025</v>
          </cell>
          <cell r="B2923" t="str">
            <v>25730025 IGST -Daman und Diu  Receivable</v>
          </cell>
          <cell r="C2923">
            <v>0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</row>
        <row r="2924">
          <cell r="A2924">
            <v>25730026</v>
          </cell>
          <cell r="B2924" t="str">
            <v>25730026 IGST -Dadra and Nagar Hav.  Receivable</v>
          </cell>
          <cell r="C2924">
            <v>0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</row>
        <row r="2925">
          <cell r="A2925">
            <v>25730027</v>
          </cell>
          <cell r="B2925" t="str">
            <v>25730027 IGST -Maharashtra  Receivable</v>
          </cell>
          <cell r="C2925">
            <v>94902058178.050003</v>
          </cell>
          <cell r="D2925">
            <v>24491353982.07</v>
          </cell>
          <cell r="E2925">
            <v>4872422545.0900002</v>
          </cell>
          <cell r="F2925">
            <v>605457524.67999995</v>
          </cell>
          <cell r="G2925">
            <v>6487823798.6000004</v>
          </cell>
          <cell r="H2925">
            <v>0</v>
          </cell>
          <cell r="I2925">
            <v>0</v>
          </cell>
          <cell r="J2925">
            <v>0</v>
          </cell>
          <cell r="K2925">
            <v>3709460.92</v>
          </cell>
          <cell r="L2925">
            <v>1106729732.1700001</v>
          </cell>
          <cell r="M2925">
            <v>109808780.59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132579364002.17</v>
          </cell>
        </row>
        <row r="2926">
          <cell r="A2926">
            <v>25730029</v>
          </cell>
          <cell r="B2926" t="str">
            <v>25730029 IGST -Karnataka  Receivable</v>
          </cell>
          <cell r="C2926">
            <v>4236330106.1100001</v>
          </cell>
          <cell r="D2926">
            <v>1391623005.8</v>
          </cell>
          <cell r="E2926">
            <v>1077043334.3299999</v>
          </cell>
          <cell r="F2926">
            <v>765588.36</v>
          </cell>
          <cell r="G2926">
            <v>478980.09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12305853.560000001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6718546868.25</v>
          </cell>
        </row>
        <row r="2927">
          <cell r="A2927">
            <v>25730030</v>
          </cell>
          <cell r="B2927" t="str">
            <v>25730030 IGST -Goa  Receivable</v>
          </cell>
          <cell r="C2927">
            <v>69195.12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69195.12</v>
          </cell>
        </row>
        <row r="2928">
          <cell r="A2928">
            <v>25730031</v>
          </cell>
          <cell r="B2928" t="str">
            <v>25730031 IGST -Lakshadweep  Receivable</v>
          </cell>
          <cell r="C2928">
            <v>0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</row>
        <row r="2929">
          <cell r="A2929">
            <v>25730032</v>
          </cell>
          <cell r="B2929" t="str">
            <v>25730032 IGST -Kerala  Receivable</v>
          </cell>
          <cell r="C2929">
            <v>454628273.16000003</v>
          </cell>
          <cell r="D2929">
            <v>8083110.4100000001</v>
          </cell>
          <cell r="E2929">
            <v>0</v>
          </cell>
          <cell r="F2929">
            <v>254627.74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462966011.31</v>
          </cell>
        </row>
        <row r="2930">
          <cell r="A2930">
            <v>25730033</v>
          </cell>
          <cell r="B2930" t="str">
            <v>25730033 IGST -Tamil Nadu  Receivable</v>
          </cell>
          <cell r="C2930">
            <v>16323362661.219999</v>
          </cell>
          <cell r="D2930">
            <v>3775736002.0599999</v>
          </cell>
          <cell r="E2930">
            <v>1856930941.71</v>
          </cell>
          <cell r="F2930">
            <v>59941190.729999997</v>
          </cell>
          <cell r="G2930">
            <v>29845894.82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1439383.71</v>
          </cell>
          <cell r="M2930">
            <v>19188533.609999999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22066444607.860001</v>
          </cell>
        </row>
        <row r="2931">
          <cell r="A2931">
            <v>25730034</v>
          </cell>
          <cell r="B2931" t="str">
            <v>25730034 IGST -Pondicherry  Receivable</v>
          </cell>
          <cell r="C2931">
            <v>1668657.52</v>
          </cell>
          <cell r="D2931">
            <v>998.39</v>
          </cell>
          <cell r="E2931">
            <v>0</v>
          </cell>
          <cell r="F2931">
            <v>6782.03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1676437.94</v>
          </cell>
        </row>
        <row r="2932">
          <cell r="A2932">
            <v>25730035</v>
          </cell>
          <cell r="B2932" t="str">
            <v>25730035 IGST -Andaman and Nicobar  Receivable</v>
          </cell>
          <cell r="C2932">
            <v>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</row>
        <row r="2933">
          <cell r="A2933">
            <v>25730036</v>
          </cell>
          <cell r="B2933" t="str">
            <v>25730036 IGST -Telangana  Receivable</v>
          </cell>
          <cell r="C2933">
            <v>31224739680.830002</v>
          </cell>
          <cell r="D2933">
            <v>19537307619.650002</v>
          </cell>
          <cell r="E2933">
            <v>2541369138.4000001</v>
          </cell>
          <cell r="F2933">
            <v>53950280.390000001</v>
          </cell>
          <cell r="G2933">
            <v>281922.05</v>
          </cell>
          <cell r="H2933">
            <v>0</v>
          </cell>
          <cell r="I2933">
            <v>0</v>
          </cell>
          <cell r="J2933">
            <v>0</v>
          </cell>
          <cell r="K2933">
            <v>0</v>
          </cell>
          <cell r="L2933">
            <v>15976580.75</v>
          </cell>
          <cell r="M2933">
            <v>1350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53373626572.07</v>
          </cell>
        </row>
        <row r="2934">
          <cell r="A2934">
            <v>25730037</v>
          </cell>
          <cell r="B2934" t="str">
            <v>25730037 IGST -Andhra Pradesh  Receivable</v>
          </cell>
          <cell r="C2934">
            <v>342774019.97000003</v>
          </cell>
          <cell r="D2934">
            <v>976153177.82000005</v>
          </cell>
          <cell r="E2934">
            <v>360756338.82999998</v>
          </cell>
          <cell r="F2934">
            <v>72015.48</v>
          </cell>
          <cell r="G2934">
            <v>481288.47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520382.9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1680757223.47</v>
          </cell>
        </row>
        <row r="2935">
          <cell r="A2935">
            <v>25730038</v>
          </cell>
          <cell r="B2935" t="str">
            <v>25730038 TDS/TCS on IGST -Jammu and Kashmir  Receivable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</row>
        <row r="2936">
          <cell r="A2936">
            <v>25730040</v>
          </cell>
          <cell r="B2936" t="str">
            <v>25730040 TDS/TCS on IGST -Punjab  Receivable</v>
          </cell>
          <cell r="C2936">
            <v>-58</v>
          </cell>
          <cell r="D2936">
            <v>113075</v>
          </cell>
          <cell r="E2936">
            <v>-113071.62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-54.62</v>
          </cell>
        </row>
        <row r="2937">
          <cell r="A2937">
            <v>25730042</v>
          </cell>
          <cell r="B2937" t="str">
            <v>25730042 TDS/TCS on IGST -Uttarakhand  Receivable</v>
          </cell>
          <cell r="C2937">
            <v>4477923.25</v>
          </cell>
          <cell r="D2937">
            <v>8355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4486278.25</v>
          </cell>
        </row>
        <row r="2938">
          <cell r="A2938">
            <v>25730043</v>
          </cell>
          <cell r="B2938" t="str">
            <v>*   TDS/TCS on IGST -Har</v>
          </cell>
          <cell r="C2938">
            <v>-0.68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0</v>
          </cell>
          <cell r="T2938">
            <v>-0.68</v>
          </cell>
        </row>
        <row r="2939">
          <cell r="A2939">
            <v>25730045</v>
          </cell>
          <cell r="B2939" t="str">
            <v>25730045   TDS/TCS on IGST -Raj</v>
          </cell>
          <cell r="C2939">
            <v>0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</row>
        <row r="2940">
          <cell r="A2940">
            <v>25730046</v>
          </cell>
          <cell r="B2940" t="str">
            <v>25730046 TDS/TCS on IGST -UTTAR PARADESH  Receiva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</row>
        <row r="2941">
          <cell r="A2941">
            <v>25730054</v>
          </cell>
          <cell r="B2941" t="str">
            <v>25730054 TDS/TCS on IGST -Meghalaya  Receivable</v>
          </cell>
          <cell r="C2941">
            <v>0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</row>
        <row r="2942">
          <cell r="A2942">
            <v>25730056</v>
          </cell>
          <cell r="B2942" t="str">
            <v>25730056 TDS/TCS on IGST -West Bengal  Receivable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</row>
        <row r="2943">
          <cell r="A2943">
            <v>25730057</v>
          </cell>
          <cell r="B2943" t="str">
            <v>25730057 TDS/TCS on IGST -JHARKHNAD  Receivable</v>
          </cell>
          <cell r="C2943">
            <v>0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</row>
        <row r="2944">
          <cell r="A2944">
            <v>25730058</v>
          </cell>
          <cell r="B2944" t="str">
            <v>25730058 TDS/TCS on IGST -Orissa  Receivable</v>
          </cell>
          <cell r="C2944">
            <v>0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</row>
        <row r="2945">
          <cell r="A2945">
            <v>25730059</v>
          </cell>
          <cell r="B2945" t="str">
            <v>25730059 TDS/TCS on IGST -CHATTISGARH  Receivable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</row>
        <row r="2946">
          <cell r="A2946">
            <v>25730060</v>
          </cell>
          <cell r="B2946" t="str">
            <v>25730060 TDS/TCS on IGST -Madhya Pradesh  Receivab</v>
          </cell>
          <cell r="C2946">
            <v>-216576.74</v>
          </cell>
          <cell r="D2946">
            <v>-20061.34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>
            <v>0</v>
          </cell>
          <cell r="T2946">
            <v>-236638.07999999999</v>
          </cell>
        </row>
        <row r="2947">
          <cell r="A2947">
            <v>25730061</v>
          </cell>
          <cell r="B2947" t="str">
            <v>*   TDS/TCS on IGST -Guj</v>
          </cell>
          <cell r="C2947">
            <v>0</v>
          </cell>
          <cell r="D2947">
            <v>-9165</v>
          </cell>
          <cell r="E2947">
            <v>-4820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-13985</v>
          </cell>
        </row>
        <row r="2948">
          <cell r="A2948">
            <v>25730064</v>
          </cell>
          <cell r="B2948" t="str">
            <v>25730064 TDS/TCS on IGST -Maharashtra  Receivable</v>
          </cell>
          <cell r="C2948">
            <v>7588686.5300000003</v>
          </cell>
          <cell r="D2948">
            <v>442247.04</v>
          </cell>
          <cell r="E2948">
            <v>0</v>
          </cell>
          <cell r="F2948">
            <v>0</v>
          </cell>
          <cell r="G2948">
            <v>-276305.08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7754628.4900000002</v>
          </cell>
        </row>
        <row r="2949">
          <cell r="A2949">
            <v>25730066</v>
          </cell>
          <cell r="B2949" t="str">
            <v>*   TDS/TCS on IGST -Karnataka  Receivable</v>
          </cell>
          <cell r="C2949">
            <v>604830.99</v>
          </cell>
          <cell r="D2949">
            <v>26290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631120.99</v>
          </cell>
        </row>
        <row r="2950">
          <cell r="A2950">
            <v>25730069</v>
          </cell>
          <cell r="B2950" t="str">
            <v>25730069   TDS/TCS on IGST -Kerala</v>
          </cell>
          <cell r="C2950">
            <v>0</v>
          </cell>
          <cell r="D2950">
            <v>0</v>
          </cell>
          <cell r="E2950">
            <v>0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</row>
        <row r="2951">
          <cell r="A2951">
            <v>25730070</v>
          </cell>
          <cell r="B2951" t="str">
            <v>*   TDS/TCS on IGST -Tamil Nadu  Receivable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</row>
        <row r="2952">
          <cell r="A2952">
            <v>25730073</v>
          </cell>
          <cell r="B2952" t="str">
            <v>25730073 TDS/TCS on IGST -Telangana  Receivable</v>
          </cell>
          <cell r="C2952">
            <v>1479949.99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1479949.99</v>
          </cell>
        </row>
        <row r="2953">
          <cell r="A2953">
            <v>25730127</v>
          </cell>
          <cell r="B2953" t="str">
            <v>*   IGST MH Receivable E</v>
          </cell>
          <cell r="C2953">
            <v>12123.31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12123.31</v>
          </cell>
        </row>
        <row r="2954">
          <cell r="A2954">
            <v>25930001</v>
          </cell>
          <cell r="B2954" t="str">
            <v>25930001 IGST -Jammu and Kashmir  Receivable (RCM)</v>
          </cell>
          <cell r="C2954">
            <v>157802.04999999999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>
            <v>0</v>
          </cell>
          <cell r="T2954">
            <v>157802.04999999999</v>
          </cell>
        </row>
        <row r="2955">
          <cell r="A2955">
            <v>25930002</v>
          </cell>
          <cell r="B2955" t="str">
            <v>25930002 IGST -Himachal Pradesh  Receivable (RCM)</v>
          </cell>
          <cell r="C2955">
            <v>368365.9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368365.9</v>
          </cell>
        </row>
        <row r="2956">
          <cell r="A2956">
            <v>25930003</v>
          </cell>
          <cell r="B2956" t="str">
            <v>25930003 IGST -Punjab  Receivable (RCM)</v>
          </cell>
          <cell r="C2956">
            <v>3164934.12</v>
          </cell>
          <cell r="D2956">
            <v>9090330.2400000002</v>
          </cell>
          <cell r="E2956">
            <v>100609180.89</v>
          </cell>
          <cell r="F2956">
            <v>54000</v>
          </cell>
          <cell r="G2956">
            <v>2464.4</v>
          </cell>
          <cell r="H2956">
            <v>0</v>
          </cell>
          <cell r="I2956">
            <v>0</v>
          </cell>
          <cell r="J2956">
            <v>0</v>
          </cell>
          <cell r="K2956">
            <v>0</v>
          </cell>
          <cell r="L2956">
            <v>183435.45</v>
          </cell>
          <cell r="M2956">
            <v>41399.050000000003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113145744.15000001</v>
          </cell>
        </row>
        <row r="2957">
          <cell r="A2957">
            <v>25930004</v>
          </cell>
          <cell r="B2957" t="str">
            <v>25930004 IGST -Chandigarh  Receivable (RCM)</v>
          </cell>
          <cell r="C2957">
            <v>7233.4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7233.4</v>
          </cell>
        </row>
        <row r="2958">
          <cell r="A2958">
            <v>25930005</v>
          </cell>
          <cell r="B2958" t="str">
            <v>25930005 IGST -Uttarakhand  Receivable (RCM)</v>
          </cell>
          <cell r="C2958">
            <v>39587171.119999997</v>
          </cell>
          <cell r="D2958">
            <v>9987850.6899999995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49575021.810000002</v>
          </cell>
        </row>
        <row r="2959">
          <cell r="A2959">
            <v>25930006</v>
          </cell>
          <cell r="B2959" t="str">
            <v>25930006 IGST -Haryana  Receivable (RCM)</v>
          </cell>
          <cell r="C2959">
            <v>1110953.1399999999</v>
          </cell>
          <cell r="D2959">
            <v>45831.45</v>
          </cell>
          <cell r="E2959">
            <v>0</v>
          </cell>
          <cell r="F2959">
            <v>0</v>
          </cell>
          <cell r="G2959">
            <v>1202156.3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2358940.89</v>
          </cell>
        </row>
        <row r="2960">
          <cell r="A2960">
            <v>25930007</v>
          </cell>
          <cell r="B2960" t="str">
            <v>25930007 IGST -Delhi  Receivable (RCM)</v>
          </cell>
          <cell r="C2960">
            <v>989426.04</v>
          </cell>
          <cell r="D2960">
            <v>4813.8</v>
          </cell>
          <cell r="E2960">
            <v>0</v>
          </cell>
          <cell r="F2960">
            <v>0</v>
          </cell>
          <cell r="G2960">
            <v>298803.40000000002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1293043.24</v>
          </cell>
        </row>
        <row r="2961">
          <cell r="A2961">
            <v>25930008</v>
          </cell>
          <cell r="B2961" t="str">
            <v>25930008 IGST -Rajasthan  Receivable (RCM)</v>
          </cell>
          <cell r="C2961">
            <v>2069136.03</v>
          </cell>
          <cell r="D2961">
            <v>6881532.6100000003</v>
          </cell>
          <cell r="E2961">
            <v>0</v>
          </cell>
          <cell r="F2961">
            <v>0</v>
          </cell>
          <cell r="G2961">
            <v>4738.6000000000004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911778.09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9867185.3300000001</v>
          </cell>
        </row>
        <row r="2962">
          <cell r="A2962">
            <v>25930009</v>
          </cell>
          <cell r="B2962" t="str">
            <v>25930009 IGST -UTTAR PARADESH  Receivable (RCM)</v>
          </cell>
          <cell r="C2962">
            <v>10628922.41</v>
          </cell>
          <cell r="D2962">
            <v>148855.75</v>
          </cell>
          <cell r="E2962">
            <v>2550</v>
          </cell>
          <cell r="F2962">
            <v>0</v>
          </cell>
          <cell r="G2962">
            <v>5085.2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6917.8</v>
          </cell>
          <cell r="M2962">
            <v>4598.1499999999996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10796929.310000001</v>
          </cell>
        </row>
        <row r="2963">
          <cell r="A2963">
            <v>25930010</v>
          </cell>
          <cell r="B2963" t="str">
            <v>25930010 IGST -Bihar  Receivable (RCM)</v>
          </cell>
          <cell r="C2963">
            <v>436826.3</v>
          </cell>
          <cell r="D2963">
            <v>12121.9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448948.2</v>
          </cell>
        </row>
        <row r="2964">
          <cell r="A2964">
            <v>25930011</v>
          </cell>
          <cell r="B2964" t="str">
            <v>25930011 IGST -Sikkim  Receivable (RCM)</v>
          </cell>
          <cell r="C2964">
            <v>0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</row>
        <row r="2965">
          <cell r="A2965">
            <v>25930012</v>
          </cell>
          <cell r="B2965" t="str">
            <v>25930012 IGST -Arunachal Pradesh  Receivable (RCM)</v>
          </cell>
          <cell r="C2965">
            <v>0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</row>
        <row r="2966">
          <cell r="A2966">
            <v>25930013</v>
          </cell>
          <cell r="B2966" t="str">
            <v>25930013 IGST -Nagaland  Receivable (RCM)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</row>
        <row r="2967">
          <cell r="A2967">
            <v>25930014</v>
          </cell>
          <cell r="B2967" t="str">
            <v>25930014 IGST -Manipur  Receivable (RCM)</v>
          </cell>
          <cell r="C2967">
            <v>0</v>
          </cell>
          <cell r="D2967">
            <v>0</v>
          </cell>
          <cell r="E2967">
            <v>0</v>
          </cell>
          <cell r="F2967">
            <v>0</v>
          </cell>
          <cell r="G2967">
            <v>0</v>
          </cell>
          <cell r="H2967">
            <v>0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</row>
        <row r="2968">
          <cell r="A2968">
            <v>25930015</v>
          </cell>
          <cell r="B2968" t="str">
            <v>25930015 IGST -Mizoram  Receivable (RCM)</v>
          </cell>
          <cell r="C2968">
            <v>0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</row>
        <row r="2969">
          <cell r="A2969">
            <v>25930016</v>
          </cell>
          <cell r="B2969" t="str">
            <v>25930016 IGST -Tripura  Receivable (RCM)</v>
          </cell>
          <cell r="C2969">
            <v>0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</row>
        <row r="2970">
          <cell r="A2970">
            <v>25930017</v>
          </cell>
          <cell r="B2970" t="str">
            <v>25930017 IGST -Meghalaya  Receivable (RCM)</v>
          </cell>
          <cell r="C2970">
            <v>0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</row>
        <row r="2971">
          <cell r="A2971">
            <v>25930018</v>
          </cell>
          <cell r="B2971" t="str">
            <v>*   IGST -Assam  Receivable (RCM)</v>
          </cell>
          <cell r="C2971">
            <v>38241.35</v>
          </cell>
          <cell r="D2971">
            <v>12349.95</v>
          </cell>
          <cell r="E2971">
            <v>0</v>
          </cell>
          <cell r="F2971">
            <v>0</v>
          </cell>
          <cell r="G2971">
            <v>33131.9</v>
          </cell>
          <cell r="H2971">
            <v>0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83723.199999999997</v>
          </cell>
        </row>
        <row r="2972">
          <cell r="A2972">
            <v>25930019</v>
          </cell>
          <cell r="B2972" t="str">
            <v>*   IGST -West Bengal  Receivable (RCM)</v>
          </cell>
          <cell r="C2972">
            <v>6738435.1299999999</v>
          </cell>
          <cell r="D2972">
            <v>578153.82999999996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31434.75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7348023.71</v>
          </cell>
        </row>
        <row r="2973">
          <cell r="A2973">
            <v>25930020</v>
          </cell>
          <cell r="B2973" t="str">
            <v>*   IGST -JHARKHNAD  Receivable (RCM)</v>
          </cell>
          <cell r="C2973">
            <v>152719.35</v>
          </cell>
          <cell r="D2973">
            <v>10376.25</v>
          </cell>
          <cell r="E2973">
            <v>0</v>
          </cell>
          <cell r="F2973">
            <v>0</v>
          </cell>
          <cell r="G2973">
            <v>0</v>
          </cell>
          <cell r="H2973">
            <v>0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163095.6</v>
          </cell>
        </row>
        <row r="2974">
          <cell r="A2974">
            <v>25930021</v>
          </cell>
          <cell r="B2974" t="str">
            <v>*   IGST -Orissa  Receivable (RCM)</v>
          </cell>
          <cell r="C2974">
            <v>2099072.9500000002</v>
          </cell>
          <cell r="D2974">
            <v>338119.81</v>
          </cell>
          <cell r="E2974">
            <v>0</v>
          </cell>
          <cell r="F2974">
            <v>0</v>
          </cell>
          <cell r="G2974">
            <v>0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2437192.7599999998</v>
          </cell>
        </row>
        <row r="2975">
          <cell r="A2975">
            <v>25930022</v>
          </cell>
          <cell r="B2975" t="str">
            <v>*   IGST -CHATTISGARH  Receivable (RCM)</v>
          </cell>
          <cell r="C2975">
            <v>257201.45</v>
          </cell>
          <cell r="D2975">
            <v>33224.449999999997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290425.90000000002</v>
          </cell>
        </row>
        <row r="2976">
          <cell r="A2976">
            <v>25930023</v>
          </cell>
          <cell r="B2976" t="str">
            <v>*   IGST -Madhya Pradesh  Receivable (RCM)</v>
          </cell>
          <cell r="C2976">
            <v>4382180.1399999997</v>
          </cell>
          <cell r="D2976">
            <v>809489.36</v>
          </cell>
          <cell r="E2976">
            <v>4950</v>
          </cell>
          <cell r="F2976">
            <v>0</v>
          </cell>
          <cell r="G2976">
            <v>0</v>
          </cell>
          <cell r="H2976">
            <v>0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8532946.1899999995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13729565.689999999</v>
          </cell>
        </row>
        <row r="2977">
          <cell r="A2977">
            <v>25930024</v>
          </cell>
          <cell r="B2977" t="str">
            <v>*   IGST -Gujarat  Receivable (RCM)</v>
          </cell>
          <cell r="C2977">
            <v>8422.9500000000007</v>
          </cell>
          <cell r="D2977">
            <v>9025.5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17448.45</v>
          </cell>
        </row>
        <row r="2978">
          <cell r="A2978">
            <v>25930025</v>
          </cell>
          <cell r="B2978" t="str">
            <v>25930025 IGST -Daman und Diu  Receivable (RCM)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</row>
        <row r="2979">
          <cell r="A2979">
            <v>25930026</v>
          </cell>
          <cell r="B2979" t="str">
            <v>25930026 IGST -Dadra and Nagar Hav.  Receivable (R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</row>
        <row r="2980">
          <cell r="A2980">
            <v>25930027</v>
          </cell>
          <cell r="B2980" t="str">
            <v>*   IGST -Maharashtra  Receivable (RCM)</v>
          </cell>
          <cell r="C2980">
            <v>3932381941.4099998</v>
          </cell>
          <cell r="D2980">
            <v>1052226971.27</v>
          </cell>
          <cell r="E2980">
            <v>44000</v>
          </cell>
          <cell r="F2980">
            <v>1113915503</v>
          </cell>
          <cell r="G2980">
            <v>8108233.96</v>
          </cell>
          <cell r="H2980">
            <v>0</v>
          </cell>
          <cell r="I2980">
            <v>0</v>
          </cell>
          <cell r="J2980">
            <v>0</v>
          </cell>
          <cell r="K2980">
            <v>0</v>
          </cell>
          <cell r="L2980">
            <v>10013235.34</v>
          </cell>
          <cell r="M2980">
            <v>7743040.8099999996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6124432925.79</v>
          </cell>
        </row>
        <row r="2981">
          <cell r="A2981">
            <v>25930029</v>
          </cell>
          <cell r="B2981" t="str">
            <v>*   IGST -Karnataka  Receivable (RCM)</v>
          </cell>
          <cell r="C2981">
            <v>399545173.01999998</v>
          </cell>
          <cell r="D2981">
            <v>2301</v>
          </cell>
          <cell r="E2981">
            <v>0</v>
          </cell>
          <cell r="F2981">
            <v>0</v>
          </cell>
          <cell r="G2981">
            <v>575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>
            <v>0</v>
          </cell>
          <cell r="T2981">
            <v>399548049.01999998</v>
          </cell>
        </row>
        <row r="2982">
          <cell r="A2982">
            <v>25930030</v>
          </cell>
          <cell r="B2982" t="str">
            <v>*   IGST -Goa  Receivable (RCM)</v>
          </cell>
          <cell r="C2982">
            <v>12007.65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12007.65</v>
          </cell>
        </row>
        <row r="2983">
          <cell r="A2983">
            <v>25930031</v>
          </cell>
          <cell r="B2983" t="str">
            <v>25930031 IGST -Lakshadweep  Receivable (RCM)</v>
          </cell>
          <cell r="C2983">
            <v>0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</row>
        <row r="2984">
          <cell r="A2984">
            <v>25930032</v>
          </cell>
          <cell r="B2984" t="str">
            <v>*   IGST -Kerala  Receivable (RCM)</v>
          </cell>
          <cell r="C2984">
            <v>13148.45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>
            <v>0</v>
          </cell>
          <cell r="T2984">
            <v>13148.45</v>
          </cell>
        </row>
        <row r="2985">
          <cell r="A2985">
            <v>25930033</v>
          </cell>
          <cell r="B2985" t="str">
            <v>*   IGST -Tamil Nadu  Receivable (RCM)</v>
          </cell>
          <cell r="C2985">
            <v>2360454993.3699999</v>
          </cell>
          <cell r="D2985">
            <v>235288972.87</v>
          </cell>
          <cell r="E2985">
            <v>32760</v>
          </cell>
          <cell r="F2985">
            <v>0</v>
          </cell>
          <cell r="G2985">
            <v>9265</v>
          </cell>
          <cell r="H2985">
            <v>0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41394.400000000001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>
            <v>0</v>
          </cell>
          <cell r="T2985">
            <v>2595827385.6399999</v>
          </cell>
        </row>
        <row r="2986">
          <cell r="A2986">
            <v>25930034</v>
          </cell>
          <cell r="B2986" t="str">
            <v>*   IGST -Pondicherry  Receivable (RCM)</v>
          </cell>
          <cell r="C2986">
            <v>1799389.26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1799389.26</v>
          </cell>
        </row>
        <row r="2987">
          <cell r="A2987">
            <v>25930035</v>
          </cell>
          <cell r="B2987" t="str">
            <v>25930035 IGST -Andaman and Nicobar  Receivable (RCM</v>
          </cell>
          <cell r="C2987">
            <v>0</v>
          </cell>
          <cell r="D2987">
            <v>0</v>
          </cell>
          <cell r="E2987">
            <v>0</v>
          </cell>
          <cell r="F2987">
            <v>0</v>
          </cell>
          <cell r="G2987">
            <v>0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</row>
        <row r="2988">
          <cell r="A2988">
            <v>25930036</v>
          </cell>
          <cell r="B2988" t="str">
            <v>*   IGST -Telangana  Receivable (RCM)</v>
          </cell>
          <cell r="C2988">
            <v>29238173.469999999</v>
          </cell>
          <cell r="D2988">
            <v>19667065.84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209393.52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>
            <v>0</v>
          </cell>
          <cell r="T2988">
            <v>49114632.829999998</v>
          </cell>
        </row>
        <row r="2989">
          <cell r="A2989">
            <v>25930037</v>
          </cell>
          <cell r="B2989" t="str">
            <v>*   IGST -Andhra Pradesh  Receivable (RCM)</v>
          </cell>
          <cell r="C2989">
            <v>937907.71</v>
          </cell>
          <cell r="D2989">
            <v>167027.32999999999</v>
          </cell>
          <cell r="E2989">
            <v>0</v>
          </cell>
          <cell r="F2989">
            <v>0</v>
          </cell>
          <cell r="G2989">
            <v>2202.4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>
            <v>0</v>
          </cell>
          <cell r="T2989">
            <v>1107137.44</v>
          </cell>
        </row>
        <row r="2990">
          <cell r="A2990">
            <v>565</v>
          </cell>
          <cell r="B2990" t="str">
            <v>565 **  Composite cess receivable</v>
          </cell>
          <cell r="C2990">
            <v>8309822461.1800003</v>
          </cell>
          <cell r="D2990">
            <v>0</v>
          </cell>
          <cell r="E2990">
            <v>0</v>
          </cell>
          <cell r="F2990">
            <v>0</v>
          </cell>
          <cell r="G2990">
            <v>-72361.34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55959.44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8309806059.2799997</v>
          </cell>
        </row>
        <row r="2991">
          <cell r="A2991">
            <v>25740001</v>
          </cell>
          <cell r="B2991" t="str">
            <v>25740001 C Cess -Jammu and Kashmir  Receivable</v>
          </cell>
          <cell r="C2991">
            <v>4429177.8600000003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>
            <v>0</v>
          </cell>
          <cell r="T2991">
            <v>4429177.8600000003</v>
          </cell>
        </row>
        <row r="2992">
          <cell r="A2992">
            <v>25740002</v>
          </cell>
          <cell r="B2992" t="str">
            <v>25740002 C Cess -Himachal Pradesh  Receivable</v>
          </cell>
          <cell r="C2992">
            <v>4972886.4400000004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4972886.4400000004</v>
          </cell>
        </row>
        <row r="2993">
          <cell r="A2993">
            <v>25740003</v>
          </cell>
          <cell r="B2993" t="str">
            <v>25740003 C Cess -Punjab  Receivable</v>
          </cell>
          <cell r="C2993">
            <v>604908357.48000002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604908357.48000002</v>
          </cell>
        </row>
        <row r="2994">
          <cell r="A2994">
            <v>25740004</v>
          </cell>
          <cell r="B2994" t="str">
            <v>25740004 C Cess -Chandigarh  Receivable</v>
          </cell>
          <cell r="C2994">
            <v>0</v>
          </cell>
          <cell r="D2994">
            <v>0</v>
          </cell>
          <cell r="E2994">
            <v>0</v>
          </cell>
          <cell r="F2994">
            <v>0</v>
          </cell>
          <cell r="G2994">
            <v>0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</row>
        <row r="2995">
          <cell r="A2995">
            <v>25740005</v>
          </cell>
          <cell r="B2995" t="str">
            <v>25740005 C Cess -Uttarakhand  Receivable</v>
          </cell>
          <cell r="C2995">
            <v>2518362.8199999998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0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>
            <v>0</v>
          </cell>
          <cell r="T2995">
            <v>2518362.8199999998</v>
          </cell>
        </row>
        <row r="2996">
          <cell r="A2996">
            <v>25740006</v>
          </cell>
          <cell r="B2996" t="str">
            <v>25740006 C Cess -Haryana  Receivable</v>
          </cell>
          <cell r="C2996">
            <v>20762375.82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0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>
            <v>0</v>
          </cell>
          <cell r="T2996">
            <v>20762375.82</v>
          </cell>
        </row>
        <row r="2997">
          <cell r="A2997">
            <v>25740007</v>
          </cell>
          <cell r="B2997" t="str">
            <v>25740007 C Cess -Delhi  Receivable</v>
          </cell>
          <cell r="C2997">
            <v>49017530.979999997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49017530.979999997</v>
          </cell>
        </row>
        <row r="2998">
          <cell r="A2998">
            <v>25740008</v>
          </cell>
          <cell r="B2998" t="str">
            <v>25740008 C Cess -Rajasthan  Receivable</v>
          </cell>
          <cell r="C2998">
            <v>542667860.83000004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542667860.83000004</v>
          </cell>
        </row>
        <row r="2999">
          <cell r="A2999">
            <v>25740009</v>
          </cell>
          <cell r="B2999" t="str">
            <v>25740009 C Cess -UTTAR PARADESH  Receivable</v>
          </cell>
          <cell r="C2999">
            <v>1363641407.99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1363641407.99</v>
          </cell>
        </row>
        <row r="3000">
          <cell r="A3000">
            <v>25740010</v>
          </cell>
          <cell r="B3000" t="str">
            <v>25740010 C Cess -Bihar  Receivable</v>
          </cell>
          <cell r="C3000">
            <v>951578.84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951578.84</v>
          </cell>
        </row>
        <row r="3001">
          <cell r="A3001">
            <v>25740011</v>
          </cell>
          <cell r="B3001" t="str">
            <v>25740011 C Cess -Sikkim  Receivable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</row>
        <row r="3002">
          <cell r="A3002">
            <v>25740012</v>
          </cell>
          <cell r="B3002" t="str">
            <v>25740012 C Cess -Arunachal Pradesh  Receivable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</row>
        <row r="3003">
          <cell r="A3003">
            <v>25740013</v>
          </cell>
          <cell r="B3003" t="str">
            <v>25740013 C Cess -Nagaland  Receivable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</row>
        <row r="3004">
          <cell r="A3004">
            <v>25740014</v>
          </cell>
          <cell r="B3004" t="str">
            <v>25740014 C Cess -Manipur  Receivable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</row>
        <row r="3005">
          <cell r="A3005">
            <v>25740015</v>
          </cell>
          <cell r="B3005" t="str">
            <v>25740015 C Cess -Mizoram  Receivable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</row>
        <row r="3006">
          <cell r="A3006">
            <v>25740016</v>
          </cell>
          <cell r="B3006" t="str">
            <v>25740016 C Cess -Tripura  Receivable</v>
          </cell>
          <cell r="C3006">
            <v>0</v>
          </cell>
          <cell r="D3006">
            <v>0</v>
          </cell>
          <cell r="E3006">
            <v>0</v>
          </cell>
          <cell r="F3006">
            <v>0</v>
          </cell>
          <cell r="G3006">
            <v>0</v>
          </cell>
          <cell r="H3006">
            <v>0</v>
          </cell>
          <cell r="I3006">
            <v>0</v>
          </cell>
          <cell r="J3006">
            <v>0</v>
          </cell>
          <cell r="K3006">
            <v>0</v>
          </cell>
          <cell r="L3006">
            <v>0</v>
          </cell>
          <cell r="M3006">
            <v>0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</row>
        <row r="3007">
          <cell r="A3007">
            <v>25740017</v>
          </cell>
          <cell r="B3007" t="str">
            <v>25740017 C Cess -Meghalaya  Receivable</v>
          </cell>
          <cell r="C3007">
            <v>0</v>
          </cell>
          <cell r="D3007">
            <v>0</v>
          </cell>
          <cell r="E3007">
            <v>0</v>
          </cell>
          <cell r="F3007">
            <v>0</v>
          </cell>
          <cell r="G3007">
            <v>0</v>
          </cell>
          <cell r="H3007">
            <v>0</v>
          </cell>
          <cell r="I3007">
            <v>0</v>
          </cell>
          <cell r="J3007">
            <v>0</v>
          </cell>
          <cell r="K3007">
            <v>0</v>
          </cell>
          <cell r="L3007">
            <v>0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</row>
        <row r="3008">
          <cell r="A3008">
            <v>25740018</v>
          </cell>
          <cell r="B3008" t="str">
            <v>25740018 C Cess -Assam  Receivable</v>
          </cell>
          <cell r="C3008">
            <v>563594.22</v>
          </cell>
          <cell r="D3008">
            <v>0</v>
          </cell>
          <cell r="E3008">
            <v>0</v>
          </cell>
          <cell r="F3008">
            <v>0</v>
          </cell>
          <cell r="G3008">
            <v>0</v>
          </cell>
          <cell r="H3008">
            <v>0</v>
          </cell>
          <cell r="I3008">
            <v>0</v>
          </cell>
          <cell r="J3008">
            <v>0</v>
          </cell>
          <cell r="K3008">
            <v>0</v>
          </cell>
          <cell r="L3008">
            <v>0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563594.22</v>
          </cell>
        </row>
        <row r="3009">
          <cell r="A3009">
            <v>25740019</v>
          </cell>
          <cell r="B3009" t="str">
            <v>25740019 C Cess -West Bengal  Receivable</v>
          </cell>
          <cell r="C3009">
            <v>434890352.44999999</v>
          </cell>
          <cell r="D3009">
            <v>0</v>
          </cell>
          <cell r="E3009">
            <v>0</v>
          </cell>
          <cell r="F3009">
            <v>0</v>
          </cell>
          <cell r="G3009">
            <v>0</v>
          </cell>
          <cell r="H3009">
            <v>0</v>
          </cell>
          <cell r="I3009">
            <v>0</v>
          </cell>
          <cell r="J3009">
            <v>0</v>
          </cell>
          <cell r="K3009">
            <v>0</v>
          </cell>
          <cell r="L3009">
            <v>0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434890352.44999999</v>
          </cell>
        </row>
        <row r="3010">
          <cell r="A3010">
            <v>25740020</v>
          </cell>
          <cell r="B3010" t="str">
            <v>25740020 C Cess -JHARKHNAD  Receivable</v>
          </cell>
          <cell r="C3010">
            <v>0</v>
          </cell>
          <cell r="D3010">
            <v>0</v>
          </cell>
          <cell r="E3010">
            <v>0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0</v>
          </cell>
          <cell r="K3010">
            <v>0</v>
          </cell>
          <cell r="L3010">
            <v>0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</row>
        <row r="3011">
          <cell r="A3011">
            <v>25740021</v>
          </cell>
          <cell r="B3011" t="str">
            <v>25740021 C Cess -Orissa  Receivable</v>
          </cell>
          <cell r="C3011">
            <v>397414453.20999998</v>
          </cell>
          <cell r="D3011">
            <v>0</v>
          </cell>
          <cell r="E3011">
            <v>0</v>
          </cell>
          <cell r="F3011">
            <v>0</v>
          </cell>
          <cell r="G3011">
            <v>0</v>
          </cell>
          <cell r="H3011">
            <v>0</v>
          </cell>
          <cell r="I3011">
            <v>0</v>
          </cell>
          <cell r="J3011">
            <v>0</v>
          </cell>
          <cell r="K3011">
            <v>0</v>
          </cell>
          <cell r="L3011">
            <v>0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397414453.20999998</v>
          </cell>
        </row>
        <row r="3012">
          <cell r="A3012">
            <v>25740022</v>
          </cell>
          <cell r="B3012" t="str">
            <v>25740022 C Cess -CHATTISGARH  Receivable</v>
          </cell>
          <cell r="C3012">
            <v>1180722.26</v>
          </cell>
          <cell r="D3012">
            <v>0</v>
          </cell>
          <cell r="E3012">
            <v>0</v>
          </cell>
          <cell r="F3012">
            <v>0</v>
          </cell>
          <cell r="G3012">
            <v>0</v>
          </cell>
          <cell r="H3012">
            <v>0</v>
          </cell>
          <cell r="I3012">
            <v>0</v>
          </cell>
          <cell r="J3012">
            <v>0</v>
          </cell>
          <cell r="K3012">
            <v>0</v>
          </cell>
          <cell r="L3012">
            <v>0</v>
          </cell>
          <cell r="M3012">
            <v>0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>
            <v>0</v>
          </cell>
          <cell r="T3012">
            <v>1180722.26</v>
          </cell>
        </row>
        <row r="3013">
          <cell r="A3013">
            <v>25740023</v>
          </cell>
          <cell r="B3013" t="str">
            <v>25740023 C Cess -Madhya Pradesh  Receivable</v>
          </cell>
          <cell r="C3013">
            <v>640472051.77999997</v>
          </cell>
          <cell r="D3013">
            <v>0</v>
          </cell>
          <cell r="E3013">
            <v>0</v>
          </cell>
          <cell r="F3013">
            <v>0</v>
          </cell>
          <cell r="G3013">
            <v>0</v>
          </cell>
          <cell r="H3013">
            <v>0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640472051.77999997</v>
          </cell>
        </row>
        <row r="3014">
          <cell r="A3014">
            <v>25740024</v>
          </cell>
          <cell r="B3014" t="str">
            <v>25740024 C Cess -Gujarat  Receivable</v>
          </cell>
          <cell r="C3014">
            <v>19628748.23</v>
          </cell>
          <cell r="D3014">
            <v>0</v>
          </cell>
          <cell r="E3014">
            <v>0</v>
          </cell>
          <cell r="F3014">
            <v>0</v>
          </cell>
          <cell r="G3014">
            <v>0</v>
          </cell>
          <cell r="H3014">
            <v>0</v>
          </cell>
          <cell r="I3014">
            <v>0</v>
          </cell>
          <cell r="J3014">
            <v>0</v>
          </cell>
          <cell r="K3014">
            <v>0</v>
          </cell>
          <cell r="L3014">
            <v>0</v>
          </cell>
          <cell r="M3014">
            <v>0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>
            <v>0</v>
          </cell>
          <cell r="T3014">
            <v>19628748.23</v>
          </cell>
        </row>
        <row r="3015">
          <cell r="A3015">
            <v>25740025</v>
          </cell>
          <cell r="B3015" t="str">
            <v>25740025 C Cess -Daman und Diu  Receivable</v>
          </cell>
          <cell r="C3015">
            <v>0</v>
          </cell>
          <cell r="D3015">
            <v>0</v>
          </cell>
          <cell r="E3015">
            <v>0</v>
          </cell>
          <cell r="F3015">
            <v>0</v>
          </cell>
          <cell r="G3015">
            <v>0</v>
          </cell>
          <cell r="H3015">
            <v>0</v>
          </cell>
          <cell r="I3015">
            <v>0</v>
          </cell>
          <cell r="J3015">
            <v>0</v>
          </cell>
          <cell r="K3015">
            <v>0</v>
          </cell>
          <cell r="L3015">
            <v>0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</row>
        <row r="3016">
          <cell r="A3016">
            <v>25740026</v>
          </cell>
          <cell r="B3016" t="str">
            <v>25740026 C Cess -Dadra and Nagar Hav.  Receivable</v>
          </cell>
          <cell r="C3016">
            <v>0</v>
          </cell>
          <cell r="D3016">
            <v>0</v>
          </cell>
          <cell r="E3016">
            <v>0</v>
          </cell>
          <cell r="F3016">
            <v>0</v>
          </cell>
          <cell r="G3016">
            <v>0</v>
          </cell>
          <cell r="H3016">
            <v>0</v>
          </cell>
          <cell r="I3016">
            <v>0</v>
          </cell>
          <cell r="J3016">
            <v>0</v>
          </cell>
          <cell r="K3016">
            <v>0</v>
          </cell>
          <cell r="L3016">
            <v>0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</row>
        <row r="3017">
          <cell r="A3017">
            <v>25740027</v>
          </cell>
          <cell r="B3017" t="str">
            <v>25740027 C Cess -Maharashtra  Receivable</v>
          </cell>
          <cell r="C3017">
            <v>2227802806.4200001</v>
          </cell>
          <cell r="D3017">
            <v>0</v>
          </cell>
          <cell r="E3017">
            <v>0</v>
          </cell>
          <cell r="F3017">
            <v>0</v>
          </cell>
          <cell r="G3017">
            <v>0</v>
          </cell>
          <cell r="H3017">
            <v>0</v>
          </cell>
          <cell r="I3017">
            <v>0</v>
          </cell>
          <cell r="J3017">
            <v>0</v>
          </cell>
          <cell r="K3017">
            <v>0</v>
          </cell>
          <cell r="L3017">
            <v>0</v>
          </cell>
          <cell r="M3017">
            <v>55959.44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>
            <v>0</v>
          </cell>
          <cell r="T3017">
            <v>2227858765.8600001</v>
          </cell>
        </row>
        <row r="3018">
          <cell r="A3018">
            <v>25740029</v>
          </cell>
          <cell r="B3018" t="str">
            <v>25740029 C Cess -Karnataka  Receivable</v>
          </cell>
          <cell r="C3018">
            <v>0</v>
          </cell>
          <cell r="D3018">
            <v>0</v>
          </cell>
          <cell r="E3018">
            <v>0</v>
          </cell>
          <cell r="F3018">
            <v>0</v>
          </cell>
          <cell r="G3018">
            <v>0</v>
          </cell>
          <cell r="H3018">
            <v>0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</row>
        <row r="3019">
          <cell r="A3019">
            <v>25740030</v>
          </cell>
          <cell r="B3019" t="str">
            <v>25740030 C Cess -Goa  Receivable</v>
          </cell>
          <cell r="C3019">
            <v>0</v>
          </cell>
          <cell r="D3019">
            <v>0</v>
          </cell>
          <cell r="E3019">
            <v>0</v>
          </cell>
          <cell r="F3019">
            <v>0</v>
          </cell>
          <cell r="G3019">
            <v>0</v>
          </cell>
          <cell r="H3019">
            <v>0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</row>
        <row r="3020">
          <cell r="A3020">
            <v>25740031</v>
          </cell>
          <cell r="B3020" t="str">
            <v>25740031 C Cess -Lakshadweep  Receivable</v>
          </cell>
          <cell r="C3020">
            <v>0</v>
          </cell>
          <cell r="D3020">
            <v>0</v>
          </cell>
          <cell r="E3020">
            <v>0</v>
          </cell>
          <cell r="F3020">
            <v>0</v>
          </cell>
          <cell r="G3020">
            <v>0</v>
          </cell>
          <cell r="H3020">
            <v>0</v>
          </cell>
          <cell r="I3020">
            <v>0</v>
          </cell>
          <cell r="J3020">
            <v>0</v>
          </cell>
          <cell r="K3020">
            <v>0</v>
          </cell>
          <cell r="L3020">
            <v>0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</row>
        <row r="3021">
          <cell r="A3021">
            <v>25740032</v>
          </cell>
          <cell r="B3021" t="str">
            <v>25740032 C Cess -Kerala  Receivable</v>
          </cell>
          <cell r="C3021">
            <v>0</v>
          </cell>
          <cell r="D3021">
            <v>0</v>
          </cell>
          <cell r="E3021">
            <v>0</v>
          </cell>
          <cell r="F3021">
            <v>0</v>
          </cell>
          <cell r="G3021">
            <v>0</v>
          </cell>
          <cell r="H3021">
            <v>0</v>
          </cell>
          <cell r="I3021">
            <v>0</v>
          </cell>
          <cell r="J3021">
            <v>0</v>
          </cell>
          <cell r="K3021">
            <v>0</v>
          </cell>
          <cell r="L3021">
            <v>0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</row>
        <row r="3022">
          <cell r="A3022">
            <v>25740033</v>
          </cell>
          <cell r="B3022" t="str">
            <v>25740033 C Cess -Tamil Nadu  Receivable</v>
          </cell>
          <cell r="C3022">
            <v>1106167103.9400001</v>
          </cell>
          <cell r="D3022">
            <v>0</v>
          </cell>
          <cell r="E3022">
            <v>0</v>
          </cell>
          <cell r="F3022">
            <v>0</v>
          </cell>
          <cell r="G3022">
            <v>0</v>
          </cell>
          <cell r="H3022">
            <v>0</v>
          </cell>
          <cell r="I3022">
            <v>0</v>
          </cell>
          <cell r="J3022">
            <v>0</v>
          </cell>
          <cell r="K3022">
            <v>0</v>
          </cell>
          <cell r="L3022">
            <v>0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0</v>
          </cell>
          <cell r="T3022">
            <v>1106167103.9400001</v>
          </cell>
        </row>
        <row r="3023">
          <cell r="A3023">
            <v>25740034</v>
          </cell>
          <cell r="B3023" t="str">
            <v>25740034 C Cess -Pondicherry  Receivable</v>
          </cell>
          <cell r="C3023">
            <v>0</v>
          </cell>
          <cell r="D3023">
            <v>0</v>
          </cell>
          <cell r="E3023">
            <v>0</v>
          </cell>
          <cell r="F3023">
            <v>0</v>
          </cell>
          <cell r="G3023">
            <v>0</v>
          </cell>
          <cell r="H3023">
            <v>0</v>
          </cell>
          <cell r="I3023">
            <v>0</v>
          </cell>
          <cell r="J3023">
            <v>0</v>
          </cell>
          <cell r="K3023">
            <v>0</v>
          </cell>
          <cell r="L3023">
            <v>0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</row>
        <row r="3024">
          <cell r="A3024">
            <v>25740035</v>
          </cell>
          <cell r="B3024" t="str">
            <v>25740035 C Cess -Andaman and Nicobar  Receivable</v>
          </cell>
          <cell r="C3024">
            <v>0</v>
          </cell>
          <cell r="D3024">
            <v>0</v>
          </cell>
          <cell r="E3024">
            <v>0</v>
          </cell>
          <cell r="F3024">
            <v>0</v>
          </cell>
          <cell r="G3024">
            <v>0</v>
          </cell>
          <cell r="H3024">
            <v>0</v>
          </cell>
          <cell r="I3024">
            <v>0</v>
          </cell>
          <cell r="J3024">
            <v>0</v>
          </cell>
          <cell r="K3024">
            <v>0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</row>
        <row r="3025">
          <cell r="A3025">
            <v>25740036</v>
          </cell>
          <cell r="B3025" t="str">
            <v>25740036 C Cess -Telangana  Receivable</v>
          </cell>
          <cell r="C3025">
            <v>849653206.16999996</v>
          </cell>
          <cell r="D3025">
            <v>0</v>
          </cell>
          <cell r="E3025">
            <v>0</v>
          </cell>
          <cell r="F3025">
            <v>0</v>
          </cell>
          <cell r="G3025">
            <v>0</v>
          </cell>
          <cell r="H3025">
            <v>0</v>
          </cell>
          <cell r="I3025">
            <v>0</v>
          </cell>
          <cell r="J3025">
            <v>0</v>
          </cell>
          <cell r="K3025">
            <v>0</v>
          </cell>
          <cell r="L3025">
            <v>0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849653206.16999996</v>
          </cell>
        </row>
        <row r="3026">
          <cell r="A3026">
            <v>25740037</v>
          </cell>
          <cell r="B3026" t="str">
            <v>25740037 C Cess -Andhra Pradesh  Receivable</v>
          </cell>
          <cell r="C3026">
            <v>37627860.700000003</v>
          </cell>
          <cell r="D3026">
            <v>0</v>
          </cell>
          <cell r="E3026">
            <v>0</v>
          </cell>
          <cell r="F3026">
            <v>0</v>
          </cell>
          <cell r="G3026">
            <v>0</v>
          </cell>
          <cell r="H3026">
            <v>0</v>
          </cell>
          <cell r="I3026">
            <v>0</v>
          </cell>
          <cell r="J3026">
            <v>0</v>
          </cell>
          <cell r="K3026">
            <v>0</v>
          </cell>
          <cell r="L3026">
            <v>0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37627860.700000003</v>
          </cell>
        </row>
        <row r="3027">
          <cell r="A3027">
            <v>25740046</v>
          </cell>
          <cell r="B3027" t="str">
            <v>25740046 TDS/TCS on C Cess -UTTAR PARADESH  Receiv</v>
          </cell>
          <cell r="C3027">
            <v>0</v>
          </cell>
          <cell r="D3027">
            <v>0</v>
          </cell>
          <cell r="E3027">
            <v>0</v>
          </cell>
          <cell r="F3027">
            <v>0</v>
          </cell>
          <cell r="G3027">
            <v>0</v>
          </cell>
          <cell r="H3027">
            <v>0</v>
          </cell>
          <cell r="I3027">
            <v>0</v>
          </cell>
          <cell r="J3027">
            <v>0</v>
          </cell>
          <cell r="K3027">
            <v>0</v>
          </cell>
          <cell r="L3027">
            <v>0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</row>
        <row r="3028">
          <cell r="A3028">
            <v>25740064</v>
          </cell>
          <cell r="B3028" t="str">
            <v>25740064 TDS/TCS on C Cess -Maharashtra  Receivabl</v>
          </cell>
          <cell r="C3028">
            <v>552022.74</v>
          </cell>
          <cell r="D3028">
            <v>0</v>
          </cell>
          <cell r="E3028">
            <v>0</v>
          </cell>
          <cell r="F3028">
            <v>0</v>
          </cell>
          <cell r="G3028">
            <v>-72361.34</v>
          </cell>
          <cell r="H3028">
            <v>0</v>
          </cell>
          <cell r="I3028">
            <v>0</v>
          </cell>
          <cell r="J3028">
            <v>0</v>
          </cell>
          <cell r="K3028">
            <v>0</v>
          </cell>
          <cell r="L3028">
            <v>0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479661.4</v>
          </cell>
        </row>
        <row r="3029">
          <cell r="A3029">
            <v>25940001</v>
          </cell>
          <cell r="B3029" t="str">
            <v>25940001 C Cess -Jammu and Kashmir  Receivable (RCM</v>
          </cell>
          <cell r="C3029">
            <v>0</v>
          </cell>
          <cell r="D3029">
            <v>0</v>
          </cell>
          <cell r="E3029">
            <v>0</v>
          </cell>
          <cell r="F3029">
            <v>0</v>
          </cell>
          <cell r="G3029">
            <v>0</v>
          </cell>
          <cell r="H3029">
            <v>0</v>
          </cell>
          <cell r="I3029">
            <v>0</v>
          </cell>
          <cell r="J3029">
            <v>0</v>
          </cell>
          <cell r="K3029">
            <v>0</v>
          </cell>
          <cell r="L3029">
            <v>0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</row>
        <row r="3030">
          <cell r="A3030">
            <v>25940002</v>
          </cell>
          <cell r="B3030" t="str">
            <v>25940002 C Cess -Himachal Pradesh  Receivable (RCM)</v>
          </cell>
          <cell r="C3030">
            <v>0</v>
          </cell>
          <cell r="D3030">
            <v>0</v>
          </cell>
          <cell r="E3030">
            <v>0</v>
          </cell>
          <cell r="F3030">
            <v>0</v>
          </cell>
          <cell r="G3030">
            <v>0</v>
          </cell>
          <cell r="H3030">
            <v>0</v>
          </cell>
          <cell r="I3030">
            <v>0</v>
          </cell>
          <cell r="J3030">
            <v>0</v>
          </cell>
          <cell r="K3030">
            <v>0</v>
          </cell>
          <cell r="L3030">
            <v>0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</row>
        <row r="3031">
          <cell r="A3031">
            <v>25940003</v>
          </cell>
          <cell r="B3031" t="str">
            <v>25940003 C Cess -Punjab  Receivable (RCM)</v>
          </cell>
          <cell r="C3031">
            <v>0</v>
          </cell>
          <cell r="D3031">
            <v>0</v>
          </cell>
          <cell r="E3031">
            <v>0</v>
          </cell>
          <cell r="F3031">
            <v>0</v>
          </cell>
          <cell r="G3031">
            <v>0</v>
          </cell>
          <cell r="H3031">
            <v>0</v>
          </cell>
          <cell r="I3031">
            <v>0</v>
          </cell>
          <cell r="J3031">
            <v>0</v>
          </cell>
          <cell r="K3031">
            <v>0</v>
          </cell>
          <cell r="L3031">
            <v>0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</row>
        <row r="3032">
          <cell r="A3032">
            <v>25940004</v>
          </cell>
          <cell r="B3032" t="str">
            <v>25940004 C Cess -Chandigarh  Receivable (RCM)</v>
          </cell>
          <cell r="C3032">
            <v>0</v>
          </cell>
          <cell r="D3032">
            <v>0</v>
          </cell>
          <cell r="E3032">
            <v>0</v>
          </cell>
          <cell r="F3032">
            <v>0</v>
          </cell>
          <cell r="G3032">
            <v>0</v>
          </cell>
          <cell r="H3032">
            <v>0</v>
          </cell>
          <cell r="I3032">
            <v>0</v>
          </cell>
          <cell r="J3032">
            <v>0</v>
          </cell>
          <cell r="K3032">
            <v>0</v>
          </cell>
          <cell r="L3032">
            <v>0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</row>
        <row r="3033">
          <cell r="A3033">
            <v>25940005</v>
          </cell>
          <cell r="B3033" t="str">
            <v>25940005 C Cess -Uttarakhand  Receivable (RCM)</v>
          </cell>
          <cell r="C3033">
            <v>0</v>
          </cell>
          <cell r="D3033">
            <v>0</v>
          </cell>
          <cell r="E3033">
            <v>0</v>
          </cell>
          <cell r="F3033">
            <v>0</v>
          </cell>
          <cell r="G3033">
            <v>0</v>
          </cell>
          <cell r="H3033">
            <v>0</v>
          </cell>
          <cell r="I3033">
            <v>0</v>
          </cell>
          <cell r="J3033">
            <v>0</v>
          </cell>
          <cell r="K3033">
            <v>0</v>
          </cell>
          <cell r="L3033">
            <v>0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</row>
        <row r="3034">
          <cell r="A3034">
            <v>25940006</v>
          </cell>
          <cell r="B3034" t="str">
            <v>25940006 C Cess -Haryana  Receivable (RCM)</v>
          </cell>
          <cell r="C3034">
            <v>0</v>
          </cell>
          <cell r="D3034">
            <v>0</v>
          </cell>
          <cell r="E3034">
            <v>0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</row>
        <row r="3035">
          <cell r="A3035">
            <v>25940007</v>
          </cell>
          <cell r="B3035" t="str">
            <v>25940007 C Cess -Delhi  Receivable (RCM)</v>
          </cell>
          <cell r="C3035">
            <v>0</v>
          </cell>
          <cell r="D3035">
            <v>0</v>
          </cell>
          <cell r="E3035">
            <v>0</v>
          </cell>
          <cell r="F3035">
            <v>0</v>
          </cell>
          <cell r="G3035">
            <v>0</v>
          </cell>
          <cell r="H3035">
            <v>0</v>
          </cell>
          <cell r="I3035">
            <v>0</v>
          </cell>
          <cell r="J3035">
            <v>0</v>
          </cell>
          <cell r="K3035">
            <v>0</v>
          </cell>
          <cell r="L3035">
            <v>0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</row>
        <row r="3036">
          <cell r="A3036">
            <v>25940008</v>
          </cell>
          <cell r="B3036" t="str">
            <v>25940008 C Cess -Rajasthan  Receivable (RCM)</v>
          </cell>
          <cell r="C3036">
            <v>0</v>
          </cell>
          <cell r="D3036">
            <v>0</v>
          </cell>
          <cell r="E3036">
            <v>0</v>
          </cell>
          <cell r="F3036">
            <v>0</v>
          </cell>
          <cell r="G3036">
            <v>0</v>
          </cell>
          <cell r="H3036">
            <v>0</v>
          </cell>
          <cell r="I3036">
            <v>0</v>
          </cell>
          <cell r="J3036">
            <v>0</v>
          </cell>
          <cell r="K3036">
            <v>0</v>
          </cell>
          <cell r="L3036">
            <v>0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</row>
        <row r="3037">
          <cell r="A3037">
            <v>25940009</v>
          </cell>
          <cell r="B3037" t="str">
            <v>25940009 C Cess -UTTAR PARADESH  Receivable (RCM)</v>
          </cell>
          <cell r="C3037">
            <v>0</v>
          </cell>
          <cell r="D3037">
            <v>0</v>
          </cell>
          <cell r="E3037">
            <v>0</v>
          </cell>
          <cell r="F3037">
            <v>0</v>
          </cell>
          <cell r="G3037">
            <v>0</v>
          </cell>
          <cell r="H3037">
            <v>0</v>
          </cell>
          <cell r="I3037">
            <v>0</v>
          </cell>
          <cell r="J3037">
            <v>0</v>
          </cell>
          <cell r="K3037">
            <v>0</v>
          </cell>
          <cell r="L3037">
            <v>0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</row>
        <row r="3038">
          <cell r="A3038">
            <v>25940010</v>
          </cell>
          <cell r="B3038" t="str">
            <v>25940010 C Cess -Bihar  Receivable (RCM)</v>
          </cell>
          <cell r="C3038">
            <v>0</v>
          </cell>
          <cell r="D3038">
            <v>0</v>
          </cell>
          <cell r="E3038">
            <v>0</v>
          </cell>
          <cell r="F3038">
            <v>0</v>
          </cell>
          <cell r="G3038">
            <v>0</v>
          </cell>
          <cell r="H3038">
            <v>0</v>
          </cell>
          <cell r="I3038">
            <v>0</v>
          </cell>
          <cell r="J3038">
            <v>0</v>
          </cell>
          <cell r="K3038">
            <v>0</v>
          </cell>
          <cell r="L3038">
            <v>0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</row>
        <row r="3039">
          <cell r="A3039">
            <v>25940011</v>
          </cell>
          <cell r="B3039" t="str">
            <v>25940011 C Cess -Sikkim  Receivable (RCM)</v>
          </cell>
          <cell r="C3039">
            <v>0</v>
          </cell>
          <cell r="D3039">
            <v>0</v>
          </cell>
          <cell r="E3039">
            <v>0</v>
          </cell>
          <cell r="F3039">
            <v>0</v>
          </cell>
          <cell r="G3039">
            <v>0</v>
          </cell>
          <cell r="H3039">
            <v>0</v>
          </cell>
          <cell r="I3039">
            <v>0</v>
          </cell>
          <cell r="J3039">
            <v>0</v>
          </cell>
          <cell r="K3039">
            <v>0</v>
          </cell>
          <cell r="L3039">
            <v>0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</row>
        <row r="3040">
          <cell r="A3040">
            <v>25940012</v>
          </cell>
          <cell r="B3040" t="str">
            <v>25940012 C Cess -Arunachal Pradesh  Receivable (RCM</v>
          </cell>
          <cell r="C3040">
            <v>0</v>
          </cell>
          <cell r="D3040">
            <v>0</v>
          </cell>
          <cell r="E3040">
            <v>0</v>
          </cell>
          <cell r="F3040">
            <v>0</v>
          </cell>
          <cell r="G3040">
            <v>0</v>
          </cell>
          <cell r="H3040">
            <v>0</v>
          </cell>
          <cell r="I3040">
            <v>0</v>
          </cell>
          <cell r="J3040">
            <v>0</v>
          </cell>
          <cell r="K3040">
            <v>0</v>
          </cell>
          <cell r="L3040">
            <v>0</v>
          </cell>
          <cell r="M3040">
            <v>0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</row>
        <row r="3041">
          <cell r="A3041">
            <v>25940013</v>
          </cell>
          <cell r="B3041" t="str">
            <v>25940013 C Cess -Nagaland  Receivable (RCM)</v>
          </cell>
          <cell r="C3041">
            <v>0</v>
          </cell>
          <cell r="D3041">
            <v>0</v>
          </cell>
          <cell r="E3041">
            <v>0</v>
          </cell>
          <cell r="F3041">
            <v>0</v>
          </cell>
          <cell r="G3041">
            <v>0</v>
          </cell>
          <cell r="H3041">
            <v>0</v>
          </cell>
          <cell r="I3041">
            <v>0</v>
          </cell>
          <cell r="J3041">
            <v>0</v>
          </cell>
          <cell r="K3041">
            <v>0</v>
          </cell>
          <cell r="L3041">
            <v>0</v>
          </cell>
          <cell r="M3041">
            <v>0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</row>
        <row r="3042">
          <cell r="A3042">
            <v>25940014</v>
          </cell>
          <cell r="B3042" t="str">
            <v>25940014 C Cess -Manipur  Receivable (RCM)</v>
          </cell>
          <cell r="C3042">
            <v>0</v>
          </cell>
          <cell r="D3042">
            <v>0</v>
          </cell>
          <cell r="E3042">
            <v>0</v>
          </cell>
          <cell r="F3042">
            <v>0</v>
          </cell>
          <cell r="G3042">
            <v>0</v>
          </cell>
          <cell r="H3042">
            <v>0</v>
          </cell>
          <cell r="I3042">
            <v>0</v>
          </cell>
          <cell r="J3042">
            <v>0</v>
          </cell>
          <cell r="K3042">
            <v>0</v>
          </cell>
          <cell r="L3042">
            <v>0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</row>
        <row r="3043">
          <cell r="A3043">
            <v>25940015</v>
          </cell>
          <cell r="B3043" t="str">
            <v>25940015 C Cess -Mizoram  Receivable (RCM)</v>
          </cell>
          <cell r="C3043">
            <v>0</v>
          </cell>
          <cell r="D3043">
            <v>0</v>
          </cell>
          <cell r="E3043">
            <v>0</v>
          </cell>
          <cell r="F3043">
            <v>0</v>
          </cell>
          <cell r="G3043">
            <v>0</v>
          </cell>
          <cell r="H3043">
            <v>0</v>
          </cell>
          <cell r="I3043">
            <v>0</v>
          </cell>
          <cell r="J3043">
            <v>0</v>
          </cell>
          <cell r="K3043">
            <v>0</v>
          </cell>
          <cell r="L3043">
            <v>0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</row>
        <row r="3044">
          <cell r="A3044">
            <v>25940016</v>
          </cell>
          <cell r="B3044" t="str">
            <v>25940016 C Cess -Tripura  Receivable (RCM)</v>
          </cell>
          <cell r="C3044">
            <v>0</v>
          </cell>
          <cell r="D3044">
            <v>0</v>
          </cell>
          <cell r="E3044">
            <v>0</v>
          </cell>
          <cell r="F3044">
            <v>0</v>
          </cell>
          <cell r="G3044">
            <v>0</v>
          </cell>
          <cell r="H3044">
            <v>0</v>
          </cell>
          <cell r="I3044">
            <v>0</v>
          </cell>
          <cell r="J3044">
            <v>0</v>
          </cell>
          <cell r="K3044">
            <v>0</v>
          </cell>
          <cell r="L3044">
            <v>0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</row>
        <row r="3045">
          <cell r="A3045">
            <v>25940017</v>
          </cell>
          <cell r="B3045" t="str">
            <v>25940017 C Cess -Meghalaya  Receivable (RCM)</v>
          </cell>
          <cell r="C3045">
            <v>0</v>
          </cell>
          <cell r="D3045">
            <v>0</v>
          </cell>
          <cell r="E3045">
            <v>0</v>
          </cell>
          <cell r="F3045">
            <v>0</v>
          </cell>
          <cell r="G3045">
            <v>0</v>
          </cell>
          <cell r="H3045">
            <v>0</v>
          </cell>
          <cell r="I3045">
            <v>0</v>
          </cell>
          <cell r="J3045">
            <v>0</v>
          </cell>
          <cell r="K3045">
            <v>0</v>
          </cell>
          <cell r="L3045">
            <v>0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0</v>
          </cell>
        </row>
        <row r="3046">
          <cell r="A3046">
            <v>25940018</v>
          </cell>
          <cell r="B3046" t="str">
            <v>25940018 C Cess -Assam  Receivable (RCM)</v>
          </cell>
          <cell r="C3046">
            <v>0</v>
          </cell>
          <cell r="D3046">
            <v>0</v>
          </cell>
          <cell r="E3046">
            <v>0</v>
          </cell>
          <cell r="F3046">
            <v>0</v>
          </cell>
          <cell r="G3046">
            <v>0</v>
          </cell>
          <cell r="H3046">
            <v>0</v>
          </cell>
          <cell r="I3046">
            <v>0</v>
          </cell>
          <cell r="J3046">
            <v>0</v>
          </cell>
          <cell r="K3046">
            <v>0</v>
          </cell>
          <cell r="L3046">
            <v>0</v>
          </cell>
          <cell r="M3046">
            <v>0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>
            <v>0</v>
          </cell>
          <cell r="T3046">
            <v>0</v>
          </cell>
        </row>
        <row r="3047">
          <cell r="A3047">
            <v>25940019</v>
          </cell>
          <cell r="B3047" t="str">
            <v>25940019 C Cess -West Bengal  Receivable (RCM)</v>
          </cell>
          <cell r="C3047">
            <v>0</v>
          </cell>
          <cell r="D3047">
            <v>0</v>
          </cell>
          <cell r="E3047">
            <v>0</v>
          </cell>
          <cell r="F3047">
            <v>0</v>
          </cell>
          <cell r="G3047">
            <v>0</v>
          </cell>
          <cell r="H3047">
            <v>0</v>
          </cell>
          <cell r="I3047">
            <v>0</v>
          </cell>
          <cell r="J3047">
            <v>0</v>
          </cell>
          <cell r="K3047">
            <v>0</v>
          </cell>
          <cell r="L3047">
            <v>0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</row>
        <row r="3048">
          <cell r="A3048">
            <v>25940020</v>
          </cell>
          <cell r="B3048" t="str">
            <v>25940020 C Cess -JHARKHNAD  Receivable (RCM)</v>
          </cell>
          <cell r="C3048">
            <v>0</v>
          </cell>
          <cell r="D3048">
            <v>0</v>
          </cell>
          <cell r="E3048">
            <v>0</v>
          </cell>
          <cell r="F3048">
            <v>0</v>
          </cell>
          <cell r="G3048">
            <v>0</v>
          </cell>
          <cell r="H3048">
            <v>0</v>
          </cell>
          <cell r="I3048">
            <v>0</v>
          </cell>
          <cell r="J3048">
            <v>0</v>
          </cell>
          <cell r="K3048">
            <v>0</v>
          </cell>
          <cell r="L3048">
            <v>0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</row>
        <row r="3049">
          <cell r="A3049">
            <v>25940021</v>
          </cell>
          <cell r="B3049" t="str">
            <v>25940021 C Cess -Orissa  Receivable (RCM)</v>
          </cell>
          <cell r="C3049">
            <v>0</v>
          </cell>
          <cell r="D3049">
            <v>0</v>
          </cell>
          <cell r="E3049">
            <v>0</v>
          </cell>
          <cell r="F3049">
            <v>0</v>
          </cell>
          <cell r="G3049">
            <v>0</v>
          </cell>
          <cell r="H3049">
            <v>0</v>
          </cell>
          <cell r="I3049">
            <v>0</v>
          </cell>
          <cell r="J3049">
            <v>0</v>
          </cell>
          <cell r="K3049">
            <v>0</v>
          </cell>
          <cell r="L3049">
            <v>0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</row>
        <row r="3050">
          <cell r="A3050">
            <v>25940022</v>
          </cell>
          <cell r="B3050" t="str">
            <v>25940022 C Cess -CHATTISGARH  Receivable (RCM)</v>
          </cell>
          <cell r="C3050">
            <v>0</v>
          </cell>
          <cell r="D3050">
            <v>0</v>
          </cell>
          <cell r="E3050">
            <v>0</v>
          </cell>
          <cell r="F3050">
            <v>0</v>
          </cell>
          <cell r="G3050">
            <v>0</v>
          </cell>
          <cell r="H3050">
            <v>0</v>
          </cell>
          <cell r="I3050">
            <v>0</v>
          </cell>
          <cell r="J3050">
            <v>0</v>
          </cell>
          <cell r="K3050">
            <v>0</v>
          </cell>
          <cell r="L3050">
            <v>0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</row>
        <row r="3051">
          <cell r="A3051">
            <v>25940023</v>
          </cell>
          <cell r="B3051" t="str">
            <v>25940023 C Cess -Madhya Pradesh  Receivable (RCM)</v>
          </cell>
          <cell r="C3051">
            <v>0</v>
          </cell>
          <cell r="D3051">
            <v>0</v>
          </cell>
          <cell r="E3051">
            <v>0</v>
          </cell>
          <cell r="F3051">
            <v>0</v>
          </cell>
          <cell r="G3051">
            <v>0</v>
          </cell>
          <cell r="H3051">
            <v>0</v>
          </cell>
          <cell r="I3051">
            <v>0</v>
          </cell>
          <cell r="J3051">
            <v>0</v>
          </cell>
          <cell r="K3051">
            <v>0</v>
          </cell>
          <cell r="L3051">
            <v>0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</row>
        <row r="3052">
          <cell r="A3052">
            <v>25940024</v>
          </cell>
          <cell r="B3052" t="str">
            <v>25940024 C Cess -Gujarat  Receivable (RCM)</v>
          </cell>
          <cell r="C3052">
            <v>0</v>
          </cell>
          <cell r="D3052">
            <v>0</v>
          </cell>
          <cell r="E3052">
            <v>0</v>
          </cell>
          <cell r="F3052">
            <v>0</v>
          </cell>
          <cell r="G3052">
            <v>0</v>
          </cell>
          <cell r="H3052">
            <v>0</v>
          </cell>
          <cell r="I3052">
            <v>0</v>
          </cell>
          <cell r="J3052">
            <v>0</v>
          </cell>
          <cell r="K3052">
            <v>0</v>
          </cell>
          <cell r="L3052">
            <v>0</v>
          </cell>
          <cell r="M3052">
            <v>0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</row>
        <row r="3053">
          <cell r="A3053">
            <v>25940025</v>
          </cell>
          <cell r="B3053" t="str">
            <v>25940025 C Cess -Daman und Diu  Receivable (RCM)</v>
          </cell>
          <cell r="C3053">
            <v>0</v>
          </cell>
          <cell r="D3053">
            <v>0</v>
          </cell>
          <cell r="E3053">
            <v>0</v>
          </cell>
          <cell r="F3053">
            <v>0</v>
          </cell>
          <cell r="G3053">
            <v>0</v>
          </cell>
          <cell r="H3053">
            <v>0</v>
          </cell>
          <cell r="I3053">
            <v>0</v>
          </cell>
          <cell r="J3053">
            <v>0</v>
          </cell>
          <cell r="K3053">
            <v>0</v>
          </cell>
          <cell r="L3053">
            <v>0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>
            <v>0</v>
          </cell>
          <cell r="T3053">
            <v>0</v>
          </cell>
        </row>
        <row r="3054">
          <cell r="A3054">
            <v>25940026</v>
          </cell>
          <cell r="B3054" t="str">
            <v>25940026 C Cess -Dadra and Nagar Hav.  Receivabl</v>
          </cell>
          <cell r="C3054">
            <v>0</v>
          </cell>
          <cell r="D3054">
            <v>0</v>
          </cell>
          <cell r="E3054">
            <v>0</v>
          </cell>
          <cell r="F3054">
            <v>0</v>
          </cell>
          <cell r="G3054">
            <v>0</v>
          </cell>
          <cell r="H3054">
            <v>0</v>
          </cell>
          <cell r="I3054">
            <v>0</v>
          </cell>
          <cell r="J3054">
            <v>0</v>
          </cell>
          <cell r="K3054">
            <v>0</v>
          </cell>
          <cell r="L3054">
            <v>0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</row>
        <row r="3055">
          <cell r="A3055">
            <v>25940027</v>
          </cell>
          <cell r="B3055" t="str">
            <v>25940027 C Cess -Maharashtra  Receivable (RCM)</v>
          </cell>
          <cell r="C3055">
            <v>0</v>
          </cell>
          <cell r="D3055">
            <v>0</v>
          </cell>
          <cell r="E3055">
            <v>0</v>
          </cell>
          <cell r="F3055">
            <v>0</v>
          </cell>
          <cell r="G3055">
            <v>0</v>
          </cell>
          <cell r="H3055">
            <v>0</v>
          </cell>
          <cell r="I3055">
            <v>0</v>
          </cell>
          <cell r="J3055">
            <v>0</v>
          </cell>
          <cell r="K3055">
            <v>0</v>
          </cell>
          <cell r="L3055">
            <v>0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>
            <v>0</v>
          </cell>
          <cell r="T3055">
            <v>0</v>
          </cell>
        </row>
        <row r="3056">
          <cell r="A3056">
            <v>25940029</v>
          </cell>
          <cell r="B3056" t="str">
            <v>25940029 C Cess -Karnataka  Receivable (RCM)</v>
          </cell>
          <cell r="C3056">
            <v>0</v>
          </cell>
          <cell r="D3056">
            <v>0</v>
          </cell>
          <cell r="E3056">
            <v>0</v>
          </cell>
          <cell r="F3056">
            <v>0</v>
          </cell>
          <cell r="G3056">
            <v>0</v>
          </cell>
          <cell r="H3056">
            <v>0</v>
          </cell>
          <cell r="I3056">
            <v>0</v>
          </cell>
          <cell r="J3056">
            <v>0</v>
          </cell>
          <cell r="K3056">
            <v>0</v>
          </cell>
          <cell r="L3056">
            <v>0</v>
          </cell>
          <cell r="M3056">
            <v>0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0</v>
          </cell>
        </row>
        <row r="3057">
          <cell r="A3057">
            <v>25940030</v>
          </cell>
          <cell r="B3057" t="str">
            <v>25940030 C Cess -Goa  Receivable (RCM)</v>
          </cell>
          <cell r="C3057">
            <v>0</v>
          </cell>
          <cell r="D3057">
            <v>0</v>
          </cell>
          <cell r="E3057">
            <v>0</v>
          </cell>
          <cell r="F3057">
            <v>0</v>
          </cell>
          <cell r="G3057">
            <v>0</v>
          </cell>
          <cell r="H3057">
            <v>0</v>
          </cell>
          <cell r="I3057">
            <v>0</v>
          </cell>
          <cell r="J3057">
            <v>0</v>
          </cell>
          <cell r="K3057">
            <v>0</v>
          </cell>
          <cell r="L3057">
            <v>0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</row>
        <row r="3058">
          <cell r="A3058">
            <v>25940031</v>
          </cell>
          <cell r="B3058" t="str">
            <v>25940031 C Cess -Lakshadweep  Receivable (RCM)</v>
          </cell>
          <cell r="C3058">
            <v>0</v>
          </cell>
          <cell r="D3058">
            <v>0</v>
          </cell>
          <cell r="E3058">
            <v>0</v>
          </cell>
          <cell r="F3058">
            <v>0</v>
          </cell>
          <cell r="G3058">
            <v>0</v>
          </cell>
          <cell r="H3058">
            <v>0</v>
          </cell>
          <cell r="I3058">
            <v>0</v>
          </cell>
          <cell r="J3058">
            <v>0</v>
          </cell>
          <cell r="K3058">
            <v>0</v>
          </cell>
          <cell r="L3058">
            <v>0</v>
          </cell>
          <cell r="M3058">
            <v>0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>
            <v>0</v>
          </cell>
          <cell r="T3058">
            <v>0</v>
          </cell>
        </row>
        <row r="3059">
          <cell r="A3059">
            <v>25940032</v>
          </cell>
          <cell r="B3059" t="str">
            <v>25940032 C Cess -Kerala  Receivable (RCM)</v>
          </cell>
          <cell r="C3059">
            <v>0</v>
          </cell>
          <cell r="D3059">
            <v>0</v>
          </cell>
          <cell r="E3059">
            <v>0</v>
          </cell>
          <cell r="F3059">
            <v>0</v>
          </cell>
          <cell r="G3059">
            <v>0</v>
          </cell>
          <cell r="H3059">
            <v>0</v>
          </cell>
          <cell r="I3059">
            <v>0</v>
          </cell>
          <cell r="J3059">
            <v>0</v>
          </cell>
          <cell r="K3059">
            <v>0</v>
          </cell>
          <cell r="L3059">
            <v>0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0</v>
          </cell>
          <cell r="T3059">
            <v>0</v>
          </cell>
        </row>
        <row r="3060">
          <cell r="A3060">
            <v>25940033</v>
          </cell>
          <cell r="B3060" t="str">
            <v>25940033 C Cess -Tamil Nadu  Receivable (RCM)</v>
          </cell>
          <cell r="C3060">
            <v>0</v>
          </cell>
          <cell r="D3060">
            <v>0</v>
          </cell>
          <cell r="E3060">
            <v>0</v>
          </cell>
          <cell r="F3060">
            <v>0</v>
          </cell>
          <cell r="G3060">
            <v>0</v>
          </cell>
          <cell r="H3060">
            <v>0</v>
          </cell>
          <cell r="I3060">
            <v>0</v>
          </cell>
          <cell r="J3060">
            <v>0</v>
          </cell>
          <cell r="K3060">
            <v>0</v>
          </cell>
          <cell r="L3060">
            <v>0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>
            <v>0</v>
          </cell>
          <cell r="T3060">
            <v>0</v>
          </cell>
        </row>
        <row r="3061">
          <cell r="A3061">
            <v>25940034</v>
          </cell>
          <cell r="B3061" t="str">
            <v>25940034 C Cess -Pondicherry  Receivable (RCM)</v>
          </cell>
          <cell r="C3061">
            <v>0</v>
          </cell>
          <cell r="D3061">
            <v>0</v>
          </cell>
          <cell r="E3061">
            <v>0</v>
          </cell>
          <cell r="F3061">
            <v>0</v>
          </cell>
          <cell r="G3061">
            <v>0</v>
          </cell>
          <cell r="H3061">
            <v>0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</row>
        <row r="3062">
          <cell r="A3062">
            <v>25940035</v>
          </cell>
          <cell r="B3062" t="str">
            <v>25940035 C Cess -Andaman and Nicobar  Receivable</v>
          </cell>
          <cell r="C3062">
            <v>0</v>
          </cell>
          <cell r="D3062">
            <v>0</v>
          </cell>
          <cell r="E3062">
            <v>0</v>
          </cell>
          <cell r="F3062">
            <v>0</v>
          </cell>
          <cell r="G3062">
            <v>0</v>
          </cell>
          <cell r="H3062">
            <v>0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</row>
        <row r="3063">
          <cell r="A3063">
            <v>25940036</v>
          </cell>
          <cell r="B3063" t="str">
            <v>25940036 C Cess -Telangana  Receivable (RCM)</v>
          </cell>
          <cell r="C3063">
            <v>0</v>
          </cell>
          <cell r="D3063">
            <v>0</v>
          </cell>
          <cell r="E3063">
            <v>0</v>
          </cell>
          <cell r="F3063">
            <v>0</v>
          </cell>
          <cell r="G3063">
            <v>0</v>
          </cell>
          <cell r="H3063">
            <v>0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</row>
        <row r="3064">
          <cell r="A3064">
            <v>25940037</v>
          </cell>
          <cell r="B3064" t="str">
            <v>25940037 C Cess -Andhra Pradesh  Receivable (RCM)</v>
          </cell>
          <cell r="C3064">
            <v>0</v>
          </cell>
          <cell r="D3064">
            <v>0</v>
          </cell>
          <cell r="E3064">
            <v>0</v>
          </cell>
          <cell r="F3064">
            <v>0</v>
          </cell>
          <cell r="G3064">
            <v>0</v>
          </cell>
          <cell r="H3064">
            <v>0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</row>
        <row r="3065">
          <cell r="A3065">
            <v>584</v>
          </cell>
          <cell r="B3065" t="str">
            <v>**  GST Receivable Clearing</v>
          </cell>
          <cell r="C3065">
            <v>-501477348281.72998</v>
          </cell>
          <cell r="D3065">
            <v>-139587142710.70001</v>
          </cell>
          <cell r="E3065">
            <v>-76156900488.309998</v>
          </cell>
          <cell r="F3065">
            <v>-4505545057.3100004</v>
          </cell>
          <cell r="G3065">
            <v>-11478984315.23</v>
          </cell>
          <cell r="H3065">
            <v>0</v>
          </cell>
          <cell r="I3065">
            <v>0</v>
          </cell>
          <cell r="J3065">
            <v>0</v>
          </cell>
          <cell r="K3065">
            <v>-12929702.51</v>
          </cell>
          <cell r="L3065">
            <v>-4313809157.54</v>
          </cell>
          <cell r="M3065">
            <v>-6114658292.25</v>
          </cell>
          <cell r="N3065">
            <v>-5886</v>
          </cell>
          <cell r="O3065">
            <v>0</v>
          </cell>
          <cell r="P3065">
            <v>-342</v>
          </cell>
          <cell r="Q3065">
            <v>0</v>
          </cell>
          <cell r="R3065">
            <v>0</v>
          </cell>
          <cell r="S3065">
            <v>0</v>
          </cell>
          <cell r="T3065">
            <v>-743647324233.57996</v>
          </cell>
        </row>
        <row r="3066">
          <cell r="A3066">
            <v>25671000</v>
          </cell>
          <cell r="B3066" t="str">
            <v>*   GST Receivable Clearing</v>
          </cell>
          <cell r="C3066">
            <v>9229179648.3400002</v>
          </cell>
          <cell r="D3066">
            <v>1712769181.46</v>
          </cell>
          <cell r="E3066">
            <v>748153890.07000005</v>
          </cell>
          <cell r="F3066">
            <v>29952923.079999998</v>
          </cell>
          <cell r="G3066">
            <v>259706596.16</v>
          </cell>
          <cell r="H3066">
            <v>0</v>
          </cell>
          <cell r="I3066">
            <v>0</v>
          </cell>
          <cell r="J3066">
            <v>0</v>
          </cell>
          <cell r="K3066">
            <v>0</v>
          </cell>
          <cell r="L3066">
            <v>3355840.71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11983118079.82</v>
          </cell>
        </row>
        <row r="3067">
          <cell r="A3067">
            <v>25950001</v>
          </cell>
          <cell r="B3067" t="str">
            <v>25950001  GST Jammu and Kashmir  Receivable Clearin</v>
          </cell>
          <cell r="C3067">
            <v>-229167153.30000001</v>
          </cell>
          <cell r="D3067">
            <v>-29817516.02</v>
          </cell>
          <cell r="E3067">
            <v>-22047.08</v>
          </cell>
          <cell r="F3067">
            <v>-1117.07</v>
          </cell>
          <cell r="G3067">
            <v>-162965.99</v>
          </cell>
          <cell r="H3067">
            <v>0</v>
          </cell>
          <cell r="I3067">
            <v>0</v>
          </cell>
          <cell r="J3067">
            <v>0</v>
          </cell>
          <cell r="K3067">
            <v>0</v>
          </cell>
          <cell r="L3067">
            <v>-36797.54</v>
          </cell>
          <cell r="M3067">
            <v>-170100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-259377697</v>
          </cell>
        </row>
        <row r="3068">
          <cell r="A3068">
            <v>25950002</v>
          </cell>
          <cell r="B3068" t="str">
            <v>25950002 GST Himachal Pradesh  Receivable Clearing</v>
          </cell>
          <cell r="C3068">
            <v>-388749643.32999998</v>
          </cell>
          <cell r="D3068">
            <v>-8072691.8099999996</v>
          </cell>
          <cell r="E3068">
            <v>-19098.12</v>
          </cell>
          <cell r="F3068">
            <v>-586.07000000000005</v>
          </cell>
          <cell r="G3068">
            <v>-1586905.16</v>
          </cell>
          <cell r="H3068">
            <v>0</v>
          </cell>
          <cell r="I3068">
            <v>0</v>
          </cell>
          <cell r="J3068">
            <v>0</v>
          </cell>
          <cell r="K3068">
            <v>0</v>
          </cell>
          <cell r="L3068">
            <v>-27957.84</v>
          </cell>
          <cell r="M3068">
            <v>-19800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0</v>
          </cell>
          <cell r="T3068">
            <v>-398476682.32999998</v>
          </cell>
        </row>
        <row r="3069">
          <cell r="A3069">
            <v>25950003</v>
          </cell>
          <cell r="B3069" t="str">
            <v>25950003 GST Punjab  Receivable Clearing</v>
          </cell>
          <cell r="C3069">
            <v>-5029642541.1099997</v>
          </cell>
          <cell r="D3069">
            <v>-2774152388.6100001</v>
          </cell>
          <cell r="E3069">
            <v>-49311953291.459999</v>
          </cell>
          <cell r="F3069">
            <v>-51629881.090000004</v>
          </cell>
          <cell r="G3069">
            <v>-25203363.199999999</v>
          </cell>
          <cell r="H3069">
            <v>0</v>
          </cell>
          <cell r="I3069">
            <v>0</v>
          </cell>
          <cell r="J3069">
            <v>0</v>
          </cell>
          <cell r="K3069">
            <v>0</v>
          </cell>
          <cell r="L3069">
            <v>-165358445.15000001</v>
          </cell>
          <cell r="M3069">
            <v>-25102500.949999999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>
            <v>0</v>
          </cell>
          <cell r="T3069">
            <v>-57383042411.57</v>
          </cell>
        </row>
        <row r="3070">
          <cell r="A3070">
            <v>25950004</v>
          </cell>
          <cell r="B3070" t="str">
            <v>25950004 GST Chandigarh  Receivable Clearing</v>
          </cell>
          <cell r="C3070">
            <v>-6475497.6699999999</v>
          </cell>
          <cell r="D3070">
            <v>-608689.30000000005</v>
          </cell>
          <cell r="E3070">
            <v>-522040.02</v>
          </cell>
          <cell r="F3070">
            <v>-5.03</v>
          </cell>
          <cell r="G3070">
            <v>-10068.09</v>
          </cell>
          <cell r="H3070">
            <v>0</v>
          </cell>
          <cell r="I3070">
            <v>0</v>
          </cell>
          <cell r="J3070">
            <v>0</v>
          </cell>
          <cell r="K3070">
            <v>0</v>
          </cell>
          <cell r="L3070">
            <v>-15506.42</v>
          </cell>
          <cell r="M3070">
            <v>-1321.28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>
            <v>0</v>
          </cell>
          <cell r="T3070">
            <v>-7633127.8099999996</v>
          </cell>
        </row>
        <row r="3071">
          <cell r="A3071">
            <v>25950005</v>
          </cell>
          <cell r="B3071" t="str">
            <v>25950005 GST Uttarakhand  Receivable Clearing</v>
          </cell>
          <cell r="C3071">
            <v>-40781971378.209999</v>
          </cell>
          <cell r="D3071">
            <v>-20017039117.939999</v>
          </cell>
          <cell r="E3071">
            <v>-205023.46</v>
          </cell>
          <cell r="F3071">
            <v>-42520716.649999999</v>
          </cell>
          <cell r="G3071">
            <v>-135529.20000000001</v>
          </cell>
          <cell r="H3071">
            <v>0</v>
          </cell>
          <cell r="I3071">
            <v>0</v>
          </cell>
          <cell r="J3071">
            <v>0</v>
          </cell>
          <cell r="K3071">
            <v>0</v>
          </cell>
          <cell r="L3071">
            <v>-263633.8</v>
          </cell>
          <cell r="M3071">
            <v>-72900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>
            <v>0</v>
          </cell>
          <cell r="T3071">
            <v>-60842208299.260002</v>
          </cell>
        </row>
        <row r="3072">
          <cell r="A3072">
            <v>25950006</v>
          </cell>
          <cell r="B3072" t="str">
            <v>25950006 GST Haryana  Receivable Clearing</v>
          </cell>
          <cell r="C3072">
            <v>-2370975979.71</v>
          </cell>
          <cell r="D3072">
            <v>-652197560.21000004</v>
          </cell>
          <cell r="E3072">
            <v>-1762784.5</v>
          </cell>
          <cell r="F3072">
            <v>-290128.44</v>
          </cell>
          <cell r="G3072">
            <v>-213253353.84999999</v>
          </cell>
          <cell r="H3072">
            <v>0</v>
          </cell>
          <cell r="I3072">
            <v>0</v>
          </cell>
          <cell r="J3072">
            <v>0</v>
          </cell>
          <cell r="K3072">
            <v>0</v>
          </cell>
          <cell r="L3072">
            <v>-31117.63</v>
          </cell>
          <cell r="M3072">
            <v>-114104.8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>
            <v>0</v>
          </cell>
          <cell r="T3072">
            <v>-3238625029.1399999</v>
          </cell>
        </row>
        <row r="3073">
          <cell r="A3073">
            <v>25950007</v>
          </cell>
          <cell r="B3073" t="str">
            <v>25950007 GST Delhi  Receivable Clearing</v>
          </cell>
          <cell r="C3073">
            <v>-1213755027.53</v>
          </cell>
          <cell r="D3073">
            <v>-3279122.43</v>
          </cell>
          <cell r="E3073">
            <v>-29290.43</v>
          </cell>
          <cell r="F3073">
            <v>-18895107.850000001</v>
          </cell>
          <cell r="G3073">
            <v>-133403010.47</v>
          </cell>
          <cell r="H3073">
            <v>0</v>
          </cell>
          <cell r="I3073">
            <v>0</v>
          </cell>
          <cell r="J3073">
            <v>0</v>
          </cell>
          <cell r="K3073">
            <v>0</v>
          </cell>
          <cell r="L3073">
            <v>-62215.28</v>
          </cell>
          <cell r="M3073">
            <v>-83228.58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>
            <v>0</v>
          </cell>
          <cell r="T3073">
            <v>-1369507002.5699999</v>
          </cell>
        </row>
        <row r="3074">
          <cell r="A3074">
            <v>25950008</v>
          </cell>
          <cell r="B3074" t="str">
            <v>25950008 GST Rajasthan  Receivable Clearing</v>
          </cell>
          <cell r="C3074">
            <v>-15989315231.43</v>
          </cell>
          <cell r="D3074">
            <v>-14699063461.030001</v>
          </cell>
          <cell r="E3074">
            <v>-1331190924.4200001</v>
          </cell>
          <cell r="F3074">
            <v>-58898122.700000003</v>
          </cell>
          <cell r="G3074">
            <v>-2015318.24</v>
          </cell>
          <cell r="H3074">
            <v>0</v>
          </cell>
          <cell r="I3074">
            <v>0</v>
          </cell>
          <cell r="J3074">
            <v>0</v>
          </cell>
          <cell r="K3074">
            <v>0</v>
          </cell>
          <cell r="L3074">
            <v>-615612396.78999996</v>
          </cell>
          <cell r="M3074">
            <v>-606610.92000000004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>
            <v>0</v>
          </cell>
          <cell r="T3074">
            <v>-32696702065.529999</v>
          </cell>
        </row>
        <row r="3075">
          <cell r="A3075">
            <v>25950009</v>
          </cell>
          <cell r="B3075" t="str">
            <v>25950009 GST UTTAR PARADESH  Receivable Clearing</v>
          </cell>
          <cell r="C3075">
            <v>-20437139219.389999</v>
          </cell>
          <cell r="D3075">
            <v>-6415577080.1700001</v>
          </cell>
          <cell r="E3075">
            <v>-7421758204.4799995</v>
          </cell>
          <cell r="F3075">
            <v>-35255229.780000001</v>
          </cell>
          <cell r="G3075">
            <v>-69716787.780000001</v>
          </cell>
          <cell r="H3075">
            <v>0</v>
          </cell>
          <cell r="I3075">
            <v>0</v>
          </cell>
          <cell r="J3075">
            <v>0</v>
          </cell>
          <cell r="K3075">
            <v>0</v>
          </cell>
          <cell r="L3075">
            <v>-106164442.28</v>
          </cell>
          <cell r="M3075">
            <v>-8820953.4900000002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>
            <v>0</v>
          </cell>
          <cell r="T3075">
            <v>-34494431917.370003</v>
          </cell>
        </row>
        <row r="3076">
          <cell r="A3076">
            <v>25950010</v>
          </cell>
          <cell r="B3076" t="str">
            <v>25950010 GST Bihar  Receivable Clearing</v>
          </cell>
          <cell r="C3076">
            <v>-1497987361.76</v>
          </cell>
          <cell r="D3076">
            <v>-831342185.80999994</v>
          </cell>
          <cell r="E3076">
            <v>-971517218.15999997</v>
          </cell>
          <cell r="F3076">
            <v>-228833.84</v>
          </cell>
          <cell r="G3076">
            <v>-82954873.569999993</v>
          </cell>
          <cell r="H3076">
            <v>0</v>
          </cell>
          <cell r="I3076">
            <v>0</v>
          </cell>
          <cell r="J3076">
            <v>0</v>
          </cell>
          <cell r="K3076">
            <v>0</v>
          </cell>
          <cell r="L3076">
            <v>-4711112.7</v>
          </cell>
          <cell r="M3076">
            <v>-24300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>
            <v>0</v>
          </cell>
          <cell r="T3076">
            <v>-3388765885.8400002</v>
          </cell>
        </row>
        <row r="3077">
          <cell r="A3077">
            <v>25950011</v>
          </cell>
          <cell r="B3077" t="str">
            <v>25950011 GST Sikkim  Receivable Clearing</v>
          </cell>
          <cell r="C3077">
            <v>0</v>
          </cell>
          <cell r="D3077">
            <v>0</v>
          </cell>
          <cell r="E3077">
            <v>0</v>
          </cell>
          <cell r="F3077">
            <v>0</v>
          </cell>
          <cell r="G3077">
            <v>0</v>
          </cell>
          <cell r="H3077">
            <v>0</v>
          </cell>
          <cell r="I3077">
            <v>0</v>
          </cell>
          <cell r="J3077">
            <v>0</v>
          </cell>
          <cell r="K3077">
            <v>0</v>
          </cell>
          <cell r="L3077">
            <v>0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</row>
        <row r="3078">
          <cell r="A3078">
            <v>25950012</v>
          </cell>
          <cell r="B3078" t="str">
            <v>25950012 GST Arunachal Pradesh  Receivable Clearing</v>
          </cell>
          <cell r="C3078">
            <v>0</v>
          </cell>
          <cell r="D3078">
            <v>0</v>
          </cell>
          <cell r="E3078">
            <v>0</v>
          </cell>
          <cell r="F3078">
            <v>0</v>
          </cell>
          <cell r="G3078">
            <v>0</v>
          </cell>
          <cell r="H3078">
            <v>0</v>
          </cell>
          <cell r="I3078">
            <v>0</v>
          </cell>
          <cell r="J3078">
            <v>0</v>
          </cell>
          <cell r="K3078">
            <v>0</v>
          </cell>
          <cell r="L3078">
            <v>0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</row>
        <row r="3079">
          <cell r="A3079">
            <v>25950013</v>
          </cell>
          <cell r="B3079" t="str">
            <v>25950013 GST Nagaland  Receivable Clearing</v>
          </cell>
          <cell r="C3079">
            <v>0</v>
          </cell>
          <cell r="D3079">
            <v>0</v>
          </cell>
          <cell r="E3079">
            <v>0</v>
          </cell>
          <cell r="F3079">
            <v>0</v>
          </cell>
          <cell r="G3079">
            <v>0</v>
          </cell>
          <cell r="H3079">
            <v>0</v>
          </cell>
          <cell r="I3079">
            <v>0</v>
          </cell>
          <cell r="J3079">
            <v>0</v>
          </cell>
          <cell r="K3079">
            <v>0</v>
          </cell>
          <cell r="L3079">
            <v>0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</row>
        <row r="3080">
          <cell r="A3080">
            <v>25950014</v>
          </cell>
          <cell r="B3080" t="str">
            <v>25950014 GST Manipur  Receivable Clearing</v>
          </cell>
          <cell r="C3080">
            <v>0</v>
          </cell>
          <cell r="D3080">
            <v>0</v>
          </cell>
          <cell r="E3080">
            <v>0</v>
          </cell>
          <cell r="F3080">
            <v>0</v>
          </cell>
          <cell r="G3080">
            <v>0</v>
          </cell>
          <cell r="H3080">
            <v>0</v>
          </cell>
          <cell r="I3080">
            <v>0</v>
          </cell>
          <cell r="J3080">
            <v>0</v>
          </cell>
          <cell r="K3080">
            <v>0</v>
          </cell>
          <cell r="L3080">
            <v>0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</row>
        <row r="3081">
          <cell r="A3081">
            <v>25950015</v>
          </cell>
          <cell r="B3081" t="str">
            <v>25950015 GST Mizoram  Receivable Clearing</v>
          </cell>
          <cell r="C3081">
            <v>0</v>
          </cell>
          <cell r="D3081">
            <v>0</v>
          </cell>
          <cell r="E3081">
            <v>0</v>
          </cell>
          <cell r="F3081">
            <v>0</v>
          </cell>
          <cell r="G3081">
            <v>0</v>
          </cell>
          <cell r="H3081">
            <v>0</v>
          </cell>
          <cell r="I3081">
            <v>0</v>
          </cell>
          <cell r="J3081">
            <v>0</v>
          </cell>
          <cell r="K3081">
            <v>0</v>
          </cell>
          <cell r="L3081">
            <v>0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</row>
        <row r="3082">
          <cell r="A3082">
            <v>25950016</v>
          </cell>
          <cell r="B3082" t="str">
            <v>25950016 GST Tripura  Receivable Clearing</v>
          </cell>
          <cell r="C3082">
            <v>0</v>
          </cell>
          <cell r="D3082">
            <v>0</v>
          </cell>
          <cell r="E3082">
            <v>0</v>
          </cell>
          <cell r="F3082">
            <v>0</v>
          </cell>
          <cell r="G3082">
            <v>0</v>
          </cell>
          <cell r="H3082">
            <v>0</v>
          </cell>
          <cell r="I3082">
            <v>0</v>
          </cell>
          <cell r="J3082">
            <v>0</v>
          </cell>
          <cell r="K3082">
            <v>0</v>
          </cell>
          <cell r="L3082">
            <v>0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</row>
        <row r="3083">
          <cell r="A3083">
            <v>25950017</v>
          </cell>
          <cell r="B3083" t="str">
            <v>25950017 GST Meghalaya  Receivable Clearing</v>
          </cell>
          <cell r="C3083">
            <v>0</v>
          </cell>
          <cell r="D3083">
            <v>0</v>
          </cell>
          <cell r="E3083">
            <v>0</v>
          </cell>
          <cell r="F3083">
            <v>0</v>
          </cell>
          <cell r="G3083">
            <v>0</v>
          </cell>
          <cell r="H3083">
            <v>0</v>
          </cell>
          <cell r="I3083">
            <v>0</v>
          </cell>
          <cell r="J3083">
            <v>0</v>
          </cell>
          <cell r="K3083">
            <v>0</v>
          </cell>
          <cell r="L3083">
            <v>0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</row>
        <row r="3084">
          <cell r="A3084">
            <v>25950018</v>
          </cell>
          <cell r="B3084" t="str">
            <v>25950018 GST Assam  Receivable Clearing</v>
          </cell>
          <cell r="C3084">
            <v>-1879950400.01</v>
          </cell>
          <cell r="D3084">
            <v>-168577393.22999999</v>
          </cell>
          <cell r="E3084">
            <v>-81018936.569999993</v>
          </cell>
          <cell r="F3084">
            <v>-132054.54</v>
          </cell>
          <cell r="G3084">
            <v>-21740287.620000001</v>
          </cell>
          <cell r="H3084">
            <v>0</v>
          </cell>
          <cell r="I3084">
            <v>0</v>
          </cell>
          <cell r="J3084">
            <v>0</v>
          </cell>
          <cell r="K3084">
            <v>0</v>
          </cell>
          <cell r="L3084">
            <v>-5621595.9800000004</v>
          </cell>
          <cell r="M3084">
            <v>-21600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-2157062267.9499998</v>
          </cell>
        </row>
        <row r="3085">
          <cell r="A3085">
            <v>25950019</v>
          </cell>
          <cell r="B3085" t="str">
            <v>25950019 GST West Bengal  Receivable Clearing</v>
          </cell>
          <cell r="C3085">
            <v>-7382274213.79</v>
          </cell>
          <cell r="D3085">
            <v>-2214052235.73</v>
          </cell>
          <cell r="E3085">
            <v>-1357198551.3699999</v>
          </cell>
          <cell r="F3085">
            <v>-45482869.770000003</v>
          </cell>
          <cell r="G3085">
            <v>-22396315.300000001</v>
          </cell>
          <cell r="H3085">
            <v>0</v>
          </cell>
          <cell r="I3085">
            <v>0</v>
          </cell>
          <cell r="J3085">
            <v>0</v>
          </cell>
          <cell r="K3085">
            <v>0</v>
          </cell>
          <cell r="L3085">
            <v>-62834857.640000001</v>
          </cell>
          <cell r="M3085">
            <v>-3623621.77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>
            <v>0</v>
          </cell>
          <cell r="T3085">
            <v>-11087862665.370001</v>
          </cell>
        </row>
        <row r="3086">
          <cell r="A3086">
            <v>25950020</v>
          </cell>
          <cell r="B3086" t="str">
            <v>25950020 GST JHARKHNAD  Receivable Clearing</v>
          </cell>
          <cell r="C3086">
            <v>-743400952.69000006</v>
          </cell>
          <cell r="D3086">
            <v>-347373882.51999998</v>
          </cell>
          <cell r="E3086">
            <v>-195729184.81</v>
          </cell>
          <cell r="F3086">
            <v>-52318.03</v>
          </cell>
          <cell r="G3086">
            <v>-380005.61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-15835.38</v>
          </cell>
          <cell r="M3086">
            <v>-10800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-1286962979.04</v>
          </cell>
        </row>
        <row r="3087">
          <cell r="A3087">
            <v>25950021</v>
          </cell>
          <cell r="B3087" t="str">
            <v>25950021 GST Orissa  Receivable Clearing</v>
          </cell>
          <cell r="C3087">
            <v>-3979573748.4499998</v>
          </cell>
          <cell r="D3087">
            <v>-1601481968.99</v>
          </cell>
          <cell r="E3087">
            <v>-910254120.53999996</v>
          </cell>
          <cell r="F3087">
            <v>-4577750.67</v>
          </cell>
          <cell r="G3087">
            <v>-2390454.2000000002</v>
          </cell>
          <cell r="H3087">
            <v>0</v>
          </cell>
          <cell r="I3087">
            <v>0</v>
          </cell>
          <cell r="J3087">
            <v>0</v>
          </cell>
          <cell r="K3087">
            <v>0</v>
          </cell>
          <cell r="L3087">
            <v>-120054.11</v>
          </cell>
          <cell r="M3087">
            <v>-27000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>
            <v>0</v>
          </cell>
          <cell r="T3087">
            <v>-6498425096.96</v>
          </cell>
        </row>
        <row r="3088">
          <cell r="A3088">
            <v>25950022</v>
          </cell>
          <cell r="B3088" t="str">
            <v>25950022 GST CHATTISGARH  Receivable Clearing</v>
          </cell>
          <cell r="C3088">
            <v>-946515848.48000002</v>
          </cell>
          <cell r="D3088">
            <v>-703515630.77999997</v>
          </cell>
          <cell r="E3088">
            <v>-320322934.5</v>
          </cell>
          <cell r="F3088">
            <v>-82725.89</v>
          </cell>
          <cell r="G3088">
            <v>-8459.4</v>
          </cell>
          <cell r="H3088">
            <v>0</v>
          </cell>
          <cell r="I3088">
            <v>0</v>
          </cell>
          <cell r="J3088">
            <v>0</v>
          </cell>
          <cell r="K3088">
            <v>0</v>
          </cell>
          <cell r="L3088">
            <v>-18329.84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>
            <v>0</v>
          </cell>
          <cell r="T3088">
            <v>-1970463928.8900001</v>
          </cell>
        </row>
        <row r="3089">
          <cell r="A3089">
            <v>25950023</v>
          </cell>
          <cell r="B3089" t="str">
            <v>25950023 GST Madhya Pradesh  Receivable Clearing</v>
          </cell>
          <cell r="C3089">
            <v>-9609869617.5799999</v>
          </cell>
          <cell r="D3089">
            <v>-6458623610.1300001</v>
          </cell>
          <cell r="E3089">
            <v>-3396858597.8200002</v>
          </cell>
          <cell r="F3089">
            <v>-15645425.539999999</v>
          </cell>
          <cell r="G3089">
            <v>-58387758.509999998</v>
          </cell>
          <cell r="H3089">
            <v>0</v>
          </cell>
          <cell r="I3089">
            <v>0</v>
          </cell>
          <cell r="J3089">
            <v>0</v>
          </cell>
          <cell r="K3089">
            <v>0</v>
          </cell>
          <cell r="L3089">
            <v>-43053451.390000001</v>
          </cell>
          <cell r="M3089">
            <v>-5830340213.5900002</v>
          </cell>
          <cell r="N3089">
            <v>0</v>
          </cell>
          <cell r="O3089">
            <v>0</v>
          </cell>
          <cell r="P3089">
            <v>-342</v>
          </cell>
          <cell r="Q3089">
            <v>0</v>
          </cell>
          <cell r="R3089">
            <v>0</v>
          </cell>
          <cell r="S3089">
            <v>0</v>
          </cell>
          <cell r="T3089">
            <v>-25412779016.560001</v>
          </cell>
        </row>
        <row r="3090">
          <cell r="A3090">
            <v>25950024</v>
          </cell>
          <cell r="B3090" t="str">
            <v>25950024 GST Gujarat  Receivable Clearing</v>
          </cell>
          <cell r="C3090">
            <v>-2374229618.9299998</v>
          </cell>
          <cell r="D3090">
            <v>-2839778351.5300002</v>
          </cell>
          <cell r="E3090">
            <v>-790594670.51999998</v>
          </cell>
          <cell r="F3090">
            <v>-452852.54</v>
          </cell>
          <cell r="G3090">
            <v>-64650.79</v>
          </cell>
          <cell r="H3090">
            <v>0</v>
          </cell>
          <cell r="I3090">
            <v>0</v>
          </cell>
          <cell r="J3090">
            <v>0</v>
          </cell>
          <cell r="K3090">
            <v>0</v>
          </cell>
          <cell r="L3090">
            <v>-35089.599999999999</v>
          </cell>
          <cell r="M3090">
            <v>-153217.92000000001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>
            <v>0</v>
          </cell>
          <cell r="T3090">
            <v>-6005308451.8299999</v>
          </cell>
        </row>
        <row r="3091">
          <cell r="A3091">
            <v>25950025</v>
          </cell>
          <cell r="B3091" t="str">
            <v>25950025 GST Daman und Diu  Receivable Clearing</v>
          </cell>
          <cell r="C3091">
            <v>0</v>
          </cell>
          <cell r="D3091">
            <v>0</v>
          </cell>
          <cell r="E3091">
            <v>0</v>
          </cell>
          <cell r="F3091">
            <v>0</v>
          </cell>
          <cell r="G3091">
            <v>0</v>
          </cell>
          <cell r="H3091">
            <v>0</v>
          </cell>
          <cell r="I3091">
            <v>0</v>
          </cell>
          <cell r="J3091">
            <v>0</v>
          </cell>
          <cell r="K3091">
            <v>0</v>
          </cell>
          <cell r="L3091">
            <v>0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</row>
        <row r="3092">
          <cell r="A3092">
            <v>25950026</v>
          </cell>
          <cell r="B3092" t="str">
            <v>25950026 GST Dadra and Nagar Hav.  Receivable Clearing</v>
          </cell>
          <cell r="C3092">
            <v>0</v>
          </cell>
          <cell r="D3092">
            <v>0</v>
          </cell>
          <cell r="E3092">
            <v>0</v>
          </cell>
          <cell r="F3092">
            <v>0</v>
          </cell>
          <cell r="G3092">
            <v>0</v>
          </cell>
          <cell r="H3092">
            <v>0</v>
          </cell>
          <cell r="I3092">
            <v>0</v>
          </cell>
          <cell r="J3092">
            <v>0</v>
          </cell>
          <cell r="K3092">
            <v>0</v>
          </cell>
          <cell r="L3092">
            <v>0</v>
          </cell>
          <cell r="M3092">
            <v>0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</row>
        <row r="3093">
          <cell r="A3093">
            <v>25950027</v>
          </cell>
          <cell r="B3093" t="str">
            <v>25950027 GST Maharashtra  Receivable Clearing</v>
          </cell>
          <cell r="C3093">
            <v>-332729330150.32001</v>
          </cell>
          <cell r="D3093">
            <v>-53036072582.519997</v>
          </cell>
          <cell r="E3093">
            <v>-4858361030.9200001</v>
          </cell>
          <cell r="F3093">
            <v>-4098369342.96</v>
          </cell>
          <cell r="G3093">
            <v>-10922985941.73</v>
          </cell>
          <cell r="H3093">
            <v>0</v>
          </cell>
          <cell r="I3093">
            <v>0</v>
          </cell>
          <cell r="J3093">
            <v>0</v>
          </cell>
          <cell r="K3093">
            <v>-12929702.51</v>
          </cell>
          <cell r="L3093">
            <v>-3097909720.8499999</v>
          </cell>
          <cell r="M3093">
            <v>-223900949.08000001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>
            <v>0</v>
          </cell>
          <cell r="T3093">
            <v>-408979859420.89001</v>
          </cell>
        </row>
        <row r="3094">
          <cell r="A3094">
            <v>25950029</v>
          </cell>
          <cell r="B3094" t="str">
            <v>25950029 GST Karnataka  Receivable Clearing</v>
          </cell>
          <cell r="C3094">
            <v>-2456219535.6599998</v>
          </cell>
          <cell r="D3094">
            <v>-1366975907.23</v>
          </cell>
          <cell r="E3094">
            <v>-1023476480.01</v>
          </cell>
          <cell r="F3094">
            <v>-4923109.12</v>
          </cell>
          <cell r="G3094">
            <v>-14657378.460000001</v>
          </cell>
          <cell r="H3094">
            <v>0</v>
          </cell>
          <cell r="I3094">
            <v>0</v>
          </cell>
          <cell r="J3094">
            <v>0</v>
          </cell>
          <cell r="K3094">
            <v>0</v>
          </cell>
          <cell r="L3094">
            <v>-50879405.869999997</v>
          </cell>
          <cell r="M3094">
            <v>-567487.76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>
            <v>0</v>
          </cell>
          <cell r="T3094">
            <v>-4917699304.1099997</v>
          </cell>
        </row>
        <row r="3095">
          <cell r="A3095">
            <v>25950030</v>
          </cell>
          <cell r="B3095" t="str">
            <v>25950030 GST Goa  Receivable Clearing</v>
          </cell>
          <cell r="C3095">
            <v>-12109659.66</v>
          </cell>
          <cell r="D3095">
            <v>-3402</v>
          </cell>
          <cell r="E3095">
            <v>-4907.3599999999997</v>
          </cell>
          <cell r="F3095">
            <v>-132286.06</v>
          </cell>
          <cell r="G3095">
            <v>-7848.26</v>
          </cell>
          <cell r="H3095">
            <v>0</v>
          </cell>
          <cell r="I3095">
            <v>0</v>
          </cell>
          <cell r="J3095">
            <v>0</v>
          </cell>
          <cell r="K3095">
            <v>0</v>
          </cell>
          <cell r="L3095">
            <v>0</v>
          </cell>
          <cell r="M3095">
            <v>-12424.86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>
            <v>0</v>
          </cell>
          <cell r="T3095">
            <v>-12270528.199999999</v>
          </cell>
        </row>
        <row r="3096">
          <cell r="A3096">
            <v>25950031</v>
          </cell>
          <cell r="B3096" t="str">
            <v>25950031 GST Lakshadweep  Receivable Clearing</v>
          </cell>
          <cell r="C3096">
            <v>0</v>
          </cell>
          <cell r="D3096">
            <v>0</v>
          </cell>
          <cell r="E3096">
            <v>0</v>
          </cell>
          <cell r="F3096">
            <v>0</v>
          </cell>
          <cell r="G3096">
            <v>0</v>
          </cell>
          <cell r="H3096">
            <v>0</v>
          </cell>
          <cell r="I3096">
            <v>0</v>
          </cell>
          <cell r="J3096">
            <v>0</v>
          </cell>
          <cell r="K3096">
            <v>0</v>
          </cell>
          <cell r="L3096">
            <v>0</v>
          </cell>
          <cell r="M3096">
            <v>0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>
            <v>0</v>
          </cell>
          <cell r="T3096">
            <v>0</v>
          </cell>
        </row>
        <row r="3097">
          <cell r="A3097">
            <v>25950032</v>
          </cell>
          <cell r="B3097" t="str">
            <v>25950032 GST Kerala  Receivable Clearing</v>
          </cell>
          <cell r="C3097">
            <v>-894000633.39999998</v>
          </cell>
          <cell r="D3097">
            <v>-8947492.2799999993</v>
          </cell>
          <cell r="E3097">
            <v>-3900</v>
          </cell>
          <cell r="F3097">
            <v>-357974.78</v>
          </cell>
          <cell r="G3097">
            <v>-17867.080000000002</v>
          </cell>
          <cell r="H3097">
            <v>0</v>
          </cell>
          <cell r="I3097">
            <v>0</v>
          </cell>
          <cell r="J3097">
            <v>0</v>
          </cell>
          <cell r="K3097">
            <v>0</v>
          </cell>
          <cell r="L3097">
            <v>-23891.9</v>
          </cell>
          <cell r="M3097">
            <v>-209054.36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>
            <v>0</v>
          </cell>
          <cell r="T3097">
            <v>-903560813.79999995</v>
          </cell>
        </row>
        <row r="3098">
          <cell r="A3098">
            <v>25950033</v>
          </cell>
          <cell r="B3098" t="str">
            <v>25950033 GST Tamil Nadu  Receivable Clearing</v>
          </cell>
          <cell r="C3098">
            <v>-20982323188.68</v>
          </cell>
          <cell r="D3098">
            <v>-4319641621.6700001</v>
          </cell>
          <cell r="E3098">
            <v>-1866988377.78</v>
          </cell>
          <cell r="F3098">
            <v>-100498853.37</v>
          </cell>
          <cell r="G3098">
            <v>-85155758.920000002</v>
          </cell>
          <cell r="H3098">
            <v>0</v>
          </cell>
          <cell r="I3098">
            <v>0</v>
          </cell>
          <cell r="J3098">
            <v>0</v>
          </cell>
          <cell r="K3098">
            <v>0</v>
          </cell>
          <cell r="L3098">
            <v>-24495855.890000001</v>
          </cell>
          <cell r="M3098">
            <v>-20497091.969999999</v>
          </cell>
          <cell r="N3098">
            <v>-5886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-27399606634.279999</v>
          </cell>
        </row>
        <row r="3099">
          <cell r="A3099">
            <v>25950034</v>
          </cell>
          <cell r="B3099" t="str">
            <v>25950034 GST Pondicherry  Receivable Clearing</v>
          </cell>
          <cell r="C3099">
            <v>-6833518.5700000003</v>
          </cell>
          <cell r="D3099">
            <v>-344192.27</v>
          </cell>
          <cell r="E3099">
            <v>-11494.48</v>
          </cell>
          <cell r="F3099">
            <v>-10562.03</v>
          </cell>
          <cell r="G3099">
            <v>-15125.32</v>
          </cell>
          <cell r="H3099">
            <v>0</v>
          </cell>
          <cell r="I3099">
            <v>0</v>
          </cell>
          <cell r="J3099">
            <v>0</v>
          </cell>
          <cell r="K3099">
            <v>0</v>
          </cell>
          <cell r="L3099">
            <v>-2063.14</v>
          </cell>
          <cell r="M3099">
            <v>-34200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-7251155.8099999996</v>
          </cell>
        </row>
        <row r="3100">
          <cell r="A3100">
            <v>25950035</v>
          </cell>
          <cell r="B3100" t="str">
            <v>25950035 GST Andaman and Nicobar  Receivable Clearing</v>
          </cell>
          <cell r="C3100">
            <v>0</v>
          </cell>
          <cell r="D3100">
            <v>0</v>
          </cell>
          <cell r="E3100">
            <v>0</v>
          </cell>
          <cell r="F3100">
            <v>0</v>
          </cell>
          <cell r="G3100">
            <v>0</v>
          </cell>
          <cell r="H3100">
            <v>0</v>
          </cell>
          <cell r="I3100">
            <v>0</v>
          </cell>
          <cell r="J3100">
            <v>0</v>
          </cell>
          <cell r="K3100">
            <v>0</v>
          </cell>
          <cell r="L3100">
            <v>0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0</v>
          </cell>
          <cell r="T3100">
            <v>0</v>
          </cell>
        </row>
        <row r="3101">
          <cell r="A3101">
            <v>25950036</v>
          </cell>
          <cell r="B3101" t="str">
            <v>25950036 GST Telangana  Receivable Clearing</v>
          </cell>
          <cell r="C3101">
            <v>-37709208000.169998</v>
          </cell>
          <cell r="D3101">
            <v>-21597031798.52</v>
          </cell>
          <cell r="E3101">
            <v>-2627556251.1300001</v>
          </cell>
          <cell r="F3101">
            <v>-56892307.850000001</v>
          </cell>
          <cell r="G3101">
            <v>-33727340.590000004</v>
          </cell>
          <cell r="H3101">
            <v>0</v>
          </cell>
          <cell r="I3101">
            <v>0</v>
          </cell>
          <cell r="J3101">
            <v>0</v>
          </cell>
          <cell r="K3101">
            <v>0</v>
          </cell>
          <cell r="L3101">
            <v>-137911741.99000001</v>
          </cell>
          <cell r="M3101">
            <v>-241648.38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-62162569088.629997</v>
          </cell>
        </row>
        <row r="3102">
          <cell r="A3102">
            <v>25950037</v>
          </cell>
          <cell r="B3102" t="str">
            <v>25950037 GST Andhra Pradesh  Receivable Clearing</v>
          </cell>
          <cell r="C3102">
            <v>-1055509810.24</v>
          </cell>
          <cell r="D3102">
            <v>-1206342009.4300001</v>
          </cell>
          <cell r="E3102">
            <v>-437695018.44</v>
          </cell>
          <cell r="F3102">
            <v>-167818.72</v>
          </cell>
          <cell r="G3102">
            <v>-48313544.049999997</v>
          </cell>
          <cell r="H3102">
            <v>0</v>
          </cell>
          <cell r="I3102">
            <v>0</v>
          </cell>
          <cell r="J3102">
            <v>0</v>
          </cell>
          <cell r="K3102">
            <v>0</v>
          </cell>
          <cell r="L3102">
            <v>-1959479.24</v>
          </cell>
          <cell r="M3102">
            <v>-3162.54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-2749990842.6599998</v>
          </cell>
        </row>
        <row r="3103">
          <cell r="A3103">
            <v>544</v>
          </cell>
          <cell r="B3103" t="str">
            <v>544 *** GST PLA Receivable</v>
          </cell>
          <cell r="C3103">
            <v>-3963893209.2199998</v>
          </cell>
          <cell r="D3103">
            <v>2866506567.9899998</v>
          </cell>
          <cell r="E3103">
            <v>796561815.32000005</v>
          </cell>
          <cell r="F3103">
            <v>282391201.16000003</v>
          </cell>
          <cell r="G3103">
            <v>-206849087.30000001</v>
          </cell>
          <cell r="H3103">
            <v>0</v>
          </cell>
          <cell r="I3103">
            <v>0</v>
          </cell>
          <cell r="J3103">
            <v>0</v>
          </cell>
          <cell r="K3103">
            <v>-3694941.34</v>
          </cell>
          <cell r="L3103">
            <v>327724299.69</v>
          </cell>
          <cell r="M3103">
            <v>232785424.59</v>
          </cell>
          <cell r="N3103">
            <v>5886</v>
          </cell>
          <cell r="O3103">
            <v>0</v>
          </cell>
          <cell r="P3103">
            <v>342</v>
          </cell>
          <cell r="Q3103">
            <v>0</v>
          </cell>
          <cell r="R3103">
            <v>0</v>
          </cell>
          <cell r="S3103">
            <v>0</v>
          </cell>
          <cell r="T3103">
            <v>331538298.88999999</v>
          </cell>
        </row>
        <row r="3104">
          <cell r="A3104">
            <v>570</v>
          </cell>
          <cell r="B3104" t="str">
            <v>570 **  CGST PLA Receivable</v>
          </cell>
          <cell r="C3104">
            <v>-477075941.38</v>
          </cell>
          <cell r="D3104">
            <v>833338440.97000003</v>
          </cell>
          <cell r="E3104">
            <v>-1760623485.4000001</v>
          </cell>
          <cell r="F3104">
            <v>253605051.63</v>
          </cell>
          <cell r="G3104">
            <v>107788297.48999999</v>
          </cell>
          <cell r="H3104">
            <v>0</v>
          </cell>
          <cell r="I3104">
            <v>0</v>
          </cell>
          <cell r="J3104">
            <v>0</v>
          </cell>
          <cell r="K3104">
            <v>891313.28</v>
          </cell>
          <cell r="L3104">
            <v>202928837.28</v>
          </cell>
          <cell r="M3104">
            <v>300990940.86000001</v>
          </cell>
          <cell r="N3104">
            <v>2943</v>
          </cell>
          <cell r="O3104">
            <v>0</v>
          </cell>
          <cell r="P3104">
            <v>171</v>
          </cell>
          <cell r="Q3104">
            <v>0</v>
          </cell>
          <cell r="R3104">
            <v>0</v>
          </cell>
          <cell r="S3104">
            <v>0</v>
          </cell>
          <cell r="T3104">
            <v>-538153431.26999998</v>
          </cell>
        </row>
        <row r="3105">
          <cell r="A3105">
            <v>25750001</v>
          </cell>
          <cell r="B3105" t="str">
            <v>25750001 CGST PLA -Jammu and Kashmir  Receivable</v>
          </cell>
          <cell r="C3105">
            <v>-1318816.72</v>
          </cell>
          <cell r="D3105">
            <v>431196.03</v>
          </cell>
          <cell r="E3105">
            <v>9980.74</v>
          </cell>
          <cell r="F3105">
            <v>-1468.32</v>
          </cell>
          <cell r="G3105">
            <v>69270.62</v>
          </cell>
          <cell r="H3105">
            <v>0</v>
          </cell>
          <cell r="I3105">
            <v>0</v>
          </cell>
          <cell r="J3105">
            <v>0</v>
          </cell>
          <cell r="K3105">
            <v>0</v>
          </cell>
          <cell r="L3105">
            <v>19401.88</v>
          </cell>
          <cell r="M3105">
            <v>126671.08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-663764.68999999994</v>
          </cell>
        </row>
        <row r="3106">
          <cell r="A3106">
            <v>25750002</v>
          </cell>
          <cell r="B3106" t="str">
            <v>25750002 CGST PLA -Himachal Pradesh  Receivable</v>
          </cell>
          <cell r="C3106">
            <v>-3423037.92</v>
          </cell>
          <cell r="D3106">
            <v>-629787.1</v>
          </cell>
          <cell r="E3106">
            <v>28296.48</v>
          </cell>
          <cell r="F3106">
            <v>-13872.25</v>
          </cell>
          <cell r="G3106">
            <v>3929.83</v>
          </cell>
          <cell r="H3106">
            <v>0</v>
          </cell>
          <cell r="I3106">
            <v>0</v>
          </cell>
          <cell r="J3106">
            <v>0</v>
          </cell>
          <cell r="K3106">
            <v>0</v>
          </cell>
          <cell r="L3106">
            <v>14232.51</v>
          </cell>
          <cell r="M3106">
            <v>841964.13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-3178274.32</v>
          </cell>
        </row>
        <row r="3107">
          <cell r="A3107">
            <v>25750003</v>
          </cell>
          <cell r="B3107" t="str">
            <v>25750003 CGST PLA -Punjab  Receivable</v>
          </cell>
          <cell r="C3107">
            <v>-807047679.58000004</v>
          </cell>
          <cell r="D3107">
            <v>-157102484.40000001</v>
          </cell>
          <cell r="E3107">
            <v>150389942.72999999</v>
          </cell>
          <cell r="F3107">
            <v>-387434.17</v>
          </cell>
          <cell r="G3107">
            <v>-25848.45</v>
          </cell>
          <cell r="H3107">
            <v>0</v>
          </cell>
          <cell r="I3107">
            <v>0</v>
          </cell>
          <cell r="J3107">
            <v>0</v>
          </cell>
          <cell r="K3107">
            <v>0</v>
          </cell>
          <cell r="L3107">
            <v>-31394866.469999999</v>
          </cell>
          <cell r="M3107">
            <v>-256057.66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-845824428</v>
          </cell>
        </row>
        <row r="3108">
          <cell r="A3108">
            <v>25750004</v>
          </cell>
          <cell r="B3108" t="str">
            <v>25750004 CGST PLA -Chandigarh  Receivable</v>
          </cell>
          <cell r="C3108">
            <v>1395615.01</v>
          </cell>
          <cell r="D3108">
            <v>2612748.2000000002</v>
          </cell>
          <cell r="E3108">
            <v>406349.92</v>
          </cell>
          <cell r="F3108">
            <v>41679.089999999997</v>
          </cell>
          <cell r="G3108">
            <v>21126.44</v>
          </cell>
          <cell r="H3108">
            <v>0</v>
          </cell>
          <cell r="I3108">
            <v>0</v>
          </cell>
          <cell r="J3108">
            <v>0</v>
          </cell>
          <cell r="K3108">
            <v>0</v>
          </cell>
          <cell r="L3108">
            <v>31719.1</v>
          </cell>
          <cell r="M3108">
            <v>22930.84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4532168.5999999996</v>
          </cell>
        </row>
        <row r="3109">
          <cell r="A3109">
            <v>25750005</v>
          </cell>
          <cell r="B3109" t="str">
            <v>25750005 CGST PLA -Uttarakhand  Receivable</v>
          </cell>
          <cell r="C3109">
            <v>420934924.47000003</v>
          </cell>
          <cell r="D3109">
            <v>65485943.159999996</v>
          </cell>
          <cell r="E3109">
            <v>-25527.41</v>
          </cell>
          <cell r="F3109">
            <v>-36871.379999999997</v>
          </cell>
          <cell r="G3109">
            <v>607.17999999999995</v>
          </cell>
          <cell r="H3109">
            <v>0</v>
          </cell>
          <cell r="I3109">
            <v>0</v>
          </cell>
          <cell r="J3109">
            <v>0</v>
          </cell>
          <cell r="K3109">
            <v>0</v>
          </cell>
          <cell r="L3109">
            <v>3126.87</v>
          </cell>
          <cell r="M3109">
            <v>-2700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486359502.88999999</v>
          </cell>
        </row>
        <row r="3110">
          <cell r="A3110">
            <v>25750006</v>
          </cell>
          <cell r="B3110" t="str">
            <v>25750006 CGST PLA -Haryana  Receivable</v>
          </cell>
          <cell r="C3110">
            <v>-13743277.83</v>
          </cell>
          <cell r="D3110">
            <v>-14042395.93</v>
          </cell>
          <cell r="E3110">
            <v>300423.48</v>
          </cell>
          <cell r="F3110">
            <v>122215.51</v>
          </cell>
          <cell r="G3110">
            <v>52310814.57</v>
          </cell>
          <cell r="H3110">
            <v>0</v>
          </cell>
          <cell r="I3110">
            <v>0</v>
          </cell>
          <cell r="J3110">
            <v>0</v>
          </cell>
          <cell r="K3110">
            <v>0</v>
          </cell>
          <cell r="L3110">
            <v>20900.97</v>
          </cell>
          <cell r="M3110">
            <v>-106226.03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24862454.739999998</v>
          </cell>
        </row>
        <row r="3111">
          <cell r="A3111">
            <v>25750007</v>
          </cell>
          <cell r="B3111" t="str">
            <v>25750007 CGST PLA -Delhi  Receivable</v>
          </cell>
          <cell r="C3111">
            <v>-14939558.41</v>
          </cell>
          <cell r="D3111">
            <v>1630040.84</v>
          </cell>
          <cell r="E3111">
            <v>26224.07</v>
          </cell>
          <cell r="F3111">
            <v>39660548.390000001</v>
          </cell>
          <cell r="G3111">
            <v>2380874.7000000002</v>
          </cell>
          <cell r="H3111">
            <v>0</v>
          </cell>
          <cell r="I3111">
            <v>0</v>
          </cell>
          <cell r="J3111">
            <v>0</v>
          </cell>
          <cell r="K3111">
            <v>0</v>
          </cell>
          <cell r="L3111">
            <v>55522.25</v>
          </cell>
          <cell r="M3111">
            <v>231754.61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29045406.449999999</v>
          </cell>
        </row>
        <row r="3112">
          <cell r="A3112">
            <v>25750008</v>
          </cell>
          <cell r="B3112" t="str">
            <v>25750008 CGST PLA -Rajasthan  Receivable</v>
          </cell>
          <cell r="C3112">
            <v>-323931074.00999999</v>
          </cell>
          <cell r="D3112">
            <v>-115097772.04000001</v>
          </cell>
          <cell r="E3112">
            <v>-29480445.870000001</v>
          </cell>
          <cell r="F3112">
            <v>-15775312.789999999</v>
          </cell>
          <cell r="G3112">
            <v>-61247.99</v>
          </cell>
          <cell r="H3112">
            <v>0</v>
          </cell>
          <cell r="I3112">
            <v>0</v>
          </cell>
          <cell r="J3112">
            <v>0</v>
          </cell>
          <cell r="K3112">
            <v>0</v>
          </cell>
          <cell r="L3112">
            <v>-69197463.569999993</v>
          </cell>
          <cell r="M3112">
            <v>241692471.13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>
            <v>0</v>
          </cell>
          <cell r="T3112">
            <v>-311850845.13999999</v>
          </cell>
        </row>
        <row r="3113">
          <cell r="A3113">
            <v>25750009</v>
          </cell>
          <cell r="B3113" t="str">
            <v>25750009 CGST PLA -UTTAR PARADESH  Receivable</v>
          </cell>
          <cell r="C3113">
            <v>-88339076.120000005</v>
          </cell>
          <cell r="D3113">
            <v>-25359348.600000001</v>
          </cell>
          <cell r="E3113">
            <v>-7760081.9000000004</v>
          </cell>
          <cell r="F3113">
            <v>-23454312.550000001</v>
          </cell>
          <cell r="G3113">
            <v>814561.72</v>
          </cell>
          <cell r="H3113">
            <v>0</v>
          </cell>
          <cell r="I3113">
            <v>0</v>
          </cell>
          <cell r="J3113">
            <v>0</v>
          </cell>
          <cell r="K3113">
            <v>0</v>
          </cell>
          <cell r="L3113">
            <v>343033.36</v>
          </cell>
          <cell r="M3113">
            <v>-10444206.890000001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0</v>
          </cell>
          <cell r="T3113">
            <v>-154199430.97999999</v>
          </cell>
        </row>
        <row r="3114">
          <cell r="A3114">
            <v>25750010</v>
          </cell>
          <cell r="B3114" t="str">
            <v>25750010 CGST PLA -Bihar  Receivable</v>
          </cell>
          <cell r="C3114">
            <v>-42316939.329999998</v>
          </cell>
          <cell r="D3114">
            <v>-21056494.890000001</v>
          </cell>
          <cell r="E3114">
            <v>-5078664.57</v>
          </cell>
          <cell r="F3114">
            <v>32484.51</v>
          </cell>
          <cell r="G3114">
            <v>-2929042.64</v>
          </cell>
          <cell r="H3114">
            <v>0</v>
          </cell>
          <cell r="I3114">
            <v>0</v>
          </cell>
          <cell r="J3114">
            <v>0</v>
          </cell>
          <cell r="K3114">
            <v>0</v>
          </cell>
          <cell r="L3114">
            <v>-1025530.56</v>
          </cell>
          <cell r="M3114">
            <v>2803.5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-72371383.980000004</v>
          </cell>
        </row>
        <row r="3115">
          <cell r="A3115">
            <v>25750011</v>
          </cell>
          <cell r="B3115" t="str">
            <v>25750011 CGST PLA -Sikkim  Receivable</v>
          </cell>
          <cell r="C3115">
            <v>0</v>
          </cell>
          <cell r="D3115">
            <v>0</v>
          </cell>
          <cell r="E3115">
            <v>0</v>
          </cell>
          <cell r="F3115">
            <v>0</v>
          </cell>
          <cell r="G3115">
            <v>0</v>
          </cell>
          <cell r="H3115">
            <v>0</v>
          </cell>
          <cell r="I3115">
            <v>0</v>
          </cell>
          <cell r="J3115">
            <v>0</v>
          </cell>
          <cell r="K3115">
            <v>0</v>
          </cell>
          <cell r="L3115">
            <v>0</v>
          </cell>
          <cell r="M3115">
            <v>0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0</v>
          </cell>
          <cell r="T3115">
            <v>0</v>
          </cell>
        </row>
        <row r="3116">
          <cell r="A3116">
            <v>25750012</v>
          </cell>
          <cell r="B3116" t="str">
            <v>25750012 CGST PLA -Arunachal Pradesh  Receivable</v>
          </cell>
          <cell r="C3116">
            <v>0</v>
          </cell>
          <cell r="D3116">
            <v>0</v>
          </cell>
          <cell r="E3116">
            <v>0</v>
          </cell>
          <cell r="F3116">
            <v>0</v>
          </cell>
          <cell r="G3116">
            <v>0</v>
          </cell>
          <cell r="H3116">
            <v>0</v>
          </cell>
          <cell r="I3116">
            <v>0</v>
          </cell>
          <cell r="J3116">
            <v>0</v>
          </cell>
          <cell r="K3116">
            <v>0</v>
          </cell>
          <cell r="L3116">
            <v>0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</row>
        <row r="3117">
          <cell r="A3117">
            <v>25750013</v>
          </cell>
          <cell r="B3117" t="str">
            <v>25750013 CGST PLA -Nagaland  Receivable</v>
          </cell>
          <cell r="C3117">
            <v>0</v>
          </cell>
          <cell r="D3117">
            <v>0</v>
          </cell>
          <cell r="E3117">
            <v>0</v>
          </cell>
          <cell r="F3117">
            <v>0</v>
          </cell>
          <cell r="G3117">
            <v>0</v>
          </cell>
          <cell r="H3117">
            <v>0</v>
          </cell>
          <cell r="I3117">
            <v>0</v>
          </cell>
          <cell r="J3117">
            <v>0</v>
          </cell>
          <cell r="K3117">
            <v>0</v>
          </cell>
          <cell r="L3117">
            <v>0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</row>
        <row r="3118">
          <cell r="A3118">
            <v>25750014</v>
          </cell>
          <cell r="B3118" t="str">
            <v>25750014 CGST PLA -Manipur  Receivable</v>
          </cell>
          <cell r="C3118">
            <v>0</v>
          </cell>
          <cell r="D3118">
            <v>0</v>
          </cell>
          <cell r="E3118">
            <v>0</v>
          </cell>
          <cell r="F3118">
            <v>0</v>
          </cell>
          <cell r="G3118">
            <v>0</v>
          </cell>
          <cell r="H3118">
            <v>0</v>
          </cell>
          <cell r="I3118">
            <v>0</v>
          </cell>
          <cell r="J3118">
            <v>0</v>
          </cell>
          <cell r="K3118">
            <v>0</v>
          </cell>
          <cell r="L3118">
            <v>0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</row>
        <row r="3119">
          <cell r="A3119">
            <v>25750015</v>
          </cell>
          <cell r="B3119" t="str">
            <v>25750015 CGST PLA -Mizoram  Receivable</v>
          </cell>
          <cell r="C3119">
            <v>0</v>
          </cell>
          <cell r="D3119">
            <v>0</v>
          </cell>
          <cell r="E3119">
            <v>0</v>
          </cell>
          <cell r="F3119">
            <v>0</v>
          </cell>
          <cell r="G3119">
            <v>0</v>
          </cell>
          <cell r="H3119">
            <v>0</v>
          </cell>
          <cell r="I3119">
            <v>0</v>
          </cell>
          <cell r="J3119">
            <v>0</v>
          </cell>
          <cell r="K3119">
            <v>0</v>
          </cell>
          <cell r="L3119">
            <v>0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0</v>
          </cell>
          <cell r="T3119">
            <v>0</v>
          </cell>
        </row>
        <row r="3120">
          <cell r="A3120">
            <v>25750016</v>
          </cell>
          <cell r="B3120" t="str">
            <v>25750016 CGST PLA -Tripura  Receivable</v>
          </cell>
          <cell r="C3120">
            <v>0</v>
          </cell>
          <cell r="D3120">
            <v>0</v>
          </cell>
          <cell r="E3120">
            <v>0</v>
          </cell>
          <cell r="F3120">
            <v>0</v>
          </cell>
          <cell r="G3120">
            <v>0</v>
          </cell>
          <cell r="H3120">
            <v>0</v>
          </cell>
          <cell r="I3120">
            <v>0</v>
          </cell>
          <cell r="J3120">
            <v>0</v>
          </cell>
          <cell r="K3120">
            <v>0</v>
          </cell>
          <cell r="L3120">
            <v>0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0</v>
          </cell>
          <cell r="T3120">
            <v>0</v>
          </cell>
        </row>
        <row r="3121">
          <cell r="A3121">
            <v>25750017</v>
          </cell>
          <cell r="B3121" t="str">
            <v>25750017 CGST PLA -Meghalaya  Receivable</v>
          </cell>
          <cell r="C3121">
            <v>0</v>
          </cell>
          <cell r="D3121">
            <v>0</v>
          </cell>
          <cell r="E3121">
            <v>0</v>
          </cell>
          <cell r="F3121">
            <v>0</v>
          </cell>
          <cell r="G3121">
            <v>0</v>
          </cell>
          <cell r="H3121">
            <v>0</v>
          </cell>
          <cell r="I3121">
            <v>0</v>
          </cell>
          <cell r="J3121">
            <v>0</v>
          </cell>
          <cell r="K3121">
            <v>0</v>
          </cell>
          <cell r="L3121">
            <v>0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0</v>
          </cell>
          <cell r="T3121">
            <v>0</v>
          </cell>
        </row>
        <row r="3122">
          <cell r="A3122">
            <v>25750018</v>
          </cell>
          <cell r="B3122" t="str">
            <v>25750018 CGST PLA -Assam  Receivable</v>
          </cell>
          <cell r="C3122">
            <v>-64075318.619999997</v>
          </cell>
          <cell r="D3122">
            <v>-17887846.399999999</v>
          </cell>
          <cell r="E3122">
            <v>24037319.059999999</v>
          </cell>
          <cell r="F3122">
            <v>-11699.69</v>
          </cell>
          <cell r="G3122">
            <v>-16094155.710000001</v>
          </cell>
          <cell r="H3122">
            <v>0</v>
          </cell>
          <cell r="I3122">
            <v>0</v>
          </cell>
          <cell r="J3122">
            <v>0</v>
          </cell>
          <cell r="K3122">
            <v>0</v>
          </cell>
          <cell r="L3122">
            <v>1065819.72</v>
          </cell>
          <cell r="M3122">
            <v>-62099.56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>
            <v>0</v>
          </cell>
          <cell r="T3122">
            <v>-73027981.200000003</v>
          </cell>
        </row>
        <row r="3123">
          <cell r="A3123">
            <v>25750019</v>
          </cell>
          <cell r="B3123" t="str">
            <v>25750019 CGST PLA -West Bengal  Receivable</v>
          </cell>
          <cell r="C3123">
            <v>-12036952.140000001</v>
          </cell>
          <cell r="D3123">
            <v>6834025.5099999998</v>
          </cell>
          <cell r="E3123">
            <v>2269048.1</v>
          </cell>
          <cell r="F3123">
            <v>-39695.01</v>
          </cell>
          <cell r="G3123">
            <v>-1245973.95</v>
          </cell>
          <cell r="H3123">
            <v>0</v>
          </cell>
          <cell r="I3123">
            <v>0</v>
          </cell>
          <cell r="J3123">
            <v>0</v>
          </cell>
          <cell r="K3123">
            <v>0</v>
          </cell>
          <cell r="L3123">
            <v>1415898.18</v>
          </cell>
          <cell r="M3123">
            <v>-339931.9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0</v>
          </cell>
          <cell r="T3123">
            <v>-3143581.21</v>
          </cell>
        </row>
        <row r="3124">
          <cell r="A3124">
            <v>25750020</v>
          </cell>
          <cell r="B3124" t="str">
            <v>25750020 CGST PLA -JHARKHNAD  Receivable</v>
          </cell>
          <cell r="C3124">
            <v>115761091.28</v>
          </cell>
          <cell r="D3124">
            <v>-39948657.170000002</v>
          </cell>
          <cell r="E3124">
            <v>-4812907.04</v>
          </cell>
          <cell r="F3124">
            <v>4840133.45</v>
          </cell>
          <cell r="G3124">
            <v>1314243.19</v>
          </cell>
          <cell r="H3124">
            <v>0</v>
          </cell>
          <cell r="I3124">
            <v>0</v>
          </cell>
          <cell r="J3124">
            <v>0</v>
          </cell>
          <cell r="K3124">
            <v>0</v>
          </cell>
          <cell r="L3124">
            <v>13713.34</v>
          </cell>
          <cell r="M3124">
            <v>22950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77190567.049999997</v>
          </cell>
        </row>
        <row r="3125">
          <cell r="A3125">
            <v>25750021</v>
          </cell>
          <cell r="B3125" t="str">
            <v>25750021 CGST PLA -Orissa  Receivable</v>
          </cell>
          <cell r="C3125">
            <v>9086277.7200000007</v>
          </cell>
          <cell r="D3125">
            <v>-5757205.8600000003</v>
          </cell>
          <cell r="E3125">
            <v>-24955421.699999999</v>
          </cell>
          <cell r="F3125">
            <v>-65451.83</v>
          </cell>
          <cell r="G3125">
            <v>-716547.42</v>
          </cell>
          <cell r="H3125">
            <v>0</v>
          </cell>
          <cell r="I3125">
            <v>0</v>
          </cell>
          <cell r="J3125">
            <v>0</v>
          </cell>
          <cell r="K3125">
            <v>0</v>
          </cell>
          <cell r="L3125">
            <v>412588.04</v>
          </cell>
          <cell r="M3125">
            <v>-2700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>
            <v>0</v>
          </cell>
          <cell r="T3125">
            <v>-21998461.050000001</v>
          </cell>
        </row>
        <row r="3126">
          <cell r="A3126">
            <v>25750022</v>
          </cell>
          <cell r="B3126" t="str">
            <v>25750022 CGST PLA -CHATTISGARH  Receivable</v>
          </cell>
          <cell r="C3126">
            <v>9147999.7100000009</v>
          </cell>
          <cell r="D3126">
            <v>-14425894.460000001</v>
          </cell>
          <cell r="E3126">
            <v>-6157115.7300000004</v>
          </cell>
          <cell r="F3126">
            <v>-221648.98</v>
          </cell>
          <cell r="G3126">
            <v>1975.32</v>
          </cell>
          <cell r="H3126">
            <v>0</v>
          </cell>
          <cell r="I3126">
            <v>0</v>
          </cell>
          <cell r="J3126">
            <v>0</v>
          </cell>
          <cell r="K3126">
            <v>0</v>
          </cell>
          <cell r="L3126">
            <v>-2196.2600000000002</v>
          </cell>
          <cell r="M3126">
            <v>-18900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-11675780.4</v>
          </cell>
        </row>
        <row r="3127">
          <cell r="A3127">
            <v>25750023</v>
          </cell>
          <cell r="B3127" t="str">
            <v>25750023 CGST PLA -Madhya Pradesh  Receivable</v>
          </cell>
          <cell r="C3127">
            <v>31550299.579999998</v>
          </cell>
          <cell r="D3127">
            <v>56864759.890000001</v>
          </cell>
          <cell r="E3127">
            <v>-13666001.699999999</v>
          </cell>
          <cell r="F3127">
            <v>-591563.52000000002</v>
          </cell>
          <cell r="G3127">
            <v>-4896517.16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338252.63</v>
          </cell>
          <cell r="M3127">
            <v>87960157.959999993</v>
          </cell>
          <cell r="N3127">
            <v>0</v>
          </cell>
          <cell r="O3127">
            <v>0</v>
          </cell>
          <cell r="P3127">
            <v>171</v>
          </cell>
          <cell r="Q3127">
            <v>0</v>
          </cell>
          <cell r="R3127">
            <v>0</v>
          </cell>
          <cell r="S3127">
            <v>0</v>
          </cell>
          <cell r="T3127">
            <v>157559558.68000001</v>
          </cell>
        </row>
        <row r="3128">
          <cell r="A3128">
            <v>25750024</v>
          </cell>
          <cell r="B3128" t="str">
            <v>25750024 CGST PLA -Gujarat  Receivable</v>
          </cell>
          <cell r="C3128">
            <v>-21061505.289999999</v>
          </cell>
          <cell r="D3128">
            <v>180372484.28999999</v>
          </cell>
          <cell r="E3128">
            <v>-2214043.34</v>
          </cell>
          <cell r="F3128">
            <v>290742.63</v>
          </cell>
          <cell r="G3128">
            <v>58180.66</v>
          </cell>
          <cell r="H3128">
            <v>0</v>
          </cell>
          <cell r="I3128">
            <v>0</v>
          </cell>
          <cell r="J3128">
            <v>0</v>
          </cell>
          <cell r="K3128">
            <v>0</v>
          </cell>
          <cell r="L3128">
            <v>16389.59</v>
          </cell>
          <cell r="M3128">
            <v>50161.84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0</v>
          </cell>
          <cell r="T3128">
            <v>157512410.38</v>
          </cell>
        </row>
        <row r="3129">
          <cell r="A3129">
            <v>25750025</v>
          </cell>
          <cell r="B3129" t="str">
            <v>25750025 CGST PLA -Daman und Diu  Receivable</v>
          </cell>
          <cell r="C3129">
            <v>0</v>
          </cell>
          <cell r="D3129">
            <v>0</v>
          </cell>
          <cell r="E3129">
            <v>0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</row>
        <row r="3130">
          <cell r="A3130">
            <v>25750026</v>
          </cell>
          <cell r="B3130" t="str">
            <v>25750026 CGST PLA -Dadra and Nagar Hav.  Receivable</v>
          </cell>
          <cell r="C3130">
            <v>0</v>
          </cell>
          <cell r="D3130">
            <v>0</v>
          </cell>
          <cell r="E3130">
            <v>0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</row>
        <row r="3131">
          <cell r="A3131">
            <v>25750027</v>
          </cell>
          <cell r="B3131" t="str">
            <v>25750027 CGST PLA -Maharashtra  Receivable</v>
          </cell>
          <cell r="C3131">
            <v>-20127964.559999999</v>
          </cell>
          <cell r="D3131">
            <v>746537414.83000004</v>
          </cell>
          <cell r="E3131">
            <v>-1321939509.6500001</v>
          </cell>
          <cell r="F3131">
            <v>245864440.08000001</v>
          </cell>
          <cell r="G3131">
            <v>82300739.400000006</v>
          </cell>
          <cell r="H3131">
            <v>0</v>
          </cell>
          <cell r="I3131">
            <v>0</v>
          </cell>
          <cell r="J3131">
            <v>0</v>
          </cell>
          <cell r="K3131">
            <v>891313.28</v>
          </cell>
          <cell r="L3131">
            <v>285162162.25999999</v>
          </cell>
          <cell r="M3131">
            <v>-18688545.640000001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50</v>
          </cell>
        </row>
        <row r="3132">
          <cell r="A3132">
            <v>25750029</v>
          </cell>
          <cell r="B3132" t="str">
            <v>25750029 CGST PLA -Karnataka  Receivable</v>
          </cell>
          <cell r="C3132">
            <v>-34153428.520000003</v>
          </cell>
          <cell r="D3132">
            <v>-39010298.219999999</v>
          </cell>
          <cell r="E3132">
            <v>-19093491.920000002</v>
          </cell>
          <cell r="F3132">
            <v>-207991.83</v>
          </cell>
          <cell r="G3132">
            <v>-517166.91</v>
          </cell>
          <cell r="H3132">
            <v>0</v>
          </cell>
          <cell r="I3132">
            <v>0</v>
          </cell>
          <cell r="J3132">
            <v>0</v>
          </cell>
          <cell r="K3132">
            <v>0</v>
          </cell>
          <cell r="L3132">
            <v>1993229.72</v>
          </cell>
          <cell r="M3132">
            <v>101190.22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-90887957.459999993</v>
          </cell>
        </row>
        <row r="3133">
          <cell r="A3133">
            <v>25750030</v>
          </cell>
          <cell r="B3133" t="str">
            <v>25750030 CGST PLA -Goa  Receivable</v>
          </cell>
          <cell r="C3133">
            <v>-1111920.3899999999</v>
          </cell>
          <cell r="D3133">
            <v>525217.14</v>
          </cell>
          <cell r="E3133">
            <v>5015.6400000000003</v>
          </cell>
          <cell r="F3133">
            <v>2455127.2799999998</v>
          </cell>
          <cell r="G3133">
            <v>277409.13</v>
          </cell>
          <cell r="H3133">
            <v>0</v>
          </cell>
          <cell r="I3133">
            <v>0</v>
          </cell>
          <cell r="J3133">
            <v>0</v>
          </cell>
          <cell r="K3133">
            <v>0</v>
          </cell>
          <cell r="L3133">
            <v>0</v>
          </cell>
          <cell r="M3133">
            <v>7229.86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2158078.66</v>
          </cell>
        </row>
        <row r="3134">
          <cell r="A3134">
            <v>25750031</v>
          </cell>
          <cell r="B3134" t="str">
            <v>25750031 CGST PLA -Lakshadweep  Receivable</v>
          </cell>
          <cell r="C3134">
            <v>0</v>
          </cell>
          <cell r="D3134">
            <v>0</v>
          </cell>
          <cell r="E3134">
            <v>0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</row>
        <row r="3135">
          <cell r="A3135">
            <v>25750032</v>
          </cell>
          <cell r="B3135" t="str">
            <v>25750032 CGST PLA -Kerala  Receivable</v>
          </cell>
          <cell r="C3135">
            <v>4827386.5599999996</v>
          </cell>
          <cell r="D3135">
            <v>-30207.45</v>
          </cell>
          <cell r="E3135">
            <v>2827.61</v>
          </cell>
          <cell r="F3135">
            <v>-133741.99</v>
          </cell>
          <cell r="G3135">
            <v>-102545.66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12282.34</v>
          </cell>
          <cell r="M3135">
            <v>140495.19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4716496.5999999996</v>
          </cell>
        </row>
        <row r="3136">
          <cell r="A3136">
            <v>25750033</v>
          </cell>
          <cell r="B3136" t="str">
            <v>25750033 CGST PLA -Tamil Nadu  Receivable</v>
          </cell>
          <cell r="C3136">
            <v>219437945.49000001</v>
          </cell>
          <cell r="D3136">
            <v>5275395.87</v>
          </cell>
          <cell r="E3136">
            <v>-4243108.1500000004</v>
          </cell>
          <cell r="F3136">
            <v>1038872.52</v>
          </cell>
          <cell r="G3136">
            <v>-5311656.17</v>
          </cell>
          <cell r="H3136">
            <v>0</v>
          </cell>
          <cell r="I3136">
            <v>0</v>
          </cell>
          <cell r="J3136">
            <v>0</v>
          </cell>
          <cell r="K3136">
            <v>0</v>
          </cell>
          <cell r="L3136">
            <v>729275.32</v>
          </cell>
          <cell r="M3136">
            <v>-297823.3</v>
          </cell>
          <cell r="N3136">
            <v>2943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>
            <v>0</v>
          </cell>
          <cell r="T3136">
            <v>216631844.58000001</v>
          </cell>
        </row>
        <row r="3137">
          <cell r="A3137">
            <v>25750034</v>
          </cell>
          <cell r="B3137" t="str">
            <v>25750034 CGST PLA -Pondicherry  Receivable</v>
          </cell>
          <cell r="C3137">
            <v>271980.14</v>
          </cell>
          <cell r="D3137">
            <v>171596.94</v>
          </cell>
          <cell r="E3137">
            <v>-493985668.93000001</v>
          </cell>
          <cell r="F3137">
            <v>1890</v>
          </cell>
          <cell r="G3137">
            <v>7562.66</v>
          </cell>
          <cell r="H3137">
            <v>0</v>
          </cell>
          <cell r="I3137">
            <v>0</v>
          </cell>
          <cell r="J3137">
            <v>0</v>
          </cell>
          <cell r="K3137">
            <v>0</v>
          </cell>
          <cell r="L3137">
            <v>1031.57</v>
          </cell>
          <cell r="M3137">
            <v>17100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0</v>
          </cell>
          <cell r="T3137">
            <v>-493514507.62</v>
          </cell>
        </row>
        <row r="3138">
          <cell r="A3138">
            <v>25750035</v>
          </cell>
          <cell r="B3138" t="str">
            <v>25750035 CGST PLA -Andaman and Nicobar  Receivable</v>
          </cell>
          <cell r="C3138">
            <v>0</v>
          </cell>
          <cell r="D3138">
            <v>0</v>
          </cell>
          <cell r="E3138">
            <v>0</v>
          </cell>
          <cell r="F3138">
            <v>0</v>
          </cell>
          <cell r="G3138">
            <v>0</v>
          </cell>
          <cell r="H3138">
            <v>0</v>
          </cell>
          <cell r="I3138">
            <v>0</v>
          </cell>
          <cell r="J3138">
            <v>0</v>
          </cell>
          <cell r="K3138">
            <v>0</v>
          </cell>
          <cell r="L3138">
            <v>0</v>
          </cell>
          <cell r="M3138">
            <v>0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>
            <v>0</v>
          </cell>
          <cell r="T3138">
            <v>0</v>
          </cell>
        </row>
        <row r="3139">
          <cell r="A3139">
            <v>25750036</v>
          </cell>
          <cell r="B3139" t="str">
            <v>25750036 CGST PLA -Telangana  Receivable</v>
          </cell>
          <cell r="C3139">
            <v>109116823.03</v>
          </cell>
          <cell r="D3139">
            <v>172702517.22</v>
          </cell>
          <cell r="E3139">
            <v>-16216877.449999999</v>
          </cell>
          <cell r="F3139">
            <v>15957.84</v>
          </cell>
          <cell r="G3139">
            <v>-1525957.02</v>
          </cell>
          <cell r="H3139">
            <v>0</v>
          </cell>
          <cell r="I3139">
            <v>0</v>
          </cell>
          <cell r="J3139">
            <v>0</v>
          </cell>
          <cell r="K3139">
            <v>0</v>
          </cell>
          <cell r="L3139">
            <v>7799411.6500000004</v>
          </cell>
          <cell r="M3139">
            <v>-57183.38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>
            <v>0</v>
          </cell>
          <cell r="T3139">
            <v>271834691.88999999</v>
          </cell>
        </row>
        <row r="3140">
          <cell r="A3140">
            <v>25750037</v>
          </cell>
          <cell r="B3140" t="str">
            <v>25750037 CGST PLA -Andhra Pradesh  Receivable</v>
          </cell>
          <cell r="C3140">
            <v>49020265.07</v>
          </cell>
          <cell r="D3140">
            <v>44243493.57</v>
          </cell>
          <cell r="E3140">
            <v>11529952.130000001</v>
          </cell>
          <cell r="F3140">
            <v>182024.64</v>
          </cell>
          <cell r="G3140">
            <v>1653661.15</v>
          </cell>
          <cell r="H3140">
            <v>0</v>
          </cell>
          <cell r="I3140">
            <v>0</v>
          </cell>
          <cell r="J3140">
            <v>0</v>
          </cell>
          <cell r="K3140">
            <v>0</v>
          </cell>
          <cell r="L3140">
            <v>5100902.84</v>
          </cell>
          <cell r="M3140">
            <v>49434.86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>
            <v>0</v>
          </cell>
          <cell r="T3140">
            <v>111779734.26000001</v>
          </cell>
        </row>
        <row r="3141">
          <cell r="A3141">
            <v>571</v>
          </cell>
          <cell r="B3141" t="str">
            <v>571 **  SGST / UTGST PLA Receivable</v>
          </cell>
          <cell r="C3141">
            <v>-1574794233.26</v>
          </cell>
          <cell r="D3141">
            <v>1082192288.3499999</v>
          </cell>
          <cell r="E3141">
            <v>-672650908.84000003</v>
          </cell>
          <cell r="F3141">
            <v>474535655.66000003</v>
          </cell>
          <cell r="G3141">
            <v>95710276.950000003</v>
          </cell>
          <cell r="H3141">
            <v>0</v>
          </cell>
          <cell r="I3141">
            <v>0</v>
          </cell>
          <cell r="J3141">
            <v>0</v>
          </cell>
          <cell r="K3141">
            <v>891313.28</v>
          </cell>
          <cell r="L3141">
            <v>510340128.33999997</v>
          </cell>
          <cell r="M3141">
            <v>313909131.99000001</v>
          </cell>
          <cell r="N3141">
            <v>2943</v>
          </cell>
          <cell r="O3141">
            <v>0</v>
          </cell>
          <cell r="P3141">
            <v>171</v>
          </cell>
          <cell r="Q3141">
            <v>0</v>
          </cell>
          <cell r="R3141">
            <v>0</v>
          </cell>
          <cell r="S3141">
            <v>0</v>
          </cell>
          <cell r="T3141">
            <v>230136766.47</v>
          </cell>
        </row>
        <row r="3142">
          <cell r="A3142">
            <v>25760001</v>
          </cell>
          <cell r="B3142" t="str">
            <v>25760001 SGST PLA -Jammu and Kashmir  Receivable</v>
          </cell>
          <cell r="C3142">
            <v>-831424.08</v>
          </cell>
          <cell r="D3142">
            <v>431197.25</v>
          </cell>
          <cell r="E3142">
            <v>9980.74</v>
          </cell>
          <cell r="F3142">
            <v>-1468.32</v>
          </cell>
          <cell r="G3142">
            <v>69270.61</v>
          </cell>
          <cell r="H3142">
            <v>0</v>
          </cell>
          <cell r="I3142">
            <v>0</v>
          </cell>
          <cell r="J3142">
            <v>0</v>
          </cell>
          <cell r="K3142">
            <v>0</v>
          </cell>
          <cell r="L3142">
            <v>19401.88</v>
          </cell>
          <cell r="M3142">
            <v>126671.65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>
            <v>0</v>
          </cell>
          <cell r="T3142">
            <v>-176370.27</v>
          </cell>
        </row>
        <row r="3143">
          <cell r="A3143">
            <v>25760002</v>
          </cell>
          <cell r="B3143" t="str">
            <v>25760002 SGST PLA -Himachal Pradesh  Receivable</v>
          </cell>
          <cell r="C3143">
            <v>-2669185.12</v>
          </cell>
          <cell r="D3143">
            <v>-1125257.83</v>
          </cell>
          <cell r="E3143">
            <v>30644</v>
          </cell>
          <cell r="F3143">
            <v>-7904.74</v>
          </cell>
          <cell r="G3143">
            <v>4183.33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15748.24</v>
          </cell>
          <cell r="M3143">
            <v>1027763.39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-2724008.73</v>
          </cell>
        </row>
        <row r="3144">
          <cell r="A3144">
            <v>25760003</v>
          </cell>
          <cell r="B3144" t="str">
            <v>25760003 SGST PLA -Punjab  Receivable</v>
          </cell>
          <cell r="C3144">
            <v>-703888572.23000002</v>
          </cell>
          <cell r="D3144">
            <v>-59223508.289999999</v>
          </cell>
          <cell r="E3144">
            <v>311499275.23000002</v>
          </cell>
          <cell r="F3144">
            <v>2227751.33</v>
          </cell>
          <cell r="G3144">
            <v>16154.43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136234795.90000001</v>
          </cell>
          <cell r="M3144">
            <v>-71194.320000000007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-313205297.94999999</v>
          </cell>
        </row>
        <row r="3145">
          <cell r="A3145">
            <v>25760004</v>
          </cell>
          <cell r="B3145" t="str">
            <v>25760004 UGST PLA-Chandigarh  Receivable</v>
          </cell>
          <cell r="C3145">
            <v>1396092.15</v>
          </cell>
          <cell r="D3145">
            <v>2612748.2000000002</v>
          </cell>
          <cell r="E3145">
            <v>406349.92</v>
          </cell>
          <cell r="F3145">
            <v>41679.089999999997</v>
          </cell>
          <cell r="G3145">
            <v>21126.44</v>
          </cell>
          <cell r="H3145">
            <v>0</v>
          </cell>
          <cell r="I3145">
            <v>0</v>
          </cell>
          <cell r="J3145">
            <v>0</v>
          </cell>
          <cell r="K3145">
            <v>0</v>
          </cell>
          <cell r="L3145">
            <v>31719.1</v>
          </cell>
          <cell r="M3145">
            <v>22930.84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>
            <v>0</v>
          </cell>
          <cell r="T3145">
            <v>4532645.74</v>
          </cell>
        </row>
        <row r="3146">
          <cell r="A3146">
            <v>25760005</v>
          </cell>
          <cell r="B3146" t="str">
            <v>25760005 SGST PLA -Uttarakhand  Receivable</v>
          </cell>
          <cell r="C3146">
            <v>38542627.869999997</v>
          </cell>
          <cell r="D3146">
            <v>133081214.86</v>
          </cell>
          <cell r="E3146">
            <v>953.09</v>
          </cell>
          <cell r="F3146">
            <v>-692559.73</v>
          </cell>
          <cell r="G3146">
            <v>9127.16</v>
          </cell>
          <cell r="H3146">
            <v>0</v>
          </cell>
          <cell r="I3146">
            <v>0</v>
          </cell>
          <cell r="J3146">
            <v>0</v>
          </cell>
          <cell r="K3146">
            <v>0</v>
          </cell>
          <cell r="L3146">
            <v>4348.95</v>
          </cell>
          <cell r="M3146">
            <v>-2700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>
            <v>0</v>
          </cell>
          <cell r="T3146">
            <v>170943012.19999999</v>
          </cell>
        </row>
        <row r="3147">
          <cell r="A3147">
            <v>25760006</v>
          </cell>
          <cell r="B3147" t="str">
            <v>25760006 SGST PLA -Haryana  Receivable</v>
          </cell>
          <cell r="C3147">
            <v>-15843524.800000001</v>
          </cell>
          <cell r="D3147">
            <v>-14042137.560000001</v>
          </cell>
          <cell r="E3147">
            <v>538400.18000000005</v>
          </cell>
          <cell r="F3147">
            <v>122215.49</v>
          </cell>
          <cell r="G3147">
            <v>37467501.189999998</v>
          </cell>
          <cell r="H3147">
            <v>0</v>
          </cell>
          <cell r="I3147">
            <v>0</v>
          </cell>
          <cell r="J3147">
            <v>0</v>
          </cell>
          <cell r="K3147">
            <v>0</v>
          </cell>
          <cell r="L3147">
            <v>20900.97</v>
          </cell>
          <cell r="M3147">
            <v>-106226.03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>
            <v>0</v>
          </cell>
          <cell r="T3147">
            <v>8157129.4400000004</v>
          </cell>
        </row>
        <row r="3148">
          <cell r="A3148">
            <v>25760007</v>
          </cell>
          <cell r="B3148" t="str">
            <v>25760007 UGST PLA -Delhi  Receivable</v>
          </cell>
          <cell r="C3148">
            <v>-14530676.42</v>
          </cell>
          <cell r="D3148">
            <v>1630040.84</v>
          </cell>
          <cell r="E3148">
            <v>26224.07</v>
          </cell>
          <cell r="F3148">
            <v>39921528.469999999</v>
          </cell>
          <cell r="G3148">
            <v>2380873.87</v>
          </cell>
          <cell r="H3148">
            <v>0</v>
          </cell>
          <cell r="I3148">
            <v>0</v>
          </cell>
          <cell r="J3148">
            <v>0</v>
          </cell>
          <cell r="K3148">
            <v>0</v>
          </cell>
          <cell r="L3148">
            <v>55522.25</v>
          </cell>
          <cell r="M3148">
            <v>231754.61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>
            <v>0</v>
          </cell>
          <cell r="T3148">
            <v>29715267.690000001</v>
          </cell>
        </row>
        <row r="3149">
          <cell r="A3149">
            <v>25760008</v>
          </cell>
          <cell r="B3149" t="str">
            <v>25760008 SGST PLA -Rajasthan  Receivable</v>
          </cell>
          <cell r="C3149">
            <v>-259540245.53</v>
          </cell>
          <cell r="D3149">
            <v>-131571263.65000001</v>
          </cell>
          <cell r="E3149">
            <v>-30947604.870000001</v>
          </cell>
          <cell r="F3149">
            <v>-15775312.74</v>
          </cell>
          <cell r="G3149">
            <v>-61249.97</v>
          </cell>
          <cell r="H3149">
            <v>0</v>
          </cell>
          <cell r="I3149">
            <v>0</v>
          </cell>
          <cell r="J3149">
            <v>0</v>
          </cell>
          <cell r="K3149">
            <v>0</v>
          </cell>
          <cell r="L3149">
            <v>-69232901.030000001</v>
          </cell>
          <cell r="M3149">
            <v>241692471.13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>
            <v>0</v>
          </cell>
          <cell r="T3149">
            <v>-265436106.66</v>
          </cell>
        </row>
        <row r="3150">
          <cell r="A3150">
            <v>25760009</v>
          </cell>
          <cell r="B3150" t="str">
            <v>25760009 SGST PLA -UTTAR PARADESH  Receivable</v>
          </cell>
          <cell r="C3150">
            <v>-41476562.479999997</v>
          </cell>
          <cell r="D3150">
            <v>-25359348.890000001</v>
          </cell>
          <cell r="E3150">
            <v>6014655.2300000004</v>
          </cell>
          <cell r="F3150">
            <v>511155.1</v>
          </cell>
          <cell r="G3150">
            <v>1245497.77</v>
          </cell>
          <cell r="H3150">
            <v>0</v>
          </cell>
          <cell r="I3150">
            <v>0</v>
          </cell>
          <cell r="J3150">
            <v>0</v>
          </cell>
          <cell r="K3150">
            <v>0</v>
          </cell>
          <cell r="L3150">
            <v>7603682.5</v>
          </cell>
          <cell r="M3150">
            <v>-1257752.28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>
            <v>0</v>
          </cell>
          <cell r="T3150">
            <v>-52718673.049999997</v>
          </cell>
        </row>
        <row r="3151">
          <cell r="A3151">
            <v>25760010</v>
          </cell>
          <cell r="B3151" t="str">
            <v>25760010 SGST PLA -Bihar  Receivable</v>
          </cell>
          <cell r="C3151">
            <v>-34294320.380000003</v>
          </cell>
          <cell r="D3151">
            <v>-21106359.859999999</v>
          </cell>
          <cell r="E3151">
            <v>-5241427.66</v>
          </cell>
          <cell r="F3151">
            <v>32484.52</v>
          </cell>
          <cell r="G3151">
            <v>-2929042.64</v>
          </cell>
          <cell r="H3151">
            <v>0</v>
          </cell>
          <cell r="I3151">
            <v>0</v>
          </cell>
          <cell r="J3151">
            <v>0</v>
          </cell>
          <cell r="K3151">
            <v>0</v>
          </cell>
          <cell r="L3151">
            <v>-1034355.65</v>
          </cell>
          <cell r="M3151">
            <v>2804.48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>
            <v>0</v>
          </cell>
          <cell r="T3151">
            <v>-64570217.189999998</v>
          </cell>
        </row>
        <row r="3152">
          <cell r="A3152">
            <v>25760011</v>
          </cell>
          <cell r="B3152" t="str">
            <v>25760011 SGST PLA -Sikkim  Receivable</v>
          </cell>
          <cell r="C3152">
            <v>0</v>
          </cell>
          <cell r="D3152">
            <v>0</v>
          </cell>
          <cell r="E3152">
            <v>0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</row>
        <row r="3153">
          <cell r="A3153">
            <v>25760012</v>
          </cell>
          <cell r="B3153" t="str">
            <v>25760012 SGST PLA -Arunachal Pradesh  Receivable</v>
          </cell>
          <cell r="C3153">
            <v>0</v>
          </cell>
          <cell r="D3153">
            <v>0</v>
          </cell>
          <cell r="E3153">
            <v>0</v>
          </cell>
          <cell r="F3153">
            <v>0</v>
          </cell>
          <cell r="G3153">
            <v>0</v>
          </cell>
          <cell r="H3153">
            <v>0</v>
          </cell>
          <cell r="I3153">
            <v>0</v>
          </cell>
          <cell r="J3153">
            <v>0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</row>
        <row r="3154">
          <cell r="A3154">
            <v>25760013</v>
          </cell>
          <cell r="B3154" t="str">
            <v>25760013 SGST PLA -Nagaland  Receivable</v>
          </cell>
          <cell r="C3154">
            <v>0</v>
          </cell>
          <cell r="D3154">
            <v>0</v>
          </cell>
          <cell r="E3154">
            <v>0</v>
          </cell>
          <cell r="F3154">
            <v>0</v>
          </cell>
          <cell r="G3154">
            <v>0</v>
          </cell>
          <cell r="H3154">
            <v>0</v>
          </cell>
          <cell r="I3154">
            <v>0</v>
          </cell>
          <cell r="J3154">
            <v>0</v>
          </cell>
          <cell r="K3154">
            <v>0</v>
          </cell>
          <cell r="L3154">
            <v>0</v>
          </cell>
          <cell r="M3154">
            <v>0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</row>
        <row r="3155">
          <cell r="A3155">
            <v>25760014</v>
          </cell>
          <cell r="B3155" t="str">
            <v>25760014 SGST PLA -Manipur  Receivable</v>
          </cell>
          <cell r="C3155">
            <v>0</v>
          </cell>
          <cell r="D3155">
            <v>0</v>
          </cell>
          <cell r="E3155">
            <v>0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</row>
        <row r="3156">
          <cell r="A3156">
            <v>25760015</v>
          </cell>
          <cell r="B3156" t="str">
            <v>25760015 SGST PLA -Mizoram  Receivable</v>
          </cell>
          <cell r="C3156">
            <v>0</v>
          </cell>
          <cell r="D3156">
            <v>0</v>
          </cell>
          <cell r="E3156">
            <v>0</v>
          </cell>
          <cell r="F3156">
            <v>0</v>
          </cell>
          <cell r="G3156">
            <v>0</v>
          </cell>
          <cell r="H3156">
            <v>0</v>
          </cell>
          <cell r="I3156">
            <v>0</v>
          </cell>
          <cell r="J3156">
            <v>0</v>
          </cell>
          <cell r="K3156">
            <v>0</v>
          </cell>
          <cell r="L3156">
            <v>0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</row>
        <row r="3157">
          <cell r="A3157">
            <v>25760016</v>
          </cell>
          <cell r="B3157" t="str">
            <v>25760016 SGST PLA -Tripura  Receivable</v>
          </cell>
          <cell r="C3157">
            <v>0</v>
          </cell>
          <cell r="D3157">
            <v>0</v>
          </cell>
          <cell r="E3157">
            <v>0</v>
          </cell>
          <cell r="F3157">
            <v>0</v>
          </cell>
          <cell r="G3157">
            <v>0</v>
          </cell>
          <cell r="H3157">
            <v>0</v>
          </cell>
          <cell r="I3157">
            <v>0</v>
          </cell>
          <cell r="J3157">
            <v>0</v>
          </cell>
          <cell r="K3157">
            <v>0</v>
          </cell>
          <cell r="L3157">
            <v>0</v>
          </cell>
          <cell r="M3157">
            <v>0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>
            <v>0</v>
          </cell>
          <cell r="T3157">
            <v>0</v>
          </cell>
        </row>
        <row r="3158">
          <cell r="A3158">
            <v>25760017</v>
          </cell>
          <cell r="B3158" t="str">
            <v>25760017 SGST PLA -Meghalaya  Receivable</v>
          </cell>
          <cell r="C3158">
            <v>0</v>
          </cell>
          <cell r="D3158">
            <v>0</v>
          </cell>
          <cell r="E3158">
            <v>0</v>
          </cell>
          <cell r="F3158">
            <v>0</v>
          </cell>
          <cell r="G3158">
            <v>0</v>
          </cell>
          <cell r="H3158">
            <v>0</v>
          </cell>
          <cell r="I3158">
            <v>0</v>
          </cell>
          <cell r="J3158">
            <v>0</v>
          </cell>
          <cell r="K3158">
            <v>0</v>
          </cell>
          <cell r="L3158">
            <v>0</v>
          </cell>
          <cell r="M3158">
            <v>0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>
            <v>0</v>
          </cell>
          <cell r="T3158">
            <v>0</v>
          </cell>
        </row>
        <row r="3159">
          <cell r="A3159">
            <v>25760018</v>
          </cell>
          <cell r="B3159" t="str">
            <v>25760018 SGST PLA -Assam  Receivable</v>
          </cell>
          <cell r="C3159">
            <v>-65441507.939999998</v>
          </cell>
          <cell r="D3159">
            <v>-10530252.029999999</v>
          </cell>
          <cell r="E3159">
            <v>15834310.52</v>
          </cell>
          <cell r="F3159">
            <v>-11699.74</v>
          </cell>
          <cell r="G3159">
            <v>-15750547.550000001</v>
          </cell>
          <cell r="H3159">
            <v>0</v>
          </cell>
          <cell r="I3159">
            <v>0</v>
          </cell>
          <cell r="J3159">
            <v>0</v>
          </cell>
          <cell r="K3159">
            <v>0</v>
          </cell>
          <cell r="L3159">
            <v>1541444.65</v>
          </cell>
          <cell r="M3159">
            <v>-62099.56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-74420351.650000006</v>
          </cell>
        </row>
        <row r="3160">
          <cell r="A3160">
            <v>25760019</v>
          </cell>
          <cell r="B3160" t="str">
            <v>25760019 SGST PLA -West Bengal  Receivable</v>
          </cell>
          <cell r="C3160">
            <v>-13215971.18</v>
          </cell>
          <cell r="D3160">
            <v>1244920.1000000001</v>
          </cell>
          <cell r="E3160">
            <v>2269048.11</v>
          </cell>
          <cell r="F3160">
            <v>-39694.99</v>
          </cell>
          <cell r="G3160">
            <v>-1321282.93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1415898.15</v>
          </cell>
          <cell r="M3160">
            <v>-339931.93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-9987014.6699999999</v>
          </cell>
        </row>
        <row r="3161">
          <cell r="A3161">
            <v>25760020</v>
          </cell>
          <cell r="B3161" t="str">
            <v>25760020 SGST PLA -JHARKHNAD  Receivable</v>
          </cell>
          <cell r="C3161">
            <v>111384148.33</v>
          </cell>
          <cell r="D3161">
            <v>-44418774.619999997</v>
          </cell>
          <cell r="E3161">
            <v>-135812.75</v>
          </cell>
          <cell r="F3161">
            <v>9805727.4399999995</v>
          </cell>
          <cell r="G3161">
            <v>1314243.19</v>
          </cell>
          <cell r="H3161">
            <v>0</v>
          </cell>
          <cell r="I3161">
            <v>0</v>
          </cell>
          <cell r="J3161">
            <v>0</v>
          </cell>
          <cell r="K3161">
            <v>0</v>
          </cell>
          <cell r="L3161">
            <v>13713.35</v>
          </cell>
          <cell r="M3161">
            <v>22950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>
            <v>0</v>
          </cell>
          <cell r="T3161">
            <v>77986194.939999998</v>
          </cell>
        </row>
        <row r="3162">
          <cell r="A3162">
            <v>25760021</v>
          </cell>
          <cell r="B3162" t="str">
            <v>25760021 SGST PLA -Orissa  Receivable</v>
          </cell>
          <cell r="C3162">
            <v>-55336240.020000003</v>
          </cell>
          <cell r="D3162">
            <v>-4202327.18</v>
          </cell>
          <cell r="E3162">
            <v>39542694.609999999</v>
          </cell>
          <cell r="F3162">
            <v>-65451.81</v>
          </cell>
          <cell r="G3162">
            <v>-716547.42</v>
          </cell>
          <cell r="H3162">
            <v>0</v>
          </cell>
          <cell r="I3162">
            <v>0</v>
          </cell>
          <cell r="J3162">
            <v>0</v>
          </cell>
          <cell r="K3162">
            <v>0</v>
          </cell>
          <cell r="L3162">
            <v>412588.04</v>
          </cell>
          <cell r="M3162">
            <v>-2700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>
            <v>0</v>
          </cell>
          <cell r="T3162">
            <v>-20367983.780000001</v>
          </cell>
        </row>
        <row r="3163">
          <cell r="A3163">
            <v>25760022</v>
          </cell>
          <cell r="B3163" t="str">
            <v>25760022 SGST PLA -CHATTISGARH  Receivable</v>
          </cell>
          <cell r="C3163">
            <v>-31177584.07</v>
          </cell>
          <cell r="D3163">
            <v>-14393192.630000001</v>
          </cell>
          <cell r="E3163">
            <v>-9604452.0800000001</v>
          </cell>
          <cell r="F3163">
            <v>-230134.66</v>
          </cell>
          <cell r="G3163">
            <v>1975.32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-2196.2600000000002</v>
          </cell>
          <cell r="M3163">
            <v>-18900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-55424484.380000003</v>
          </cell>
        </row>
        <row r="3164">
          <cell r="A3164">
            <v>25760023</v>
          </cell>
          <cell r="B3164" t="str">
            <v>25760023 SGST PLA -Madhya Pradesh  Receivable</v>
          </cell>
          <cell r="C3164">
            <v>29872490.93</v>
          </cell>
          <cell r="D3164">
            <v>196594884.71000001</v>
          </cell>
          <cell r="E3164">
            <v>-17923900</v>
          </cell>
          <cell r="F3164">
            <v>-591563.52000000002</v>
          </cell>
          <cell r="G3164">
            <v>-4892580.96</v>
          </cell>
          <cell r="H3164">
            <v>0</v>
          </cell>
          <cell r="I3164">
            <v>0</v>
          </cell>
          <cell r="J3164">
            <v>0</v>
          </cell>
          <cell r="K3164">
            <v>0</v>
          </cell>
          <cell r="L3164">
            <v>338252.64</v>
          </cell>
          <cell r="M3164">
            <v>88243831.069999993</v>
          </cell>
          <cell r="N3164">
            <v>0</v>
          </cell>
          <cell r="O3164">
            <v>0</v>
          </cell>
          <cell r="P3164">
            <v>171</v>
          </cell>
          <cell r="Q3164">
            <v>0</v>
          </cell>
          <cell r="R3164">
            <v>0</v>
          </cell>
          <cell r="S3164">
            <v>0</v>
          </cell>
          <cell r="T3164">
            <v>291641585.87</v>
          </cell>
        </row>
        <row r="3165">
          <cell r="A3165">
            <v>25760024</v>
          </cell>
          <cell r="B3165" t="str">
            <v>25760024 SGST PLA -Gujarat  Receivable</v>
          </cell>
          <cell r="C3165">
            <v>-24608794.050000001</v>
          </cell>
          <cell r="D3165">
            <v>140486257.52000001</v>
          </cell>
          <cell r="E3165">
            <v>-5032466.92</v>
          </cell>
          <cell r="F3165">
            <v>120988.43</v>
          </cell>
          <cell r="G3165">
            <v>58180.66</v>
          </cell>
          <cell r="H3165">
            <v>0</v>
          </cell>
          <cell r="I3165">
            <v>0</v>
          </cell>
          <cell r="J3165">
            <v>0</v>
          </cell>
          <cell r="K3165">
            <v>0</v>
          </cell>
          <cell r="L3165">
            <v>10991.31</v>
          </cell>
          <cell r="M3165">
            <v>27427.84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>
            <v>0</v>
          </cell>
          <cell r="T3165">
            <v>111062584.79000001</v>
          </cell>
        </row>
        <row r="3166">
          <cell r="A3166">
            <v>25760025</v>
          </cell>
          <cell r="B3166" t="str">
            <v>25760025 UGST PLA -Daman und Diu  Receivable</v>
          </cell>
          <cell r="C3166">
            <v>0</v>
          </cell>
          <cell r="D3166">
            <v>0</v>
          </cell>
          <cell r="E3166">
            <v>0</v>
          </cell>
          <cell r="F3166">
            <v>0</v>
          </cell>
          <cell r="G3166">
            <v>0</v>
          </cell>
          <cell r="H3166">
            <v>0</v>
          </cell>
          <cell r="I3166">
            <v>0</v>
          </cell>
          <cell r="J3166">
            <v>0</v>
          </cell>
          <cell r="K3166">
            <v>0</v>
          </cell>
          <cell r="L3166">
            <v>0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>
            <v>0</v>
          </cell>
          <cell r="T3166">
            <v>0</v>
          </cell>
        </row>
        <row r="3167">
          <cell r="A3167">
            <v>25760026</v>
          </cell>
          <cell r="B3167" t="str">
            <v>25760026 UGST PLA -Dadra and Nagar Hav.  Receivable</v>
          </cell>
          <cell r="C3167">
            <v>0</v>
          </cell>
          <cell r="D3167">
            <v>0</v>
          </cell>
          <cell r="E3167">
            <v>0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</row>
        <row r="3168">
          <cell r="A3168">
            <v>25760027</v>
          </cell>
          <cell r="B3168" t="str">
            <v>25760027 SGST PLA -Maharashtra  Receivable</v>
          </cell>
          <cell r="C3168">
            <v>-720086213.91999996</v>
          </cell>
          <cell r="D3168">
            <v>735916440.60000002</v>
          </cell>
          <cell r="E3168">
            <v>-938000763.86000001</v>
          </cell>
          <cell r="F3168">
            <v>435057652.04000002</v>
          </cell>
          <cell r="G3168">
            <v>83770151.780000001</v>
          </cell>
          <cell r="H3168">
            <v>0</v>
          </cell>
          <cell r="I3168">
            <v>0</v>
          </cell>
          <cell r="J3168">
            <v>0</v>
          </cell>
          <cell r="K3168">
            <v>891313.28</v>
          </cell>
          <cell r="L3168">
            <v>418047704.20999998</v>
          </cell>
          <cell r="M3168">
            <v>-15596234.130000001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50</v>
          </cell>
        </row>
        <row r="3169">
          <cell r="A3169">
            <v>25760029</v>
          </cell>
          <cell r="B3169" t="str">
            <v>25760029 SGST PLA -Karnataka  Receivable</v>
          </cell>
          <cell r="C3169">
            <v>-32977681.48</v>
          </cell>
          <cell r="D3169">
            <v>-39009467.759999998</v>
          </cell>
          <cell r="E3169">
            <v>-17327617.050000001</v>
          </cell>
          <cell r="F3169">
            <v>-236313.85</v>
          </cell>
          <cell r="G3169">
            <v>-516591.91</v>
          </cell>
          <cell r="H3169">
            <v>0</v>
          </cell>
          <cell r="I3169">
            <v>0</v>
          </cell>
          <cell r="J3169">
            <v>0</v>
          </cell>
          <cell r="K3169">
            <v>0</v>
          </cell>
          <cell r="L3169">
            <v>1992766.91</v>
          </cell>
          <cell r="M3169">
            <v>101190.45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-87973714.689999998</v>
          </cell>
        </row>
        <row r="3170">
          <cell r="A3170">
            <v>25760030</v>
          </cell>
          <cell r="B3170" t="str">
            <v>25760030 SGST PLA -Goa  Receivable</v>
          </cell>
          <cell r="C3170">
            <v>1709447.61</v>
          </cell>
          <cell r="D3170">
            <v>525217.14</v>
          </cell>
          <cell r="E3170">
            <v>5015.6400000000003</v>
          </cell>
          <cell r="F3170">
            <v>2455127.2799999998</v>
          </cell>
          <cell r="G3170">
            <v>277409.13</v>
          </cell>
          <cell r="H3170">
            <v>0</v>
          </cell>
          <cell r="I3170">
            <v>0</v>
          </cell>
          <cell r="J3170">
            <v>0</v>
          </cell>
          <cell r="K3170">
            <v>0</v>
          </cell>
          <cell r="L3170">
            <v>0</v>
          </cell>
          <cell r="M3170">
            <v>7229.86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>
            <v>0</v>
          </cell>
          <cell r="T3170">
            <v>4979446.66</v>
          </cell>
        </row>
        <row r="3171">
          <cell r="A3171">
            <v>25760031</v>
          </cell>
          <cell r="B3171" t="str">
            <v>25760031 UGST PLA -Lakshadweep  Receivable</v>
          </cell>
          <cell r="C3171">
            <v>0</v>
          </cell>
          <cell r="D3171">
            <v>0</v>
          </cell>
          <cell r="E3171">
            <v>0</v>
          </cell>
          <cell r="F3171">
            <v>0</v>
          </cell>
          <cell r="G3171">
            <v>0</v>
          </cell>
          <cell r="H3171">
            <v>0</v>
          </cell>
          <cell r="I3171">
            <v>0</v>
          </cell>
          <cell r="J3171">
            <v>0</v>
          </cell>
          <cell r="K3171">
            <v>0</v>
          </cell>
          <cell r="L3171">
            <v>0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</row>
        <row r="3172">
          <cell r="A3172">
            <v>25760032</v>
          </cell>
          <cell r="B3172" t="str">
            <v>25760032 SGST PLA -Kerala  Receivable</v>
          </cell>
          <cell r="C3172">
            <v>5484430.9000000004</v>
          </cell>
          <cell r="D3172">
            <v>-34042.6</v>
          </cell>
          <cell r="E3172">
            <v>2827.61</v>
          </cell>
          <cell r="F3172">
            <v>-137935.99</v>
          </cell>
          <cell r="G3172">
            <v>-74027.429999999993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11891.34</v>
          </cell>
          <cell r="M3172">
            <v>128016.81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5381160.6399999997</v>
          </cell>
        </row>
        <row r="3173">
          <cell r="A3173">
            <v>25760033</v>
          </cell>
          <cell r="B3173" t="str">
            <v>25760033 SGST PLA -Tamil Nadu  Receivable</v>
          </cell>
          <cell r="C3173">
            <v>108268034.98999999</v>
          </cell>
          <cell r="D3173">
            <v>400864.16</v>
          </cell>
          <cell r="E3173">
            <v>-6578480.8499999996</v>
          </cell>
          <cell r="F3173">
            <v>1038871.56</v>
          </cell>
          <cell r="G3173">
            <v>-5311656.16</v>
          </cell>
          <cell r="H3173">
            <v>0</v>
          </cell>
          <cell r="I3173">
            <v>0</v>
          </cell>
          <cell r="J3173">
            <v>0</v>
          </cell>
          <cell r="K3173">
            <v>0</v>
          </cell>
          <cell r="L3173">
            <v>729275.3</v>
          </cell>
          <cell r="M3173">
            <v>-277523.39</v>
          </cell>
          <cell r="N3173">
            <v>2943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>
            <v>0</v>
          </cell>
          <cell r="T3173">
            <v>98272328.609999999</v>
          </cell>
        </row>
        <row r="3174">
          <cell r="A3174">
            <v>25760034</v>
          </cell>
          <cell r="B3174" t="str">
            <v>25760034 SGST PLA -Pondicherry  Receivable</v>
          </cell>
          <cell r="C3174">
            <v>271980.14</v>
          </cell>
          <cell r="D3174">
            <v>171596.94</v>
          </cell>
          <cell r="E3174">
            <v>-11157916.5</v>
          </cell>
          <cell r="F3174">
            <v>1890</v>
          </cell>
          <cell r="G3174">
            <v>7562.66</v>
          </cell>
          <cell r="H3174">
            <v>0</v>
          </cell>
          <cell r="I3174">
            <v>0</v>
          </cell>
          <cell r="J3174">
            <v>0</v>
          </cell>
          <cell r="K3174">
            <v>0</v>
          </cell>
          <cell r="L3174">
            <v>1031.57</v>
          </cell>
          <cell r="M3174">
            <v>17100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>
            <v>0</v>
          </cell>
          <cell r="T3174">
            <v>-10686755.189999999</v>
          </cell>
        </row>
        <row r="3175">
          <cell r="A3175">
            <v>25760035</v>
          </cell>
          <cell r="B3175" t="str">
            <v>25760035 UGST PLA -Andaman and Nicobar  Receivable</v>
          </cell>
          <cell r="C3175">
            <v>0</v>
          </cell>
          <cell r="D3175">
            <v>0</v>
          </cell>
          <cell r="E3175">
            <v>0</v>
          </cell>
          <cell r="F3175">
            <v>0</v>
          </cell>
          <cell r="G3175">
            <v>0</v>
          </cell>
          <cell r="H3175">
            <v>0</v>
          </cell>
          <cell r="I3175">
            <v>0</v>
          </cell>
          <cell r="J3175">
            <v>0</v>
          </cell>
          <cell r="K3175">
            <v>0</v>
          </cell>
          <cell r="L3175">
            <v>0</v>
          </cell>
          <cell r="M3175">
            <v>0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</row>
        <row r="3176">
          <cell r="A3176">
            <v>25760036</v>
          </cell>
          <cell r="B3176" t="str">
            <v>25760036 SGST PLA -Telangana  Receivable</v>
          </cell>
          <cell r="C3176">
            <v>81319586.349999994</v>
          </cell>
          <cell r="D3176">
            <v>188672602.91</v>
          </cell>
          <cell r="E3176">
            <v>-16864678.190000001</v>
          </cell>
          <cell r="F3176">
            <v>806600.36</v>
          </cell>
          <cell r="G3176">
            <v>-1362492.12</v>
          </cell>
          <cell r="H3176">
            <v>0</v>
          </cell>
          <cell r="I3176">
            <v>0</v>
          </cell>
          <cell r="J3176">
            <v>0</v>
          </cell>
          <cell r="K3176">
            <v>0</v>
          </cell>
          <cell r="L3176">
            <v>7006992.1799999997</v>
          </cell>
          <cell r="M3176">
            <v>-57183.360000000001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>
            <v>0</v>
          </cell>
          <cell r="T3176">
            <v>259521428.13</v>
          </cell>
        </row>
        <row r="3177">
          <cell r="A3177">
            <v>25760037</v>
          </cell>
          <cell r="B3177" t="str">
            <v>25760037 SGST PLA -Andhra Pradesh  Receivable</v>
          </cell>
          <cell r="C3177">
            <v>62875431.170000002</v>
          </cell>
          <cell r="D3177">
            <v>45440236.020000003</v>
          </cell>
          <cell r="E3177">
            <v>9983832.9399999995</v>
          </cell>
          <cell r="F3177">
            <v>182024.64</v>
          </cell>
          <cell r="G3177">
            <v>2003038.5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5100911.84</v>
          </cell>
          <cell r="M3177">
            <v>49434.86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125634909.97</v>
          </cell>
        </row>
        <row r="3178">
          <cell r="A3178">
            <v>572</v>
          </cell>
          <cell r="B3178" t="str">
            <v>572 **  IGST PLA Receivable</v>
          </cell>
          <cell r="C3178">
            <v>-1929417265.21</v>
          </cell>
          <cell r="D3178">
            <v>950975838.66999996</v>
          </cell>
          <cell r="E3178">
            <v>3229801302.52</v>
          </cell>
          <cell r="F3178">
            <v>-445749506.13</v>
          </cell>
          <cell r="G3178">
            <v>-410420023.07999998</v>
          </cell>
          <cell r="H3178">
            <v>0</v>
          </cell>
          <cell r="I3178">
            <v>0</v>
          </cell>
          <cell r="J3178">
            <v>0</v>
          </cell>
          <cell r="K3178">
            <v>-5477567.9000000004</v>
          </cell>
          <cell r="L3178">
            <v>-385544665.93000001</v>
          </cell>
          <cell r="M3178">
            <v>-378806800.63999999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625361312.29999995</v>
          </cell>
        </row>
        <row r="3179">
          <cell r="A3179">
            <v>25770001</v>
          </cell>
          <cell r="B3179" t="str">
            <v>25770001 IGST PLA -Jammu and Kashmir  Receivable</v>
          </cell>
          <cell r="C3179">
            <v>1620456.4</v>
          </cell>
          <cell r="D3179">
            <v>622000.18000000005</v>
          </cell>
          <cell r="E3179">
            <v>0</v>
          </cell>
          <cell r="F3179">
            <v>154455.46</v>
          </cell>
          <cell r="G3179">
            <v>24398.05</v>
          </cell>
          <cell r="H3179">
            <v>0</v>
          </cell>
          <cell r="I3179">
            <v>0</v>
          </cell>
          <cell r="J3179">
            <v>0</v>
          </cell>
          <cell r="K3179">
            <v>0</v>
          </cell>
          <cell r="L3179">
            <v>0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2421310.09</v>
          </cell>
        </row>
        <row r="3180">
          <cell r="A3180">
            <v>25770002</v>
          </cell>
          <cell r="B3180" t="str">
            <v>25770002 IGST PLA -Himachal Pradesh  Receivable</v>
          </cell>
          <cell r="C3180">
            <v>6281031.0599999996</v>
          </cell>
          <cell r="D3180">
            <v>2218341.64</v>
          </cell>
          <cell r="E3180">
            <v>0</v>
          </cell>
          <cell r="F3180">
            <v>122274.52</v>
          </cell>
          <cell r="G3180">
            <v>0</v>
          </cell>
          <cell r="H3180">
            <v>0</v>
          </cell>
          <cell r="I3180">
            <v>0</v>
          </cell>
          <cell r="J3180">
            <v>0</v>
          </cell>
          <cell r="K3180">
            <v>0</v>
          </cell>
          <cell r="L3180">
            <v>-586.07000000000005</v>
          </cell>
          <cell r="M3180">
            <v>-1942441.69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0</v>
          </cell>
          <cell r="T3180">
            <v>6678619.46</v>
          </cell>
        </row>
        <row r="3181">
          <cell r="A3181">
            <v>25770003</v>
          </cell>
          <cell r="B3181" t="str">
            <v>25770003 IGST PLA -Punjab  Receivable</v>
          </cell>
          <cell r="C3181">
            <v>1562214605.1300001</v>
          </cell>
          <cell r="D3181">
            <v>316493321.13</v>
          </cell>
          <cell r="E3181">
            <v>-255418115.84999999</v>
          </cell>
          <cell r="F3181">
            <v>17294683.5</v>
          </cell>
          <cell r="G3181">
            <v>28036.7</v>
          </cell>
          <cell r="H3181">
            <v>0</v>
          </cell>
          <cell r="I3181">
            <v>0</v>
          </cell>
          <cell r="J3181">
            <v>0</v>
          </cell>
          <cell r="K3181">
            <v>0</v>
          </cell>
          <cell r="L3181">
            <v>7886288.5199999996</v>
          </cell>
          <cell r="M3181">
            <v>440041.8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>
            <v>0</v>
          </cell>
          <cell r="T3181">
            <v>1648938860.9300001</v>
          </cell>
        </row>
        <row r="3182">
          <cell r="A3182">
            <v>25770004</v>
          </cell>
          <cell r="B3182" t="str">
            <v>25770004 IGST PLA -Chandigarh  Receivable</v>
          </cell>
          <cell r="C3182">
            <v>143357.54999999999</v>
          </cell>
          <cell r="D3182">
            <v>-627154.64</v>
          </cell>
          <cell r="E3182">
            <v>0</v>
          </cell>
          <cell r="F3182">
            <v>7098.28</v>
          </cell>
          <cell r="G3182">
            <v>0</v>
          </cell>
          <cell r="H3182">
            <v>0</v>
          </cell>
          <cell r="I3182">
            <v>0</v>
          </cell>
          <cell r="J3182">
            <v>0</v>
          </cell>
          <cell r="K3182">
            <v>0</v>
          </cell>
          <cell r="L3182">
            <v>0</v>
          </cell>
          <cell r="M3182">
            <v>0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-476698.81</v>
          </cell>
        </row>
        <row r="3183">
          <cell r="A3183">
            <v>25770005</v>
          </cell>
          <cell r="B3183" t="str">
            <v>25770005 IGST PLA -Uttarakhand  Receivable</v>
          </cell>
          <cell r="C3183">
            <v>-632299278.08000004</v>
          </cell>
          <cell r="D3183">
            <v>-20832761.530000001</v>
          </cell>
          <cell r="E3183">
            <v>-8080.18</v>
          </cell>
          <cell r="F3183">
            <v>515416.16</v>
          </cell>
          <cell r="G3183">
            <v>-2343.6</v>
          </cell>
          <cell r="H3183">
            <v>0</v>
          </cell>
          <cell r="I3183">
            <v>0</v>
          </cell>
          <cell r="J3183">
            <v>0</v>
          </cell>
          <cell r="K3183">
            <v>0</v>
          </cell>
          <cell r="L3183">
            <v>4474.32</v>
          </cell>
          <cell r="M3183">
            <v>0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-652622572.90999997</v>
          </cell>
        </row>
        <row r="3184">
          <cell r="A3184">
            <v>25770006</v>
          </cell>
          <cell r="B3184" t="str">
            <v>25770006 IGST PLA -Haryana  Receivable</v>
          </cell>
          <cell r="C3184">
            <v>101691843.02</v>
          </cell>
          <cell r="D3184">
            <v>36909649.030000001</v>
          </cell>
          <cell r="E3184">
            <v>88411.08</v>
          </cell>
          <cell r="F3184">
            <v>48699.7</v>
          </cell>
          <cell r="G3184">
            <v>-94413315.459999993</v>
          </cell>
          <cell r="H3184">
            <v>0</v>
          </cell>
          <cell r="I3184">
            <v>0</v>
          </cell>
          <cell r="J3184">
            <v>0</v>
          </cell>
          <cell r="K3184">
            <v>0</v>
          </cell>
          <cell r="L3184">
            <v>0</v>
          </cell>
          <cell r="M3184">
            <v>0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>
            <v>0</v>
          </cell>
          <cell r="T3184">
            <v>44325287.369999997</v>
          </cell>
        </row>
        <row r="3185">
          <cell r="A3185">
            <v>25770007</v>
          </cell>
          <cell r="B3185" t="str">
            <v>25770007 IGST PLA -Delhi  Receivable</v>
          </cell>
          <cell r="C3185">
            <v>69734084.629999995</v>
          </cell>
          <cell r="D3185">
            <v>1172352.8999999999</v>
          </cell>
          <cell r="E3185">
            <v>263436.65000000002</v>
          </cell>
          <cell r="F3185">
            <v>-23650691.039999999</v>
          </cell>
          <cell r="G3185">
            <v>-21370062.93</v>
          </cell>
          <cell r="H3185">
            <v>0</v>
          </cell>
          <cell r="I3185">
            <v>0</v>
          </cell>
          <cell r="J3185">
            <v>0</v>
          </cell>
          <cell r="K3185">
            <v>0</v>
          </cell>
          <cell r="L3185">
            <v>23907.3</v>
          </cell>
          <cell r="M3185">
            <v>-1191387.8400000001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>
            <v>0</v>
          </cell>
          <cell r="T3185">
            <v>24981639.670000002</v>
          </cell>
        </row>
        <row r="3186">
          <cell r="A3186">
            <v>25770008</v>
          </cell>
          <cell r="B3186" t="str">
            <v>25770008 IGST PLA -Rajasthan  Receivable</v>
          </cell>
          <cell r="C3186">
            <v>437791542.73000002</v>
          </cell>
          <cell r="D3186">
            <v>393204675.54000002</v>
          </cell>
          <cell r="E3186">
            <v>40916426.130000003</v>
          </cell>
          <cell r="F3186">
            <v>31595804.350000001</v>
          </cell>
          <cell r="G3186">
            <v>289606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156786496.94999999</v>
          </cell>
          <cell r="M3186">
            <v>-483415048.32999998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577169503.37</v>
          </cell>
        </row>
        <row r="3187">
          <cell r="A3187">
            <v>25770009</v>
          </cell>
          <cell r="B3187" t="str">
            <v>25770009 IGST PLA -UTTAR PARADESH  Receivable</v>
          </cell>
          <cell r="C3187">
            <v>108408306.54000001</v>
          </cell>
          <cell r="D3187">
            <v>76533256.909999996</v>
          </cell>
          <cell r="E3187">
            <v>153509474.36000001</v>
          </cell>
          <cell r="F3187">
            <v>24889340.75</v>
          </cell>
          <cell r="G3187">
            <v>1003348.92</v>
          </cell>
          <cell r="H3187">
            <v>0</v>
          </cell>
          <cell r="I3187">
            <v>0</v>
          </cell>
          <cell r="J3187">
            <v>0</v>
          </cell>
          <cell r="K3187">
            <v>0</v>
          </cell>
          <cell r="L3187">
            <v>1047207.86</v>
          </cell>
          <cell r="M3187">
            <v>11535886.76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>
            <v>0</v>
          </cell>
          <cell r="T3187">
            <v>376926822.10000002</v>
          </cell>
        </row>
        <row r="3188">
          <cell r="A3188">
            <v>25770010</v>
          </cell>
          <cell r="B3188" t="str">
            <v>25770010 IGST PLA -Bihar  Receivable</v>
          </cell>
          <cell r="C3188">
            <v>106169958.31</v>
          </cell>
          <cell r="D3188">
            <v>27161505.710000001</v>
          </cell>
          <cell r="E3188">
            <v>3779882.21</v>
          </cell>
          <cell r="F3188">
            <v>4944694.7699999996</v>
          </cell>
          <cell r="G3188">
            <v>6470224.9699999997</v>
          </cell>
          <cell r="H3188">
            <v>0</v>
          </cell>
          <cell r="I3188">
            <v>0</v>
          </cell>
          <cell r="J3188">
            <v>0</v>
          </cell>
          <cell r="K3188">
            <v>0</v>
          </cell>
          <cell r="L3188">
            <v>2684569.99</v>
          </cell>
          <cell r="M3188">
            <v>0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>
            <v>0</v>
          </cell>
          <cell r="T3188">
            <v>151210835.96000001</v>
          </cell>
        </row>
        <row r="3189">
          <cell r="A3189">
            <v>25770011</v>
          </cell>
          <cell r="B3189" t="str">
            <v>25770011 IGST PLA -Sikkim  Receivable</v>
          </cell>
          <cell r="C3189">
            <v>0</v>
          </cell>
          <cell r="D3189">
            <v>0</v>
          </cell>
          <cell r="E3189">
            <v>0</v>
          </cell>
          <cell r="F3189">
            <v>0</v>
          </cell>
          <cell r="G3189">
            <v>0</v>
          </cell>
          <cell r="H3189">
            <v>0</v>
          </cell>
          <cell r="I3189">
            <v>0</v>
          </cell>
          <cell r="J3189">
            <v>0</v>
          </cell>
          <cell r="K3189">
            <v>0</v>
          </cell>
          <cell r="L3189">
            <v>0</v>
          </cell>
          <cell r="M3189">
            <v>0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>
            <v>0</v>
          </cell>
          <cell r="T3189">
            <v>0</v>
          </cell>
        </row>
        <row r="3190">
          <cell r="A3190">
            <v>25770012</v>
          </cell>
          <cell r="B3190" t="str">
            <v>25770012 IGST PLA -Arunachal Pradesh  Receivable</v>
          </cell>
          <cell r="C3190">
            <v>0</v>
          </cell>
          <cell r="D3190">
            <v>0</v>
          </cell>
          <cell r="E3190">
            <v>0</v>
          </cell>
          <cell r="F3190">
            <v>0</v>
          </cell>
          <cell r="G3190">
            <v>0</v>
          </cell>
          <cell r="H3190">
            <v>0</v>
          </cell>
          <cell r="I3190">
            <v>0</v>
          </cell>
          <cell r="J3190">
            <v>0</v>
          </cell>
          <cell r="K3190">
            <v>0</v>
          </cell>
          <cell r="L3190">
            <v>0</v>
          </cell>
          <cell r="M3190">
            <v>0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</row>
        <row r="3191">
          <cell r="A3191">
            <v>25770013</v>
          </cell>
          <cell r="B3191" t="str">
            <v>25770013 IGST PLA -Nagaland  Receivable</v>
          </cell>
          <cell r="C3191">
            <v>0</v>
          </cell>
          <cell r="D3191">
            <v>0</v>
          </cell>
          <cell r="E3191">
            <v>0</v>
          </cell>
          <cell r="F3191">
            <v>0</v>
          </cell>
          <cell r="G3191">
            <v>0</v>
          </cell>
          <cell r="H3191">
            <v>0</v>
          </cell>
          <cell r="I3191">
            <v>0</v>
          </cell>
          <cell r="J3191">
            <v>0</v>
          </cell>
          <cell r="K3191">
            <v>0</v>
          </cell>
          <cell r="L3191">
            <v>0</v>
          </cell>
          <cell r="M3191">
            <v>0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>
            <v>0</v>
          </cell>
          <cell r="T3191">
            <v>0</v>
          </cell>
        </row>
        <row r="3192">
          <cell r="A3192">
            <v>25770014</v>
          </cell>
          <cell r="B3192" t="str">
            <v>25770014 IGST PLA -Manipur  Receivable</v>
          </cell>
          <cell r="C3192">
            <v>0</v>
          </cell>
          <cell r="D3192">
            <v>0</v>
          </cell>
          <cell r="E3192">
            <v>0</v>
          </cell>
          <cell r="F3192">
            <v>0</v>
          </cell>
          <cell r="G3192">
            <v>0</v>
          </cell>
          <cell r="H3192">
            <v>0</v>
          </cell>
          <cell r="I3192">
            <v>0</v>
          </cell>
          <cell r="J3192">
            <v>0</v>
          </cell>
          <cell r="K3192">
            <v>0</v>
          </cell>
          <cell r="L3192">
            <v>0</v>
          </cell>
          <cell r="M3192">
            <v>0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>
            <v>0</v>
          </cell>
          <cell r="T3192">
            <v>0</v>
          </cell>
        </row>
        <row r="3193">
          <cell r="A3193">
            <v>25770015</v>
          </cell>
          <cell r="B3193" t="str">
            <v>25770015 IGST PLA -Mizoram  Receivable</v>
          </cell>
          <cell r="C3193">
            <v>0</v>
          </cell>
          <cell r="D3193">
            <v>0</v>
          </cell>
          <cell r="E3193">
            <v>0</v>
          </cell>
          <cell r="F3193">
            <v>0</v>
          </cell>
          <cell r="G3193">
            <v>0</v>
          </cell>
          <cell r="H3193">
            <v>0</v>
          </cell>
          <cell r="I3193">
            <v>0</v>
          </cell>
          <cell r="J3193">
            <v>0</v>
          </cell>
          <cell r="K3193">
            <v>0</v>
          </cell>
          <cell r="L3193">
            <v>0</v>
          </cell>
          <cell r="M3193">
            <v>0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</row>
        <row r="3194">
          <cell r="A3194">
            <v>25770016</v>
          </cell>
          <cell r="B3194" t="str">
            <v>25770016 IGST PLA -Tripura  Receivable</v>
          </cell>
          <cell r="C3194">
            <v>0</v>
          </cell>
          <cell r="D3194">
            <v>0</v>
          </cell>
          <cell r="E3194">
            <v>0</v>
          </cell>
          <cell r="F3194">
            <v>0</v>
          </cell>
          <cell r="G3194">
            <v>0</v>
          </cell>
          <cell r="H3194">
            <v>0</v>
          </cell>
          <cell r="I3194">
            <v>0</v>
          </cell>
          <cell r="J3194">
            <v>0</v>
          </cell>
          <cell r="K3194">
            <v>0</v>
          </cell>
          <cell r="L3194">
            <v>0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</row>
        <row r="3195">
          <cell r="A3195">
            <v>25770017</v>
          </cell>
          <cell r="B3195" t="str">
            <v>25770017 IGST PLA -Meghalaya  Receivable</v>
          </cell>
          <cell r="C3195">
            <v>0</v>
          </cell>
          <cell r="D3195">
            <v>0</v>
          </cell>
          <cell r="E3195">
            <v>0</v>
          </cell>
          <cell r="F3195">
            <v>0</v>
          </cell>
          <cell r="G3195">
            <v>0</v>
          </cell>
          <cell r="H3195">
            <v>0</v>
          </cell>
          <cell r="I3195">
            <v>0</v>
          </cell>
          <cell r="J3195">
            <v>0</v>
          </cell>
          <cell r="K3195">
            <v>0</v>
          </cell>
          <cell r="L3195">
            <v>0</v>
          </cell>
          <cell r="M3195">
            <v>0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</row>
        <row r="3196">
          <cell r="A3196">
            <v>25770018</v>
          </cell>
          <cell r="B3196" t="str">
            <v>25770018 IGST PLA -Assam  Receivable</v>
          </cell>
          <cell r="C3196">
            <v>119955585.5</v>
          </cell>
          <cell r="D3196">
            <v>29205938.960000001</v>
          </cell>
          <cell r="E3196">
            <v>13591202</v>
          </cell>
          <cell r="F3196">
            <v>982401.64</v>
          </cell>
          <cell r="G3196">
            <v>37392883.329999998</v>
          </cell>
          <cell r="H3196">
            <v>0</v>
          </cell>
          <cell r="I3196">
            <v>0</v>
          </cell>
          <cell r="J3196">
            <v>0</v>
          </cell>
          <cell r="K3196">
            <v>0</v>
          </cell>
          <cell r="L3196">
            <v>-199399.41</v>
          </cell>
          <cell r="M3196">
            <v>-16201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200912411.02000001</v>
          </cell>
        </row>
        <row r="3197">
          <cell r="A3197">
            <v>25770019</v>
          </cell>
          <cell r="B3197" t="str">
            <v>25770019 IGST PLA -West Bengal  Receivable</v>
          </cell>
          <cell r="C3197">
            <v>18819424.98</v>
          </cell>
          <cell r="D3197">
            <v>-10112543.93</v>
          </cell>
          <cell r="E3197">
            <v>-4159986.14</v>
          </cell>
          <cell r="F3197">
            <v>138782.01999999999</v>
          </cell>
          <cell r="G3197">
            <v>3331559.43</v>
          </cell>
          <cell r="H3197">
            <v>0</v>
          </cell>
          <cell r="I3197">
            <v>0</v>
          </cell>
          <cell r="J3197">
            <v>0</v>
          </cell>
          <cell r="K3197">
            <v>0</v>
          </cell>
          <cell r="L3197">
            <v>4913345.96</v>
          </cell>
          <cell r="M3197">
            <v>252171.43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>
            <v>0</v>
          </cell>
          <cell r="T3197">
            <v>13182753.75</v>
          </cell>
        </row>
        <row r="3198">
          <cell r="A3198">
            <v>25770020</v>
          </cell>
          <cell r="B3198" t="str">
            <v>25770020 IGST PLA -JHARKHNAD  Receivable</v>
          </cell>
          <cell r="C3198">
            <v>-250226482.16</v>
          </cell>
          <cell r="D3198">
            <v>87170663.060000002</v>
          </cell>
          <cell r="E3198">
            <v>21191180.420000002</v>
          </cell>
          <cell r="F3198">
            <v>2927911.48</v>
          </cell>
          <cell r="G3198">
            <v>270435.86</v>
          </cell>
          <cell r="H3198">
            <v>0</v>
          </cell>
          <cell r="I3198">
            <v>0</v>
          </cell>
          <cell r="J3198">
            <v>0</v>
          </cell>
          <cell r="K3198">
            <v>0</v>
          </cell>
          <cell r="L3198">
            <v>1458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>
            <v>0</v>
          </cell>
          <cell r="T3198">
            <v>-138664833.34</v>
          </cell>
        </row>
        <row r="3199">
          <cell r="A3199">
            <v>25770021</v>
          </cell>
          <cell r="B3199" t="str">
            <v>25770021 IGST PLA -Orissa  Receivable</v>
          </cell>
          <cell r="C3199">
            <v>50630088.409999996</v>
          </cell>
          <cell r="D3199">
            <v>18455141.710000001</v>
          </cell>
          <cell r="E3199">
            <v>29042677.899999999</v>
          </cell>
          <cell r="F3199">
            <v>97118.78</v>
          </cell>
          <cell r="G3199">
            <v>1376355.62</v>
          </cell>
          <cell r="H3199">
            <v>0</v>
          </cell>
          <cell r="I3199">
            <v>0</v>
          </cell>
          <cell r="J3199">
            <v>0</v>
          </cell>
          <cell r="K3199">
            <v>0</v>
          </cell>
          <cell r="L3199">
            <v>0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>
            <v>0</v>
          </cell>
          <cell r="T3199">
            <v>99601382.420000002</v>
          </cell>
        </row>
        <row r="3200">
          <cell r="A3200">
            <v>25770022</v>
          </cell>
          <cell r="B3200" t="str">
            <v>25770022 IGST PLA -CHATTISGARH  Receivable</v>
          </cell>
          <cell r="C3200">
            <v>-34195225.170000002</v>
          </cell>
          <cell r="D3200">
            <v>71599642.370000005</v>
          </cell>
          <cell r="E3200">
            <v>31777441.98</v>
          </cell>
          <cell r="F3200">
            <v>5756313.2000000002</v>
          </cell>
          <cell r="G3200">
            <v>0</v>
          </cell>
          <cell r="H3200">
            <v>0</v>
          </cell>
          <cell r="I3200">
            <v>0</v>
          </cell>
          <cell r="J3200">
            <v>0</v>
          </cell>
          <cell r="K3200">
            <v>0</v>
          </cell>
          <cell r="L3200">
            <v>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>
            <v>0</v>
          </cell>
          <cell r="T3200">
            <v>74938172.379999995</v>
          </cell>
        </row>
        <row r="3201">
          <cell r="A3201">
            <v>25770023</v>
          </cell>
          <cell r="B3201" t="str">
            <v>25770023 IGST PLA -Madhya Pradesh  Receivable</v>
          </cell>
          <cell r="C3201">
            <v>-179922810.88</v>
          </cell>
          <cell r="D3201">
            <v>108820801.93000001</v>
          </cell>
          <cell r="E3201">
            <v>239022336.55000001</v>
          </cell>
          <cell r="F3201">
            <v>1869484.22</v>
          </cell>
          <cell r="G3201">
            <v>10263879.609999999</v>
          </cell>
          <cell r="H3201">
            <v>0</v>
          </cell>
          <cell r="I3201">
            <v>0</v>
          </cell>
          <cell r="J3201">
            <v>0</v>
          </cell>
          <cell r="K3201">
            <v>0</v>
          </cell>
          <cell r="L3201">
            <v>220711.85</v>
          </cell>
          <cell r="M3201">
            <v>47194632.880000003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>
            <v>0</v>
          </cell>
          <cell r="T3201">
            <v>227469036.16</v>
          </cell>
        </row>
        <row r="3202">
          <cell r="A3202">
            <v>25770024</v>
          </cell>
          <cell r="B3202" t="str">
            <v>25770024 IGST PLA -Gujarat  Receivable</v>
          </cell>
          <cell r="C3202">
            <v>20992619.800000001</v>
          </cell>
          <cell r="D3202">
            <v>197405025.08000001</v>
          </cell>
          <cell r="E3202">
            <v>27071609.579999998</v>
          </cell>
          <cell r="F3202">
            <v>-50000.4</v>
          </cell>
          <cell r="G3202">
            <v>19937.88</v>
          </cell>
          <cell r="H3202">
            <v>0</v>
          </cell>
          <cell r="I3202">
            <v>0</v>
          </cell>
          <cell r="J3202">
            <v>0</v>
          </cell>
          <cell r="K3202">
            <v>0</v>
          </cell>
          <cell r="L3202">
            <v>2866.06</v>
          </cell>
          <cell r="M3202">
            <v>0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>
            <v>0</v>
          </cell>
          <cell r="T3202">
            <v>245442058</v>
          </cell>
        </row>
        <row r="3203">
          <cell r="A3203">
            <v>25770025</v>
          </cell>
          <cell r="B3203" t="str">
            <v>25770025 IGST PLA -Daman und Diu  Receivable</v>
          </cell>
          <cell r="C3203">
            <v>0</v>
          </cell>
          <cell r="D3203">
            <v>0</v>
          </cell>
          <cell r="E3203">
            <v>0</v>
          </cell>
          <cell r="F3203">
            <v>0</v>
          </cell>
          <cell r="G3203">
            <v>0</v>
          </cell>
          <cell r="H3203">
            <v>0</v>
          </cell>
          <cell r="I3203">
            <v>0</v>
          </cell>
          <cell r="J3203">
            <v>0</v>
          </cell>
          <cell r="K3203">
            <v>0</v>
          </cell>
          <cell r="L3203">
            <v>0</v>
          </cell>
          <cell r="M3203">
            <v>0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</row>
        <row r="3204">
          <cell r="A3204">
            <v>25770026</v>
          </cell>
          <cell r="B3204" t="str">
            <v>25770026 IGST PLA -Dadra and Nagar Hav.  Receivable</v>
          </cell>
          <cell r="C3204">
            <v>0</v>
          </cell>
          <cell r="D3204">
            <v>0</v>
          </cell>
          <cell r="E3204">
            <v>0</v>
          </cell>
          <cell r="F3204">
            <v>0</v>
          </cell>
          <cell r="G3204">
            <v>0</v>
          </cell>
          <cell r="H3204">
            <v>0</v>
          </cell>
          <cell r="I3204">
            <v>0</v>
          </cell>
          <cell r="J3204">
            <v>0</v>
          </cell>
          <cell r="K3204">
            <v>0</v>
          </cell>
          <cell r="L3204">
            <v>0</v>
          </cell>
          <cell r="M3204">
            <v>0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>
            <v>0</v>
          </cell>
          <cell r="T3204">
            <v>0</v>
          </cell>
        </row>
        <row r="3205">
          <cell r="A3205">
            <v>25770027</v>
          </cell>
          <cell r="B3205" t="str">
            <v>25770027 IGST PLA -Maharashtra  Receivable</v>
          </cell>
          <cell r="C3205">
            <v>277827646.50999999</v>
          </cell>
          <cell r="D3205">
            <v>-1010974132.36</v>
          </cell>
          <cell r="E3205">
            <v>2154453054.9000001</v>
          </cell>
          <cell r="F3205">
            <v>-528782928.50999999</v>
          </cell>
          <cell r="G3205">
            <v>-372281203.04000002</v>
          </cell>
          <cell r="H3205">
            <v>0</v>
          </cell>
          <cell r="I3205">
            <v>0</v>
          </cell>
          <cell r="J3205">
            <v>0</v>
          </cell>
          <cell r="K3205">
            <v>-5477567.9000000004</v>
          </cell>
          <cell r="L3205">
            <v>-557535621.70000005</v>
          </cell>
          <cell r="M3205">
            <v>42770802.100000001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50</v>
          </cell>
        </row>
        <row r="3206">
          <cell r="A3206">
            <v>25770029</v>
          </cell>
          <cell r="B3206" t="str">
            <v>25770029 IGST PLA -Karnataka  Receivable</v>
          </cell>
          <cell r="C3206">
            <v>-2134316536.95</v>
          </cell>
          <cell r="D3206">
            <v>67064131.259999998</v>
          </cell>
          <cell r="E3206">
            <v>77402841.25</v>
          </cell>
          <cell r="F3206">
            <v>664348.35</v>
          </cell>
          <cell r="G3206">
            <v>455648.5</v>
          </cell>
          <cell r="H3206">
            <v>0</v>
          </cell>
          <cell r="I3206">
            <v>0</v>
          </cell>
          <cell r="J3206">
            <v>0</v>
          </cell>
          <cell r="K3206">
            <v>0</v>
          </cell>
          <cell r="L3206">
            <v>1037316.27</v>
          </cell>
          <cell r="M3206">
            <v>-123300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-1987815551.3199999</v>
          </cell>
        </row>
        <row r="3207">
          <cell r="A3207">
            <v>25770030</v>
          </cell>
          <cell r="B3207" t="str">
            <v>25770030 IGST PLA -Goa  Receivable</v>
          </cell>
          <cell r="C3207">
            <v>4182015.63</v>
          </cell>
          <cell r="D3207">
            <v>-325728.14</v>
          </cell>
          <cell r="E3207">
            <v>0</v>
          </cell>
          <cell r="F3207">
            <v>-3656515.29</v>
          </cell>
          <cell r="G3207">
            <v>0</v>
          </cell>
          <cell r="H3207">
            <v>0</v>
          </cell>
          <cell r="I3207">
            <v>0</v>
          </cell>
          <cell r="J3207">
            <v>0</v>
          </cell>
          <cell r="K3207">
            <v>0</v>
          </cell>
          <cell r="L3207">
            <v>0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>
            <v>0</v>
          </cell>
          <cell r="T3207">
            <v>199772.2</v>
          </cell>
        </row>
        <row r="3208">
          <cell r="A3208">
            <v>25770031</v>
          </cell>
          <cell r="B3208" t="str">
            <v>25770031 IGST PLA -Lakshadweep  Receivable</v>
          </cell>
          <cell r="C3208">
            <v>0</v>
          </cell>
          <cell r="D3208">
            <v>0</v>
          </cell>
          <cell r="E3208">
            <v>0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0</v>
          </cell>
          <cell r="K3208">
            <v>0</v>
          </cell>
          <cell r="L3208">
            <v>0</v>
          </cell>
          <cell r="M3208">
            <v>0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</row>
        <row r="3209">
          <cell r="A3209">
            <v>25770032</v>
          </cell>
          <cell r="B3209" t="str">
            <v>25770032 IGST PLA -Kerala  Receivable</v>
          </cell>
          <cell r="C3209">
            <v>-1682646.47</v>
          </cell>
          <cell r="D3209">
            <v>1024467.14</v>
          </cell>
          <cell r="E3209">
            <v>0</v>
          </cell>
          <cell r="F3209">
            <v>2819440.46</v>
          </cell>
          <cell r="G3209">
            <v>-95141.6</v>
          </cell>
          <cell r="H3209">
            <v>0</v>
          </cell>
          <cell r="I3209">
            <v>0</v>
          </cell>
          <cell r="J3209">
            <v>0</v>
          </cell>
          <cell r="K3209">
            <v>0</v>
          </cell>
          <cell r="L3209">
            <v>888.6</v>
          </cell>
          <cell r="M3209">
            <v>-37800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2029208.13</v>
          </cell>
        </row>
        <row r="3210">
          <cell r="A3210">
            <v>25770033</v>
          </cell>
          <cell r="B3210" t="str">
            <v>25770033 IGST PLA -Tamil Nadu  Receivable</v>
          </cell>
          <cell r="C3210">
            <v>-594221101.84000003</v>
          </cell>
          <cell r="D3210">
            <v>184584788.22999999</v>
          </cell>
          <cell r="E3210">
            <v>67257291.650000006</v>
          </cell>
          <cell r="F3210">
            <v>10444830.17</v>
          </cell>
          <cell r="G3210">
            <v>12339357.369999999</v>
          </cell>
          <cell r="H3210">
            <v>0</v>
          </cell>
          <cell r="I3210">
            <v>0</v>
          </cell>
          <cell r="J3210">
            <v>0</v>
          </cell>
          <cell r="K3210">
            <v>0</v>
          </cell>
          <cell r="L3210">
            <v>926570.48</v>
          </cell>
          <cell r="M3210">
            <v>5918910.25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-312749353.69</v>
          </cell>
        </row>
        <row r="3211">
          <cell r="A3211">
            <v>25770034</v>
          </cell>
          <cell r="B3211" t="str">
            <v>25770034 IGST PLA -Pondicherry  Receivable</v>
          </cell>
          <cell r="C3211">
            <v>4316945.2</v>
          </cell>
          <cell r="D3211">
            <v>998.39</v>
          </cell>
          <cell r="E3211">
            <v>505155079.91000003</v>
          </cell>
          <cell r="F3211">
            <v>6782.03</v>
          </cell>
          <cell r="G3211">
            <v>0</v>
          </cell>
          <cell r="H3211">
            <v>0</v>
          </cell>
          <cell r="I3211">
            <v>0</v>
          </cell>
          <cell r="J3211">
            <v>0</v>
          </cell>
          <cell r="K3211">
            <v>0</v>
          </cell>
          <cell r="L3211">
            <v>0</v>
          </cell>
          <cell r="M3211">
            <v>0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>
            <v>0</v>
          </cell>
          <cell r="T3211">
            <v>509479805.52999997</v>
          </cell>
        </row>
        <row r="3212">
          <cell r="A3212">
            <v>25770035</v>
          </cell>
          <cell r="B3212" t="str">
            <v>25770035 IGST PLA -Andaman and Nicobar  Receivable</v>
          </cell>
          <cell r="C3212">
            <v>0</v>
          </cell>
          <cell r="D3212">
            <v>0</v>
          </cell>
          <cell r="E3212">
            <v>0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0</v>
          </cell>
          <cell r="M3212">
            <v>0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</row>
        <row r="3213">
          <cell r="A3213">
            <v>25770036</v>
          </cell>
          <cell r="B3213" t="str">
            <v>25770036 IGST PLA -Telangana  Receivable</v>
          </cell>
          <cell r="C3213">
            <v>-820976403.13</v>
          </cell>
          <cell r="D3213">
            <v>335608255.52999997</v>
          </cell>
          <cell r="E3213">
            <v>92797018.920000002</v>
          </cell>
          <cell r="F3213">
            <v>197088.62</v>
          </cell>
          <cell r="G3213">
            <v>4019583.17</v>
          </cell>
          <cell r="H3213">
            <v>0</v>
          </cell>
          <cell r="I3213">
            <v>0</v>
          </cell>
          <cell r="J3213">
            <v>0</v>
          </cell>
          <cell r="K3213">
            <v>0</v>
          </cell>
          <cell r="L3213">
            <v>-3501255.57</v>
          </cell>
          <cell r="M3213">
            <v>-193067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>
            <v>0</v>
          </cell>
          <cell r="T3213">
            <v>-392048779.45999998</v>
          </cell>
        </row>
        <row r="3214">
          <cell r="A3214">
            <v>25770037</v>
          </cell>
          <cell r="B3214" t="str">
            <v>25770037 IGST PLA -Andhra Pradesh  Receivable</v>
          </cell>
          <cell r="C3214">
            <v>-172356291.93000001</v>
          </cell>
          <cell r="D3214">
            <v>38593202.57</v>
          </cell>
          <cell r="E3214">
            <v>32068119.199999999</v>
          </cell>
          <cell r="F3214">
            <v>4913660.6500000004</v>
          </cell>
          <cell r="G3214">
            <v>456788.14</v>
          </cell>
          <cell r="H3214">
            <v>0</v>
          </cell>
          <cell r="I3214">
            <v>0</v>
          </cell>
          <cell r="J3214">
            <v>0</v>
          </cell>
          <cell r="K3214">
            <v>0</v>
          </cell>
          <cell r="L3214">
            <v>156094.66</v>
          </cell>
          <cell r="M3214">
            <v>0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>
            <v>0</v>
          </cell>
          <cell r="T3214">
            <v>-96168426.709999993</v>
          </cell>
        </row>
        <row r="3215">
          <cell r="A3215">
            <v>573</v>
          </cell>
          <cell r="B3215" t="str">
            <v>573 **  Composite cess PLA receivable</v>
          </cell>
          <cell r="C3215">
            <v>17394230.629999999</v>
          </cell>
          <cell r="D3215">
            <v>0</v>
          </cell>
          <cell r="E3215">
            <v>34907.040000000001</v>
          </cell>
          <cell r="F3215">
            <v>0</v>
          </cell>
          <cell r="G3215">
            <v>72361.34</v>
          </cell>
          <cell r="H3215">
            <v>0</v>
          </cell>
          <cell r="I3215">
            <v>0</v>
          </cell>
          <cell r="J3215">
            <v>0</v>
          </cell>
          <cell r="K3215">
            <v>0</v>
          </cell>
          <cell r="L3215">
            <v>0</v>
          </cell>
          <cell r="M3215">
            <v>-3307847.62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>
            <v>0</v>
          </cell>
          <cell r="T3215">
            <v>14193651.390000001</v>
          </cell>
        </row>
        <row r="3216">
          <cell r="A3216">
            <v>25780001</v>
          </cell>
          <cell r="B3216" t="str">
            <v>25780001 C Cess -PLA Jammu and Kashmir  Receivable</v>
          </cell>
          <cell r="C3216">
            <v>236056.21</v>
          </cell>
          <cell r="D3216">
            <v>0</v>
          </cell>
          <cell r="E3216">
            <v>0</v>
          </cell>
          <cell r="F3216">
            <v>0</v>
          </cell>
          <cell r="G3216">
            <v>0</v>
          </cell>
          <cell r="H3216">
            <v>0</v>
          </cell>
          <cell r="I3216">
            <v>0</v>
          </cell>
          <cell r="J3216">
            <v>0</v>
          </cell>
          <cell r="K3216">
            <v>0</v>
          </cell>
          <cell r="L3216">
            <v>0</v>
          </cell>
          <cell r="M3216">
            <v>0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>
            <v>0</v>
          </cell>
          <cell r="T3216">
            <v>236056.21</v>
          </cell>
        </row>
        <row r="3217">
          <cell r="A3217">
            <v>25780002</v>
          </cell>
          <cell r="B3217" t="str">
            <v>25780002 C Cess -PLA -Himachal Pradesh  Receivable</v>
          </cell>
          <cell r="C3217">
            <v>3025868.71</v>
          </cell>
          <cell r="D3217">
            <v>0</v>
          </cell>
          <cell r="E3217">
            <v>0</v>
          </cell>
          <cell r="F3217">
            <v>0</v>
          </cell>
          <cell r="G3217">
            <v>0</v>
          </cell>
          <cell r="H3217">
            <v>0</v>
          </cell>
          <cell r="I3217">
            <v>0</v>
          </cell>
          <cell r="J3217">
            <v>0</v>
          </cell>
          <cell r="K3217">
            <v>0</v>
          </cell>
          <cell r="L3217">
            <v>0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>
            <v>0</v>
          </cell>
          <cell r="T3217">
            <v>3025868.71</v>
          </cell>
        </row>
        <row r="3218">
          <cell r="A3218">
            <v>25780003</v>
          </cell>
          <cell r="B3218" t="str">
            <v>25780003 C Cess -PLA -Punjab  Receivable</v>
          </cell>
          <cell r="C3218">
            <v>890150.68</v>
          </cell>
          <cell r="D3218">
            <v>0</v>
          </cell>
          <cell r="E3218">
            <v>34907.040000000001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0</v>
          </cell>
          <cell r="K3218">
            <v>0</v>
          </cell>
          <cell r="L3218">
            <v>0</v>
          </cell>
          <cell r="M3218">
            <v>0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>
            <v>0</v>
          </cell>
          <cell r="T3218">
            <v>925057.72</v>
          </cell>
        </row>
        <row r="3219">
          <cell r="A3219">
            <v>25780004</v>
          </cell>
          <cell r="B3219" t="str">
            <v>25780004 C Cess -PLA -Chandigarh  Receivable</v>
          </cell>
          <cell r="C3219">
            <v>2.2200000000000002</v>
          </cell>
          <cell r="D3219">
            <v>0</v>
          </cell>
          <cell r="E3219">
            <v>0</v>
          </cell>
          <cell r="F3219">
            <v>0</v>
          </cell>
          <cell r="G3219">
            <v>0</v>
          </cell>
          <cell r="H3219">
            <v>0</v>
          </cell>
          <cell r="I3219">
            <v>0</v>
          </cell>
          <cell r="J3219">
            <v>0</v>
          </cell>
          <cell r="K3219">
            <v>0</v>
          </cell>
          <cell r="L3219">
            <v>0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>
            <v>0</v>
          </cell>
          <cell r="T3219">
            <v>2.2200000000000002</v>
          </cell>
        </row>
        <row r="3220">
          <cell r="A3220">
            <v>25780005</v>
          </cell>
          <cell r="B3220" t="str">
            <v>25780005 C Cess -PLA -Uttarakhand  Receivable</v>
          </cell>
          <cell r="C3220">
            <v>26.82</v>
          </cell>
          <cell r="D3220">
            <v>0</v>
          </cell>
          <cell r="E3220">
            <v>0</v>
          </cell>
          <cell r="F3220">
            <v>0</v>
          </cell>
          <cell r="G3220">
            <v>0</v>
          </cell>
          <cell r="H3220">
            <v>0</v>
          </cell>
          <cell r="I3220">
            <v>0</v>
          </cell>
          <cell r="J3220">
            <v>0</v>
          </cell>
          <cell r="K3220">
            <v>0</v>
          </cell>
          <cell r="L3220">
            <v>0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>
            <v>0</v>
          </cell>
          <cell r="T3220">
            <v>26.82</v>
          </cell>
        </row>
        <row r="3221">
          <cell r="A3221">
            <v>25780006</v>
          </cell>
          <cell r="B3221" t="str">
            <v>25780006 C Cess -PLA -Haryana  Receivable</v>
          </cell>
          <cell r="C3221">
            <v>5055674.93</v>
          </cell>
          <cell r="D3221">
            <v>0</v>
          </cell>
          <cell r="E3221">
            <v>0</v>
          </cell>
          <cell r="F3221">
            <v>0</v>
          </cell>
          <cell r="G3221">
            <v>0</v>
          </cell>
          <cell r="H3221">
            <v>0</v>
          </cell>
          <cell r="I3221">
            <v>0</v>
          </cell>
          <cell r="J3221">
            <v>0</v>
          </cell>
          <cell r="K3221">
            <v>0</v>
          </cell>
          <cell r="L3221">
            <v>0</v>
          </cell>
          <cell r="M3221">
            <v>0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>
            <v>0</v>
          </cell>
          <cell r="T3221">
            <v>5055674.93</v>
          </cell>
        </row>
        <row r="3222">
          <cell r="A3222">
            <v>25780007</v>
          </cell>
          <cell r="B3222" t="str">
            <v>25780007 C Cess -PLA -Delhi  Receivable</v>
          </cell>
          <cell r="C3222">
            <v>1.78</v>
          </cell>
          <cell r="D3222">
            <v>0</v>
          </cell>
          <cell r="E3222">
            <v>0</v>
          </cell>
          <cell r="F3222">
            <v>0</v>
          </cell>
          <cell r="G3222">
            <v>0</v>
          </cell>
          <cell r="H3222">
            <v>0</v>
          </cell>
          <cell r="I3222">
            <v>0</v>
          </cell>
          <cell r="J3222">
            <v>0</v>
          </cell>
          <cell r="K3222">
            <v>0</v>
          </cell>
          <cell r="L3222">
            <v>0</v>
          </cell>
          <cell r="M3222">
            <v>0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>
            <v>0</v>
          </cell>
          <cell r="T3222">
            <v>1.78</v>
          </cell>
        </row>
        <row r="3223">
          <cell r="A3223">
            <v>25780008</v>
          </cell>
          <cell r="B3223" t="str">
            <v>25780008 C Cess -PLA -Rajasthan  Receivable</v>
          </cell>
          <cell r="C3223">
            <v>1572575.76</v>
          </cell>
          <cell r="D3223">
            <v>0</v>
          </cell>
          <cell r="E3223">
            <v>0</v>
          </cell>
          <cell r="F3223">
            <v>0</v>
          </cell>
          <cell r="G3223">
            <v>0</v>
          </cell>
          <cell r="H3223">
            <v>0</v>
          </cell>
          <cell r="I3223">
            <v>0</v>
          </cell>
          <cell r="J3223">
            <v>0</v>
          </cell>
          <cell r="K3223">
            <v>0</v>
          </cell>
          <cell r="L3223">
            <v>0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>
            <v>0</v>
          </cell>
          <cell r="T3223">
            <v>1572575.76</v>
          </cell>
        </row>
        <row r="3224">
          <cell r="A3224">
            <v>25780009</v>
          </cell>
          <cell r="B3224" t="str">
            <v>25780009 C Cess -PLA -UTTAR PARADESH  Receivable</v>
          </cell>
          <cell r="C3224">
            <v>3637143.42</v>
          </cell>
          <cell r="D3224">
            <v>0</v>
          </cell>
          <cell r="E3224">
            <v>0</v>
          </cell>
          <cell r="F3224">
            <v>0</v>
          </cell>
          <cell r="G3224">
            <v>0</v>
          </cell>
          <cell r="H3224">
            <v>0</v>
          </cell>
          <cell r="I3224">
            <v>0</v>
          </cell>
          <cell r="J3224">
            <v>0</v>
          </cell>
          <cell r="K3224">
            <v>0</v>
          </cell>
          <cell r="L3224">
            <v>0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>
            <v>0</v>
          </cell>
          <cell r="T3224">
            <v>3637143.42</v>
          </cell>
        </row>
        <row r="3225">
          <cell r="A3225">
            <v>25780010</v>
          </cell>
          <cell r="B3225" t="str">
            <v>25780010 C Cess -PLA -Bihar  Receivable</v>
          </cell>
          <cell r="C3225">
            <v>1033245.61</v>
          </cell>
          <cell r="D3225">
            <v>0</v>
          </cell>
          <cell r="E3225">
            <v>0</v>
          </cell>
          <cell r="F3225">
            <v>0</v>
          </cell>
          <cell r="G3225">
            <v>0</v>
          </cell>
          <cell r="H3225">
            <v>0</v>
          </cell>
          <cell r="I3225">
            <v>0</v>
          </cell>
          <cell r="J3225">
            <v>0</v>
          </cell>
          <cell r="K3225">
            <v>0</v>
          </cell>
          <cell r="L3225">
            <v>0</v>
          </cell>
          <cell r="M3225">
            <v>0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>
            <v>0</v>
          </cell>
          <cell r="T3225">
            <v>1033245.61</v>
          </cell>
        </row>
        <row r="3226">
          <cell r="A3226">
            <v>25780011</v>
          </cell>
          <cell r="B3226" t="str">
            <v>25780011 C Cess -PLA -Sikkim  Receivable</v>
          </cell>
          <cell r="C3226">
            <v>0</v>
          </cell>
          <cell r="D3226">
            <v>0</v>
          </cell>
          <cell r="E3226">
            <v>0</v>
          </cell>
          <cell r="F3226">
            <v>0</v>
          </cell>
          <cell r="G3226">
            <v>0</v>
          </cell>
          <cell r="H3226">
            <v>0</v>
          </cell>
          <cell r="I3226">
            <v>0</v>
          </cell>
          <cell r="J3226">
            <v>0</v>
          </cell>
          <cell r="K3226">
            <v>0</v>
          </cell>
          <cell r="L3226">
            <v>0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>
            <v>0</v>
          </cell>
          <cell r="T3226">
            <v>0</v>
          </cell>
        </row>
        <row r="3227">
          <cell r="A3227">
            <v>25780012</v>
          </cell>
          <cell r="B3227" t="str">
            <v>25780012 C Cess -PLA -Arunachal Pradesh  Receivable</v>
          </cell>
          <cell r="C3227">
            <v>0</v>
          </cell>
          <cell r="D3227">
            <v>0</v>
          </cell>
          <cell r="E3227">
            <v>0</v>
          </cell>
          <cell r="F3227">
            <v>0</v>
          </cell>
          <cell r="G3227">
            <v>0</v>
          </cell>
          <cell r="H3227">
            <v>0</v>
          </cell>
          <cell r="I3227">
            <v>0</v>
          </cell>
          <cell r="J3227">
            <v>0</v>
          </cell>
          <cell r="K3227">
            <v>0</v>
          </cell>
          <cell r="L3227">
            <v>0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>
            <v>0</v>
          </cell>
          <cell r="T3227">
            <v>0</v>
          </cell>
        </row>
        <row r="3228">
          <cell r="A3228">
            <v>25780013</v>
          </cell>
          <cell r="B3228" t="str">
            <v>25780013 C Cess -PLA -Nagaland  Receivable</v>
          </cell>
          <cell r="C3228">
            <v>0</v>
          </cell>
          <cell r="D3228">
            <v>0</v>
          </cell>
          <cell r="E3228">
            <v>0</v>
          </cell>
          <cell r="F3228">
            <v>0</v>
          </cell>
          <cell r="G3228">
            <v>0</v>
          </cell>
          <cell r="H3228">
            <v>0</v>
          </cell>
          <cell r="I3228">
            <v>0</v>
          </cell>
          <cell r="J3228">
            <v>0</v>
          </cell>
          <cell r="K3228">
            <v>0</v>
          </cell>
          <cell r="L3228">
            <v>0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0</v>
          </cell>
        </row>
        <row r="3229">
          <cell r="A3229">
            <v>25780014</v>
          </cell>
          <cell r="B3229" t="str">
            <v>25780014 C Cess -PLA -Manipur  Receivable</v>
          </cell>
          <cell r="C3229">
            <v>0</v>
          </cell>
          <cell r="D3229">
            <v>0</v>
          </cell>
          <cell r="E3229">
            <v>0</v>
          </cell>
          <cell r="F3229">
            <v>0</v>
          </cell>
          <cell r="G3229">
            <v>0</v>
          </cell>
          <cell r="H3229">
            <v>0</v>
          </cell>
          <cell r="I3229">
            <v>0</v>
          </cell>
          <cell r="J3229">
            <v>0</v>
          </cell>
          <cell r="K3229">
            <v>0</v>
          </cell>
          <cell r="L3229">
            <v>0</v>
          </cell>
          <cell r="M3229">
            <v>0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</row>
        <row r="3230">
          <cell r="A3230">
            <v>25780015</v>
          </cell>
          <cell r="B3230" t="str">
            <v>25780015 C Cess -PLA -Mizoram  Receivable</v>
          </cell>
          <cell r="C3230">
            <v>0</v>
          </cell>
          <cell r="D3230">
            <v>0</v>
          </cell>
          <cell r="E3230">
            <v>0</v>
          </cell>
          <cell r="F3230">
            <v>0</v>
          </cell>
          <cell r="G3230">
            <v>0</v>
          </cell>
          <cell r="H3230">
            <v>0</v>
          </cell>
          <cell r="I3230">
            <v>0</v>
          </cell>
          <cell r="J3230">
            <v>0</v>
          </cell>
          <cell r="K3230">
            <v>0</v>
          </cell>
          <cell r="L3230">
            <v>0</v>
          </cell>
          <cell r="M3230">
            <v>0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</row>
        <row r="3231">
          <cell r="A3231">
            <v>25780016</v>
          </cell>
          <cell r="B3231" t="str">
            <v>25780016 C Cess -PLA -Tripura  Receivable</v>
          </cell>
          <cell r="C3231">
            <v>0</v>
          </cell>
          <cell r="D3231">
            <v>0</v>
          </cell>
          <cell r="E3231">
            <v>0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</row>
        <row r="3232">
          <cell r="A3232">
            <v>25780017</v>
          </cell>
          <cell r="B3232" t="str">
            <v>25780017 C Cess -PLA -Meghalaya  Receivable</v>
          </cell>
          <cell r="C3232">
            <v>0</v>
          </cell>
          <cell r="D3232">
            <v>0</v>
          </cell>
          <cell r="E3232">
            <v>0</v>
          </cell>
          <cell r="F3232">
            <v>0</v>
          </cell>
          <cell r="G3232">
            <v>0</v>
          </cell>
          <cell r="H3232">
            <v>0</v>
          </cell>
          <cell r="I3232">
            <v>0</v>
          </cell>
          <cell r="J3232">
            <v>0</v>
          </cell>
          <cell r="K3232">
            <v>0</v>
          </cell>
          <cell r="L3232">
            <v>0</v>
          </cell>
          <cell r="M3232">
            <v>0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</row>
        <row r="3233">
          <cell r="A3233">
            <v>25780018</v>
          </cell>
          <cell r="B3233" t="str">
            <v>25780018 C Cess -PLA -Assam  Receivable</v>
          </cell>
          <cell r="C3233">
            <v>243458.15</v>
          </cell>
          <cell r="D3233">
            <v>0</v>
          </cell>
          <cell r="E3233">
            <v>0</v>
          </cell>
          <cell r="F3233">
            <v>0</v>
          </cell>
          <cell r="G3233">
            <v>0</v>
          </cell>
          <cell r="H3233">
            <v>0</v>
          </cell>
          <cell r="I3233">
            <v>0</v>
          </cell>
          <cell r="J3233">
            <v>0</v>
          </cell>
          <cell r="K3233">
            <v>0</v>
          </cell>
          <cell r="L3233">
            <v>0</v>
          </cell>
          <cell r="M3233">
            <v>0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>
            <v>0</v>
          </cell>
          <cell r="T3233">
            <v>243458.15</v>
          </cell>
        </row>
        <row r="3234">
          <cell r="A3234">
            <v>25780019</v>
          </cell>
          <cell r="B3234" t="str">
            <v>25780019 C Cess -PLA -West Bengal  Receivable</v>
          </cell>
          <cell r="C3234">
            <v>1392465.63</v>
          </cell>
          <cell r="D3234">
            <v>0</v>
          </cell>
          <cell r="E3234">
            <v>0</v>
          </cell>
          <cell r="F3234">
            <v>0</v>
          </cell>
          <cell r="G3234">
            <v>0</v>
          </cell>
          <cell r="H3234">
            <v>0</v>
          </cell>
          <cell r="I3234">
            <v>0</v>
          </cell>
          <cell r="J3234">
            <v>0</v>
          </cell>
          <cell r="K3234">
            <v>0</v>
          </cell>
          <cell r="L3234">
            <v>0</v>
          </cell>
          <cell r="M3234">
            <v>0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>
            <v>0</v>
          </cell>
          <cell r="T3234">
            <v>1392465.63</v>
          </cell>
        </row>
        <row r="3235">
          <cell r="A3235">
            <v>25780020</v>
          </cell>
          <cell r="B3235" t="str">
            <v>25780020 C Cess -PLA -JHARKHNAD  Receivable</v>
          </cell>
          <cell r="C3235">
            <v>224134.13</v>
          </cell>
          <cell r="D3235">
            <v>0</v>
          </cell>
          <cell r="E3235">
            <v>0</v>
          </cell>
          <cell r="F3235">
            <v>0</v>
          </cell>
          <cell r="G3235">
            <v>0</v>
          </cell>
          <cell r="H3235">
            <v>0</v>
          </cell>
          <cell r="I3235">
            <v>0</v>
          </cell>
          <cell r="J3235">
            <v>0</v>
          </cell>
          <cell r="K3235">
            <v>0</v>
          </cell>
          <cell r="L3235">
            <v>0</v>
          </cell>
          <cell r="M3235">
            <v>0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>
            <v>0</v>
          </cell>
          <cell r="T3235">
            <v>224134.13</v>
          </cell>
        </row>
        <row r="3236">
          <cell r="A3236">
            <v>25780021</v>
          </cell>
          <cell r="B3236" t="str">
            <v>25780021 C Cess -PLA -Orissa  Receivable</v>
          </cell>
          <cell r="C3236">
            <v>702307.16</v>
          </cell>
          <cell r="D3236">
            <v>0</v>
          </cell>
          <cell r="E3236">
            <v>0</v>
          </cell>
          <cell r="F3236">
            <v>0</v>
          </cell>
          <cell r="G3236">
            <v>0</v>
          </cell>
          <cell r="H3236">
            <v>0</v>
          </cell>
          <cell r="I3236">
            <v>0</v>
          </cell>
          <cell r="J3236">
            <v>0</v>
          </cell>
          <cell r="K3236">
            <v>0</v>
          </cell>
          <cell r="L3236">
            <v>0</v>
          </cell>
          <cell r="M3236">
            <v>0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>
            <v>0</v>
          </cell>
          <cell r="T3236">
            <v>702307.16</v>
          </cell>
        </row>
        <row r="3237">
          <cell r="A3237">
            <v>25780022</v>
          </cell>
          <cell r="B3237" t="str">
            <v>25780022 C Cess -PLA -CHATTISGARH  Receivable</v>
          </cell>
          <cell r="C3237">
            <v>1025141.23</v>
          </cell>
          <cell r="D3237">
            <v>0</v>
          </cell>
          <cell r="E3237">
            <v>0</v>
          </cell>
          <cell r="F3237">
            <v>0</v>
          </cell>
          <cell r="G3237">
            <v>0</v>
          </cell>
          <cell r="H3237">
            <v>0</v>
          </cell>
          <cell r="I3237">
            <v>0</v>
          </cell>
          <cell r="J3237">
            <v>0</v>
          </cell>
          <cell r="K3237">
            <v>0</v>
          </cell>
          <cell r="L3237">
            <v>0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>
            <v>0</v>
          </cell>
          <cell r="T3237">
            <v>1025141.23</v>
          </cell>
        </row>
        <row r="3238">
          <cell r="A3238">
            <v>25780023</v>
          </cell>
          <cell r="B3238" t="str">
            <v>25780023 C Cess -PLA -Madhya Pradesh  Receivable</v>
          </cell>
          <cell r="C3238">
            <v>5513044.1299999999</v>
          </cell>
          <cell r="D3238">
            <v>0</v>
          </cell>
          <cell r="E3238">
            <v>0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-5154500.34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358543.79</v>
          </cell>
        </row>
        <row r="3239">
          <cell r="A3239">
            <v>25780024</v>
          </cell>
          <cell r="B3239" t="str">
            <v>25780024 C Cess -PLA -Gujarat  Receivable</v>
          </cell>
          <cell r="C3239">
            <v>126295.2</v>
          </cell>
          <cell r="D3239">
            <v>0</v>
          </cell>
          <cell r="E3239">
            <v>0</v>
          </cell>
          <cell r="F3239">
            <v>0</v>
          </cell>
          <cell r="G3239">
            <v>0</v>
          </cell>
          <cell r="H3239">
            <v>0</v>
          </cell>
          <cell r="I3239">
            <v>0</v>
          </cell>
          <cell r="J3239">
            <v>0</v>
          </cell>
          <cell r="K3239">
            <v>0</v>
          </cell>
          <cell r="L3239">
            <v>0</v>
          </cell>
          <cell r="M3239">
            <v>0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>
            <v>0</v>
          </cell>
          <cell r="T3239">
            <v>126295.2</v>
          </cell>
        </row>
        <row r="3240">
          <cell r="A3240">
            <v>25780025</v>
          </cell>
          <cell r="B3240" t="str">
            <v>25780025 C Cess -PLA -Daman und Diu  Receivable</v>
          </cell>
          <cell r="C3240">
            <v>0</v>
          </cell>
          <cell r="D3240">
            <v>0</v>
          </cell>
          <cell r="E3240">
            <v>0</v>
          </cell>
          <cell r="F3240">
            <v>0</v>
          </cell>
          <cell r="G3240">
            <v>0</v>
          </cell>
          <cell r="H3240">
            <v>0</v>
          </cell>
          <cell r="I3240">
            <v>0</v>
          </cell>
          <cell r="J3240">
            <v>0</v>
          </cell>
          <cell r="K3240">
            <v>0</v>
          </cell>
          <cell r="L3240">
            <v>0</v>
          </cell>
          <cell r="M3240">
            <v>0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</row>
        <row r="3241">
          <cell r="A3241">
            <v>25780026</v>
          </cell>
          <cell r="B3241" t="str">
            <v>25780026 C Cess -PLA -Dadra and Nagar Hav.  Receivable</v>
          </cell>
          <cell r="C3241">
            <v>0</v>
          </cell>
          <cell r="D3241">
            <v>0</v>
          </cell>
          <cell r="E3241">
            <v>0</v>
          </cell>
          <cell r="F3241">
            <v>0</v>
          </cell>
          <cell r="G3241">
            <v>0</v>
          </cell>
          <cell r="H3241">
            <v>0</v>
          </cell>
          <cell r="I3241">
            <v>0</v>
          </cell>
          <cell r="J3241">
            <v>0</v>
          </cell>
          <cell r="K3241">
            <v>0</v>
          </cell>
          <cell r="L3241">
            <v>0</v>
          </cell>
          <cell r="M3241">
            <v>0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</row>
        <row r="3242">
          <cell r="A3242">
            <v>25780027</v>
          </cell>
          <cell r="B3242" t="str">
            <v>25780027 C Cess -PLA -Maharashtra  Receivable</v>
          </cell>
          <cell r="C3242">
            <v>-1919004.06</v>
          </cell>
          <cell r="D3242">
            <v>0</v>
          </cell>
          <cell r="E3242">
            <v>0</v>
          </cell>
          <cell r="F3242">
            <v>0</v>
          </cell>
          <cell r="G3242">
            <v>72361.34</v>
          </cell>
          <cell r="H3242">
            <v>0</v>
          </cell>
          <cell r="I3242">
            <v>0</v>
          </cell>
          <cell r="J3242">
            <v>0</v>
          </cell>
          <cell r="K3242">
            <v>0</v>
          </cell>
          <cell r="L3242">
            <v>0</v>
          </cell>
          <cell r="M3242">
            <v>1846652.72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>
            <v>0</v>
          </cell>
          <cell r="T3242">
            <v>10</v>
          </cell>
        </row>
        <row r="3243">
          <cell r="A3243">
            <v>25780029</v>
          </cell>
          <cell r="B3243" t="str">
            <v>25780029 C Cess -PLA -Karnataka  Receivable</v>
          </cell>
          <cell r="C3243">
            <v>2156872.08</v>
          </cell>
          <cell r="D3243">
            <v>0</v>
          </cell>
          <cell r="E3243">
            <v>0</v>
          </cell>
          <cell r="F3243">
            <v>0</v>
          </cell>
          <cell r="G3243">
            <v>0</v>
          </cell>
          <cell r="H3243">
            <v>0</v>
          </cell>
          <cell r="I3243">
            <v>0</v>
          </cell>
          <cell r="J3243">
            <v>0</v>
          </cell>
          <cell r="K3243">
            <v>0</v>
          </cell>
          <cell r="L3243">
            <v>0</v>
          </cell>
          <cell r="M3243">
            <v>0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>
            <v>0</v>
          </cell>
          <cell r="T3243">
            <v>2156872.08</v>
          </cell>
        </row>
        <row r="3244">
          <cell r="A3244">
            <v>25780030</v>
          </cell>
          <cell r="B3244" t="str">
            <v>25780030 C Cess -PLA -Goa  Receivable</v>
          </cell>
          <cell r="C3244">
            <v>0</v>
          </cell>
          <cell r="D3244">
            <v>0</v>
          </cell>
          <cell r="E3244">
            <v>0</v>
          </cell>
          <cell r="F3244">
            <v>0</v>
          </cell>
          <cell r="G3244">
            <v>0</v>
          </cell>
          <cell r="H3244">
            <v>0</v>
          </cell>
          <cell r="I3244">
            <v>0</v>
          </cell>
          <cell r="J3244">
            <v>0</v>
          </cell>
          <cell r="K3244">
            <v>0</v>
          </cell>
          <cell r="L3244">
            <v>0</v>
          </cell>
          <cell r="M3244">
            <v>0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</row>
        <row r="3245">
          <cell r="A3245">
            <v>25780031</v>
          </cell>
          <cell r="B3245" t="str">
            <v>25780031 C Cess -PLA -Lakshadweep  Receivable</v>
          </cell>
          <cell r="C3245">
            <v>0</v>
          </cell>
          <cell r="D3245">
            <v>0</v>
          </cell>
          <cell r="E3245">
            <v>0</v>
          </cell>
          <cell r="F3245">
            <v>0</v>
          </cell>
          <cell r="G3245">
            <v>0</v>
          </cell>
          <cell r="H3245">
            <v>0</v>
          </cell>
          <cell r="I3245">
            <v>0</v>
          </cell>
          <cell r="J3245">
            <v>0</v>
          </cell>
          <cell r="K3245">
            <v>0</v>
          </cell>
          <cell r="L3245">
            <v>0</v>
          </cell>
          <cell r="M3245">
            <v>0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</row>
        <row r="3246">
          <cell r="A3246">
            <v>25780032</v>
          </cell>
          <cell r="B3246" t="str">
            <v>25780032 C Cess -PLA -Kerala  Receivable</v>
          </cell>
          <cell r="C3246">
            <v>1009927.18</v>
          </cell>
          <cell r="D3246">
            <v>0</v>
          </cell>
          <cell r="E3246">
            <v>0</v>
          </cell>
          <cell r="F3246">
            <v>0</v>
          </cell>
          <cell r="G3246">
            <v>0</v>
          </cell>
          <cell r="H3246">
            <v>0</v>
          </cell>
          <cell r="I3246">
            <v>0</v>
          </cell>
          <cell r="J3246">
            <v>0</v>
          </cell>
          <cell r="K3246">
            <v>0</v>
          </cell>
          <cell r="L3246">
            <v>0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>
            <v>0</v>
          </cell>
          <cell r="T3246">
            <v>1009927.18</v>
          </cell>
        </row>
        <row r="3247">
          <cell r="A3247">
            <v>25780033</v>
          </cell>
          <cell r="B3247" t="str">
            <v>25780033 C Cess -PLA -Tamil Nadu  Receivable</v>
          </cell>
          <cell r="C3247">
            <v>2995836.08</v>
          </cell>
          <cell r="D3247">
            <v>0</v>
          </cell>
          <cell r="E3247">
            <v>0</v>
          </cell>
          <cell r="F3247">
            <v>0</v>
          </cell>
          <cell r="G3247">
            <v>0</v>
          </cell>
          <cell r="H3247">
            <v>0</v>
          </cell>
          <cell r="I3247">
            <v>0</v>
          </cell>
          <cell r="J3247">
            <v>0</v>
          </cell>
          <cell r="K3247">
            <v>0</v>
          </cell>
          <cell r="L3247">
            <v>0</v>
          </cell>
          <cell r="M3247">
            <v>0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2995836.08</v>
          </cell>
        </row>
        <row r="3248">
          <cell r="A3248">
            <v>25780034</v>
          </cell>
          <cell r="B3248" t="str">
            <v>25780034 C Cess -PLA -Pondicherry  Receivable</v>
          </cell>
          <cell r="C3248">
            <v>13158.02</v>
          </cell>
          <cell r="D3248">
            <v>0</v>
          </cell>
          <cell r="E3248">
            <v>0</v>
          </cell>
          <cell r="F3248">
            <v>0</v>
          </cell>
          <cell r="G3248">
            <v>0</v>
          </cell>
          <cell r="H3248">
            <v>0</v>
          </cell>
          <cell r="I3248">
            <v>0</v>
          </cell>
          <cell r="J3248">
            <v>0</v>
          </cell>
          <cell r="K3248">
            <v>0</v>
          </cell>
          <cell r="L3248">
            <v>0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13158.02</v>
          </cell>
        </row>
        <row r="3249">
          <cell r="A3249">
            <v>25780035</v>
          </cell>
          <cell r="B3249" t="str">
            <v>25780035 C Cess -PLA -Andaman and Nicobar  Receivable</v>
          </cell>
          <cell r="C3249">
            <v>0</v>
          </cell>
          <cell r="D3249">
            <v>0</v>
          </cell>
          <cell r="E3249">
            <v>0</v>
          </cell>
          <cell r="F3249">
            <v>0</v>
          </cell>
          <cell r="G3249">
            <v>0</v>
          </cell>
          <cell r="H3249">
            <v>0</v>
          </cell>
          <cell r="I3249">
            <v>0</v>
          </cell>
          <cell r="J3249">
            <v>0</v>
          </cell>
          <cell r="K3249">
            <v>0</v>
          </cell>
          <cell r="L3249">
            <v>0</v>
          </cell>
          <cell r="M3249">
            <v>0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</row>
        <row r="3250">
          <cell r="A3250">
            <v>25780036</v>
          </cell>
          <cell r="B3250" t="str">
            <v>25780036 C Cess -PLA -Telangana  Receivable</v>
          </cell>
          <cell r="C3250">
            <v>-11387158.609999999</v>
          </cell>
          <cell r="D3250">
            <v>0</v>
          </cell>
          <cell r="E3250">
            <v>0</v>
          </cell>
          <cell r="F3250">
            <v>0</v>
          </cell>
          <cell r="G3250">
            <v>0</v>
          </cell>
          <cell r="H3250">
            <v>0</v>
          </cell>
          <cell r="I3250">
            <v>0</v>
          </cell>
          <cell r="J3250">
            <v>0</v>
          </cell>
          <cell r="K3250">
            <v>0</v>
          </cell>
          <cell r="L3250">
            <v>0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-11387158.609999999</v>
          </cell>
        </row>
        <row r="3251">
          <cell r="A3251">
            <v>25780037</v>
          </cell>
          <cell r="B3251" t="str">
            <v>25780037 C Cess -PLA -Andhra Pradesh  Receivable</v>
          </cell>
          <cell r="C3251">
            <v>-152991.82999999999</v>
          </cell>
          <cell r="D3251">
            <v>0</v>
          </cell>
          <cell r="E3251">
            <v>0</v>
          </cell>
          <cell r="F3251">
            <v>0</v>
          </cell>
          <cell r="G3251">
            <v>0</v>
          </cell>
          <cell r="H3251">
            <v>0</v>
          </cell>
          <cell r="I3251">
            <v>0</v>
          </cell>
          <cell r="J3251">
            <v>0</v>
          </cell>
          <cell r="K3251">
            <v>0</v>
          </cell>
          <cell r="L3251">
            <v>0</v>
          </cell>
          <cell r="M3251">
            <v>0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>
            <v>0</v>
          </cell>
          <cell r="T3251">
            <v>-152991.82999999999</v>
          </cell>
        </row>
        <row r="3252">
          <cell r="A3252">
            <v>545</v>
          </cell>
          <cell r="B3252" t="str">
            <v>GST Credit on hold</v>
          </cell>
          <cell r="C3252">
            <v>605428283.44000006</v>
          </cell>
          <cell r="D3252">
            <v>-116022008.65000001</v>
          </cell>
          <cell r="E3252">
            <v>-60275306.840000004</v>
          </cell>
          <cell r="F3252">
            <v>-4204940.18</v>
          </cell>
          <cell r="G3252">
            <v>-12940835.529999999</v>
          </cell>
          <cell r="H3252">
            <v>0</v>
          </cell>
          <cell r="I3252">
            <v>0</v>
          </cell>
          <cell r="J3252">
            <v>0</v>
          </cell>
          <cell r="K3252">
            <v>677611.65</v>
          </cell>
          <cell r="L3252">
            <v>9935056</v>
          </cell>
          <cell r="M3252">
            <v>13970040.119999999</v>
          </cell>
          <cell r="N3252">
            <v>0</v>
          </cell>
          <cell r="O3252">
            <v>0</v>
          </cell>
          <cell r="P3252">
            <v>-342</v>
          </cell>
          <cell r="Q3252">
            <v>0</v>
          </cell>
          <cell r="R3252">
            <v>0</v>
          </cell>
          <cell r="S3252">
            <v>0</v>
          </cell>
          <cell r="T3252">
            <v>436567558.00999999</v>
          </cell>
        </row>
        <row r="3253">
          <cell r="A3253">
            <v>574</v>
          </cell>
          <cell r="B3253" t="str">
            <v>CGST Credit on hold</v>
          </cell>
          <cell r="C3253">
            <v>245873182.18000001</v>
          </cell>
          <cell r="D3253">
            <v>-38743740.119999997</v>
          </cell>
          <cell r="E3253">
            <v>-27181813.699999999</v>
          </cell>
          <cell r="F3253">
            <v>-1964470.33</v>
          </cell>
          <cell r="G3253">
            <v>-771624.46</v>
          </cell>
          <cell r="H3253">
            <v>0</v>
          </cell>
          <cell r="I3253">
            <v>0</v>
          </cell>
          <cell r="J3253">
            <v>0</v>
          </cell>
          <cell r="K3253">
            <v>0</v>
          </cell>
          <cell r="L3253">
            <v>-246736.79</v>
          </cell>
          <cell r="M3253">
            <v>-2146691.58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174818105.19999999</v>
          </cell>
        </row>
        <row r="3254">
          <cell r="A3254">
            <v>25830001</v>
          </cell>
          <cell r="B3254" t="str">
            <v>25830001 CGST Credit on hold -Jammu and Kashmir  Receivable</v>
          </cell>
          <cell r="C3254">
            <v>459931.15</v>
          </cell>
          <cell r="D3254">
            <v>-235143.09</v>
          </cell>
          <cell r="E3254">
            <v>-4581.47</v>
          </cell>
          <cell r="F3254">
            <v>-10435.77</v>
          </cell>
          <cell r="G3254">
            <v>-30252.78</v>
          </cell>
          <cell r="H3254">
            <v>0</v>
          </cell>
          <cell r="I3254">
            <v>0</v>
          </cell>
          <cell r="J3254">
            <v>0</v>
          </cell>
          <cell r="K3254">
            <v>0</v>
          </cell>
          <cell r="L3254">
            <v>-5336.72</v>
          </cell>
          <cell r="M3254">
            <v>-56700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>
            <v>0</v>
          </cell>
          <cell r="T3254">
            <v>117481.32</v>
          </cell>
        </row>
        <row r="3255">
          <cell r="A3255">
            <v>25830002</v>
          </cell>
          <cell r="B3255" t="str">
            <v>25830002 CGST Credit on hold -Himachal Pradesh  Receivable</v>
          </cell>
          <cell r="C3255">
            <v>360028.03</v>
          </cell>
          <cell r="D3255">
            <v>-109879.39</v>
          </cell>
          <cell r="E3255">
            <v>-6623.03</v>
          </cell>
          <cell r="F3255">
            <v>0.04</v>
          </cell>
          <cell r="G3255">
            <v>0</v>
          </cell>
          <cell r="H3255">
            <v>0</v>
          </cell>
          <cell r="I3255">
            <v>0</v>
          </cell>
          <cell r="J3255">
            <v>0</v>
          </cell>
          <cell r="K3255">
            <v>0</v>
          </cell>
          <cell r="L3255">
            <v>-1127.98</v>
          </cell>
          <cell r="M3255">
            <v>-37800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0</v>
          </cell>
          <cell r="T3255">
            <v>204597.67</v>
          </cell>
        </row>
        <row r="3256">
          <cell r="A3256">
            <v>25830003</v>
          </cell>
          <cell r="B3256" t="str">
            <v>25830003 CGST Credit on hold -Punjab  Receivable</v>
          </cell>
          <cell r="C3256">
            <v>5551181.9900000002</v>
          </cell>
          <cell r="D3256">
            <v>-220161.1</v>
          </cell>
          <cell r="E3256">
            <v>-839980.04</v>
          </cell>
          <cell r="F3256">
            <v>-12375</v>
          </cell>
          <cell r="G3256">
            <v>-259</v>
          </cell>
          <cell r="H3256">
            <v>0</v>
          </cell>
          <cell r="I3256">
            <v>0</v>
          </cell>
          <cell r="J3256">
            <v>0</v>
          </cell>
          <cell r="K3256">
            <v>0</v>
          </cell>
          <cell r="L3256">
            <v>-10838.41</v>
          </cell>
          <cell r="M3256">
            <v>-1725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>
            <v>0</v>
          </cell>
          <cell r="T3256">
            <v>4465843.4400000004</v>
          </cell>
        </row>
        <row r="3257">
          <cell r="A3257">
            <v>25830004</v>
          </cell>
          <cell r="B3257" t="str">
            <v>25830004 CGST Credit on hold -Chandigarh  Receivable</v>
          </cell>
          <cell r="C3257">
            <v>85283.29</v>
          </cell>
          <cell r="D3257">
            <v>-8653.76</v>
          </cell>
          <cell r="E3257">
            <v>-19029.54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-884.22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56715.77</v>
          </cell>
        </row>
        <row r="3258">
          <cell r="A3258">
            <v>25830005</v>
          </cell>
          <cell r="B3258" t="str">
            <v>25830005 CGST Credit on hold -Uttarakhand  Receivable</v>
          </cell>
          <cell r="C3258">
            <v>1372550.54</v>
          </cell>
          <cell r="D3258">
            <v>-176516.19</v>
          </cell>
          <cell r="E3258">
            <v>-5875.56</v>
          </cell>
          <cell r="F3258">
            <v>101059</v>
          </cell>
          <cell r="G3258">
            <v>-386</v>
          </cell>
          <cell r="H3258">
            <v>0</v>
          </cell>
          <cell r="I3258">
            <v>0</v>
          </cell>
          <cell r="J3258">
            <v>0</v>
          </cell>
          <cell r="K3258">
            <v>0</v>
          </cell>
          <cell r="L3258">
            <v>-171.43</v>
          </cell>
          <cell r="M3258">
            <v>-2700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>
            <v>0</v>
          </cell>
          <cell r="T3258">
            <v>1287960.3600000001</v>
          </cell>
        </row>
        <row r="3259">
          <cell r="A3259">
            <v>25830006</v>
          </cell>
          <cell r="B3259" t="str">
            <v>25830006 CGST Credit on hold -Haryana  Receivable</v>
          </cell>
          <cell r="C3259">
            <v>1463317.24</v>
          </cell>
          <cell r="D3259">
            <v>-165284.44</v>
          </cell>
          <cell r="E3259">
            <v>-103350.19</v>
          </cell>
          <cell r="F3259">
            <v>10473</v>
          </cell>
          <cell r="G3259">
            <v>-6746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-2337.92</v>
          </cell>
          <cell r="M3259">
            <v>-20146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>
            <v>0</v>
          </cell>
          <cell r="T3259">
            <v>1175925.69</v>
          </cell>
        </row>
        <row r="3260">
          <cell r="A3260">
            <v>25830007</v>
          </cell>
          <cell r="B3260" t="str">
            <v>25830007 CGST Credit on hold -Delhi  Receivable</v>
          </cell>
          <cell r="C3260">
            <v>106106.74</v>
          </cell>
          <cell r="D3260">
            <v>-33866.71</v>
          </cell>
          <cell r="E3260">
            <v>-4510.6099999999997</v>
          </cell>
          <cell r="F3260">
            <v>68230</v>
          </cell>
          <cell r="G3260">
            <v>-9334.07</v>
          </cell>
          <cell r="H3260">
            <v>0</v>
          </cell>
          <cell r="I3260">
            <v>0</v>
          </cell>
          <cell r="J3260">
            <v>0</v>
          </cell>
          <cell r="K3260">
            <v>0</v>
          </cell>
          <cell r="L3260">
            <v>-124.43</v>
          </cell>
          <cell r="M3260">
            <v>-538.22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>
            <v>0</v>
          </cell>
          <cell r="T3260">
            <v>125962.7</v>
          </cell>
        </row>
        <row r="3261">
          <cell r="A3261">
            <v>25830008</v>
          </cell>
          <cell r="B3261" t="str">
            <v>25830008 CGST Credit on hold -Rajasthan  Receivable</v>
          </cell>
          <cell r="C3261">
            <v>12161706.359999999</v>
          </cell>
          <cell r="D3261">
            <v>-4142225.59</v>
          </cell>
          <cell r="E3261">
            <v>-2661930.2999999998</v>
          </cell>
          <cell r="F3261">
            <v>-216646.7</v>
          </cell>
          <cell r="G3261">
            <v>-17235</v>
          </cell>
          <cell r="H3261">
            <v>0</v>
          </cell>
          <cell r="I3261">
            <v>0</v>
          </cell>
          <cell r="J3261">
            <v>0</v>
          </cell>
          <cell r="K3261">
            <v>0</v>
          </cell>
          <cell r="L3261">
            <v>-663678.93000000005</v>
          </cell>
          <cell r="M3261">
            <v>-88227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>
            <v>0</v>
          </cell>
          <cell r="T3261">
            <v>4371762.84</v>
          </cell>
        </row>
        <row r="3262">
          <cell r="A3262">
            <v>25830009</v>
          </cell>
          <cell r="B3262" t="str">
            <v>25830009 CGST Credit on hold -UTTAR PARADESH  Receivable</v>
          </cell>
          <cell r="C3262">
            <v>11001571.380000001</v>
          </cell>
          <cell r="D3262">
            <v>-1851728.73</v>
          </cell>
          <cell r="E3262">
            <v>-2564157.52</v>
          </cell>
          <cell r="F3262">
            <v>-7099.98</v>
          </cell>
          <cell r="G3262">
            <v>-28561.5</v>
          </cell>
          <cell r="H3262">
            <v>0</v>
          </cell>
          <cell r="I3262">
            <v>0</v>
          </cell>
          <cell r="J3262">
            <v>0</v>
          </cell>
          <cell r="K3262">
            <v>0</v>
          </cell>
          <cell r="L3262">
            <v>26619.82</v>
          </cell>
          <cell r="M3262">
            <v>-3600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>
            <v>0</v>
          </cell>
          <cell r="T3262">
            <v>6573043.4699999997</v>
          </cell>
        </row>
        <row r="3263">
          <cell r="A3263">
            <v>25830010</v>
          </cell>
          <cell r="B3263" t="str">
            <v>25830010 CGST Credit on hold -Bihar  Receivable</v>
          </cell>
          <cell r="C3263">
            <v>5641063.4699999997</v>
          </cell>
          <cell r="D3263">
            <v>-1688386.45</v>
          </cell>
          <cell r="E3263">
            <v>-2177918.36</v>
          </cell>
          <cell r="F3263">
            <v>19667.599999999999</v>
          </cell>
          <cell r="G3263">
            <v>-4957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29860.82</v>
          </cell>
          <cell r="M3263">
            <v>-6750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1812580.08</v>
          </cell>
        </row>
        <row r="3264">
          <cell r="A3264">
            <v>25830011</v>
          </cell>
          <cell r="B3264" t="str">
            <v>25830011 CGST Credit on hold -Sikkim  Receivable</v>
          </cell>
          <cell r="C3264">
            <v>0</v>
          </cell>
          <cell r="D3264">
            <v>0</v>
          </cell>
          <cell r="E3264">
            <v>0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</row>
        <row r="3265">
          <cell r="A3265">
            <v>25830012</v>
          </cell>
          <cell r="B3265" t="str">
            <v>25830012 CGST Credit on hold -Arunachal Pradesh  Receivable</v>
          </cell>
          <cell r="C3265">
            <v>0</v>
          </cell>
          <cell r="D3265">
            <v>0</v>
          </cell>
          <cell r="E3265">
            <v>0</v>
          </cell>
          <cell r="F3265">
            <v>0</v>
          </cell>
          <cell r="G3265">
            <v>0</v>
          </cell>
          <cell r="H3265">
            <v>0</v>
          </cell>
          <cell r="I3265">
            <v>0</v>
          </cell>
          <cell r="J3265">
            <v>0</v>
          </cell>
          <cell r="K3265">
            <v>0</v>
          </cell>
          <cell r="L3265">
            <v>0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</row>
        <row r="3266">
          <cell r="A3266">
            <v>25830013</v>
          </cell>
          <cell r="B3266" t="str">
            <v>25830013 CGST Credit on hold -Nagaland  Receivable</v>
          </cell>
          <cell r="C3266">
            <v>0</v>
          </cell>
          <cell r="D3266">
            <v>0</v>
          </cell>
          <cell r="E3266">
            <v>0</v>
          </cell>
          <cell r="F3266">
            <v>0</v>
          </cell>
          <cell r="G3266">
            <v>0</v>
          </cell>
          <cell r="H3266">
            <v>0</v>
          </cell>
          <cell r="I3266">
            <v>0</v>
          </cell>
          <cell r="J3266">
            <v>0</v>
          </cell>
          <cell r="K3266">
            <v>0</v>
          </cell>
          <cell r="L3266">
            <v>0</v>
          </cell>
          <cell r="M3266">
            <v>0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</row>
        <row r="3267">
          <cell r="A3267">
            <v>25830014</v>
          </cell>
          <cell r="B3267" t="str">
            <v>25830014 CGST Credit on hold -Manipur  Receivable</v>
          </cell>
          <cell r="C3267">
            <v>0</v>
          </cell>
          <cell r="D3267">
            <v>0</v>
          </cell>
          <cell r="E3267">
            <v>0</v>
          </cell>
          <cell r="F3267">
            <v>0</v>
          </cell>
          <cell r="G3267">
            <v>0</v>
          </cell>
          <cell r="H3267">
            <v>0</v>
          </cell>
          <cell r="I3267">
            <v>0</v>
          </cell>
          <cell r="J3267">
            <v>0</v>
          </cell>
          <cell r="K3267">
            <v>0</v>
          </cell>
          <cell r="L3267">
            <v>0</v>
          </cell>
          <cell r="M3267">
            <v>0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</row>
        <row r="3268">
          <cell r="A3268">
            <v>25830015</v>
          </cell>
          <cell r="B3268" t="str">
            <v>25830015 CGST Credit on hold -Mizoram  Receivable</v>
          </cell>
          <cell r="C3268">
            <v>0</v>
          </cell>
          <cell r="D3268">
            <v>0</v>
          </cell>
          <cell r="E3268">
            <v>0</v>
          </cell>
          <cell r="F3268">
            <v>0</v>
          </cell>
          <cell r="G3268">
            <v>0</v>
          </cell>
          <cell r="H3268">
            <v>0</v>
          </cell>
          <cell r="I3268">
            <v>0</v>
          </cell>
          <cell r="J3268">
            <v>0</v>
          </cell>
          <cell r="K3268">
            <v>0</v>
          </cell>
          <cell r="L3268">
            <v>0</v>
          </cell>
          <cell r="M3268">
            <v>0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</row>
        <row r="3269">
          <cell r="A3269">
            <v>25830016</v>
          </cell>
          <cell r="B3269" t="str">
            <v>25830016 CGST Credit on hold -Tripura  Receivable</v>
          </cell>
          <cell r="C3269">
            <v>0</v>
          </cell>
          <cell r="D3269">
            <v>0</v>
          </cell>
          <cell r="E3269">
            <v>0</v>
          </cell>
          <cell r="F3269">
            <v>0</v>
          </cell>
          <cell r="G3269">
            <v>0</v>
          </cell>
          <cell r="H3269">
            <v>0</v>
          </cell>
          <cell r="I3269">
            <v>0</v>
          </cell>
          <cell r="J3269">
            <v>0</v>
          </cell>
          <cell r="K3269">
            <v>0</v>
          </cell>
          <cell r="L3269">
            <v>0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</row>
        <row r="3270">
          <cell r="A3270">
            <v>25830017</v>
          </cell>
          <cell r="B3270" t="str">
            <v>25830017 CGST Credit on hold -Meghalaya  Receivable</v>
          </cell>
          <cell r="C3270">
            <v>0</v>
          </cell>
          <cell r="D3270">
            <v>0</v>
          </cell>
          <cell r="E3270">
            <v>0</v>
          </cell>
          <cell r="F3270">
            <v>0</v>
          </cell>
          <cell r="G3270">
            <v>0</v>
          </cell>
          <cell r="H3270">
            <v>0</v>
          </cell>
          <cell r="I3270">
            <v>0</v>
          </cell>
          <cell r="J3270">
            <v>0</v>
          </cell>
          <cell r="K3270">
            <v>0</v>
          </cell>
          <cell r="L3270">
            <v>0</v>
          </cell>
          <cell r="M3270">
            <v>0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</row>
        <row r="3271">
          <cell r="A3271">
            <v>25830018</v>
          </cell>
          <cell r="B3271" t="str">
            <v>25830018 CGST Credit on hold -Assam  Receivable</v>
          </cell>
          <cell r="C3271">
            <v>51733.94</v>
          </cell>
          <cell r="D3271">
            <v>-218799.82</v>
          </cell>
          <cell r="E3271">
            <v>607852.61</v>
          </cell>
          <cell r="F3271">
            <v>-675</v>
          </cell>
          <cell r="G3271">
            <v>-6193</v>
          </cell>
          <cell r="H3271">
            <v>0</v>
          </cell>
          <cell r="I3271">
            <v>0</v>
          </cell>
          <cell r="J3271">
            <v>0</v>
          </cell>
          <cell r="K3271">
            <v>0</v>
          </cell>
          <cell r="L3271">
            <v>-643159.98</v>
          </cell>
          <cell r="M3271">
            <v>-16200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>
            <v>0</v>
          </cell>
          <cell r="T3271">
            <v>-225441.25</v>
          </cell>
        </row>
        <row r="3272">
          <cell r="A3272">
            <v>25830019</v>
          </cell>
          <cell r="B3272" t="str">
            <v>25830019 CGST Credit on hold -West Bengal  Receivable</v>
          </cell>
          <cell r="C3272">
            <v>1279565.72</v>
          </cell>
          <cell r="D3272">
            <v>237103.69</v>
          </cell>
          <cell r="E3272">
            <v>-1344072.15</v>
          </cell>
          <cell r="F3272">
            <v>4892.87</v>
          </cell>
          <cell r="G3272">
            <v>-14684</v>
          </cell>
          <cell r="H3272">
            <v>0</v>
          </cell>
          <cell r="I3272">
            <v>0</v>
          </cell>
          <cell r="J3272">
            <v>0</v>
          </cell>
          <cell r="K3272">
            <v>0</v>
          </cell>
          <cell r="L3272">
            <v>-648705.56000000006</v>
          </cell>
          <cell r="M3272">
            <v>-5400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>
            <v>0</v>
          </cell>
          <cell r="T3272">
            <v>-491299.43</v>
          </cell>
        </row>
        <row r="3273">
          <cell r="A3273">
            <v>25830020</v>
          </cell>
          <cell r="B3273" t="str">
            <v>25830020 CGST Credit on hold -JHARKHNAD  Receivable</v>
          </cell>
          <cell r="C3273">
            <v>641391.02</v>
          </cell>
          <cell r="D3273">
            <v>-133607.84</v>
          </cell>
          <cell r="E3273">
            <v>-68047.34</v>
          </cell>
          <cell r="F3273">
            <v>-0.5</v>
          </cell>
          <cell r="G3273">
            <v>-8632</v>
          </cell>
          <cell r="H3273">
            <v>0</v>
          </cell>
          <cell r="I3273">
            <v>0</v>
          </cell>
          <cell r="J3273">
            <v>0</v>
          </cell>
          <cell r="K3273">
            <v>0</v>
          </cell>
          <cell r="L3273">
            <v>-1335.7</v>
          </cell>
          <cell r="M3273">
            <v>0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>
            <v>0</v>
          </cell>
          <cell r="T3273">
            <v>429767.64</v>
          </cell>
        </row>
        <row r="3274">
          <cell r="A3274">
            <v>25830021</v>
          </cell>
          <cell r="B3274" t="str">
            <v>25830021 CGST Credit on hold -Orissa  Receivable</v>
          </cell>
          <cell r="C3274">
            <v>296285.5</v>
          </cell>
          <cell r="D3274">
            <v>205194.98</v>
          </cell>
          <cell r="E3274">
            <v>474493.58</v>
          </cell>
          <cell r="F3274">
            <v>-6236.89</v>
          </cell>
          <cell r="G3274">
            <v>-1246</v>
          </cell>
          <cell r="H3274">
            <v>0</v>
          </cell>
          <cell r="I3274">
            <v>0</v>
          </cell>
          <cell r="J3274">
            <v>0</v>
          </cell>
          <cell r="K3274">
            <v>0</v>
          </cell>
          <cell r="L3274">
            <v>-6296.2</v>
          </cell>
          <cell r="M3274">
            <v>0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>
            <v>0</v>
          </cell>
          <cell r="T3274">
            <v>962194.97</v>
          </cell>
        </row>
        <row r="3275">
          <cell r="A3275">
            <v>25830022</v>
          </cell>
          <cell r="B3275" t="str">
            <v>25830022 CGST Credit on hold -CHATTISGARH  Receivable</v>
          </cell>
          <cell r="C3275">
            <v>2479480.17</v>
          </cell>
          <cell r="D3275">
            <v>-412462.52</v>
          </cell>
          <cell r="E3275">
            <v>-638256.12</v>
          </cell>
          <cell r="F3275">
            <v>-0.36</v>
          </cell>
          <cell r="G3275">
            <v>-1712</v>
          </cell>
          <cell r="H3275">
            <v>0</v>
          </cell>
          <cell r="I3275">
            <v>0</v>
          </cell>
          <cell r="J3275">
            <v>0</v>
          </cell>
          <cell r="K3275">
            <v>0</v>
          </cell>
          <cell r="L3275">
            <v>-3431.21</v>
          </cell>
          <cell r="M3275">
            <v>0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>
            <v>0</v>
          </cell>
          <cell r="T3275">
            <v>1423617.96</v>
          </cell>
        </row>
        <row r="3276">
          <cell r="A3276">
            <v>25830023</v>
          </cell>
          <cell r="B3276" t="str">
            <v>25830023 CGST Credit on hold -Madhya Pradesh  Receivable</v>
          </cell>
          <cell r="C3276">
            <v>8426030.5399999991</v>
          </cell>
          <cell r="D3276">
            <v>-2233652.11</v>
          </cell>
          <cell r="E3276">
            <v>-2402199.89</v>
          </cell>
          <cell r="F3276">
            <v>-7881.13</v>
          </cell>
          <cell r="G3276">
            <v>-7684.76</v>
          </cell>
          <cell r="H3276">
            <v>0</v>
          </cell>
          <cell r="I3276">
            <v>0</v>
          </cell>
          <cell r="J3276">
            <v>0</v>
          </cell>
          <cell r="K3276">
            <v>0</v>
          </cell>
          <cell r="L3276">
            <v>-2802.93</v>
          </cell>
          <cell r="M3276">
            <v>-283106.25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3488703.47</v>
          </cell>
        </row>
        <row r="3277">
          <cell r="A3277">
            <v>25830024</v>
          </cell>
          <cell r="B3277" t="str">
            <v>25830024 CGST Credit on hold -Gujarat  Receivable</v>
          </cell>
          <cell r="C3277">
            <v>23252332.34</v>
          </cell>
          <cell r="D3277">
            <v>-12379242.460000001</v>
          </cell>
          <cell r="E3277">
            <v>-4543758.3</v>
          </cell>
          <cell r="F3277">
            <v>-4573.6099999999997</v>
          </cell>
          <cell r="G3277">
            <v>-91090</v>
          </cell>
          <cell r="H3277">
            <v>0</v>
          </cell>
          <cell r="I3277">
            <v>0</v>
          </cell>
          <cell r="J3277">
            <v>0</v>
          </cell>
          <cell r="K3277">
            <v>0</v>
          </cell>
          <cell r="L3277">
            <v>-10884.28</v>
          </cell>
          <cell r="M3277">
            <v>-101221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>
            <v>0</v>
          </cell>
          <cell r="T3277">
            <v>6121562.6900000004</v>
          </cell>
        </row>
        <row r="3278">
          <cell r="A3278">
            <v>25830025</v>
          </cell>
          <cell r="B3278" t="str">
            <v>25830025 CGST Credit on hold -Daman und Diu  Receivable</v>
          </cell>
          <cell r="C3278">
            <v>0</v>
          </cell>
          <cell r="D3278">
            <v>0</v>
          </cell>
          <cell r="E3278">
            <v>0</v>
          </cell>
          <cell r="F3278">
            <v>0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</row>
        <row r="3279">
          <cell r="A3279">
            <v>25830026</v>
          </cell>
          <cell r="B3279" t="str">
            <v>25830026 CGST Credit on hold -Dadra and Nagar Hav.  Receiva</v>
          </cell>
          <cell r="C3279">
            <v>0</v>
          </cell>
          <cell r="D3279">
            <v>0</v>
          </cell>
          <cell r="E3279">
            <v>0</v>
          </cell>
          <cell r="F3279">
            <v>0</v>
          </cell>
          <cell r="G3279">
            <v>0</v>
          </cell>
          <cell r="H3279">
            <v>0</v>
          </cell>
          <cell r="I3279">
            <v>0</v>
          </cell>
          <cell r="J3279">
            <v>0</v>
          </cell>
          <cell r="K3279">
            <v>0</v>
          </cell>
          <cell r="L3279">
            <v>0</v>
          </cell>
          <cell r="M3279">
            <v>0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</row>
        <row r="3280">
          <cell r="A3280">
            <v>25830027</v>
          </cell>
          <cell r="B3280" t="str">
            <v>25830027 CGST Credit on hold -Maharashtra  Receivable</v>
          </cell>
          <cell r="C3280">
            <v>142799937.21000001</v>
          </cell>
          <cell r="D3280">
            <v>-6012329.9500000002</v>
          </cell>
          <cell r="E3280">
            <v>-2651383.41</v>
          </cell>
          <cell r="F3280">
            <v>-1490216.05</v>
          </cell>
          <cell r="G3280">
            <v>-405274.35</v>
          </cell>
          <cell r="H3280">
            <v>0</v>
          </cell>
          <cell r="I3280">
            <v>0</v>
          </cell>
          <cell r="J3280">
            <v>0</v>
          </cell>
          <cell r="K3280">
            <v>0</v>
          </cell>
          <cell r="L3280">
            <v>1750550.14</v>
          </cell>
          <cell r="M3280">
            <v>-1245360.1100000001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>
            <v>0</v>
          </cell>
          <cell r="T3280">
            <v>132745923.48</v>
          </cell>
        </row>
        <row r="3281">
          <cell r="A3281">
            <v>25830029</v>
          </cell>
          <cell r="B3281" t="str">
            <v>25830029 CGST Credit on hold -Karnataka  Receivable</v>
          </cell>
          <cell r="C3281">
            <v>6850786.29</v>
          </cell>
          <cell r="D3281">
            <v>-1088916.0900000001</v>
          </cell>
          <cell r="E3281">
            <v>-2262684.34</v>
          </cell>
          <cell r="F3281">
            <v>5858.08</v>
          </cell>
          <cell r="G3281">
            <v>-86431</v>
          </cell>
          <cell r="H3281">
            <v>0</v>
          </cell>
          <cell r="I3281">
            <v>0</v>
          </cell>
          <cell r="J3281">
            <v>0</v>
          </cell>
          <cell r="K3281">
            <v>0</v>
          </cell>
          <cell r="L3281">
            <v>-3489.85</v>
          </cell>
          <cell r="M3281">
            <v>-38409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0</v>
          </cell>
          <cell r="T3281">
            <v>3376714.09</v>
          </cell>
        </row>
        <row r="3282">
          <cell r="A3282">
            <v>25830030</v>
          </cell>
          <cell r="B3282" t="str">
            <v>25830030 CGST Credit on hold -Goa  Receivable</v>
          </cell>
          <cell r="C3282">
            <v>208846.27</v>
          </cell>
          <cell r="D3282">
            <v>-34541.089999999997</v>
          </cell>
          <cell r="E3282">
            <v>-1518.72</v>
          </cell>
          <cell r="F3282">
            <v>-141213.01999999999</v>
          </cell>
          <cell r="G3282">
            <v>-1758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-308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29507.439999999999</v>
          </cell>
        </row>
        <row r="3283">
          <cell r="A3283">
            <v>25830031</v>
          </cell>
          <cell r="B3283" t="str">
            <v>25830031 CGST Credit on hold -Lakshadweep  Receivable</v>
          </cell>
          <cell r="C3283">
            <v>0</v>
          </cell>
          <cell r="D3283">
            <v>0</v>
          </cell>
          <cell r="E3283">
            <v>0</v>
          </cell>
          <cell r="F3283">
            <v>0</v>
          </cell>
          <cell r="G3283">
            <v>0</v>
          </cell>
          <cell r="H3283">
            <v>0</v>
          </cell>
          <cell r="I3283">
            <v>0</v>
          </cell>
          <cell r="J3283">
            <v>0</v>
          </cell>
          <cell r="K3283">
            <v>0</v>
          </cell>
          <cell r="L3283">
            <v>0</v>
          </cell>
          <cell r="M3283">
            <v>0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</row>
        <row r="3284">
          <cell r="A3284">
            <v>25830032</v>
          </cell>
          <cell r="B3284" t="str">
            <v>25830032 CGST Credit on hold -Kerala  Receivable</v>
          </cell>
          <cell r="C3284">
            <v>-92816.62</v>
          </cell>
          <cell r="D3284">
            <v>-15459.33</v>
          </cell>
          <cell r="E3284">
            <v>-643.69000000000005</v>
          </cell>
          <cell r="F3284">
            <v>-256.19</v>
          </cell>
          <cell r="G3284">
            <v>-3093</v>
          </cell>
          <cell r="H3284">
            <v>0</v>
          </cell>
          <cell r="I3284">
            <v>0</v>
          </cell>
          <cell r="J3284">
            <v>0</v>
          </cell>
          <cell r="K3284">
            <v>0</v>
          </cell>
          <cell r="L3284">
            <v>-646.30999999999995</v>
          </cell>
          <cell r="M3284">
            <v>-27450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>
            <v>0</v>
          </cell>
          <cell r="T3284">
            <v>-140365.14000000001</v>
          </cell>
        </row>
        <row r="3285">
          <cell r="A3285">
            <v>25830033</v>
          </cell>
          <cell r="B3285" t="str">
            <v>25830033 CGST Credit on hold -Tamil Nadu  Receivable</v>
          </cell>
          <cell r="C3285">
            <v>9341321.7899999991</v>
          </cell>
          <cell r="D3285">
            <v>-3119438.62</v>
          </cell>
          <cell r="E3285">
            <v>-3075014.75</v>
          </cell>
          <cell r="F3285">
            <v>-276027.71999999997</v>
          </cell>
          <cell r="G3285">
            <v>-27611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-32241.59</v>
          </cell>
          <cell r="M3285">
            <v>-98937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2712051.11</v>
          </cell>
        </row>
        <row r="3286">
          <cell r="A3286">
            <v>25830034</v>
          </cell>
          <cell r="B3286" t="str">
            <v>25830034 CGST Credit on hold -Pondicherry  Receivable</v>
          </cell>
          <cell r="C3286">
            <v>54933.46</v>
          </cell>
          <cell r="D3286">
            <v>-33915.620000000003</v>
          </cell>
          <cell r="E3286">
            <v>-1298.46</v>
          </cell>
          <cell r="F3286">
            <v>0</v>
          </cell>
          <cell r="G3286">
            <v>-2157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-192</v>
          </cell>
          <cell r="M3286">
            <v>-8100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9270.3799999999992</v>
          </cell>
        </row>
        <row r="3287">
          <cell r="A3287">
            <v>25830035</v>
          </cell>
          <cell r="B3287" t="str">
            <v>25830035 CGST Credit on hold -Andaman and Nicobar  Receivab</v>
          </cell>
          <cell r="C3287">
            <v>0</v>
          </cell>
          <cell r="D3287">
            <v>0</v>
          </cell>
          <cell r="E3287">
            <v>0</v>
          </cell>
          <cell r="F3287">
            <v>0</v>
          </cell>
          <cell r="G3287">
            <v>0</v>
          </cell>
          <cell r="H3287">
            <v>0</v>
          </cell>
          <cell r="I3287">
            <v>0</v>
          </cell>
          <cell r="J3287">
            <v>0</v>
          </cell>
          <cell r="K3287">
            <v>0</v>
          </cell>
          <cell r="L3287">
            <v>0</v>
          </cell>
          <cell r="M3287">
            <v>0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</row>
        <row r="3288">
          <cell r="A3288">
            <v>25830036</v>
          </cell>
          <cell r="B3288" t="str">
            <v>25830036 CGST Credit on hold -Telangana  Receivable</v>
          </cell>
          <cell r="C3288">
            <v>4950834.18</v>
          </cell>
          <cell r="D3288">
            <v>-717282.18</v>
          </cell>
          <cell r="E3288">
            <v>-653852.88</v>
          </cell>
          <cell r="F3288">
            <v>-0.39</v>
          </cell>
          <cell r="G3288">
            <v>-3244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-10515.59</v>
          </cell>
          <cell r="M3288">
            <v>-1414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3564525.14</v>
          </cell>
        </row>
        <row r="3289">
          <cell r="A3289">
            <v>25830037</v>
          </cell>
          <cell r="B3289" t="str">
            <v>25830037 CGST Credit on hold -Andhra Pradesh  Receivable</v>
          </cell>
          <cell r="C3289">
            <v>7129780.1799999997</v>
          </cell>
          <cell r="D3289">
            <v>-4154545.71</v>
          </cell>
          <cell r="E3289">
            <v>-2233473.2200000002</v>
          </cell>
          <cell r="F3289">
            <v>-1012.61</v>
          </cell>
          <cell r="G3289">
            <v>-13083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-5566.33</v>
          </cell>
          <cell r="M3289">
            <v>-102600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619499.31000000006</v>
          </cell>
        </row>
        <row r="3290">
          <cell r="A3290">
            <v>575</v>
          </cell>
          <cell r="B3290" t="str">
            <v>SGST / UTGST Credit on hold</v>
          </cell>
          <cell r="C3290">
            <v>152565562.62</v>
          </cell>
          <cell r="D3290">
            <v>-38745242.479999997</v>
          </cell>
          <cell r="E3290">
            <v>-27088467.600000001</v>
          </cell>
          <cell r="F3290">
            <v>-1919785.33</v>
          </cell>
          <cell r="G3290">
            <v>-799816.46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-246736.79</v>
          </cell>
          <cell r="M3290">
            <v>-2146691.62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81618822.340000004</v>
          </cell>
        </row>
        <row r="3291">
          <cell r="A3291">
            <v>25840001</v>
          </cell>
          <cell r="B3291" t="str">
            <v>25840001 SGST  Credit on hold  -Jammu and Kashmir  Receivab</v>
          </cell>
          <cell r="C3291">
            <v>459931.15</v>
          </cell>
          <cell r="D3291">
            <v>-235143.09</v>
          </cell>
          <cell r="E3291">
            <v>-4581.47</v>
          </cell>
          <cell r="F3291">
            <v>-10435.77</v>
          </cell>
          <cell r="G3291">
            <v>-30253.78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-5336.72</v>
          </cell>
          <cell r="M3291">
            <v>-56700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117480.32000000001</v>
          </cell>
        </row>
        <row r="3292">
          <cell r="A3292">
            <v>25840002</v>
          </cell>
          <cell r="B3292" t="str">
            <v>25840002 SGST  Credit on hold  -Himachal Pradesh  Receivabl</v>
          </cell>
          <cell r="C3292">
            <v>360028.03</v>
          </cell>
          <cell r="D3292">
            <v>-109879.39</v>
          </cell>
          <cell r="E3292">
            <v>-6623.03</v>
          </cell>
          <cell r="F3292">
            <v>0.04</v>
          </cell>
          <cell r="G3292">
            <v>1</v>
          </cell>
          <cell r="H3292">
            <v>0</v>
          </cell>
          <cell r="I3292">
            <v>0</v>
          </cell>
          <cell r="J3292">
            <v>0</v>
          </cell>
          <cell r="K3292">
            <v>0</v>
          </cell>
          <cell r="L3292">
            <v>-1127.98</v>
          </cell>
          <cell r="M3292">
            <v>-37800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>
            <v>0</v>
          </cell>
          <cell r="T3292">
            <v>204598.67</v>
          </cell>
        </row>
        <row r="3293">
          <cell r="A3293">
            <v>25840003</v>
          </cell>
          <cell r="B3293" t="str">
            <v>25840003 SGST  Credit on hold  -Punjab  Receivable</v>
          </cell>
          <cell r="C3293">
            <v>5550867.9900000002</v>
          </cell>
          <cell r="D3293">
            <v>-220161.1</v>
          </cell>
          <cell r="E3293">
            <v>-839980.1</v>
          </cell>
          <cell r="F3293">
            <v>-12375</v>
          </cell>
          <cell r="G3293">
            <v>-260</v>
          </cell>
          <cell r="H3293">
            <v>0</v>
          </cell>
          <cell r="I3293">
            <v>0</v>
          </cell>
          <cell r="J3293">
            <v>0</v>
          </cell>
          <cell r="K3293">
            <v>0</v>
          </cell>
          <cell r="L3293">
            <v>-10838.41</v>
          </cell>
          <cell r="M3293">
            <v>-1725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0</v>
          </cell>
          <cell r="T3293">
            <v>4465528.38</v>
          </cell>
        </row>
        <row r="3294">
          <cell r="A3294">
            <v>25840004</v>
          </cell>
          <cell r="B3294" t="str">
            <v>25840004 UGST Credit on hold-Chandigarh  Receivable</v>
          </cell>
          <cell r="C3294">
            <v>85283.29</v>
          </cell>
          <cell r="D3294">
            <v>-8653.76</v>
          </cell>
          <cell r="E3294">
            <v>-19029.54</v>
          </cell>
          <cell r="F3294">
            <v>0</v>
          </cell>
          <cell r="G3294">
            <v>0</v>
          </cell>
          <cell r="H3294">
            <v>0</v>
          </cell>
          <cell r="I3294">
            <v>0</v>
          </cell>
          <cell r="J3294">
            <v>0</v>
          </cell>
          <cell r="K3294">
            <v>0</v>
          </cell>
          <cell r="L3294">
            <v>-884.22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>
            <v>0</v>
          </cell>
          <cell r="T3294">
            <v>56715.77</v>
          </cell>
        </row>
        <row r="3295">
          <cell r="A3295">
            <v>25840005</v>
          </cell>
          <cell r="B3295" t="str">
            <v>25840005 SGST  Credit on hold  -Uttarakhand  Receivable</v>
          </cell>
          <cell r="C3295">
            <v>1372366.32</v>
          </cell>
          <cell r="D3295">
            <v>-176516.19</v>
          </cell>
          <cell r="E3295">
            <v>-5875.56</v>
          </cell>
          <cell r="F3295">
            <v>101059</v>
          </cell>
          <cell r="G3295">
            <v>-387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-171.43</v>
          </cell>
          <cell r="M3295">
            <v>-2700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1287775.1399999999</v>
          </cell>
        </row>
        <row r="3296">
          <cell r="A3296">
            <v>25840006</v>
          </cell>
          <cell r="B3296" t="str">
            <v>25840006 SGST  Credit on hold  -Haryana  Receivable</v>
          </cell>
          <cell r="C3296">
            <v>1463315.24</v>
          </cell>
          <cell r="D3296">
            <v>-165284.44</v>
          </cell>
          <cell r="E3296">
            <v>-103350.19</v>
          </cell>
          <cell r="F3296">
            <v>10473</v>
          </cell>
          <cell r="G3296">
            <v>-6747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-2337.92</v>
          </cell>
          <cell r="M3296">
            <v>-20146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1175922.69</v>
          </cell>
        </row>
        <row r="3297">
          <cell r="A3297">
            <v>25840007</v>
          </cell>
          <cell r="B3297" t="str">
            <v>25840007 UGST Credit on hold-Delhi  Receivable</v>
          </cell>
          <cell r="C3297">
            <v>103938.74</v>
          </cell>
          <cell r="D3297">
            <v>-33865.71</v>
          </cell>
          <cell r="E3297">
            <v>-4510.6099999999997</v>
          </cell>
          <cell r="F3297">
            <v>68230</v>
          </cell>
          <cell r="G3297">
            <v>-9333.07</v>
          </cell>
          <cell r="H3297">
            <v>0</v>
          </cell>
          <cell r="I3297">
            <v>0</v>
          </cell>
          <cell r="J3297">
            <v>0</v>
          </cell>
          <cell r="K3297">
            <v>0</v>
          </cell>
          <cell r="L3297">
            <v>-124.43</v>
          </cell>
          <cell r="M3297">
            <v>-538.22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123796.7</v>
          </cell>
        </row>
        <row r="3298">
          <cell r="A3298">
            <v>25840008</v>
          </cell>
          <cell r="B3298" t="str">
            <v>25840008 SGST  Credit on hold  -Rajasthan  Receivable</v>
          </cell>
          <cell r="C3298">
            <v>12161574.029999999</v>
          </cell>
          <cell r="D3298">
            <v>-4142135.59</v>
          </cell>
          <cell r="E3298">
            <v>-2622914.2999999998</v>
          </cell>
          <cell r="F3298">
            <v>-216646.7</v>
          </cell>
          <cell r="G3298">
            <v>-17237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-663678.93000000005</v>
          </cell>
          <cell r="M3298">
            <v>-88227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4410734.51</v>
          </cell>
        </row>
        <row r="3299">
          <cell r="A3299">
            <v>25840009</v>
          </cell>
          <cell r="B3299" t="str">
            <v>25840009 SGST  Credit on hold  -UTTAR PARADESH  Receivable</v>
          </cell>
          <cell r="C3299">
            <v>10991815.23</v>
          </cell>
          <cell r="D3299">
            <v>-1851839.73</v>
          </cell>
          <cell r="E3299">
            <v>-2564157.52</v>
          </cell>
          <cell r="F3299">
            <v>-7099.98</v>
          </cell>
          <cell r="G3299">
            <v>-23337.5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26619.82</v>
          </cell>
          <cell r="M3299">
            <v>-3600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6568400.3200000003</v>
          </cell>
        </row>
        <row r="3300">
          <cell r="A3300">
            <v>25840010</v>
          </cell>
          <cell r="B3300" t="str">
            <v>25840010 SGST  Credit on hold  -Bihar  Receivable</v>
          </cell>
          <cell r="C3300">
            <v>5538974.4400000004</v>
          </cell>
          <cell r="D3300">
            <v>-1688386.45</v>
          </cell>
          <cell r="E3300">
            <v>-2177918.36</v>
          </cell>
          <cell r="F3300">
            <v>19667.599999999999</v>
          </cell>
          <cell r="G3300">
            <v>-4957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29860.82</v>
          </cell>
          <cell r="M3300">
            <v>-6750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1710491.05</v>
          </cell>
        </row>
        <row r="3301">
          <cell r="A3301">
            <v>25840011</v>
          </cell>
          <cell r="B3301" t="str">
            <v>25840011 SGST  Credit on hold  -Sikkim  Receivable</v>
          </cell>
          <cell r="C3301">
            <v>0</v>
          </cell>
          <cell r="D3301">
            <v>0</v>
          </cell>
          <cell r="E3301">
            <v>0</v>
          </cell>
          <cell r="F3301">
            <v>0</v>
          </cell>
          <cell r="G3301">
            <v>0</v>
          </cell>
          <cell r="H3301">
            <v>0</v>
          </cell>
          <cell r="I3301">
            <v>0</v>
          </cell>
          <cell r="J3301">
            <v>0</v>
          </cell>
          <cell r="K3301">
            <v>0</v>
          </cell>
          <cell r="L3301">
            <v>0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</row>
        <row r="3302">
          <cell r="A3302">
            <v>25840012</v>
          </cell>
          <cell r="B3302" t="str">
            <v>25840012 SGST  Credit on hold  -Arunachal Pradesh  Receivab</v>
          </cell>
          <cell r="C3302">
            <v>0</v>
          </cell>
          <cell r="D3302">
            <v>0</v>
          </cell>
          <cell r="E3302">
            <v>0</v>
          </cell>
          <cell r="F3302">
            <v>0</v>
          </cell>
          <cell r="G3302">
            <v>0</v>
          </cell>
          <cell r="H3302">
            <v>0</v>
          </cell>
          <cell r="I3302">
            <v>0</v>
          </cell>
          <cell r="J3302">
            <v>0</v>
          </cell>
          <cell r="K3302">
            <v>0</v>
          </cell>
          <cell r="L3302">
            <v>0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</row>
        <row r="3303">
          <cell r="A3303">
            <v>25840013</v>
          </cell>
          <cell r="B3303" t="str">
            <v>25840013 SGST  Credit on hold  -Nagaland  Receivable</v>
          </cell>
          <cell r="C3303">
            <v>0</v>
          </cell>
          <cell r="D3303">
            <v>0</v>
          </cell>
          <cell r="E3303">
            <v>0</v>
          </cell>
          <cell r="F3303">
            <v>0</v>
          </cell>
          <cell r="G3303">
            <v>0</v>
          </cell>
          <cell r="H3303">
            <v>0</v>
          </cell>
          <cell r="I3303">
            <v>0</v>
          </cell>
          <cell r="J3303">
            <v>0</v>
          </cell>
          <cell r="K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</row>
        <row r="3304">
          <cell r="A3304">
            <v>25840014</v>
          </cell>
          <cell r="B3304" t="str">
            <v>25840014 SGST  Credit on hold  -Manipur  Receivable</v>
          </cell>
          <cell r="C3304">
            <v>0</v>
          </cell>
          <cell r="D3304">
            <v>0</v>
          </cell>
          <cell r="E3304">
            <v>0</v>
          </cell>
          <cell r="F3304">
            <v>0</v>
          </cell>
          <cell r="G3304">
            <v>0</v>
          </cell>
          <cell r="H3304">
            <v>0</v>
          </cell>
          <cell r="I3304">
            <v>0</v>
          </cell>
          <cell r="J3304">
            <v>0</v>
          </cell>
          <cell r="K3304">
            <v>0</v>
          </cell>
          <cell r="L3304">
            <v>0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</row>
        <row r="3305">
          <cell r="A3305">
            <v>25840015</v>
          </cell>
          <cell r="B3305" t="str">
            <v>25840015 SGST  Credit on hold  -Mizoram  Receivable</v>
          </cell>
          <cell r="C3305">
            <v>0</v>
          </cell>
          <cell r="D3305">
            <v>0</v>
          </cell>
          <cell r="E3305">
            <v>0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</row>
        <row r="3306">
          <cell r="A3306">
            <v>25840016</v>
          </cell>
          <cell r="B3306" t="str">
            <v>25840016 SGST  Credit on hold  -Tripura  Receivable</v>
          </cell>
          <cell r="C3306">
            <v>0</v>
          </cell>
          <cell r="D3306">
            <v>0</v>
          </cell>
          <cell r="E3306">
            <v>0</v>
          </cell>
          <cell r="F3306">
            <v>0</v>
          </cell>
          <cell r="G3306">
            <v>0</v>
          </cell>
          <cell r="H3306">
            <v>0</v>
          </cell>
          <cell r="I3306">
            <v>0</v>
          </cell>
          <cell r="J3306">
            <v>0</v>
          </cell>
          <cell r="K3306">
            <v>0</v>
          </cell>
          <cell r="L3306">
            <v>0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</row>
        <row r="3307">
          <cell r="A3307">
            <v>25840017</v>
          </cell>
          <cell r="B3307" t="str">
            <v>25840017 SGST  Credit on hold  -Meghalaya  Receivable</v>
          </cell>
          <cell r="C3307">
            <v>0</v>
          </cell>
          <cell r="D3307">
            <v>0</v>
          </cell>
          <cell r="E3307">
            <v>0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</row>
        <row r="3308">
          <cell r="A3308">
            <v>25840018</v>
          </cell>
          <cell r="B3308" t="str">
            <v>25840018 SGST  Credit on hold  -Assam  Receivable</v>
          </cell>
          <cell r="C3308">
            <v>51733.94</v>
          </cell>
          <cell r="D3308">
            <v>-218799.82</v>
          </cell>
          <cell r="E3308">
            <v>607852.61</v>
          </cell>
          <cell r="F3308">
            <v>-675</v>
          </cell>
          <cell r="G3308">
            <v>-6196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-643159.98</v>
          </cell>
          <cell r="M3308">
            <v>-16200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-225444.25</v>
          </cell>
        </row>
        <row r="3309">
          <cell r="A3309">
            <v>25840019</v>
          </cell>
          <cell r="B3309" t="str">
            <v>25840019 SGST  Credit on hold  -West Bengal  Receivable</v>
          </cell>
          <cell r="C3309">
            <v>1229615.72</v>
          </cell>
          <cell r="D3309">
            <v>237104.69</v>
          </cell>
          <cell r="E3309">
            <v>-1344072.15</v>
          </cell>
          <cell r="F3309">
            <v>4892.87</v>
          </cell>
          <cell r="G3309">
            <v>-14686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-648705.56000000006</v>
          </cell>
          <cell r="M3309">
            <v>-5400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-541250.43000000005</v>
          </cell>
        </row>
        <row r="3310">
          <cell r="A3310">
            <v>25840020</v>
          </cell>
          <cell r="B3310" t="str">
            <v>25840020 SGST  Credit on hold  -JHARKHNAD  Receivable</v>
          </cell>
          <cell r="C3310">
            <v>641391.02</v>
          </cell>
          <cell r="D3310">
            <v>-133607.84</v>
          </cell>
          <cell r="E3310">
            <v>-68047.34</v>
          </cell>
          <cell r="F3310">
            <v>-0.5</v>
          </cell>
          <cell r="G3310">
            <v>-8634</v>
          </cell>
          <cell r="H3310">
            <v>0</v>
          </cell>
          <cell r="I3310">
            <v>0</v>
          </cell>
          <cell r="J3310">
            <v>0</v>
          </cell>
          <cell r="K3310">
            <v>0</v>
          </cell>
          <cell r="L3310">
            <v>-1335.7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>
            <v>0</v>
          </cell>
          <cell r="T3310">
            <v>429765.64</v>
          </cell>
        </row>
        <row r="3311">
          <cell r="A3311">
            <v>25840021</v>
          </cell>
          <cell r="B3311" t="str">
            <v>25840021 SGST  Credit on hold  -Orissa  Receivable</v>
          </cell>
          <cell r="C3311">
            <v>296285.5</v>
          </cell>
          <cell r="D3311">
            <v>205194.98</v>
          </cell>
          <cell r="E3311">
            <v>474493.58</v>
          </cell>
          <cell r="F3311">
            <v>-6236.89</v>
          </cell>
          <cell r="G3311">
            <v>-1246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-6296.2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962194.97</v>
          </cell>
        </row>
        <row r="3312">
          <cell r="A3312">
            <v>25840022</v>
          </cell>
          <cell r="B3312" t="str">
            <v>25840022 SGST  Credit on hold  -CHATTISGARH  Receivable</v>
          </cell>
          <cell r="C3312">
            <v>2477993.17</v>
          </cell>
          <cell r="D3312">
            <v>-412462.52</v>
          </cell>
          <cell r="E3312">
            <v>-638257.12</v>
          </cell>
          <cell r="F3312">
            <v>-0.36</v>
          </cell>
          <cell r="G3312">
            <v>-1713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-3431.21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1422128.96</v>
          </cell>
        </row>
        <row r="3313">
          <cell r="A3313">
            <v>25840023</v>
          </cell>
          <cell r="B3313" t="str">
            <v>25840023 SGST  Credit on hold  -Madhya Pradesh  Receivable</v>
          </cell>
          <cell r="C3313">
            <v>8426030.5399999991</v>
          </cell>
          <cell r="D3313">
            <v>-2233652.11</v>
          </cell>
          <cell r="E3313">
            <v>-2402199.89</v>
          </cell>
          <cell r="F3313">
            <v>36803.870000000003</v>
          </cell>
          <cell r="G3313">
            <v>-7691.76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-2802.93</v>
          </cell>
          <cell r="M3313">
            <v>-283106.28999999998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3533381.43</v>
          </cell>
        </row>
        <row r="3314">
          <cell r="A3314">
            <v>25840024</v>
          </cell>
          <cell r="B3314" t="str">
            <v>25840024 SGST  Credit on hold  -Gujarat  Receivable</v>
          </cell>
          <cell r="C3314">
            <v>23252332.34</v>
          </cell>
          <cell r="D3314">
            <v>-12389175.460000001</v>
          </cell>
          <cell r="E3314">
            <v>-4543758.3</v>
          </cell>
          <cell r="F3314">
            <v>-4573.6099999999997</v>
          </cell>
          <cell r="G3314">
            <v>-91098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-10884.28</v>
          </cell>
          <cell r="M3314">
            <v>-101221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6111621.6900000004</v>
          </cell>
        </row>
        <row r="3315">
          <cell r="A3315">
            <v>25840025</v>
          </cell>
          <cell r="B3315" t="str">
            <v>25840025 UGST Credit on hold-Daman und Diu  Receivable</v>
          </cell>
          <cell r="C3315">
            <v>0</v>
          </cell>
          <cell r="D3315">
            <v>0</v>
          </cell>
          <cell r="E3315">
            <v>0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</row>
        <row r="3316">
          <cell r="A3316">
            <v>25840026</v>
          </cell>
          <cell r="B3316" t="str">
            <v>25840026 UGST Credit on hold-Dadra and Nagar Hav.  Receivab</v>
          </cell>
          <cell r="C3316">
            <v>0</v>
          </cell>
          <cell r="D3316">
            <v>0</v>
          </cell>
          <cell r="E3316">
            <v>0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</row>
        <row r="3317">
          <cell r="A3317">
            <v>25840027</v>
          </cell>
          <cell r="B3317" t="str">
            <v>25840027 SGST  Credit on hold  -Maharashtra  Receivable</v>
          </cell>
          <cell r="C3317">
            <v>47638140.789999999</v>
          </cell>
          <cell r="D3317">
            <v>-6012338.9500000002</v>
          </cell>
          <cell r="E3317">
            <v>-2597052.25</v>
          </cell>
          <cell r="F3317">
            <v>-1490216.05</v>
          </cell>
          <cell r="G3317">
            <v>-405319.35</v>
          </cell>
          <cell r="H3317">
            <v>0</v>
          </cell>
          <cell r="I3317">
            <v>0</v>
          </cell>
          <cell r="J3317">
            <v>0</v>
          </cell>
          <cell r="K3317">
            <v>0</v>
          </cell>
          <cell r="L3317">
            <v>1750550.14</v>
          </cell>
          <cell r="M3317">
            <v>-1245360.1100000001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>
            <v>0</v>
          </cell>
          <cell r="T3317">
            <v>37638404.219999999</v>
          </cell>
        </row>
        <row r="3318">
          <cell r="A3318">
            <v>25840029</v>
          </cell>
          <cell r="B3318" t="str">
            <v>25840029 SGST  Credit on hold  -Karnataka  Receivable</v>
          </cell>
          <cell r="C3318">
            <v>6093788.6399999997</v>
          </cell>
          <cell r="D3318">
            <v>-1088916.0900000001</v>
          </cell>
          <cell r="E3318">
            <v>-2262684.34</v>
          </cell>
          <cell r="F3318">
            <v>5858.08</v>
          </cell>
          <cell r="G3318">
            <v>-86436</v>
          </cell>
          <cell r="H3318">
            <v>0</v>
          </cell>
          <cell r="I3318">
            <v>0</v>
          </cell>
          <cell r="J3318">
            <v>0</v>
          </cell>
          <cell r="K3318">
            <v>0</v>
          </cell>
          <cell r="L3318">
            <v>-3489.85</v>
          </cell>
          <cell r="M3318">
            <v>-38409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>
            <v>0</v>
          </cell>
          <cell r="T3318">
            <v>2619711.44</v>
          </cell>
        </row>
        <row r="3319">
          <cell r="A3319">
            <v>25840030</v>
          </cell>
          <cell r="B3319" t="str">
            <v>25840030 SGST  Credit on hold  -Goa  Receivable</v>
          </cell>
          <cell r="C3319">
            <v>209065.27</v>
          </cell>
          <cell r="D3319">
            <v>-34541.089999999997</v>
          </cell>
          <cell r="E3319">
            <v>-1518.72</v>
          </cell>
          <cell r="F3319">
            <v>-141213.01999999999</v>
          </cell>
          <cell r="G3319">
            <v>-1758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-308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29726.44</v>
          </cell>
        </row>
        <row r="3320">
          <cell r="A3320">
            <v>25840031</v>
          </cell>
          <cell r="B3320" t="str">
            <v>25840031 UGST Credit on hold-Lakshadweep  Receivable</v>
          </cell>
          <cell r="C3320">
            <v>0</v>
          </cell>
          <cell r="D3320">
            <v>0</v>
          </cell>
          <cell r="E3320">
            <v>0</v>
          </cell>
          <cell r="F3320">
            <v>0</v>
          </cell>
          <cell r="G3320">
            <v>0</v>
          </cell>
          <cell r="H3320">
            <v>0</v>
          </cell>
          <cell r="I3320">
            <v>0</v>
          </cell>
          <cell r="J3320">
            <v>0</v>
          </cell>
          <cell r="K3320">
            <v>0</v>
          </cell>
          <cell r="L3320">
            <v>0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</row>
        <row r="3321">
          <cell r="A3321">
            <v>25840032</v>
          </cell>
          <cell r="B3321" t="str">
            <v>25840032 SGST  Credit on hold  -Kerala  Receivable</v>
          </cell>
          <cell r="C3321">
            <v>-222231.62</v>
          </cell>
          <cell r="D3321">
            <v>-16594.330000000002</v>
          </cell>
          <cell r="E3321">
            <v>-643.69000000000005</v>
          </cell>
          <cell r="F3321">
            <v>-256.19</v>
          </cell>
          <cell r="G3321">
            <v>-36424</v>
          </cell>
          <cell r="H3321">
            <v>0</v>
          </cell>
          <cell r="I3321">
            <v>0</v>
          </cell>
          <cell r="J3321">
            <v>0</v>
          </cell>
          <cell r="K3321">
            <v>0</v>
          </cell>
          <cell r="L3321">
            <v>-646.30999999999995</v>
          </cell>
          <cell r="M3321">
            <v>-27450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>
            <v>0</v>
          </cell>
          <cell r="T3321">
            <v>-304246.14</v>
          </cell>
        </row>
        <row r="3322">
          <cell r="A3322">
            <v>25840033</v>
          </cell>
          <cell r="B3322" t="str">
            <v>25840033 SGST  Credit on hold  -Tamil Nadu  Receivable</v>
          </cell>
          <cell r="C3322">
            <v>9404882.0600000005</v>
          </cell>
          <cell r="D3322">
            <v>-3119438.62</v>
          </cell>
          <cell r="E3322">
            <v>-3075014.75</v>
          </cell>
          <cell r="F3322">
            <v>-276027.71999999997</v>
          </cell>
          <cell r="G3322">
            <v>-27614</v>
          </cell>
          <cell r="H3322">
            <v>0</v>
          </cell>
          <cell r="I3322">
            <v>0</v>
          </cell>
          <cell r="J3322">
            <v>0</v>
          </cell>
          <cell r="K3322">
            <v>0</v>
          </cell>
          <cell r="L3322">
            <v>-32241.59</v>
          </cell>
          <cell r="M3322">
            <v>-98937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2775608.38</v>
          </cell>
        </row>
        <row r="3323">
          <cell r="A3323">
            <v>25840034</v>
          </cell>
          <cell r="B3323" t="str">
            <v>25840034 SGST Credit on hold-Pondicherry  Receivable</v>
          </cell>
          <cell r="C3323">
            <v>54933.46</v>
          </cell>
          <cell r="D3323">
            <v>-33915.620000000003</v>
          </cell>
          <cell r="E3323">
            <v>-1298.46</v>
          </cell>
          <cell r="F3323">
            <v>0</v>
          </cell>
          <cell r="G3323">
            <v>-2157</v>
          </cell>
          <cell r="H3323">
            <v>0</v>
          </cell>
          <cell r="I3323">
            <v>0</v>
          </cell>
          <cell r="J3323">
            <v>0</v>
          </cell>
          <cell r="K3323">
            <v>0</v>
          </cell>
          <cell r="L3323">
            <v>-192</v>
          </cell>
          <cell r="M3323">
            <v>-8100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>
            <v>0</v>
          </cell>
          <cell r="T3323">
            <v>9270.3799999999992</v>
          </cell>
        </row>
        <row r="3324">
          <cell r="A3324">
            <v>25840035</v>
          </cell>
          <cell r="B3324" t="str">
            <v>25840035 UGST Credit on hold-Andaman and Nicobar  Receivabl</v>
          </cell>
          <cell r="C3324">
            <v>0</v>
          </cell>
          <cell r="D3324">
            <v>0</v>
          </cell>
          <cell r="E3324">
            <v>0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</row>
        <row r="3325">
          <cell r="A3325">
            <v>25840036</v>
          </cell>
          <cell r="B3325" t="str">
            <v>25840036 SGST  Credit on hold  -Telangana  Receivable</v>
          </cell>
          <cell r="C3325">
            <v>7793549.1500000004</v>
          </cell>
          <cell r="D3325">
            <v>-717282.18</v>
          </cell>
          <cell r="E3325">
            <v>-653852.88</v>
          </cell>
          <cell r="F3325">
            <v>-0.39</v>
          </cell>
          <cell r="G3325">
            <v>-3245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-10515.59</v>
          </cell>
          <cell r="M3325">
            <v>-1414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6407239.1100000003</v>
          </cell>
        </row>
        <row r="3326">
          <cell r="A3326">
            <v>25840037</v>
          </cell>
          <cell r="B3326" t="str">
            <v>25840037 SGST  Credit on hold  -Andhra Pradesh  Receivable</v>
          </cell>
          <cell r="C3326">
            <v>7129958.1799999997</v>
          </cell>
          <cell r="D3326">
            <v>-4144952.07</v>
          </cell>
          <cell r="E3326">
            <v>-2233473.2200000002</v>
          </cell>
          <cell r="F3326">
            <v>-1012.61</v>
          </cell>
          <cell r="G3326">
            <v>-13087</v>
          </cell>
          <cell r="H3326">
            <v>0</v>
          </cell>
          <cell r="I3326">
            <v>0</v>
          </cell>
          <cell r="J3326">
            <v>0</v>
          </cell>
          <cell r="K3326">
            <v>0</v>
          </cell>
          <cell r="L3326">
            <v>-5566.33</v>
          </cell>
          <cell r="M3326">
            <v>-102600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>
            <v>0</v>
          </cell>
          <cell r="T3326">
            <v>629266.94999999995</v>
          </cell>
        </row>
        <row r="3327">
          <cell r="A3327">
            <v>576</v>
          </cell>
          <cell r="B3327" t="str">
            <v>IGST Credit on hold</v>
          </cell>
          <cell r="C3327">
            <v>206580719.18000001</v>
          </cell>
          <cell r="D3327">
            <v>-38533026.049999997</v>
          </cell>
          <cell r="E3327">
            <v>-6005025.54</v>
          </cell>
          <cell r="F3327">
            <v>-320684.52</v>
          </cell>
          <cell r="G3327">
            <v>-11369394.609999999</v>
          </cell>
          <cell r="H3327">
            <v>0</v>
          </cell>
          <cell r="I3327">
            <v>0</v>
          </cell>
          <cell r="J3327">
            <v>0</v>
          </cell>
          <cell r="K3327">
            <v>677611.65</v>
          </cell>
          <cell r="L3327">
            <v>10428529.58</v>
          </cell>
          <cell r="M3327">
            <v>18263423.32</v>
          </cell>
          <cell r="N3327">
            <v>0</v>
          </cell>
          <cell r="O3327">
            <v>0</v>
          </cell>
          <cell r="P3327">
            <v>-342</v>
          </cell>
          <cell r="Q3327">
            <v>0</v>
          </cell>
          <cell r="R3327">
            <v>0</v>
          </cell>
          <cell r="S3327">
            <v>0</v>
          </cell>
          <cell r="T3327">
            <v>179721811.00999999</v>
          </cell>
        </row>
        <row r="3328">
          <cell r="A3328">
            <v>25850001</v>
          </cell>
          <cell r="B3328" t="str">
            <v>25850001 IGST Credit on hold -Jammu and Kashmir  Receivable</v>
          </cell>
          <cell r="C3328">
            <v>39220.33</v>
          </cell>
          <cell r="D3328">
            <v>-33751.089999999997</v>
          </cell>
          <cell r="E3328">
            <v>0</v>
          </cell>
          <cell r="F3328">
            <v>-900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4569.24</v>
          </cell>
        </row>
        <row r="3329">
          <cell r="A3329">
            <v>25850002</v>
          </cell>
          <cell r="B3329" t="str">
            <v>25850002 IGST Credit on hold -Himachal Pradesh  Receivable</v>
          </cell>
          <cell r="C3329">
            <v>-133662.35</v>
          </cell>
          <cell r="D3329">
            <v>0</v>
          </cell>
          <cell r="E3329">
            <v>0</v>
          </cell>
          <cell r="F3329">
            <v>0</v>
          </cell>
          <cell r="G3329">
            <v>0</v>
          </cell>
          <cell r="H3329">
            <v>0</v>
          </cell>
          <cell r="I3329">
            <v>0</v>
          </cell>
          <cell r="J3329">
            <v>0</v>
          </cell>
          <cell r="K3329">
            <v>0</v>
          </cell>
          <cell r="L3329">
            <v>0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>
            <v>0</v>
          </cell>
          <cell r="T3329">
            <v>-133662.35</v>
          </cell>
        </row>
        <row r="3330">
          <cell r="A3330">
            <v>25850003</v>
          </cell>
          <cell r="B3330" t="str">
            <v>25850003 IGST Credit on hold -Punjab  Receivable</v>
          </cell>
          <cell r="C3330">
            <v>14399640.73</v>
          </cell>
          <cell r="D3330">
            <v>-162959.92000000001</v>
          </cell>
          <cell r="E3330">
            <v>-1555159.08</v>
          </cell>
          <cell r="F3330">
            <v>-0.1</v>
          </cell>
          <cell r="G3330">
            <v>765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17723.52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12700010.15</v>
          </cell>
        </row>
        <row r="3331">
          <cell r="A3331">
            <v>25850004</v>
          </cell>
          <cell r="B3331" t="str">
            <v>25850004 IGST Credit on hold -Chandigarh  Receivable</v>
          </cell>
          <cell r="C3331">
            <v>2339.4</v>
          </cell>
          <cell r="D3331">
            <v>0</v>
          </cell>
          <cell r="E3331">
            <v>0</v>
          </cell>
          <cell r="F3331">
            <v>0</v>
          </cell>
          <cell r="G3331">
            <v>0</v>
          </cell>
          <cell r="H3331">
            <v>0</v>
          </cell>
          <cell r="I3331">
            <v>0</v>
          </cell>
          <cell r="J3331">
            <v>0</v>
          </cell>
          <cell r="K3331">
            <v>0</v>
          </cell>
          <cell r="L3331">
            <v>0</v>
          </cell>
          <cell r="M3331">
            <v>0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>
            <v>0</v>
          </cell>
          <cell r="T3331">
            <v>2339.4</v>
          </cell>
        </row>
        <row r="3332">
          <cell r="A3332">
            <v>25850005</v>
          </cell>
          <cell r="B3332" t="str">
            <v>25850005 IGST Credit on hold -Uttarakhand  Receivable</v>
          </cell>
          <cell r="C3332">
            <v>14167870.43</v>
          </cell>
          <cell r="D3332">
            <v>-2429012.9700000002</v>
          </cell>
          <cell r="E3332">
            <v>0</v>
          </cell>
          <cell r="F3332">
            <v>-207832</v>
          </cell>
          <cell r="G3332">
            <v>0</v>
          </cell>
          <cell r="H3332">
            <v>0</v>
          </cell>
          <cell r="I3332">
            <v>0</v>
          </cell>
          <cell r="J3332">
            <v>0</v>
          </cell>
          <cell r="K3332">
            <v>0</v>
          </cell>
          <cell r="L3332">
            <v>0</v>
          </cell>
          <cell r="M3332">
            <v>0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0</v>
          </cell>
          <cell r="T3332">
            <v>11531025.460000001</v>
          </cell>
        </row>
        <row r="3333">
          <cell r="A3333">
            <v>25850006</v>
          </cell>
          <cell r="B3333" t="str">
            <v>25850006 IGST Credit on hold -Haryana  Receivable</v>
          </cell>
          <cell r="C3333">
            <v>268734.28000000003</v>
          </cell>
          <cell r="D3333">
            <v>-36120.620000000003</v>
          </cell>
          <cell r="E3333">
            <v>0.05</v>
          </cell>
          <cell r="F3333">
            <v>-5399.5</v>
          </cell>
          <cell r="G3333">
            <v>0.3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227214.51</v>
          </cell>
        </row>
        <row r="3334">
          <cell r="A3334">
            <v>25850007</v>
          </cell>
          <cell r="B3334" t="str">
            <v>25850007 IGST Credit on hold -Delhi  Receivable</v>
          </cell>
          <cell r="C3334">
            <v>-79550.34</v>
          </cell>
          <cell r="D3334">
            <v>-79126.75</v>
          </cell>
          <cell r="E3334">
            <v>-0.09</v>
          </cell>
          <cell r="F3334">
            <v>-64563.43</v>
          </cell>
          <cell r="G3334">
            <v>26821.119999999999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7200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-189219.49</v>
          </cell>
        </row>
        <row r="3335">
          <cell r="A3335">
            <v>25850008</v>
          </cell>
          <cell r="B3335" t="str">
            <v>25850008 IGST Credit on hold -Rajasthan  Receivable</v>
          </cell>
          <cell r="C3335">
            <v>8711922.6400000006</v>
          </cell>
          <cell r="D3335">
            <v>-4643129.43</v>
          </cell>
          <cell r="E3335">
            <v>-125713.33</v>
          </cell>
          <cell r="F3335">
            <v>-9198</v>
          </cell>
          <cell r="G3335">
            <v>-23860</v>
          </cell>
          <cell r="H3335">
            <v>0</v>
          </cell>
          <cell r="I3335">
            <v>0</v>
          </cell>
          <cell r="J3335">
            <v>0</v>
          </cell>
          <cell r="K3335">
            <v>0</v>
          </cell>
          <cell r="L3335">
            <v>-175093.65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>
            <v>0</v>
          </cell>
          <cell r="T3335">
            <v>3734928.23</v>
          </cell>
        </row>
        <row r="3336">
          <cell r="A3336">
            <v>25850009</v>
          </cell>
          <cell r="B3336" t="str">
            <v>25850009 IGST Credit on hold -UTTAR PARADESH  Receivable</v>
          </cell>
          <cell r="C3336">
            <v>324207.8</v>
          </cell>
          <cell r="D3336">
            <v>-58758.07</v>
          </cell>
          <cell r="E3336">
            <v>-9332.3700000000008</v>
          </cell>
          <cell r="F3336">
            <v>-295200</v>
          </cell>
          <cell r="G3336">
            <v>0</v>
          </cell>
          <cell r="H3336">
            <v>0</v>
          </cell>
          <cell r="I3336">
            <v>0</v>
          </cell>
          <cell r="J3336">
            <v>0</v>
          </cell>
          <cell r="K3336">
            <v>0</v>
          </cell>
          <cell r="L3336">
            <v>0</v>
          </cell>
          <cell r="M3336">
            <v>0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>
            <v>0</v>
          </cell>
          <cell r="T3336">
            <v>-39082.639999999999</v>
          </cell>
        </row>
        <row r="3337">
          <cell r="A3337">
            <v>25850010</v>
          </cell>
          <cell r="B3337" t="str">
            <v>25850010 IGST Credit on hold -Bihar  Receivable</v>
          </cell>
          <cell r="C3337">
            <v>214302.73</v>
          </cell>
          <cell r="D3337">
            <v>-1005237.11</v>
          </cell>
          <cell r="E3337">
            <v>-214174.07</v>
          </cell>
          <cell r="F3337">
            <v>-69004.479999999996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-1074112.93</v>
          </cell>
        </row>
        <row r="3338">
          <cell r="A3338">
            <v>25850011</v>
          </cell>
          <cell r="B3338" t="str">
            <v>25850011 IGST Credit on hold -Sikkim  Receivable</v>
          </cell>
          <cell r="C3338">
            <v>0</v>
          </cell>
          <cell r="D3338">
            <v>0</v>
          </cell>
          <cell r="E3338">
            <v>0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</row>
        <row r="3339">
          <cell r="A3339">
            <v>25850012</v>
          </cell>
          <cell r="B3339" t="str">
            <v>25850012 IGST Credit on hold -Arunachal Pradesh  Receivable</v>
          </cell>
          <cell r="C3339">
            <v>0</v>
          </cell>
          <cell r="D3339">
            <v>0</v>
          </cell>
          <cell r="E3339">
            <v>0</v>
          </cell>
          <cell r="F3339">
            <v>0</v>
          </cell>
          <cell r="G3339">
            <v>0</v>
          </cell>
          <cell r="H3339">
            <v>0</v>
          </cell>
          <cell r="I3339">
            <v>0</v>
          </cell>
          <cell r="J3339">
            <v>0</v>
          </cell>
          <cell r="K3339">
            <v>0</v>
          </cell>
          <cell r="L3339">
            <v>0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</row>
        <row r="3340">
          <cell r="A3340">
            <v>25850013</v>
          </cell>
          <cell r="B3340" t="str">
            <v>25850013 IGST Credit on hold -Nagaland  Receivable</v>
          </cell>
          <cell r="C3340">
            <v>0</v>
          </cell>
          <cell r="D3340">
            <v>0</v>
          </cell>
          <cell r="E3340">
            <v>0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</row>
        <row r="3341">
          <cell r="A3341">
            <v>25850014</v>
          </cell>
          <cell r="B3341" t="str">
            <v>25850014 IGST Credit on hold -Manipur  Receivable</v>
          </cell>
          <cell r="C3341">
            <v>0</v>
          </cell>
          <cell r="D3341">
            <v>0</v>
          </cell>
          <cell r="E3341">
            <v>0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</row>
        <row r="3342">
          <cell r="A3342">
            <v>25850015</v>
          </cell>
          <cell r="B3342" t="str">
            <v>25850015 IGST Credit on hold -Mizoram  Receivable</v>
          </cell>
          <cell r="C3342">
            <v>0</v>
          </cell>
          <cell r="D3342">
            <v>0</v>
          </cell>
          <cell r="E3342">
            <v>0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</row>
        <row r="3343">
          <cell r="A3343">
            <v>25850016</v>
          </cell>
          <cell r="B3343" t="str">
            <v>25850016 IGST Credit on hold -Tripura  Receivable</v>
          </cell>
          <cell r="C3343">
            <v>0</v>
          </cell>
          <cell r="D3343">
            <v>0</v>
          </cell>
          <cell r="E3343">
            <v>0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</row>
        <row r="3344">
          <cell r="A3344">
            <v>25850017</v>
          </cell>
          <cell r="B3344" t="str">
            <v>25850017 IGST Credit on hold -Meghalaya  Receivable</v>
          </cell>
          <cell r="C3344">
            <v>0</v>
          </cell>
          <cell r="D3344">
            <v>0</v>
          </cell>
          <cell r="E3344">
            <v>0</v>
          </cell>
          <cell r="F3344">
            <v>0</v>
          </cell>
          <cell r="G3344">
            <v>0</v>
          </cell>
          <cell r="H3344">
            <v>0</v>
          </cell>
          <cell r="I3344">
            <v>0</v>
          </cell>
          <cell r="J3344">
            <v>0</v>
          </cell>
          <cell r="K3344">
            <v>0</v>
          </cell>
          <cell r="L3344">
            <v>0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</row>
        <row r="3345">
          <cell r="A3345">
            <v>25850018</v>
          </cell>
          <cell r="B3345" t="str">
            <v>25850018 IGST Credit on hold -Assam  Receivable</v>
          </cell>
          <cell r="C3345">
            <v>-351590.63</v>
          </cell>
          <cell r="D3345">
            <v>-483818.5</v>
          </cell>
          <cell r="E3345">
            <v>657045.5</v>
          </cell>
          <cell r="F3345">
            <v>0</v>
          </cell>
          <cell r="G3345">
            <v>0</v>
          </cell>
          <cell r="H3345">
            <v>0</v>
          </cell>
          <cell r="I3345">
            <v>0</v>
          </cell>
          <cell r="J3345">
            <v>0</v>
          </cell>
          <cell r="K3345">
            <v>0</v>
          </cell>
          <cell r="L3345">
            <v>267258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88894.37</v>
          </cell>
        </row>
        <row r="3346">
          <cell r="A3346">
            <v>25850019</v>
          </cell>
          <cell r="B3346" t="str">
            <v>25850019 IGST Credit on hold -West Bengal  Receivable</v>
          </cell>
          <cell r="C3346">
            <v>744443.55</v>
          </cell>
          <cell r="D3346">
            <v>-127517.5</v>
          </cell>
          <cell r="E3346">
            <v>-684902.02</v>
          </cell>
          <cell r="F3346">
            <v>-96740.54</v>
          </cell>
          <cell r="G3346">
            <v>1161</v>
          </cell>
          <cell r="H3346">
            <v>0</v>
          </cell>
          <cell r="I3346">
            <v>0</v>
          </cell>
          <cell r="J3346">
            <v>0</v>
          </cell>
          <cell r="K3346">
            <v>0</v>
          </cell>
          <cell r="L3346">
            <v>-353877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>
            <v>0</v>
          </cell>
          <cell r="T3346">
            <v>-517432.51</v>
          </cell>
        </row>
        <row r="3347">
          <cell r="A3347">
            <v>25850020</v>
          </cell>
          <cell r="B3347" t="str">
            <v>25850020 IGST Credit on hold -JHARKHNAD  Receivable</v>
          </cell>
          <cell r="C3347">
            <v>-269960.96000000002</v>
          </cell>
          <cell r="D3347">
            <v>-5037.6899999999996</v>
          </cell>
          <cell r="E3347">
            <v>-0.48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-274999.13</v>
          </cell>
        </row>
        <row r="3348">
          <cell r="A3348">
            <v>25850021</v>
          </cell>
          <cell r="B3348" t="str">
            <v>25850021 IGST Credit on hold -Orissa  Receivable</v>
          </cell>
          <cell r="C3348">
            <v>-176527.57</v>
          </cell>
          <cell r="D3348">
            <v>-64542</v>
          </cell>
          <cell r="E3348">
            <v>-0.39</v>
          </cell>
          <cell r="F3348">
            <v>-48830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-289899.96000000002</v>
          </cell>
        </row>
        <row r="3349">
          <cell r="A3349">
            <v>25850022</v>
          </cell>
          <cell r="B3349" t="str">
            <v>25850022 IGST Credit on hold -CHATTISGARH  Receivable</v>
          </cell>
          <cell r="C3349">
            <v>210635.96</v>
          </cell>
          <cell r="D3349">
            <v>540883.85</v>
          </cell>
          <cell r="E3349">
            <v>144355.42000000001</v>
          </cell>
          <cell r="F3349">
            <v>0.12</v>
          </cell>
          <cell r="G3349">
            <v>0</v>
          </cell>
          <cell r="H3349">
            <v>0</v>
          </cell>
          <cell r="I3349">
            <v>0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895875.35</v>
          </cell>
        </row>
        <row r="3350">
          <cell r="A3350">
            <v>25850023</v>
          </cell>
          <cell r="B3350" t="str">
            <v>25850023 IGST Credit on hold -Madhya Pradesh  Receivable</v>
          </cell>
          <cell r="C3350">
            <v>1633572.95</v>
          </cell>
          <cell r="D3350">
            <v>-1777959.97</v>
          </cell>
          <cell r="E3350">
            <v>0</v>
          </cell>
          <cell r="F3350">
            <v>-44685</v>
          </cell>
          <cell r="G3350">
            <v>1580950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534479.41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1926357.39</v>
          </cell>
        </row>
        <row r="3351">
          <cell r="A3351">
            <v>25850024</v>
          </cell>
          <cell r="B3351" t="str">
            <v>25850024 IGST Credit on hold -Gujarat  Receivable</v>
          </cell>
          <cell r="C3351">
            <v>9193080</v>
          </cell>
          <cell r="D3351">
            <v>-7504420.2699999996</v>
          </cell>
          <cell r="E3351">
            <v>-708452.53</v>
          </cell>
          <cell r="F3351">
            <v>-129008.46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851198.74</v>
          </cell>
        </row>
        <row r="3352">
          <cell r="A3352">
            <v>25850025</v>
          </cell>
          <cell r="B3352" t="str">
            <v>25850025 IGST Credit on hold -Daman und Diu  Receivable</v>
          </cell>
          <cell r="C3352">
            <v>0</v>
          </cell>
          <cell r="D3352">
            <v>0</v>
          </cell>
          <cell r="E3352">
            <v>0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</row>
        <row r="3353">
          <cell r="A3353">
            <v>25850026</v>
          </cell>
          <cell r="B3353" t="str">
            <v>25850026 IGST Credit on hold -Dadra and Nagar Hav.  Receiva</v>
          </cell>
          <cell r="C3353">
            <v>0</v>
          </cell>
          <cell r="D3353">
            <v>0</v>
          </cell>
          <cell r="E3353">
            <v>0</v>
          </cell>
          <cell r="F3353">
            <v>0</v>
          </cell>
          <cell r="G3353">
            <v>0</v>
          </cell>
          <cell r="H3353">
            <v>0</v>
          </cell>
          <cell r="I3353">
            <v>0</v>
          </cell>
          <cell r="J3353">
            <v>0</v>
          </cell>
          <cell r="K3353">
            <v>0</v>
          </cell>
          <cell r="L3353">
            <v>0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</row>
        <row r="3354">
          <cell r="A3354">
            <v>25850027</v>
          </cell>
          <cell r="B3354" t="str">
            <v>25850027 IGST Credit on hold -Maharashtra  Receivable</v>
          </cell>
          <cell r="C3354">
            <v>111572196.56999999</v>
          </cell>
          <cell r="D3354">
            <v>-13313597.560000001</v>
          </cell>
          <cell r="E3354">
            <v>-18629.810000000001</v>
          </cell>
          <cell r="F3354">
            <v>-418870.39</v>
          </cell>
          <cell r="G3354">
            <v>-16233667.710000001</v>
          </cell>
          <cell r="H3354">
            <v>0</v>
          </cell>
          <cell r="I3354">
            <v>0</v>
          </cell>
          <cell r="J3354">
            <v>0</v>
          </cell>
          <cell r="K3354">
            <v>0</v>
          </cell>
          <cell r="L3354">
            <v>10533770.859999999</v>
          </cell>
          <cell r="M3354">
            <v>-2615391.7799999998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>
            <v>0</v>
          </cell>
          <cell r="T3354">
            <v>89505810.180000007</v>
          </cell>
        </row>
        <row r="3355">
          <cell r="A3355">
            <v>25850029</v>
          </cell>
          <cell r="B3355" t="str">
            <v>25850029 IGST Credit on hold -Karnataka  Receivable</v>
          </cell>
          <cell r="C3355">
            <v>17967039.870000001</v>
          </cell>
          <cell r="D3355">
            <v>-16907.8</v>
          </cell>
          <cell r="E3355">
            <v>-0.31</v>
          </cell>
          <cell r="F3355">
            <v>-425498</v>
          </cell>
          <cell r="G3355">
            <v>-15288</v>
          </cell>
          <cell r="H3355">
            <v>0</v>
          </cell>
          <cell r="I3355">
            <v>0</v>
          </cell>
          <cell r="J3355">
            <v>0</v>
          </cell>
          <cell r="K3355">
            <v>0</v>
          </cell>
          <cell r="L3355">
            <v>-17575.8</v>
          </cell>
          <cell r="M3355">
            <v>0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>
            <v>0</v>
          </cell>
          <cell r="T3355">
            <v>17491769.960000001</v>
          </cell>
        </row>
        <row r="3356">
          <cell r="A3356">
            <v>25850030</v>
          </cell>
          <cell r="B3356" t="str">
            <v>25850030 IGST Credit on hold -Goa  Receivable</v>
          </cell>
          <cell r="C3356">
            <v>9681.36</v>
          </cell>
          <cell r="D3356">
            <v>0</v>
          </cell>
          <cell r="E3356">
            <v>0</v>
          </cell>
          <cell r="F3356">
            <v>-19800</v>
          </cell>
          <cell r="G3356">
            <v>0</v>
          </cell>
          <cell r="H3356">
            <v>0</v>
          </cell>
          <cell r="I3356">
            <v>0</v>
          </cell>
          <cell r="J3356">
            <v>0</v>
          </cell>
          <cell r="K3356">
            <v>0</v>
          </cell>
          <cell r="L3356">
            <v>0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-10118.64</v>
          </cell>
        </row>
        <row r="3357">
          <cell r="A3357">
            <v>25850031</v>
          </cell>
          <cell r="B3357" t="str">
            <v>25850031 IGST Credit on hold -Lakshadweep  Receivable</v>
          </cell>
          <cell r="C3357">
            <v>0</v>
          </cell>
          <cell r="D3357">
            <v>0</v>
          </cell>
          <cell r="E3357">
            <v>0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</row>
        <row r="3358">
          <cell r="A3358">
            <v>25850032</v>
          </cell>
          <cell r="B3358" t="str">
            <v>25850032 IGST Credit on hold -Kerala  Receivable</v>
          </cell>
          <cell r="C3358">
            <v>294599.23</v>
          </cell>
          <cell r="D3358">
            <v>-14019.92</v>
          </cell>
          <cell r="E3358">
            <v>0</v>
          </cell>
          <cell r="F3358">
            <v>512.14</v>
          </cell>
          <cell r="G3358">
            <v>65332</v>
          </cell>
          <cell r="H3358">
            <v>0</v>
          </cell>
          <cell r="I3358">
            <v>0</v>
          </cell>
          <cell r="J3358">
            <v>0</v>
          </cell>
          <cell r="K3358">
            <v>0</v>
          </cell>
          <cell r="L3358">
            <v>429</v>
          </cell>
          <cell r="M3358">
            <v>35859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>
            <v>0</v>
          </cell>
          <cell r="T3358">
            <v>382711.45</v>
          </cell>
        </row>
        <row r="3359">
          <cell r="A3359">
            <v>25850033</v>
          </cell>
          <cell r="B3359" t="str">
            <v>25850033 IGST Credit on hold -Tamil Nadu  Receivable</v>
          </cell>
          <cell r="C3359">
            <v>3321344.51</v>
          </cell>
          <cell r="D3359">
            <v>-2166661.09</v>
          </cell>
          <cell r="E3359">
            <v>-44360.72</v>
          </cell>
          <cell r="F3359">
            <v>-91878.57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1018444.13</v>
          </cell>
        </row>
        <row r="3360">
          <cell r="A3360">
            <v>25850034</v>
          </cell>
          <cell r="B3360" t="str">
            <v>25850034 IGST Credit on hold -Pondicherry  Receivable</v>
          </cell>
          <cell r="C3360">
            <v>4471.78</v>
          </cell>
          <cell r="D3360">
            <v>0</v>
          </cell>
          <cell r="E3360">
            <v>0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4471.78</v>
          </cell>
        </row>
        <row r="3361">
          <cell r="A3361">
            <v>25850035</v>
          </cell>
          <cell r="B3361" t="str">
            <v>25850035 IGST Credit on hold -Andaman and Nicobar  Receivab</v>
          </cell>
          <cell r="C3361">
            <v>0</v>
          </cell>
          <cell r="D3361">
            <v>0</v>
          </cell>
          <cell r="E3361">
            <v>0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</row>
        <row r="3362">
          <cell r="A3362">
            <v>25850036</v>
          </cell>
          <cell r="B3362" t="str">
            <v>25850036 IGST Credit on hold -Telangana  Receivable</v>
          </cell>
          <cell r="C3362">
            <v>23486094.07</v>
          </cell>
          <cell r="D3362">
            <v>-3074777.3</v>
          </cell>
          <cell r="E3362">
            <v>-1679.04</v>
          </cell>
          <cell r="F3362">
            <v>-4500.29</v>
          </cell>
          <cell r="G3362">
            <v>-20572</v>
          </cell>
          <cell r="H3362">
            <v>0</v>
          </cell>
          <cell r="I3362">
            <v>0</v>
          </cell>
          <cell r="J3362">
            <v>0</v>
          </cell>
          <cell r="K3362">
            <v>0</v>
          </cell>
          <cell r="L3362">
            <v>-4644.92</v>
          </cell>
          <cell r="M3362">
            <v>0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>
            <v>0</v>
          </cell>
          <cell r="T3362">
            <v>20379920.52</v>
          </cell>
        </row>
        <row r="3363">
          <cell r="A3363">
            <v>25850037</v>
          </cell>
          <cell r="B3363" t="str">
            <v>25850037 IGST Credit on hold -Andhra Pradesh  Receivable</v>
          </cell>
          <cell r="C3363">
            <v>355527.73</v>
          </cell>
          <cell r="D3363">
            <v>-269251.96999999997</v>
          </cell>
          <cell r="E3363">
            <v>-24025.87</v>
          </cell>
          <cell r="F3363">
            <v>-443.39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61806.5</v>
          </cell>
        </row>
        <row r="3364">
          <cell r="A3364">
            <v>25850099</v>
          </cell>
          <cell r="B3364" t="str">
            <v>25850099 GST-Adjustment Account</v>
          </cell>
          <cell r="C3364">
            <v>671085.11</v>
          </cell>
          <cell r="D3364">
            <v>-1807302.37</v>
          </cell>
          <cell r="E3364">
            <v>-3419996.4</v>
          </cell>
          <cell r="F3364">
            <v>1611155.37</v>
          </cell>
          <cell r="G3364">
            <v>3248963.68</v>
          </cell>
          <cell r="H3364">
            <v>0</v>
          </cell>
          <cell r="I3364">
            <v>0</v>
          </cell>
          <cell r="J3364">
            <v>0</v>
          </cell>
          <cell r="K3364">
            <v>677611.65</v>
          </cell>
          <cell r="L3364">
            <v>153339.57</v>
          </cell>
          <cell r="M3364">
            <v>20308476.690000001</v>
          </cell>
          <cell r="N3364">
            <v>0</v>
          </cell>
          <cell r="O3364">
            <v>0</v>
          </cell>
          <cell r="P3364">
            <v>-342</v>
          </cell>
          <cell r="Q3364">
            <v>0</v>
          </cell>
          <cell r="R3364">
            <v>0</v>
          </cell>
          <cell r="S3364">
            <v>0</v>
          </cell>
          <cell r="T3364">
            <v>21442991.300000001</v>
          </cell>
        </row>
        <row r="3365">
          <cell r="A3365">
            <v>577</v>
          </cell>
          <cell r="B3365" t="str">
            <v>Composite cess credit on hold</v>
          </cell>
          <cell r="C3365">
            <v>408819.46</v>
          </cell>
          <cell r="D3365">
            <v>0</v>
          </cell>
          <cell r="E3365">
            <v>0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408819.46</v>
          </cell>
        </row>
        <row r="3366">
          <cell r="A3366">
            <v>25860001</v>
          </cell>
          <cell r="B3366" t="str">
            <v>25860001 C Cess -Credit on hold - Jammu and Kashmir  Receiv</v>
          </cell>
          <cell r="C3366">
            <v>0</v>
          </cell>
          <cell r="D3366">
            <v>0</v>
          </cell>
          <cell r="E3366">
            <v>0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</row>
        <row r="3367">
          <cell r="A3367">
            <v>25860002</v>
          </cell>
          <cell r="B3367" t="str">
            <v>25860002 C Cess -Credit on hold - Himachal Pradesh  Receiva</v>
          </cell>
          <cell r="C3367">
            <v>0</v>
          </cell>
          <cell r="D3367">
            <v>0</v>
          </cell>
          <cell r="E3367">
            <v>0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</row>
        <row r="3368">
          <cell r="A3368">
            <v>25860003</v>
          </cell>
          <cell r="B3368" t="str">
            <v>25860003 C Cess -Credit on hold - Punjab  Receivable</v>
          </cell>
          <cell r="C3368">
            <v>0</v>
          </cell>
          <cell r="D3368">
            <v>0</v>
          </cell>
          <cell r="E3368">
            <v>0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</row>
        <row r="3369">
          <cell r="A3369">
            <v>25860004</v>
          </cell>
          <cell r="B3369" t="str">
            <v>25860004 C Cess -Credit on hold - Chandigarh  Receivable</v>
          </cell>
          <cell r="C3369">
            <v>0</v>
          </cell>
          <cell r="D3369">
            <v>0</v>
          </cell>
          <cell r="E3369">
            <v>0</v>
          </cell>
          <cell r="F3369">
            <v>0</v>
          </cell>
          <cell r="G3369">
            <v>0</v>
          </cell>
          <cell r="H3369">
            <v>0</v>
          </cell>
          <cell r="I3369">
            <v>0</v>
          </cell>
          <cell r="J3369">
            <v>0</v>
          </cell>
          <cell r="K3369">
            <v>0</v>
          </cell>
          <cell r="L3369">
            <v>0</v>
          </cell>
          <cell r="M3369">
            <v>0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</row>
        <row r="3370">
          <cell r="A3370">
            <v>25860005</v>
          </cell>
          <cell r="B3370" t="str">
            <v>25860005 C Cess -Credit on hold - Uttarakhand  Receivable</v>
          </cell>
          <cell r="C3370">
            <v>0</v>
          </cell>
          <cell r="D3370">
            <v>0</v>
          </cell>
          <cell r="E3370">
            <v>0</v>
          </cell>
          <cell r="F3370">
            <v>0</v>
          </cell>
          <cell r="G3370">
            <v>0</v>
          </cell>
          <cell r="H3370">
            <v>0</v>
          </cell>
          <cell r="I3370">
            <v>0</v>
          </cell>
          <cell r="J3370">
            <v>0</v>
          </cell>
          <cell r="K3370">
            <v>0</v>
          </cell>
          <cell r="L3370">
            <v>0</v>
          </cell>
          <cell r="M3370">
            <v>0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</row>
        <row r="3371">
          <cell r="A3371">
            <v>25860006</v>
          </cell>
          <cell r="B3371" t="str">
            <v>25860006 C Cess -Credit on hold - Haryana  Receivable</v>
          </cell>
          <cell r="C3371">
            <v>0</v>
          </cell>
          <cell r="D3371">
            <v>0</v>
          </cell>
          <cell r="E3371">
            <v>0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</row>
        <row r="3372">
          <cell r="A3372">
            <v>25860007</v>
          </cell>
          <cell r="B3372" t="str">
            <v>25860007 C Cess -Credit on hold - Delhi  Receivable</v>
          </cell>
          <cell r="C3372">
            <v>0</v>
          </cell>
          <cell r="D3372">
            <v>0</v>
          </cell>
          <cell r="E3372">
            <v>0</v>
          </cell>
          <cell r="F3372">
            <v>0</v>
          </cell>
          <cell r="G3372">
            <v>0</v>
          </cell>
          <cell r="H3372">
            <v>0</v>
          </cell>
          <cell r="I3372">
            <v>0</v>
          </cell>
          <cell r="J3372">
            <v>0</v>
          </cell>
          <cell r="K3372">
            <v>0</v>
          </cell>
          <cell r="L3372">
            <v>0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</row>
        <row r="3373">
          <cell r="A3373">
            <v>25860008</v>
          </cell>
          <cell r="B3373" t="str">
            <v>25860008 C Cess -Credit on hold - Rajasthan  Receivable</v>
          </cell>
          <cell r="C3373">
            <v>0</v>
          </cell>
          <cell r="D3373">
            <v>0</v>
          </cell>
          <cell r="E3373">
            <v>0</v>
          </cell>
          <cell r="F3373">
            <v>0</v>
          </cell>
          <cell r="G3373">
            <v>0</v>
          </cell>
          <cell r="H3373">
            <v>0</v>
          </cell>
          <cell r="I3373">
            <v>0</v>
          </cell>
          <cell r="J3373">
            <v>0</v>
          </cell>
          <cell r="K3373">
            <v>0</v>
          </cell>
          <cell r="L3373">
            <v>0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</row>
        <row r="3374">
          <cell r="A3374">
            <v>25860009</v>
          </cell>
          <cell r="B3374" t="str">
            <v>25860009 C Cess -Credit on hold - UTTAR PARADESH  Receivabl</v>
          </cell>
          <cell r="C3374">
            <v>0.11</v>
          </cell>
          <cell r="D3374">
            <v>0</v>
          </cell>
          <cell r="E3374">
            <v>0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0.11</v>
          </cell>
        </row>
        <row r="3375">
          <cell r="A3375">
            <v>25860010</v>
          </cell>
          <cell r="B3375" t="str">
            <v>25860010 C Cess -Credit on hold - Bihar  Receivable</v>
          </cell>
          <cell r="C3375">
            <v>0</v>
          </cell>
          <cell r="D3375">
            <v>0</v>
          </cell>
          <cell r="E3375">
            <v>0</v>
          </cell>
          <cell r="F3375">
            <v>0</v>
          </cell>
          <cell r="G3375">
            <v>0</v>
          </cell>
          <cell r="H3375">
            <v>0</v>
          </cell>
          <cell r="I3375">
            <v>0</v>
          </cell>
          <cell r="J3375">
            <v>0</v>
          </cell>
          <cell r="K3375">
            <v>0</v>
          </cell>
          <cell r="L3375">
            <v>0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</row>
        <row r="3376">
          <cell r="A3376">
            <v>25860011</v>
          </cell>
          <cell r="B3376" t="str">
            <v>25860011 C Cess -Credit on hold - Sikkim  Receivable</v>
          </cell>
          <cell r="C3376">
            <v>0</v>
          </cell>
          <cell r="D3376">
            <v>0</v>
          </cell>
          <cell r="E3376">
            <v>0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</row>
        <row r="3377">
          <cell r="A3377">
            <v>25860012</v>
          </cell>
          <cell r="B3377" t="str">
            <v>25860012 C Cess -Credit on hold - Arunachal Pradesh  Receiv</v>
          </cell>
          <cell r="C3377">
            <v>0</v>
          </cell>
          <cell r="D3377">
            <v>0</v>
          </cell>
          <cell r="E3377">
            <v>0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</row>
        <row r="3378">
          <cell r="A3378">
            <v>25860013</v>
          </cell>
          <cell r="B3378" t="str">
            <v>25860013 C Cess -Credit on hold - Nagaland  Receivable</v>
          </cell>
          <cell r="C3378">
            <v>0</v>
          </cell>
          <cell r="D3378">
            <v>0</v>
          </cell>
          <cell r="E3378">
            <v>0</v>
          </cell>
          <cell r="F3378">
            <v>0</v>
          </cell>
          <cell r="G3378">
            <v>0</v>
          </cell>
          <cell r="H3378">
            <v>0</v>
          </cell>
          <cell r="I3378">
            <v>0</v>
          </cell>
          <cell r="J3378">
            <v>0</v>
          </cell>
          <cell r="K3378">
            <v>0</v>
          </cell>
          <cell r="L3378">
            <v>0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</row>
        <row r="3379">
          <cell r="A3379">
            <v>25860014</v>
          </cell>
          <cell r="B3379" t="str">
            <v>25860014 C Cess -Credit on hold - Manipur  Receivable</v>
          </cell>
          <cell r="C3379">
            <v>0</v>
          </cell>
          <cell r="D3379">
            <v>0</v>
          </cell>
          <cell r="E3379">
            <v>0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</row>
        <row r="3380">
          <cell r="A3380">
            <v>25860015</v>
          </cell>
          <cell r="B3380" t="str">
            <v>25860015 C Cess -Credit on hold - Mizoram  Receivable</v>
          </cell>
          <cell r="C3380">
            <v>0</v>
          </cell>
          <cell r="D3380">
            <v>0</v>
          </cell>
          <cell r="E3380">
            <v>0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</row>
        <row r="3381">
          <cell r="A3381">
            <v>25860016</v>
          </cell>
          <cell r="B3381" t="str">
            <v>25860016 C Cess -Credit on hold - Tripura  Receivable</v>
          </cell>
          <cell r="C3381">
            <v>0</v>
          </cell>
          <cell r="D3381">
            <v>0</v>
          </cell>
          <cell r="E3381">
            <v>0</v>
          </cell>
          <cell r="F3381">
            <v>0</v>
          </cell>
          <cell r="G3381">
            <v>0</v>
          </cell>
          <cell r="H3381">
            <v>0</v>
          </cell>
          <cell r="I3381">
            <v>0</v>
          </cell>
          <cell r="J3381">
            <v>0</v>
          </cell>
          <cell r="K3381">
            <v>0</v>
          </cell>
          <cell r="L3381">
            <v>0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</row>
        <row r="3382">
          <cell r="A3382">
            <v>25860017</v>
          </cell>
          <cell r="B3382" t="str">
            <v>25860017 C Cess -Credit on hold - Meghalaya  Receivable</v>
          </cell>
          <cell r="C3382">
            <v>0</v>
          </cell>
          <cell r="D3382">
            <v>0</v>
          </cell>
          <cell r="E3382">
            <v>0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</row>
        <row r="3383">
          <cell r="A3383">
            <v>25860018</v>
          </cell>
          <cell r="B3383" t="str">
            <v>25860018 C Cess -Credit on hold - Assam  Receivable</v>
          </cell>
          <cell r="C3383">
            <v>0.11</v>
          </cell>
          <cell r="D3383">
            <v>0</v>
          </cell>
          <cell r="E3383">
            <v>0</v>
          </cell>
          <cell r="F3383">
            <v>0</v>
          </cell>
          <cell r="G3383">
            <v>0</v>
          </cell>
          <cell r="H3383">
            <v>0</v>
          </cell>
          <cell r="I3383">
            <v>0</v>
          </cell>
          <cell r="J3383">
            <v>0</v>
          </cell>
          <cell r="K3383">
            <v>0</v>
          </cell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>
            <v>0</v>
          </cell>
          <cell r="T3383">
            <v>0.11</v>
          </cell>
        </row>
        <row r="3384">
          <cell r="A3384">
            <v>25860019</v>
          </cell>
          <cell r="B3384" t="str">
            <v>25860019 C Cess -Credit on hold - West Bengal  Receivable</v>
          </cell>
          <cell r="C3384">
            <v>0</v>
          </cell>
          <cell r="D3384">
            <v>0</v>
          </cell>
          <cell r="E3384">
            <v>0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0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0</v>
          </cell>
          <cell r="T3384">
            <v>0</v>
          </cell>
        </row>
        <row r="3385">
          <cell r="A3385">
            <v>25860020</v>
          </cell>
          <cell r="B3385" t="str">
            <v>25860020 C Cess -Credit on hold - JHARKHNAD  Receivable</v>
          </cell>
          <cell r="C3385">
            <v>0</v>
          </cell>
          <cell r="D3385">
            <v>0</v>
          </cell>
          <cell r="E3385">
            <v>0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</row>
        <row r="3386">
          <cell r="A3386">
            <v>25860021</v>
          </cell>
          <cell r="B3386" t="str">
            <v>25860021 C Cess -Credit on hold - Orissa  Receivable</v>
          </cell>
          <cell r="C3386">
            <v>0</v>
          </cell>
          <cell r="D3386">
            <v>0</v>
          </cell>
          <cell r="E3386">
            <v>0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</row>
        <row r="3387">
          <cell r="A3387">
            <v>25860022</v>
          </cell>
          <cell r="B3387" t="str">
            <v>25860022 C Cess -Credit on hold - CHATTISGARH  Receivable</v>
          </cell>
          <cell r="C3387">
            <v>0</v>
          </cell>
          <cell r="D3387">
            <v>0</v>
          </cell>
          <cell r="E3387">
            <v>0</v>
          </cell>
          <cell r="F3387">
            <v>0</v>
          </cell>
          <cell r="G3387">
            <v>0</v>
          </cell>
          <cell r="H3387">
            <v>0</v>
          </cell>
          <cell r="I3387">
            <v>0</v>
          </cell>
          <cell r="J3387">
            <v>0</v>
          </cell>
          <cell r="K3387">
            <v>0</v>
          </cell>
          <cell r="L3387">
            <v>0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>
            <v>0</v>
          </cell>
          <cell r="T3387">
            <v>0</v>
          </cell>
        </row>
        <row r="3388">
          <cell r="A3388">
            <v>25860023</v>
          </cell>
          <cell r="B3388" t="str">
            <v>25860023 C Cess -Credit on hold - Madhya Pradesh  Receivabl</v>
          </cell>
          <cell r="C3388">
            <v>-0.13</v>
          </cell>
          <cell r="D3388">
            <v>0</v>
          </cell>
          <cell r="E3388">
            <v>0</v>
          </cell>
          <cell r="F3388">
            <v>0</v>
          </cell>
          <cell r="G3388">
            <v>0</v>
          </cell>
          <cell r="H3388">
            <v>0</v>
          </cell>
          <cell r="I3388">
            <v>0</v>
          </cell>
          <cell r="J3388">
            <v>0</v>
          </cell>
          <cell r="K3388">
            <v>0</v>
          </cell>
          <cell r="L3388">
            <v>0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>
            <v>0</v>
          </cell>
          <cell r="T3388">
            <v>-0.13</v>
          </cell>
        </row>
        <row r="3389">
          <cell r="A3389">
            <v>25860024</v>
          </cell>
          <cell r="B3389" t="str">
            <v>25860024 C Cess -Credit on hold - Gujarat  Receivable</v>
          </cell>
          <cell r="C3389">
            <v>0</v>
          </cell>
          <cell r="D3389">
            <v>0</v>
          </cell>
          <cell r="E3389">
            <v>0</v>
          </cell>
          <cell r="F3389">
            <v>0</v>
          </cell>
          <cell r="G3389">
            <v>0</v>
          </cell>
          <cell r="H3389">
            <v>0</v>
          </cell>
          <cell r="I3389">
            <v>0</v>
          </cell>
          <cell r="J3389">
            <v>0</v>
          </cell>
          <cell r="K3389">
            <v>0</v>
          </cell>
          <cell r="L3389">
            <v>0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>
            <v>0</v>
          </cell>
          <cell r="T3389">
            <v>0</v>
          </cell>
        </row>
        <row r="3390">
          <cell r="A3390">
            <v>25860025</v>
          </cell>
          <cell r="B3390" t="str">
            <v>25860025 C Cess -Credit on hold - Daman und Diu  Receivable</v>
          </cell>
          <cell r="C3390">
            <v>0</v>
          </cell>
          <cell r="D3390">
            <v>0</v>
          </cell>
          <cell r="E3390">
            <v>0</v>
          </cell>
          <cell r="F3390">
            <v>0</v>
          </cell>
          <cell r="G3390">
            <v>0</v>
          </cell>
          <cell r="H3390">
            <v>0</v>
          </cell>
          <cell r="I3390">
            <v>0</v>
          </cell>
          <cell r="J3390">
            <v>0</v>
          </cell>
          <cell r="K3390">
            <v>0</v>
          </cell>
          <cell r="L3390">
            <v>0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>
            <v>0</v>
          </cell>
          <cell r="T3390">
            <v>0</v>
          </cell>
        </row>
        <row r="3391">
          <cell r="A3391">
            <v>25860026</v>
          </cell>
          <cell r="B3391" t="str">
            <v>25860026 C Cess -Credit on hold - Dadra and Nagar Hav.  Rec</v>
          </cell>
          <cell r="C3391">
            <v>0</v>
          </cell>
          <cell r="D3391">
            <v>0</v>
          </cell>
          <cell r="E3391">
            <v>0</v>
          </cell>
          <cell r="F3391">
            <v>0</v>
          </cell>
          <cell r="G3391">
            <v>0</v>
          </cell>
          <cell r="H3391">
            <v>0</v>
          </cell>
          <cell r="I3391">
            <v>0</v>
          </cell>
          <cell r="J3391">
            <v>0</v>
          </cell>
          <cell r="K3391">
            <v>0</v>
          </cell>
          <cell r="L3391">
            <v>0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>
            <v>0</v>
          </cell>
          <cell r="T3391">
            <v>0</v>
          </cell>
        </row>
        <row r="3392">
          <cell r="A3392">
            <v>25860027</v>
          </cell>
          <cell r="B3392" t="str">
            <v>25860027 C Cess -Credit on hold - Maharashtra  Receivable</v>
          </cell>
          <cell r="C3392">
            <v>-142918.38</v>
          </cell>
          <cell r="D3392">
            <v>0</v>
          </cell>
          <cell r="E3392">
            <v>0</v>
          </cell>
          <cell r="F3392">
            <v>0</v>
          </cell>
          <cell r="G3392">
            <v>0</v>
          </cell>
          <cell r="H3392">
            <v>0</v>
          </cell>
          <cell r="I3392">
            <v>0</v>
          </cell>
          <cell r="J3392">
            <v>0</v>
          </cell>
          <cell r="K3392">
            <v>0</v>
          </cell>
          <cell r="L3392">
            <v>0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>
            <v>0</v>
          </cell>
          <cell r="T3392">
            <v>-142918.38</v>
          </cell>
        </row>
        <row r="3393">
          <cell r="A3393">
            <v>25860029</v>
          </cell>
          <cell r="B3393" t="str">
            <v>25860029 C Cess -Credit on hold - Karnataka  Receivable</v>
          </cell>
          <cell r="C3393">
            <v>9498.75</v>
          </cell>
          <cell r="D3393">
            <v>0</v>
          </cell>
          <cell r="E3393">
            <v>0</v>
          </cell>
          <cell r="F3393">
            <v>0</v>
          </cell>
          <cell r="G3393">
            <v>0</v>
          </cell>
          <cell r="H3393">
            <v>0</v>
          </cell>
          <cell r="I3393">
            <v>0</v>
          </cell>
          <cell r="J3393">
            <v>0</v>
          </cell>
          <cell r="K3393">
            <v>0</v>
          </cell>
          <cell r="L3393">
            <v>0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>
            <v>0</v>
          </cell>
          <cell r="T3393">
            <v>9498.75</v>
          </cell>
        </row>
        <row r="3394">
          <cell r="A3394">
            <v>25860030</v>
          </cell>
          <cell r="B3394" t="str">
            <v>25860030 C Cess -Credit on hold - Goa  Receivable</v>
          </cell>
          <cell r="C3394">
            <v>0</v>
          </cell>
          <cell r="D3394">
            <v>0</v>
          </cell>
          <cell r="E3394">
            <v>0</v>
          </cell>
          <cell r="F3394">
            <v>0</v>
          </cell>
          <cell r="G3394">
            <v>0</v>
          </cell>
          <cell r="H3394">
            <v>0</v>
          </cell>
          <cell r="I3394">
            <v>0</v>
          </cell>
          <cell r="J3394">
            <v>0</v>
          </cell>
          <cell r="K3394">
            <v>0</v>
          </cell>
          <cell r="L3394">
            <v>0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>
            <v>0</v>
          </cell>
          <cell r="T3394">
            <v>0</v>
          </cell>
        </row>
        <row r="3395">
          <cell r="A3395">
            <v>25860031</v>
          </cell>
          <cell r="B3395" t="str">
            <v>25860031 C Cess -Credit on hold - Lakshadweep  Receivable</v>
          </cell>
          <cell r="C3395">
            <v>0</v>
          </cell>
          <cell r="D3395">
            <v>0</v>
          </cell>
          <cell r="E3395">
            <v>0</v>
          </cell>
          <cell r="F3395">
            <v>0</v>
          </cell>
          <cell r="G3395">
            <v>0</v>
          </cell>
          <cell r="H3395">
            <v>0</v>
          </cell>
          <cell r="I3395">
            <v>0</v>
          </cell>
          <cell r="J3395">
            <v>0</v>
          </cell>
          <cell r="K3395">
            <v>0</v>
          </cell>
          <cell r="L3395">
            <v>0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>
            <v>0</v>
          </cell>
          <cell r="T3395">
            <v>0</v>
          </cell>
        </row>
        <row r="3396">
          <cell r="A3396">
            <v>25860032</v>
          </cell>
          <cell r="B3396" t="str">
            <v>25860032 C Cess -Credit on hold - Kerala  Receivable</v>
          </cell>
          <cell r="C3396">
            <v>0</v>
          </cell>
          <cell r="D3396">
            <v>0</v>
          </cell>
          <cell r="E3396">
            <v>0</v>
          </cell>
          <cell r="F3396">
            <v>0</v>
          </cell>
          <cell r="G3396">
            <v>0</v>
          </cell>
          <cell r="H3396">
            <v>0</v>
          </cell>
          <cell r="I3396">
            <v>0</v>
          </cell>
          <cell r="J3396">
            <v>0</v>
          </cell>
          <cell r="K3396">
            <v>0</v>
          </cell>
          <cell r="L3396">
            <v>0</v>
          </cell>
          <cell r="M3396">
            <v>0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>
            <v>0</v>
          </cell>
          <cell r="T3396">
            <v>0</v>
          </cell>
        </row>
        <row r="3397">
          <cell r="A3397">
            <v>25860033</v>
          </cell>
          <cell r="B3397" t="str">
            <v>25860033 C Cess -Credit on hold - Tamil Nadu  Receivable</v>
          </cell>
          <cell r="C3397">
            <v>542239</v>
          </cell>
          <cell r="D3397">
            <v>0</v>
          </cell>
          <cell r="E3397">
            <v>0</v>
          </cell>
          <cell r="F3397">
            <v>0</v>
          </cell>
          <cell r="G3397">
            <v>0</v>
          </cell>
          <cell r="H3397">
            <v>0</v>
          </cell>
          <cell r="I3397">
            <v>0</v>
          </cell>
          <cell r="J3397">
            <v>0</v>
          </cell>
          <cell r="K3397">
            <v>0</v>
          </cell>
          <cell r="L3397">
            <v>0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>
            <v>0</v>
          </cell>
          <cell r="T3397">
            <v>542239</v>
          </cell>
        </row>
        <row r="3398">
          <cell r="A3398">
            <v>25860034</v>
          </cell>
          <cell r="B3398" t="str">
            <v>25860034 C Cess -Credit on hold - Pondicherry  Receivable</v>
          </cell>
          <cell r="C3398">
            <v>0</v>
          </cell>
          <cell r="D3398">
            <v>0</v>
          </cell>
          <cell r="E3398">
            <v>0</v>
          </cell>
          <cell r="F3398">
            <v>0</v>
          </cell>
          <cell r="G3398">
            <v>0</v>
          </cell>
          <cell r="H3398">
            <v>0</v>
          </cell>
          <cell r="I3398">
            <v>0</v>
          </cell>
          <cell r="J3398">
            <v>0</v>
          </cell>
          <cell r="K3398">
            <v>0</v>
          </cell>
          <cell r="L3398">
            <v>0</v>
          </cell>
          <cell r="M3398">
            <v>0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>
            <v>0</v>
          </cell>
          <cell r="T3398">
            <v>0</v>
          </cell>
        </row>
        <row r="3399">
          <cell r="A3399">
            <v>25860035</v>
          </cell>
          <cell r="B3399" t="str">
            <v>25860035 C Cess -Credit on hold - Andaman and Nicobar  Rece</v>
          </cell>
          <cell r="C3399">
            <v>0</v>
          </cell>
          <cell r="D3399">
            <v>0</v>
          </cell>
          <cell r="E3399">
            <v>0</v>
          </cell>
          <cell r="F3399">
            <v>0</v>
          </cell>
          <cell r="G3399">
            <v>0</v>
          </cell>
          <cell r="H3399">
            <v>0</v>
          </cell>
          <cell r="I3399">
            <v>0</v>
          </cell>
          <cell r="J3399">
            <v>0</v>
          </cell>
          <cell r="K3399">
            <v>0</v>
          </cell>
          <cell r="L3399">
            <v>0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>
            <v>0</v>
          </cell>
          <cell r="T3399">
            <v>0</v>
          </cell>
        </row>
        <row r="3400">
          <cell r="A3400">
            <v>25860036</v>
          </cell>
          <cell r="B3400" t="str">
            <v>25860036 C Cess -Credit on hold - Telangana  Receivable</v>
          </cell>
          <cell r="C3400">
            <v>0</v>
          </cell>
          <cell r="D3400">
            <v>0</v>
          </cell>
          <cell r="E3400">
            <v>0</v>
          </cell>
          <cell r="F3400">
            <v>0</v>
          </cell>
          <cell r="G3400">
            <v>0</v>
          </cell>
          <cell r="H3400">
            <v>0</v>
          </cell>
          <cell r="I3400">
            <v>0</v>
          </cell>
          <cell r="J3400">
            <v>0</v>
          </cell>
          <cell r="K3400">
            <v>0</v>
          </cell>
          <cell r="L3400">
            <v>0</v>
          </cell>
          <cell r="M3400">
            <v>0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>
            <v>0</v>
          </cell>
          <cell r="T3400">
            <v>0</v>
          </cell>
        </row>
        <row r="3401">
          <cell r="A3401">
            <v>25860037</v>
          </cell>
          <cell r="B3401" t="str">
            <v>25860037 C Cess -Credit on hold - Andhra Pradesh  Receivabl</v>
          </cell>
          <cell r="C3401">
            <v>0</v>
          </cell>
          <cell r="D3401">
            <v>0</v>
          </cell>
          <cell r="E3401">
            <v>0</v>
          </cell>
          <cell r="F3401">
            <v>0</v>
          </cell>
          <cell r="G3401">
            <v>0</v>
          </cell>
          <cell r="H3401">
            <v>0</v>
          </cell>
          <cell r="I3401">
            <v>0</v>
          </cell>
          <cell r="J3401">
            <v>0</v>
          </cell>
          <cell r="K3401">
            <v>0</v>
          </cell>
          <cell r="L3401">
            <v>0</v>
          </cell>
          <cell r="M3401">
            <v>0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>
            <v>0</v>
          </cell>
          <cell r="T3401">
            <v>0</v>
          </cell>
        </row>
        <row r="3402">
          <cell r="A3402">
            <v>546</v>
          </cell>
          <cell r="B3402" t="str">
            <v>546 *** GST ISD receivable</v>
          </cell>
          <cell r="C3402">
            <v>0.84</v>
          </cell>
          <cell r="D3402">
            <v>0</v>
          </cell>
          <cell r="E3402">
            <v>0</v>
          </cell>
          <cell r="F3402">
            <v>0</v>
          </cell>
          <cell r="G3402">
            <v>0</v>
          </cell>
          <cell r="H3402">
            <v>0</v>
          </cell>
          <cell r="I3402">
            <v>0</v>
          </cell>
          <cell r="J3402">
            <v>0</v>
          </cell>
          <cell r="K3402">
            <v>0</v>
          </cell>
          <cell r="L3402">
            <v>0</v>
          </cell>
          <cell r="M3402">
            <v>0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>
            <v>0</v>
          </cell>
          <cell r="T3402">
            <v>0.84</v>
          </cell>
        </row>
        <row r="3403">
          <cell r="A3403">
            <v>578</v>
          </cell>
          <cell r="B3403" t="str">
            <v>578 **  CGST -ISD Receivable</v>
          </cell>
          <cell r="C3403">
            <v>0.84</v>
          </cell>
          <cell r="D3403">
            <v>0</v>
          </cell>
          <cell r="E3403">
            <v>0</v>
          </cell>
          <cell r="F3403">
            <v>0</v>
          </cell>
          <cell r="G3403">
            <v>0</v>
          </cell>
          <cell r="H3403">
            <v>0</v>
          </cell>
          <cell r="I3403">
            <v>0</v>
          </cell>
          <cell r="J3403">
            <v>0</v>
          </cell>
          <cell r="K3403">
            <v>0</v>
          </cell>
          <cell r="L3403">
            <v>0</v>
          </cell>
          <cell r="M3403">
            <v>0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>
            <v>0</v>
          </cell>
          <cell r="T3403">
            <v>0.84</v>
          </cell>
        </row>
        <row r="3404">
          <cell r="A3404">
            <v>25880001</v>
          </cell>
          <cell r="B3404" t="str">
            <v>25880001 CGST -ISD Maharashtra FD  Receivable</v>
          </cell>
          <cell r="C3404">
            <v>0</v>
          </cell>
          <cell r="D3404">
            <v>0</v>
          </cell>
          <cell r="E3404">
            <v>0</v>
          </cell>
          <cell r="F3404">
            <v>0</v>
          </cell>
          <cell r="G3404">
            <v>0</v>
          </cell>
          <cell r="H3404">
            <v>0</v>
          </cell>
          <cell r="I3404">
            <v>0</v>
          </cell>
          <cell r="J3404">
            <v>0</v>
          </cell>
          <cell r="K3404">
            <v>0</v>
          </cell>
          <cell r="L3404">
            <v>0</v>
          </cell>
          <cell r="M3404">
            <v>0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</row>
        <row r="3405">
          <cell r="A3405">
            <v>25880002</v>
          </cell>
          <cell r="B3405" t="str">
            <v>25880002 CGST -ISD Maharashtra PWL  Receivable</v>
          </cell>
          <cell r="C3405">
            <v>0</v>
          </cell>
          <cell r="D3405">
            <v>0</v>
          </cell>
          <cell r="E3405">
            <v>0</v>
          </cell>
          <cell r="F3405">
            <v>0</v>
          </cell>
          <cell r="G3405">
            <v>0</v>
          </cell>
          <cell r="H3405">
            <v>0</v>
          </cell>
          <cell r="I3405">
            <v>0</v>
          </cell>
          <cell r="J3405">
            <v>0</v>
          </cell>
          <cell r="K3405">
            <v>0</v>
          </cell>
          <cell r="L3405">
            <v>0</v>
          </cell>
          <cell r="M3405">
            <v>0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</row>
        <row r="3406">
          <cell r="A3406">
            <v>25880003</v>
          </cell>
          <cell r="B3406" t="str">
            <v>25880003 CGST -ISD Maharashtra MTBD  Receivable</v>
          </cell>
          <cell r="C3406">
            <v>0</v>
          </cell>
          <cell r="D3406">
            <v>0</v>
          </cell>
          <cell r="E3406">
            <v>0</v>
          </cell>
          <cell r="F3406">
            <v>0</v>
          </cell>
          <cell r="G3406">
            <v>0</v>
          </cell>
          <cell r="H3406">
            <v>0</v>
          </cell>
          <cell r="I3406">
            <v>0</v>
          </cell>
          <cell r="J3406">
            <v>0</v>
          </cell>
          <cell r="K3406">
            <v>0</v>
          </cell>
          <cell r="L3406">
            <v>0</v>
          </cell>
          <cell r="M3406">
            <v>0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</row>
        <row r="3407">
          <cell r="A3407">
            <v>25880004</v>
          </cell>
          <cell r="B3407" t="str">
            <v>25880004 CGST -ISD Maharashtra HO Receivable</v>
          </cell>
          <cell r="C3407">
            <v>0</v>
          </cell>
          <cell r="D3407">
            <v>0</v>
          </cell>
          <cell r="E3407">
            <v>0</v>
          </cell>
          <cell r="F3407">
            <v>0</v>
          </cell>
          <cell r="G3407">
            <v>0</v>
          </cell>
          <cell r="H3407">
            <v>0</v>
          </cell>
          <cell r="I3407">
            <v>0</v>
          </cell>
          <cell r="J3407">
            <v>0</v>
          </cell>
          <cell r="K3407">
            <v>0</v>
          </cell>
          <cell r="L3407">
            <v>0</v>
          </cell>
          <cell r="M3407">
            <v>0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</row>
        <row r="3408">
          <cell r="A3408">
            <v>25880005</v>
          </cell>
          <cell r="B3408" t="str">
            <v>25880005 CGST -ISD Maharashtra AD Receivable</v>
          </cell>
          <cell r="C3408">
            <v>0</v>
          </cell>
          <cell r="D3408">
            <v>0</v>
          </cell>
          <cell r="E3408">
            <v>0</v>
          </cell>
          <cell r="F3408">
            <v>0</v>
          </cell>
          <cell r="G3408">
            <v>0</v>
          </cell>
          <cell r="H3408">
            <v>0</v>
          </cell>
          <cell r="I3408">
            <v>0</v>
          </cell>
          <cell r="J3408">
            <v>0</v>
          </cell>
          <cell r="K3408">
            <v>0</v>
          </cell>
          <cell r="L3408">
            <v>0</v>
          </cell>
          <cell r="M3408">
            <v>0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</row>
        <row r="3409">
          <cell r="A3409">
            <v>25880006</v>
          </cell>
          <cell r="B3409" t="str">
            <v>25880006 CGST -ISD Tamilnadu MRV Receivable</v>
          </cell>
          <cell r="C3409">
            <v>0.84</v>
          </cell>
          <cell r="D3409">
            <v>0</v>
          </cell>
          <cell r="E3409">
            <v>0</v>
          </cell>
          <cell r="F3409">
            <v>0</v>
          </cell>
          <cell r="G3409">
            <v>0</v>
          </cell>
          <cell r="H3409">
            <v>0</v>
          </cell>
          <cell r="I3409">
            <v>0</v>
          </cell>
          <cell r="J3409">
            <v>0</v>
          </cell>
          <cell r="K3409">
            <v>0</v>
          </cell>
          <cell r="L3409">
            <v>0</v>
          </cell>
          <cell r="M3409">
            <v>0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>
            <v>0</v>
          </cell>
          <cell r="T3409">
            <v>0.84</v>
          </cell>
        </row>
        <row r="3410">
          <cell r="A3410">
            <v>25880007</v>
          </cell>
          <cell r="B3410" t="str">
            <v>25880007 CGST -ISD Punjab SD Receivable</v>
          </cell>
          <cell r="C3410">
            <v>0</v>
          </cell>
          <cell r="D3410">
            <v>0</v>
          </cell>
          <cell r="E3410">
            <v>0</v>
          </cell>
          <cell r="F3410">
            <v>0</v>
          </cell>
          <cell r="G3410">
            <v>0</v>
          </cell>
          <cell r="H3410">
            <v>0</v>
          </cell>
          <cell r="I3410">
            <v>0</v>
          </cell>
          <cell r="J3410">
            <v>0</v>
          </cell>
          <cell r="K3410">
            <v>0</v>
          </cell>
          <cell r="L3410">
            <v>0</v>
          </cell>
          <cell r="M3410">
            <v>0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</row>
        <row r="3411">
          <cell r="A3411">
            <v>25880008</v>
          </cell>
          <cell r="B3411" t="str">
            <v>25880008 CGST-ISD Maharashtra SBU Receivable</v>
          </cell>
          <cell r="C3411">
            <v>0</v>
          </cell>
          <cell r="D3411">
            <v>0</v>
          </cell>
          <cell r="E3411">
            <v>0</v>
          </cell>
          <cell r="F3411">
            <v>0</v>
          </cell>
          <cell r="G3411">
            <v>0</v>
          </cell>
          <cell r="H3411">
            <v>0</v>
          </cell>
          <cell r="I3411">
            <v>0</v>
          </cell>
          <cell r="J3411">
            <v>0</v>
          </cell>
          <cell r="K3411">
            <v>0</v>
          </cell>
          <cell r="L3411">
            <v>0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</row>
        <row r="3412">
          <cell r="A3412">
            <v>25880010</v>
          </cell>
          <cell r="B3412" t="str">
            <v>25880010 CGST -ISD Maharashtra FD  Receivable (RCM)</v>
          </cell>
          <cell r="C3412">
            <v>0</v>
          </cell>
          <cell r="D3412">
            <v>0</v>
          </cell>
          <cell r="E3412">
            <v>0</v>
          </cell>
          <cell r="F3412">
            <v>0</v>
          </cell>
          <cell r="G3412">
            <v>0</v>
          </cell>
          <cell r="H3412">
            <v>0</v>
          </cell>
          <cell r="I3412">
            <v>0</v>
          </cell>
          <cell r="J3412">
            <v>0</v>
          </cell>
          <cell r="K3412">
            <v>0</v>
          </cell>
          <cell r="L3412">
            <v>0</v>
          </cell>
          <cell r="M3412">
            <v>0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</row>
        <row r="3413">
          <cell r="A3413">
            <v>25880011</v>
          </cell>
          <cell r="B3413" t="str">
            <v>25880011 CGST -ISD Maharashtra PWL  Receivable (RCM</v>
          </cell>
          <cell r="C3413">
            <v>0</v>
          </cell>
          <cell r="D3413">
            <v>0</v>
          </cell>
          <cell r="E3413">
            <v>0</v>
          </cell>
          <cell r="F3413">
            <v>0</v>
          </cell>
          <cell r="G3413">
            <v>0</v>
          </cell>
          <cell r="H3413">
            <v>0</v>
          </cell>
          <cell r="I3413">
            <v>0</v>
          </cell>
          <cell r="J3413">
            <v>0</v>
          </cell>
          <cell r="K3413">
            <v>0</v>
          </cell>
          <cell r="L3413">
            <v>0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</row>
        <row r="3414">
          <cell r="A3414">
            <v>25880012</v>
          </cell>
          <cell r="B3414" t="str">
            <v>25880012 CGST -ISD Maharashtra MTBD  Receivable (R</v>
          </cell>
          <cell r="C3414">
            <v>0</v>
          </cell>
          <cell r="D3414">
            <v>0</v>
          </cell>
          <cell r="E3414">
            <v>0</v>
          </cell>
          <cell r="F3414">
            <v>0</v>
          </cell>
          <cell r="G3414">
            <v>0</v>
          </cell>
          <cell r="H3414">
            <v>0</v>
          </cell>
          <cell r="I3414">
            <v>0</v>
          </cell>
          <cell r="J3414">
            <v>0</v>
          </cell>
          <cell r="K3414">
            <v>0</v>
          </cell>
          <cell r="L3414">
            <v>0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</row>
        <row r="3415">
          <cell r="A3415">
            <v>25880013</v>
          </cell>
          <cell r="B3415" t="str">
            <v>25880013 CGST -ISD Maharashtra HO Receivable (RCM)</v>
          </cell>
          <cell r="C3415">
            <v>0</v>
          </cell>
          <cell r="D3415">
            <v>0</v>
          </cell>
          <cell r="E3415">
            <v>0</v>
          </cell>
          <cell r="F3415">
            <v>0</v>
          </cell>
          <cell r="G3415">
            <v>0</v>
          </cell>
          <cell r="H3415">
            <v>0</v>
          </cell>
          <cell r="I3415">
            <v>0</v>
          </cell>
          <cell r="J3415">
            <v>0</v>
          </cell>
          <cell r="K3415">
            <v>0</v>
          </cell>
          <cell r="L3415">
            <v>0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</row>
        <row r="3416">
          <cell r="A3416">
            <v>25880014</v>
          </cell>
          <cell r="B3416" t="str">
            <v>25880014 CGST -ISD Maharashtra AD Receivable (RCM)</v>
          </cell>
          <cell r="C3416">
            <v>0</v>
          </cell>
          <cell r="D3416">
            <v>0</v>
          </cell>
          <cell r="E3416">
            <v>0</v>
          </cell>
          <cell r="F3416">
            <v>0</v>
          </cell>
          <cell r="G3416">
            <v>0</v>
          </cell>
          <cell r="H3416">
            <v>0</v>
          </cell>
          <cell r="I3416">
            <v>0</v>
          </cell>
          <cell r="J3416">
            <v>0</v>
          </cell>
          <cell r="K3416">
            <v>0</v>
          </cell>
          <cell r="L3416">
            <v>0</v>
          </cell>
          <cell r="M3416">
            <v>0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</row>
        <row r="3417">
          <cell r="A3417">
            <v>25880015</v>
          </cell>
          <cell r="B3417" t="str">
            <v>25880015 CGST -ISD Tamilnadu MRV Receivable (RCM)</v>
          </cell>
          <cell r="C3417">
            <v>0</v>
          </cell>
          <cell r="D3417">
            <v>0</v>
          </cell>
          <cell r="E3417">
            <v>0</v>
          </cell>
          <cell r="F3417">
            <v>0</v>
          </cell>
          <cell r="G3417">
            <v>0</v>
          </cell>
          <cell r="H3417">
            <v>0</v>
          </cell>
          <cell r="I3417">
            <v>0</v>
          </cell>
          <cell r="J3417">
            <v>0</v>
          </cell>
          <cell r="K3417">
            <v>0</v>
          </cell>
          <cell r="L3417">
            <v>0</v>
          </cell>
          <cell r="M3417">
            <v>0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</row>
        <row r="3418">
          <cell r="A3418">
            <v>25880016</v>
          </cell>
          <cell r="B3418" t="str">
            <v>25880016 CGST -ISD Punjab SD Receivable (RCM)</v>
          </cell>
          <cell r="C3418">
            <v>0</v>
          </cell>
          <cell r="D3418">
            <v>0</v>
          </cell>
          <cell r="E3418">
            <v>0</v>
          </cell>
          <cell r="F3418">
            <v>0</v>
          </cell>
          <cell r="G3418">
            <v>0</v>
          </cell>
          <cell r="H3418">
            <v>0</v>
          </cell>
          <cell r="I3418">
            <v>0</v>
          </cell>
          <cell r="J3418">
            <v>0</v>
          </cell>
          <cell r="K3418">
            <v>0</v>
          </cell>
          <cell r="L3418">
            <v>0</v>
          </cell>
          <cell r="M3418">
            <v>0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</row>
        <row r="3419">
          <cell r="A3419">
            <v>25880017</v>
          </cell>
          <cell r="B3419" t="str">
            <v>25880017 CGST-ISD Maharashtra SBU Receivable (RCM)</v>
          </cell>
          <cell r="C3419">
            <v>0</v>
          </cell>
          <cell r="D3419">
            <v>0</v>
          </cell>
          <cell r="E3419">
            <v>0</v>
          </cell>
          <cell r="F3419">
            <v>0</v>
          </cell>
          <cell r="G3419">
            <v>0</v>
          </cell>
          <cell r="H3419">
            <v>0</v>
          </cell>
          <cell r="I3419">
            <v>0</v>
          </cell>
          <cell r="J3419">
            <v>0</v>
          </cell>
          <cell r="K3419">
            <v>0</v>
          </cell>
          <cell r="L3419">
            <v>0</v>
          </cell>
          <cell r="M3419">
            <v>0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</row>
        <row r="3420">
          <cell r="A3420">
            <v>25880018</v>
          </cell>
          <cell r="B3420" t="str">
            <v>25880018 CGST -ISD Maharashtra Receivable (RCM)</v>
          </cell>
          <cell r="C3420">
            <v>0</v>
          </cell>
          <cell r="D3420">
            <v>0</v>
          </cell>
          <cell r="E3420">
            <v>0</v>
          </cell>
          <cell r="F3420">
            <v>0</v>
          </cell>
          <cell r="G3420">
            <v>0</v>
          </cell>
          <cell r="H3420">
            <v>0</v>
          </cell>
          <cell r="I3420">
            <v>0</v>
          </cell>
          <cell r="J3420">
            <v>0</v>
          </cell>
          <cell r="K3420">
            <v>0</v>
          </cell>
          <cell r="L3420">
            <v>0</v>
          </cell>
          <cell r="M3420">
            <v>0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</row>
        <row r="3421">
          <cell r="A3421">
            <v>579</v>
          </cell>
          <cell r="B3421" t="str">
            <v>579 **  SGST / UTGST - ISD Receivable</v>
          </cell>
          <cell r="C3421">
            <v>0</v>
          </cell>
          <cell r="D3421">
            <v>0</v>
          </cell>
          <cell r="E3421">
            <v>0</v>
          </cell>
          <cell r="F3421">
            <v>0</v>
          </cell>
          <cell r="G3421">
            <v>0</v>
          </cell>
          <cell r="H3421">
            <v>0</v>
          </cell>
          <cell r="I3421">
            <v>0</v>
          </cell>
          <cell r="J3421">
            <v>0</v>
          </cell>
          <cell r="K3421">
            <v>0</v>
          </cell>
          <cell r="L3421">
            <v>0</v>
          </cell>
          <cell r="M3421">
            <v>0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</row>
        <row r="3422">
          <cell r="A3422">
            <v>25870001</v>
          </cell>
          <cell r="B3422" t="str">
            <v>25870001 SGST -ISD Maharashtra FD  Receivable</v>
          </cell>
          <cell r="C3422">
            <v>0</v>
          </cell>
          <cell r="D3422">
            <v>0</v>
          </cell>
          <cell r="E3422">
            <v>0</v>
          </cell>
          <cell r="F3422">
            <v>0</v>
          </cell>
          <cell r="G3422">
            <v>0</v>
          </cell>
          <cell r="H3422">
            <v>0</v>
          </cell>
          <cell r="I3422">
            <v>0</v>
          </cell>
          <cell r="J3422">
            <v>0</v>
          </cell>
          <cell r="K3422">
            <v>0</v>
          </cell>
          <cell r="L3422">
            <v>0</v>
          </cell>
          <cell r="M3422">
            <v>0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</row>
        <row r="3423">
          <cell r="A3423">
            <v>25870002</v>
          </cell>
          <cell r="B3423" t="str">
            <v>25870002 SGST -ISD Maharashtra PWL  Receivable</v>
          </cell>
          <cell r="C3423">
            <v>0</v>
          </cell>
          <cell r="D3423">
            <v>0</v>
          </cell>
          <cell r="E3423">
            <v>0</v>
          </cell>
          <cell r="F3423">
            <v>0</v>
          </cell>
          <cell r="G3423">
            <v>0</v>
          </cell>
          <cell r="H3423">
            <v>0</v>
          </cell>
          <cell r="I3423">
            <v>0</v>
          </cell>
          <cell r="J3423">
            <v>0</v>
          </cell>
          <cell r="K3423">
            <v>0</v>
          </cell>
          <cell r="L3423">
            <v>0</v>
          </cell>
          <cell r="M3423">
            <v>0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</row>
        <row r="3424">
          <cell r="A3424">
            <v>25870003</v>
          </cell>
          <cell r="B3424" t="str">
            <v>25870003 SGST -ISD Maharashtra MTBD  Receivable</v>
          </cell>
          <cell r="C3424">
            <v>0</v>
          </cell>
          <cell r="D3424">
            <v>0</v>
          </cell>
          <cell r="E3424">
            <v>0</v>
          </cell>
          <cell r="F3424">
            <v>0</v>
          </cell>
          <cell r="G3424">
            <v>0</v>
          </cell>
          <cell r="H3424">
            <v>0</v>
          </cell>
          <cell r="I3424">
            <v>0</v>
          </cell>
          <cell r="J3424">
            <v>0</v>
          </cell>
          <cell r="K3424">
            <v>0</v>
          </cell>
          <cell r="L3424">
            <v>0</v>
          </cell>
          <cell r="M3424">
            <v>0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</row>
        <row r="3425">
          <cell r="A3425">
            <v>25870004</v>
          </cell>
          <cell r="B3425" t="str">
            <v>25870004 SGST -ISD Maharashtra HO  Receivable</v>
          </cell>
          <cell r="C3425">
            <v>0</v>
          </cell>
          <cell r="D3425">
            <v>0</v>
          </cell>
          <cell r="E3425">
            <v>0</v>
          </cell>
          <cell r="F3425">
            <v>0</v>
          </cell>
          <cell r="G3425">
            <v>0</v>
          </cell>
          <cell r="H3425">
            <v>0</v>
          </cell>
          <cell r="I3425">
            <v>0</v>
          </cell>
          <cell r="J3425">
            <v>0</v>
          </cell>
          <cell r="K3425">
            <v>0</v>
          </cell>
          <cell r="L3425">
            <v>0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</row>
        <row r="3426">
          <cell r="A3426">
            <v>25870005</v>
          </cell>
          <cell r="B3426" t="str">
            <v>25870005 SGST -ISD Maharashtra AD  Receivable</v>
          </cell>
          <cell r="C3426">
            <v>0</v>
          </cell>
          <cell r="D3426">
            <v>0</v>
          </cell>
          <cell r="E3426">
            <v>0</v>
          </cell>
          <cell r="F3426">
            <v>0</v>
          </cell>
          <cell r="G3426">
            <v>0</v>
          </cell>
          <cell r="H3426">
            <v>0</v>
          </cell>
          <cell r="I3426">
            <v>0</v>
          </cell>
          <cell r="J3426">
            <v>0</v>
          </cell>
          <cell r="K3426">
            <v>0</v>
          </cell>
          <cell r="L3426">
            <v>0</v>
          </cell>
          <cell r="M3426">
            <v>0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</row>
        <row r="3427">
          <cell r="A3427">
            <v>25870006</v>
          </cell>
          <cell r="B3427" t="str">
            <v>25870006 SGST -ISD Tamil nadu MRV  Receivable</v>
          </cell>
          <cell r="C3427">
            <v>0</v>
          </cell>
          <cell r="D3427">
            <v>0</v>
          </cell>
          <cell r="E3427">
            <v>0</v>
          </cell>
          <cell r="F3427">
            <v>0</v>
          </cell>
          <cell r="G3427">
            <v>0</v>
          </cell>
          <cell r="H3427">
            <v>0</v>
          </cell>
          <cell r="I3427">
            <v>0</v>
          </cell>
          <cell r="J3427">
            <v>0</v>
          </cell>
          <cell r="K3427">
            <v>0</v>
          </cell>
          <cell r="L3427">
            <v>0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</row>
        <row r="3428">
          <cell r="A3428">
            <v>25870007</v>
          </cell>
          <cell r="B3428" t="str">
            <v>25870007 SGST -ISD Punjab SD  Receivable</v>
          </cell>
          <cell r="C3428">
            <v>0</v>
          </cell>
          <cell r="D3428">
            <v>0</v>
          </cell>
          <cell r="E3428">
            <v>0</v>
          </cell>
          <cell r="F3428">
            <v>0</v>
          </cell>
          <cell r="G3428">
            <v>0</v>
          </cell>
          <cell r="H3428">
            <v>0</v>
          </cell>
          <cell r="I3428">
            <v>0</v>
          </cell>
          <cell r="J3428">
            <v>0</v>
          </cell>
          <cell r="K3428">
            <v>0</v>
          </cell>
          <cell r="L3428">
            <v>0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</row>
        <row r="3429">
          <cell r="A3429">
            <v>25870008</v>
          </cell>
          <cell r="B3429" t="str">
            <v>25870008 SGST-ISD Maharashtra SBU Receivable</v>
          </cell>
          <cell r="C3429">
            <v>0</v>
          </cell>
          <cell r="D3429">
            <v>0</v>
          </cell>
          <cell r="E3429">
            <v>0</v>
          </cell>
          <cell r="F3429">
            <v>0</v>
          </cell>
          <cell r="G3429">
            <v>0</v>
          </cell>
          <cell r="H3429">
            <v>0</v>
          </cell>
          <cell r="I3429">
            <v>0</v>
          </cell>
          <cell r="J3429">
            <v>0</v>
          </cell>
          <cell r="K3429">
            <v>0</v>
          </cell>
          <cell r="L3429">
            <v>0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</row>
        <row r="3430">
          <cell r="A3430">
            <v>25870010</v>
          </cell>
          <cell r="B3430" t="str">
            <v>25870010 SGST -ISD Maharashtra FD  Receivable (RCM)</v>
          </cell>
          <cell r="C3430">
            <v>0</v>
          </cell>
          <cell r="D3430">
            <v>0</v>
          </cell>
          <cell r="E3430">
            <v>0</v>
          </cell>
          <cell r="F3430">
            <v>0</v>
          </cell>
          <cell r="G3430">
            <v>0</v>
          </cell>
          <cell r="H3430">
            <v>0</v>
          </cell>
          <cell r="I3430">
            <v>0</v>
          </cell>
          <cell r="J3430">
            <v>0</v>
          </cell>
          <cell r="K3430">
            <v>0</v>
          </cell>
          <cell r="L3430">
            <v>0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</row>
        <row r="3431">
          <cell r="A3431">
            <v>25870011</v>
          </cell>
          <cell r="B3431" t="str">
            <v>25870011 SGST -ISD Maharashtra PWL  Receivable (RCM</v>
          </cell>
          <cell r="C3431">
            <v>0</v>
          </cell>
          <cell r="D3431">
            <v>0</v>
          </cell>
          <cell r="E3431">
            <v>0</v>
          </cell>
          <cell r="F3431">
            <v>0</v>
          </cell>
          <cell r="G3431">
            <v>0</v>
          </cell>
          <cell r="H3431">
            <v>0</v>
          </cell>
          <cell r="I3431">
            <v>0</v>
          </cell>
          <cell r="J3431">
            <v>0</v>
          </cell>
          <cell r="K3431">
            <v>0</v>
          </cell>
          <cell r="L3431">
            <v>0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</row>
        <row r="3432">
          <cell r="A3432">
            <v>25870012</v>
          </cell>
          <cell r="B3432" t="str">
            <v>25870012 SGST -ISD Maharashtra MTBD  Receivable (R</v>
          </cell>
          <cell r="C3432">
            <v>0</v>
          </cell>
          <cell r="D3432">
            <v>0</v>
          </cell>
          <cell r="E3432">
            <v>0</v>
          </cell>
          <cell r="F3432">
            <v>0</v>
          </cell>
          <cell r="G3432">
            <v>0</v>
          </cell>
          <cell r="H3432">
            <v>0</v>
          </cell>
          <cell r="I3432">
            <v>0</v>
          </cell>
          <cell r="J3432">
            <v>0</v>
          </cell>
          <cell r="K3432">
            <v>0</v>
          </cell>
          <cell r="L3432">
            <v>0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</row>
        <row r="3433">
          <cell r="A3433">
            <v>25870013</v>
          </cell>
          <cell r="B3433" t="str">
            <v>25870013 SGST -ISD Maharashtra HO  Receivable (RCM)</v>
          </cell>
          <cell r="C3433">
            <v>0</v>
          </cell>
          <cell r="D3433">
            <v>0</v>
          </cell>
          <cell r="E3433">
            <v>0</v>
          </cell>
          <cell r="F3433">
            <v>0</v>
          </cell>
          <cell r="G3433">
            <v>0</v>
          </cell>
          <cell r="H3433">
            <v>0</v>
          </cell>
          <cell r="I3433">
            <v>0</v>
          </cell>
          <cell r="J3433">
            <v>0</v>
          </cell>
          <cell r="K3433">
            <v>0</v>
          </cell>
          <cell r="L3433">
            <v>0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</row>
        <row r="3434">
          <cell r="A3434">
            <v>25870014</v>
          </cell>
          <cell r="B3434" t="str">
            <v>25870014 SGST -ISD Maharashtra AD  Receivable (RCM)</v>
          </cell>
          <cell r="C3434">
            <v>0</v>
          </cell>
          <cell r="D3434">
            <v>0</v>
          </cell>
          <cell r="E3434">
            <v>0</v>
          </cell>
          <cell r="F3434">
            <v>0</v>
          </cell>
          <cell r="G3434">
            <v>0</v>
          </cell>
          <cell r="H3434">
            <v>0</v>
          </cell>
          <cell r="I3434">
            <v>0</v>
          </cell>
          <cell r="J3434">
            <v>0</v>
          </cell>
          <cell r="K3434">
            <v>0</v>
          </cell>
          <cell r="L3434">
            <v>0</v>
          </cell>
          <cell r="M3434">
            <v>0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</row>
        <row r="3435">
          <cell r="A3435">
            <v>25870015</v>
          </cell>
          <cell r="B3435" t="str">
            <v>25870015 SGST -ISD Tamil nadu MRV  Receivable (RCM)</v>
          </cell>
          <cell r="C3435">
            <v>0</v>
          </cell>
          <cell r="D3435">
            <v>0</v>
          </cell>
          <cell r="E3435">
            <v>0</v>
          </cell>
          <cell r="F3435">
            <v>0</v>
          </cell>
          <cell r="G3435">
            <v>0</v>
          </cell>
          <cell r="H3435">
            <v>0</v>
          </cell>
          <cell r="I3435">
            <v>0</v>
          </cell>
          <cell r="J3435">
            <v>0</v>
          </cell>
          <cell r="K3435">
            <v>0</v>
          </cell>
          <cell r="L3435">
            <v>0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</row>
        <row r="3436">
          <cell r="A3436">
            <v>25870016</v>
          </cell>
          <cell r="B3436" t="str">
            <v>25870016 SGST -ISD Punjab SD  Receivable (RCM)</v>
          </cell>
          <cell r="C3436">
            <v>0</v>
          </cell>
          <cell r="D3436">
            <v>0</v>
          </cell>
          <cell r="E3436">
            <v>0</v>
          </cell>
          <cell r="F3436">
            <v>0</v>
          </cell>
          <cell r="G3436">
            <v>0</v>
          </cell>
          <cell r="H3436">
            <v>0</v>
          </cell>
          <cell r="I3436">
            <v>0</v>
          </cell>
          <cell r="J3436">
            <v>0</v>
          </cell>
          <cell r="K3436">
            <v>0</v>
          </cell>
          <cell r="L3436">
            <v>0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</row>
        <row r="3437">
          <cell r="A3437">
            <v>25870017</v>
          </cell>
          <cell r="B3437" t="str">
            <v>25870017 SGST-ISD Maharashtra SBU Receivable (RCM)</v>
          </cell>
          <cell r="C3437">
            <v>0</v>
          </cell>
          <cell r="D3437">
            <v>0</v>
          </cell>
          <cell r="E3437">
            <v>0</v>
          </cell>
          <cell r="F3437">
            <v>0</v>
          </cell>
          <cell r="G3437">
            <v>0</v>
          </cell>
          <cell r="H3437">
            <v>0</v>
          </cell>
          <cell r="I3437">
            <v>0</v>
          </cell>
          <cell r="J3437">
            <v>0</v>
          </cell>
          <cell r="K3437">
            <v>0</v>
          </cell>
          <cell r="L3437">
            <v>0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</row>
        <row r="3438">
          <cell r="A3438">
            <v>25870018</v>
          </cell>
          <cell r="B3438" t="str">
            <v>25870018 SGST -ISD Maharashtra Receivable (RCM)</v>
          </cell>
          <cell r="C3438">
            <v>0</v>
          </cell>
          <cell r="D3438">
            <v>0</v>
          </cell>
          <cell r="E3438">
            <v>0</v>
          </cell>
          <cell r="F3438">
            <v>0</v>
          </cell>
          <cell r="G3438">
            <v>0</v>
          </cell>
          <cell r="H3438">
            <v>0</v>
          </cell>
          <cell r="I3438">
            <v>0</v>
          </cell>
          <cell r="J3438">
            <v>0</v>
          </cell>
          <cell r="K3438">
            <v>0</v>
          </cell>
          <cell r="L3438">
            <v>0</v>
          </cell>
          <cell r="M3438">
            <v>0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</row>
        <row r="3439">
          <cell r="A3439">
            <v>580</v>
          </cell>
          <cell r="B3439" t="str">
            <v>580 **  IGST -ISD Receivable</v>
          </cell>
          <cell r="C3439">
            <v>0</v>
          </cell>
          <cell r="D3439">
            <v>0</v>
          </cell>
          <cell r="E3439">
            <v>0</v>
          </cell>
          <cell r="F3439">
            <v>0</v>
          </cell>
          <cell r="G3439">
            <v>0</v>
          </cell>
          <cell r="H3439">
            <v>0</v>
          </cell>
          <cell r="I3439">
            <v>0</v>
          </cell>
          <cell r="J3439">
            <v>0</v>
          </cell>
          <cell r="K3439">
            <v>0</v>
          </cell>
          <cell r="L3439">
            <v>0</v>
          </cell>
          <cell r="M3439">
            <v>0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</row>
        <row r="3440">
          <cell r="A3440">
            <v>25890001</v>
          </cell>
          <cell r="B3440" t="str">
            <v>25890001 IGST -ISD Maharashtra FD  Receivable</v>
          </cell>
          <cell r="C3440">
            <v>0</v>
          </cell>
          <cell r="D3440">
            <v>0</v>
          </cell>
          <cell r="E3440">
            <v>0</v>
          </cell>
          <cell r="F3440">
            <v>0</v>
          </cell>
          <cell r="G3440">
            <v>0</v>
          </cell>
          <cell r="H3440">
            <v>0</v>
          </cell>
          <cell r="I3440">
            <v>0</v>
          </cell>
          <cell r="J3440">
            <v>0</v>
          </cell>
          <cell r="K3440">
            <v>0</v>
          </cell>
          <cell r="L3440">
            <v>0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</row>
        <row r="3441">
          <cell r="A3441">
            <v>25890002</v>
          </cell>
          <cell r="B3441" t="str">
            <v>25890002 IGST -ISD Maharashtra PWL  Receivable</v>
          </cell>
          <cell r="C3441">
            <v>0</v>
          </cell>
          <cell r="D3441">
            <v>0</v>
          </cell>
          <cell r="E3441">
            <v>0</v>
          </cell>
          <cell r="F3441">
            <v>0</v>
          </cell>
          <cell r="G3441">
            <v>0</v>
          </cell>
          <cell r="H3441">
            <v>0</v>
          </cell>
          <cell r="I3441">
            <v>0</v>
          </cell>
          <cell r="J3441">
            <v>0</v>
          </cell>
          <cell r="K3441">
            <v>0</v>
          </cell>
          <cell r="L3441">
            <v>0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</row>
        <row r="3442">
          <cell r="A3442">
            <v>25890003</v>
          </cell>
          <cell r="B3442" t="str">
            <v>25890003 IGST -ISD Maharashtra MTBD  Receivable</v>
          </cell>
          <cell r="C3442">
            <v>0</v>
          </cell>
          <cell r="D3442">
            <v>0</v>
          </cell>
          <cell r="E3442">
            <v>0</v>
          </cell>
          <cell r="F3442">
            <v>0</v>
          </cell>
          <cell r="G3442">
            <v>0</v>
          </cell>
          <cell r="H3442">
            <v>0</v>
          </cell>
          <cell r="I3442">
            <v>0</v>
          </cell>
          <cell r="J3442">
            <v>0</v>
          </cell>
          <cell r="K3442">
            <v>0</v>
          </cell>
          <cell r="L3442">
            <v>0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</row>
        <row r="3443">
          <cell r="A3443">
            <v>25890004</v>
          </cell>
          <cell r="B3443" t="str">
            <v>25890004 IGST -ISD Maharashtra HO Receivable</v>
          </cell>
          <cell r="C3443">
            <v>0</v>
          </cell>
          <cell r="D3443">
            <v>0</v>
          </cell>
          <cell r="E3443">
            <v>0</v>
          </cell>
          <cell r="F3443">
            <v>0</v>
          </cell>
          <cell r="G3443">
            <v>0</v>
          </cell>
          <cell r="H3443">
            <v>0</v>
          </cell>
          <cell r="I3443">
            <v>0</v>
          </cell>
          <cell r="J3443">
            <v>0</v>
          </cell>
          <cell r="K3443">
            <v>0</v>
          </cell>
          <cell r="L3443">
            <v>0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</row>
        <row r="3444">
          <cell r="A3444">
            <v>25890005</v>
          </cell>
          <cell r="B3444" t="str">
            <v>25890005 IGST -ISD Maharashtra AD Receivable</v>
          </cell>
          <cell r="C3444">
            <v>0</v>
          </cell>
          <cell r="D3444">
            <v>0</v>
          </cell>
          <cell r="E3444">
            <v>0</v>
          </cell>
          <cell r="F3444">
            <v>0</v>
          </cell>
          <cell r="G3444">
            <v>0</v>
          </cell>
          <cell r="H3444">
            <v>0</v>
          </cell>
          <cell r="I3444">
            <v>0</v>
          </cell>
          <cell r="J3444">
            <v>0</v>
          </cell>
          <cell r="K3444">
            <v>0</v>
          </cell>
          <cell r="L3444">
            <v>0</v>
          </cell>
          <cell r="M3444">
            <v>0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</row>
        <row r="3445">
          <cell r="A3445">
            <v>25890006</v>
          </cell>
          <cell r="B3445" t="str">
            <v>25890006 IGST -ISD Tamilnadu MRV Receivable</v>
          </cell>
          <cell r="C3445">
            <v>0</v>
          </cell>
          <cell r="D3445">
            <v>0</v>
          </cell>
          <cell r="E3445">
            <v>0</v>
          </cell>
          <cell r="F3445">
            <v>0</v>
          </cell>
          <cell r="G3445">
            <v>0</v>
          </cell>
          <cell r="H3445">
            <v>0</v>
          </cell>
          <cell r="I3445">
            <v>0</v>
          </cell>
          <cell r="J3445">
            <v>0</v>
          </cell>
          <cell r="K3445">
            <v>0</v>
          </cell>
          <cell r="L3445">
            <v>0</v>
          </cell>
          <cell r="M3445">
            <v>0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</row>
        <row r="3446">
          <cell r="A3446">
            <v>25890007</v>
          </cell>
          <cell r="B3446" t="str">
            <v>25890007 IGST -ISD Punjab SD Receivable</v>
          </cell>
          <cell r="C3446">
            <v>0</v>
          </cell>
          <cell r="D3446">
            <v>0</v>
          </cell>
          <cell r="E3446">
            <v>0</v>
          </cell>
          <cell r="F3446">
            <v>0</v>
          </cell>
          <cell r="G3446">
            <v>0</v>
          </cell>
          <cell r="H3446">
            <v>0</v>
          </cell>
          <cell r="I3446">
            <v>0</v>
          </cell>
          <cell r="J3446">
            <v>0</v>
          </cell>
          <cell r="K3446">
            <v>0</v>
          </cell>
          <cell r="L3446">
            <v>0</v>
          </cell>
          <cell r="M3446">
            <v>0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</row>
        <row r="3447">
          <cell r="A3447">
            <v>25890008</v>
          </cell>
          <cell r="B3447" t="str">
            <v>25890008 IGST-ISD Maharashtra SBU Receivable</v>
          </cell>
          <cell r="C3447">
            <v>0</v>
          </cell>
          <cell r="D3447">
            <v>0</v>
          </cell>
          <cell r="E3447">
            <v>0</v>
          </cell>
          <cell r="F3447">
            <v>0</v>
          </cell>
          <cell r="G3447">
            <v>0</v>
          </cell>
          <cell r="H3447">
            <v>0</v>
          </cell>
          <cell r="I3447">
            <v>0</v>
          </cell>
          <cell r="J3447">
            <v>0</v>
          </cell>
          <cell r="K3447">
            <v>0</v>
          </cell>
          <cell r="L3447">
            <v>0</v>
          </cell>
          <cell r="M3447">
            <v>0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</row>
        <row r="3448">
          <cell r="A3448">
            <v>25890010</v>
          </cell>
          <cell r="B3448" t="str">
            <v>25890010 IGST -ISD Maharashtra FD  Receivable (RCM)</v>
          </cell>
          <cell r="C3448">
            <v>0</v>
          </cell>
          <cell r="D3448">
            <v>0</v>
          </cell>
          <cell r="E3448">
            <v>0</v>
          </cell>
          <cell r="F3448">
            <v>0</v>
          </cell>
          <cell r="G3448">
            <v>0</v>
          </cell>
          <cell r="H3448">
            <v>0</v>
          </cell>
          <cell r="I3448">
            <v>0</v>
          </cell>
          <cell r="J3448">
            <v>0</v>
          </cell>
          <cell r="K3448">
            <v>0</v>
          </cell>
          <cell r="L3448">
            <v>0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</row>
        <row r="3449">
          <cell r="A3449">
            <v>25890011</v>
          </cell>
          <cell r="B3449" t="str">
            <v>25890011 IGST -ISD Maharashtra PWL  Receivable (RCM</v>
          </cell>
          <cell r="C3449">
            <v>0</v>
          </cell>
          <cell r="D3449">
            <v>0</v>
          </cell>
          <cell r="E3449">
            <v>0</v>
          </cell>
          <cell r="F3449">
            <v>0</v>
          </cell>
          <cell r="G3449">
            <v>0</v>
          </cell>
          <cell r="H3449">
            <v>0</v>
          </cell>
          <cell r="I3449">
            <v>0</v>
          </cell>
          <cell r="J3449">
            <v>0</v>
          </cell>
          <cell r="K3449">
            <v>0</v>
          </cell>
          <cell r="L3449">
            <v>0</v>
          </cell>
          <cell r="M3449">
            <v>0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</row>
        <row r="3450">
          <cell r="A3450">
            <v>25890012</v>
          </cell>
          <cell r="B3450" t="str">
            <v>25890012 IGST -ISD Maharashtra MTBD  Receivable (R</v>
          </cell>
          <cell r="C3450">
            <v>0</v>
          </cell>
          <cell r="D3450">
            <v>0</v>
          </cell>
          <cell r="E3450">
            <v>0</v>
          </cell>
          <cell r="F3450">
            <v>0</v>
          </cell>
          <cell r="G3450">
            <v>0</v>
          </cell>
          <cell r="H3450">
            <v>0</v>
          </cell>
          <cell r="I3450">
            <v>0</v>
          </cell>
          <cell r="J3450">
            <v>0</v>
          </cell>
          <cell r="K3450">
            <v>0</v>
          </cell>
          <cell r="L3450">
            <v>0</v>
          </cell>
          <cell r="M3450">
            <v>0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</row>
        <row r="3451">
          <cell r="A3451">
            <v>25890013</v>
          </cell>
          <cell r="B3451" t="str">
            <v>25890013 IGST -ISD Maharashtra HO Receivable (RCM)</v>
          </cell>
          <cell r="C3451">
            <v>0</v>
          </cell>
          <cell r="D3451">
            <v>0</v>
          </cell>
          <cell r="E3451">
            <v>0</v>
          </cell>
          <cell r="F3451">
            <v>0</v>
          </cell>
          <cell r="G3451">
            <v>0</v>
          </cell>
          <cell r="H3451">
            <v>0</v>
          </cell>
          <cell r="I3451">
            <v>0</v>
          </cell>
          <cell r="J3451">
            <v>0</v>
          </cell>
          <cell r="K3451">
            <v>0</v>
          </cell>
          <cell r="L3451">
            <v>0</v>
          </cell>
          <cell r="M3451">
            <v>0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</row>
        <row r="3452">
          <cell r="A3452">
            <v>25890014</v>
          </cell>
          <cell r="B3452" t="str">
            <v>25890014 IGST -ISD Maharashtra AD Receivable (RCM)</v>
          </cell>
          <cell r="C3452">
            <v>0</v>
          </cell>
          <cell r="D3452">
            <v>0</v>
          </cell>
          <cell r="E3452">
            <v>0</v>
          </cell>
          <cell r="F3452">
            <v>0</v>
          </cell>
          <cell r="G3452">
            <v>0</v>
          </cell>
          <cell r="H3452">
            <v>0</v>
          </cell>
          <cell r="I3452">
            <v>0</v>
          </cell>
          <cell r="J3452">
            <v>0</v>
          </cell>
          <cell r="K3452">
            <v>0</v>
          </cell>
          <cell r="L3452">
            <v>0</v>
          </cell>
          <cell r="M3452">
            <v>0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</row>
        <row r="3453">
          <cell r="A3453">
            <v>25890015</v>
          </cell>
          <cell r="B3453" t="str">
            <v>25890015 IGST -ISD Tamilnadu MRV Receivable (RCM)</v>
          </cell>
          <cell r="C3453">
            <v>0</v>
          </cell>
          <cell r="D3453">
            <v>0</v>
          </cell>
          <cell r="E3453">
            <v>0</v>
          </cell>
          <cell r="F3453">
            <v>0</v>
          </cell>
          <cell r="G3453">
            <v>0</v>
          </cell>
          <cell r="H3453">
            <v>0</v>
          </cell>
          <cell r="I3453">
            <v>0</v>
          </cell>
          <cell r="J3453">
            <v>0</v>
          </cell>
          <cell r="K3453">
            <v>0</v>
          </cell>
          <cell r="L3453">
            <v>0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</row>
        <row r="3454">
          <cell r="A3454">
            <v>25890016</v>
          </cell>
          <cell r="B3454" t="str">
            <v>25890016 IGST -ISD Punjab SD Receivable (RCM)</v>
          </cell>
          <cell r="C3454">
            <v>0</v>
          </cell>
          <cell r="D3454">
            <v>0</v>
          </cell>
          <cell r="E3454">
            <v>0</v>
          </cell>
          <cell r="F3454">
            <v>0</v>
          </cell>
          <cell r="G3454">
            <v>0</v>
          </cell>
          <cell r="H3454">
            <v>0</v>
          </cell>
          <cell r="I3454">
            <v>0</v>
          </cell>
          <cell r="J3454">
            <v>0</v>
          </cell>
          <cell r="K3454">
            <v>0</v>
          </cell>
          <cell r="L3454">
            <v>0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</row>
        <row r="3455">
          <cell r="A3455">
            <v>25890017</v>
          </cell>
          <cell r="B3455" t="str">
            <v>25890017 IGST-ISD Maharashtra SBU Receivable (RCM)</v>
          </cell>
          <cell r="C3455">
            <v>0</v>
          </cell>
          <cell r="D3455">
            <v>0</v>
          </cell>
          <cell r="E3455">
            <v>0</v>
          </cell>
          <cell r="F3455">
            <v>0</v>
          </cell>
          <cell r="G3455">
            <v>0</v>
          </cell>
          <cell r="H3455">
            <v>0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</row>
        <row r="3456">
          <cell r="A3456">
            <v>25890018</v>
          </cell>
          <cell r="B3456" t="str">
            <v>25890018 IGST -ISD Maharashtra Receivable (RCM)</v>
          </cell>
          <cell r="C3456">
            <v>0</v>
          </cell>
          <cell r="D3456">
            <v>0</v>
          </cell>
          <cell r="E3456">
            <v>0</v>
          </cell>
          <cell r="F3456">
            <v>0</v>
          </cell>
          <cell r="G3456">
            <v>0</v>
          </cell>
          <cell r="H3456">
            <v>0</v>
          </cell>
          <cell r="I3456">
            <v>0</v>
          </cell>
          <cell r="J3456">
            <v>0</v>
          </cell>
          <cell r="K3456">
            <v>0</v>
          </cell>
          <cell r="L3456">
            <v>0</v>
          </cell>
          <cell r="M3456">
            <v>0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</row>
        <row r="3457">
          <cell r="A3457">
            <v>0</v>
          </cell>
          <cell r="B3457" t="str">
            <v>Composite cess ISD</v>
          </cell>
          <cell r="C3457">
            <v>0</v>
          </cell>
          <cell r="D3457">
            <v>0</v>
          </cell>
          <cell r="E3457">
            <v>0</v>
          </cell>
          <cell r="F3457">
            <v>0</v>
          </cell>
          <cell r="G3457">
            <v>0</v>
          </cell>
          <cell r="H3457">
            <v>0</v>
          </cell>
          <cell r="I3457">
            <v>0</v>
          </cell>
          <cell r="J3457">
            <v>0</v>
          </cell>
          <cell r="K3457">
            <v>0</v>
          </cell>
          <cell r="L3457">
            <v>0</v>
          </cell>
          <cell r="M3457">
            <v>0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</row>
        <row r="3458">
          <cell r="A3458">
            <v>25900001</v>
          </cell>
          <cell r="B3458" t="str">
            <v>25900001 C Cess -ISD Maharashtra FD  Receivable</v>
          </cell>
          <cell r="C3458">
            <v>0</v>
          </cell>
          <cell r="D3458">
            <v>0</v>
          </cell>
          <cell r="E3458">
            <v>0</v>
          </cell>
          <cell r="F3458">
            <v>0</v>
          </cell>
          <cell r="G3458">
            <v>0</v>
          </cell>
          <cell r="H3458">
            <v>0</v>
          </cell>
          <cell r="I3458">
            <v>0</v>
          </cell>
          <cell r="J3458">
            <v>0</v>
          </cell>
          <cell r="K3458">
            <v>0</v>
          </cell>
          <cell r="L3458">
            <v>0</v>
          </cell>
          <cell r="M3458">
            <v>0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</row>
        <row r="3459">
          <cell r="A3459">
            <v>25900002</v>
          </cell>
          <cell r="B3459" t="str">
            <v>25900002 C Cess -ISD Maharashtra PWL  Receivable</v>
          </cell>
          <cell r="C3459">
            <v>0</v>
          </cell>
          <cell r="D3459">
            <v>0</v>
          </cell>
          <cell r="E3459">
            <v>0</v>
          </cell>
          <cell r="F3459">
            <v>0</v>
          </cell>
          <cell r="G3459">
            <v>0</v>
          </cell>
          <cell r="H3459">
            <v>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</row>
        <row r="3460">
          <cell r="A3460">
            <v>25900003</v>
          </cell>
          <cell r="B3460" t="str">
            <v>25900003 C Cess -ISD Maharashtra MTBD  Receivable</v>
          </cell>
          <cell r="C3460">
            <v>0</v>
          </cell>
          <cell r="D3460">
            <v>0</v>
          </cell>
          <cell r="E3460">
            <v>0</v>
          </cell>
          <cell r="F3460">
            <v>0</v>
          </cell>
          <cell r="G3460">
            <v>0</v>
          </cell>
          <cell r="H3460">
            <v>0</v>
          </cell>
          <cell r="I3460">
            <v>0</v>
          </cell>
          <cell r="J3460">
            <v>0</v>
          </cell>
          <cell r="K3460">
            <v>0</v>
          </cell>
          <cell r="L3460">
            <v>0</v>
          </cell>
          <cell r="M3460">
            <v>0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</row>
        <row r="3461">
          <cell r="A3461">
            <v>25900004</v>
          </cell>
          <cell r="B3461" t="str">
            <v>25900004 C Cess -ISD Maharashtra HO Receivable</v>
          </cell>
          <cell r="C3461">
            <v>0</v>
          </cell>
          <cell r="D3461">
            <v>0</v>
          </cell>
          <cell r="E3461">
            <v>0</v>
          </cell>
          <cell r="F3461">
            <v>0</v>
          </cell>
          <cell r="G3461">
            <v>0</v>
          </cell>
          <cell r="H3461">
            <v>0</v>
          </cell>
          <cell r="I3461">
            <v>0</v>
          </cell>
          <cell r="J3461">
            <v>0</v>
          </cell>
          <cell r="K3461">
            <v>0</v>
          </cell>
          <cell r="L3461">
            <v>0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</row>
        <row r="3462">
          <cell r="A3462">
            <v>25900005</v>
          </cell>
          <cell r="B3462" t="str">
            <v>25900005 C Cess -ISD Maharashtra AD Receivable</v>
          </cell>
          <cell r="C3462">
            <v>0</v>
          </cell>
          <cell r="D3462">
            <v>0</v>
          </cell>
          <cell r="E3462">
            <v>0</v>
          </cell>
          <cell r="F3462">
            <v>0</v>
          </cell>
          <cell r="G3462">
            <v>0</v>
          </cell>
          <cell r="H3462">
            <v>0</v>
          </cell>
          <cell r="I3462">
            <v>0</v>
          </cell>
          <cell r="J3462">
            <v>0</v>
          </cell>
          <cell r="K3462">
            <v>0</v>
          </cell>
          <cell r="L3462">
            <v>0</v>
          </cell>
          <cell r="M3462">
            <v>0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</row>
        <row r="3463">
          <cell r="A3463">
            <v>25900006</v>
          </cell>
          <cell r="B3463" t="str">
            <v>25900006 C Cess -ISD Tamilnadu MRV Receivable</v>
          </cell>
          <cell r="C3463">
            <v>0</v>
          </cell>
          <cell r="D3463">
            <v>0</v>
          </cell>
          <cell r="E3463">
            <v>0</v>
          </cell>
          <cell r="F3463">
            <v>0</v>
          </cell>
          <cell r="G3463">
            <v>0</v>
          </cell>
          <cell r="H3463">
            <v>0</v>
          </cell>
          <cell r="I3463">
            <v>0</v>
          </cell>
          <cell r="J3463">
            <v>0</v>
          </cell>
          <cell r="K3463">
            <v>0</v>
          </cell>
          <cell r="L3463">
            <v>0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>
            <v>0</v>
          </cell>
          <cell r="T3463">
            <v>0</v>
          </cell>
        </row>
        <row r="3464">
          <cell r="A3464">
            <v>25900007</v>
          </cell>
          <cell r="B3464" t="str">
            <v>25900007 C Cess- ISD Punjab SD Receivable</v>
          </cell>
          <cell r="C3464">
            <v>0</v>
          </cell>
          <cell r="D3464">
            <v>0</v>
          </cell>
          <cell r="E3464">
            <v>0</v>
          </cell>
          <cell r="F3464">
            <v>0</v>
          </cell>
          <cell r="G3464">
            <v>0</v>
          </cell>
          <cell r="H3464">
            <v>0</v>
          </cell>
          <cell r="I3464">
            <v>0</v>
          </cell>
          <cell r="J3464">
            <v>0</v>
          </cell>
          <cell r="K3464">
            <v>0</v>
          </cell>
          <cell r="L3464">
            <v>0</v>
          </cell>
          <cell r="M3464">
            <v>0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>
            <v>0</v>
          </cell>
          <cell r="T3464">
            <v>0</v>
          </cell>
        </row>
        <row r="3465">
          <cell r="A3465">
            <v>25900008</v>
          </cell>
          <cell r="B3465" t="str">
            <v>25900008 C Cess-ISD Maharashtra SBU Receivable</v>
          </cell>
          <cell r="C3465">
            <v>0</v>
          </cell>
          <cell r="D3465">
            <v>0</v>
          </cell>
          <cell r="E3465">
            <v>0</v>
          </cell>
          <cell r="F3465">
            <v>0</v>
          </cell>
          <cell r="G3465">
            <v>0</v>
          </cell>
          <cell r="H3465">
            <v>0</v>
          </cell>
          <cell r="I3465">
            <v>0</v>
          </cell>
          <cell r="J3465">
            <v>0</v>
          </cell>
          <cell r="K3465">
            <v>0</v>
          </cell>
          <cell r="L3465">
            <v>0</v>
          </cell>
          <cell r="M3465">
            <v>0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</row>
        <row r="3466">
          <cell r="A3466">
            <v>25900010</v>
          </cell>
          <cell r="B3466" t="str">
            <v>25900010 C Cess -ISD Maharashtra FD  Receivable (R</v>
          </cell>
          <cell r="C3466">
            <v>0</v>
          </cell>
          <cell r="D3466">
            <v>0</v>
          </cell>
          <cell r="E3466">
            <v>0</v>
          </cell>
          <cell r="F3466">
            <v>0</v>
          </cell>
          <cell r="G3466">
            <v>0</v>
          </cell>
          <cell r="H3466">
            <v>0</v>
          </cell>
          <cell r="I3466">
            <v>0</v>
          </cell>
          <cell r="J3466">
            <v>0</v>
          </cell>
          <cell r="K3466">
            <v>0</v>
          </cell>
          <cell r="L3466">
            <v>0</v>
          </cell>
          <cell r="M3466">
            <v>0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</row>
        <row r="3467">
          <cell r="A3467">
            <v>25900011</v>
          </cell>
          <cell r="B3467" t="str">
            <v>25900011 C Cess -ISD Maharashtra PWL  Receivable</v>
          </cell>
          <cell r="C3467">
            <v>0</v>
          </cell>
          <cell r="D3467">
            <v>0</v>
          </cell>
          <cell r="E3467">
            <v>0</v>
          </cell>
          <cell r="F3467">
            <v>0</v>
          </cell>
          <cell r="G3467">
            <v>0</v>
          </cell>
          <cell r="H3467">
            <v>0</v>
          </cell>
          <cell r="I3467">
            <v>0</v>
          </cell>
          <cell r="J3467">
            <v>0</v>
          </cell>
          <cell r="K3467">
            <v>0</v>
          </cell>
          <cell r="L3467">
            <v>0</v>
          </cell>
          <cell r="M3467">
            <v>0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</row>
        <row r="3468">
          <cell r="A3468">
            <v>25900012</v>
          </cell>
          <cell r="B3468" t="str">
            <v>25900012 C Cess -ISD Maharashtra MTBD  Receivabl</v>
          </cell>
          <cell r="C3468">
            <v>0</v>
          </cell>
          <cell r="D3468">
            <v>0</v>
          </cell>
          <cell r="E3468">
            <v>0</v>
          </cell>
          <cell r="F3468">
            <v>0</v>
          </cell>
          <cell r="G3468">
            <v>0</v>
          </cell>
          <cell r="H3468">
            <v>0</v>
          </cell>
          <cell r="I3468">
            <v>0</v>
          </cell>
          <cell r="J3468">
            <v>0</v>
          </cell>
          <cell r="K3468">
            <v>0</v>
          </cell>
          <cell r="L3468">
            <v>0</v>
          </cell>
          <cell r="M3468">
            <v>0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</row>
        <row r="3469">
          <cell r="A3469">
            <v>25900013</v>
          </cell>
          <cell r="B3469" t="str">
            <v>25900013 C Cess -ISD Maharashtra HO Receivable (RCM</v>
          </cell>
          <cell r="C3469">
            <v>0</v>
          </cell>
          <cell r="D3469">
            <v>0</v>
          </cell>
          <cell r="E3469">
            <v>0</v>
          </cell>
          <cell r="F3469">
            <v>0</v>
          </cell>
          <cell r="G3469">
            <v>0</v>
          </cell>
          <cell r="H3469">
            <v>0</v>
          </cell>
          <cell r="I3469">
            <v>0</v>
          </cell>
          <cell r="J3469">
            <v>0</v>
          </cell>
          <cell r="K3469">
            <v>0</v>
          </cell>
          <cell r="L3469">
            <v>0</v>
          </cell>
          <cell r="M3469">
            <v>0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</row>
        <row r="3470">
          <cell r="A3470">
            <v>25900014</v>
          </cell>
          <cell r="B3470" t="str">
            <v>25900014 C Cess -ISD Maharashtra AD Receivable (RCM</v>
          </cell>
          <cell r="C3470">
            <v>0</v>
          </cell>
          <cell r="D3470">
            <v>0</v>
          </cell>
          <cell r="E3470">
            <v>0</v>
          </cell>
          <cell r="F3470">
            <v>0</v>
          </cell>
          <cell r="G3470">
            <v>0</v>
          </cell>
          <cell r="H3470">
            <v>0</v>
          </cell>
          <cell r="I3470">
            <v>0</v>
          </cell>
          <cell r="J3470">
            <v>0</v>
          </cell>
          <cell r="K3470">
            <v>0</v>
          </cell>
          <cell r="L3470">
            <v>0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</row>
        <row r="3471">
          <cell r="A3471">
            <v>25900015</v>
          </cell>
          <cell r="B3471" t="str">
            <v>25900015 C Cess -ISD Tamilnadu MRV Receivable (RCM)</v>
          </cell>
          <cell r="C3471">
            <v>0</v>
          </cell>
          <cell r="D3471">
            <v>0</v>
          </cell>
          <cell r="E3471">
            <v>0</v>
          </cell>
          <cell r="F3471">
            <v>0</v>
          </cell>
          <cell r="G3471">
            <v>0</v>
          </cell>
          <cell r="H3471">
            <v>0</v>
          </cell>
          <cell r="I3471">
            <v>0</v>
          </cell>
          <cell r="J3471">
            <v>0</v>
          </cell>
          <cell r="K3471">
            <v>0</v>
          </cell>
          <cell r="L3471">
            <v>0</v>
          </cell>
          <cell r="M3471">
            <v>0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>
            <v>0</v>
          </cell>
          <cell r="T3471">
            <v>0</v>
          </cell>
        </row>
        <row r="3472">
          <cell r="A3472">
            <v>25900016</v>
          </cell>
          <cell r="B3472" t="str">
            <v>25900016 C Cess- ISD Punjab SD Receivable (RCM)</v>
          </cell>
          <cell r="C3472">
            <v>0</v>
          </cell>
          <cell r="D3472">
            <v>0</v>
          </cell>
          <cell r="E3472">
            <v>0</v>
          </cell>
          <cell r="F3472">
            <v>0</v>
          </cell>
          <cell r="G3472">
            <v>0</v>
          </cell>
          <cell r="H3472">
            <v>0</v>
          </cell>
          <cell r="I3472">
            <v>0</v>
          </cell>
          <cell r="J3472">
            <v>0</v>
          </cell>
          <cell r="K3472">
            <v>0</v>
          </cell>
          <cell r="L3472">
            <v>0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</row>
        <row r="3473">
          <cell r="A3473">
            <v>25900017</v>
          </cell>
          <cell r="B3473" t="str">
            <v>25900017 C Cess-ISD Maharashtra SBU Receivable (RCM</v>
          </cell>
          <cell r="C3473">
            <v>0</v>
          </cell>
          <cell r="D3473">
            <v>0</v>
          </cell>
          <cell r="E3473">
            <v>0</v>
          </cell>
          <cell r="F3473">
            <v>0</v>
          </cell>
          <cell r="G3473">
            <v>0</v>
          </cell>
          <cell r="H3473">
            <v>0</v>
          </cell>
          <cell r="I3473">
            <v>0</v>
          </cell>
          <cell r="J3473">
            <v>0</v>
          </cell>
          <cell r="K3473">
            <v>0</v>
          </cell>
          <cell r="L3473">
            <v>0</v>
          </cell>
          <cell r="M3473">
            <v>0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>
            <v>0</v>
          </cell>
          <cell r="T3473">
            <v>0</v>
          </cell>
        </row>
        <row r="3474">
          <cell r="A3474">
            <v>25900018</v>
          </cell>
          <cell r="B3474" t="str">
            <v>25900018 C Cess -ISD Maharashtra Receivable (RCM)</v>
          </cell>
          <cell r="C3474">
            <v>0</v>
          </cell>
          <cell r="D3474">
            <v>0</v>
          </cell>
          <cell r="E3474">
            <v>0</v>
          </cell>
          <cell r="F3474">
            <v>0</v>
          </cell>
          <cell r="G3474">
            <v>0</v>
          </cell>
          <cell r="H3474">
            <v>0</v>
          </cell>
          <cell r="I3474">
            <v>0</v>
          </cell>
          <cell r="J3474">
            <v>0</v>
          </cell>
          <cell r="K3474">
            <v>0</v>
          </cell>
          <cell r="L3474">
            <v>0</v>
          </cell>
          <cell r="M3474">
            <v>0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>
            <v>0</v>
          </cell>
          <cell r="T3474">
            <v>0</v>
          </cell>
        </row>
        <row r="3475">
          <cell r="A3475">
            <v>156</v>
          </cell>
          <cell r="B3475" t="str">
            <v>Balances - Customs,Port Trusts,Excise,etc:...</v>
          </cell>
          <cell r="C3475">
            <v>-1080993.3600000001</v>
          </cell>
          <cell r="D3475">
            <v>7751654.8399999999</v>
          </cell>
          <cell r="E3475">
            <v>0</v>
          </cell>
          <cell r="F3475">
            <v>0</v>
          </cell>
          <cell r="G3475">
            <v>0</v>
          </cell>
          <cell r="H3475">
            <v>0</v>
          </cell>
          <cell r="I3475">
            <v>0</v>
          </cell>
          <cell r="J3475">
            <v>0</v>
          </cell>
          <cell r="K3475">
            <v>0</v>
          </cell>
          <cell r="L3475">
            <v>0</v>
          </cell>
          <cell r="M3475">
            <v>0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>
            <v>0</v>
          </cell>
          <cell r="T3475">
            <v>6670661.4800000004</v>
          </cell>
        </row>
        <row r="3476">
          <cell r="A3476">
            <v>25650001</v>
          </cell>
          <cell r="B3476" t="str">
            <v>25650001 PLA Chq Clearing</v>
          </cell>
          <cell r="C3476">
            <v>0</v>
          </cell>
          <cell r="D3476">
            <v>0</v>
          </cell>
          <cell r="E3476">
            <v>0</v>
          </cell>
          <cell r="F3476">
            <v>0</v>
          </cell>
          <cell r="G3476">
            <v>0</v>
          </cell>
          <cell r="H3476">
            <v>0</v>
          </cell>
          <cell r="I3476">
            <v>0</v>
          </cell>
          <cell r="J3476">
            <v>0</v>
          </cell>
          <cell r="K3476">
            <v>0</v>
          </cell>
          <cell r="L3476">
            <v>0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>
            <v>0</v>
          </cell>
          <cell r="T3476">
            <v>0</v>
          </cell>
        </row>
        <row r="3477">
          <cell r="A3477">
            <v>25650501</v>
          </cell>
          <cell r="B3477" t="str">
            <v>25650501 PLA On Hold F002 EG-02</v>
          </cell>
          <cell r="C3477">
            <v>0</v>
          </cell>
          <cell r="D3477">
            <v>0</v>
          </cell>
          <cell r="E3477">
            <v>0</v>
          </cell>
          <cell r="F3477">
            <v>0</v>
          </cell>
          <cell r="G3477">
            <v>0</v>
          </cell>
          <cell r="H3477">
            <v>0</v>
          </cell>
          <cell r="I3477">
            <v>0</v>
          </cell>
          <cell r="J3477">
            <v>0</v>
          </cell>
          <cell r="K3477">
            <v>0</v>
          </cell>
          <cell r="L3477">
            <v>0</v>
          </cell>
          <cell r="M3477">
            <v>0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>
            <v>0</v>
          </cell>
          <cell r="T3477">
            <v>0</v>
          </cell>
        </row>
        <row r="3478">
          <cell r="A3478">
            <v>25650502</v>
          </cell>
          <cell r="B3478" t="str">
            <v>25650502 PLA On Hold F003 EG-03</v>
          </cell>
          <cell r="C3478">
            <v>0</v>
          </cell>
          <cell r="D3478">
            <v>0</v>
          </cell>
          <cell r="E3478">
            <v>0</v>
          </cell>
          <cell r="F3478">
            <v>0</v>
          </cell>
          <cell r="G3478">
            <v>0</v>
          </cell>
          <cell r="H3478">
            <v>0</v>
          </cell>
          <cell r="I3478">
            <v>0</v>
          </cell>
          <cell r="J3478">
            <v>0</v>
          </cell>
          <cell r="K3478">
            <v>0</v>
          </cell>
          <cell r="L3478">
            <v>0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>
            <v>0</v>
          </cell>
          <cell r="T3478">
            <v>0</v>
          </cell>
        </row>
        <row r="3479">
          <cell r="A3479">
            <v>25650503</v>
          </cell>
          <cell r="B3479" t="str">
            <v>25650503 PLA On Hold F016 EG-94</v>
          </cell>
          <cell r="C3479">
            <v>0</v>
          </cell>
          <cell r="D3479">
            <v>0</v>
          </cell>
          <cell r="E3479">
            <v>0</v>
          </cell>
          <cell r="F3479">
            <v>0</v>
          </cell>
          <cell r="G3479">
            <v>0</v>
          </cell>
          <cell r="H3479">
            <v>0</v>
          </cell>
          <cell r="I3479">
            <v>0</v>
          </cell>
          <cell r="J3479">
            <v>0</v>
          </cell>
          <cell r="K3479">
            <v>0</v>
          </cell>
          <cell r="L3479">
            <v>0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</row>
        <row r="3480">
          <cell r="A3480">
            <v>25650504</v>
          </cell>
          <cell r="B3480" t="str">
            <v>25650504 PLA On Hold F005 EG-95</v>
          </cell>
          <cell r="C3480">
            <v>0</v>
          </cell>
          <cell r="D3480">
            <v>0</v>
          </cell>
          <cell r="E3480">
            <v>0</v>
          </cell>
          <cell r="F3480">
            <v>0</v>
          </cell>
          <cell r="G3480">
            <v>0</v>
          </cell>
          <cell r="H3480">
            <v>0</v>
          </cell>
          <cell r="I3480">
            <v>0</v>
          </cell>
          <cell r="J3480">
            <v>0</v>
          </cell>
          <cell r="K3480">
            <v>0</v>
          </cell>
          <cell r="L3480">
            <v>0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</row>
        <row r="3481">
          <cell r="A3481">
            <v>25650505</v>
          </cell>
          <cell r="B3481" t="str">
            <v>25650505 PLA On Hold F007 EG-97</v>
          </cell>
          <cell r="C3481">
            <v>0</v>
          </cell>
          <cell r="D3481">
            <v>0</v>
          </cell>
          <cell r="E3481">
            <v>0</v>
          </cell>
          <cell r="F3481">
            <v>0</v>
          </cell>
          <cell r="G3481">
            <v>0</v>
          </cell>
          <cell r="H3481">
            <v>0</v>
          </cell>
          <cell r="I3481">
            <v>0</v>
          </cell>
          <cell r="J3481">
            <v>0</v>
          </cell>
          <cell r="K3481">
            <v>0</v>
          </cell>
          <cell r="L3481">
            <v>0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</row>
        <row r="3482">
          <cell r="A3482">
            <v>25650506</v>
          </cell>
          <cell r="B3482" t="str">
            <v>25650506 PLA On Hold F015 EG-04</v>
          </cell>
          <cell r="C3482">
            <v>0</v>
          </cell>
          <cell r="D3482">
            <v>0</v>
          </cell>
          <cell r="E3482">
            <v>0</v>
          </cell>
          <cell r="F3482">
            <v>0</v>
          </cell>
          <cell r="G3482">
            <v>0</v>
          </cell>
          <cell r="H3482">
            <v>0</v>
          </cell>
          <cell r="I3482">
            <v>0</v>
          </cell>
          <cell r="J3482">
            <v>0</v>
          </cell>
          <cell r="K3482">
            <v>0</v>
          </cell>
          <cell r="L3482">
            <v>0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</row>
        <row r="3483">
          <cell r="A3483">
            <v>25650507</v>
          </cell>
          <cell r="B3483" t="str">
            <v>25650507 PLA On Hold F010 EG-10</v>
          </cell>
          <cell r="C3483">
            <v>0</v>
          </cell>
          <cell r="D3483">
            <v>0</v>
          </cell>
          <cell r="E3483">
            <v>0</v>
          </cell>
          <cell r="F3483">
            <v>0</v>
          </cell>
          <cell r="G3483">
            <v>0</v>
          </cell>
          <cell r="H3483">
            <v>0</v>
          </cell>
          <cell r="I3483">
            <v>0</v>
          </cell>
          <cell r="J3483">
            <v>0</v>
          </cell>
          <cell r="K3483">
            <v>0</v>
          </cell>
          <cell r="L3483">
            <v>0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</row>
        <row r="3484">
          <cell r="A3484">
            <v>25650508</v>
          </cell>
          <cell r="B3484" t="str">
            <v>25650508 PLA On Hold F014 EG-93</v>
          </cell>
          <cell r="C3484">
            <v>0</v>
          </cell>
          <cell r="D3484">
            <v>0</v>
          </cell>
          <cell r="E3484">
            <v>0</v>
          </cell>
          <cell r="F3484">
            <v>0</v>
          </cell>
          <cell r="G3484">
            <v>0</v>
          </cell>
          <cell r="H3484">
            <v>0</v>
          </cell>
          <cell r="I3484">
            <v>0</v>
          </cell>
          <cell r="J3484">
            <v>0</v>
          </cell>
          <cell r="K3484">
            <v>0</v>
          </cell>
          <cell r="L3484">
            <v>0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</row>
        <row r="3485">
          <cell r="A3485">
            <v>25650509</v>
          </cell>
          <cell r="B3485" t="str">
            <v>25650509 PLA On Hold F008 EG-98</v>
          </cell>
          <cell r="C3485">
            <v>0</v>
          </cell>
          <cell r="D3485">
            <v>0</v>
          </cell>
          <cell r="E3485">
            <v>0</v>
          </cell>
          <cell r="F3485">
            <v>0</v>
          </cell>
          <cell r="G3485">
            <v>0</v>
          </cell>
          <cell r="H3485">
            <v>0</v>
          </cell>
          <cell r="I3485">
            <v>0</v>
          </cell>
          <cell r="J3485">
            <v>0</v>
          </cell>
          <cell r="K3485">
            <v>0</v>
          </cell>
          <cell r="L3485">
            <v>0</v>
          </cell>
          <cell r="M3485">
            <v>0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</row>
        <row r="3486">
          <cell r="A3486">
            <v>25650510</v>
          </cell>
          <cell r="B3486" t="str">
            <v>25650510 PLA On Hold F009 EG-99</v>
          </cell>
          <cell r="C3486">
            <v>0</v>
          </cell>
          <cell r="D3486">
            <v>0</v>
          </cell>
          <cell r="E3486">
            <v>0</v>
          </cell>
          <cell r="F3486">
            <v>0</v>
          </cell>
          <cell r="G3486">
            <v>0</v>
          </cell>
          <cell r="H3486">
            <v>0</v>
          </cell>
          <cell r="I3486">
            <v>0</v>
          </cell>
          <cell r="J3486">
            <v>0</v>
          </cell>
          <cell r="K3486">
            <v>0</v>
          </cell>
          <cell r="L3486">
            <v>0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</row>
        <row r="3487">
          <cell r="A3487">
            <v>25650511</v>
          </cell>
          <cell r="B3487" t="str">
            <v>25650511 PLA On Hold FS01 EG-26</v>
          </cell>
          <cell r="C3487">
            <v>0</v>
          </cell>
          <cell r="D3487">
            <v>0</v>
          </cell>
          <cell r="E3487">
            <v>0</v>
          </cell>
          <cell r="F3487">
            <v>0</v>
          </cell>
          <cell r="G3487">
            <v>0</v>
          </cell>
          <cell r="H3487">
            <v>0</v>
          </cell>
          <cell r="I3487">
            <v>0</v>
          </cell>
          <cell r="J3487">
            <v>0</v>
          </cell>
          <cell r="K3487">
            <v>0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</row>
        <row r="3488">
          <cell r="A3488">
            <v>25650512</v>
          </cell>
          <cell r="B3488" t="str">
            <v>25650512 PLA On Hold FS02 EG-27</v>
          </cell>
          <cell r="C3488">
            <v>0</v>
          </cell>
          <cell r="D3488">
            <v>0</v>
          </cell>
          <cell r="E3488">
            <v>0</v>
          </cell>
          <cell r="F3488">
            <v>0</v>
          </cell>
          <cell r="G3488">
            <v>0</v>
          </cell>
          <cell r="H3488">
            <v>0</v>
          </cell>
          <cell r="I3488">
            <v>0</v>
          </cell>
          <cell r="J3488">
            <v>0</v>
          </cell>
          <cell r="K3488">
            <v>0</v>
          </cell>
          <cell r="L3488">
            <v>0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</row>
        <row r="3489">
          <cell r="A3489">
            <v>25650513</v>
          </cell>
          <cell r="B3489" t="str">
            <v>25650513 PLA On Hold FS03 EG-28</v>
          </cell>
          <cell r="C3489">
            <v>0</v>
          </cell>
          <cell r="D3489">
            <v>0</v>
          </cell>
          <cell r="E3489">
            <v>0</v>
          </cell>
          <cell r="F3489">
            <v>0</v>
          </cell>
          <cell r="G3489">
            <v>0</v>
          </cell>
          <cell r="H3489">
            <v>0</v>
          </cell>
          <cell r="I3489">
            <v>0</v>
          </cell>
          <cell r="J3489">
            <v>0</v>
          </cell>
          <cell r="K3489">
            <v>0</v>
          </cell>
          <cell r="L3489">
            <v>0</v>
          </cell>
          <cell r="M3489">
            <v>0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</row>
        <row r="3490">
          <cell r="A3490">
            <v>25650514</v>
          </cell>
          <cell r="B3490" t="str">
            <v>25650514 PLA On Hold FS04 EG-29</v>
          </cell>
          <cell r="C3490">
            <v>0</v>
          </cell>
          <cell r="D3490">
            <v>0</v>
          </cell>
          <cell r="E3490">
            <v>0</v>
          </cell>
          <cell r="F3490">
            <v>0</v>
          </cell>
          <cell r="G3490">
            <v>0</v>
          </cell>
          <cell r="H3490">
            <v>0</v>
          </cell>
          <cell r="I3490">
            <v>0</v>
          </cell>
          <cell r="J3490">
            <v>0</v>
          </cell>
          <cell r="K3490">
            <v>0</v>
          </cell>
          <cell r="L3490">
            <v>0</v>
          </cell>
          <cell r="M3490">
            <v>0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</row>
        <row r="3491">
          <cell r="A3491">
            <v>25650515</v>
          </cell>
          <cell r="B3491" t="str">
            <v>25650515 PLA On Hold A011 EG-11</v>
          </cell>
          <cell r="C3491">
            <v>0</v>
          </cell>
          <cell r="D3491">
            <v>0</v>
          </cell>
          <cell r="E3491">
            <v>0</v>
          </cell>
          <cell r="F3491">
            <v>0</v>
          </cell>
          <cell r="G3491">
            <v>0</v>
          </cell>
          <cell r="H3491">
            <v>0</v>
          </cell>
          <cell r="I3491">
            <v>0</v>
          </cell>
          <cell r="J3491">
            <v>0</v>
          </cell>
          <cell r="K3491">
            <v>0</v>
          </cell>
          <cell r="L3491">
            <v>0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</row>
        <row r="3492">
          <cell r="A3492">
            <v>25650516</v>
          </cell>
          <cell r="B3492" t="str">
            <v>25650516 PLA On Hold A012 EG-11</v>
          </cell>
          <cell r="C3492">
            <v>0</v>
          </cell>
          <cell r="D3492">
            <v>0</v>
          </cell>
          <cell r="E3492">
            <v>0</v>
          </cell>
          <cell r="F3492">
            <v>0</v>
          </cell>
          <cell r="G3492">
            <v>0</v>
          </cell>
          <cell r="H3492">
            <v>0</v>
          </cell>
          <cell r="I3492">
            <v>0</v>
          </cell>
          <cell r="J3492">
            <v>0</v>
          </cell>
          <cell r="K3492">
            <v>0</v>
          </cell>
          <cell r="L3492">
            <v>0</v>
          </cell>
          <cell r="M3492">
            <v>0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</row>
        <row r="3493">
          <cell r="A3493">
            <v>25650517</v>
          </cell>
          <cell r="B3493" t="str">
            <v>25650517 PLA On Hold A013 EG-11</v>
          </cell>
          <cell r="C3493">
            <v>0</v>
          </cell>
          <cell r="D3493">
            <v>0</v>
          </cell>
          <cell r="E3493">
            <v>0</v>
          </cell>
          <cell r="F3493">
            <v>0</v>
          </cell>
          <cell r="G3493">
            <v>0</v>
          </cell>
          <cell r="H3493">
            <v>0</v>
          </cell>
          <cell r="I3493">
            <v>0</v>
          </cell>
          <cell r="J3493">
            <v>0</v>
          </cell>
          <cell r="K3493">
            <v>0</v>
          </cell>
          <cell r="L3493">
            <v>0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</row>
        <row r="3494">
          <cell r="A3494">
            <v>25650518</v>
          </cell>
          <cell r="B3494" t="str">
            <v>25650518 PLA On Hold A002 EG-12</v>
          </cell>
          <cell r="C3494">
            <v>0</v>
          </cell>
          <cell r="D3494">
            <v>0</v>
          </cell>
          <cell r="E3494">
            <v>0</v>
          </cell>
          <cell r="F3494">
            <v>0</v>
          </cell>
          <cell r="G3494">
            <v>0</v>
          </cell>
          <cell r="H3494">
            <v>0</v>
          </cell>
          <cell r="I3494">
            <v>0</v>
          </cell>
          <cell r="J3494">
            <v>0</v>
          </cell>
          <cell r="K3494">
            <v>0</v>
          </cell>
          <cell r="L3494">
            <v>0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</row>
        <row r="3495">
          <cell r="A3495">
            <v>25650519</v>
          </cell>
          <cell r="B3495" t="str">
            <v>25650519 PLA On Hold A003 EG-13</v>
          </cell>
          <cell r="C3495">
            <v>0</v>
          </cell>
          <cell r="D3495">
            <v>0</v>
          </cell>
          <cell r="E3495">
            <v>0</v>
          </cell>
          <cell r="F3495">
            <v>0</v>
          </cell>
          <cell r="G3495">
            <v>0</v>
          </cell>
          <cell r="H3495">
            <v>0</v>
          </cell>
          <cell r="I3495">
            <v>0</v>
          </cell>
          <cell r="J3495">
            <v>0</v>
          </cell>
          <cell r="K3495">
            <v>0</v>
          </cell>
          <cell r="L3495">
            <v>0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</row>
        <row r="3496">
          <cell r="A3496">
            <v>25650520</v>
          </cell>
          <cell r="B3496" t="str">
            <v>25650520 PLA On Hold A004 EG-14</v>
          </cell>
          <cell r="C3496">
            <v>0</v>
          </cell>
          <cell r="D3496">
            <v>0</v>
          </cell>
          <cell r="E3496">
            <v>0</v>
          </cell>
          <cell r="F3496">
            <v>0</v>
          </cell>
          <cell r="G3496">
            <v>0</v>
          </cell>
          <cell r="H3496">
            <v>0</v>
          </cell>
          <cell r="I3496">
            <v>0</v>
          </cell>
          <cell r="J3496">
            <v>0</v>
          </cell>
          <cell r="K3496">
            <v>0</v>
          </cell>
          <cell r="L3496">
            <v>0</v>
          </cell>
          <cell r="M3496">
            <v>0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</row>
        <row r="3497">
          <cell r="A3497">
            <v>25650521</v>
          </cell>
          <cell r="B3497" t="str">
            <v>25650521 PLA On Hold A005 EG-15</v>
          </cell>
          <cell r="C3497">
            <v>0</v>
          </cell>
          <cell r="D3497">
            <v>0</v>
          </cell>
          <cell r="E3497">
            <v>0</v>
          </cell>
          <cell r="F3497">
            <v>0</v>
          </cell>
          <cell r="G3497">
            <v>0</v>
          </cell>
          <cell r="H3497">
            <v>0</v>
          </cell>
          <cell r="I3497">
            <v>0</v>
          </cell>
          <cell r="J3497">
            <v>0</v>
          </cell>
          <cell r="K3497">
            <v>0</v>
          </cell>
          <cell r="L3497">
            <v>0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</row>
        <row r="3498">
          <cell r="A3498">
            <v>25650522</v>
          </cell>
          <cell r="B3498" t="str">
            <v>25650522 PLA On Hold A006 EG-16</v>
          </cell>
          <cell r="C3498">
            <v>0</v>
          </cell>
          <cell r="D3498">
            <v>0</v>
          </cell>
          <cell r="E3498">
            <v>0</v>
          </cell>
          <cell r="F3498">
            <v>0</v>
          </cell>
          <cell r="G3498">
            <v>0</v>
          </cell>
          <cell r="H3498">
            <v>0</v>
          </cell>
          <cell r="I3498">
            <v>0</v>
          </cell>
          <cell r="J3498">
            <v>0</v>
          </cell>
          <cell r="K3498">
            <v>0</v>
          </cell>
          <cell r="L3498">
            <v>0</v>
          </cell>
          <cell r="M3498">
            <v>0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</row>
        <row r="3499">
          <cell r="A3499">
            <v>25650523</v>
          </cell>
          <cell r="B3499" t="str">
            <v>25650523 PLA On Hold A015 EG-18</v>
          </cell>
          <cell r="C3499">
            <v>0</v>
          </cell>
          <cell r="D3499">
            <v>0</v>
          </cell>
          <cell r="E3499">
            <v>0</v>
          </cell>
          <cell r="F3499">
            <v>0</v>
          </cell>
          <cell r="G3499">
            <v>0</v>
          </cell>
          <cell r="H3499">
            <v>0</v>
          </cell>
          <cell r="I3499">
            <v>0</v>
          </cell>
          <cell r="J3499">
            <v>0</v>
          </cell>
          <cell r="K3499">
            <v>0</v>
          </cell>
          <cell r="L3499">
            <v>0</v>
          </cell>
          <cell r="M3499">
            <v>0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</row>
        <row r="3500">
          <cell r="A3500">
            <v>25650524</v>
          </cell>
          <cell r="B3500" t="str">
            <v>25650524 PLA On Hold A018 EG-19</v>
          </cell>
          <cell r="C3500">
            <v>0</v>
          </cell>
          <cell r="D3500">
            <v>0</v>
          </cell>
          <cell r="E3500">
            <v>0</v>
          </cell>
          <cell r="F3500">
            <v>0</v>
          </cell>
          <cell r="G3500">
            <v>0</v>
          </cell>
          <cell r="H3500">
            <v>0</v>
          </cell>
          <cell r="I3500">
            <v>0</v>
          </cell>
          <cell r="J3500">
            <v>0</v>
          </cell>
          <cell r="K3500">
            <v>0</v>
          </cell>
          <cell r="L3500">
            <v>0</v>
          </cell>
          <cell r="M3500">
            <v>0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</row>
        <row r="3501">
          <cell r="A3501">
            <v>25650525</v>
          </cell>
          <cell r="B3501" t="str">
            <v>25650525 PLA On Hold MD05 EG-45</v>
          </cell>
          <cell r="C3501">
            <v>0</v>
          </cell>
          <cell r="D3501">
            <v>0</v>
          </cell>
          <cell r="E3501">
            <v>0</v>
          </cell>
          <cell r="F3501">
            <v>0</v>
          </cell>
          <cell r="G3501">
            <v>0</v>
          </cell>
          <cell r="H3501">
            <v>0</v>
          </cell>
          <cell r="I3501">
            <v>0</v>
          </cell>
          <cell r="J3501">
            <v>0</v>
          </cell>
          <cell r="K3501">
            <v>0</v>
          </cell>
          <cell r="L3501">
            <v>0</v>
          </cell>
          <cell r="M3501">
            <v>0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</row>
        <row r="3502">
          <cell r="A3502">
            <v>25650526</v>
          </cell>
          <cell r="B3502" t="str">
            <v>25650526 PLA On Hold A010 EG-56</v>
          </cell>
          <cell r="C3502">
            <v>0</v>
          </cell>
          <cell r="D3502">
            <v>0</v>
          </cell>
          <cell r="E3502">
            <v>0</v>
          </cell>
          <cell r="F3502">
            <v>0</v>
          </cell>
          <cell r="G3502">
            <v>0</v>
          </cell>
          <cell r="H3502">
            <v>0</v>
          </cell>
          <cell r="I3502">
            <v>0</v>
          </cell>
          <cell r="J3502">
            <v>0</v>
          </cell>
          <cell r="K3502">
            <v>0</v>
          </cell>
          <cell r="L3502">
            <v>0</v>
          </cell>
          <cell r="M3502">
            <v>0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</row>
        <row r="3503">
          <cell r="A3503">
            <v>25650527</v>
          </cell>
          <cell r="B3503" t="str">
            <v>25650527 PLA On Hold A008 EG-60</v>
          </cell>
          <cell r="C3503">
            <v>0</v>
          </cell>
          <cell r="D3503">
            <v>0</v>
          </cell>
          <cell r="E3503">
            <v>0</v>
          </cell>
          <cell r="F3503">
            <v>0</v>
          </cell>
          <cell r="G3503">
            <v>0</v>
          </cell>
          <cell r="H3503">
            <v>0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</row>
        <row r="3504">
          <cell r="A3504">
            <v>25650528</v>
          </cell>
          <cell r="B3504" t="str">
            <v>25650528 PLA On Hold A009 EG-61</v>
          </cell>
          <cell r="C3504">
            <v>0</v>
          </cell>
          <cell r="D3504">
            <v>0</v>
          </cell>
          <cell r="E3504">
            <v>0</v>
          </cell>
          <cell r="F3504">
            <v>0</v>
          </cell>
          <cell r="G3504">
            <v>0</v>
          </cell>
          <cell r="H3504">
            <v>0</v>
          </cell>
          <cell r="I3504">
            <v>0</v>
          </cell>
          <cell r="J3504">
            <v>0</v>
          </cell>
          <cell r="K3504">
            <v>0</v>
          </cell>
          <cell r="L3504">
            <v>0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</row>
        <row r="3505">
          <cell r="A3505">
            <v>25650529</v>
          </cell>
          <cell r="B3505" t="str">
            <v>25650529 PLA On Hold F001 EG-62</v>
          </cell>
          <cell r="C3505">
            <v>0</v>
          </cell>
          <cell r="D3505">
            <v>0</v>
          </cell>
          <cell r="E3505">
            <v>0</v>
          </cell>
          <cell r="F3505">
            <v>0</v>
          </cell>
          <cell r="G3505">
            <v>0</v>
          </cell>
          <cell r="H3505">
            <v>0</v>
          </cell>
          <cell r="I3505">
            <v>0</v>
          </cell>
          <cell r="J3505">
            <v>0</v>
          </cell>
          <cell r="K3505">
            <v>0</v>
          </cell>
          <cell r="L3505">
            <v>0</v>
          </cell>
          <cell r="M3505">
            <v>0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</row>
        <row r="3506">
          <cell r="A3506">
            <v>25650530</v>
          </cell>
          <cell r="B3506" t="str">
            <v>25650530 PLA On Hold SA01 EG-63</v>
          </cell>
          <cell r="C3506">
            <v>0</v>
          </cell>
          <cell r="D3506">
            <v>0</v>
          </cell>
          <cell r="E3506">
            <v>0</v>
          </cell>
          <cell r="F3506">
            <v>0</v>
          </cell>
          <cell r="G3506">
            <v>0</v>
          </cell>
          <cell r="H3506">
            <v>0</v>
          </cell>
          <cell r="I3506">
            <v>0</v>
          </cell>
          <cell r="J3506">
            <v>0</v>
          </cell>
          <cell r="K3506">
            <v>0</v>
          </cell>
          <cell r="L3506">
            <v>0</v>
          </cell>
          <cell r="M3506">
            <v>0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</row>
        <row r="3507">
          <cell r="A3507">
            <v>25650531</v>
          </cell>
          <cell r="B3507" t="str">
            <v>25650531 PLA On Hold SF01 EG-63</v>
          </cell>
          <cell r="C3507">
            <v>0</v>
          </cell>
          <cell r="D3507">
            <v>0</v>
          </cell>
          <cell r="E3507">
            <v>0</v>
          </cell>
          <cell r="F3507">
            <v>0</v>
          </cell>
          <cell r="G3507">
            <v>0</v>
          </cell>
          <cell r="H3507">
            <v>0</v>
          </cell>
          <cell r="I3507">
            <v>0</v>
          </cell>
          <cell r="J3507">
            <v>0</v>
          </cell>
          <cell r="K3507">
            <v>0</v>
          </cell>
          <cell r="L3507">
            <v>0</v>
          </cell>
          <cell r="M3507">
            <v>0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</row>
        <row r="3508">
          <cell r="A3508">
            <v>25650532</v>
          </cell>
          <cell r="B3508" t="str">
            <v>25650532 PLA On Hold SF02 EG-63</v>
          </cell>
          <cell r="C3508">
            <v>0</v>
          </cell>
          <cell r="D3508">
            <v>0</v>
          </cell>
          <cell r="E3508">
            <v>0</v>
          </cell>
          <cell r="F3508">
            <v>0</v>
          </cell>
          <cell r="G3508">
            <v>0</v>
          </cell>
          <cell r="H3508">
            <v>0</v>
          </cell>
          <cell r="I3508">
            <v>0</v>
          </cell>
          <cell r="J3508">
            <v>0</v>
          </cell>
          <cell r="K3508">
            <v>0</v>
          </cell>
          <cell r="L3508">
            <v>0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</row>
        <row r="3509">
          <cell r="A3509">
            <v>25650533</v>
          </cell>
          <cell r="B3509" t="str">
            <v>25650533 PLA On Hold SA02 EG-64</v>
          </cell>
          <cell r="C3509">
            <v>0</v>
          </cell>
          <cell r="D3509">
            <v>0</v>
          </cell>
          <cell r="E3509">
            <v>0</v>
          </cell>
          <cell r="F3509">
            <v>0</v>
          </cell>
          <cell r="G3509">
            <v>0</v>
          </cell>
          <cell r="H3509">
            <v>0</v>
          </cell>
          <cell r="I3509">
            <v>0</v>
          </cell>
          <cell r="J3509">
            <v>0</v>
          </cell>
          <cell r="K3509">
            <v>0</v>
          </cell>
          <cell r="L3509">
            <v>0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</row>
        <row r="3510">
          <cell r="A3510">
            <v>25650534</v>
          </cell>
          <cell r="B3510" t="str">
            <v>25650534 PLA On Hold SA03 EG-65</v>
          </cell>
          <cell r="C3510">
            <v>0</v>
          </cell>
          <cell r="D3510">
            <v>0</v>
          </cell>
          <cell r="E3510">
            <v>0</v>
          </cell>
          <cell r="F3510">
            <v>0</v>
          </cell>
          <cell r="G3510">
            <v>0</v>
          </cell>
          <cell r="H3510">
            <v>0</v>
          </cell>
          <cell r="I3510">
            <v>0</v>
          </cell>
          <cell r="J3510">
            <v>0</v>
          </cell>
          <cell r="K3510">
            <v>0</v>
          </cell>
          <cell r="L3510">
            <v>0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</row>
        <row r="3511">
          <cell r="A3511">
            <v>25650535</v>
          </cell>
          <cell r="B3511" t="str">
            <v>25650535 PLA On Hold A016 EG-71</v>
          </cell>
          <cell r="C3511">
            <v>0</v>
          </cell>
          <cell r="D3511">
            <v>0</v>
          </cell>
          <cell r="E3511">
            <v>0</v>
          </cell>
          <cell r="F3511">
            <v>0</v>
          </cell>
          <cell r="G3511">
            <v>0</v>
          </cell>
          <cell r="H3511">
            <v>0</v>
          </cell>
          <cell r="I3511">
            <v>0</v>
          </cell>
          <cell r="J3511">
            <v>0</v>
          </cell>
          <cell r="K3511">
            <v>0</v>
          </cell>
          <cell r="L3511">
            <v>0</v>
          </cell>
          <cell r="M3511">
            <v>0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>
            <v>0</v>
          </cell>
          <cell r="T3511">
            <v>0</v>
          </cell>
        </row>
        <row r="3512">
          <cell r="A3512">
            <v>25650536</v>
          </cell>
          <cell r="B3512" t="str">
            <v>25650536 PLA On Hold F013 EG-72</v>
          </cell>
          <cell r="C3512">
            <v>0</v>
          </cell>
          <cell r="D3512">
            <v>0</v>
          </cell>
          <cell r="E3512">
            <v>0</v>
          </cell>
          <cell r="F3512">
            <v>0</v>
          </cell>
          <cell r="G3512">
            <v>0</v>
          </cell>
          <cell r="H3512">
            <v>0</v>
          </cell>
          <cell r="I3512">
            <v>0</v>
          </cell>
          <cell r="J3512">
            <v>0</v>
          </cell>
          <cell r="K3512">
            <v>0</v>
          </cell>
          <cell r="L3512">
            <v>0</v>
          </cell>
          <cell r="M3512">
            <v>0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>
            <v>0</v>
          </cell>
          <cell r="T3512">
            <v>0</v>
          </cell>
        </row>
        <row r="3513">
          <cell r="A3513">
            <v>25650537</v>
          </cell>
          <cell r="B3513" t="str">
            <v>25650537 PLA On Hold SK01 EG-73</v>
          </cell>
          <cell r="C3513">
            <v>0</v>
          </cell>
          <cell r="D3513">
            <v>0</v>
          </cell>
          <cell r="E3513">
            <v>0</v>
          </cell>
          <cell r="F3513">
            <v>0</v>
          </cell>
          <cell r="G3513">
            <v>0</v>
          </cell>
          <cell r="H3513">
            <v>0</v>
          </cell>
          <cell r="I3513">
            <v>0</v>
          </cell>
          <cell r="J3513">
            <v>0</v>
          </cell>
          <cell r="K3513">
            <v>0</v>
          </cell>
          <cell r="L3513">
            <v>0</v>
          </cell>
          <cell r="M3513">
            <v>0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>
            <v>0</v>
          </cell>
          <cell r="T3513">
            <v>0</v>
          </cell>
        </row>
        <row r="3514">
          <cell r="A3514">
            <v>25650539</v>
          </cell>
          <cell r="B3514" t="str">
            <v>25650539 PLA On Hold A017 EG-81</v>
          </cell>
          <cell r="C3514">
            <v>0</v>
          </cell>
          <cell r="D3514">
            <v>0</v>
          </cell>
          <cell r="E3514">
            <v>0</v>
          </cell>
          <cell r="F3514">
            <v>0</v>
          </cell>
          <cell r="G3514">
            <v>0</v>
          </cell>
          <cell r="H3514">
            <v>0</v>
          </cell>
          <cell r="I3514">
            <v>0</v>
          </cell>
          <cell r="J3514">
            <v>0</v>
          </cell>
          <cell r="K3514">
            <v>0</v>
          </cell>
          <cell r="L3514">
            <v>0</v>
          </cell>
          <cell r="M3514">
            <v>0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>
            <v>0</v>
          </cell>
          <cell r="T3514">
            <v>0</v>
          </cell>
        </row>
        <row r="3515">
          <cell r="A3515">
            <v>25650540</v>
          </cell>
          <cell r="B3515" t="str">
            <v>25650540 PLA On Hold F017 EG-82</v>
          </cell>
          <cell r="C3515">
            <v>0</v>
          </cell>
          <cell r="D3515">
            <v>0</v>
          </cell>
          <cell r="E3515">
            <v>0</v>
          </cell>
          <cell r="F3515">
            <v>0</v>
          </cell>
          <cell r="G3515">
            <v>0</v>
          </cell>
          <cell r="H3515">
            <v>0</v>
          </cell>
          <cell r="I3515">
            <v>0</v>
          </cell>
          <cell r="J3515">
            <v>0</v>
          </cell>
          <cell r="K3515">
            <v>0</v>
          </cell>
          <cell r="L3515">
            <v>0</v>
          </cell>
          <cell r="M3515">
            <v>0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>
            <v>0</v>
          </cell>
          <cell r="T3515">
            <v>0</v>
          </cell>
        </row>
        <row r="3516">
          <cell r="A3516">
            <v>25650541</v>
          </cell>
          <cell r="B3516" t="str">
            <v>25650541 PLA On Hold SV01 EG-83</v>
          </cell>
          <cell r="C3516">
            <v>0</v>
          </cell>
          <cell r="D3516">
            <v>0</v>
          </cell>
          <cell r="E3516">
            <v>0</v>
          </cell>
          <cell r="F3516">
            <v>0</v>
          </cell>
          <cell r="G3516">
            <v>0</v>
          </cell>
          <cell r="H3516">
            <v>0</v>
          </cell>
          <cell r="I3516">
            <v>0</v>
          </cell>
          <cell r="J3516">
            <v>0</v>
          </cell>
          <cell r="K3516">
            <v>0</v>
          </cell>
          <cell r="L3516">
            <v>0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>
            <v>0</v>
          </cell>
          <cell r="T3516">
            <v>0</v>
          </cell>
        </row>
        <row r="3517">
          <cell r="A3517">
            <v>25650561</v>
          </cell>
          <cell r="B3517" t="str">
            <v>25650561 PLA On Hold AMRV EG-22</v>
          </cell>
          <cell r="C3517">
            <v>0</v>
          </cell>
          <cell r="D3517">
            <v>0</v>
          </cell>
          <cell r="E3517">
            <v>0</v>
          </cell>
          <cell r="F3517">
            <v>0</v>
          </cell>
          <cell r="G3517">
            <v>0</v>
          </cell>
          <cell r="H3517">
            <v>0</v>
          </cell>
          <cell r="I3517">
            <v>0</v>
          </cell>
          <cell r="J3517">
            <v>0</v>
          </cell>
          <cell r="K3517">
            <v>0</v>
          </cell>
          <cell r="L3517">
            <v>0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>
            <v>0</v>
          </cell>
          <cell r="T3517">
            <v>0</v>
          </cell>
        </row>
        <row r="3518">
          <cell r="A3518">
            <v>25650562</v>
          </cell>
          <cell r="B3518" t="str">
            <v>25650562 PLA On Hold FMRV EG-'22</v>
          </cell>
          <cell r="C3518">
            <v>0</v>
          </cell>
          <cell r="D3518">
            <v>0</v>
          </cell>
          <cell r="E3518">
            <v>0</v>
          </cell>
          <cell r="F3518">
            <v>0</v>
          </cell>
          <cell r="G3518">
            <v>0</v>
          </cell>
          <cell r="H3518">
            <v>0</v>
          </cell>
          <cell r="I3518">
            <v>0</v>
          </cell>
          <cell r="J3518">
            <v>0</v>
          </cell>
          <cell r="K3518">
            <v>0</v>
          </cell>
          <cell r="L3518">
            <v>0</v>
          </cell>
          <cell r="M3518">
            <v>0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>
            <v>0</v>
          </cell>
          <cell r="T3518">
            <v>0</v>
          </cell>
        </row>
        <row r="3519">
          <cell r="A3519">
            <v>25650563</v>
          </cell>
          <cell r="B3519" t="str">
            <v>25650563 PLA On Hold MRVA EG-23</v>
          </cell>
          <cell r="C3519">
            <v>0</v>
          </cell>
          <cell r="D3519">
            <v>0</v>
          </cell>
          <cell r="E3519">
            <v>0</v>
          </cell>
          <cell r="F3519">
            <v>0</v>
          </cell>
          <cell r="G3519">
            <v>0</v>
          </cell>
          <cell r="H3519">
            <v>0</v>
          </cell>
          <cell r="I3519">
            <v>0</v>
          </cell>
          <cell r="J3519">
            <v>0</v>
          </cell>
          <cell r="K3519">
            <v>0</v>
          </cell>
          <cell r="L3519">
            <v>0</v>
          </cell>
          <cell r="M3519">
            <v>0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>
            <v>0</v>
          </cell>
          <cell r="T3519">
            <v>0</v>
          </cell>
        </row>
        <row r="3520">
          <cell r="A3520">
            <v>25650564</v>
          </cell>
          <cell r="B3520" t="str">
            <v>25650564 PLA On Hold MRVF EG-24</v>
          </cell>
          <cell r="C3520">
            <v>0</v>
          </cell>
          <cell r="D3520">
            <v>0</v>
          </cell>
          <cell r="E3520">
            <v>0</v>
          </cell>
          <cell r="F3520">
            <v>0</v>
          </cell>
          <cell r="G3520">
            <v>0</v>
          </cell>
          <cell r="H3520">
            <v>0</v>
          </cell>
          <cell r="I3520">
            <v>0</v>
          </cell>
          <cell r="J3520">
            <v>0</v>
          </cell>
          <cell r="K3520">
            <v>0</v>
          </cell>
          <cell r="L3520">
            <v>0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>
            <v>0</v>
          </cell>
          <cell r="T3520">
            <v>0</v>
          </cell>
        </row>
        <row r="3521">
          <cell r="A3521">
            <v>25650565</v>
          </cell>
          <cell r="B3521" t="str">
            <v>25650565 PLA On Hold MRVH EG-25</v>
          </cell>
          <cell r="C3521">
            <v>0</v>
          </cell>
          <cell r="D3521">
            <v>0</v>
          </cell>
          <cell r="E3521">
            <v>0</v>
          </cell>
          <cell r="F3521">
            <v>0</v>
          </cell>
          <cell r="G3521">
            <v>0</v>
          </cell>
          <cell r="H3521">
            <v>0</v>
          </cell>
          <cell r="I3521">
            <v>0</v>
          </cell>
          <cell r="J3521">
            <v>0</v>
          </cell>
          <cell r="K3521">
            <v>0</v>
          </cell>
          <cell r="L3521">
            <v>0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>
            <v>0</v>
          </cell>
          <cell r="T3521">
            <v>0</v>
          </cell>
        </row>
        <row r="3522">
          <cell r="A3522">
            <v>25650574</v>
          </cell>
          <cell r="B3522" t="str">
            <v>25650574 PLA On Hold AI05 EG-09</v>
          </cell>
          <cell r="C3522">
            <v>0</v>
          </cell>
          <cell r="D3522">
            <v>0</v>
          </cell>
          <cell r="E3522">
            <v>0</v>
          </cell>
          <cell r="F3522">
            <v>0</v>
          </cell>
          <cell r="G3522">
            <v>0</v>
          </cell>
          <cell r="H3522">
            <v>0</v>
          </cell>
          <cell r="I3522">
            <v>0</v>
          </cell>
          <cell r="J3522">
            <v>0</v>
          </cell>
          <cell r="K3522">
            <v>0</v>
          </cell>
          <cell r="L3522">
            <v>0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>
            <v>0</v>
          </cell>
          <cell r="T3522">
            <v>0</v>
          </cell>
        </row>
        <row r="3523">
          <cell r="A3523">
            <v>25650575</v>
          </cell>
          <cell r="B3523" t="str">
            <v>25650575 PLA On Hold AR03 EG-06</v>
          </cell>
          <cell r="C3523">
            <v>0</v>
          </cell>
          <cell r="D3523">
            <v>0</v>
          </cell>
          <cell r="E3523">
            <v>0</v>
          </cell>
          <cell r="F3523">
            <v>0</v>
          </cell>
          <cell r="G3523">
            <v>0</v>
          </cell>
          <cell r="H3523">
            <v>0</v>
          </cell>
          <cell r="I3523">
            <v>0</v>
          </cell>
          <cell r="J3523">
            <v>0</v>
          </cell>
          <cell r="K3523">
            <v>0</v>
          </cell>
          <cell r="L3523">
            <v>0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>
            <v>0</v>
          </cell>
          <cell r="T3523">
            <v>0</v>
          </cell>
        </row>
        <row r="3524">
          <cell r="A3524">
            <v>25650583</v>
          </cell>
          <cell r="B3524" t="str">
            <v>25650583 PLA On Hold F025 EG-C1</v>
          </cell>
          <cell r="C3524">
            <v>0</v>
          </cell>
          <cell r="D3524">
            <v>0</v>
          </cell>
          <cell r="E3524">
            <v>0</v>
          </cell>
          <cell r="F3524">
            <v>0</v>
          </cell>
          <cell r="G3524">
            <v>0</v>
          </cell>
          <cell r="H3524">
            <v>0</v>
          </cell>
          <cell r="I3524">
            <v>0</v>
          </cell>
          <cell r="J3524">
            <v>0</v>
          </cell>
          <cell r="K3524">
            <v>0</v>
          </cell>
          <cell r="L3524">
            <v>0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>
            <v>0</v>
          </cell>
          <cell r="T3524">
            <v>0</v>
          </cell>
        </row>
        <row r="3525">
          <cell r="A3525">
            <v>25650584</v>
          </cell>
          <cell r="B3525" t="str">
            <v>25650584 PLA On Hold F026 EG-C2</v>
          </cell>
          <cell r="C3525">
            <v>0</v>
          </cell>
          <cell r="D3525">
            <v>0</v>
          </cell>
          <cell r="E3525">
            <v>0</v>
          </cell>
          <cell r="F3525">
            <v>0</v>
          </cell>
          <cell r="G3525">
            <v>0</v>
          </cell>
          <cell r="H3525">
            <v>0</v>
          </cell>
          <cell r="I3525">
            <v>0</v>
          </cell>
          <cell r="J3525">
            <v>0</v>
          </cell>
          <cell r="K3525">
            <v>0</v>
          </cell>
          <cell r="L3525">
            <v>0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>
            <v>0</v>
          </cell>
          <cell r="T3525">
            <v>0</v>
          </cell>
        </row>
        <row r="3526">
          <cell r="A3526">
            <v>25650585</v>
          </cell>
          <cell r="B3526" t="str">
            <v>25650585 PLA On Hold N001 EG-46</v>
          </cell>
          <cell r="C3526">
            <v>0</v>
          </cell>
          <cell r="D3526">
            <v>0</v>
          </cell>
          <cell r="E3526">
            <v>0</v>
          </cell>
          <cell r="F3526">
            <v>0</v>
          </cell>
          <cell r="G3526">
            <v>0</v>
          </cell>
          <cell r="H3526">
            <v>0</v>
          </cell>
          <cell r="I3526">
            <v>0</v>
          </cell>
          <cell r="J3526">
            <v>0</v>
          </cell>
          <cell r="K3526">
            <v>0</v>
          </cell>
          <cell r="L3526">
            <v>0</v>
          </cell>
          <cell r="M3526">
            <v>0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>
            <v>0</v>
          </cell>
          <cell r="T3526">
            <v>0</v>
          </cell>
        </row>
        <row r="3527">
          <cell r="A3527">
            <v>25650586</v>
          </cell>
          <cell r="B3527" t="str">
            <v>25650586 PLA On Hold F024 EG-V1</v>
          </cell>
          <cell r="C3527">
            <v>0</v>
          </cell>
          <cell r="D3527">
            <v>0</v>
          </cell>
          <cell r="E3527">
            <v>0</v>
          </cell>
          <cell r="F3527">
            <v>0</v>
          </cell>
          <cell r="G3527">
            <v>0</v>
          </cell>
          <cell r="H3527">
            <v>0</v>
          </cell>
          <cell r="I3527">
            <v>0</v>
          </cell>
          <cell r="J3527">
            <v>0</v>
          </cell>
          <cell r="K3527">
            <v>0</v>
          </cell>
          <cell r="L3527">
            <v>0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>
            <v>0</v>
          </cell>
          <cell r="T3527">
            <v>0</v>
          </cell>
        </row>
        <row r="3528">
          <cell r="A3528">
            <v>25650588</v>
          </cell>
          <cell r="B3528" t="str">
            <v>25650588 PLA On Hold A027 EG-86</v>
          </cell>
          <cell r="C3528">
            <v>0</v>
          </cell>
          <cell r="D3528">
            <v>0</v>
          </cell>
          <cell r="E3528">
            <v>0</v>
          </cell>
          <cell r="F3528">
            <v>0</v>
          </cell>
          <cell r="G3528">
            <v>0</v>
          </cell>
          <cell r="H3528">
            <v>0</v>
          </cell>
          <cell r="I3528">
            <v>0</v>
          </cell>
          <cell r="J3528">
            <v>0</v>
          </cell>
          <cell r="K3528">
            <v>0</v>
          </cell>
          <cell r="L3528">
            <v>0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>
            <v>0</v>
          </cell>
          <cell r="T3528">
            <v>0</v>
          </cell>
        </row>
        <row r="3529">
          <cell r="A3529">
            <v>25650589</v>
          </cell>
          <cell r="B3529" t="str">
            <v>25650589 PLA On Hold F023 EG-Z1</v>
          </cell>
          <cell r="C3529">
            <v>0</v>
          </cell>
          <cell r="D3529">
            <v>0</v>
          </cell>
          <cell r="E3529">
            <v>0</v>
          </cell>
          <cell r="F3529">
            <v>0</v>
          </cell>
          <cell r="G3529">
            <v>0</v>
          </cell>
          <cell r="H3529">
            <v>0</v>
          </cell>
          <cell r="I3529">
            <v>0</v>
          </cell>
          <cell r="J3529">
            <v>0</v>
          </cell>
          <cell r="K3529">
            <v>0</v>
          </cell>
          <cell r="L3529">
            <v>0</v>
          </cell>
          <cell r="M3529">
            <v>0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>
            <v>0</v>
          </cell>
          <cell r="T3529">
            <v>0</v>
          </cell>
        </row>
        <row r="3530">
          <cell r="A3530">
            <v>25650590</v>
          </cell>
          <cell r="B3530" t="str">
            <v>25650590 PLA On Hold F027 EG-87</v>
          </cell>
          <cell r="C3530">
            <v>0</v>
          </cell>
          <cell r="D3530">
            <v>0</v>
          </cell>
          <cell r="E3530">
            <v>0</v>
          </cell>
          <cell r="F3530">
            <v>0</v>
          </cell>
          <cell r="G3530">
            <v>0</v>
          </cell>
          <cell r="H3530">
            <v>0</v>
          </cell>
          <cell r="I3530">
            <v>0</v>
          </cell>
          <cell r="J3530">
            <v>0</v>
          </cell>
          <cell r="K3530">
            <v>0</v>
          </cell>
          <cell r="L3530">
            <v>0</v>
          </cell>
          <cell r="M3530">
            <v>0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>
            <v>0</v>
          </cell>
          <cell r="T3530">
            <v>0</v>
          </cell>
        </row>
        <row r="3531">
          <cell r="A3531">
            <v>25650591</v>
          </cell>
          <cell r="B3531" t="str">
            <v>25650591 PLA On Hold A028 EG-68</v>
          </cell>
          <cell r="C3531">
            <v>0</v>
          </cell>
          <cell r="D3531">
            <v>0</v>
          </cell>
          <cell r="E3531">
            <v>0</v>
          </cell>
          <cell r="F3531">
            <v>0</v>
          </cell>
          <cell r="G3531">
            <v>0</v>
          </cell>
          <cell r="H3531">
            <v>0</v>
          </cell>
          <cell r="I3531">
            <v>0</v>
          </cell>
          <cell r="J3531">
            <v>0</v>
          </cell>
          <cell r="K3531">
            <v>0</v>
          </cell>
          <cell r="L3531">
            <v>0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>
            <v>0</v>
          </cell>
          <cell r="T3531">
            <v>0</v>
          </cell>
        </row>
        <row r="3532">
          <cell r="A3532">
            <v>25650597</v>
          </cell>
          <cell r="B3532" t="str">
            <v>25650597 PLA On Hold A031 EG-75</v>
          </cell>
          <cell r="C3532">
            <v>0</v>
          </cell>
          <cell r="D3532">
            <v>0</v>
          </cell>
          <cell r="E3532">
            <v>0</v>
          </cell>
          <cell r="F3532">
            <v>0</v>
          </cell>
          <cell r="G3532">
            <v>0</v>
          </cell>
          <cell r="H3532">
            <v>0</v>
          </cell>
          <cell r="I3532">
            <v>0</v>
          </cell>
          <cell r="J3532">
            <v>0</v>
          </cell>
          <cell r="K3532">
            <v>0</v>
          </cell>
          <cell r="L3532">
            <v>0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>
            <v>0</v>
          </cell>
          <cell r="T3532">
            <v>0</v>
          </cell>
        </row>
        <row r="3533">
          <cell r="A3533">
            <v>25650598</v>
          </cell>
          <cell r="B3533" t="str">
            <v>25650598 PLA On Hold F031 EG-76</v>
          </cell>
          <cell r="C3533">
            <v>0</v>
          </cell>
          <cell r="D3533">
            <v>0</v>
          </cell>
          <cell r="E3533">
            <v>0</v>
          </cell>
          <cell r="F3533">
            <v>0</v>
          </cell>
          <cell r="G3533">
            <v>0</v>
          </cell>
          <cell r="H3533">
            <v>0</v>
          </cell>
          <cell r="I3533">
            <v>0</v>
          </cell>
          <cell r="J3533">
            <v>0</v>
          </cell>
          <cell r="K3533">
            <v>0</v>
          </cell>
          <cell r="L3533">
            <v>0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>
            <v>0</v>
          </cell>
          <cell r="T3533">
            <v>0</v>
          </cell>
        </row>
        <row r="3534">
          <cell r="A3534">
            <v>25650599</v>
          </cell>
          <cell r="B3534" t="str">
            <v>25650599 PLA On Hold SB01 EG-77</v>
          </cell>
          <cell r="C3534">
            <v>0</v>
          </cell>
          <cell r="D3534">
            <v>0</v>
          </cell>
          <cell r="E3534">
            <v>0</v>
          </cell>
          <cell r="F3534">
            <v>0</v>
          </cell>
          <cell r="G3534">
            <v>0</v>
          </cell>
          <cell r="H3534">
            <v>0</v>
          </cell>
          <cell r="I3534">
            <v>0</v>
          </cell>
          <cell r="J3534">
            <v>0</v>
          </cell>
          <cell r="K3534">
            <v>0</v>
          </cell>
          <cell r="L3534">
            <v>0</v>
          </cell>
          <cell r="M3534">
            <v>0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>
            <v>0</v>
          </cell>
          <cell r="T3534">
            <v>0</v>
          </cell>
        </row>
        <row r="3535">
          <cell r="A3535">
            <v>25650603</v>
          </cell>
          <cell r="B3535" t="str">
            <v>25650603 PLA On Hold FPWS EG-59</v>
          </cell>
          <cell r="C3535">
            <v>0</v>
          </cell>
          <cell r="D3535">
            <v>0</v>
          </cell>
          <cell r="E3535">
            <v>0</v>
          </cell>
          <cell r="F3535">
            <v>0</v>
          </cell>
          <cell r="G3535">
            <v>0</v>
          </cell>
          <cell r="H3535">
            <v>0</v>
          </cell>
          <cell r="I3535">
            <v>0</v>
          </cell>
          <cell r="J3535">
            <v>0</v>
          </cell>
          <cell r="K3535">
            <v>0</v>
          </cell>
          <cell r="L3535">
            <v>0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>
            <v>0</v>
          </cell>
          <cell r="T3535">
            <v>0</v>
          </cell>
        </row>
        <row r="3536">
          <cell r="A3536">
            <v>25650605</v>
          </cell>
          <cell r="B3536" t="str">
            <v>25650605 PLA On Hold ASCB EG-78</v>
          </cell>
          <cell r="C3536">
            <v>0</v>
          </cell>
          <cell r="D3536">
            <v>0</v>
          </cell>
          <cell r="E3536">
            <v>0</v>
          </cell>
          <cell r="F3536">
            <v>0</v>
          </cell>
          <cell r="G3536">
            <v>0</v>
          </cell>
          <cell r="H3536">
            <v>0</v>
          </cell>
          <cell r="I3536">
            <v>0</v>
          </cell>
          <cell r="J3536">
            <v>0</v>
          </cell>
          <cell r="K3536">
            <v>0</v>
          </cell>
          <cell r="L3536">
            <v>0</v>
          </cell>
          <cell r="M3536">
            <v>0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>
            <v>0</v>
          </cell>
          <cell r="T3536">
            <v>0</v>
          </cell>
        </row>
        <row r="3537">
          <cell r="A3537">
            <v>25650608</v>
          </cell>
          <cell r="B3537" t="str">
            <v>25650608 PLA On Hold SS01 EG-74</v>
          </cell>
          <cell r="C3537">
            <v>0</v>
          </cell>
          <cell r="D3537">
            <v>0</v>
          </cell>
          <cell r="E3537">
            <v>0</v>
          </cell>
          <cell r="F3537">
            <v>0</v>
          </cell>
          <cell r="G3537">
            <v>0</v>
          </cell>
          <cell r="H3537">
            <v>0</v>
          </cell>
          <cell r="I3537">
            <v>0</v>
          </cell>
          <cell r="J3537">
            <v>0</v>
          </cell>
          <cell r="K3537">
            <v>0</v>
          </cell>
          <cell r="L3537">
            <v>0</v>
          </cell>
          <cell r="M3537">
            <v>0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>
            <v>0</v>
          </cell>
          <cell r="T3537">
            <v>0</v>
          </cell>
        </row>
        <row r="3538">
          <cell r="A3538">
            <v>25650610</v>
          </cell>
          <cell r="B3538" t="str">
            <v>25650610 PLA On Hold SJ01 EG-91</v>
          </cell>
          <cell r="C3538">
            <v>0</v>
          </cell>
          <cell r="D3538">
            <v>0</v>
          </cell>
          <cell r="E3538">
            <v>0</v>
          </cell>
          <cell r="F3538">
            <v>0</v>
          </cell>
          <cell r="G3538">
            <v>0</v>
          </cell>
          <cell r="H3538">
            <v>0</v>
          </cell>
          <cell r="I3538">
            <v>0</v>
          </cell>
          <cell r="J3538">
            <v>0</v>
          </cell>
          <cell r="K3538">
            <v>0</v>
          </cell>
          <cell r="L3538">
            <v>0</v>
          </cell>
          <cell r="M3538">
            <v>0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>
            <v>0</v>
          </cell>
          <cell r="T3538">
            <v>0</v>
          </cell>
        </row>
        <row r="3539">
          <cell r="A3539">
            <v>25650611</v>
          </cell>
          <cell r="B3539" t="str">
            <v>25650611 PLA On Hold MT05 EG-B1</v>
          </cell>
          <cell r="C3539">
            <v>0</v>
          </cell>
          <cell r="D3539">
            <v>0</v>
          </cell>
          <cell r="E3539">
            <v>0</v>
          </cell>
          <cell r="F3539">
            <v>0</v>
          </cell>
          <cell r="G3539">
            <v>0</v>
          </cell>
          <cell r="H3539">
            <v>0</v>
          </cell>
          <cell r="I3539">
            <v>0</v>
          </cell>
          <cell r="J3539">
            <v>0</v>
          </cell>
          <cell r="K3539">
            <v>0</v>
          </cell>
          <cell r="L3539">
            <v>0</v>
          </cell>
          <cell r="M3539">
            <v>0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>
            <v>0</v>
          </cell>
          <cell r="T3539">
            <v>0</v>
          </cell>
        </row>
        <row r="3540">
          <cell r="A3540">
            <v>25650612</v>
          </cell>
          <cell r="B3540" t="str">
            <v>25650612 PLA On Hold MT07 EG-B2</v>
          </cell>
          <cell r="C3540">
            <v>0</v>
          </cell>
          <cell r="D3540">
            <v>0</v>
          </cell>
          <cell r="E3540">
            <v>0</v>
          </cell>
          <cell r="F3540">
            <v>0</v>
          </cell>
          <cell r="G3540">
            <v>0</v>
          </cell>
          <cell r="H3540">
            <v>0</v>
          </cell>
          <cell r="I3540">
            <v>0</v>
          </cell>
          <cell r="J3540">
            <v>0</v>
          </cell>
          <cell r="K3540">
            <v>0</v>
          </cell>
          <cell r="L3540">
            <v>0</v>
          </cell>
          <cell r="M3540">
            <v>0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>
            <v>0</v>
          </cell>
          <cell r="T3540">
            <v>0</v>
          </cell>
        </row>
        <row r="3541">
          <cell r="A3541">
            <v>25650613</v>
          </cell>
          <cell r="B3541" t="str">
            <v>25650613 PLA On Hold MT11  EG-B3</v>
          </cell>
          <cell r="C3541">
            <v>0</v>
          </cell>
          <cell r="D3541">
            <v>0</v>
          </cell>
          <cell r="E3541">
            <v>0</v>
          </cell>
          <cell r="F3541">
            <v>0</v>
          </cell>
          <cell r="G3541">
            <v>0</v>
          </cell>
          <cell r="H3541">
            <v>0</v>
          </cell>
          <cell r="I3541">
            <v>0</v>
          </cell>
          <cell r="J3541">
            <v>0</v>
          </cell>
          <cell r="K3541">
            <v>0</v>
          </cell>
          <cell r="L3541">
            <v>0</v>
          </cell>
          <cell r="M3541">
            <v>0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>
            <v>0</v>
          </cell>
          <cell r="T3541">
            <v>0</v>
          </cell>
        </row>
        <row r="3542">
          <cell r="A3542">
            <v>25650616</v>
          </cell>
          <cell r="B3542" t="str">
            <v>25650616 PLA On Hold F033 EG-NP</v>
          </cell>
          <cell r="C3542">
            <v>0</v>
          </cell>
          <cell r="D3542">
            <v>0</v>
          </cell>
          <cell r="E3542">
            <v>0</v>
          </cell>
          <cell r="F3542">
            <v>0</v>
          </cell>
          <cell r="G3542">
            <v>0</v>
          </cell>
          <cell r="H3542">
            <v>0</v>
          </cell>
          <cell r="I3542">
            <v>0</v>
          </cell>
          <cell r="J3542">
            <v>0</v>
          </cell>
          <cell r="K3542">
            <v>0</v>
          </cell>
          <cell r="L3542">
            <v>0</v>
          </cell>
          <cell r="M3542">
            <v>0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>
            <v>0</v>
          </cell>
          <cell r="T3542">
            <v>0</v>
          </cell>
        </row>
        <row r="3543">
          <cell r="A3543">
            <v>25650617</v>
          </cell>
          <cell r="B3543" t="str">
            <v>25650617 PLA On Hold F8FP EG-FP</v>
          </cell>
          <cell r="C3543">
            <v>0</v>
          </cell>
          <cell r="D3543">
            <v>0</v>
          </cell>
          <cell r="E3543">
            <v>0</v>
          </cell>
          <cell r="F3543">
            <v>0</v>
          </cell>
          <cell r="G3543">
            <v>0</v>
          </cell>
          <cell r="H3543">
            <v>0</v>
          </cell>
          <cell r="I3543">
            <v>0</v>
          </cell>
          <cell r="J3543">
            <v>0</v>
          </cell>
          <cell r="K3543">
            <v>0</v>
          </cell>
          <cell r="L3543">
            <v>0</v>
          </cell>
          <cell r="M3543">
            <v>0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>
            <v>0</v>
          </cell>
          <cell r="T3543">
            <v>0</v>
          </cell>
        </row>
        <row r="3544">
          <cell r="A3544">
            <v>25650619</v>
          </cell>
          <cell r="B3544" t="str">
            <v>25650619 PLA On Hold F035 EG-F4</v>
          </cell>
          <cell r="C3544">
            <v>0</v>
          </cell>
          <cell r="D3544">
            <v>0</v>
          </cell>
          <cell r="E3544">
            <v>0</v>
          </cell>
          <cell r="F3544">
            <v>0</v>
          </cell>
          <cell r="G3544">
            <v>0</v>
          </cell>
          <cell r="H3544">
            <v>0</v>
          </cell>
          <cell r="I3544">
            <v>0</v>
          </cell>
          <cell r="J3544">
            <v>0</v>
          </cell>
          <cell r="K3544">
            <v>0</v>
          </cell>
          <cell r="L3544">
            <v>0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>
            <v>0</v>
          </cell>
          <cell r="T3544">
            <v>0</v>
          </cell>
        </row>
        <row r="3545">
          <cell r="A3545">
            <v>25650621</v>
          </cell>
          <cell r="B3545" t="str">
            <v>25650621 PLA On Hold A040 EG-A5</v>
          </cell>
          <cell r="C3545">
            <v>0</v>
          </cell>
          <cell r="D3545">
            <v>0</v>
          </cell>
          <cell r="E3545">
            <v>0</v>
          </cell>
          <cell r="F3545">
            <v>0</v>
          </cell>
          <cell r="G3545">
            <v>0</v>
          </cell>
          <cell r="H3545">
            <v>0</v>
          </cell>
          <cell r="I3545">
            <v>0</v>
          </cell>
          <cell r="J3545">
            <v>0</v>
          </cell>
          <cell r="K3545">
            <v>0</v>
          </cell>
          <cell r="L3545">
            <v>0</v>
          </cell>
          <cell r="M3545">
            <v>0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>
            <v>0</v>
          </cell>
          <cell r="T3545">
            <v>0</v>
          </cell>
        </row>
        <row r="3546">
          <cell r="A3546">
            <v>25650622</v>
          </cell>
          <cell r="B3546" t="str">
            <v>25650622 PLA On Hold F040 EG-A6</v>
          </cell>
          <cell r="C3546">
            <v>0</v>
          </cell>
          <cell r="D3546">
            <v>0</v>
          </cell>
          <cell r="E3546">
            <v>0</v>
          </cell>
          <cell r="F3546">
            <v>0</v>
          </cell>
          <cell r="G3546">
            <v>0</v>
          </cell>
          <cell r="H3546">
            <v>0</v>
          </cell>
          <cell r="I3546">
            <v>0</v>
          </cell>
          <cell r="J3546">
            <v>0</v>
          </cell>
          <cell r="K3546">
            <v>0</v>
          </cell>
          <cell r="L3546">
            <v>0</v>
          </cell>
          <cell r="M3546">
            <v>0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>
            <v>0</v>
          </cell>
          <cell r="T3546">
            <v>0</v>
          </cell>
        </row>
        <row r="3547">
          <cell r="A3547">
            <v>25650623</v>
          </cell>
          <cell r="B3547" t="str">
            <v>25650623 PLA On Hold SC01 EG-A7</v>
          </cell>
          <cell r="C3547">
            <v>0</v>
          </cell>
          <cell r="D3547">
            <v>0</v>
          </cell>
          <cell r="E3547">
            <v>0</v>
          </cell>
          <cell r="F3547">
            <v>0</v>
          </cell>
          <cell r="G3547">
            <v>0</v>
          </cell>
          <cell r="H3547">
            <v>0</v>
          </cell>
          <cell r="I3547">
            <v>0</v>
          </cell>
          <cell r="J3547">
            <v>0</v>
          </cell>
          <cell r="K3547">
            <v>0</v>
          </cell>
          <cell r="L3547">
            <v>0</v>
          </cell>
          <cell r="M3547">
            <v>0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>
            <v>0</v>
          </cell>
          <cell r="T3547">
            <v>0</v>
          </cell>
        </row>
        <row r="3548">
          <cell r="A3548">
            <v>25650624</v>
          </cell>
          <cell r="B3548" t="str">
            <v>25650624 PLA On Hold A041 EG-A8</v>
          </cell>
          <cell r="C3548">
            <v>0</v>
          </cell>
          <cell r="D3548">
            <v>0</v>
          </cell>
          <cell r="E3548">
            <v>0</v>
          </cell>
          <cell r="F3548">
            <v>0</v>
          </cell>
          <cell r="G3548">
            <v>0</v>
          </cell>
          <cell r="H3548">
            <v>0</v>
          </cell>
          <cell r="I3548">
            <v>0</v>
          </cell>
          <cell r="J3548">
            <v>0</v>
          </cell>
          <cell r="K3548">
            <v>0</v>
          </cell>
          <cell r="L3548">
            <v>0</v>
          </cell>
          <cell r="M3548">
            <v>0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>
            <v>0</v>
          </cell>
          <cell r="T3548">
            <v>0</v>
          </cell>
        </row>
        <row r="3549">
          <cell r="A3549">
            <v>25650625</v>
          </cell>
          <cell r="B3549" t="str">
            <v>25650625 PLA On Hold F041 EG-A9</v>
          </cell>
          <cell r="C3549">
            <v>0</v>
          </cell>
          <cell r="D3549">
            <v>0</v>
          </cell>
          <cell r="E3549">
            <v>0</v>
          </cell>
          <cell r="F3549">
            <v>0</v>
          </cell>
          <cell r="G3549">
            <v>0</v>
          </cell>
          <cell r="H3549">
            <v>0</v>
          </cell>
          <cell r="I3549">
            <v>0</v>
          </cell>
          <cell r="J3549">
            <v>0</v>
          </cell>
          <cell r="K3549">
            <v>0</v>
          </cell>
          <cell r="L3549">
            <v>0</v>
          </cell>
          <cell r="M3549">
            <v>0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>
            <v>0</v>
          </cell>
          <cell r="T3549">
            <v>0</v>
          </cell>
        </row>
        <row r="3550">
          <cell r="A3550">
            <v>25651001</v>
          </cell>
          <cell r="B3550" t="str">
            <v>25651001 PLA BED -Deposit F002 EG-02</v>
          </cell>
          <cell r="C3550">
            <v>0</v>
          </cell>
          <cell r="D3550">
            <v>1042451</v>
          </cell>
          <cell r="E3550">
            <v>0</v>
          </cell>
          <cell r="F3550">
            <v>0</v>
          </cell>
          <cell r="G3550">
            <v>0</v>
          </cell>
          <cell r="H3550">
            <v>0</v>
          </cell>
          <cell r="I3550">
            <v>0</v>
          </cell>
          <cell r="J3550">
            <v>0</v>
          </cell>
          <cell r="K3550">
            <v>0</v>
          </cell>
          <cell r="L3550">
            <v>0</v>
          </cell>
          <cell r="M3550">
            <v>0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>
            <v>0</v>
          </cell>
          <cell r="T3550">
            <v>1042451</v>
          </cell>
        </row>
        <row r="3551">
          <cell r="A3551">
            <v>25651002</v>
          </cell>
          <cell r="B3551" t="str">
            <v>25651002 PLA BED -Deposit F003 EG-03</v>
          </cell>
          <cell r="C3551">
            <v>0</v>
          </cell>
          <cell r="D3551">
            <v>0</v>
          </cell>
          <cell r="E3551">
            <v>0</v>
          </cell>
          <cell r="F3551">
            <v>0</v>
          </cell>
          <cell r="G3551">
            <v>0</v>
          </cell>
          <cell r="H3551">
            <v>0</v>
          </cell>
          <cell r="I3551">
            <v>0</v>
          </cell>
          <cell r="J3551">
            <v>0</v>
          </cell>
          <cell r="K3551">
            <v>0</v>
          </cell>
          <cell r="L3551">
            <v>0</v>
          </cell>
          <cell r="M3551">
            <v>0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>
            <v>0</v>
          </cell>
          <cell r="T3551">
            <v>0</v>
          </cell>
        </row>
        <row r="3552">
          <cell r="A3552">
            <v>25651003</v>
          </cell>
          <cell r="B3552" t="str">
            <v>25651003 PLA BED -Deposit F016 EG-94</v>
          </cell>
          <cell r="C3552">
            <v>0</v>
          </cell>
          <cell r="D3552">
            <v>0</v>
          </cell>
          <cell r="E3552">
            <v>0</v>
          </cell>
          <cell r="F3552">
            <v>0</v>
          </cell>
          <cell r="G3552">
            <v>0</v>
          </cell>
          <cell r="H3552">
            <v>0</v>
          </cell>
          <cell r="I3552">
            <v>0</v>
          </cell>
          <cell r="J3552">
            <v>0</v>
          </cell>
          <cell r="K3552">
            <v>0</v>
          </cell>
          <cell r="L3552">
            <v>0</v>
          </cell>
          <cell r="M3552">
            <v>0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>
            <v>0</v>
          </cell>
          <cell r="T3552">
            <v>0</v>
          </cell>
        </row>
        <row r="3553">
          <cell r="A3553">
            <v>25651004</v>
          </cell>
          <cell r="B3553" t="str">
            <v>25651004 PLA BED -Deposit F005 EG-95</v>
          </cell>
          <cell r="C3553">
            <v>0</v>
          </cell>
          <cell r="D3553">
            <v>0</v>
          </cell>
          <cell r="E3553">
            <v>0</v>
          </cell>
          <cell r="F3553">
            <v>0</v>
          </cell>
          <cell r="G3553">
            <v>0</v>
          </cell>
          <cell r="H3553">
            <v>0</v>
          </cell>
          <cell r="I3553">
            <v>0</v>
          </cell>
          <cell r="J3553">
            <v>0</v>
          </cell>
          <cell r="K3553">
            <v>0</v>
          </cell>
          <cell r="L3553">
            <v>0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>
            <v>0</v>
          </cell>
          <cell r="T3553">
            <v>0</v>
          </cell>
        </row>
        <row r="3554">
          <cell r="A3554">
            <v>25651005</v>
          </cell>
          <cell r="B3554" t="str">
            <v>25651005 PLA BED -Deposit F007 EG-97</v>
          </cell>
          <cell r="C3554">
            <v>0</v>
          </cell>
          <cell r="D3554">
            <v>0</v>
          </cell>
          <cell r="E3554">
            <v>0</v>
          </cell>
          <cell r="F3554">
            <v>0</v>
          </cell>
          <cell r="G3554">
            <v>0</v>
          </cell>
          <cell r="H3554">
            <v>0</v>
          </cell>
          <cell r="I3554">
            <v>0</v>
          </cell>
          <cell r="J3554">
            <v>0</v>
          </cell>
          <cell r="K3554">
            <v>0</v>
          </cell>
          <cell r="L3554">
            <v>0</v>
          </cell>
          <cell r="M3554">
            <v>0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>
            <v>0</v>
          </cell>
          <cell r="T3554">
            <v>0</v>
          </cell>
        </row>
        <row r="3555">
          <cell r="A3555">
            <v>25651006</v>
          </cell>
          <cell r="B3555" t="str">
            <v>25651006 PLA BED -Deposit F015 EG-04</v>
          </cell>
          <cell r="C3555">
            <v>0</v>
          </cell>
          <cell r="D3555">
            <v>0</v>
          </cell>
          <cell r="E3555">
            <v>0</v>
          </cell>
          <cell r="F3555">
            <v>0</v>
          </cell>
          <cell r="G3555">
            <v>0</v>
          </cell>
          <cell r="H3555">
            <v>0</v>
          </cell>
          <cell r="I3555">
            <v>0</v>
          </cell>
          <cell r="J3555">
            <v>0</v>
          </cell>
          <cell r="K3555">
            <v>0</v>
          </cell>
          <cell r="L3555">
            <v>0</v>
          </cell>
          <cell r="M3555">
            <v>0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>
            <v>0</v>
          </cell>
          <cell r="T3555">
            <v>0</v>
          </cell>
        </row>
        <row r="3556">
          <cell r="A3556">
            <v>25651007</v>
          </cell>
          <cell r="B3556" t="str">
            <v>25651007 PLA BED -Deposit F010 EG-10</v>
          </cell>
          <cell r="C3556">
            <v>0</v>
          </cell>
          <cell r="D3556">
            <v>0</v>
          </cell>
          <cell r="E3556">
            <v>0</v>
          </cell>
          <cell r="F3556">
            <v>0</v>
          </cell>
          <cell r="G3556">
            <v>0</v>
          </cell>
          <cell r="H3556">
            <v>0</v>
          </cell>
          <cell r="I3556">
            <v>0</v>
          </cell>
          <cell r="J3556">
            <v>0</v>
          </cell>
          <cell r="K3556">
            <v>0</v>
          </cell>
          <cell r="L3556">
            <v>0</v>
          </cell>
          <cell r="M3556">
            <v>0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>
            <v>0</v>
          </cell>
          <cell r="T3556">
            <v>0</v>
          </cell>
        </row>
        <row r="3557">
          <cell r="A3557">
            <v>25651008</v>
          </cell>
          <cell r="B3557" t="str">
            <v>25651008 PLA BED -Deposit F014 EG-93</v>
          </cell>
          <cell r="C3557">
            <v>0</v>
          </cell>
          <cell r="D3557">
            <v>0</v>
          </cell>
          <cell r="E3557">
            <v>0</v>
          </cell>
          <cell r="F3557">
            <v>0</v>
          </cell>
          <cell r="G3557">
            <v>0</v>
          </cell>
          <cell r="H3557">
            <v>0</v>
          </cell>
          <cell r="I3557">
            <v>0</v>
          </cell>
          <cell r="J3557">
            <v>0</v>
          </cell>
          <cell r="K3557">
            <v>0</v>
          </cell>
          <cell r="L3557">
            <v>0</v>
          </cell>
          <cell r="M3557">
            <v>0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>
            <v>0</v>
          </cell>
          <cell r="T3557">
            <v>0</v>
          </cell>
        </row>
        <row r="3558">
          <cell r="A3558">
            <v>25651009</v>
          </cell>
          <cell r="B3558" t="str">
            <v>25651009 PLA BED -Deposit F008 EG-98</v>
          </cell>
          <cell r="C3558">
            <v>0</v>
          </cell>
          <cell r="D3558">
            <v>0</v>
          </cell>
          <cell r="E3558">
            <v>0</v>
          </cell>
          <cell r="F3558">
            <v>0</v>
          </cell>
          <cell r="G3558">
            <v>0</v>
          </cell>
          <cell r="H3558">
            <v>0</v>
          </cell>
          <cell r="I3558">
            <v>0</v>
          </cell>
          <cell r="J3558">
            <v>0</v>
          </cell>
          <cell r="K3558">
            <v>0</v>
          </cell>
          <cell r="L3558">
            <v>0</v>
          </cell>
          <cell r="M3558">
            <v>0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>
            <v>0</v>
          </cell>
          <cell r="T3558">
            <v>0</v>
          </cell>
        </row>
        <row r="3559">
          <cell r="A3559">
            <v>25651010</v>
          </cell>
          <cell r="B3559" t="str">
            <v>25651010 PLA BED -Deposit F009 EG-99</v>
          </cell>
          <cell r="C3559">
            <v>0</v>
          </cell>
          <cell r="D3559">
            <v>0</v>
          </cell>
          <cell r="E3559">
            <v>0</v>
          </cell>
          <cell r="F3559">
            <v>0</v>
          </cell>
          <cell r="G3559">
            <v>0</v>
          </cell>
          <cell r="H3559">
            <v>0</v>
          </cell>
          <cell r="I3559">
            <v>0</v>
          </cell>
          <cell r="J3559">
            <v>0</v>
          </cell>
          <cell r="K3559">
            <v>0</v>
          </cell>
          <cell r="L3559">
            <v>0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>
            <v>0</v>
          </cell>
          <cell r="T3559">
            <v>0</v>
          </cell>
        </row>
        <row r="3560">
          <cell r="A3560">
            <v>25651011</v>
          </cell>
          <cell r="B3560" t="str">
            <v>25651011 PLA BED -Deposit FS01 EG-26</v>
          </cell>
          <cell r="C3560">
            <v>0</v>
          </cell>
          <cell r="D3560">
            <v>0</v>
          </cell>
          <cell r="E3560">
            <v>0</v>
          </cell>
          <cell r="F3560">
            <v>0</v>
          </cell>
          <cell r="G3560">
            <v>0</v>
          </cell>
          <cell r="H3560">
            <v>0</v>
          </cell>
          <cell r="I3560">
            <v>0</v>
          </cell>
          <cell r="J3560">
            <v>0</v>
          </cell>
          <cell r="K3560">
            <v>0</v>
          </cell>
          <cell r="L3560">
            <v>0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>
            <v>0</v>
          </cell>
          <cell r="T3560">
            <v>0</v>
          </cell>
        </row>
        <row r="3561">
          <cell r="A3561">
            <v>25651012</v>
          </cell>
          <cell r="B3561" t="str">
            <v>25651012 PLA BED -Deposit FS02 EG-27</v>
          </cell>
          <cell r="C3561">
            <v>0</v>
          </cell>
          <cell r="D3561">
            <v>0</v>
          </cell>
          <cell r="E3561">
            <v>0</v>
          </cell>
          <cell r="F3561">
            <v>0</v>
          </cell>
          <cell r="G3561">
            <v>0</v>
          </cell>
          <cell r="H3561">
            <v>0</v>
          </cell>
          <cell r="I3561">
            <v>0</v>
          </cell>
          <cell r="J3561">
            <v>0</v>
          </cell>
          <cell r="K3561">
            <v>0</v>
          </cell>
          <cell r="L3561">
            <v>0</v>
          </cell>
          <cell r="M3561">
            <v>0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>
            <v>0</v>
          </cell>
          <cell r="T3561">
            <v>0</v>
          </cell>
        </row>
        <row r="3562">
          <cell r="A3562">
            <v>25651013</v>
          </cell>
          <cell r="B3562" t="str">
            <v>25651013 PLA BED -Deposit FS03 EG-28</v>
          </cell>
          <cell r="C3562">
            <v>0</v>
          </cell>
          <cell r="D3562">
            <v>0</v>
          </cell>
          <cell r="E3562">
            <v>0</v>
          </cell>
          <cell r="F3562">
            <v>0</v>
          </cell>
          <cell r="G3562">
            <v>0</v>
          </cell>
          <cell r="H3562">
            <v>0</v>
          </cell>
          <cell r="I3562">
            <v>0</v>
          </cell>
          <cell r="J3562">
            <v>0</v>
          </cell>
          <cell r="K3562">
            <v>0</v>
          </cell>
          <cell r="L3562">
            <v>0</v>
          </cell>
          <cell r="M3562">
            <v>0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>
            <v>0</v>
          </cell>
          <cell r="T3562">
            <v>0</v>
          </cell>
        </row>
        <row r="3563">
          <cell r="A3563">
            <v>25651014</v>
          </cell>
          <cell r="B3563" t="str">
            <v>25651014 PLA BED -Deposit FS04 EG-29</v>
          </cell>
          <cell r="C3563">
            <v>0</v>
          </cell>
          <cell r="D3563">
            <v>0</v>
          </cell>
          <cell r="E3563">
            <v>0</v>
          </cell>
          <cell r="F3563">
            <v>0</v>
          </cell>
          <cell r="G3563">
            <v>0</v>
          </cell>
          <cell r="H3563">
            <v>0</v>
          </cell>
          <cell r="I3563">
            <v>0</v>
          </cell>
          <cell r="J3563">
            <v>0</v>
          </cell>
          <cell r="K3563">
            <v>0</v>
          </cell>
          <cell r="L3563">
            <v>0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>
            <v>0</v>
          </cell>
          <cell r="T3563">
            <v>0</v>
          </cell>
        </row>
        <row r="3564">
          <cell r="A3564">
            <v>25651015</v>
          </cell>
          <cell r="B3564" t="str">
            <v>25651015 PLA BED -Deposit A011 EG-11</v>
          </cell>
          <cell r="C3564">
            <v>0</v>
          </cell>
          <cell r="D3564">
            <v>0</v>
          </cell>
          <cell r="E3564">
            <v>0</v>
          </cell>
          <cell r="F3564">
            <v>0</v>
          </cell>
          <cell r="G3564">
            <v>0</v>
          </cell>
          <cell r="H3564">
            <v>0</v>
          </cell>
          <cell r="I3564">
            <v>0</v>
          </cell>
          <cell r="J3564">
            <v>0</v>
          </cell>
          <cell r="K3564">
            <v>0</v>
          </cell>
          <cell r="L3564">
            <v>0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>
            <v>0</v>
          </cell>
          <cell r="T3564">
            <v>0</v>
          </cell>
        </row>
        <row r="3565">
          <cell r="A3565">
            <v>25651016</v>
          </cell>
          <cell r="B3565" t="str">
            <v>25651016 PLA BED -Deposit A012 EG-11</v>
          </cell>
          <cell r="C3565">
            <v>0</v>
          </cell>
          <cell r="D3565">
            <v>0</v>
          </cell>
          <cell r="E3565">
            <v>0</v>
          </cell>
          <cell r="F3565">
            <v>0</v>
          </cell>
          <cell r="G3565">
            <v>0</v>
          </cell>
          <cell r="H3565">
            <v>0</v>
          </cell>
          <cell r="I3565">
            <v>0</v>
          </cell>
          <cell r="J3565">
            <v>0</v>
          </cell>
          <cell r="K3565">
            <v>0</v>
          </cell>
          <cell r="L3565">
            <v>0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>
            <v>0</v>
          </cell>
          <cell r="T3565">
            <v>0</v>
          </cell>
        </row>
        <row r="3566">
          <cell r="A3566">
            <v>25651017</v>
          </cell>
          <cell r="B3566" t="str">
            <v>25651017 PLA BED -Deposit A013 EG-11</v>
          </cell>
          <cell r="C3566">
            <v>0</v>
          </cell>
          <cell r="D3566">
            <v>0</v>
          </cell>
          <cell r="E3566">
            <v>0</v>
          </cell>
          <cell r="F3566">
            <v>0</v>
          </cell>
          <cell r="G3566">
            <v>0</v>
          </cell>
          <cell r="H3566">
            <v>0</v>
          </cell>
          <cell r="I3566">
            <v>0</v>
          </cell>
          <cell r="J3566">
            <v>0</v>
          </cell>
          <cell r="K3566">
            <v>0</v>
          </cell>
          <cell r="L3566">
            <v>0</v>
          </cell>
          <cell r="M3566">
            <v>0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>
            <v>0</v>
          </cell>
          <cell r="T3566">
            <v>0</v>
          </cell>
        </row>
        <row r="3567">
          <cell r="A3567">
            <v>25651018</v>
          </cell>
          <cell r="B3567" t="str">
            <v>25651018 PLA BED -Deposit A002 EG-12</v>
          </cell>
          <cell r="C3567">
            <v>0</v>
          </cell>
          <cell r="D3567">
            <v>0</v>
          </cell>
          <cell r="E3567">
            <v>0</v>
          </cell>
          <cell r="F3567">
            <v>0</v>
          </cell>
          <cell r="G3567">
            <v>0</v>
          </cell>
          <cell r="H3567">
            <v>0</v>
          </cell>
          <cell r="I3567">
            <v>0</v>
          </cell>
          <cell r="J3567">
            <v>0</v>
          </cell>
          <cell r="K3567">
            <v>0</v>
          </cell>
          <cell r="L3567">
            <v>0</v>
          </cell>
          <cell r="M3567">
            <v>0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>
            <v>0</v>
          </cell>
          <cell r="T3567">
            <v>0</v>
          </cell>
        </row>
        <row r="3568">
          <cell r="A3568">
            <v>25651019</v>
          </cell>
          <cell r="B3568" t="str">
            <v>25651019 PLA BED -Deposit A003 EG-13</v>
          </cell>
          <cell r="C3568">
            <v>0</v>
          </cell>
          <cell r="D3568">
            <v>0</v>
          </cell>
          <cell r="E3568">
            <v>0</v>
          </cell>
          <cell r="F3568">
            <v>0</v>
          </cell>
          <cell r="G3568">
            <v>0</v>
          </cell>
          <cell r="H3568">
            <v>0</v>
          </cell>
          <cell r="I3568">
            <v>0</v>
          </cell>
          <cell r="J3568">
            <v>0</v>
          </cell>
          <cell r="K3568">
            <v>0</v>
          </cell>
          <cell r="L3568">
            <v>0</v>
          </cell>
          <cell r="M3568">
            <v>0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>
            <v>0</v>
          </cell>
          <cell r="T3568">
            <v>0</v>
          </cell>
        </row>
        <row r="3569">
          <cell r="A3569">
            <v>25651020</v>
          </cell>
          <cell r="B3569" t="str">
            <v>25651020 PLA BED -Deposit A004 EG-14</v>
          </cell>
          <cell r="C3569">
            <v>0</v>
          </cell>
          <cell r="D3569">
            <v>0</v>
          </cell>
          <cell r="E3569">
            <v>0</v>
          </cell>
          <cell r="F3569">
            <v>0</v>
          </cell>
          <cell r="G3569">
            <v>0</v>
          </cell>
          <cell r="H3569">
            <v>0</v>
          </cell>
          <cell r="I3569">
            <v>0</v>
          </cell>
          <cell r="J3569">
            <v>0</v>
          </cell>
          <cell r="K3569">
            <v>0</v>
          </cell>
          <cell r="L3569">
            <v>0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>
            <v>0</v>
          </cell>
          <cell r="T3569">
            <v>0</v>
          </cell>
        </row>
        <row r="3570">
          <cell r="A3570">
            <v>25651021</v>
          </cell>
          <cell r="B3570" t="str">
            <v>25651021 PLA BED -Deposit A005 EG-15</v>
          </cell>
          <cell r="C3570">
            <v>0</v>
          </cell>
          <cell r="D3570">
            <v>0</v>
          </cell>
          <cell r="E3570">
            <v>0</v>
          </cell>
          <cell r="F3570">
            <v>0</v>
          </cell>
          <cell r="G3570">
            <v>0</v>
          </cell>
          <cell r="H3570">
            <v>0</v>
          </cell>
          <cell r="I3570">
            <v>0</v>
          </cell>
          <cell r="J3570">
            <v>0</v>
          </cell>
          <cell r="K3570">
            <v>0</v>
          </cell>
          <cell r="L3570">
            <v>0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>
            <v>0</v>
          </cell>
          <cell r="T3570">
            <v>0</v>
          </cell>
        </row>
        <row r="3571">
          <cell r="A3571">
            <v>25651022</v>
          </cell>
          <cell r="B3571" t="str">
            <v>25651022 PLA BED -Deposit A006 EG-16</v>
          </cell>
          <cell r="C3571">
            <v>0</v>
          </cell>
          <cell r="D3571">
            <v>0</v>
          </cell>
          <cell r="E3571">
            <v>0</v>
          </cell>
          <cell r="F3571">
            <v>0</v>
          </cell>
          <cell r="G3571">
            <v>0</v>
          </cell>
          <cell r="H3571">
            <v>0</v>
          </cell>
          <cell r="I3571">
            <v>0</v>
          </cell>
          <cell r="J3571">
            <v>0</v>
          </cell>
          <cell r="K3571">
            <v>0</v>
          </cell>
          <cell r="L3571">
            <v>0</v>
          </cell>
          <cell r="M3571">
            <v>0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>
            <v>0</v>
          </cell>
          <cell r="T3571">
            <v>0</v>
          </cell>
        </row>
        <row r="3572">
          <cell r="A3572">
            <v>25651023</v>
          </cell>
          <cell r="B3572" t="str">
            <v>25651023 PLA BED -Deposit A015 EG-18</v>
          </cell>
          <cell r="C3572">
            <v>0</v>
          </cell>
          <cell r="D3572">
            <v>0</v>
          </cell>
          <cell r="E3572">
            <v>0</v>
          </cell>
          <cell r="F3572">
            <v>0</v>
          </cell>
          <cell r="G3572">
            <v>0</v>
          </cell>
          <cell r="H3572">
            <v>0</v>
          </cell>
          <cell r="I3572">
            <v>0</v>
          </cell>
          <cell r="J3572">
            <v>0</v>
          </cell>
          <cell r="K3572">
            <v>0</v>
          </cell>
          <cell r="L3572">
            <v>0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>
            <v>0</v>
          </cell>
          <cell r="T3572">
            <v>0</v>
          </cell>
        </row>
        <row r="3573">
          <cell r="A3573">
            <v>25651024</v>
          </cell>
          <cell r="B3573" t="str">
            <v>25651024 PLA BED -Deposit A018 EG-19</v>
          </cell>
          <cell r="C3573">
            <v>0</v>
          </cell>
          <cell r="D3573">
            <v>0</v>
          </cell>
          <cell r="E3573">
            <v>0</v>
          </cell>
          <cell r="F3573">
            <v>0</v>
          </cell>
          <cell r="G3573">
            <v>0</v>
          </cell>
          <cell r="H3573">
            <v>0</v>
          </cell>
          <cell r="I3573">
            <v>0</v>
          </cell>
          <cell r="J3573">
            <v>0</v>
          </cell>
          <cell r="K3573">
            <v>0</v>
          </cell>
          <cell r="L3573">
            <v>0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>
            <v>0</v>
          </cell>
          <cell r="T3573">
            <v>0</v>
          </cell>
        </row>
        <row r="3574">
          <cell r="A3574">
            <v>25651025</v>
          </cell>
          <cell r="B3574" t="str">
            <v>25651025 PLA BED -Deposit MD05 EG-45</v>
          </cell>
          <cell r="C3574">
            <v>0</v>
          </cell>
          <cell r="D3574">
            <v>0</v>
          </cell>
          <cell r="E3574">
            <v>0</v>
          </cell>
          <cell r="F3574">
            <v>0</v>
          </cell>
          <cell r="G3574">
            <v>0</v>
          </cell>
          <cell r="H3574">
            <v>0</v>
          </cell>
          <cell r="I3574">
            <v>0</v>
          </cell>
          <cell r="J3574">
            <v>0</v>
          </cell>
          <cell r="K3574">
            <v>0</v>
          </cell>
          <cell r="L3574">
            <v>0</v>
          </cell>
          <cell r="M3574">
            <v>0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>
            <v>0</v>
          </cell>
          <cell r="T3574">
            <v>0</v>
          </cell>
        </row>
        <row r="3575">
          <cell r="A3575">
            <v>25651026</v>
          </cell>
          <cell r="B3575" t="str">
            <v>25651026 PLA BED -Deposit A010 EG-56</v>
          </cell>
          <cell r="C3575">
            <v>0</v>
          </cell>
          <cell r="D3575">
            <v>0</v>
          </cell>
          <cell r="E3575">
            <v>0</v>
          </cell>
          <cell r="F3575">
            <v>0</v>
          </cell>
          <cell r="G3575">
            <v>0</v>
          </cell>
          <cell r="H3575">
            <v>0</v>
          </cell>
          <cell r="I3575">
            <v>0</v>
          </cell>
          <cell r="J3575">
            <v>0</v>
          </cell>
          <cell r="K3575">
            <v>0</v>
          </cell>
          <cell r="L3575">
            <v>0</v>
          </cell>
          <cell r="M3575">
            <v>0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>
            <v>0</v>
          </cell>
          <cell r="T3575">
            <v>0</v>
          </cell>
        </row>
        <row r="3576">
          <cell r="A3576">
            <v>25651027</v>
          </cell>
          <cell r="B3576" t="str">
            <v>25651027 PLA BED -Deposit A008 EG-60</v>
          </cell>
          <cell r="C3576">
            <v>0</v>
          </cell>
          <cell r="D3576">
            <v>0</v>
          </cell>
          <cell r="E3576">
            <v>0</v>
          </cell>
          <cell r="F3576">
            <v>0</v>
          </cell>
          <cell r="G3576">
            <v>0</v>
          </cell>
          <cell r="H3576">
            <v>0</v>
          </cell>
          <cell r="I3576">
            <v>0</v>
          </cell>
          <cell r="J3576">
            <v>0</v>
          </cell>
          <cell r="K3576">
            <v>0</v>
          </cell>
          <cell r="L3576">
            <v>0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>
            <v>0</v>
          </cell>
          <cell r="T3576">
            <v>0</v>
          </cell>
        </row>
        <row r="3577">
          <cell r="A3577">
            <v>25651028</v>
          </cell>
          <cell r="B3577" t="str">
            <v>25651028 PLA BED -Deposit A009 EG-61</v>
          </cell>
          <cell r="C3577">
            <v>0</v>
          </cell>
          <cell r="D3577">
            <v>0</v>
          </cell>
          <cell r="E3577">
            <v>0</v>
          </cell>
          <cell r="F3577">
            <v>0</v>
          </cell>
          <cell r="G3577">
            <v>0</v>
          </cell>
          <cell r="H3577">
            <v>0</v>
          </cell>
          <cell r="I3577">
            <v>0</v>
          </cell>
          <cell r="J3577">
            <v>0</v>
          </cell>
          <cell r="K3577">
            <v>0</v>
          </cell>
          <cell r="L3577">
            <v>0</v>
          </cell>
          <cell r="M3577">
            <v>0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>
            <v>0</v>
          </cell>
          <cell r="T3577">
            <v>0</v>
          </cell>
        </row>
        <row r="3578">
          <cell r="A3578">
            <v>25651029</v>
          </cell>
          <cell r="B3578" t="str">
            <v>25651029 PLA BED -Deposit F001 EG-62</v>
          </cell>
          <cell r="C3578">
            <v>0</v>
          </cell>
          <cell r="D3578">
            <v>0</v>
          </cell>
          <cell r="E3578">
            <v>0</v>
          </cell>
          <cell r="F3578">
            <v>0</v>
          </cell>
          <cell r="G3578">
            <v>0</v>
          </cell>
          <cell r="H3578">
            <v>0</v>
          </cell>
          <cell r="I3578">
            <v>0</v>
          </cell>
          <cell r="J3578">
            <v>0</v>
          </cell>
          <cell r="K3578">
            <v>0</v>
          </cell>
          <cell r="L3578">
            <v>0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>
            <v>0</v>
          </cell>
          <cell r="T3578">
            <v>0</v>
          </cell>
        </row>
        <row r="3579">
          <cell r="A3579">
            <v>25651030</v>
          </cell>
          <cell r="B3579" t="str">
            <v>25651030 PLA BED -Deposit SA01 EG-63</v>
          </cell>
          <cell r="C3579">
            <v>0</v>
          </cell>
          <cell r="D3579">
            <v>0</v>
          </cell>
          <cell r="E3579">
            <v>0</v>
          </cell>
          <cell r="F3579">
            <v>0</v>
          </cell>
          <cell r="G3579">
            <v>0</v>
          </cell>
          <cell r="H3579">
            <v>0</v>
          </cell>
          <cell r="I3579">
            <v>0</v>
          </cell>
          <cell r="J3579">
            <v>0</v>
          </cell>
          <cell r="K3579">
            <v>0</v>
          </cell>
          <cell r="L3579">
            <v>0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>
            <v>0</v>
          </cell>
          <cell r="T3579">
            <v>0</v>
          </cell>
        </row>
        <row r="3580">
          <cell r="A3580">
            <v>25651031</v>
          </cell>
          <cell r="B3580" t="str">
            <v>25651031 PLA BED -Deposit SF01 EG-63</v>
          </cell>
          <cell r="C3580">
            <v>0</v>
          </cell>
          <cell r="D3580">
            <v>0</v>
          </cell>
          <cell r="E3580">
            <v>0</v>
          </cell>
          <cell r="F3580">
            <v>0</v>
          </cell>
          <cell r="G3580">
            <v>0</v>
          </cell>
          <cell r="H3580">
            <v>0</v>
          </cell>
          <cell r="I3580">
            <v>0</v>
          </cell>
          <cell r="J3580">
            <v>0</v>
          </cell>
          <cell r="K3580">
            <v>0</v>
          </cell>
          <cell r="L3580">
            <v>0</v>
          </cell>
          <cell r="M3580">
            <v>0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>
            <v>0</v>
          </cell>
          <cell r="T3580">
            <v>0</v>
          </cell>
        </row>
        <row r="3581">
          <cell r="A3581">
            <v>25651032</v>
          </cell>
          <cell r="B3581" t="str">
            <v>25651032 PLA BED -Deposit SF02 EG-63</v>
          </cell>
          <cell r="C3581">
            <v>0</v>
          </cell>
          <cell r="D3581">
            <v>0</v>
          </cell>
          <cell r="E3581">
            <v>0</v>
          </cell>
          <cell r="F3581">
            <v>0</v>
          </cell>
          <cell r="G3581">
            <v>0</v>
          </cell>
          <cell r="H3581">
            <v>0</v>
          </cell>
          <cell r="I3581">
            <v>0</v>
          </cell>
          <cell r="J3581">
            <v>0</v>
          </cell>
          <cell r="K3581">
            <v>0</v>
          </cell>
          <cell r="L3581">
            <v>0</v>
          </cell>
          <cell r="M3581">
            <v>0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>
            <v>0</v>
          </cell>
          <cell r="T3581">
            <v>0</v>
          </cell>
        </row>
        <row r="3582">
          <cell r="A3582">
            <v>25651033</v>
          </cell>
          <cell r="B3582" t="str">
            <v>25651033 PLA BED -Deposit SA02 EG-64</v>
          </cell>
          <cell r="C3582">
            <v>0</v>
          </cell>
          <cell r="D3582">
            <v>0</v>
          </cell>
          <cell r="E3582">
            <v>0</v>
          </cell>
          <cell r="F3582">
            <v>0</v>
          </cell>
          <cell r="G3582">
            <v>0</v>
          </cell>
          <cell r="H3582">
            <v>0</v>
          </cell>
          <cell r="I3582">
            <v>0</v>
          </cell>
          <cell r="J3582">
            <v>0</v>
          </cell>
          <cell r="K3582">
            <v>0</v>
          </cell>
          <cell r="L3582">
            <v>0</v>
          </cell>
          <cell r="M3582">
            <v>0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>
            <v>0</v>
          </cell>
          <cell r="T3582">
            <v>0</v>
          </cell>
        </row>
        <row r="3583">
          <cell r="A3583">
            <v>25651034</v>
          </cell>
          <cell r="B3583" t="str">
            <v>25651034 PLA BED -Deposit SA03 EG-65</v>
          </cell>
          <cell r="C3583">
            <v>0</v>
          </cell>
          <cell r="D3583">
            <v>0</v>
          </cell>
          <cell r="E3583">
            <v>0</v>
          </cell>
          <cell r="F3583">
            <v>0</v>
          </cell>
          <cell r="G3583">
            <v>0</v>
          </cell>
          <cell r="H3583">
            <v>0</v>
          </cell>
          <cell r="I3583">
            <v>0</v>
          </cell>
          <cell r="J3583">
            <v>0</v>
          </cell>
          <cell r="K3583">
            <v>0</v>
          </cell>
          <cell r="L3583">
            <v>0</v>
          </cell>
          <cell r="M3583">
            <v>0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>
            <v>0</v>
          </cell>
          <cell r="T3583">
            <v>0</v>
          </cell>
        </row>
        <row r="3584">
          <cell r="A3584">
            <v>25651035</v>
          </cell>
          <cell r="B3584" t="str">
            <v>25651035 PLA BED -Deposit A016 EG-71</v>
          </cell>
          <cell r="C3584">
            <v>0</v>
          </cell>
          <cell r="D3584">
            <v>0</v>
          </cell>
          <cell r="E3584">
            <v>0</v>
          </cell>
          <cell r="F3584">
            <v>0</v>
          </cell>
          <cell r="G3584">
            <v>0</v>
          </cell>
          <cell r="H3584">
            <v>0</v>
          </cell>
          <cell r="I3584">
            <v>0</v>
          </cell>
          <cell r="J3584">
            <v>0</v>
          </cell>
          <cell r="K3584">
            <v>0</v>
          </cell>
          <cell r="L3584">
            <v>0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>
            <v>0</v>
          </cell>
          <cell r="T3584">
            <v>0</v>
          </cell>
        </row>
        <row r="3585">
          <cell r="A3585">
            <v>25651036</v>
          </cell>
          <cell r="B3585" t="str">
            <v>25651036 PLA BED -Deposit F013 EG-72</v>
          </cell>
          <cell r="C3585">
            <v>0</v>
          </cell>
          <cell r="D3585">
            <v>0</v>
          </cell>
          <cell r="E3585">
            <v>0</v>
          </cell>
          <cell r="F3585">
            <v>0</v>
          </cell>
          <cell r="G3585">
            <v>0</v>
          </cell>
          <cell r="H3585">
            <v>0</v>
          </cell>
          <cell r="I3585">
            <v>0</v>
          </cell>
          <cell r="J3585">
            <v>0</v>
          </cell>
          <cell r="K3585">
            <v>0</v>
          </cell>
          <cell r="L3585">
            <v>0</v>
          </cell>
          <cell r="M3585">
            <v>0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</row>
        <row r="3586">
          <cell r="A3586">
            <v>25651037</v>
          </cell>
          <cell r="B3586" t="str">
            <v>25651037 PLA BED -Deposit SK01 EG-73</v>
          </cell>
          <cell r="C3586">
            <v>0</v>
          </cell>
          <cell r="D3586">
            <v>0</v>
          </cell>
          <cell r="E3586">
            <v>0</v>
          </cell>
          <cell r="F3586">
            <v>0</v>
          </cell>
          <cell r="G3586">
            <v>0</v>
          </cell>
          <cell r="H3586">
            <v>0</v>
          </cell>
          <cell r="I3586">
            <v>0</v>
          </cell>
          <cell r="J3586">
            <v>0</v>
          </cell>
          <cell r="K3586">
            <v>0</v>
          </cell>
          <cell r="L3586">
            <v>0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</row>
        <row r="3587">
          <cell r="A3587">
            <v>25651039</v>
          </cell>
          <cell r="B3587" t="str">
            <v>25651039 PLA BED -Deposit A017 EG-81</v>
          </cell>
          <cell r="C3587">
            <v>0</v>
          </cell>
          <cell r="D3587">
            <v>0</v>
          </cell>
          <cell r="E3587">
            <v>0</v>
          </cell>
          <cell r="F3587">
            <v>0</v>
          </cell>
          <cell r="G3587">
            <v>0</v>
          </cell>
          <cell r="H3587">
            <v>0</v>
          </cell>
          <cell r="I3587">
            <v>0</v>
          </cell>
          <cell r="J3587">
            <v>0</v>
          </cell>
          <cell r="K3587">
            <v>0</v>
          </cell>
          <cell r="L3587">
            <v>0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</row>
        <row r="3588">
          <cell r="A3588">
            <v>25651040</v>
          </cell>
          <cell r="B3588" t="str">
            <v>25651040 PLA BED -Deposit F017 EG-82</v>
          </cell>
          <cell r="C3588">
            <v>0</v>
          </cell>
          <cell r="D3588">
            <v>0</v>
          </cell>
          <cell r="E3588">
            <v>0</v>
          </cell>
          <cell r="F3588">
            <v>0</v>
          </cell>
          <cell r="G3588">
            <v>0</v>
          </cell>
          <cell r="H3588">
            <v>0</v>
          </cell>
          <cell r="I3588">
            <v>0</v>
          </cell>
          <cell r="J3588">
            <v>0</v>
          </cell>
          <cell r="K3588">
            <v>0</v>
          </cell>
          <cell r="L3588">
            <v>0</v>
          </cell>
          <cell r="M3588">
            <v>0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</row>
        <row r="3589">
          <cell r="A3589">
            <v>25651041</v>
          </cell>
          <cell r="B3589" t="str">
            <v>25651041 PLA BED -Deposit SV01 EG-83</v>
          </cell>
          <cell r="C3589">
            <v>0</v>
          </cell>
          <cell r="D3589">
            <v>0</v>
          </cell>
          <cell r="E3589">
            <v>0</v>
          </cell>
          <cell r="F3589">
            <v>0</v>
          </cell>
          <cell r="G3589">
            <v>0</v>
          </cell>
          <cell r="H3589">
            <v>0</v>
          </cell>
          <cell r="I3589">
            <v>0</v>
          </cell>
          <cell r="J3589">
            <v>0</v>
          </cell>
          <cell r="K3589">
            <v>0</v>
          </cell>
          <cell r="L3589">
            <v>0</v>
          </cell>
          <cell r="M3589">
            <v>0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</row>
        <row r="3590">
          <cell r="A3590">
            <v>25651061</v>
          </cell>
          <cell r="B3590" t="str">
            <v>25651061 PLA BED -Deposit AMRV EG-22</v>
          </cell>
          <cell r="C3590">
            <v>0</v>
          </cell>
          <cell r="D3590">
            <v>0</v>
          </cell>
          <cell r="E3590">
            <v>0</v>
          </cell>
          <cell r="F3590">
            <v>0</v>
          </cell>
          <cell r="G3590">
            <v>0</v>
          </cell>
          <cell r="H3590">
            <v>0</v>
          </cell>
          <cell r="I3590">
            <v>0</v>
          </cell>
          <cell r="J3590">
            <v>0</v>
          </cell>
          <cell r="K3590">
            <v>0</v>
          </cell>
          <cell r="L3590">
            <v>0</v>
          </cell>
          <cell r="M3590">
            <v>0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</row>
        <row r="3591">
          <cell r="A3591">
            <v>25651062</v>
          </cell>
          <cell r="B3591" t="str">
            <v>25651062 PLA BED -Deposit FMRV EG-'22</v>
          </cell>
          <cell r="C3591">
            <v>0</v>
          </cell>
          <cell r="D3591">
            <v>0</v>
          </cell>
          <cell r="E3591">
            <v>0</v>
          </cell>
          <cell r="F3591">
            <v>0</v>
          </cell>
          <cell r="G3591">
            <v>0</v>
          </cell>
          <cell r="H3591">
            <v>0</v>
          </cell>
          <cell r="I3591">
            <v>0</v>
          </cell>
          <cell r="J3591">
            <v>0</v>
          </cell>
          <cell r="K3591">
            <v>0</v>
          </cell>
          <cell r="L3591">
            <v>0</v>
          </cell>
          <cell r="M3591">
            <v>0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</row>
        <row r="3592">
          <cell r="A3592">
            <v>25651063</v>
          </cell>
          <cell r="B3592" t="str">
            <v>25651063 PLA BED -Deposit MRVA EG-23</v>
          </cell>
          <cell r="C3592">
            <v>0</v>
          </cell>
          <cell r="D3592">
            <v>0</v>
          </cell>
          <cell r="E3592">
            <v>0</v>
          </cell>
          <cell r="F3592">
            <v>0</v>
          </cell>
          <cell r="G3592">
            <v>0</v>
          </cell>
          <cell r="H3592">
            <v>0</v>
          </cell>
          <cell r="I3592">
            <v>0</v>
          </cell>
          <cell r="J3592">
            <v>0</v>
          </cell>
          <cell r="K3592">
            <v>0</v>
          </cell>
          <cell r="L3592">
            <v>0</v>
          </cell>
          <cell r="M3592">
            <v>0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</row>
        <row r="3593">
          <cell r="A3593">
            <v>25651064</v>
          </cell>
          <cell r="B3593" t="str">
            <v>25651064 PLA BED -Deposit MRVF EG-24</v>
          </cell>
          <cell r="C3593">
            <v>0</v>
          </cell>
          <cell r="D3593">
            <v>0</v>
          </cell>
          <cell r="E3593">
            <v>0</v>
          </cell>
          <cell r="F3593">
            <v>0</v>
          </cell>
          <cell r="G3593">
            <v>0</v>
          </cell>
          <cell r="H3593">
            <v>0</v>
          </cell>
          <cell r="I3593">
            <v>0</v>
          </cell>
          <cell r="J3593">
            <v>0</v>
          </cell>
          <cell r="K3593">
            <v>0</v>
          </cell>
          <cell r="L3593">
            <v>0</v>
          </cell>
          <cell r="M3593">
            <v>0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</row>
        <row r="3594">
          <cell r="A3594">
            <v>25651065</v>
          </cell>
          <cell r="B3594" t="str">
            <v>25651065 PLA BED -Deposit MRVH EG-25</v>
          </cell>
          <cell r="C3594">
            <v>0</v>
          </cell>
          <cell r="D3594">
            <v>0</v>
          </cell>
          <cell r="E3594">
            <v>0</v>
          </cell>
          <cell r="F3594">
            <v>0</v>
          </cell>
          <cell r="G3594">
            <v>0</v>
          </cell>
          <cell r="H3594">
            <v>0</v>
          </cell>
          <cell r="I3594">
            <v>0</v>
          </cell>
          <cell r="J3594">
            <v>0</v>
          </cell>
          <cell r="K3594">
            <v>0</v>
          </cell>
          <cell r="L3594">
            <v>0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>
            <v>0</v>
          </cell>
          <cell r="T3594">
            <v>0</v>
          </cell>
        </row>
        <row r="3595">
          <cell r="A3595">
            <v>25651074</v>
          </cell>
          <cell r="B3595" t="str">
            <v>25651074 PLA BED -Deposit AI05 EG-09</v>
          </cell>
          <cell r="C3595">
            <v>0</v>
          </cell>
          <cell r="D3595">
            <v>0</v>
          </cell>
          <cell r="E3595">
            <v>0</v>
          </cell>
          <cell r="F3595">
            <v>0</v>
          </cell>
          <cell r="G3595">
            <v>0</v>
          </cell>
          <cell r="H3595">
            <v>0</v>
          </cell>
          <cell r="I3595">
            <v>0</v>
          </cell>
          <cell r="J3595">
            <v>0</v>
          </cell>
          <cell r="K3595">
            <v>0</v>
          </cell>
          <cell r="L3595">
            <v>0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>
            <v>0</v>
          </cell>
          <cell r="T3595">
            <v>0</v>
          </cell>
        </row>
        <row r="3596">
          <cell r="A3596">
            <v>25651075</v>
          </cell>
          <cell r="B3596" t="str">
            <v>25651075 PLA BED -Deposit AR03 EG-06</v>
          </cell>
          <cell r="C3596">
            <v>0</v>
          </cell>
          <cell r="D3596">
            <v>0</v>
          </cell>
          <cell r="E3596">
            <v>0</v>
          </cell>
          <cell r="F3596">
            <v>0</v>
          </cell>
          <cell r="G3596">
            <v>0</v>
          </cell>
          <cell r="H3596">
            <v>0</v>
          </cell>
          <cell r="I3596">
            <v>0</v>
          </cell>
          <cell r="J3596">
            <v>0</v>
          </cell>
          <cell r="K3596">
            <v>0</v>
          </cell>
          <cell r="L3596">
            <v>0</v>
          </cell>
          <cell r="M3596">
            <v>0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>
            <v>0</v>
          </cell>
          <cell r="T3596">
            <v>0</v>
          </cell>
        </row>
        <row r="3597">
          <cell r="A3597">
            <v>25651083</v>
          </cell>
          <cell r="B3597" t="str">
            <v>25651083 PLA BED -Deposit F025 EG-C1</v>
          </cell>
          <cell r="C3597">
            <v>0</v>
          </cell>
          <cell r="D3597">
            <v>0</v>
          </cell>
          <cell r="E3597">
            <v>0</v>
          </cell>
          <cell r="F3597">
            <v>0</v>
          </cell>
          <cell r="G3597">
            <v>0</v>
          </cell>
          <cell r="H3597">
            <v>0</v>
          </cell>
          <cell r="I3597">
            <v>0</v>
          </cell>
          <cell r="J3597">
            <v>0</v>
          </cell>
          <cell r="K3597">
            <v>0</v>
          </cell>
          <cell r="L3597">
            <v>0</v>
          </cell>
          <cell r="M3597">
            <v>0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>
            <v>0</v>
          </cell>
          <cell r="T3597">
            <v>0</v>
          </cell>
        </row>
        <row r="3598">
          <cell r="A3598">
            <v>25651084</v>
          </cell>
          <cell r="B3598" t="str">
            <v>25651084 PLA BED -Deposit F026 EG-C2</v>
          </cell>
          <cell r="C3598">
            <v>0</v>
          </cell>
          <cell r="D3598">
            <v>0</v>
          </cell>
          <cell r="E3598">
            <v>0</v>
          </cell>
          <cell r="F3598">
            <v>0</v>
          </cell>
          <cell r="G3598">
            <v>0</v>
          </cell>
          <cell r="H3598">
            <v>0</v>
          </cell>
          <cell r="I3598">
            <v>0</v>
          </cell>
          <cell r="J3598">
            <v>0</v>
          </cell>
          <cell r="K3598">
            <v>0</v>
          </cell>
          <cell r="L3598">
            <v>0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>
            <v>0</v>
          </cell>
          <cell r="T3598">
            <v>0</v>
          </cell>
        </row>
        <row r="3599">
          <cell r="A3599">
            <v>25651085</v>
          </cell>
          <cell r="B3599" t="str">
            <v>25651085 PLA BED -Deposit N001 EG-46</v>
          </cell>
          <cell r="C3599">
            <v>0</v>
          </cell>
          <cell r="D3599">
            <v>0</v>
          </cell>
          <cell r="E3599">
            <v>0</v>
          </cell>
          <cell r="F3599">
            <v>0</v>
          </cell>
          <cell r="G3599">
            <v>0</v>
          </cell>
          <cell r="H3599">
            <v>0</v>
          </cell>
          <cell r="I3599">
            <v>0</v>
          </cell>
          <cell r="J3599">
            <v>0</v>
          </cell>
          <cell r="K3599">
            <v>0</v>
          </cell>
          <cell r="L3599">
            <v>0</v>
          </cell>
          <cell r="M3599">
            <v>0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>
            <v>0</v>
          </cell>
          <cell r="T3599">
            <v>0</v>
          </cell>
        </row>
        <row r="3600">
          <cell r="A3600">
            <v>25651086</v>
          </cell>
          <cell r="B3600" t="str">
            <v>25651086 PLA BED -Deposit F024 EG-V1</v>
          </cell>
          <cell r="C3600">
            <v>0</v>
          </cell>
          <cell r="D3600">
            <v>0</v>
          </cell>
          <cell r="E3600">
            <v>0</v>
          </cell>
          <cell r="F3600">
            <v>0</v>
          </cell>
          <cell r="G3600">
            <v>0</v>
          </cell>
          <cell r="H3600">
            <v>0</v>
          </cell>
          <cell r="I3600">
            <v>0</v>
          </cell>
          <cell r="J3600">
            <v>0</v>
          </cell>
          <cell r="K3600">
            <v>0</v>
          </cell>
          <cell r="L3600">
            <v>0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>
            <v>0</v>
          </cell>
          <cell r="T3600">
            <v>0</v>
          </cell>
        </row>
        <row r="3601">
          <cell r="A3601">
            <v>25651088</v>
          </cell>
          <cell r="B3601" t="str">
            <v>25651088 PLA BED -Deposit A027 EG-86</v>
          </cell>
          <cell r="C3601">
            <v>0</v>
          </cell>
          <cell r="D3601">
            <v>0</v>
          </cell>
          <cell r="E3601">
            <v>0</v>
          </cell>
          <cell r="F3601">
            <v>0</v>
          </cell>
          <cell r="G3601">
            <v>0</v>
          </cell>
          <cell r="H3601">
            <v>0</v>
          </cell>
          <cell r="I3601">
            <v>0</v>
          </cell>
          <cell r="J3601">
            <v>0</v>
          </cell>
          <cell r="K3601">
            <v>0</v>
          </cell>
          <cell r="L3601">
            <v>0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>
            <v>0</v>
          </cell>
          <cell r="T3601">
            <v>0</v>
          </cell>
        </row>
        <row r="3602">
          <cell r="A3602">
            <v>25651089</v>
          </cell>
          <cell r="B3602" t="str">
            <v>25651089 PLA BED -Deposit F023 EG-Z1</v>
          </cell>
          <cell r="C3602">
            <v>0</v>
          </cell>
          <cell r="D3602">
            <v>0</v>
          </cell>
          <cell r="E3602">
            <v>0</v>
          </cell>
          <cell r="F3602">
            <v>0</v>
          </cell>
          <cell r="G3602">
            <v>0</v>
          </cell>
          <cell r="H3602">
            <v>0</v>
          </cell>
          <cell r="I3602">
            <v>0</v>
          </cell>
          <cell r="J3602">
            <v>0</v>
          </cell>
          <cell r="K3602">
            <v>0</v>
          </cell>
          <cell r="L3602">
            <v>0</v>
          </cell>
          <cell r="M3602">
            <v>0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>
            <v>0</v>
          </cell>
          <cell r="T3602">
            <v>0</v>
          </cell>
        </row>
        <row r="3603">
          <cell r="A3603">
            <v>25651090</v>
          </cell>
          <cell r="B3603" t="str">
            <v>25651090 PLA BED -Deposit F027 EG-87</v>
          </cell>
          <cell r="C3603">
            <v>0</v>
          </cell>
          <cell r="D3603">
            <v>0</v>
          </cell>
          <cell r="E3603">
            <v>0</v>
          </cell>
          <cell r="F3603">
            <v>0</v>
          </cell>
          <cell r="G3603">
            <v>0</v>
          </cell>
          <cell r="H3603">
            <v>0</v>
          </cell>
          <cell r="I3603">
            <v>0</v>
          </cell>
          <cell r="J3603">
            <v>0</v>
          </cell>
          <cell r="K3603">
            <v>0</v>
          </cell>
          <cell r="L3603">
            <v>0</v>
          </cell>
          <cell r="M3603">
            <v>0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>
            <v>0</v>
          </cell>
          <cell r="T3603">
            <v>0</v>
          </cell>
        </row>
        <row r="3604">
          <cell r="A3604">
            <v>25651091</v>
          </cell>
          <cell r="B3604" t="str">
            <v>25651091 PLA BED -Deposit A028 EG-68</v>
          </cell>
          <cell r="C3604">
            <v>0</v>
          </cell>
          <cell r="D3604">
            <v>0</v>
          </cell>
          <cell r="E3604">
            <v>0</v>
          </cell>
          <cell r="F3604">
            <v>0</v>
          </cell>
          <cell r="G3604">
            <v>0</v>
          </cell>
          <cell r="H3604">
            <v>0</v>
          </cell>
          <cell r="I3604">
            <v>0</v>
          </cell>
          <cell r="J3604">
            <v>0</v>
          </cell>
          <cell r="K3604">
            <v>0</v>
          </cell>
          <cell r="L3604">
            <v>0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>
            <v>0</v>
          </cell>
          <cell r="T3604">
            <v>0</v>
          </cell>
        </row>
        <row r="3605">
          <cell r="A3605">
            <v>25651097</v>
          </cell>
          <cell r="B3605" t="str">
            <v>25651097 PLA BED -Deposit A031 EG-75</v>
          </cell>
          <cell r="C3605">
            <v>0</v>
          </cell>
          <cell r="D3605">
            <v>0</v>
          </cell>
          <cell r="E3605">
            <v>0</v>
          </cell>
          <cell r="F3605">
            <v>0</v>
          </cell>
          <cell r="G3605">
            <v>0</v>
          </cell>
          <cell r="H3605">
            <v>0</v>
          </cell>
          <cell r="I3605">
            <v>0</v>
          </cell>
          <cell r="J3605">
            <v>0</v>
          </cell>
          <cell r="K3605">
            <v>0</v>
          </cell>
          <cell r="L3605">
            <v>0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>
            <v>0</v>
          </cell>
          <cell r="T3605">
            <v>0</v>
          </cell>
        </row>
        <row r="3606">
          <cell r="A3606">
            <v>25651098</v>
          </cell>
          <cell r="B3606" t="str">
            <v>25651098 PLA BED -Deposit F031 EG-76</v>
          </cell>
          <cell r="C3606">
            <v>0</v>
          </cell>
          <cell r="D3606">
            <v>0</v>
          </cell>
          <cell r="E3606">
            <v>0</v>
          </cell>
          <cell r="F3606">
            <v>0</v>
          </cell>
          <cell r="G3606">
            <v>0</v>
          </cell>
          <cell r="H3606">
            <v>0</v>
          </cell>
          <cell r="I3606">
            <v>0</v>
          </cell>
          <cell r="J3606">
            <v>0</v>
          </cell>
          <cell r="K3606">
            <v>0</v>
          </cell>
          <cell r="L3606">
            <v>0</v>
          </cell>
          <cell r="M3606">
            <v>0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>
            <v>0</v>
          </cell>
          <cell r="T3606">
            <v>0</v>
          </cell>
        </row>
        <row r="3607">
          <cell r="A3607">
            <v>25651099</v>
          </cell>
          <cell r="B3607" t="str">
            <v>25651099 PLA BED -Deposit SB01 EG-77</v>
          </cell>
          <cell r="C3607">
            <v>0</v>
          </cell>
          <cell r="D3607">
            <v>0</v>
          </cell>
          <cell r="E3607">
            <v>0</v>
          </cell>
          <cell r="F3607">
            <v>0</v>
          </cell>
          <cell r="G3607">
            <v>0</v>
          </cell>
          <cell r="H3607">
            <v>0</v>
          </cell>
          <cell r="I3607">
            <v>0</v>
          </cell>
          <cell r="J3607">
            <v>0</v>
          </cell>
          <cell r="K3607">
            <v>0</v>
          </cell>
          <cell r="L3607">
            <v>0</v>
          </cell>
          <cell r="M3607">
            <v>0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>
            <v>0</v>
          </cell>
          <cell r="T3607">
            <v>0</v>
          </cell>
        </row>
        <row r="3608">
          <cell r="A3608">
            <v>25651103</v>
          </cell>
          <cell r="B3608" t="str">
            <v>25651103 PLA BED -Deposit FPWS EG-59</v>
          </cell>
          <cell r="C3608">
            <v>0</v>
          </cell>
          <cell r="D3608">
            <v>0</v>
          </cell>
          <cell r="E3608">
            <v>0</v>
          </cell>
          <cell r="F3608">
            <v>0</v>
          </cell>
          <cell r="G3608">
            <v>0</v>
          </cell>
          <cell r="H3608">
            <v>0</v>
          </cell>
          <cell r="I3608">
            <v>0</v>
          </cell>
          <cell r="J3608">
            <v>0</v>
          </cell>
          <cell r="K3608">
            <v>0</v>
          </cell>
          <cell r="L3608">
            <v>0</v>
          </cell>
          <cell r="M3608">
            <v>0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>
            <v>0</v>
          </cell>
          <cell r="T3608">
            <v>0</v>
          </cell>
        </row>
        <row r="3609">
          <cell r="A3609">
            <v>25651105</v>
          </cell>
          <cell r="B3609" t="str">
            <v>25651105 PLA BED -Deposit ASCB EG-78</v>
          </cell>
          <cell r="C3609">
            <v>0</v>
          </cell>
          <cell r="D3609">
            <v>0</v>
          </cell>
          <cell r="E3609">
            <v>0</v>
          </cell>
          <cell r="F3609">
            <v>0</v>
          </cell>
          <cell r="G3609">
            <v>0</v>
          </cell>
          <cell r="H3609">
            <v>0</v>
          </cell>
          <cell r="I3609">
            <v>0</v>
          </cell>
          <cell r="J3609">
            <v>0</v>
          </cell>
          <cell r="K3609">
            <v>0</v>
          </cell>
          <cell r="L3609">
            <v>0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>
            <v>0</v>
          </cell>
          <cell r="T3609">
            <v>0</v>
          </cell>
        </row>
        <row r="3610">
          <cell r="A3610">
            <v>25651108</v>
          </cell>
          <cell r="B3610" t="str">
            <v>25651108 PLA BED -Deposit SS01 EG-74</v>
          </cell>
          <cell r="C3610">
            <v>0</v>
          </cell>
          <cell r="D3610">
            <v>0</v>
          </cell>
          <cell r="E3610">
            <v>0</v>
          </cell>
          <cell r="F3610">
            <v>0</v>
          </cell>
          <cell r="G3610">
            <v>0</v>
          </cell>
          <cell r="H3610">
            <v>0</v>
          </cell>
          <cell r="I3610">
            <v>0</v>
          </cell>
          <cell r="J3610">
            <v>0</v>
          </cell>
          <cell r="K3610">
            <v>0</v>
          </cell>
          <cell r="L3610">
            <v>0</v>
          </cell>
          <cell r="M3610">
            <v>0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>
            <v>0</v>
          </cell>
          <cell r="T3610">
            <v>0</v>
          </cell>
        </row>
        <row r="3611">
          <cell r="A3611">
            <v>25651110</v>
          </cell>
          <cell r="B3611" t="str">
            <v>25651110 PLA BED -Deposit SJ01 EG-91</v>
          </cell>
          <cell r="C3611">
            <v>0</v>
          </cell>
          <cell r="D3611">
            <v>0</v>
          </cell>
          <cell r="E3611">
            <v>0</v>
          </cell>
          <cell r="F3611">
            <v>0</v>
          </cell>
          <cell r="G3611">
            <v>0</v>
          </cell>
          <cell r="H3611">
            <v>0</v>
          </cell>
          <cell r="I3611">
            <v>0</v>
          </cell>
          <cell r="J3611">
            <v>0</v>
          </cell>
          <cell r="K3611">
            <v>0</v>
          </cell>
          <cell r="L3611">
            <v>0</v>
          </cell>
          <cell r="M3611">
            <v>0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</row>
        <row r="3612">
          <cell r="A3612">
            <v>25651111</v>
          </cell>
          <cell r="B3612" t="str">
            <v>25651111 PLA BED -Deposit MT05 EG-B1</v>
          </cell>
          <cell r="C3612">
            <v>0</v>
          </cell>
          <cell r="D3612">
            <v>0</v>
          </cell>
          <cell r="E3612">
            <v>0</v>
          </cell>
          <cell r="F3612">
            <v>0</v>
          </cell>
          <cell r="G3612">
            <v>0</v>
          </cell>
          <cell r="H3612">
            <v>0</v>
          </cell>
          <cell r="I3612">
            <v>0</v>
          </cell>
          <cell r="J3612">
            <v>0</v>
          </cell>
          <cell r="K3612">
            <v>0</v>
          </cell>
          <cell r="L3612">
            <v>0</v>
          </cell>
          <cell r="M3612">
            <v>0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</row>
        <row r="3613">
          <cell r="A3613">
            <v>25651112</v>
          </cell>
          <cell r="B3613" t="str">
            <v>25651112 PLA BED -Deposit MT07 EG-B2</v>
          </cell>
          <cell r="C3613">
            <v>-28613313.16</v>
          </cell>
          <cell r="D3613">
            <v>0</v>
          </cell>
          <cell r="E3613">
            <v>0</v>
          </cell>
          <cell r="F3613">
            <v>0</v>
          </cell>
          <cell r="G3613">
            <v>0</v>
          </cell>
          <cell r="H3613">
            <v>0</v>
          </cell>
          <cell r="I3613">
            <v>0</v>
          </cell>
          <cell r="J3613">
            <v>0</v>
          </cell>
          <cell r="K3613">
            <v>0</v>
          </cell>
          <cell r="L3613">
            <v>0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>
            <v>0</v>
          </cell>
          <cell r="T3613">
            <v>-28613313.16</v>
          </cell>
        </row>
        <row r="3614">
          <cell r="A3614">
            <v>25651113</v>
          </cell>
          <cell r="B3614" t="str">
            <v>25651113 PLA BED -Deposit MT11  EG-B3</v>
          </cell>
          <cell r="C3614">
            <v>0</v>
          </cell>
          <cell r="D3614">
            <v>0</v>
          </cell>
          <cell r="E3614">
            <v>0</v>
          </cell>
          <cell r="F3614">
            <v>0</v>
          </cell>
          <cell r="G3614">
            <v>0</v>
          </cell>
          <cell r="H3614">
            <v>0</v>
          </cell>
          <cell r="I3614">
            <v>0</v>
          </cell>
          <cell r="J3614">
            <v>0</v>
          </cell>
          <cell r="K3614">
            <v>0</v>
          </cell>
          <cell r="L3614">
            <v>0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>
            <v>0</v>
          </cell>
          <cell r="T3614">
            <v>0</v>
          </cell>
        </row>
        <row r="3615">
          <cell r="A3615">
            <v>25651116</v>
          </cell>
          <cell r="B3615" t="str">
            <v>25651116 PLA BED -Deposit F033 EG-NP</v>
          </cell>
          <cell r="C3615">
            <v>0</v>
          </cell>
          <cell r="D3615">
            <v>0</v>
          </cell>
          <cell r="E3615">
            <v>0</v>
          </cell>
          <cell r="F3615">
            <v>0</v>
          </cell>
          <cell r="G3615">
            <v>0</v>
          </cell>
          <cell r="H3615">
            <v>0</v>
          </cell>
          <cell r="I3615">
            <v>0</v>
          </cell>
          <cell r="J3615">
            <v>0</v>
          </cell>
          <cell r="K3615">
            <v>0</v>
          </cell>
          <cell r="L3615">
            <v>0</v>
          </cell>
          <cell r="M3615">
            <v>0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>
            <v>0</v>
          </cell>
          <cell r="T3615">
            <v>0</v>
          </cell>
        </row>
        <row r="3616">
          <cell r="A3616">
            <v>25651117</v>
          </cell>
          <cell r="B3616" t="str">
            <v>25651117 PLA BED -Deposit F8FP EG-FP</v>
          </cell>
          <cell r="C3616">
            <v>0</v>
          </cell>
          <cell r="D3616">
            <v>0</v>
          </cell>
          <cell r="E3616">
            <v>0</v>
          </cell>
          <cell r="F3616">
            <v>0</v>
          </cell>
          <cell r="G3616">
            <v>0</v>
          </cell>
          <cell r="H3616">
            <v>0</v>
          </cell>
          <cell r="I3616">
            <v>0</v>
          </cell>
          <cell r="J3616">
            <v>0</v>
          </cell>
          <cell r="K3616">
            <v>0</v>
          </cell>
          <cell r="L3616">
            <v>0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>
            <v>0</v>
          </cell>
          <cell r="T3616">
            <v>0</v>
          </cell>
        </row>
        <row r="3617">
          <cell r="A3617">
            <v>25651119</v>
          </cell>
          <cell r="B3617" t="str">
            <v>25651119 PLA BED -Deposit F035 EG-F4</v>
          </cell>
          <cell r="C3617">
            <v>0</v>
          </cell>
          <cell r="D3617">
            <v>0</v>
          </cell>
          <cell r="E3617">
            <v>0</v>
          </cell>
          <cell r="F3617">
            <v>0</v>
          </cell>
          <cell r="G3617">
            <v>0</v>
          </cell>
          <cell r="H3617">
            <v>0</v>
          </cell>
          <cell r="I3617">
            <v>0</v>
          </cell>
          <cell r="J3617">
            <v>0</v>
          </cell>
          <cell r="K3617">
            <v>0</v>
          </cell>
          <cell r="L3617">
            <v>0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>
            <v>0</v>
          </cell>
          <cell r="T3617">
            <v>0</v>
          </cell>
        </row>
        <row r="3618">
          <cell r="A3618">
            <v>25651121</v>
          </cell>
          <cell r="B3618" t="str">
            <v>25651121 PLA BED -Deposit A040 EG-A5</v>
          </cell>
          <cell r="C3618">
            <v>0</v>
          </cell>
          <cell r="D3618">
            <v>0</v>
          </cell>
          <cell r="E3618">
            <v>0</v>
          </cell>
          <cell r="F3618">
            <v>0</v>
          </cell>
          <cell r="G3618">
            <v>0</v>
          </cell>
          <cell r="H3618">
            <v>0</v>
          </cell>
          <cell r="I3618">
            <v>0</v>
          </cell>
          <cell r="J3618">
            <v>0</v>
          </cell>
          <cell r="K3618">
            <v>0</v>
          </cell>
          <cell r="L3618">
            <v>0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>
            <v>0</v>
          </cell>
          <cell r="T3618">
            <v>0</v>
          </cell>
        </row>
        <row r="3619">
          <cell r="A3619">
            <v>25651122</v>
          </cell>
          <cell r="B3619" t="str">
            <v>25651122 PLA BED -Deposit F040 EG-A6</v>
          </cell>
          <cell r="C3619">
            <v>0</v>
          </cell>
          <cell r="D3619">
            <v>0</v>
          </cell>
          <cell r="E3619">
            <v>0</v>
          </cell>
          <cell r="F3619">
            <v>0</v>
          </cell>
          <cell r="G3619">
            <v>0</v>
          </cell>
          <cell r="H3619">
            <v>0</v>
          </cell>
          <cell r="I3619">
            <v>0</v>
          </cell>
          <cell r="J3619">
            <v>0</v>
          </cell>
          <cell r="K3619">
            <v>0</v>
          </cell>
          <cell r="L3619">
            <v>0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>
            <v>0</v>
          </cell>
          <cell r="T3619">
            <v>0</v>
          </cell>
        </row>
        <row r="3620">
          <cell r="A3620">
            <v>25651123</v>
          </cell>
          <cell r="B3620" t="str">
            <v>25651123 PLA BED -Deposit SC01 EG-A7</v>
          </cell>
          <cell r="C3620">
            <v>0</v>
          </cell>
          <cell r="D3620">
            <v>0</v>
          </cell>
          <cell r="E3620">
            <v>0</v>
          </cell>
          <cell r="F3620">
            <v>0</v>
          </cell>
          <cell r="G3620">
            <v>0</v>
          </cell>
          <cell r="H3620">
            <v>0</v>
          </cell>
          <cell r="I3620">
            <v>0</v>
          </cell>
          <cell r="J3620">
            <v>0</v>
          </cell>
          <cell r="K3620">
            <v>0</v>
          </cell>
          <cell r="L3620">
            <v>0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>
            <v>0</v>
          </cell>
          <cell r="T3620">
            <v>0</v>
          </cell>
        </row>
        <row r="3621">
          <cell r="A3621">
            <v>25651124</v>
          </cell>
          <cell r="B3621" t="str">
            <v>25651124 PLA BED -Deposit A041 EG-A8</v>
          </cell>
          <cell r="C3621">
            <v>0</v>
          </cell>
          <cell r="D3621">
            <v>0</v>
          </cell>
          <cell r="E3621">
            <v>0</v>
          </cell>
          <cell r="F3621">
            <v>0</v>
          </cell>
          <cell r="G3621">
            <v>0</v>
          </cell>
          <cell r="H3621">
            <v>0</v>
          </cell>
          <cell r="I3621">
            <v>0</v>
          </cell>
          <cell r="J3621">
            <v>0</v>
          </cell>
          <cell r="K3621">
            <v>0</v>
          </cell>
          <cell r="L3621">
            <v>0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>
            <v>0</v>
          </cell>
          <cell r="T3621">
            <v>0</v>
          </cell>
        </row>
        <row r="3622">
          <cell r="A3622">
            <v>25651125</v>
          </cell>
          <cell r="B3622" t="str">
            <v>25651125 PLA BED -Deposit F041 EG-A9</v>
          </cell>
          <cell r="C3622">
            <v>0</v>
          </cell>
          <cell r="D3622">
            <v>0</v>
          </cell>
          <cell r="E3622">
            <v>0</v>
          </cell>
          <cell r="F3622">
            <v>0</v>
          </cell>
          <cell r="G3622">
            <v>0</v>
          </cell>
          <cell r="H3622">
            <v>0</v>
          </cell>
          <cell r="I3622">
            <v>0</v>
          </cell>
          <cell r="J3622">
            <v>0</v>
          </cell>
          <cell r="K3622">
            <v>0</v>
          </cell>
          <cell r="L3622">
            <v>0</v>
          </cell>
          <cell r="M3622">
            <v>0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>
            <v>0</v>
          </cell>
          <cell r="T3622">
            <v>0</v>
          </cell>
        </row>
        <row r="3623">
          <cell r="A3623">
            <v>25651501</v>
          </cell>
          <cell r="B3623" t="str">
            <v>25651501 PLA AED -Deposit F002 EG-02</v>
          </cell>
          <cell r="C3623">
            <v>0</v>
          </cell>
          <cell r="D3623">
            <v>0</v>
          </cell>
          <cell r="E3623">
            <v>0</v>
          </cell>
          <cell r="F3623">
            <v>0</v>
          </cell>
          <cell r="G3623">
            <v>0</v>
          </cell>
          <cell r="H3623">
            <v>0</v>
          </cell>
          <cell r="I3623">
            <v>0</v>
          </cell>
          <cell r="J3623">
            <v>0</v>
          </cell>
          <cell r="K3623">
            <v>0</v>
          </cell>
          <cell r="L3623">
            <v>0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>
            <v>0</v>
          </cell>
          <cell r="T3623">
            <v>0</v>
          </cell>
        </row>
        <row r="3624">
          <cell r="A3624">
            <v>25651502</v>
          </cell>
          <cell r="B3624" t="str">
            <v>25651502 PLA AED -Deposit F003 EG-03</v>
          </cell>
          <cell r="C3624">
            <v>0</v>
          </cell>
          <cell r="D3624">
            <v>0</v>
          </cell>
          <cell r="E3624">
            <v>0</v>
          </cell>
          <cell r="F3624">
            <v>0</v>
          </cell>
          <cell r="G3624">
            <v>0</v>
          </cell>
          <cell r="H3624">
            <v>0</v>
          </cell>
          <cell r="I3624">
            <v>0</v>
          </cell>
          <cell r="J3624">
            <v>0</v>
          </cell>
          <cell r="K3624">
            <v>0</v>
          </cell>
          <cell r="L3624">
            <v>0</v>
          </cell>
          <cell r="M3624">
            <v>0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>
            <v>0</v>
          </cell>
          <cell r="T3624">
            <v>0</v>
          </cell>
        </row>
        <row r="3625">
          <cell r="A3625">
            <v>25651503</v>
          </cell>
          <cell r="B3625" t="str">
            <v>25651503 PLA AED -Deposit F016 EG-94</v>
          </cell>
          <cell r="C3625">
            <v>0</v>
          </cell>
          <cell r="D3625">
            <v>0</v>
          </cell>
          <cell r="E3625">
            <v>0</v>
          </cell>
          <cell r="F3625">
            <v>0</v>
          </cell>
          <cell r="G3625">
            <v>0</v>
          </cell>
          <cell r="H3625">
            <v>0</v>
          </cell>
          <cell r="I3625">
            <v>0</v>
          </cell>
          <cell r="J3625">
            <v>0</v>
          </cell>
          <cell r="K3625">
            <v>0</v>
          </cell>
          <cell r="L3625">
            <v>0</v>
          </cell>
          <cell r="M3625">
            <v>0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>
            <v>0</v>
          </cell>
          <cell r="T3625">
            <v>0</v>
          </cell>
        </row>
        <row r="3626">
          <cell r="A3626">
            <v>25651504</v>
          </cell>
          <cell r="B3626" t="str">
            <v>25651504 PLA AED -Deposit F005 EG-95</v>
          </cell>
          <cell r="C3626">
            <v>0</v>
          </cell>
          <cell r="D3626">
            <v>0</v>
          </cell>
          <cell r="E3626">
            <v>0</v>
          </cell>
          <cell r="F3626">
            <v>0</v>
          </cell>
          <cell r="G3626">
            <v>0</v>
          </cell>
          <cell r="H3626">
            <v>0</v>
          </cell>
          <cell r="I3626">
            <v>0</v>
          </cell>
          <cell r="J3626">
            <v>0</v>
          </cell>
          <cell r="K3626">
            <v>0</v>
          </cell>
          <cell r="L3626">
            <v>0</v>
          </cell>
          <cell r="M3626">
            <v>0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>
            <v>0</v>
          </cell>
          <cell r="T3626">
            <v>0</v>
          </cell>
        </row>
        <row r="3627">
          <cell r="A3627">
            <v>25651505</v>
          </cell>
          <cell r="B3627" t="str">
            <v>25651505 PLA AED -Deposit F007 EG-97</v>
          </cell>
          <cell r="C3627">
            <v>0</v>
          </cell>
          <cell r="D3627">
            <v>0</v>
          </cell>
          <cell r="E3627">
            <v>0</v>
          </cell>
          <cell r="F3627">
            <v>0</v>
          </cell>
          <cell r="G3627">
            <v>0</v>
          </cell>
          <cell r="H3627">
            <v>0</v>
          </cell>
          <cell r="I3627">
            <v>0</v>
          </cell>
          <cell r="J3627">
            <v>0</v>
          </cell>
          <cell r="K3627">
            <v>0</v>
          </cell>
          <cell r="L3627">
            <v>0</v>
          </cell>
          <cell r="M3627">
            <v>0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>
            <v>0</v>
          </cell>
          <cell r="T3627">
            <v>0</v>
          </cell>
        </row>
        <row r="3628">
          <cell r="A3628">
            <v>25651506</v>
          </cell>
          <cell r="B3628" t="str">
            <v>25651506 PLA AED -Deposit F015 EG-04</v>
          </cell>
          <cell r="C3628">
            <v>0</v>
          </cell>
          <cell r="D3628">
            <v>0</v>
          </cell>
          <cell r="E3628">
            <v>0</v>
          </cell>
          <cell r="F3628">
            <v>0</v>
          </cell>
          <cell r="G3628">
            <v>0</v>
          </cell>
          <cell r="H3628">
            <v>0</v>
          </cell>
          <cell r="I3628">
            <v>0</v>
          </cell>
          <cell r="J3628">
            <v>0</v>
          </cell>
          <cell r="K3628">
            <v>0</v>
          </cell>
          <cell r="L3628">
            <v>0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>
            <v>0</v>
          </cell>
          <cell r="T3628">
            <v>0</v>
          </cell>
        </row>
        <row r="3629">
          <cell r="A3629">
            <v>25651507</v>
          </cell>
          <cell r="B3629" t="str">
            <v>25651507 PLA AED -Deposit F010 EG-10</v>
          </cell>
          <cell r="C3629">
            <v>0</v>
          </cell>
          <cell r="D3629">
            <v>0</v>
          </cell>
          <cell r="E3629">
            <v>0</v>
          </cell>
          <cell r="F3629">
            <v>0</v>
          </cell>
          <cell r="G3629">
            <v>0</v>
          </cell>
          <cell r="H3629">
            <v>0</v>
          </cell>
          <cell r="I3629">
            <v>0</v>
          </cell>
          <cell r="J3629">
            <v>0</v>
          </cell>
          <cell r="K3629">
            <v>0</v>
          </cell>
          <cell r="L3629">
            <v>0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>
            <v>0</v>
          </cell>
          <cell r="T3629">
            <v>0</v>
          </cell>
        </row>
        <row r="3630">
          <cell r="A3630">
            <v>25651508</v>
          </cell>
          <cell r="B3630" t="str">
            <v>25651508 PLA AED -Deposit F014 EG-93</v>
          </cell>
          <cell r="C3630">
            <v>0</v>
          </cell>
          <cell r="D3630">
            <v>0</v>
          </cell>
          <cell r="E3630">
            <v>0</v>
          </cell>
          <cell r="F3630">
            <v>0</v>
          </cell>
          <cell r="G3630">
            <v>0</v>
          </cell>
          <cell r="H3630">
            <v>0</v>
          </cell>
          <cell r="I3630">
            <v>0</v>
          </cell>
          <cell r="J3630">
            <v>0</v>
          </cell>
          <cell r="K3630">
            <v>0</v>
          </cell>
          <cell r="L3630">
            <v>0</v>
          </cell>
          <cell r="M3630">
            <v>0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</row>
        <row r="3631">
          <cell r="A3631">
            <v>25651509</v>
          </cell>
          <cell r="B3631" t="str">
            <v>25651509 PLA AED -Deposit F008 EG-98</v>
          </cell>
          <cell r="C3631">
            <v>0</v>
          </cell>
          <cell r="D3631">
            <v>0</v>
          </cell>
          <cell r="E3631">
            <v>0</v>
          </cell>
          <cell r="F3631">
            <v>0</v>
          </cell>
          <cell r="G3631">
            <v>0</v>
          </cell>
          <cell r="H3631">
            <v>0</v>
          </cell>
          <cell r="I3631">
            <v>0</v>
          </cell>
          <cell r="J3631">
            <v>0</v>
          </cell>
          <cell r="K3631">
            <v>0</v>
          </cell>
          <cell r="L3631">
            <v>0</v>
          </cell>
          <cell r="M3631">
            <v>0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</row>
        <row r="3632">
          <cell r="A3632">
            <v>25651510</v>
          </cell>
          <cell r="B3632" t="str">
            <v>25651510 PLA AED -Deposit F009 EG-99</v>
          </cell>
          <cell r="C3632">
            <v>0</v>
          </cell>
          <cell r="D3632">
            <v>0</v>
          </cell>
          <cell r="E3632">
            <v>0</v>
          </cell>
          <cell r="F3632">
            <v>0</v>
          </cell>
          <cell r="G3632">
            <v>0</v>
          </cell>
          <cell r="H3632">
            <v>0</v>
          </cell>
          <cell r="I3632">
            <v>0</v>
          </cell>
          <cell r="J3632">
            <v>0</v>
          </cell>
          <cell r="K3632">
            <v>0</v>
          </cell>
          <cell r="L3632">
            <v>0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</row>
        <row r="3633">
          <cell r="A3633">
            <v>25651511</v>
          </cell>
          <cell r="B3633" t="str">
            <v>25651511 PLA AED -Deposit FS01 EG-26</v>
          </cell>
          <cell r="C3633">
            <v>0</v>
          </cell>
          <cell r="D3633">
            <v>0</v>
          </cell>
          <cell r="E3633">
            <v>0</v>
          </cell>
          <cell r="F3633">
            <v>0</v>
          </cell>
          <cell r="G3633">
            <v>0</v>
          </cell>
          <cell r="H3633">
            <v>0</v>
          </cell>
          <cell r="I3633">
            <v>0</v>
          </cell>
          <cell r="J3633">
            <v>0</v>
          </cell>
          <cell r="K3633">
            <v>0</v>
          </cell>
          <cell r="L3633">
            <v>0</v>
          </cell>
          <cell r="M3633">
            <v>0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</row>
        <row r="3634">
          <cell r="A3634">
            <v>25651512</v>
          </cell>
          <cell r="B3634" t="str">
            <v>25651512 PLA AED -Deposit FS02 EG-27</v>
          </cell>
          <cell r="C3634">
            <v>0</v>
          </cell>
          <cell r="D3634">
            <v>0</v>
          </cell>
          <cell r="E3634">
            <v>0</v>
          </cell>
          <cell r="F3634">
            <v>0</v>
          </cell>
          <cell r="G3634">
            <v>0</v>
          </cell>
          <cell r="H3634">
            <v>0</v>
          </cell>
          <cell r="I3634">
            <v>0</v>
          </cell>
          <cell r="J3634">
            <v>0</v>
          </cell>
          <cell r="K3634">
            <v>0</v>
          </cell>
          <cell r="L3634">
            <v>0</v>
          </cell>
          <cell r="M3634">
            <v>0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</row>
        <row r="3635">
          <cell r="A3635">
            <v>25651513</v>
          </cell>
          <cell r="B3635" t="str">
            <v>25651513 PLA AED -Deposit FS03 EG-28</v>
          </cell>
          <cell r="C3635">
            <v>0</v>
          </cell>
          <cell r="D3635">
            <v>0</v>
          </cell>
          <cell r="E3635">
            <v>0</v>
          </cell>
          <cell r="F3635">
            <v>0</v>
          </cell>
          <cell r="G3635">
            <v>0</v>
          </cell>
          <cell r="H3635">
            <v>0</v>
          </cell>
          <cell r="I3635">
            <v>0</v>
          </cell>
          <cell r="J3635">
            <v>0</v>
          </cell>
          <cell r="K3635">
            <v>0</v>
          </cell>
          <cell r="L3635">
            <v>0</v>
          </cell>
          <cell r="M3635">
            <v>0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</row>
        <row r="3636">
          <cell r="A3636">
            <v>25651514</v>
          </cell>
          <cell r="B3636" t="str">
            <v>25651514 PLA AED -Deposit FS04 EG-29</v>
          </cell>
          <cell r="C3636">
            <v>0</v>
          </cell>
          <cell r="D3636">
            <v>0</v>
          </cell>
          <cell r="E3636">
            <v>0</v>
          </cell>
          <cell r="F3636">
            <v>0</v>
          </cell>
          <cell r="G3636">
            <v>0</v>
          </cell>
          <cell r="H3636">
            <v>0</v>
          </cell>
          <cell r="I3636">
            <v>0</v>
          </cell>
          <cell r="J3636">
            <v>0</v>
          </cell>
          <cell r="K3636">
            <v>0</v>
          </cell>
          <cell r="L3636">
            <v>0</v>
          </cell>
          <cell r="M3636">
            <v>0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</row>
        <row r="3637">
          <cell r="A3637">
            <v>25651515</v>
          </cell>
          <cell r="B3637" t="str">
            <v>25651515 PLA AED -Deposit A011 EG-11</v>
          </cell>
          <cell r="C3637">
            <v>0</v>
          </cell>
          <cell r="D3637">
            <v>0</v>
          </cell>
          <cell r="E3637">
            <v>0</v>
          </cell>
          <cell r="F3637">
            <v>0</v>
          </cell>
          <cell r="G3637">
            <v>0</v>
          </cell>
          <cell r="H3637">
            <v>0</v>
          </cell>
          <cell r="I3637">
            <v>0</v>
          </cell>
          <cell r="J3637">
            <v>0</v>
          </cell>
          <cell r="K3637">
            <v>0</v>
          </cell>
          <cell r="L3637">
            <v>0</v>
          </cell>
          <cell r="M3637">
            <v>0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>
            <v>0</v>
          </cell>
          <cell r="T3637">
            <v>0</v>
          </cell>
        </row>
        <row r="3638">
          <cell r="A3638">
            <v>25651516</v>
          </cell>
          <cell r="B3638" t="str">
            <v>25651516 PLA AED -Deposit A012 EG-11</v>
          </cell>
          <cell r="C3638">
            <v>0</v>
          </cell>
          <cell r="D3638">
            <v>0</v>
          </cell>
          <cell r="E3638">
            <v>0</v>
          </cell>
          <cell r="F3638">
            <v>0</v>
          </cell>
          <cell r="G3638">
            <v>0</v>
          </cell>
          <cell r="H3638">
            <v>0</v>
          </cell>
          <cell r="I3638">
            <v>0</v>
          </cell>
          <cell r="J3638">
            <v>0</v>
          </cell>
          <cell r="K3638">
            <v>0</v>
          </cell>
          <cell r="L3638">
            <v>0</v>
          </cell>
          <cell r="M3638">
            <v>0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>
            <v>0</v>
          </cell>
          <cell r="T3638">
            <v>0</v>
          </cell>
        </row>
        <row r="3639">
          <cell r="A3639">
            <v>25651517</v>
          </cell>
          <cell r="B3639" t="str">
            <v>25651517 PLA AED -Deposit A013 EG-11</v>
          </cell>
          <cell r="C3639">
            <v>0</v>
          </cell>
          <cell r="D3639">
            <v>0</v>
          </cell>
          <cell r="E3639">
            <v>0</v>
          </cell>
          <cell r="F3639">
            <v>0</v>
          </cell>
          <cell r="G3639">
            <v>0</v>
          </cell>
          <cell r="H3639">
            <v>0</v>
          </cell>
          <cell r="I3639">
            <v>0</v>
          </cell>
          <cell r="J3639">
            <v>0</v>
          </cell>
          <cell r="K3639">
            <v>0</v>
          </cell>
          <cell r="L3639">
            <v>0</v>
          </cell>
          <cell r="M3639">
            <v>0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>
            <v>0</v>
          </cell>
          <cell r="T3639">
            <v>0</v>
          </cell>
        </row>
        <row r="3640">
          <cell r="A3640">
            <v>25651518</v>
          </cell>
          <cell r="B3640" t="str">
            <v>25651518 PLA AED -Deposit A002 EG-12</v>
          </cell>
          <cell r="C3640">
            <v>0</v>
          </cell>
          <cell r="D3640">
            <v>0</v>
          </cell>
          <cell r="E3640">
            <v>0</v>
          </cell>
          <cell r="F3640">
            <v>0</v>
          </cell>
          <cell r="G3640">
            <v>0</v>
          </cell>
          <cell r="H3640">
            <v>0</v>
          </cell>
          <cell r="I3640">
            <v>0</v>
          </cell>
          <cell r="J3640">
            <v>0</v>
          </cell>
          <cell r="K3640">
            <v>0</v>
          </cell>
          <cell r="L3640">
            <v>0</v>
          </cell>
          <cell r="M3640">
            <v>0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>
            <v>0</v>
          </cell>
          <cell r="T3640">
            <v>0</v>
          </cell>
        </row>
        <row r="3641">
          <cell r="A3641">
            <v>25651519</v>
          </cell>
          <cell r="B3641" t="str">
            <v>25651519 PLA AED -Deposit A003 EG-13</v>
          </cell>
          <cell r="C3641">
            <v>0</v>
          </cell>
          <cell r="D3641">
            <v>0</v>
          </cell>
          <cell r="E3641">
            <v>0</v>
          </cell>
          <cell r="F3641">
            <v>0</v>
          </cell>
          <cell r="G3641">
            <v>0</v>
          </cell>
          <cell r="H3641">
            <v>0</v>
          </cell>
          <cell r="I3641">
            <v>0</v>
          </cell>
          <cell r="J3641">
            <v>0</v>
          </cell>
          <cell r="K3641">
            <v>0</v>
          </cell>
          <cell r="L3641">
            <v>0</v>
          </cell>
          <cell r="M3641">
            <v>0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>
            <v>0</v>
          </cell>
          <cell r="T3641">
            <v>0</v>
          </cell>
        </row>
        <row r="3642">
          <cell r="A3642">
            <v>25651520</v>
          </cell>
          <cell r="B3642" t="str">
            <v>25651520 PLA AED -Deposit A004 EG-14</v>
          </cell>
          <cell r="C3642">
            <v>0</v>
          </cell>
          <cell r="D3642">
            <v>0</v>
          </cell>
          <cell r="E3642">
            <v>0</v>
          </cell>
          <cell r="F3642">
            <v>0</v>
          </cell>
          <cell r="G3642">
            <v>0</v>
          </cell>
          <cell r="H3642">
            <v>0</v>
          </cell>
          <cell r="I3642">
            <v>0</v>
          </cell>
          <cell r="J3642">
            <v>0</v>
          </cell>
          <cell r="K3642">
            <v>0</v>
          </cell>
          <cell r="L3642">
            <v>0</v>
          </cell>
          <cell r="M3642">
            <v>0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>
            <v>0</v>
          </cell>
          <cell r="T3642">
            <v>0</v>
          </cell>
        </row>
        <row r="3643">
          <cell r="A3643">
            <v>25651521</v>
          </cell>
          <cell r="B3643" t="str">
            <v>25651521 PLA AED -Deposit A005 EG-15</v>
          </cell>
          <cell r="C3643">
            <v>0</v>
          </cell>
          <cell r="D3643">
            <v>0</v>
          </cell>
          <cell r="E3643">
            <v>0</v>
          </cell>
          <cell r="F3643">
            <v>0</v>
          </cell>
          <cell r="G3643">
            <v>0</v>
          </cell>
          <cell r="H3643">
            <v>0</v>
          </cell>
          <cell r="I3643">
            <v>0</v>
          </cell>
          <cell r="J3643">
            <v>0</v>
          </cell>
          <cell r="K3643">
            <v>0</v>
          </cell>
          <cell r="L3643">
            <v>0</v>
          </cell>
          <cell r="M3643">
            <v>0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>
            <v>0</v>
          </cell>
          <cell r="T3643">
            <v>0</v>
          </cell>
        </row>
        <row r="3644">
          <cell r="A3644">
            <v>25651522</v>
          </cell>
          <cell r="B3644" t="str">
            <v>25651522 PLA AED -Deposit A006 EG-16</v>
          </cell>
          <cell r="C3644">
            <v>0</v>
          </cell>
          <cell r="D3644">
            <v>0</v>
          </cell>
          <cell r="E3644">
            <v>0</v>
          </cell>
          <cell r="F3644">
            <v>0</v>
          </cell>
          <cell r="G3644">
            <v>0</v>
          </cell>
          <cell r="H3644">
            <v>0</v>
          </cell>
          <cell r="I3644">
            <v>0</v>
          </cell>
          <cell r="J3644">
            <v>0</v>
          </cell>
          <cell r="K3644">
            <v>0</v>
          </cell>
          <cell r="L3644">
            <v>0</v>
          </cell>
          <cell r="M3644">
            <v>0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>
            <v>0</v>
          </cell>
          <cell r="T3644">
            <v>0</v>
          </cell>
        </row>
        <row r="3645">
          <cell r="A3645">
            <v>25651523</v>
          </cell>
          <cell r="B3645" t="str">
            <v>25651523 PLA AED -Deposit A015 EG-18</v>
          </cell>
          <cell r="C3645">
            <v>0</v>
          </cell>
          <cell r="D3645">
            <v>0</v>
          </cell>
          <cell r="E3645">
            <v>0</v>
          </cell>
          <cell r="F3645">
            <v>0</v>
          </cell>
          <cell r="G3645">
            <v>0</v>
          </cell>
          <cell r="H3645">
            <v>0</v>
          </cell>
          <cell r="I3645">
            <v>0</v>
          </cell>
          <cell r="J3645">
            <v>0</v>
          </cell>
          <cell r="K3645">
            <v>0</v>
          </cell>
          <cell r="L3645">
            <v>0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>
            <v>0</v>
          </cell>
          <cell r="T3645">
            <v>0</v>
          </cell>
        </row>
        <row r="3646">
          <cell r="A3646">
            <v>25651524</v>
          </cell>
          <cell r="B3646" t="str">
            <v>25651524 PLA AED -Deposit A018 EG-19</v>
          </cell>
          <cell r="C3646">
            <v>0</v>
          </cell>
          <cell r="D3646">
            <v>0</v>
          </cell>
          <cell r="E3646">
            <v>0</v>
          </cell>
          <cell r="F3646">
            <v>0</v>
          </cell>
          <cell r="G3646">
            <v>0</v>
          </cell>
          <cell r="H3646">
            <v>0</v>
          </cell>
          <cell r="I3646">
            <v>0</v>
          </cell>
          <cell r="J3646">
            <v>0</v>
          </cell>
          <cell r="K3646">
            <v>0</v>
          </cell>
          <cell r="L3646">
            <v>0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>
            <v>0</v>
          </cell>
          <cell r="T3646">
            <v>0</v>
          </cell>
        </row>
        <row r="3647">
          <cell r="A3647">
            <v>25651525</v>
          </cell>
          <cell r="B3647" t="str">
            <v>25651525 PLA AED -Deposit MD05 EG-45</v>
          </cell>
          <cell r="C3647">
            <v>0</v>
          </cell>
          <cell r="D3647">
            <v>0</v>
          </cell>
          <cell r="E3647">
            <v>0</v>
          </cell>
          <cell r="F3647">
            <v>0</v>
          </cell>
          <cell r="G3647">
            <v>0</v>
          </cell>
          <cell r="H3647">
            <v>0</v>
          </cell>
          <cell r="I3647">
            <v>0</v>
          </cell>
          <cell r="J3647">
            <v>0</v>
          </cell>
          <cell r="K3647">
            <v>0</v>
          </cell>
          <cell r="L3647">
            <v>0</v>
          </cell>
          <cell r="M3647">
            <v>0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>
            <v>0</v>
          </cell>
          <cell r="T3647">
            <v>0</v>
          </cell>
        </row>
        <row r="3648">
          <cell r="A3648">
            <v>25651526</v>
          </cell>
          <cell r="B3648" t="str">
            <v>25651526 PLA AED -Deposit A010 EG-56</v>
          </cell>
          <cell r="C3648">
            <v>0</v>
          </cell>
          <cell r="D3648">
            <v>0</v>
          </cell>
          <cell r="E3648">
            <v>0</v>
          </cell>
          <cell r="F3648">
            <v>0</v>
          </cell>
          <cell r="G3648">
            <v>0</v>
          </cell>
          <cell r="H3648">
            <v>0</v>
          </cell>
          <cell r="I3648">
            <v>0</v>
          </cell>
          <cell r="J3648">
            <v>0</v>
          </cell>
          <cell r="K3648">
            <v>0</v>
          </cell>
          <cell r="L3648">
            <v>0</v>
          </cell>
          <cell r="M3648">
            <v>0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>
            <v>0</v>
          </cell>
          <cell r="T3648">
            <v>0</v>
          </cell>
        </row>
        <row r="3649">
          <cell r="A3649">
            <v>25651527</v>
          </cell>
          <cell r="B3649" t="str">
            <v>25651527 PLA AED -Deposit A008 EG-60</v>
          </cell>
          <cell r="C3649">
            <v>0</v>
          </cell>
          <cell r="D3649">
            <v>0</v>
          </cell>
          <cell r="E3649">
            <v>0</v>
          </cell>
          <cell r="F3649">
            <v>0</v>
          </cell>
          <cell r="G3649">
            <v>0</v>
          </cell>
          <cell r="H3649">
            <v>0</v>
          </cell>
          <cell r="I3649">
            <v>0</v>
          </cell>
          <cell r="J3649">
            <v>0</v>
          </cell>
          <cell r="K3649">
            <v>0</v>
          </cell>
          <cell r="L3649">
            <v>0</v>
          </cell>
          <cell r="M3649">
            <v>0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</row>
        <row r="3650">
          <cell r="A3650">
            <v>25651528</v>
          </cell>
          <cell r="B3650" t="str">
            <v>25651528 PLA AED -Deposit A009 EG-61</v>
          </cell>
          <cell r="C3650">
            <v>0</v>
          </cell>
          <cell r="D3650">
            <v>0</v>
          </cell>
          <cell r="E3650">
            <v>0</v>
          </cell>
          <cell r="F3650">
            <v>0</v>
          </cell>
          <cell r="G3650">
            <v>0</v>
          </cell>
          <cell r="H3650">
            <v>0</v>
          </cell>
          <cell r="I3650">
            <v>0</v>
          </cell>
          <cell r="J3650">
            <v>0</v>
          </cell>
          <cell r="K3650">
            <v>0</v>
          </cell>
          <cell r="L3650">
            <v>0</v>
          </cell>
          <cell r="M3650">
            <v>0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</row>
        <row r="3651">
          <cell r="A3651">
            <v>25651529</v>
          </cell>
          <cell r="B3651" t="str">
            <v>25651529 PLA AED -Deposit F001 EG-62</v>
          </cell>
          <cell r="C3651">
            <v>0</v>
          </cell>
          <cell r="D3651">
            <v>0</v>
          </cell>
          <cell r="E3651">
            <v>0</v>
          </cell>
          <cell r="F3651">
            <v>0</v>
          </cell>
          <cell r="G3651">
            <v>0</v>
          </cell>
          <cell r="H3651">
            <v>0</v>
          </cell>
          <cell r="I3651">
            <v>0</v>
          </cell>
          <cell r="J3651">
            <v>0</v>
          </cell>
          <cell r="K3651">
            <v>0</v>
          </cell>
          <cell r="L3651">
            <v>0</v>
          </cell>
          <cell r="M3651">
            <v>0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</row>
        <row r="3652">
          <cell r="A3652">
            <v>25651530</v>
          </cell>
          <cell r="B3652" t="str">
            <v>25651530 PLA AED -Deposit SA01 EG-63</v>
          </cell>
          <cell r="C3652">
            <v>0</v>
          </cell>
          <cell r="D3652">
            <v>0</v>
          </cell>
          <cell r="E3652">
            <v>0</v>
          </cell>
          <cell r="F3652">
            <v>0</v>
          </cell>
          <cell r="G3652">
            <v>0</v>
          </cell>
          <cell r="H3652">
            <v>0</v>
          </cell>
          <cell r="I3652">
            <v>0</v>
          </cell>
          <cell r="J3652">
            <v>0</v>
          </cell>
          <cell r="K3652">
            <v>0</v>
          </cell>
          <cell r="L3652">
            <v>0</v>
          </cell>
          <cell r="M3652">
            <v>0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</row>
        <row r="3653">
          <cell r="A3653">
            <v>25651531</v>
          </cell>
          <cell r="B3653" t="str">
            <v>25651531 PLA AED -Deposit SF01 EG-63</v>
          </cell>
          <cell r="C3653">
            <v>0</v>
          </cell>
          <cell r="D3653">
            <v>0</v>
          </cell>
          <cell r="E3653">
            <v>0</v>
          </cell>
          <cell r="F3653">
            <v>0</v>
          </cell>
          <cell r="G3653">
            <v>0</v>
          </cell>
          <cell r="H3653">
            <v>0</v>
          </cell>
          <cell r="I3653">
            <v>0</v>
          </cell>
          <cell r="J3653">
            <v>0</v>
          </cell>
          <cell r="K3653">
            <v>0</v>
          </cell>
          <cell r="L3653">
            <v>0</v>
          </cell>
          <cell r="M3653">
            <v>0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</row>
        <row r="3654">
          <cell r="A3654">
            <v>25651532</v>
          </cell>
          <cell r="B3654" t="str">
            <v>25651532 PLA AED -Deposit SF02 EG-63</v>
          </cell>
          <cell r="C3654">
            <v>0</v>
          </cell>
          <cell r="D3654">
            <v>0</v>
          </cell>
          <cell r="E3654">
            <v>0</v>
          </cell>
          <cell r="F3654">
            <v>0</v>
          </cell>
          <cell r="G3654">
            <v>0</v>
          </cell>
          <cell r="H3654">
            <v>0</v>
          </cell>
          <cell r="I3654">
            <v>0</v>
          </cell>
          <cell r="J3654">
            <v>0</v>
          </cell>
          <cell r="K3654">
            <v>0</v>
          </cell>
          <cell r="L3654">
            <v>0</v>
          </cell>
          <cell r="M3654">
            <v>0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</row>
        <row r="3655">
          <cell r="A3655">
            <v>25651533</v>
          </cell>
          <cell r="B3655" t="str">
            <v>25651533 PLA AED -Deposit SA02 EG-64</v>
          </cell>
          <cell r="C3655">
            <v>0</v>
          </cell>
          <cell r="D3655">
            <v>0</v>
          </cell>
          <cell r="E3655">
            <v>0</v>
          </cell>
          <cell r="F3655">
            <v>0</v>
          </cell>
          <cell r="G3655">
            <v>0</v>
          </cell>
          <cell r="H3655">
            <v>0</v>
          </cell>
          <cell r="I3655">
            <v>0</v>
          </cell>
          <cell r="J3655">
            <v>0</v>
          </cell>
          <cell r="K3655">
            <v>0</v>
          </cell>
          <cell r="L3655">
            <v>0</v>
          </cell>
          <cell r="M3655">
            <v>0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</row>
        <row r="3656">
          <cell r="A3656">
            <v>25651534</v>
          </cell>
          <cell r="B3656" t="str">
            <v>25651534 PLA AED -Deposit SA03 EG-65</v>
          </cell>
          <cell r="C3656">
            <v>0</v>
          </cell>
          <cell r="D3656">
            <v>0</v>
          </cell>
          <cell r="E3656">
            <v>0</v>
          </cell>
          <cell r="F3656">
            <v>0</v>
          </cell>
          <cell r="G3656">
            <v>0</v>
          </cell>
          <cell r="H3656">
            <v>0</v>
          </cell>
          <cell r="I3656">
            <v>0</v>
          </cell>
          <cell r="J3656">
            <v>0</v>
          </cell>
          <cell r="K3656">
            <v>0</v>
          </cell>
          <cell r="L3656">
            <v>0</v>
          </cell>
          <cell r="M3656">
            <v>0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</row>
        <row r="3657">
          <cell r="A3657">
            <v>25651535</v>
          </cell>
          <cell r="B3657" t="str">
            <v>25651535 PLA AED -Deposit A016 EG-71</v>
          </cell>
          <cell r="C3657">
            <v>0</v>
          </cell>
          <cell r="D3657">
            <v>0</v>
          </cell>
          <cell r="E3657">
            <v>0</v>
          </cell>
          <cell r="F3657">
            <v>0</v>
          </cell>
          <cell r="G3657">
            <v>0</v>
          </cell>
          <cell r="H3657">
            <v>0</v>
          </cell>
          <cell r="I3657">
            <v>0</v>
          </cell>
          <cell r="J3657">
            <v>0</v>
          </cell>
          <cell r="K3657">
            <v>0</v>
          </cell>
          <cell r="L3657">
            <v>0</v>
          </cell>
          <cell r="M3657">
            <v>0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</row>
        <row r="3658">
          <cell r="A3658">
            <v>25651536</v>
          </cell>
          <cell r="B3658" t="str">
            <v>25651536 PLA AED -Deposit F013 EG-72</v>
          </cell>
          <cell r="C3658">
            <v>0</v>
          </cell>
          <cell r="D3658">
            <v>0</v>
          </cell>
          <cell r="E3658">
            <v>0</v>
          </cell>
          <cell r="F3658">
            <v>0</v>
          </cell>
          <cell r="G3658">
            <v>0</v>
          </cell>
          <cell r="H3658">
            <v>0</v>
          </cell>
          <cell r="I3658">
            <v>0</v>
          </cell>
          <cell r="J3658">
            <v>0</v>
          </cell>
          <cell r="K3658">
            <v>0</v>
          </cell>
          <cell r="L3658">
            <v>0</v>
          </cell>
          <cell r="M3658">
            <v>0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</row>
        <row r="3659">
          <cell r="A3659">
            <v>25651537</v>
          </cell>
          <cell r="B3659" t="str">
            <v>25651537 PLA AED -Deposit SK01 EG-73</v>
          </cell>
          <cell r="C3659">
            <v>0</v>
          </cell>
          <cell r="D3659">
            <v>0</v>
          </cell>
          <cell r="E3659">
            <v>0</v>
          </cell>
          <cell r="F3659">
            <v>0</v>
          </cell>
          <cell r="G3659">
            <v>0</v>
          </cell>
          <cell r="H3659">
            <v>0</v>
          </cell>
          <cell r="I3659">
            <v>0</v>
          </cell>
          <cell r="J3659">
            <v>0</v>
          </cell>
          <cell r="K3659">
            <v>0</v>
          </cell>
          <cell r="L3659">
            <v>0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</row>
        <row r="3660">
          <cell r="A3660">
            <v>25651539</v>
          </cell>
          <cell r="B3660" t="str">
            <v>25651539 PLA AED -Deposit A017 EG-81</v>
          </cell>
          <cell r="C3660">
            <v>0</v>
          </cell>
          <cell r="D3660">
            <v>0</v>
          </cell>
          <cell r="E3660">
            <v>0</v>
          </cell>
          <cell r="F3660">
            <v>0</v>
          </cell>
          <cell r="G3660">
            <v>0</v>
          </cell>
          <cell r="H3660">
            <v>0</v>
          </cell>
          <cell r="I3660">
            <v>0</v>
          </cell>
          <cell r="J3660">
            <v>0</v>
          </cell>
          <cell r="K3660">
            <v>0</v>
          </cell>
          <cell r="L3660">
            <v>0</v>
          </cell>
          <cell r="M3660">
            <v>0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</row>
        <row r="3661">
          <cell r="A3661">
            <v>25651540</v>
          </cell>
          <cell r="B3661" t="str">
            <v>25651540 PLA AED -Deposit F017 EG-82</v>
          </cell>
          <cell r="C3661">
            <v>0</v>
          </cell>
          <cell r="D3661">
            <v>0</v>
          </cell>
          <cell r="E3661">
            <v>0</v>
          </cell>
          <cell r="F3661">
            <v>0</v>
          </cell>
          <cell r="G3661">
            <v>0</v>
          </cell>
          <cell r="H3661">
            <v>0</v>
          </cell>
          <cell r="I3661">
            <v>0</v>
          </cell>
          <cell r="J3661">
            <v>0</v>
          </cell>
          <cell r="K3661">
            <v>0</v>
          </cell>
          <cell r="L3661">
            <v>0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</row>
        <row r="3662">
          <cell r="A3662">
            <v>25651541</v>
          </cell>
          <cell r="B3662" t="str">
            <v>25651541 PLA AED -Deposit SV01 EG-83</v>
          </cell>
          <cell r="C3662">
            <v>0</v>
          </cell>
          <cell r="D3662">
            <v>0</v>
          </cell>
          <cell r="E3662">
            <v>0</v>
          </cell>
          <cell r="F3662">
            <v>0</v>
          </cell>
          <cell r="G3662">
            <v>0</v>
          </cell>
          <cell r="H3662">
            <v>0</v>
          </cell>
          <cell r="I3662">
            <v>0</v>
          </cell>
          <cell r="J3662">
            <v>0</v>
          </cell>
          <cell r="K3662">
            <v>0</v>
          </cell>
          <cell r="L3662">
            <v>0</v>
          </cell>
          <cell r="M3662">
            <v>0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</row>
        <row r="3663">
          <cell r="A3663">
            <v>25651561</v>
          </cell>
          <cell r="B3663" t="str">
            <v>25651561 PLA AED -Deposit AMRV EG-22</v>
          </cell>
          <cell r="C3663">
            <v>0</v>
          </cell>
          <cell r="D3663">
            <v>0</v>
          </cell>
          <cell r="E3663">
            <v>0</v>
          </cell>
          <cell r="F3663">
            <v>0</v>
          </cell>
          <cell r="G3663">
            <v>0</v>
          </cell>
          <cell r="H3663">
            <v>0</v>
          </cell>
          <cell r="I3663">
            <v>0</v>
          </cell>
          <cell r="J3663">
            <v>0</v>
          </cell>
          <cell r="K3663">
            <v>0</v>
          </cell>
          <cell r="L3663">
            <v>0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</row>
        <row r="3664">
          <cell r="A3664">
            <v>25651562</v>
          </cell>
          <cell r="B3664" t="str">
            <v>25651562 PLA AED -Deposit FMRV EG-'22</v>
          </cell>
          <cell r="C3664">
            <v>0</v>
          </cell>
          <cell r="D3664">
            <v>0</v>
          </cell>
          <cell r="E3664">
            <v>0</v>
          </cell>
          <cell r="F3664">
            <v>0</v>
          </cell>
          <cell r="G3664">
            <v>0</v>
          </cell>
          <cell r="H3664">
            <v>0</v>
          </cell>
          <cell r="I3664">
            <v>0</v>
          </cell>
          <cell r="J3664">
            <v>0</v>
          </cell>
          <cell r="K3664">
            <v>0</v>
          </cell>
          <cell r="L3664">
            <v>0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</row>
        <row r="3665">
          <cell r="A3665">
            <v>25651563</v>
          </cell>
          <cell r="B3665" t="str">
            <v>25651563 PLA AED -Deposit MRVA EG-23</v>
          </cell>
          <cell r="C3665">
            <v>0</v>
          </cell>
          <cell r="D3665">
            <v>0</v>
          </cell>
          <cell r="E3665">
            <v>0</v>
          </cell>
          <cell r="F3665">
            <v>0</v>
          </cell>
          <cell r="G3665">
            <v>0</v>
          </cell>
          <cell r="H3665">
            <v>0</v>
          </cell>
          <cell r="I3665">
            <v>0</v>
          </cell>
          <cell r="J3665">
            <v>0</v>
          </cell>
          <cell r="K3665">
            <v>0</v>
          </cell>
          <cell r="L3665">
            <v>0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</row>
        <row r="3666">
          <cell r="A3666">
            <v>25651564</v>
          </cell>
          <cell r="B3666" t="str">
            <v>25651564 PLA AED -Deposit MRVF EG-24</v>
          </cell>
          <cell r="C3666">
            <v>0</v>
          </cell>
          <cell r="D3666">
            <v>0</v>
          </cell>
          <cell r="E3666">
            <v>0</v>
          </cell>
          <cell r="F3666">
            <v>0</v>
          </cell>
          <cell r="G3666">
            <v>0</v>
          </cell>
          <cell r="H3666">
            <v>0</v>
          </cell>
          <cell r="I3666">
            <v>0</v>
          </cell>
          <cell r="J3666">
            <v>0</v>
          </cell>
          <cell r="K3666">
            <v>0</v>
          </cell>
          <cell r="L3666">
            <v>0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</row>
        <row r="3667">
          <cell r="A3667">
            <v>25651565</v>
          </cell>
          <cell r="B3667" t="str">
            <v>25651565 PLA AED -Deposit MRVH EG-25</v>
          </cell>
          <cell r="C3667">
            <v>0</v>
          </cell>
          <cell r="D3667">
            <v>0</v>
          </cell>
          <cell r="E3667">
            <v>0</v>
          </cell>
          <cell r="F3667">
            <v>0</v>
          </cell>
          <cell r="G3667">
            <v>0</v>
          </cell>
          <cell r="H3667">
            <v>0</v>
          </cell>
          <cell r="I3667">
            <v>0</v>
          </cell>
          <cell r="J3667">
            <v>0</v>
          </cell>
          <cell r="K3667">
            <v>0</v>
          </cell>
          <cell r="L3667">
            <v>0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</row>
        <row r="3668">
          <cell r="A3668">
            <v>25651574</v>
          </cell>
          <cell r="B3668" t="str">
            <v>25651574 PLA AED -Deposit AI05 EG-09</v>
          </cell>
          <cell r="C3668">
            <v>0</v>
          </cell>
          <cell r="D3668">
            <v>0</v>
          </cell>
          <cell r="E3668">
            <v>0</v>
          </cell>
          <cell r="F3668">
            <v>0</v>
          </cell>
          <cell r="G3668">
            <v>0</v>
          </cell>
          <cell r="H3668">
            <v>0</v>
          </cell>
          <cell r="I3668">
            <v>0</v>
          </cell>
          <cell r="J3668">
            <v>0</v>
          </cell>
          <cell r="K3668">
            <v>0</v>
          </cell>
          <cell r="L3668">
            <v>0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</row>
        <row r="3669">
          <cell r="A3669">
            <v>25651575</v>
          </cell>
          <cell r="B3669" t="str">
            <v>25651575 PLA AED -Deposit AR03 EG-06</v>
          </cell>
          <cell r="C3669">
            <v>0</v>
          </cell>
          <cell r="D3669">
            <v>0</v>
          </cell>
          <cell r="E3669">
            <v>0</v>
          </cell>
          <cell r="F3669">
            <v>0</v>
          </cell>
          <cell r="G3669">
            <v>0</v>
          </cell>
          <cell r="H3669">
            <v>0</v>
          </cell>
          <cell r="I3669">
            <v>0</v>
          </cell>
          <cell r="J3669">
            <v>0</v>
          </cell>
          <cell r="K3669">
            <v>0</v>
          </cell>
          <cell r="L3669">
            <v>0</v>
          </cell>
          <cell r="M3669">
            <v>0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</row>
        <row r="3670">
          <cell r="A3670">
            <v>25651583</v>
          </cell>
          <cell r="B3670" t="str">
            <v>25651583 PLA AED -Deposit F025 EG-C1</v>
          </cell>
          <cell r="C3670">
            <v>0</v>
          </cell>
          <cell r="D3670">
            <v>0</v>
          </cell>
          <cell r="E3670">
            <v>0</v>
          </cell>
          <cell r="F3670">
            <v>0</v>
          </cell>
          <cell r="G3670">
            <v>0</v>
          </cell>
          <cell r="H3670">
            <v>0</v>
          </cell>
          <cell r="I3670">
            <v>0</v>
          </cell>
          <cell r="J3670">
            <v>0</v>
          </cell>
          <cell r="K3670">
            <v>0</v>
          </cell>
          <cell r="L3670">
            <v>0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</row>
        <row r="3671">
          <cell r="A3671">
            <v>25651584</v>
          </cell>
          <cell r="B3671" t="str">
            <v>25651584 PLA AED -Deposit F026 EG-C2</v>
          </cell>
          <cell r="C3671">
            <v>0</v>
          </cell>
          <cell r="D3671">
            <v>0</v>
          </cell>
          <cell r="E3671">
            <v>0</v>
          </cell>
          <cell r="F3671">
            <v>0</v>
          </cell>
          <cell r="G3671">
            <v>0</v>
          </cell>
          <cell r="H3671">
            <v>0</v>
          </cell>
          <cell r="I3671">
            <v>0</v>
          </cell>
          <cell r="J3671">
            <v>0</v>
          </cell>
          <cell r="K3671">
            <v>0</v>
          </cell>
          <cell r="L3671">
            <v>0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</row>
        <row r="3672">
          <cell r="A3672">
            <v>25651585</v>
          </cell>
          <cell r="B3672" t="str">
            <v>25651585 PLA AED -Deposit N001 EG-46</v>
          </cell>
          <cell r="C3672">
            <v>0</v>
          </cell>
          <cell r="D3672">
            <v>0</v>
          </cell>
          <cell r="E3672">
            <v>0</v>
          </cell>
          <cell r="F3672">
            <v>0</v>
          </cell>
          <cell r="G3672">
            <v>0</v>
          </cell>
          <cell r="H3672">
            <v>0</v>
          </cell>
          <cell r="I3672">
            <v>0</v>
          </cell>
          <cell r="J3672">
            <v>0</v>
          </cell>
          <cell r="K3672">
            <v>0</v>
          </cell>
          <cell r="L3672">
            <v>0</v>
          </cell>
          <cell r="M3672">
            <v>0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</row>
        <row r="3673">
          <cell r="A3673">
            <v>25651586</v>
          </cell>
          <cell r="B3673" t="str">
            <v>25651586 PLA AED -Deposit F024 EG-V1</v>
          </cell>
          <cell r="C3673">
            <v>0</v>
          </cell>
          <cell r="D3673">
            <v>0</v>
          </cell>
          <cell r="E3673">
            <v>0</v>
          </cell>
          <cell r="F3673">
            <v>0</v>
          </cell>
          <cell r="G3673">
            <v>0</v>
          </cell>
          <cell r="H3673">
            <v>0</v>
          </cell>
          <cell r="I3673">
            <v>0</v>
          </cell>
          <cell r="J3673">
            <v>0</v>
          </cell>
          <cell r="K3673">
            <v>0</v>
          </cell>
          <cell r="L3673">
            <v>0</v>
          </cell>
          <cell r="M3673">
            <v>0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</row>
        <row r="3674">
          <cell r="A3674">
            <v>25651588</v>
          </cell>
          <cell r="B3674" t="str">
            <v>25651588 PLA AED -Deposit A027 EG-86</v>
          </cell>
          <cell r="C3674">
            <v>0</v>
          </cell>
          <cell r="D3674">
            <v>0</v>
          </cell>
          <cell r="E3674">
            <v>0</v>
          </cell>
          <cell r="F3674">
            <v>0</v>
          </cell>
          <cell r="G3674">
            <v>0</v>
          </cell>
          <cell r="H3674">
            <v>0</v>
          </cell>
          <cell r="I3674">
            <v>0</v>
          </cell>
          <cell r="J3674">
            <v>0</v>
          </cell>
          <cell r="K3674">
            <v>0</v>
          </cell>
          <cell r="L3674">
            <v>0</v>
          </cell>
          <cell r="M3674">
            <v>0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</row>
        <row r="3675">
          <cell r="A3675">
            <v>25651589</v>
          </cell>
          <cell r="B3675" t="str">
            <v>25651589 PLA AED -Deposit F023 EG-Z1</v>
          </cell>
          <cell r="C3675">
            <v>0</v>
          </cell>
          <cell r="D3675">
            <v>0</v>
          </cell>
          <cell r="E3675">
            <v>0</v>
          </cell>
          <cell r="F3675">
            <v>0</v>
          </cell>
          <cell r="G3675">
            <v>0</v>
          </cell>
          <cell r="H3675">
            <v>0</v>
          </cell>
          <cell r="I3675">
            <v>0</v>
          </cell>
          <cell r="J3675">
            <v>0</v>
          </cell>
          <cell r="K3675">
            <v>0</v>
          </cell>
          <cell r="L3675">
            <v>0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</row>
        <row r="3676">
          <cell r="A3676">
            <v>25651590</v>
          </cell>
          <cell r="B3676" t="str">
            <v>25651590 PLA AED -Deposit F027 EG-87</v>
          </cell>
          <cell r="C3676">
            <v>0</v>
          </cell>
          <cell r="D3676">
            <v>0</v>
          </cell>
          <cell r="E3676">
            <v>0</v>
          </cell>
          <cell r="F3676">
            <v>0</v>
          </cell>
          <cell r="G3676">
            <v>0</v>
          </cell>
          <cell r="H3676">
            <v>0</v>
          </cell>
          <cell r="I3676">
            <v>0</v>
          </cell>
          <cell r="J3676">
            <v>0</v>
          </cell>
          <cell r="K3676">
            <v>0</v>
          </cell>
          <cell r="L3676">
            <v>0</v>
          </cell>
          <cell r="M3676">
            <v>0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</row>
        <row r="3677">
          <cell r="A3677">
            <v>25651591</v>
          </cell>
          <cell r="B3677" t="str">
            <v>25651591 PLA AED -Deposit A028 EG-68</v>
          </cell>
          <cell r="C3677">
            <v>0</v>
          </cell>
          <cell r="D3677">
            <v>0</v>
          </cell>
          <cell r="E3677">
            <v>0</v>
          </cell>
          <cell r="F3677">
            <v>0</v>
          </cell>
          <cell r="G3677">
            <v>0</v>
          </cell>
          <cell r="H3677">
            <v>0</v>
          </cell>
          <cell r="I3677">
            <v>0</v>
          </cell>
          <cell r="J3677">
            <v>0</v>
          </cell>
          <cell r="K3677">
            <v>0</v>
          </cell>
          <cell r="L3677">
            <v>0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</row>
        <row r="3678">
          <cell r="A3678">
            <v>25651597</v>
          </cell>
          <cell r="B3678" t="str">
            <v>25651597 PLA AED -Deposit A031 EG-75</v>
          </cell>
          <cell r="C3678">
            <v>0</v>
          </cell>
          <cell r="D3678">
            <v>0</v>
          </cell>
          <cell r="E3678">
            <v>0</v>
          </cell>
          <cell r="F3678">
            <v>0</v>
          </cell>
          <cell r="G3678">
            <v>0</v>
          </cell>
          <cell r="H3678">
            <v>0</v>
          </cell>
          <cell r="I3678">
            <v>0</v>
          </cell>
          <cell r="J3678">
            <v>0</v>
          </cell>
          <cell r="K3678">
            <v>0</v>
          </cell>
          <cell r="L3678">
            <v>0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</row>
        <row r="3679">
          <cell r="A3679">
            <v>25651598</v>
          </cell>
          <cell r="B3679" t="str">
            <v>25651598 PLA AED -Deposit F031 EG-76</v>
          </cell>
          <cell r="C3679">
            <v>0</v>
          </cell>
          <cell r="D3679">
            <v>0</v>
          </cell>
          <cell r="E3679">
            <v>0</v>
          </cell>
          <cell r="F3679">
            <v>0</v>
          </cell>
          <cell r="G3679">
            <v>0</v>
          </cell>
          <cell r="H3679">
            <v>0</v>
          </cell>
          <cell r="I3679">
            <v>0</v>
          </cell>
          <cell r="J3679">
            <v>0</v>
          </cell>
          <cell r="K3679">
            <v>0</v>
          </cell>
          <cell r="L3679">
            <v>0</v>
          </cell>
          <cell r="M3679">
            <v>0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</row>
        <row r="3680">
          <cell r="A3680">
            <v>25651599</v>
          </cell>
          <cell r="B3680" t="str">
            <v>25651599 PLA AED -Deposit SB01 EG-77</v>
          </cell>
          <cell r="C3680">
            <v>0</v>
          </cell>
          <cell r="D3680">
            <v>0</v>
          </cell>
          <cell r="E3680">
            <v>0</v>
          </cell>
          <cell r="F3680">
            <v>0</v>
          </cell>
          <cell r="G3680">
            <v>0</v>
          </cell>
          <cell r="H3680">
            <v>0</v>
          </cell>
          <cell r="I3680">
            <v>0</v>
          </cell>
          <cell r="J3680">
            <v>0</v>
          </cell>
          <cell r="K3680">
            <v>0</v>
          </cell>
          <cell r="L3680">
            <v>0</v>
          </cell>
          <cell r="M3680">
            <v>0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</row>
        <row r="3681">
          <cell r="A3681">
            <v>25651603</v>
          </cell>
          <cell r="B3681" t="str">
            <v>25651603 PLA AED -Deposit FPWS EG-59</v>
          </cell>
          <cell r="C3681">
            <v>0</v>
          </cell>
          <cell r="D3681">
            <v>0</v>
          </cell>
          <cell r="E3681">
            <v>0</v>
          </cell>
          <cell r="F3681">
            <v>0</v>
          </cell>
          <cell r="G3681">
            <v>0</v>
          </cell>
          <cell r="H3681">
            <v>0</v>
          </cell>
          <cell r="I3681">
            <v>0</v>
          </cell>
          <cell r="J3681">
            <v>0</v>
          </cell>
          <cell r="K3681">
            <v>0</v>
          </cell>
          <cell r="L3681">
            <v>0</v>
          </cell>
          <cell r="M3681">
            <v>0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</row>
        <row r="3682">
          <cell r="A3682">
            <v>25651605</v>
          </cell>
          <cell r="B3682" t="str">
            <v>25651605 PLA AED -Deposit ASCB EG-78</v>
          </cell>
          <cell r="C3682">
            <v>0</v>
          </cell>
          <cell r="D3682">
            <v>0</v>
          </cell>
          <cell r="E3682">
            <v>0</v>
          </cell>
          <cell r="F3682">
            <v>0</v>
          </cell>
          <cell r="G3682">
            <v>0</v>
          </cell>
          <cell r="H3682">
            <v>0</v>
          </cell>
          <cell r="I3682">
            <v>0</v>
          </cell>
          <cell r="J3682">
            <v>0</v>
          </cell>
          <cell r="K3682">
            <v>0</v>
          </cell>
          <cell r="L3682">
            <v>0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</row>
        <row r="3683">
          <cell r="A3683">
            <v>25651608</v>
          </cell>
          <cell r="B3683" t="str">
            <v>25651608 PLA AED -Deposit SS01 EG-74</v>
          </cell>
          <cell r="C3683">
            <v>0</v>
          </cell>
          <cell r="D3683">
            <v>0</v>
          </cell>
          <cell r="E3683">
            <v>0</v>
          </cell>
          <cell r="F3683">
            <v>0</v>
          </cell>
          <cell r="G3683">
            <v>0</v>
          </cell>
          <cell r="H3683">
            <v>0</v>
          </cell>
          <cell r="I3683">
            <v>0</v>
          </cell>
          <cell r="J3683">
            <v>0</v>
          </cell>
          <cell r="K3683">
            <v>0</v>
          </cell>
          <cell r="L3683">
            <v>0</v>
          </cell>
          <cell r="M3683">
            <v>0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</row>
        <row r="3684">
          <cell r="A3684">
            <v>25651610</v>
          </cell>
          <cell r="B3684" t="str">
            <v>25651610 PLA AED -Deposit SJ01 EG-91</v>
          </cell>
          <cell r="C3684">
            <v>0</v>
          </cell>
          <cell r="D3684">
            <v>0</v>
          </cell>
          <cell r="E3684">
            <v>0</v>
          </cell>
          <cell r="F3684">
            <v>0</v>
          </cell>
          <cell r="G3684">
            <v>0</v>
          </cell>
          <cell r="H3684">
            <v>0</v>
          </cell>
          <cell r="I3684">
            <v>0</v>
          </cell>
          <cell r="J3684">
            <v>0</v>
          </cell>
          <cell r="K3684">
            <v>0</v>
          </cell>
          <cell r="L3684">
            <v>0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</row>
        <row r="3685">
          <cell r="A3685">
            <v>25651611</v>
          </cell>
          <cell r="B3685" t="str">
            <v>25651611 PLA AED -Deposit MT05 EG-B1</v>
          </cell>
          <cell r="C3685">
            <v>0</v>
          </cell>
          <cell r="D3685">
            <v>0</v>
          </cell>
          <cell r="E3685">
            <v>0</v>
          </cell>
          <cell r="F3685">
            <v>0</v>
          </cell>
          <cell r="G3685">
            <v>0</v>
          </cell>
          <cell r="H3685">
            <v>0</v>
          </cell>
          <cell r="I3685">
            <v>0</v>
          </cell>
          <cell r="J3685">
            <v>0</v>
          </cell>
          <cell r="K3685">
            <v>0</v>
          </cell>
          <cell r="L3685">
            <v>0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</row>
        <row r="3686">
          <cell r="A3686">
            <v>25651612</v>
          </cell>
          <cell r="B3686" t="str">
            <v>25651612 PLA AED -Deposit MT07 EG-B2</v>
          </cell>
          <cell r="C3686">
            <v>0</v>
          </cell>
          <cell r="D3686">
            <v>0</v>
          </cell>
          <cell r="E3686">
            <v>0</v>
          </cell>
          <cell r="F3686">
            <v>0</v>
          </cell>
          <cell r="G3686">
            <v>0</v>
          </cell>
          <cell r="H3686">
            <v>0</v>
          </cell>
          <cell r="I3686">
            <v>0</v>
          </cell>
          <cell r="J3686">
            <v>0</v>
          </cell>
          <cell r="K3686">
            <v>0</v>
          </cell>
          <cell r="L3686">
            <v>0</v>
          </cell>
          <cell r="M3686">
            <v>0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</row>
        <row r="3687">
          <cell r="A3687">
            <v>25651613</v>
          </cell>
          <cell r="B3687" t="str">
            <v>25651613 PLA AED -Deposit MT11  EG-B3</v>
          </cell>
          <cell r="C3687">
            <v>0</v>
          </cell>
          <cell r="D3687">
            <v>0</v>
          </cell>
          <cell r="E3687">
            <v>0</v>
          </cell>
          <cell r="F3687">
            <v>0</v>
          </cell>
          <cell r="G3687">
            <v>0</v>
          </cell>
          <cell r="H3687">
            <v>0</v>
          </cell>
          <cell r="I3687">
            <v>0</v>
          </cell>
          <cell r="J3687">
            <v>0</v>
          </cell>
          <cell r="K3687">
            <v>0</v>
          </cell>
          <cell r="L3687">
            <v>0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</row>
        <row r="3688">
          <cell r="A3688">
            <v>25651616</v>
          </cell>
          <cell r="B3688" t="str">
            <v>25651616 PLA AED -Deposit F033 EG-NP</v>
          </cell>
          <cell r="C3688">
            <v>0</v>
          </cell>
          <cell r="D3688">
            <v>0</v>
          </cell>
          <cell r="E3688">
            <v>0</v>
          </cell>
          <cell r="F3688">
            <v>0</v>
          </cell>
          <cell r="G3688">
            <v>0</v>
          </cell>
          <cell r="H3688">
            <v>0</v>
          </cell>
          <cell r="I3688">
            <v>0</v>
          </cell>
          <cell r="J3688">
            <v>0</v>
          </cell>
          <cell r="K3688">
            <v>0</v>
          </cell>
          <cell r="L3688">
            <v>0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</row>
        <row r="3689">
          <cell r="A3689">
            <v>25651617</v>
          </cell>
          <cell r="B3689" t="str">
            <v>25651617 PLA AED -Deposit F8FP EG-FP</v>
          </cell>
          <cell r="C3689">
            <v>0</v>
          </cell>
          <cell r="D3689">
            <v>0</v>
          </cell>
          <cell r="E3689">
            <v>0</v>
          </cell>
          <cell r="F3689">
            <v>0</v>
          </cell>
          <cell r="G3689">
            <v>0</v>
          </cell>
          <cell r="H3689">
            <v>0</v>
          </cell>
          <cell r="I3689">
            <v>0</v>
          </cell>
          <cell r="J3689">
            <v>0</v>
          </cell>
          <cell r="K3689">
            <v>0</v>
          </cell>
          <cell r="L3689">
            <v>0</v>
          </cell>
          <cell r="M3689">
            <v>0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</row>
        <row r="3690">
          <cell r="A3690">
            <v>25651619</v>
          </cell>
          <cell r="B3690" t="str">
            <v>25651619 PLA AED -Deposit F035 EG-F4</v>
          </cell>
          <cell r="C3690">
            <v>0</v>
          </cell>
          <cell r="D3690">
            <v>0</v>
          </cell>
          <cell r="E3690">
            <v>0</v>
          </cell>
          <cell r="F3690">
            <v>0</v>
          </cell>
          <cell r="G3690">
            <v>0</v>
          </cell>
          <cell r="H3690">
            <v>0</v>
          </cell>
          <cell r="I3690">
            <v>0</v>
          </cell>
          <cell r="J3690">
            <v>0</v>
          </cell>
          <cell r="K3690">
            <v>0</v>
          </cell>
          <cell r="L3690">
            <v>0</v>
          </cell>
          <cell r="M3690">
            <v>0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</row>
        <row r="3691">
          <cell r="A3691">
            <v>25651621</v>
          </cell>
          <cell r="B3691" t="str">
            <v>25651621 PLA AED -Deposit A040 EG-A5</v>
          </cell>
          <cell r="C3691">
            <v>0</v>
          </cell>
          <cell r="D3691">
            <v>0</v>
          </cell>
          <cell r="E3691">
            <v>0</v>
          </cell>
          <cell r="F3691">
            <v>0</v>
          </cell>
          <cell r="G3691">
            <v>0</v>
          </cell>
          <cell r="H3691">
            <v>0</v>
          </cell>
          <cell r="I3691">
            <v>0</v>
          </cell>
          <cell r="J3691">
            <v>0</v>
          </cell>
          <cell r="K3691">
            <v>0</v>
          </cell>
          <cell r="L3691">
            <v>0</v>
          </cell>
          <cell r="M3691">
            <v>0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</row>
        <row r="3692">
          <cell r="A3692">
            <v>25651622</v>
          </cell>
          <cell r="B3692" t="str">
            <v>25651622 PLA AED -Deposit F040 EG-A6</v>
          </cell>
          <cell r="C3692">
            <v>0</v>
          </cell>
          <cell r="D3692">
            <v>0</v>
          </cell>
          <cell r="E3692">
            <v>0</v>
          </cell>
          <cell r="F3692">
            <v>0</v>
          </cell>
          <cell r="G3692">
            <v>0</v>
          </cell>
          <cell r="H3692">
            <v>0</v>
          </cell>
          <cell r="I3692">
            <v>0</v>
          </cell>
          <cell r="J3692">
            <v>0</v>
          </cell>
          <cell r="K3692">
            <v>0</v>
          </cell>
          <cell r="L3692">
            <v>0</v>
          </cell>
          <cell r="M3692">
            <v>0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</row>
        <row r="3693">
          <cell r="A3693">
            <v>25651623</v>
          </cell>
          <cell r="B3693" t="str">
            <v>25651623 PLA AED -Deposit SC01 EG-A7</v>
          </cell>
          <cell r="C3693">
            <v>0</v>
          </cell>
          <cell r="D3693">
            <v>0</v>
          </cell>
          <cell r="E3693">
            <v>0</v>
          </cell>
          <cell r="F3693">
            <v>0</v>
          </cell>
          <cell r="G3693">
            <v>0</v>
          </cell>
          <cell r="H3693">
            <v>0</v>
          </cell>
          <cell r="I3693">
            <v>0</v>
          </cell>
          <cell r="J3693">
            <v>0</v>
          </cell>
          <cell r="K3693">
            <v>0</v>
          </cell>
          <cell r="L3693">
            <v>0</v>
          </cell>
          <cell r="M3693">
            <v>0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</row>
        <row r="3694">
          <cell r="A3694">
            <v>25651624</v>
          </cell>
          <cell r="B3694" t="str">
            <v>25651624 PLA AED -Deposit A041 EG-A8</v>
          </cell>
          <cell r="C3694">
            <v>0</v>
          </cell>
          <cell r="D3694">
            <v>0</v>
          </cell>
          <cell r="E3694">
            <v>0</v>
          </cell>
          <cell r="F3694">
            <v>0</v>
          </cell>
          <cell r="G3694">
            <v>0</v>
          </cell>
          <cell r="H3694">
            <v>0</v>
          </cell>
          <cell r="I3694">
            <v>0</v>
          </cell>
          <cell r="J3694">
            <v>0</v>
          </cell>
          <cell r="K3694">
            <v>0</v>
          </cell>
          <cell r="L3694">
            <v>0</v>
          </cell>
          <cell r="M3694">
            <v>0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</row>
        <row r="3695">
          <cell r="A3695">
            <v>25651625</v>
          </cell>
          <cell r="B3695" t="str">
            <v>25651625 PLA AED -Deposit F041 EG-A9</v>
          </cell>
          <cell r="C3695">
            <v>0</v>
          </cell>
          <cell r="D3695">
            <v>0</v>
          </cell>
          <cell r="E3695">
            <v>0</v>
          </cell>
          <cell r="F3695">
            <v>0</v>
          </cell>
          <cell r="G3695">
            <v>0</v>
          </cell>
          <cell r="H3695">
            <v>0</v>
          </cell>
          <cell r="I3695">
            <v>0</v>
          </cell>
          <cell r="J3695">
            <v>0</v>
          </cell>
          <cell r="K3695">
            <v>0</v>
          </cell>
          <cell r="L3695">
            <v>0</v>
          </cell>
          <cell r="M3695">
            <v>0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</row>
        <row r="3696">
          <cell r="A3696">
            <v>25652001</v>
          </cell>
          <cell r="B3696" t="str">
            <v>25652001 PLA SED -Deposit F002 EG-02</v>
          </cell>
          <cell r="C3696">
            <v>0</v>
          </cell>
          <cell r="D3696">
            <v>0</v>
          </cell>
          <cell r="E3696">
            <v>0</v>
          </cell>
          <cell r="F3696">
            <v>0</v>
          </cell>
          <cell r="G3696">
            <v>0</v>
          </cell>
          <cell r="H3696">
            <v>0</v>
          </cell>
          <cell r="I3696">
            <v>0</v>
          </cell>
          <cell r="J3696">
            <v>0</v>
          </cell>
          <cell r="K3696">
            <v>0</v>
          </cell>
          <cell r="L3696">
            <v>0</v>
          </cell>
          <cell r="M3696">
            <v>0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</row>
        <row r="3697">
          <cell r="A3697">
            <v>25652002</v>
          </cell>
          <cell r="B3697" t="str">
            <v>25652002 PLA SED -Deposit F003 EG-03</v>
          </cell>
          <cell r="C3697">
            <v>0</v>
          </cell>
          <cell r="D3697">
            <v>0</v>
          </cell>
          <cell r="E3697">
            <v>0</v>
          </cell>
          <cell r="F3697">
            <v>0</v>
          </cell>
          <cell r="G3697">
            <v>0</v>
          </cell>
          <cell r="H3697">
            <v>0</v>
          </cell>
          <cell r="I3697">
            <v>0</v>
          </cell>
          <cell r="J3697">
            <v>0</v>
          </cell>
          <cell r="K3697">
            <v>0</v>
          </cell>
          <cell r="L3697">
            <v>0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</row>
        <row r="3698">
          <cell r="A3698">
            <v>25652003</v>
          </cell>
          <cell r="B3698" t="str">
            <v>25652003 PLA SED -Deposit F016 EG-94</v>
          </cell>
          <cell r="C3698">
            <v>0</v>
          </cell>
          <cell r="D3698">
            <v>0</v>
          </cell>
          <cell r="E3698">
            <v>0</v>
          </cell>
          <cell r="F3698">
            <v>0</v>
          </cell>
          <cell r="G3698">
            <v>0</v>
          </cell>
          <cell r="H3698">
            <v>0</v>
          </cell>
          <cell r="I3698">
            <v>0</v>
          </cell>
          <cell r="J3698">
            <v>0</v>
          </cell>
          <cell r="K3698">
            <v>0</v>
          </cell>
          <cell r="L3698">
            <v>0</v>
          </cell>
          <cell r="M3698">
            <v>0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</row>
        <row r="3699">
          <cell r="A3699">
            <v>25652004</v>
          </cell>
          <cell r="B3699" t="str">
            <v>25652004 PLA SED -Deposit F005 EG-95</v>
          </cell>
          <cell r="C3699">
            <v>0</v>
          </cell>
          <cell r="D3699">
            <v>0</v>
          </cell>
          <cell r="E3699">
            <v>0</v>
          </cell>
          <cell r="F3699">
            <v>0</v>
          </cell>
          <cell r="G3699">
            <v>0</v>
          </cell>
          <cell r="H3699">
            <v>0</v>
          </cell>
          <cell r="I3699">
            <v>0</v>
          </cell>
          <cell r="J3699">
            <v>0</v>
          </cell>
          <cell r="K3699">
            <v>0</v>
          </cell>
          <cell r="L3699">
            <v>0</v>
          </cell>
          <cell r="M3699">
            <v>0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</row>
        <row r="3700">
          <cell r="A3700">
            <v>25652005</v>
          </cell>
          <cell r="B3700" t="str">
            <v>25652005 PLA SED -Deposit F007 EG-97</v>
          </cell>
          <cell r="C3700">
            <v>0</v>
          </cell>
          <cell r="D3700">
            <v>1664</v>
          </cell>
          <cell r="E3700">
            <v>0</v>
          </cell>
          <cell r="F3700">
            <v>0</v>
          </cell>
          <cell r="G3700">
            <v>0</v>
          </cell>
          <cell r="H3700">
            <v>0</v>
          </cell>
          <cell r="I3700">
            <v>0</v>
          </cell>
          <cell r="J3700">
            <v>0</v>
          </cell>
          <cell r="K3700">
            <v>0</v>
          </cell>
          <cell r="L3700">
            <v>0</v>
          </cell>
          <cell r="M3700">
            <v>0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>
            <v>0</v>
          </cell>
          <cell r="T3700">
            <v>1664</v>
          </cell>
        </row>
        <row r="3701">
          <cell r="A3701">
            <v>25652006</v>
          </cell>
          <cell r="B3701" t="str">
            <v>25652006 PLA SED -Deposit F015 EG-04</v>
          </cell>
          <cell r="C3701">
            <v>0</v>
          </cell>
          <cell r="D3701">
            <v>0</v>
          </cell>
          <cell r="E3701">
            <v>0</v>
          </cell>
          <cell r="F3701">
            <v>0</v>
          </cell>
          <cell r="G3701">
            <v>0</v>
          </cell>
          <cell r="H3701">
            <v>0</v>
          </cell>
          <cell r="I3701">
            <v>0</v>
          </cell>
          <cell r="J3701">
            <v>0</v>
          </cell>
          <cell r="K3701">
            <v>0</v>
          </cell>
          <cell r="L3701">
            <v>0</v>
          </cell>
          <cell r="M3701">
            <v>0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</row>
        <row r="3702">
          <cell r="A3702">
            <v>25652007</v>
          </cell>
          <cell r="B3702" t="str">
            <v>25652007 PLA SED -Deposit F010 EG-10</v>
          </cell>
          <cell r="C3702">
            <v>0</v>
          </cell>
          <cell r="D3702">
            <v>0</v>
          </cell>
          <cell r="E3702">
            <v>0</v>
          </cell>
          <cell r="F3702">
            <v>0</v>
          </cell>
          <cell r="G3702">
            <v>0</v>
          </cell>
          <cell r="H3702">
            <v>0</v>
          </cell>
          <cell r="I3702">
            <v>0</v>
          </cell>
          <cell r="J3702">
            <v>0</v>
          </cell>
          <cell r="K3702">
            <v>0</v>
          </cell>
          <cell r="L3702">
            <v>0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</row>
        <row r="3703">
          <cell r="A3703">
            <v>25652008</v>
          </cell>
          <cell r="B3703" t="str">
            <v>25652008 PLA SED -Deposit F014 EG-93</v>
          </cell>
          <cell r="C3703">
            <v>0</v>
          </cell>
          <cell r="D3703">
            <v>0</v>
          </cell>
          <cell r="E3703">
            <v>0</v>
          </cell>
          <cell r="F3703">
            <v>0</v>
          </cell>
          <cell r="G3703">
            <v>0</v>
          </cell>
          <cell r="H3703">
            <v>0</v>
          </cell>
          <cell r="I3703">
            <v>0</v>
          </cell>
          <cell r="J3703">
            <v>0</v>
          </cell>
          <cell r="K3703">
            <v>0</v>
          </cell>
          <cell r="L3703">
            <v>0</v>
          </cell>
          <cell r="M3703">
            <v>0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</row>
        <row r="3704">
          <cell r="A3704">
            <v>25652009</v>
          </cell>
          <cell r="B3704" t="str">
            <v>25652009 PLA SED -Deposit F008 EG-98</v>
          </cell>
          <cell r="C3704">
            <v>0</v>
          </cell>
          <cell r="D3704">
            <v>0</v>
          </cell>
          <cell r="E3704">
            <v>0</v>
          </cell>
          <cell r="F3704">
            <v>0</v>
          </cell>
          <cell r="G3704">
            <v>0</v>
          </cell>
          <cell r="H3704">
            <v>0</v>
          </cell>
          <cell r="I3704">
            <v>0</v>
          </cell>
          <cell r="J3704">
            <v>0</v>
          </cell>
          <cell r="K3704">
            <v>0</v>
          </cell>
          <cell r="L3704">
            <v>0</v>
          </cell>
          <cell r="M3704">
            <v>0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</row>
        <row r="3705">
          <cell r="A3705">
            <v>25652010</v>
          </cell>
          <cell r="B3705" t="str">
            <v>25652010 PLA SED -Deposit F009 EG-99</v>
          </cell>
          <cell r="C3705">
            <v>0</v>
          </cell>
          <cell r="D3705">
            <v>0</v>
          </cell>
          <cell r="E3705">
            <v>0</v>
          </cell>
          <cell r="F3705">
            <v>0</v>
          </cell>
          <cell r="G3705">
            <v>0</v>
          </cell>
          <cell r="H3705">
            <v>0</v>
          </cell>
          <cell r="I3705">
            <v>0</v>
          </cell>
          <cell r="J3705">
            <v>0</v>
          </cell>
          <cell r="K3705">
            <v>0</v>
          </cell>
          <cell r="L3705">
            <v>0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</row>
        <row r="3706">
          <cell r="A3706">
            <v>25652011</v>
          </cell>
          <cell r="B3706" t="str">
            <v>25652011 PLA SED -Deposit FS01 EG-26</v>
          </cell>
          <cell r="C3706">
            <v>0</v>
          </cell>
          <cell r="D3706">
            <v>0</v>
          </cell>
          <cell r="E3706">
            <v>0</v>
          </cell>
          <cell r="F3706">
            <v>0</v>
          </cell>
          <cell r="G3706">
            <v>0</v>
          </cell>
          <cell r="H3706">
            <v>0</v>
          </cell>
          <cell r="I3706">
            <v>0</v>
          </cell>
          <cell r="J3706">
            <v>0</v>
          </cell>
          <cell r="K3706">
            <v>0</v>
          </cell>
          <cell r="L3706">
            <v>0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</row>
        <row r="3707">
          <cell r="A3707">
            <v>25652012</v>
          </cell>
          <cell r="B3707" t="str">
            <v>25652012 PLA SED -Deposit FS02 EG-27</v>
          </cell>
          <cell r="C3707">
            <v>0</v>
          </cell>
          <cell r="D3707">
            <v>0</v>
          </cell>
          <cell r="E3707">
            <v>0</v>
          </cell>
          <cell r="F3707">
            <v>0</v>
          </cell>
          <cell r="G3707">
            <v>0</v>
          </cell>
          <cell r="H3707">
            <v>0</v>
          </cell>
          <cell r="I3707">
            <v>0</v>
          </cell>
          <cell r="J3707">
            <v>0</v>
          </cell>
          <cell r="K3707">
            <v>0</v>
          </cell>
          <cell r="L3707">
            <v>0</v>
          </cell>
          <cell r="M3707">
            <v>0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</row>
        <row r="3708">
          <cell r="A3708">
            <v>25652013</v>
          </cell>
          <cell r="B3708" t="str">
            <v>25652013 PLA SED -Deposit FS03 EG-28</v>
          </cell>
          <cell r="C3708">
            <v>0</v>
          </cell>
          <cell r="D3708">
            <v>0</v>
          </cell>
          <cell r="E3708">
            <v>0</v>
          </cell>
          <cell r="F3708">
            <v>0</v>
          </cell>
          <cell r="G3708">
            <v>0</v>
          </cell>
          <cell r="H3708">
            <v>0</v>
          </cell>
          <cell r="I3708">
            <v>0</v>
          </cell>
          <cell r="J3708">
            <v>0</v>
          </cell>
          <cell r="K3708">
            <v>0</v>
          </cell>
          <cell r="L3708">
            <v>0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</row>
        <row r="3709">
          <cell r="A3709">
            <v>25652014</v>
          </cell>
          <cell r="B3709" t="str">
            <v>25652014 PLA SED -Deposit FS04 EG-29</v>
          </cell>
          <cell r="C3709">
            <v>0</v>
          </cell>
          <cell r="D3709">
            <v>0</v>
          </cell>
          <cell r="E3709">
            <v>0</v>
          </cell>
          <cell r="F3709">
            <v>0</v>
          </cell>
          <cell r="G3709">
            <v>0</v>
          </cell>
          <cell r="H3709">
            <v>0</v>
          </cell>
          <cell r="I3709">
            <v>0</v>
          </cell>
          <cell r="J3709">
            <v>0</v>
          </cell>
          <cell r="K3709">
            <v>0</v>
          </cell>
          <cell r="L3709">
            <v>0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</row>
        <row r="3710">
          <cell r="A3710">
            <v>25652015</v>
          </cell>
          <cell r="B3710" t="str">
            <v>25652015 PLA SED -Deposit A011 EG-11</v>
          </cell>
          <cell r="C3710">
            <v>0</v>
          </cell>
          <cell r="D3710">
            <v>0</v>
          </cell>
          <cell r="E3710">
            <v>0</v>
          </cell>
          <cell r="F3710">
            <v>0</v>
          </cell>
          <cell r="G3710">
            <v>0</v>
          </cell>
          <cell r="H3710">
            <v>0</v>
          </cell>
          <cell r="I3710">
            <v>0</v>
          </cell>
          <cell r="J3710">
            <v>0</v>
          </cell>
          <cell r="K3710">
            <v>0</v>
          </cell>
          <cell r="L3710">
            <v>0</v>
          </cell>
          <cell r="M3710">
            <v>0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</row>
        <row r="3711">
          <cell r="A3711">
            <v>25652016</v>
          </cell>
          <cell r="B3711" t="str">
            <v>25652016 PLA SED -Deposit A012 EG-11</v>
          </cell>
          <cell r="C3711">
            <v>0</v>
          </cell>
          <cell r="D3711">
            <v>0</v>
          </cell>
          <cell r="E3711">
            <v>0</v>
          </cell>
          <cell r="F3711">
            <v>0</v>
          </cell>
          <cell r="G3711">
            <v>0</v>
          </cell>
          <cell r="H3711">
            <v>0</v>
          </cell>
          <cell r="I3711">
            <v>0</v>
          </cell>
          <cell r="J3711">
            <v>0</v>
          </cell>
          <cell r="K3711">
            <v>0</v>
          </cell>
          <cell r="L3711">
            <v>0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</row>
        <row r="3712">
          <cell r="A3712">
            <v>25652017</v>
          </cell>
          <cell r="B3712" t="str">
            <v>25652017 PLA SED -Deposit A013 EG-11</v>
          </cell>
          <cell r="C3712">
            <v>0</v>
          </cell>
          <cell r="D3712">
            <v>0</v>
          </cell>
          <cell r="E3712">
            <v>0</v>
          </cell>
          <cell r="F3712">
            <v>0</v>
          </cell>
          <cell r="G3712">
            <v>0</v>
          </cell>
          <cell r="H3712">
            <v>0</v>
          </cell>
          <cell r="I3712">
            <v>0</v>
          </cell>
          <cell r="J3712">
            <v>0</v>
          </cell>
          <cell r="K3712">
            <v>0</v>
          </cell>
          <cell r="L3712">
            <v>0</v>
          </cell>
          <cell r="M3712">
            <v>0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</row>
        <row r="3713">
          <cell r="A3713">
            <v>25652018</v>
          </cell>
          <cell r="B3713" t="str">
            <v>25652018 PLA SED -Deposit A002 EG-12</v>
          </cell>
          <cell r="C3713">
            <v>0</v>
          </cell>
          <cell r="D3713">
            <v>0</v>
          </cell>
          <cell r="E3713">
            <v>0</v>
          </cell>
          <cell r="F3713">
            <v>0</v>
          </cell>
          <cell r="G3713">
            <v>0</v>
          </cell>
          <cell r="H3713">
            <v>0</v>
          </cell>
          <cell r="I3713">
            <v>0</v>
          </cell>
          <cell r="J3713">
            <v>0</v>
          </cell>
          <cell r="K3713">
            <v>0</v>
          </cell>
          <cell r="L3713">
            <v>0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</row>
        <row r="3714">
          <cell r="A3714">
            <v>25652019</v>
          </cell>
          <cell r="B3714" t="str">
            <v>25652019 PLA SED -Deposit A003 EG-13</v>
          </cell>
          <cell r="C3714">
            <v>0</v>
          </cell>
          <cell r="D3714">
            <v>0</v>
          </cell>
          <cell r="E3714">
            <v>0</v>
          </cell>
          <cell r="F3714">
            <v>0</v>
          </cell>
          <cell r="G3714">
            <v>0</v>
          </cell>
          <cell r="H3714">
            <v>0</v>
          </cell>
          <cell r="I3714">
            <v>0</v>
          </cell>
          <cell r="J3714">
            <v>0</v>
          </cell>
          <cell r="K3714">
            <v>0</v>
          </cell>
          <cell r="L3714">
            <v>0</v>
          </cell>
          <cell r="M3714">
            <v>0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</row>
        <row r="3715">
          <cell r="A3715">
            <v>25652020</v>
          </cell>
          <cell r="B3715" t="str">
            <v>25652020 PLA SED -Deposit A004 EG-14</v>
          </cell>
          <cell r="C3715">
            <v>0</v>
          </cell>
          <cell r="D3715">
            <v>0</v>
          </cell>
          <cell r="E3715">
            <v>0</v>
          </cell>
          <cell r="F3715">
            <v>0</v>
          </cell>
          <cell r="G3715">
            <v>0</v>
          </cell>
          <cell r="H3715">
            <v>0</v>
          </cell>
          <cell r="I3715">
            <v>0</v>
          </cell>
          <cell r="J3715">
            <v>0</v>
          </cell>
          <cell r="K3715">
            <v>0</v>
          </cell>
          <cell r="L3715">
            <v>0</v>
          </cell>
          <cell r="M3715">
            <v>0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</row>
        <row r="3716">
          <cell r="A3716">
            <v>25652021</v>
          </cell>
          <cell r="B3716" t="str">
            <v>25652021 PLA SED -Deposit A005 EG-15</v>
          </cell>
          <cell r="C3716">
            <v>0</v>
          </cell>
          <cell r="D3716">
            <v>0</v>
          </cell>
          <cell r="E3716">
            <v>0</v>
          </cell>
          <cell r="F3716">
            <v>0</v>
          </cell>
          <cell r="G3716">
            <v>0</v>
          </cell>
          <cell r="H3716">
            <v>0</v>
          </cell>
          <cell r="I3716">
            <v>0</v>
          </cell>
          <cell r="J3716">
            <v>0</v>
          </cell>
          <cell r="K3716">
            <v>0</v>
          </cell>
          <cell r="L3716">
            <v>0</v>
          </cell>
          <cell r="M3716">
            <v>0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</row>
        <row r="3717">
          <cell r="A3717">
            <v>25652022</v>
          </cell>
          <cell r="B3717" t="str">
            <v>25652022 PLA SED -Deposit A006 EG-16</v>
          </cell>
          <cell r="C3717">
            <v>0</v>
          </cell>
          <cell r="D3717">
            <v>0</v>
          </cell>
          <cell r="E3717">
            <v>0</v>
          </cell>
          <cell r="F3717">
            <v>0</v>
          </cell>
          <cell r="G3717">
            <v>0</v>
          </cell>
          <cell r="H3717">
            <v>0</v>
          </cell>
          <cell r="I3717">
            <v>0</v>
          </cell>
          <cell r="J3717">
            <v>0</v>
          </cell>
          <cell r="K3717">
            <v>0</v>
          </cell>
          <cell r="L3717">
            <v>0</v>
          </cell>
          <cell r="M3717">
            <v>0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</row>
        <row r="3718">
          <cell r="A3718">
            <v>25652023</v>
          </cell>
          <cell r="B3718" t="str">
            <v>25652023 PLA SED -Deposit A015 EG-18</v>
          </cell>
          <cell r="C3718">
            <v>0</v>
          </cell>
          <cell r="D3718">
            <v>0</v>
          </cell>
          <cell r="E3718">
            <v>0</v>
          </cell>
          <cell r="F3718">
            <v>0</v>
          </cell>
          <cell r="G3718">
            <v>0</v>
          </cell>
          <cell r="H3718">
            <v>0</v>
          </cell>
          <cell r="I3718">
            <v>0</v>
          </cell>
          <cell r="J3718">
            <v>0</v>
          </cell>
          <cell r="K3718">
            <v>0</v>
          </cell>
          <cell r="L3718">
            <v>0</v>
          </cell>
          <cell r="M3718">
            <v>0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</row>
        <row r="3719">
          <cell r="A3719">
            <v>25652024</v>
          </cell>
          <cell r="B3719" t="str">
            <v>25652024 PLA SED -Deposit A018 EG-19</v>
          </cell>
          <cell r="C3719">
            <v>0</v>
          </cell>
          <cell r="D3719">
            <v>0</v>
          </cell>
          <cell r="E3719">
            <v>0</v>
          </cell>
          <cell r="F3719">
            <v>0</v>
          </cell>
          <cell r="G3719">
            <v>0</v>
          </cell>
          <cell r="H3719">
            <v>0</v>
          </cell>
          <cell r="I3719">
            <v>0</v>
          </cell>
          <cell r="J3719">
            <v>0</v>
          </cell>
          <cell r="K3719">
            <v>0</v>
          </cell>
          <cell r="L3719">
            <v>0</v>
          </cell>
          <cell r="M3719">
            <v>0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</row>
        <row r="3720">
          <cell r="A3720">
            <v>25652025</v>
          </cell>
          <cell r="B3720" t="str">
            <v>25652025 PLA SED -Deposit MD05 EG-45</v>
          </cell>
          <cell r="C3720">
            <v>0</v>
          </cell>
          <cell r="D3720">
            <v>0</v>
          </cell>
          <cell r="E3720">
            <v>0</v>
          </cell>
          <cell r="F3720">
            <v>0</v>
          </cell>
          <cell r="G3720">
            <v>0</v>
          </cell>
          <cell r="H3720">
            <v>0</v>
          </cell>
          <cell r="I3720">
            <v>0</v>
          </cell>
          <cell r="J3720">
            <v>0</v>
          </cell>
          <cell r="K3720">
            <v>0</v>
          </cell>
          <cell r="L3720">
            <v>0</v>
          </cell>
          <cell r="M3720">
            <v>0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</row>
        <row r="3721">
          <cell r="A3721">
            <v>25652026</v>
          </cell>
          <cell r="B3721" t="str">
            <v>25652026 PLA SED -Deposit A010 EG-56</v>
          </cell>
          <cell r="C3721">
            <v>0</v>
          </cell>
          <cell r="D3721">
            <v>0</v>
          </cell>
          <cell r="E3721">
            <v>0</v>
          </cell>
          <cell r="F3721">
            <v>0</v>
          </cell>
          <cell r="G3721">
            <v>0</v>
          </cell>
          <cell r="H3721">
            <v>0</v>
          </cell>
          <cell r="I3721">
            <v>0</v>
          </cell>
          <cell r="J3721">
            <v>0</v>
          </cell>
          <cell r="K3721">
            <v>0</v>
          </cell>
          <cell r="L3721">
            <v>0</v>
          </cell>
          <cell r="M3721">
            <v>0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</row>
        <row r="3722">
          <cell r="A3722">
            <v>25652027</v>
          </cell>
          <cell r="B3722" t="str">
            <v>25652027 PLA SED -Deposit A008 EG-60</v>
          </cell>
          <cell r="C3722">
            <v>0</v>
          </cell>
          <cell r="D3722">
            <v>0</v>
          </cell>
          <cell r="E3722">
            <v>0</v>
          </cell>
          <cell r="F3722">
            <v>0</v>
          </cell>
          <cell r="G3722">
            <v>0</v>
          </cell>
          <cell r="H3722">
            <v>0</v>
          </cell>
          <cell r="I3722">
            <v>0</v>
          </cell>
          <cell r="J3722">
            <v>0</v>
          </cell>
          <cell r="K3722">
            <v>0</v>
          </cell>
          <cell r="L3722">
            <v>0</v>
          </cell>
          <cell r="M3722">
            <v>0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</row>
        <row r="3723">
          <cell r="A3723">
            <v>25652028</v>
          </cell>
          <cell r="B3723" t="str">
            <v>25652028 PLA SED -Deposit A009 EG-61</v>
          </cell>
          <cell r="C3723">
            <v>0</v>
          </cell>
          <cell r="D3723">
            <v>0</v>
          </cell>
          <cell r="E3723">
            <v>0</v>
          </cell>
          <cell r="F3723">
            <v>0</v>
          </cell>
          <cell r="G3723">
            <v>0</v>
          </cell>
          <cell r="H3723">
            <v>0</v>
          </cell>
          <cell r="I3723">
            <v>0</v>
          </cell>
          <cell r="J3723">
            <v>0</v>
          </cell>
          <cell r="K3723">
            <v>0</v>
          </cell>
          <cell r="L3723">
            <v>0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</row>
        <row r="3724">
          <cell r="A3724">
            <v>25652029</v>
          </cell>
          <cell r="B3724" t="str">
            <v>25652029 PLA SED -Deposit F001 EG-62</v>
          </cell>
          <cell r="C3724">
            <v>0</v>
          </cell>
          <cell r="D3724">
            <v>0</v>
          </cell>
          <cell r="E3724">
            <v>0</v>
          </cell>
          <cell r="F3724">
            <v>0</v>
          </cell>
          <cell r="G3724">
            <v>0</v>
          </cell>
          <cell r="H3724">
            <v>0</v>
          </cell>
          <cell r="I3724">
            <v>0</v>
          </cell>
          <cell r="J3724">
            <v>0</v>
          </cell>
          <cell r="K3724">
            <v>0</v>
          </cell>
          <cell r="L3724">
            <v>0</v>
          </cell>
          <cell r="M3724">
            <v>0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</row>
        <row r="3725">
          <cell r="A3725">
            <v>25652030</v>
          </cell>
          <cell r="B3725" t="str">
            <v>25652030 PLA SED -Deposit SA01 EG-63</v>
          </cell>
          <cell r="C3725">
            <v>0</v>
          </cell>
          <cell r="D3725">
            <v>0</v>
          </cell>
          <cell r="E3725">
            <v>0</v>
          </cell>
          <cell r="F3725">
            <v>0</v>
          </cell>
          <cell r="G3725">
            <v>0</v>
          </cell>
          <cell r="H3725">
            <v>0</v>
          </cell>
          <cell r="I3725">
            <v>0</v>
          </cell>
          <cell r="J3725">
            <v>0</v>
          </cell>
          <cell r="K3725">
            <v>0</v>
          </cell>
          <cell r="L3725">
            <v>0</v>
          </cell>
          <cell r="M3725">
            <v>0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</row>
        <row r="3726">
          <cell r="A3726">
            <v>25652031</v>
          </cell>
          <cell r="B3726" t="str">
            <v>25652031 PLA SED -Deposit SF01 EG-63</v>
          </cell>
          <cell r="C3726">
            <v>0</v>
          </cell>
          <cell r="D3726">
            <v>0</v>
          </cell>
          <cell r="E3726">
            <v>0</v>
          </cell>
          <cell r="F3726">
            <v>0</v>
          </cell>
          <cell r="G3726">
            <v>0</v>
          </cell>
          <cell r="H3726">
            <v>0</v>
          </cell>
          <cell r="I3726">
            <v>0</v>
          </cell>
          <cell r="J3726">
            <v>0</v>
          </cell>
          <cell r="K3726">
            <v>0</v>
          </cell>
          <cell r="L3726">
            <v>0</v>
          </cell>
          <cell r="M3726">
            <v>0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</row>
        <row r="3727">
          <cell r="A3727">
            <v>25652032</v>
          </cell>
          <cell r="B3727" t="str">
            <v>25652032 PLA SED -Deposit SF02 EG-63</v>
          </cell>
          <cell r="C3727">
            <v>0</v>
          </cell>
          <cell r="D3727">
            <v>0</v>
          </cell>
          <cell r="E3727">
            <v>0</v>
          </cell>
          <cell r="F3727">
            <v>0</v>
          </cell>
          <cell r="G3727">
            <v>0</v>
          </cell>
          <cell r="H3727">
            <v>0</v>
          </cell>
          <cell r="I3727">
            <v>0</v>
          </cell>
          <cell r="J3727">
            <v>0</v>
          </cell>
          <cell r="K3727">
            <v>0</v>
          </cell>
          <cell r="L3727">
            <v>0</v>
          </cell>
          <cell r="M3727">
            <v>0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</row>
        <row r="3728">
          <cell r="A3728">
            <v>25652033</v>
          </cell>
          <cell r="B3728" t="str">
            <v>25652033 PLA SED -Deposit SA02 EG-64</v>
          </cell>
          <cell r="C3728">
            <v>0</v>
          </cell>
          <cell r="D3728">
            <v>0</v>
          </cell>
          <cell r="E3728">
            <v>0</v>
          </cell>
          <cell r="F3728">
            <v>0</v>
          </cell>
          <cell r="G3728">
            <v>0</v>
          </cell>
          <cell r="H3728">
            <v>0</v>
          </cell>
          <cell r="I3728">
            <v>0</v>
          </cell>
          <cell r="J3728">
            <v>0</v>
          </cell>
          <cell r="K3728">
            <v>0</v>
          </cell>
          <cell r="L3728">
            <v>0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</row>
        <row r="3729">
          <cell r="A3729">
            <v>25652034</v>
          </cell>
          <cell r="B3729" t="str">
            <v>25652034 PLA SED -Deposit SA03 EG-65</v>
          </cell>
          <cell r="C3729">
            <v>0</v>
          </cell>
          <cell r="D3729">
            <v>0</v>
          </cell>
          <cell r="E3729">
            <v>0</v>
          </cell>
          <cell r="F3729">
            <v>0</v>
          </cell>
          <cell r="G3729">
            <v>0</v>
          </cell>
          <cell r="H3729">
            <v>0</v>
          </cell>
          <cell r="I3729">
            <v>0</v>
          </cell>
          <cell r="J3729">
            <v>0</v>
          </cell>
          <cell r="K3729">
            <v>0</v>
          </cell>
          <cell r="L3729">
            <v>0</v>
          </cell>
          <cell r="M3729">
            <v>0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</row>
        <row r="3730">
          <cell r="A3730">
            <v>25652035</v>
          </cell>
          <cell r="B3730" t="str">
            <v>25652035 PLA SED -Deposit A016 EG-71</v>
          </cell>
          <cell r="C3730">
            <v>0</v>
          </cell>
          <cell r="D3730">
            <v>0</v>
          </cell>
          <cell r="E3730">
            <v>0</v>
          </cell>
          <cell r="F3730">
            <v>0</v>
          </cell>
          <cell r="G3730">
            <v>0</v>
          </cell>
          <cell r="H3730">
            <v>0</v>
          </cell>
          <cell r="I3730">
            <v>0</v>
          </cell>
          <cell r="J3730">
            <v>0</v>
          </cell>
          <cell r="K3730">
            <v>0</v>
          </cell>
          <cell r="L3730">
            <v>0</v>
          </cell>
          <cell r="M3730">
            <v>0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</row>
        <row r="3731">
          <cell r="A3731">
            <v>25652036</v>
          </cell>
          <cell r="B3731" t="str">
            <v>25652036 PLA SED -Deposit F013 EG-72</v>
          </cell>
          <cell r="C3731">
            <v>0</v>
          </cell>
          <cell r="D3731">
            <v>0</v>
          </cell>
          <cell r="E3731">
            <v>0</v>
          </cell>
          <cell r="F3731">
            <v>0</v>
          </cell>
          <cell r="G3731">
            <v>0</v>
          </cell>
          <cell r="H3731">
            <v>0</v>
          </cell>
          <cell r="I3731">
            <v>0</v>
          </cell>
          <cell r="J3731">
            <v>0</v>
          </cell>
          <cell r="K3731">
            <v>0</v>
          </cell>
          <cell r="L3731">
            <v>0</v>
          </cell>
          <cell r="M3731">
            <v>0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</row>
        <row r="3732">
          <cell r="A3732">
            <v>25652037</v>
          </cell>
          <cell r="B3732" t="str">
            <v>25652037 PLA SED -Deposit SK01 EG-73</v>
          </cell>
          <cell r="C3732">
            <v>0</v>
          </cell>
          <cell r="D3732">
            <v>0</v>
          </cell>
          <cell r="E3732">
            <v>0</v>
          </cell>
          <cell r="F3732">
            <v>0</v>
          </cell>
          <cell r="G3732">
            <v>0</v>
          </cell>
          <cell r="H3732">
            <v>0</v>
          </cell>
          <cell r="I3732">
            <v>0</v>
          </cell>
          <cell r="J3732">
            <v>0</v>
          </cell>
          <cell r="K3732">
            <v>0</v>
          </cell>
          <cell r="L3732">
            <v>0</v>
          </cell>
          <cell r="M3732">
            <v>0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</row>
        <row r="3733">
          <cell r="A3733">
            <v>25652039</v>
          </cell>
          <cell r="B3733" t="str">
            <v>25652039 PLA SED -Deposit A017 EG-81</v>
          </cell>
          <cell r="C3733">
            <v>0</v>
          </cell>
          <cell r="D3733">
            <v>0</v>
          </cell>
          <cell r="E3733">
            <v>0</v>
          </cell>
          <cell r="F3733">
            <v>0</v>
          </cell>
          <cell r="G3733">
            <v>0</v>
          </cell>
          <cell r="H3733">
            <v>0</v>
          </cell>
          <cell r="I3733">
            <v>0</v>
          </cell>
          <cell r="J3733">
            <v>0</v>
          </cell>
          <cell r="K3733">
            <v>0</v>
          </cell>
          <cell r="L3733">
            <v>0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</row>
        <row r="3734">
          <cell r="A3734">
            <v>25652040</v>
          </cell>
          <cell r="B3734" t="str">
            <v>25652040 PLA SED -Deposit F017 EG-82</v>
          </cell>
          <cell r="C3734">
            <v>0</v>
          </cell>
          <cell r="D3734">
            <v>0</v>
          </cell>
          <cell r="E3734">
            <v>0</v>
          </cell>
          <cell r="F3734">
            <v>0</v>
          </cell>
          <cell r="G3734">
            <v>0</v>
          </cell>
          <cell r="H3734">
            <v>0</v>
          </cell>
          <cell r="I3734">
            <v>0</v>
          </cell>
          <cell r="J3734">
            <v>0</v>
          </cell>
          <cell r="K3734">
            <v>0</v>
          </cell>
          <cell r="L3734">
            <v>0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</row>
        <row r="3735">
          <cell r="A3735">
            <v>25652041</v>
          </cell>
          <cell r="B3735" t="str">
            <v>25652041 PLA SED -Deposit SV01 EG-83</v>
          </cell>
          <cell r="C3735">
            <v>0</v>
          </cell>
          <cell r="D3735">
            <v>0</v>
          </cell>
          <cell r="E3735">
            <v>0</v>
          </cell>
          <cell r="F3735">
            <v>0</v>
          </cell>
          <cell r="G3735">
            <v>0</v>
          </cell>
          <cell r="H3735">
            <v>0</v>
          </cell>
          <cell r="I3735">
            <v>0</v>
          </cell>
          <cell r="J3735">
            <v>0</v>
          </cell>
          <cell r="K3735">
            <v>0</v>
          </cell>
          <cell r="L3735">
            <v>0</v>
          </cell>
          <cell r="M3735">
            <v>0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</row>
        <row r="3736">
          <cell r="A3736">
            <v>25652061</v>
          </cell>
          <cell r="B3736" t="str">
            <v>25652061 PLA SED -Deposit AMRV EG-22</v>
          </cell>
          <cell r="C3736">
            <v>0</v>
          </cell>
          <cell r="D3736">
            <v>0</v>
          </cell>
          <cell r="E3736">
            <v>0</v>
          </cell>
          <cell r="F3736">
            <v>0</v>
          </cell>
          <cell r="G3736">
            <v>0</v>
          </cell>
          <cell r="H3736">
            <v>0</v>
          </cell>
          <cell r="I3736">
            <v>0</v>
          </cell>
          <cell r="J3736">
            <v>0</v>
          </cell>
          <cell r="K3736">
            <v>0</v>
          </cell>
          <cell r="L3736">
            <v>0</v>
          </cell>
          <cell r="M3736">
            <v>0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</row>
        <row r="3737">
          <cell r="A3737">
            <v>25652062</v>
          </cell>
          <cell r="B3737" t="str">
            <v>25652062 PLA SED -Deposit FMRV EG-'22</v>
          </cell>
          <cell r="C3737">
            <v>0</v>
          </cell>
          <cell r="D3737">
            <v>0</v>
          </cell>
          <cell r="E3737">
            <v>0</v>
          </cell>
          <cell r="F3737">
            <v>0</v>
          </cell>
          <cell r="G3737">
            <v>0</v>
          </cell>
          <cell r="H3737">
            <v>0</v>
          </cell>
          <cell r="I3737">
            <v>0</v>
          </cell>
          <cell r="J3737">
            <v>0</v>
          </cell>
          <cell r="K3737">
            <v>0</v>
          </cell>
          <cell r="L3737">
            <v>0</v>
          </cell>
          <cell r="M3737">
            <v>0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</row>
        <row r="3738">
          <cell r="A3738">
            <v>25652063</v>
          </cell>
          <cell r="B3738" t="str">
            <v>25652063 PLA SED -Deposit MRVA EG-23</v>
          </cell>
          <cell r="C3738">
            <v>0</v>
          </cell>
          <cell r="D3738">
            <v>0</v>
          </cell>
          <cell r="E3738">
            <v>0</v>
          </cell>
          <cell r="F3738">
            <v>0</v>
          </cell>
          <cell r="G3738">
            <v>0</v>
          </cell>
          <cell r="H3738">
            <v>0</v>
          </cell>
          <cell r="I3738">
            <v>0</v>
          </cell>
          <cell r="J3738">
            <v>0</v>
          </cell>
          <cell r="K3738">
            <v>0</v>
          </cell>
          <cell r="L3738">
            <v>0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</row>
        <row r="3739">
          <cell r="A3739">
            <v>25652064</v>
          </cell>
          <cell r="B3739" t="str">
            <v>25652064 PLA SED -Deposit MRVF EG-24</v>
          </cell>
          <cell r="C3739">
            <v>0</v>
          </cell>
          <cell r="D3739">
            <v>0</v>
          </cell>
          <cell r="E3739">
            <v>0</v>
          </cell>
          <cell r="F3739">
            <v>0</v>
          </cell>
          <cell r="G3739">
            <v>0</v>
          </cell>
          <cell r="H3739">
            <v>0</v>
          </cell>
          <cell r="I3739">
            <v>0</v>
          </cell>
          <cell r="J3739">
            <v>0</v>
          </cell>
          <cell r="K3739">
            <v>0</v>
          </cell>
          <cell r="L3739">
            <v>0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</row>
        <row r="3740">
          <cell r="A3740">
            <v>25652065</v>
          </cell>
          <cell r="B3740" t="str">
            <v>25652065 PLA SED -Deposit MRVH EG-25</v>
          </cell>
          <cell r="C3740">
            <v>0</v>
          </cell>
          <cell r="D3740">
            <v>0</v>
          </cell>
          <cell r="E3740">
            <v>0</v>
          </cell>
          <cell r="F3740">
            <v>0</v>
          </cell>
          <cell r="G3740">
            <v>0</v>
          </cell>
          <cell r="H3740">
            <v>0</v>
          </cell>
          <cell r="I3740">
            <v>0</v>
          </cell>
          <cell r="J3740">
            <v>0</v>
          </cell>
          <cell r="K3740">
            <v>0</v>
          </cell>
          <cell r="L3740">
            <v>0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</row>
        <row r="3741">
          <cell r="A3741">
            <v>25652074</v>
          </cell>
          <cell r="B3741" t="str">
            <v>25652074 PLA SED -Deposit AI05 EG-09</v>
          </cell>
          <cell r="C3741">
            <v>0</v>
          </cell>
          <cell r="D3741">
            <v>0</v>
          </cell>
          <cell r="E3741">
            <v>0</v>
          </cell>
          <cell r="F3741">
            <v>0</v>
          </cell>
          <cell r="G3741">
            <v>0</v>
          </cell>
          <cell r="H3741">
            <v>0</v>
          </cell>
          <cell r="I3741">
            <v>0</v>
          </cell>
          <cell r="J3741">
            <v>0</v>
          </cell>
          <cell r="K3741">
            <v>0</v>
          </cell>
          <cell r="L3741">
            <v>0</v>
          </cell>
          <cell r="M3741">
            <v>0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</row>
        <row r="3742">
          <cell r="A3742">
            <v>25652075</v>
          </cell>
          <cell r="B3742" t="str">
            <v>25652075 PLA SED -Deposit AR03 EG-06</v>
          </cell>
          <cell r="C3742">
            <v>0</v>
          </cell>
          <cell r="D3742">
            <v>0</v>
          </cell>
          <cell r="E3742">
            <v>0</v>
          </cell>
          <cell r="F3742">
            <v>0</v>
          </cell>
          <cell r="G3742">
            <v>0</v>
          </cell>
          <cell r="H3742">
            <v>0</v>
          </cell>
          <cell r="I3742">
            <v>0</v>
          </cell>
          <cell r="J3742">
            <v>0</v>
          </cell>
          <cell r="K3742">
            <v>0</v>
          </cell>
          <cell r="L3742">
            <v>0</v>
          </cell>
          <cell r="M3742">
            <v>0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</row>
        <row r="3743">
          <cell r="A3743">
            <v>25652083</v>
          </cell>
          <cell r="B3743" t="str">
            <v>25652083 PLA SED -Deposit F025 EG-C1</v>
          </cell>
          <cell r="C3743">
            <v>0</v>
          </cell>
          <cell r="D3743">
            <v>0</v>
          </cell>
          <cell r="E3743">
            <v>0</v>
          </cell>
          <cell r="F3743">
            <v>0</v>
          </cell>
          <cell r="G3743">
            <v>0</v>
          </cell>
          <cell r="H3743">
            <v>0</v>
          </cell>
          <cell r="I3743">
            <v>0</v>
          </cell>
          <cell r="J3743">
            <v>0</v>
          </cell>
          <cell r="K3743">
            <v>0</v>
          </cell>
          <cell r="L3743">
            <v>0</v>
          </cell>
          <cell r="M3743">
            <v>0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</row>
        <row r="3744">
          <cell r="A3744">
            <v>25652084</v>
          </cell>
          <cell r="B3744" t="str">
            <v>25652084 PLA SED -Deposit F026 EG-C2</v>
          </cell>
          <cell r="C3744">
            <v>0</v>
          </cell>
          <cell r="D3744">
            <v>0</v>
          </cell>
          <cell r="E3744">
            <v>0</v>
          </cell>
          <cell r="F3744">
            <v>0</v>
          </cell>
          <cell r="G3744">
            <v>0</v>
          </cell>
          <cell r="H3744">
            <v>0</v>
          </cell>
          <cell r="I3744">
            <v>0</v>
          </cell>
          <cell r="J3744">
            <v>0</v>
          </cell>
          <cell r="K3744">
            <v>0</v>
          </cell>
          <cell r="L3744">
            <v>0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</row>
        <row r="3745">
          <cell r="A3745">
            <v>25652085</v>
          </cell>
          <cell r="B3745" t="str">
            <v>25652085 PLA SED -Deposit N001 EG-46</v>
          </cell>
          <cell r="C3745">
            <v>0</v>
          </cell>
          <cell r="D3745">
            <v>0</v>
          </cell>
          <cell r="E3745">
            <v>0</v>
          </cell>
          <cell r="F3745">
            <v>0</v>
          </cell>
          <cell r="G3745">
            <v>0</v>
          </cell>
          <cell r="H3745">
            <v>0</v>
          </cell>
          <cell r="I3745">
            <v>0</v>
          </cell>
          <cell r="J3745">
            <v>0</v>
          </cell>
          <cell r="K3745">
            <v>0</v>
          </cell>
          <cell r="L3745">
            <v>0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</row>
        <row r="3746">
          <cell r="A3746">
            <v>25652086</v>
          </cell>
          <cell r="B3746" t="str">
            <v>25652086 PLA SED -Deposit F024 EG-V1</v>
          </cell>
          <cell r="C3746">
            <v>0</v>
          </cell>
          <cell r="D3746">
            <v>0</v>
          </cell>
          <cell r="E3746">
            <v>0</v>
          </cell>
          <cell r="F3746">
            <v>0</v>
          </cell>
          <cell r="G3746">
            <v>0</v>
          </cell>
          <cell r="H3746">
            <v>0</v>
          </cell>
          <cell r="I3746">
            <v>0</v>
          </cell>
          <cell r="J3746">
            <v>0</v>
          </cell>
          <cell r="K3746">
            <v>0</v>
          </cell>
          <cell r="L3746">
            <v>0</v>
          </cell>
          <cell r="M3746">
            <v>0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</row>
        <row r="3747">
          <cell r="A3747">
            <v>25652088</v>
          </cell>
          <cell r="B3747" t="str">
            <v>25652088 PLA SED -Deposit A027 EG-86</v>
          </cell>
          <cell r="C3747">
            <v>0</v>
          </cell>
          <cell r="D3747">
            <v>0</v>
          </cell>
          <cell r="E3747">
            <v>0</v>
          </cell>
          <cell r="F3747">
            <v>0</v>
          </cell>
          <cell r="G3747">
            <v>0</v>
          </cell>
          <cell r="H3747">
            <v>0</v>
          </cell>
          <cell r="I3747">
            <v>0</v>
          </cell>
          <cell r="J3747">
            <v>0</v>
          </cell>
          <cell r="K3747">
            <v>0</v>
          </cell>
          <cell r="L3747">
            <v>0</v>
          </cell>
          <cell r="M3747">
            <v>0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</row>
        <row r="3748">
          <cell r="A3748">
            <v>25652089</v>
          </cell>
          <cell r="B3748" t="str">
            <v>25652089 PLA SED -Deposit F023 EG-Z1</v>
          </cell>
          <cell r="C3748">
            <v>0</v>
          </cell>
          <cell r="D3748">
            <v>0</v>
          </cell>
          <cell r="E3748">
            <v>0</v>
          </cell>
          <cell r="F3748">
            <v>0</v>
          </cell>
          <cell r="G3748">
            <v>0</v>
          </cell>
          <cell r="H3748">
            <v>0</v>
          </cell>
          <cell r="I3748">
            <v>0</v>
          </cell>
          <cell r="J3748">
            <v>0</v>
          </cell>
          <cell r="K3748">
            <v>0</v>
          </cell>
          <cell r="L3748">
            <v>0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</row>
        <row r="3749">
          <cell r="A3749">
            <v>25652090</v>
          </cell>
          <cell r="B3749" t="str">
            <v>25652090 PLA SED -Deposit F027 EG-87</v>
          </cell>
          <cell r="C3749">
            <v>0</v>
          </cell>
          <cell r="D3749">
            <v>0</v>
          </cell>
          <cell r="E3749">
            <v>0</v>
          </cell>
          <cell r="F3749">
            <v>0</v>
          </cell>
          <cell r="G3749">
            <v>0</v>
          </cell>
          <cell r="H3749">
            <v>0</v>
          </cell>
          <cell r="I3749">
            <v>0</v>
          </cell>
          <cell r="J3749">
            <v>0</v>
          </cell>
          <cell r="K3749">
            <v>0</v>
          </cell>
          <cell r="L3749">
            <v>0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</row>
        <row r="3750">
          <cell r="A3750">
            <v>25652091</v>
          </cell>
          <cell r="B3750" t="str">
            <v>25652091 PLA SED -Deposit A028 EG-68</v>
          </cell>
          <cell r="C3750">
            <v>0</v>
          </cell>
          <cell r="D3750">
            <v>0</v>
          </cell>
          <cell r="E3750">
            <v>0</v>
          </cell>
          <cell r="F3750">
            <v>0</v>
          </cell>
          <cell r="G3750">
            <v>0</v>
          </cell>
          <cell r="H3750">
            <v>0</v>
          </cell>
          <cell r="I3750">
            <v>0</v>
          </cell>
          <cell r="J3750">
            <v>0</v>
          </cell>
          <cell r="K3750">
            <v>0</v>
          </cell>
          <cell r="L3750">
            <v>0</v>
          </cell>
          <cell r="M3750">
            <v>0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</row>
        <row r="3751">
          <cell r="A3751">
            <v>25652097</v>
          </cell>
          <cell r="B3751" t="str">
            <v>25652097 PLA SED -Deposit A031 EG-75</v>
          </cell>
          <cell r="C3751">
            <v>0</v>
          </cell>
          <cell r="D3751">
            <v>0</v>
          </cell>
          <cell r="E3751">
            <v>0</v>
          </cell>
          <cell r="F3751">
            <v>0</v>
          </cell>
          <cell r="G3751">
            <v>0</v>
          </cell>
          <cell r="H3751">
            <v>0</v>
          </cell>
          <cell r="I3751">
            <v>0</v>
          </cell>
          <cell r="J3751">
            <v>0</v>
          </cell>
          <cell r="K3751">
            <v>0</v>
          </cell>
          <cell r="L3751">
            <v>0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</row>
        <row r="3752">
          <cell r="A3752">
            <v>25652098</v>
          </cell>
          <cell r="B3752" t="str">
            <v>25652098 PLA SED -Deposit F031 EG-76</v>
          </cell>
          <cell r="C3752">
            <v>0</v>
          </cell>
          <cell r="D3752">
            <v>0</v>
          </cell>
          <cell r="E3752">
            <v>0</v>
          </cell>
          <cell r="F3752">
            <v>0</v>
          </cell>
          <cell r="G3752">
            <v>0</v>
          </cell>
          <cell r="H3752">
            <v>0</v>
          </cell>
          <cell r="I3752">
            <v>0</v>
          </cell>
          <cell r="J3752">
            <v>0</v>
          </cell>
          <cell r="K3752">
            <v>0</v>
          </cell>
          <cell r="L3752">
            <v>0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</row>
        <row r="3753">
          <cell r="A3753">
            <v>25652099</v>
          </cell>
          <cell r="B3753" t="str">
            <v>25652099 PLA SED -Deposit SB01 EG-77</v>
          </cell>
          <cell r="C3753">
            <v>0</v>
          </cell>
          <cell r="D3753">
            <v>0</v>
          </cell>
          <cell r="E3753">
            <v>0</v>
          </cell>
          <cell r="F3753">
            <v>0</v>
          </cell>
          <cell r="G3753">
            <v>0</v>
          </cell>
          <cell r="H3753">
            <v>0</v>
          </cell>
          <cell r="I3753">
            <v>0</v>
          </cell>
          <cell r="J3753">
            <v>0</v>
          </cell>
          <cell r="K3753">
            <v>0</v>
          </cell>
          <cell r="L3753">
            <v>0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</row>
        <row r="3754">
          <cell r="A3754">
            <v>25652103</v>
          </cell>
          <cell r="B3754" t="str">
            <v>25652103 PLA SED -Deposit FPWS EG-59</v>
          </cell>
          <cell r="C3754">
            <v>0</v>
          </cell>
          <cell r="D3754">
            <v>0</v>
          </cell>
          <cell r="E3754">
            <v>0</v>
          </cell>
          <cell r="F3754">
            <v>0</v>
          </cell>
          <cell r="G3754">
            <v>0</v>
          </cell>
          <cell r="H3754">
            <v>0</v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0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</row>
        <row r="3755">
          <cell r="A3755">
            <v>25652105</v>
          </cell>
          <cell r="B3755" t="str">
            <v>25652105 PLA SED -Deposit ASCB EG-78</v>
          </cell>
          <cell r="C3755">
            <v>0</v>
          </cell>
          <cell r="D3755">
            <v>0</v>
          </cell>
          <cell r="E3755">
            <v>0</v>
          </cell>
          <cell r="F3755">
            <v>0</v>
          </cell>
          <cell r="G3755">
            <v>0</v>
          </cell>
          <cell r="H3755">
            <v>0</v>
          </cell>
          <cell r="I3755">
            <v>0</v>
          </cell>
          <cell r="J3755">
            <v>0</v>
          </cell>
          <cell r="K3755">
            <v>0</v>
          </cell>
          <cell r="L3755">
            <v>0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</row>
        <row r="3756">
          <cell r="A3756">
            <v>25652108</v>
          </cell>
          <cell r="B3756" t="str">
            <v>25652108 PLA SED -Deposit SS01 EG-74</v>
          </cell>
          <cell r="C3756">
            <v>0</v>
          </cell>
          <cell r="D3756">
            <v>0</v>
          </cell>
          <cell r="E3756">
            <v>0</v>
          </cell>
          <cell r="F3756">
            <v>0</v>
          </cell>
          <cell r="G3756">
            <v>0</v>
          </cell>
          <cell r="H3756">
            <v>0</v>
          </cell>
          <cell r="I3756">
            <v>0</v>
          </cell>
          <cell r="J3756">
            <v>0</v>
          </cell>
          <cell r="K3756">
            <v>0</v>
          </cell>
          <cell r="L3756">
            <v>0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</row>
        <row r="3757">
          <cell r="A3757">
            <v>25652110</v>
          </cell>
          <cell r="B3757" t="str">
            <v>25652110 PLA SED -Deposit SJ01 EG-91</v>
          </cell>
          <cell r="C3757">
            <v>0</v>
          </cell>
          <cell r="D3757">
            <v>0</v>
          </cell>
          <cell r="E3757">
            <v>0</v>
          </cell>
          <cell r="F3757">
            <v>0</v>
          </cell>
          <cell r="G3757">
            <v>0</v>
          </cell>
          <cell r="H3757">
            <v>0</v>
          </cell>
          <cell r="I3757">
            <v>0</v>
          </cell>
          <cell r="J3757">
            <v>0</v>
          </cell>
          <cell r="K3757">
            <v>0</v>
          </cell>
          <cell r="L3757">
            <v>0</v>
          </cell>
          <cell r="M3757">
            <v>0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</row>
        <row r="3758">
          <cell r="A3758">
            <v>25652111</v>
          </cell>
          <cell r="B3758" t="str">
            <v>25652111 PLA SED -Deposit MT05 EG-B1</v>
          </cell>
          <cell r="C3758">
            <v>0</v>
          </cell>
          <cell r="D3758">
            <v>0</v>
          </cell>
          <cell r="E3758">
            <v>0</v>
          </cell>
          <cell r="F3758">
            <v>0</v>
          </cell>
          <cell r="G3758">
            <v>0</v>
          </cell>
          <cell r="H3758">
            <v>0</v>
          </cell>
          <cell r="I3758">
            <v>0</v>
          </cell>
          <cell r="J3758">
            <v>0</v>
          </cell>
          <cell r="K3758">
            <v>0</v>
          </cell>
          <cell r="L3758">
            <v>0</v>
          </cell>
          <cell r="M3758">
            <v>0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</row>
        <row r="3759">
          <cell r="A3759">
            <v>25652112</v>
          </cell>
          <cell r="B3759" t="str">
            <v>25652112 PLA SED -Deposit MT07 EG-B2</v>
          </cell>
          <cell r="C3759">
            <v>0</v>
          </cell>
          <cell r="D3759">
            <v>0</v>
          </cell>
          <cell r="E3759">
            <v>0</v>
          </cell>
          <cell r="F3759">
            <v>0</v>
          </cell>
          <cell r="G3759">
            <v>0</v>
          </cell>
          <cell r="H3759">
            <v>0</v>
          </cell>
          <cell r="I3759">
            <v>0</v>
          </cell>
          <cell r="J3759">
            <v>0</v>
          </cell>
          <cell r="K3759">
            <v>0</v>
          </cell>
          <cell r="L3759">
            <v>0</v>
          </cell>
          <cell r="M3759">
            <v>0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</row>
        <row r="3760">
          <cell r="A3760">
            <v>25652113</v>
          </cell>
          <cell r="B3760" t="str">
            <v>25652113 PLA SED -Deposit MT11  EG-B3</v>
          </cell>
          <cell r="C3760">
            <v>0</v>
          </cell>
          <cell r="D3760">
            <v>0</v>
          </cell>
          <cell r="E3760">
            <v>0</v>
          </cell>
          <cell r="F3760">
            <v>0</v>
          </cell>
          <cell r="G3760">
            <v>0</v>
          </cell>
          <cell r="H3760">
            <v>0</v>
          </cell>
          <cell r="I3760">
            <v>0</v>
          </cell>
          <cell r="J3760">
            <v>0</v>
          </cell>
          <cell r="K3760">
            <v>0</v>
          </cell>
          <cell r="L3760">
            <v>0</v>
          </cell>
          <cell r="M3760">
            <v>0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</row>
        <row r="3761">
          <cell r="A3761">
            <v>25652116</v>
          </cell>
          <cell r="B3761" t="str">
            <v>25652116 PLA SED -Deposit F033 EG-NP</v>
          </cell>
          <cell r="C3761">
            <v>0</v>
          </cell>
          <cell r="D3761">
            <v>0</v>
          </cell>
          <cell r="E3761">
            <v>0</v>
          </cell>
          <cell r="F3761">
            <v>0</v>
          </cell>
          <cell r="G3761">
            <v>0</v>
          </cell>
          <cell r="H3761">
            <v>0</v>
          </cell>
          <cell r="I3761">
            <v>0</v>
          </cell>
          <cell r="J3761">
            <v>0</v>
          </cell>
          <cell r="K3761">
            <v>0</v>
          </cell>
          <cell r="L3761">
            <v>0</v>
          </cell>
          <cell r="M3761">
            <v>0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</row>
        <row r="3762">
          <cell r="A3762">
            <v>25652117</v>
          </cell>
          <cell r="B3762" t="str">
            <v>25652117 PLA SED -Deposit F8FP EG-FP</v>
          </cell>
          <cell r="C3762">
            <v>0</v>
          </cell>
          <cell r="D3762">
            <v>0</v>
          </cell>
          <cell r="E3762">
            <v>0</v>
          </cell>
          <cell r="F3762">
            <v>0</v>
          </cell>
          <cell r="G3762">
            <v>0</v>
          </cell>
          <cell r="H3762">
            <v>0</v>
          </cell>
          <cell r="I3762">
            <v>0</v>
          </cell>
          <cell r="J3762">
            <v>0</v>
          </cell>
          <cell r="K3762">
            <v>0</v>
          </cell>
          <cell r="L3762">
            <v>0</v>
          </cell>
          <cell r="M3762">
            <v>0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</row>
        <row r="3763">
          <cell r="A3763">
            <v>25652119</v>
          </cell>
          <cell r="B3763" t="str">
            <v>25652119 PLA SED -Deposit F035 EG-F4</v>
          </cell>
          <cell r="C3763">
            <v>0</v>
          </cell>
          <cell r="D3763">
            <v>0</v>
          </cell>
          <cell r="E3763">
            <v>0</v>
          </cell>
          <cell r="F3763">
            <v>0</v>
          </cell>
          <cell r="G3763">
            <v>0</v>
          </cell>
          <cell r="H3763">
            <v>0</v>
          </cell>
          <cell r="I3763">
            <v>0</v>
          </cell>
          <cell r="J3763">
            <v>0</v>
          </cell>
          <cell r="K3763">
            <v>0</v>
          </cell>
          <cell r="L3763">
            <v>0</v>
          </cell>
          <cell r="M3763">
            <v>0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</row>
        <row r="3764">
          <cell r="A3764">
            <v>25652121</v>
          </cell>
          <cell r="B3764" t="str">
            <v>25652121 PLA SED -Deposit A040 EG-A5</v>
          </cell>
          <cell r="C3764">
            <v>0</v>
          </cell>
          <cell r="D3764">
            <v>0</v>
          </cell>
          <cell r="E3764">
            <v>0</v>
          </cell>
          <cell r="F3764">
            <v>0</v>
          </cell>
          <cell r="G3764">
            <v>0</v>
          </cell>
          <cell r="H3764">
            <v>0</v>
          </cell>
          <cell r="I3764">
            <v>0</v>
          </cell>
          <cell r="J3764">
            <v>0</v>
          </cell>
          <cell r="K3764">
            <v>0</v>
          </cell>
          <cell r="L3764">
            <v>0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</row>
        <row r="3765">
          <cell r="A3765">
            <v>25652122</v>
          </cell>
          <cell r="B3765" t="str">
            <v>25652122 PLA SED -Deposit F040 EG-A6</v>
          </cell>
          <cell r="C3765">
            <v>0</v>
          </cell>
          <cell r="D3765">
            <v>0</v>
          </cell>
          <cell r="E3765">
            <v>0</v>
          </cell>
          <cell r="F3765">
            <v>0</v>
          </cell>
          <cell r="G3765">
            <v>0</v>
          </cell>
          <cell r="H3765">
            <v>0</v>
          </cell>
          <cell r="I3765">
            <v>0</v>
          </cell>
          <cell r="J3765">
            <v>0</v>
          </cell>
          <cell r="K3765">
            <v>0</v>
          </cell>
          <cell r="L3765">
            <v>0</v>
          </cell>
          <cell r="M3765">
            <v>0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</row>
        <row r="3766">
          <cell r="A3766">
            <v>25652123</v>
          </cell>
          <cell r="B3766" t="str">
            <v>25652123 PLA SED -Deposit SC01 EG-A7</v>
          </cell>
          <cell r="C3766">
            <v>0</v>
          </cell>
          <cell r="D3766">
            <v>0</v>
          </cell>
          <cell r="E3766">
            <v>0</v>
          </cell>
          <cell r="F3766">
            <v>0</v>
          </cell>
          <cell r="G3766">
            <v>0</v>
          </cell>
          <cell r="H3766">
            <v>0</v>
          </cell>
          <cell r="I3766">
            <v>0</v>
          </cell>
          <cell r="J3766">
            <v>0</v>
          </cell>
          <cell r="K3766">
            <v>0</v>
          </cell>
          <cell r="L3766">
            <v>0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</row>
        <row r="3767">
          <cell r="A3767">
            <v>25652124</v>
          </cell>
          <cell r="B3767" t="str">
            <v>25652124 PLA SED -Deposit A041 EG-A8</v>
          </cell>
          <cell r="C3767">
            <v>0</v>
          </cell>
          <cell r="D3767">
            <v>0</v>
          </cell>
          <cell r="E3767">
            <v>0</v>
          </cell>
          <cell r="F3767">
            <v>0</v>
          </cell>
          <cell r="G3767">
            <v>0</v>
          </cell>
          <cell r="H3767">
            <v>0</v>
          </cell>
          <cell r="I3767">
            <v>0</v>
          </cell>
          <cell r="J3767">
            <v>0</v>
          </cell>
          <cell r="K3767">
            <v>0</v>
          </cell>
          <cell r="L3767">
            <v>0</v>
          </cell>
          <cell r="M3767">
            <v>0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</row>
        <row r="3768">
          <cell r="A3768">
            <v>25652125</v>
          </cell>
          <cell r="B3768" t="str">
            <v>25652125 PLA SED -Deposit F041 EG-A9</v>
          </cell>
          <cell r="C3768">
            <v>0</v>
          </cell>
          <cell r="D3768">
            <v>0</v>
          </cell>
          <cell r="E3768">
            <v>0</v>
          </cell>
          <cell r="F3768">
            <v>0</v>
          </cell>
          <cell r="G3768">
            <v>0</v>
          </cell>
          <cell r="H3768">
            <v>0</v>
          </cell>
          <cell r="I3768">
            <v>0</v>
          </cell>
          <cell r="J3768">
            <v>0</v>
          </cell>
          <cell r="K3768">
            <v>0</v>
          </cell>
          <cell r="L3768">
            <v>0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</row>
        <row r="3769">
          <cell r="A3769">
            <v>25652501</v>
          </cell>
          <cell r="B3769" t="str">
            <v>25652501 PLA AUTO CESS F002 EG-02</v>
          </cell>
          <cell r="C3769">
            <v>0</v>
          </cell>
          <cell r="D3769">
            <v>0</v>
          </cell>
          <cell r="E3769">
            <v>0</v>
          </cell>
          <cell r="F3769">
            <v>0</v>
          </cell>
          <cell r="G3769">
            <v>0</v>
          </cell>
          <cell r="H3769">
            <v>0</v>
          </cell>
          <cell r="I3769">
            <v>0</v>
          </cell>
          <cell r="J3769">
            <v>0</v>
          </cell>
          <cell r="K3769">
            <v>0</v>
          </cell>
          <cell r="L3769">
            <v>0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</row>
        <row r="3770">
          <cell r="A3770">
            <v>25652502</v>
          </cell>
          <cell r="B3770" t="str">
            <v>25652502 PLA AUTO CESS F003 EG-03</v>
          </cell>
          <cell r="C3770">
            <v>0</v>
          </cell>
          <cell r="D3770">
            <v>0</v>
          </cell>
          <cell r="E3770">
            <v>0</v>
          </cell>
          <cell r="F3770">
            <v>0</v>
          </cell>
          <cell r="G3770">
            <v>0</v>
          </cell>
          <cell r="H3770">
            <v>0</v>
          </cell>
          <cell r="I3770">
            <v>0</v>
          </cell>
          <cell r="J3770">
            <v>0</v>
          </cell>
          <cell r="K3770">
            <v>0</v>
          </cell>
          <cell r="L3770">
            <v>0</v>
          </cell>
          <cell r="M3770">
            <v>0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</row>
        <row r="3771">
          <cell r="A3771">
            <v>25652503</v>
          </cell>
          <cell r="B3771" t="str">
            <v>25652503 PLA AUTO CESS F016 EG-94</v>
          </cell>
          <cell r="C3771">
            <v>0</v>
          </cell>
          <cell r="D3771">
            <v>0</v>
          </cell>
          <cell r="E3771">
            <v>0</v>
          </cell>
          <cell r="F3771">
            <v>0</v>
          </cell>
          <cell r="G3771">
            <v>0</v>
          </cell>
          <cell r="H3771">
            <v>0</v>
          </cell>
          <cell r="I3771">
            <v>0</v>
          </cell>
          <cell r="J3771">
            <v>0</v>
          </cell>
          <cell r="K3771">
            <v>0</v>
          </cell>
          <cell r="L3771">
            <v>0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</row>
        <row r="3772">
          <cell r="A3772">
            <v>25652504</v>
          </cell>
          <cell r="B3772" t="str">
            <v>25652504 PLA AUTO CESS F005 EG-95</v>
          </cell>
          <cell r="C3772">
            <v>0</v>
          </cell>
          <cell r="D3772">
            <v>0</v>
          </cell>
          <cell r="E3772">
            <v>0</v>
          </cell>
          <cell r="F3772">
            <v>0</v>
          </cell>
          <cell r="G3772">
            <v>0</v>
          </cell>
          <cell r="H3772">
            <v>0</v>
          </cell>
          <cell r="I3772">
            <v>0</v>
          </cell>
          <cell r="J3772">
            <v>0</v>
          </cell>
          <cell r="K3772">
            <v>0</v>
          </cell>
          <cell r="L3772">
            <v>0</v>
          </cell>
          <cell r="M3772">
            <v>0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</row>
        <row r="3773">
          <cell r="A3773">
            <v>25652505</v>
          </cell>
          <cell r="B3773" t="str">
            <v>25652505 PLA AUTO CESS F007 EG-97</v>
          </cell>
          <cell r="C3773">
            <v>0</v>
          </cell>
          <cell r="D3773">
            <v>0</v>
          </cell>
          <cell r="E3773">
            <v>0</v>
          </cell>
          <cell r="F3773">
            <v>0</v>
          </cell>
          <cell r="G3773">
            <v>0</v>
          </cell>
          <cell r="H3773">
            <v>0</v>
          </cell>
          <cell r="I3773">
            <v>0</v>
          </cell>
          <cell r="J3773">
            <v>0</v>
          </cell>
          <cell r="K3773">
            <v>0</v>
          </cell>
          <cell r="L3773">
            <v>0</v>
          </cell>
          <cell r="M3773">
            <v>0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</row>
        <row r="3774">
          <cell r="A3774">
            <v>25652506</v>
          </cell>
          <cell r="B3774" t="str">
            <v>25652506 PLA AUTO CESS F015 EG-04</v>
          </cell>
          <cell r="C3774">
            <v>0</v>
          </cell>
          <cell r="D3774">
            <v>0</v>
          </cell>
          <cell r="E3774">
            <v>0</v>
          </cell>
          <cell r="F3774">
            <v>0</v>
          </cell>
          <cell r="G3774">
            <v>0</v>
          </cell>
          <cell r="H3774">
            <v>0</v>
          </cell>
          <cell r="I3774">
            <v>0</v>
          </cell>
          <cell r="J3774">
            <v>0</v>
          </cell>
          <cell r="K3774">
            <v>0</v>
          </cell>
          <cell r="L3774">
            <v>0</v>
          </cell>
          <cell r="M3774">
            <v>0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</row>
        <row r="3775">
          <cell r="A3775">
            <v>25652507</v>
          </cell>
          <cell r="B3775" t="str">
            <v>25652507 PLA AUTO CESS F010 EG-10</v>
          </cell>
          <cell r="C3775">
            <v>0</v>
          </cell>
          <cell r="D3775">
            <v>0</v>
          </cell>
          <cell r="E3775">
            <v>0</v>
          </cell>
          <cell r="F3775">
            <v>0</v>
          </cell>
          <cell r="G3775">
            <v>0</v>
          </cell>
          <cell r="H3775">
            <v>0</v>
          </cell>
          <cell r="I3775">
            <v>0</v>
          </cell>
          <cell r="J3775">
            <v>0</v>
          </cell>
          <cell r="K3775">
            <v>0</v>
          </cell>
          <cell r="L3775">
            <v>0</v>
          </cell>
          <cell r="M3775">
            <v>0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</row>
        <row r="3776">
          <cell r="A3776">
            <v>25652508</v>
          </cell>
          <cell r="B3776" t="str">
            <v>25652508 PLA AUTO CESS F014 EG-93</v>
          </cell>
          <cell r="C3776">
            <v>0</v>
          </cell>
          <cell r="D3776">
            <v>0</v>
          </cell>
          <cell r="E3776">
            <v>0</v>
          </cell>
          <cell r="F3776">
            <v>0</v>
          </cell>
          <cell r="G3776">
            <v>0</v>
          </cell>
          <cell r="H3776">
            <v>0</v>
          </cell>
          <cell r="I3776">
            <v>0</v>
          </cell>
          <cell r="J3776">
            <v>0</v>
          </cell>
          <cell r="K3776">
            <v>0</v>
          </cell>
          <cell r="L3776">
            <v>0</v>
          </cell>
          <cell r="M3776">
            <v>0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</row>
        <row r="3777">
          <cell r="A3777">
            <v>25652509</v>
          </cell>
          <cell r="B3777" t="str">
            <v>25652509 PLA AUTO CESS F008 EG-98</v>
          </cell>
          <cell r="C3777">
            <v>0</v>
          </cell>
          <cell r="D3777">
            <v>0</v>
          </cell>
          <cell r="E3777">
            <v>0</v>
          </cell>
          <cell r="F3777">
            <v>0</v>
          </cell>
          <cell r="G3777">
            <v>0</v>
          </cell>
          <cell r="H3777">
            <v>0</v>
          </cell>
          <cell r="I3777">
            <v>0</v>
          </cell>
          <cell r="J3777">
            <v>0</v>
          </cell>
          <cell r="K3777">
            <v>0</v>
          </cell>
          <cell r="L3777">
            <v>0</v>
          </cell>
          <cell r="M3777">
            <v>0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</row>
        <row r="3778">
          <cell r="A3778">
            <v>25652510</v>
          </cell>
          <cell r="B3778" t="str">
            <v>25652510 PLA AUTO CESS F009 EG-99</v>
          </cell>
          <cell r="C3778">
            <v>0</v>
          </cell>
          <cell r="D3778">
            <v>0</v>
          </cell>
          <cell r="E3778">
            <v>0</v>
          </cell>
          <cell r="F3778">
            <v>0</v>
          </cell>
          <cell r="G3778">
            <v>0</v>
          </cell>
          <cell r="H3778">
            <v>0</v>
          </cell>
          <cell r="I3778">
            <v>0</v>
          </cell>
          <cell r="J3778">
            <v>0</v>
          </cell>
          <cell r="K3778">
            <v>0</v>
          </cell>
          <cell r="L3778">
            <v>0</v>
          </cell>
          <cell r="M3778">
            <v>0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</row>
        <row r="3779">
          <cell r="A3779">
            <v>25652511</v>
          </cell>
          <cell r="B3779" t="str">
            <v>25652511 PLA AUTO CESS FS01 EG-26</v>
          </cell>
          <cell r="C3779">
            <v>0</v>
          </cell>
          <cell r="D3779">
            <v>0</v>
          </cell>
          <cell r="E3779">
            <v>0</v>
          </cell>
          <cell r="F3779">
            <v>0</v>
          </cell>
          <cell r="G3779">
            <v>0</v>
          </cell>
          <cell r="H3779">
            <v>0</v>
          </cell>
          <cell r="I3779">
            <v>0</v>
          </cell>
          <cell r="J3779">
            <v>0</v>
          </cell>
          <cell r="K3779">
            <v>0</v>
          </cell>
          <cell r="L3779">
            <v>0</v>
          </cell>
          <cell r="M3779">
            <v>0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</row>
        <row r="3780">
          <cell r="A3780">
            <v>25652512</v>
          </cell>
          <cell r="B3780" t="str">
            <v>25652512 PLA AUTO CESS FS02 EG-27</v>
          </cell>
          <cell r="C3780">
            <v>0</v>
          </cell>
          <cell r="D3780">
            <v>0</v>
          </cell>
          <cell r="E3780">
            <v>0</v>
          </cell>
          <cell r="F3780">
            <v>0</v>
          </cell>
          <cell r="G3780">
            <v>0</v>
          </cell>
          <cell r="H3780">
            <v>0</v>
          </cell>
          <cell r="I3780">
            <v>0</v>
          </cell>
          <cell r="J3780">
            <v>0</v>
          </cell>
          <cell r="K3780">
            <v>0</v>
          </cell>
          <cell r="L3780">
            <v>0</v>
          </cell>
          <cell r="M3780">
            <v>0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</row>
        <row r="3781">
          <cell r="A3781">
            <v>25652513</v>
          </cell>
          <cell r="B3781" t="str">
            <v>25652513 PLA AUTO CESS FS03 EG-28</v>
          </cell>
          <cell r="C3781">
            <v>0</v>
          </cell>
          <cell r="D3781">
            <v>0</v>
          </cell>
          <cell r="E3781">
            <v>0</v>
          </cell>
          <cell r="F3781">
            <v>0</v>
          </cell>
          <cell r="G3781">
            <v>0</v>
          </cell>
          <cell r="H3781">
            <v>0</v>
          </cell>
          <cell r="I3781">
            <v>0</v>
          </cell>
          <cell r="J3781">
            <v>0</v>
          </cell>
          <cell r="K3781">
            <v>0</v>
          </cell>
          <cell r="L3781">
            <v>0</v>
          </cell>
          <cell r="M3781">
            <v>0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</row>
        <row r="3782">
          <cell r="A3782">
            <v>25652514</v>
          </cell>
          <cell r="B3782" t="str">
            <v>25652514 PLA AUTO CESS FS04 EG-29</v>
          </cell>
          <cell r="C3782">
            <v>0</v>
          </cell>
          <cell r="D3782">
            <v>0</v>
          </cell>
          <cell r="E3782">
            <v>0</v>
          </cell>
          <cell r="F3782">
            <v>0</v>
          </cell>
          <cell r="G3782">
            <v>0</v>
          </cell>
          <cell r="H3782">
            <v>0</v>
          </cell>
          <cell r="I3782">
            <v>0</v>
          </cell>
          <cell r="J3782">
            <v>0</v>
          </cell>
          <cell r="K3782">
            <v>0</v>
          </cell>
          <cell r="L3782">
            <v>0</v>
          </cell>
          <cell r="M3782">
            <v>0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</row>
        <row r="3783">
          <cell r="A3783">
            <v>25652515</v>
          </cell>
          <cell r="B3783" t="str">
            <v>25652515 PLA AUTO CESS A011 EG-11</v>
          </cell>
          <cell r="C3783">
            <v>0</v>
          </cell>
          <cell r="D3783">
            <v>0</v>
          </cell>
          <cell r="E3783">
            <v>0</v>
          </cell>
          <cell r="F3783">
            <v>0</v>
          </cell>
          <cell r="G3783">
            <v>0</v>
          </cell>
          <cell r="H3783">
            <v>0</v>
          </cell>
          <cell r="I3783">
            <v>0</v>
          </cell>
          <cell r="J3783">
            <v>0</v>
          </cell>
          <cell r="K3783">
            <v>0</v>
          </cell>
          <cell r="L3783">
            <v>0</v>
          </cell>
          <cell r="M3783">
            <v>0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</row>
        <row r="3784">
          <cell r="A3784">
            <v>25652516</v>
          </cell>
          <cell r="B3784" t="str">
            <v>25652516 PLA AUTO CESS A012 EG-11</v>
          </cell>
          <cell r="C3784">
            <v>0</v>
          </cell>
          <cell r="D3784">
            <v>0</v>
          </cell>
          <cell r="E3784">
            <v>0</v>
          </cell>
          <cell r="F3784">
            <v>0</v>
          </cell>
          <cell r="G3784">
            <v>0</v>
          </cell>
          <cell r="H3784">
            <v>0</v>
          </cell>
          <cell r="I3784">
            <v>0</v>
          </cell>
          <cell r="J3784">
            <v>0</v>
          </cell>
          <cell r="K3784">
            <v>0</v>
          </cell>
          <cell r="L3784">
            <v>0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</row>
        <row r="3785">
          <cell r="A3785">
            <v>25652517</v>
          </cell>
          <cell r="B3785" t="str">
            <v>25652517 PLA AUTO CESS A013 EG-11</v>
          </cell>
          <cell r="C3785">
            <v>0</v>
          </cell>
          <cell r="D3785">
            <v>0</v>
          </cell>
          <cell r="E3785">
            <v>0</v>
          </cell>
          <cell r="F3785">
            <v>0</v>
          </cell>
          <cell r="G3785">
            <v>0</v>
          </cell>
          <cell r="H3785">
            <v>0</v>
          </cell>
          <cell r="I3785">
            <v>0</v>
          </cell>
          <cell r="J3785">
            <v>0</v>
          </cell>
          <cell r="K3785">
            <v>0</v>
          </cell>
          <cell r="L3785">
            <v>0</v>
          </cell>
          <cell r="M3785">
            <v>0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</row>
        <row r="3786">
          <cell r="A3786">
            <v>25652518</v>
          </cell>
          <cell r="B3786" t="str">
            <v>25652518 PLA AUTO CESS A002 EG-12</v>
          </cell>
          <cell r="C3786">
            <v>0</v>
          </cell>
          <cell r="D3786">
            <v>0</v>
          </cell>
          <cell r="E3786">
            <v>0</v>
          </cell>
          <cell r="F3786">
            <v>0</v>
          </cell>
          <cell r="G3786">
            <v>0</v>
          </cell>
          <cell r="H3786">
            <v>0</v>
          </cell>
          <cell r="I3786">
            <v>0</v>
          </cell>
          <cell r="J3786">
            <v>0</v>
          </cell>
          <cell r="K3786">
            <v>0</v>
          </cell>
          <cell r="L3786">
            <v>0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</row>
        <row r="3787">
          <cell r="A3787">
            <v>25652519</v>
          </cell>
          <cell r="B3787" t="str">
            <v>25652519 PLA AUTO CESS A003 EG-13</v>
          </cell>
          <cell r="C3787">
            <v>0</v>
          </cell>
          <cell r="D3787">
            <v>0</v>
          </cell>
          <cell r="E3787">
            <v>0</v>
          </cell>
          <cell r="F3787">
            <v>0</v>
          </cell>
          <cell r="G3787">
            <v>0</v>
          </cell>
          <cell r="H3787">
            <v>0</v>
          </cell>
          <cell r="I3787">
            <v>0</v>
          </cell>
          <cell r="J3787">
            <v>0</v>
          </cell>
          <cell r="K3787">
            <v>0</v>
          </cell>
          <cell r="L3787">
            <v>0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</row>
        <row r="3788">
          <cell r="A3788">
            <v>25652520</v>
          </cell>
          <cell r="B3788" t="str">
            <v>25652520 PLA AUTO CESS A004 EG-14</v>
          </cell>
          <cell r="C3788">
            <v>0</v>
          </cell>
          <cell r="D3788">
            <v>0</v>
          </cell>
          <cell r="E3788">
            <v>0</v>
          </cell>
          <cell r="F3788">
            <v>0</v>
          </cell>
          <cell r="G3788">
            <v>0</v>
          </cell>
          <cell r="H3788">
            <v>0</v>
          </cell>
          <cell r="I3788">
            <v>0</v>
          </cell>
          <cell r="J3788">
            <v>0</v>
          </cell>
          <cell r="K3788">
            <v>0</v>
          </cell>
          <cell r="L3788">
            <v>0</v>
          </cell>
          <cell r="M3788">
            <v>0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</row>
        <row r="3789">
          <cell r="A3789">
            <v>25652521</v>
          </cell>
          <cell r="B3789" t="str">
            <v>25652521 PLA AUTO CESS A005 EG-15</v>
          </cell>
          <cell r="C3789">
            <v>0</v>
          </cell>
          <cell r="D3789">
            <v>0</v>
          </cell>
          <cell r="E3789">
            <v>0</v>
          </cell>
          <cell r="F3789">
            <v>0</v>
          </cell>
          <cell r="G3789">
            <v>0</v>
          </cell>
          <cell r="H3789">
            <v>0</v>
          </cell>
          <cell r="I3789">
            <v>0</v>
          </cell>
          <cell r="J3789">
            <v>0</v>
          </cell>
          <cell r="K3789">
            <v>0</v>
          </cell>
          <cell r="L3789">
            <v>0</v>
          </cell>
          <cell r="M3789">
            <v>0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</row>
        <row r="3790">
          <cell r="A3790">
            <v>25652522</v>
          </cell>
          <cell r="B3790" t="str">
            <v>25652522 PLA AUTO CESS A006 EG-16</v>
          </cell>
          <cell r="C3790">
            <v>0</v>
          </cell>
          <cell r="D3790">
            <v>0</v>
          </cell>
          <cell r="E3790">
            <v>0</v>
          </cell>
          <cell r="F3790">
            <v>0</v>
          </cell>
          <cell r="G3790">
            <v>0</v>
          </cell>
          <cell r="H3790">
            <v>0</v>
          </cell>
          <cell r="I3790">
            <v>0</v>
          </cell>
          <cell r="J3790">
            <v>0</v>
          </cell>
          <cell r="K3790">
            <v>0</v>
          </cell>
          <cell r="L3790">
            <v>0</v>
          </cell>
          <cell r="M3790">
            <v>0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</row>
        <row r="3791">
          <cell r="A3791">
            <v>25652523</v>
          </cell>
          <cell r="B3791" t="str">
            <v>25652523 PLA AUTO CESS A015 EG-18</v>
          </cell>
          <cell r="C3791">
            <v>0</v>
          </cell>
          <cell r="D3791">
            <v>0</v>
          </cell>
          <cell r="E3791">
            <v>0</v>
          </cell>
          <cell r="F3791">
            <v>0</v>
          </cell>
          <cell r="G3791">
            <v>0</v>
          </cell>
          <cell r="H3791">
            <v>0</v>
          </cell>
          <cell r="I3791">
            <v>0</v>
          </cell>
          <cell r="J3791">
            <v>0</v>
          </cell>
          <cell r="K3791">
            <v>0</v>
          </cell>
          <cell r="L3791">
            <v>0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</row>
        <row r="3792">
          <cell r="A3792">
            <v>25652524</v>
          </cell>
          <cell r="B3792" t="str">
            <v>25652524 PLA AUTO CESS A018 EG-19</v>
          </cell>
          <cell r="C3792">
            <v>0</v>
          </cell>
          <cell r="D3792">
            <v>0</v>
          </cell>
          <cell r="E3792">
            <v>0</v>
          </cell>
          <cell r="F3792">
            <v>0</v>
          </cell>
          <cell r="G3792">
            <v>0</v>
          </cell>
          <cell r="H3792">
            <v>0</v>
          </cell>
          <cell r="I3792">
            <v>0</v>
          </cell>
          <cell r="J3792">
            <v>0</v>
          </cell>
          <cell r="K3792">
            <v>0</v>
          </cell>
          <cell r="L3792">
            <v>0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</row>
        <row r="3793">
          <cell r="A3793">
            <v>25652525</v>
          </cell>
          <cell r="B3793" t="str">
            <v>25652525 PLA AUTO CESS MD05 EG-45</v>
          </cell>
          <cell r="C3793">
            <v>0</v>
          </cell>
          <cell r="D3793">
            <v>0</v>
          </cell>
          <cell r="E3793">
            <v>0</v>
          </cell>
          <cell r="F3793">
            <v>0</v>
          </cell>
          <cell r="G3793">
            <v>0</v>
          </cell>
          <cell r="H3793">
            <v>0</v>
          </cell>
          <cell r="I3793">
            <v>0</v>
          </cell>
          <cell r="J3793">
            <v>0</v>
          </cell>
          <cell r="K3793">
            <v>0</v>
          </cell>
          <cell r="L3793">
            <v>0</v>
          </cell>
          <cell r="M3793">
            <v>0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</row>
        <row r="3794">
          <cell r="A3794">
            <v>25652526</v>
          </cell>
          <cell r="B3794" t="str">
            <v>25652526 PLA AUTO CESS A010 EG-56</v>
          </cell>
          <cell r="C3794">
            <v>0</v>
          </cell>
          <cell r="D3794">
            <v>0</v>
          </cell>
          <cell r="E3794">
            <v>0</v>
          </cell>
          <cell r="F3794">
            <v>0</v>
          </cell>
          <cell r="G3794">
            <v>0</v>
          </cell>
          <cell r="H3794">
            <v>0</v>
          </cell>
          <cell r="I3794">
            <v>0</v>
          </cell>
          <cell r="J3794">
            <v>0</v>
          </cell>
          <cell r="K3794">
            <v>0</v>
          </cell>
          <cell r="L3794">
            <v>0</v>
          </cell>
          <cell r="M3794">
            <v>0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</row>
        <row r="3795">
          <cell r="A3795">
            <v>25652527</v>
          </cell>
          <cell r="B3795" t="str">
            <v>25652527 PLA AUTO CESS A008 EG-60</v>
          </cell>
          <cell r="C3795">
            <v>0</v>
          </cell>
          <cell r="D3795">
            <v>0</v>
          </cell>
          <cell r="E3795">
            <v>0</v>
          </cell>
          <cell r="F3795">
            <v>0</v>
          </cell>
          <cell r="G3795">
            <v>0</v>
          </cell>
          <cell r="H3795">
            <v>0</v>
          </cell>
          <cell r="I3795">
            <v>0</v>
          </cell>
          <cell r="J3795">
            <v>0</v>
          </cell>
          <cell r="K3795">
            <v>0</v>
          </cell>
          <cell r="L3795">
            <v>0</v>
          </cell>
          <cell r="M3795">
            <v>0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</row>
        <row r="3796">
          <cell r="A3796">
            <v>25652528</v>
          </cell>
          <cell r="B3796" t="str">
            <v>25652528 PLA AUTO CESS A009 EG-61</v>
          </cell>
          <cell r="C3796">
            <v>0</v>
          </cell>
          <cell r="D3796">
            <v>0</v>
          </cell>
          <cell r="E3796">
            <v>0</v>
          </cell>
          <cell r="F3796">
            <v>0</v>
          </cell>
          <cell r="G3796">
            <v>0</v>
          </cell>
          <cell r="H3796">
            <v>0</v>
          </cell>
          <cell r="I3796">
            <v>0</v>
          </cell>
          <cell r="J3796">
            <v>0</v>
          </cell>
          <cell r="K3796">
            <v>0</v>
          </cell>
          <cell r="L3796">
            <v>0</v>
          </cell>
          <cell r="M3796">
            <v>0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</row>
        <row r="3797">
          <cell r="A3797">
            <v>25652529</v>
          </cell>
          <cell r="B3797" t="str">
            <v>25652529 PLA AUTO CESS F001 EG-62</v>
          </cell>
          <cell r="C3797">
            <v>0</v>
          </cell>
          <cell r="D3797">
            <v>0</v>
          </cell>
          <cell r="E3797">
            <v>0</v>
          </cell>
          <cell r="F3797">
            <v>0</v>
          </cell>
          <cell r="G3797">
            <v>0</v>
          </cell>
          <cell r="H3797">
            <v>0</v>
          </cell>
          <cell r="I3797">
            <v>0</v>
          </cell>
          <cell r="J3797">
            <v>0</v>
          </cell>
          <cell r="K3797">
            <v>0</v>
          </cell>
          <cell r="L3797">
            <v>0</v>
          </cell>
          <cell r="M3797">
            <v>0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</row>
        <row r="3798">
          <cell r="A3798">
            <v>25652530</v>
          </cell>
          <cell r="B3798" t="str">
            <v>25652530 PLA AUTO CESS SA01 EG-63</v>
          </cell>
          <cell r="C3798">
            <v>0</v>
          </cell>
          <cell r="D3798">
            <v>0</v>
          </cell>
          <cell r="E3798">
            <v>0</v>
          </cell>
          <cell r="F3798">
            <v>0</v>
          </cell>
          <cell r="G3798">
            <v>0</v>
          </cell>
          <cell r="H3798">
            <v>0</v>
          </cell>
          <cell r="I3798">
            <v>0</v>
          </cell>
          <cell r="J3798">
            <v>0</v>
          </cell>
          <cell r="K3798">
            <v>0</v>
          </cell>
          <cell r="L3798">
            <v>0</v>
          </cell>
          <cell r="M3798">
            <v>0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</row>
        <row r="3799">
          <cell r="A3799">
            <v>25652531</v>
          </cell>
          <cell r="B3799" t="str">
            <v>25652531 PLA AUTO CESS SF01 EG-63</v>
          </cell>
          <cell r="C3799">
            <v>0</v>
          </cell>
          <cell r="D3799">
            <v>0</v>
          </cell>
          <cell r="E3799">
            <v>0</v>
          </cell>
          <cell r="F3799">
            <v>0</v>
          </cell>
          <cell r="G3799">
            <v>0</v>
          </cell>
          <cell r="H3799">
            <v>0</v>
          </cell>
          <cell r="I3799">
            <v>0</v>
          </cell>
          <cell r="J3799">
            <v>0</v>
          </cell>
          <cell r="K3799">
            <v>0</v>
          </cell>
          <cell r="L3799">
            <v>0</v>
          </cell>
          <cell r="M3799">
            <v>0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</row>
        <row r="3800">
          <cell r="A3800">
            <v>25652532</v>
          </cell>
          <cell r="B3800" t="str">
            <v>25652532 PLA AUTO CESS SF02 EG-63</v>
          </cell>
          <cell r="C3800">
            <v>0</v>
          </cell>
          <cell r="D3800">
            <v>0</v>
          </cell>
          <cell r="E3800">
            <v>0</v>
          </cell>
          <cell r="F3800">
            <v>0</v>
          </cell>
          <cell r="G3800">
            <v>0</v>
          </cell>
          <cell r="H3800">
            <v>0</v>
          </cell>
          <cell r="I3800">
            <v>0</v>
          </cell>
          <cell r="J3800">
            <v>0</v>
          </cell>
          <cell r="K3800">
            <v>0</v>
          </cell>
          <cell r="L3800">
            <v>0</v>
          </cell>
          <cell r="M3800">
            <v>0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0</v>
          </cell>
          <cell r="S3800">
            <v>0</v>
          </cell>
          <cell r="T3800">
            <v>0</v>
          </cell>
        </row>
        <row r="3801">
          <cell r="A3801">
            <v>25652533</v>
          </cell>
          <cell r="B3801" t="str">
            <v>25652533 PLA AUTO CESS SA02 EG-64</v>
          </cell>
          <cell r="C3801">
            <v>0</v>
          </cell>
          <cell r="D3801">
            <v>0</v>
          </cell>
          <cell r="E3801">
            <v>0</v>
          </cell>
          <cell r="F3801">
            <v>0</v>
          </cell>
          <cell r="G3801">
            <v>0</v>
          </cell>
          <cell r="H3801">
            <v>0</v>
          </cell>
          <cell r="I3801">
            <v>0</v>
          </cell>
          <cell r="J3801">
            <v>0</v>
          </cell>
          <cell r="K3801">
            <v>0</v>
          </cell>
          <cell r="L3801">
            <v>0</v>
          </cell>
          <cell r="M3801">
            <v>0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>
            <v>0</v>
          </cell>
          <cell r="T3801">
            <v>0</v>
          </cell>
        </row>
        <row r="3802">
          <cell r="A3802">
            <v>25652534</v>
          </cell>
          <cell r="B3802" t="str">
            <v>25652534 PLA AUTO CESS SA03 EG-65</v>
          </cell>
          <cell r="C3802">
            <v>0</v>
          </cell>
          <cell r="D3802">
            <v>0</v>
          </cell>
          <cell r="E3802">
            <v>0</v>
          </cell>
          <cell r="F3802">
            <v>0</v>
          </cell>
          <cell r="G3802">
            <v>0</v>
          </cell>
          <cell r="H3802">
            <v>0</v>
          </cell>
          <cell r="I3802">
            <v>0</v>
          </cell>
          <cell r="J3802">
            <v>0</v>
          </cell>
          <cell r="K3802">
            <v>0</v>
          </cell>
          <cell r="L3802">
            <v>0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>
            <v>0</v>
          </cell>
          <cell r="T3802">
            <v>0</v>
          </cell>
        </row>
        <row r="3803">
          <cell r="A3803">
            <v>25652535</v>
          </cell>
          <cell r="B3803" t="str">
            <v>25652535 PLA AUTO CESS A016 EG-71</v>
          </cell>
          <cell r="C3803">
            <v>0</v>
          </cell>
          <cell r="D3803">
            <v>0</v>
          </cell>
          <cell r="E3803">
            <v>0</v>
          </cell>
          <cell r="F3803">
            <v>0</v>
          </cell>
          <cell r="G3803">
            <v>0</v>
          </cell>
          <cell r="H3803">
            <v>0</v>
          </cell>
          <cell r="I3803">
            <v>0</v>
          </cell>
          <cell r="J3803">
            <v>0</v>
          </cell>
          <cell r="K3803">
            <v>0</v>
          </cell>
          <cell r="L3803">
            <v>0</v>
          </cell>
          <cell r="M3803">
            <v>0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>
            <v>0</v>
          </cell>
          <cell r="T3803">
            <v>0</v>
          </cell>
        </row>
        <row r="3804">
          <cell r="A3804">
            <v>25652536</v>
          </cell>
          <cell r="B3804" t="str">
            <v>25652536 PLA AUTO CESS F013 EG-72</v>
          </cell>
          <cell r="C3804">
            <v>0</v>
          </cell>
          <cell r="D3804">
            <v>0</v>
          </cell>
          <cell r="E3804">
            <v>0</v>
          </cell>
          <cell r="F3804">
            <v>0</v>
          </cell>
          <cell r="G3804">
            <v>0</v>
          </cell>
          <cell r="H3804">
            <v>0</v>
          </cell>
          <cell r="I3804">
            <v>0</v>
          </cell>
          <cell r="J3804">
            <v>0</v>
          </cell>
          <cell r="K3804">
            <v>0</v>
          </cell>
          <cell r="L3804">
            <v>0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>
            <v>0</v>
          </cell>
          <cell r="T3804">
            <v>0</v>
          </cell>
        </row>
        <row r="3805">
          <cell r="A3805">
            <v>25652537</v>
          </cell>
          <cell r="B3805" t="str">
            <v>25652537 PLA AUTO CESS SK01 EG-73</v>
          </cell>
          <cell r="C3805">
            <v>0</v>
          </cell>
          <cell r="D3805">
            <v>0</v>
          </cell>
          <cell r="E3805">
            <v>0</v>
          </cell>
          <cell r="F3805">
            <v>0</v>
          </cell>
          <cell r="G3805">
            <v>0</v>
          </cell>
          <cell r="H3805">
            <v>0</v>
          </cell>
          <cell r="I3805">
            <v>0</v>
          </cell>
          <cell r="J3805">
            <v>0</v>
          </cell>
          <cell r="K3805">
            <v>0</v>
          </cell>
          <cell r="L3805">
            <v>0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>
            <v>0</v>
          </cell>
          <cell r="T3805">
            <v>0</v>
          </cell>
        </row>
        <row r="3806">
          <cell r="A3806">
            <v>25652539</v>
          </cell>
          <cell r="B3806" t="str">
            <v>25652539 PLA AUTO CESS A017 EG-81</v>
          </cell>
          <cell r="C3806">
            <v>0</v>
          </cell>
          <cell r="D3806">
            <v>0</v>
          </cell>
          <cell r="E3806">
            <v>0</v>
          </cell>
          <cell r="F3806">
            <v>0</v>
          </cell>
          <cell r="G3806">
            <v>0</v>
          </cell>
          <cell r="H3806">
            <v>0</v>
          </cell>
          <cell r="I3806">
            <v>0</v>
          </cell>
          <cell r="J3806">
            <v>0</v>
          </cell>
          <cell r="K3806">
            <v>0</v>
          </cell>
          <cell r="L3806">
            <v>0</v>
          </cell>
          <cell r="M3806">
            <v>0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>
            <v>0</v>
          </cell>
          <cell r="T3806">
            <v>0</v>
          </cell>
        </row>
        <row r="3807">
          <cell r="A3807">
            <v>25652540</v>
          </cell>
          <cell r="B3807" t="str">
            <v>25652540 PLA AUTO CESS F017 EG-82</v>
          </cell>
          <cell r="C3807">
            <v>0</v>
          </cell>
          <cell r="D3807">
            <v>0</v>
          </cell>
          <cell r="E3807">
            <v>0</v>
          </cell>
          <cell r="F3807">
            <v>0</v>
          </cell>
          <cell r="G3807">
            <v>0</v>
          </cell>
          <cell r="H3807">
            <v>0</v>
          </cell>
          <cell r="I3807">
            <v>0</v>
          </cell>
          <cell r="J3807">
            <v>0</v>
          </cell>
          <cell r="K3807">
            <v>0</v>
          </cell>
          <cell r="L3807">
            <v>0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>
            <v>0</v>
          </cell>
          <cell r="T3807">
            <v>0</v>
          </cell>
        </row>
        <row r="3808">
          <cell r="A3808">
            <v>25652541</v>
          </cell>
          <cell r="B3808" t="str">
            <v>25652541 PLA AUTO CESS SV01 EG-83</v>
          </cell>
          <cell r="C3808">
            <v>0</v>
          </cell>
          <cell r="D3808">
            <v>0</v>
          </cell>
          <cell r="E3808">
            <v>0</v>
          </cell>
          <cell r="F3808">
            <v>0</v>
          </cell>
          <cell r="G3808">
            <v>0</v>
          </cell>
          <cell r="H3808">
            <v>0</v>
          </cell>
          <cell r="I3808">
            <v>0</v>
          </cell>
          <cell r="J3808">
            <v>0</v>
          </cell>
          <cell r="K3808">
            <v>0</v>
          </cell>
          <cell r="L3808">
            <v>0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>
            <v>0</v>
          </cell>
          <cell r="T3808">
            <v>0</v>
          </cell>
        </row>
        <row r="3809">
          <cell r="A3809">
            <v>25652561</v>
          </cell>
          <cell r="B3809" t="str">
            <v>25652561 PLA AUTO CESS AMRV EG-22</v>
          </cell>
          <cell r="C3809">
            <v>0</v>
          </cell>
          <cell r="D3809">
            <v>0</v>
          </cell>
          <cell r="E3809">
            <v>0</v>
          </cell>
          <cell r="F3809">
            <v>0</v>
          </cell>
          <cell r="G3809">
            <v>0</v>
          </cell>
          <cell r="H3809">
            <v>0</v>
          </cell>
          <cell r="I3809">
            <v>0</v>
          </cell>
          <cell r="J3809">
            <v>0</v>
          </cell>
          <cell r="K3809">
            <v>0</v>
          </cell>
          <cell r="L3809">
            <v>0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>
            <v>0</v>
          </cell>
          <cell r="T3809">
            <v>0</v>
          </cell>
        </row>
        <row r="3810">
          <cell r="A3810">
            <v>25652562</v>
          </cell>
          <cell r="B3810" t="str">
            <v>25652562 PLA AUTO CESS FMRV EG-'22</v>
          </cell>
          <cell r="C3810">
            <v>0</v>
          </cell>
          <cell r="D3810">
            <v>0</v>
          </cell>
          <cell r="E3810">
            <v>0</v>
          </cell>
          <cell r="F3810">
            <v>0</v>
          </cell>
          <cell r="G3810">
            <v>0</v>
          </cell>
          <cell r="H3810">
            <v>0</v>
          </cell>
          <cell r="I3810">
            <v>0</v>
          </cell>
          <cell r="J3810">
            <v>0</v>
          </cell>
          <cell r="K3810">
            <v>0</v>
          </cell>
          <cell r="L3810">
            <v>0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>
            <v>0</v>
          </cell>
          <cell r="T3810">
            <v>0</v>
          </cell>
        </row>
        <row r="3811">
          <cell r="A3811">
            <v>25652563</v>
          </cell>
          <cell r="B3811" t="str">
            <v>25652563 PLA AUTO CESS MRVA EG-23</v>
          </cell>
          <cell r="C3811">
            <v>414.74</v>
          </cell>
          <cell r="D3811">
            <v>0</v>
          </cell>
          <cell r="E3811">
            <v>0</v>
          </cell>
          <cell r="F3811">
            <v>0</v>
          </cell>
          <cell r="G3811">
            <v>0</v>
          </cell>
          <cell r="H3811">
            <v>0</v>
          </cell>
          <cell r="I3811">
            <v>0</v>
          </cell>
          <cell r="J3811">
            <v>0</v>
          </cell>
          <cell r="K3811">
            <v>0</v>
          </cell>
          <cell r="L3811">
            <v>0</v>
          </cell>
          <cell r="M3811">
            <v>0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>
            <v>0</v>
          </cell>
          <cell r="T3811">
            <v>414.74</v>
          </cell>
        </row>
        <row r="3812">
          <cell r="A3812">
            <v>25652564</v>
          </cell>
          <cell r="B3812" t="str">
            <v>25652564 PLA AUTO CESS MRVF EG-24</v>
          </cell>
          <cell r="C3812">
            <v>0</v>
          </cell>
          <cell r="D3812">
            <v>0</v>
          </cell>
          <cell r="E3812">
            <v>0</v>
          </cell>
          <cell r="F3812">
            <v>0</v>
          </cell>
          <cell r="G3812">
            <v>0</v>
          </cell>
          <cell r="H3812">
            <v>0</v>
          </cell>
          <cell r="I3812">
            <v>0</v>
          </cell>
          <cell r="J3812">
            <v>0</v>
          </cell>
          <cell r="K3812">
            <v>0</v>
          </cell>
          <cell r="L3812">
            <v>0</v>
          </cell>
          <cell r="M3812">
            <v>0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>
            <v>0</v>
          </cell>
          <cell r="T3812">
            <v>0</v>
          </cell>
        </row>
        <row r="3813">
          <cell r="A3813">
            <v>25652565</v>
          </cell>
          <cell r="B3813" t="str">
            <v>25652565 PLA AUTO CESS MRVH EG-25</v>
          </cell>
          <cell r="C3813">
            <v>0</v>
          </cell>
          <cell r="D3813">
            <v>0</v>
          </cell>
          <cell r="E3813">
            <v>0</v>
          </cell>
          <cell r="F3813">
            <v>0</v>
          </cell>
          <cell r="G3813">
            <v>0</v>
          </cell>
          <cell r="H3813">
            <v>0</v>
          </cell>
          <cell r="I3813">
            <v>0</v>
          </cell>
          <cell r="J3813">
            <v>0</v>
          </cell>
          <cell r="K3813">
            <v>0</v>
          </cell>
          <cell r="L3813">
            <v>0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>
            <v>0</v>
          </cell>
          <cell r="T3813">
            <v>0</v>
          </cell>
        </row>
        <row r="3814">
          <cell r="A3814">
            <v>25652574</v>
          </cell>
          <cell r="B3814" t="str">
            <v>25652574 PLA AUTO CESS AI05 EG-09</v>
          </cell>
          <cell r="C3814">
            <v>0</v>
          </cell>
          <cell r="D3814">
            <v>0</v>
          </cell>
          <cell r="E3814">
            <v>0</v>
          </cell>
          <cell r="F3814">
            <v>0</v>
          </cell>
          <cell r="G3814">
            <v>0</v>
          </cell>
          <cell r="H3814">
            <v>0</v>
          </cell>
          <cell r="I3814">
            <v>0</v>
          </cell>
          <cell r="J3814">
            <v>0</v>
          </cell>
          <cell r="K3814">
            <v>0</v>
          </cell>
          <cell r="L3814">
            <v>0</v>
          </cell>
          <cell r="M3814">
            <v>0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>
            <v>0</v>
          </cell>
          <cell r="T3814">
            <v>0</v>
          </cell>
        </row>
        <row r="3815">
          <cell r="A3815">
            <v>25652575</v>
          </cell>
          <cell r="B3815" t="str">
            <v>25652575 PLA AUTO CESS AR03 EG-06</v>
          </cell>
          <cell r="C3815">
            <v>0</v>
          </cell>
          <cell r="D3815">
            <v>0</v>
          </cell>
          <cell r="E3815">
            <v>0</v>
          </cell>
          <cell r="F3815">
            <v>0</v>
          </cell>
          <cell r="G3815">
            <v>0</v>
          </cell>
          <cell r="H3815">
            <v>0</v>
          </cell>
          <cell r="I3815">
            <v>0</v>
          </cell>
          <cell r="J3815">
            <v>0</v>
          </cell>
          <cell r="K3815">
            <v>0</v>
          </cell>
          <cell r="L3815">
            <v>0</v>
          </cell>
          <cell r="M3815">
            <v>0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>
            <v>0</v>
          </cell>
          <cell r="T3815">
            <v>0</v>
          </cell>
        </row>
        <row r="3816">
          <cell r="A3816">
            <v>25652583</v>
          </cell>
          <cell r="B3816" t="str">
            <v>25652583 PLA AUTO CESS F025 EG-C1</v>
          </cell>
          <cell r="C3816">
            <v>0</v>
          </cell>
          <cell r="D3816">
            <v>0</v>
          </cell>
          <cell r="E3816">
            <v>0</v>
          </cell>
          <cell r="F3816">
            <v>0</v>
          </cell>
          <cell r="G3816">
            <v>0</v>
          </cell>
          <cell r="H3816">
            <v>0</v>
          </cell>
          <cell r="I3816">
            <v>0</v>
          </cell>
          <cell r="J3816">
            <v>0</v>
          </cell>
          <cell r="K3816">
            <v>0</v>
          </cell>
          <cell r="L3816">
            <v>0</v>
          </cell>
          <cell r="M3816">
            <v>0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>
            <v>0</v>
          </cell>
          <cell r="T3816">
            <v>0</v>
          </cell>
        </row>
        <row r="3817">
          <cell r="A3817">
            <v>25652584</v>
          </cell>
          <cell r="B3817" t="str">
            <v>25652584 PLA AUTO CESS F026 EG-C2</v>
          </cell>
          <cell r="C3817">
            <v>0</v>
          </cell>
          <cell r="D3817">
            <v>0</v>
          </cell>
          <cell r="E3817">
            <v>0</v>
          </cell>
          <cell r="F3817">
            <v>0</v>
          </cell>
          <cell r="G3817">
            <v>0</v>
          </cell>
          <cell r="H3817">
            <v>0</v>
          </cell>
          <cell r="I3817">
            <v>0</v>
          </cell>
          <cell r="J3817">
            <v>0</v>
          </cell>
          <cell r="K3817">
            <v>0</v>
          </cell>
          <cell r="L3817">
            <v>0</v>
          </cell>
          <cell r="M3817">
            <v>0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>
            <v>0</v>
          </cell>
          <cell r="T3817">
            <v>0</v>
          </cell>
        </row>
        <row r="3818">
          <cell r="A3818">
            <v>25652585</v>
          </cell>
          <cell r="B3818" t="str">
            <v>25652585 PLA AUTO CESS N001 EG-46</v>
          </cell>
          <cell r="C3818">
            <v>0</v>
          </cell>
          <cell r="D3818">
            <v>0</v>
          </cell>
          <cell r="E3818">
            <v>0</v>
          </cell>
          <cell r="F3818">
            <v>0</v>
          </cell>
          <cell r="G3818">
            <v>0</v>
          </cell>
          <cell r="H3818">
            <v>0</v>
          </cell>
          <cell r="I3818">
            <v>0</v>
          </cell>
          <cell r="J3818">
            <v>0</v>
          </cell>
          <cell r="K3818">
            <v>0</v>
          </cell>
          <cell r="L3818">
            <v>0</v>
          </cell>
          <cell r="M3818">
            <v>0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>
            <v>0</v>
          </cell>
          <cell r="T3818">
            <v>0</v>
          </cell>
        </row>
        <row r="3819">
          <cell r="A3819">
            <v>25652586</v>
          </cell>
          <cell r="B3819" t="str">
            <v>25652586 PLA AUTO CESS F024 EG-V1</v>
          </cell>
          <cell r="C3819">
            <v>0</v>
          </cell>
          <cell r="D3819">
            <v>0</v>
          </cell>
          <cell r="E3819">
            <v>0</v>
          </cell>
          <cell r="F3819">
            <v>0</v>
          </cell>
          <cell r="G3819">
            <v>0</v>
          </cell>
          <cell r="H3819">
            <v>0</v>
          </cell>
          <cell r="I3819">
            <v>0</v>
          </cell>
          <cell r="J3819">
            <v>0</v>
          </cell>
          <cell r="K3819">
            <v>0</v>
          </cell>
          <cell r="L3819">
            <v>0</v>
          </cell>
          <cell r="M3819">
            <v>0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>
            <v>0</v>
          </cell>
          <cell r="T3819">
            <v>0</v>
          </cell>
        </row>
        <row r="3820">
          <cell r="A3820">
            <v>25652588</v>
          </cell>
          <cell r="B3820" t="str">
            <v>25652588 PLA AUTO CESS A027 EG-86</v>
          </cell>
          <cell r="C3820">
            <v>0</v>
          </cell>
          <cell r="D3820">
            <v>0</v>
          </cell>
          <cell r="E3820">
            <v>0</v>
          </cell>
          <cell r="F3820">
            <v>0</v>
          </cell>
          <cell r="G3820">
            <v>0</v>
          </cell>
          <cell r="H3820">
            <v>0</v>
          </cell>
          <cell r="I3820">
            <v>0</v>
          </cell>
          <cell r="J3820">
            <v>0</v>
          </cell>
          <cell r="K3820">
            <v>0</v>
          </cell>
          <cell r="L3820">
            <v>0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</row>
        <row r="3821">
          <cell r="A3821">
            <v>25652589</v>
          </cell>
          <cell r="B3821" t="str">
            <v>25652589 PLA AUTO CESS F023 EG-Z1</v>
          </cell>
          <cell r="C3821">
            <v>0</v>
          </cell>
          <cell r="D3821">
            <v>0</v>
          </cell>
          <cell r="E3821">
            <v>0</v>
          </cell>
          <cell r="F3821">
            <v>0</v>
          </cell>
          <cell r="G3821">
            <v>0</v>
          </cell>
          <cell r="H3821">
            <v>0</v>
          </cell>
          <cell r="I3821">
            <v>0</v>
          </cell>
          <cell r="J3821">
            <v>0</v>
          </cell>
          <cell r="K3821">
            <v>0</v>
          </cell>
          <cell r="L3821">
            <v>0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</row>
        <row r="3822">
          <cell r="A3822">
            <v>25652590</v>
          </cell>
          <cell r="B3822" t="str">
            <v>25652590 PLA AUTO CESS F027 EG-87</v>
          </cell>
          <cell r="C3822">
            <v>0</v>
          </cell>
          <cell r="D3822">
            <v>0</v>
          </cell>
          <cell r="E3822">
            <v>0</v>
          </cell>
          <cell r="F3822">
            <v>0</v>
          </cell>
          <cell r="G3822">
            <v>0</v>
          </cell>
          <cell r="H3822">
            <v>0</v>
          </cell>
          <cell r="I3822">
            <v>0</v>
          </cell>
          <cell r="J3822">
            <v>0</v>
          </cell>
          <cell r="K3822">
            <v>0</v>
          </cell>
          <cell r="L3822">
            <v>0</v>
          </cell>
          <cell r="M3822">
            <v>0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</row>
        <row r="3823">
          <cell r="A3823">
            <v>25652591</v>
          </cell>
          <cell r="B3823" t="str">
            <v>25652591 PLA AUTO CESS A028 EG-68</v>
          </cell>
          <cell r="C3823">
            <v>0</v>
          </cell>
          <cell r="D3823">
            <v>0</v>
          </cell>
          <cell r="E3823">
            <v>0</v>
          </cell>
          <cell r="F3823">
            <v>0</v>
          </cell>
          <cell r="G3823">
            <v>0</v>
          </cell>
          <cell r="H3823">
            <v>0</v>
          </cell>
          <cell r="I3823">
            <v>0</v>
          </cell>
          <cell r="J3823">
            <v>0</v>
          </cell>
          <cell r="K3823">
            <v>0</v>
          </cell>
          <cell r="L3823">
            <v>0</v>
          </cell>
          <cell r="M3823">
            <v>0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</row>
        <row r="3824">
          <cell r="A3824">
            <v>25652597</v>
          </cell>
          <cell r="B3824" t="str">
            <v>25652597 PLA AUTO CESS A031 EG-75</v>
          </cell>
          <cell r="C3824">
            <v>0</v>
          </cell>
          <cell r="D3824">
            <v>0</v>
          </cell>
          <cell r="E3824">
            <v>0</v>
          </cell>
          <cell r="F3824">
            <v>0</v>
          </cell>
          <cell r="G3824">
            <v>0</v>
          </cell>
          <cell r="H3824">
            <v>0</v>
          </cell>
          <cell r="I3824">
            <v>0</v>
          </cell>
          <cell r="J3824">
            <v>0</v>
          </cell>
          <cell r="K3824">
            <v>0</v>
          </cell>
          <cell r="L3824">
            <v>0</v>
          </cell>
          <cell r="M3824">
            <v>0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</row>
        <row r="3825">
          <cell r="A3825">
            <v>25652598</v>
          </cell>
          <cell r="B3825" t="str">
            <v>25652598 PLA AUTO CESS F031 EG-76</v>
          </cell>
          <cell r="C3825">
            <v>0</v>
          </cell>
          <cell r="D3825">
            <v>0</v>
          </cell>
          <cell r="E3825">
            <v>0</v>
          </cell>
          <cell r="F3825">
            <v>0</v>
          </cell>
          <cell r="G3825">
            <v>0</v>
          </cell>
          <cell r="H3825">
            <v>0</v>
          </cell>
          <cell r="I3825">
            <v>0</v>
          </cell>
          <cell r="J3825">
            <v>0</v>
          </cell>
          <cell r="K3825">
            <v>0</v>
          </cell>
          <cell r="L3825">
            <v>0</v>
          </cell>
          <cell r="M3825">
            <v>0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</row>
        <row r="3826">
          <cell r="A3826">
            <v>25652599</v>
          </cell>
          <cell r="B3826" t="str">
            <v>25652599 PLA AUTO CESS SB01 EG-77</v>
          </cell>
          <cell r="C3826">
            <v>0</v>
          </cell>
          <cell r="D3826">
            <v>0</v>
          </cell>
          <cell r="E3826">
            <v>0</v>
          </cell>
          <cell r="F3826">
            <v>0</v>
          </cell>
          <cell r="G3826">
            <v>0</v>
          </cell>
          <cell r="H3826">
            <v>0</v>
          </cell>
          <cell r="I3826">
            <v>0</v>
          </cell>
          <cell r="J3826">
            <v>0</v>
          </cell>
          <cell r="K3826">
            <v>0</v>
          </cell>
          <cell r="L3826">
            <v>0</v>
          </cell>
          <cell r="M3826">
            <v>0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</row>
        <row r="3827">
          <cell r="A3827">
            <v>25652603</v>
          </cell>
          <cell r="B3827" t="str">
            <v>25652603 PLA AUTO CESS FPWS EG-59</v>
          </cell>
          <cell r="C3827">
            <v>0</v>
          </cell>
          <cell r="D3827">
            <v>0</v>
          </cell>
          <cell r="E3827">
            <v>0</v>
          </cell>
          <cell r="F3827">
            <v>0</v>
          </cell>
          <cell r="G3827">
            <v>0</v>
          </cell>
          <cell r="H3827">
            <v>0</v>
          </cell>
          <cell r="I3827">
            <v>0</v>
          </cell>
          <cell r="J3827">
            <v>0</v>
          </cell>
          <cell r="K3827">
            <v>0</v>
          </cell>
          <cell r="L3827">
            <v>0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</row>
        <row r="3828">
          <cell r="A3828">
            <v>25652605</v>
          </cell>
          <cell r="B3828" t="str">
            <v>25652605 PLA AUTO CESS ASCB EG-78</v>
          </cell>
          <cell r="C3828">
            <v>0</v>
          </cell>
          <cell r="D3828">
            <v>0</v>
          </cell>
          <cell r="E3828">
            <v>0</v>
          </cell>
          <cell r="F3828">
            <v>0</v>
          </cell>
          <cell r="G3828">
            <v>0</v>
          </cell>
          <cell r="H3828">
            <v>0</v>
          </cell>
          <cell r="I3828">
            <v>0</v>
          </cell>
          <cell r="J3828">
            <v>0</v>
          </cell>
          <cell r="K3828">
            <v>0</v>
          </cell>
          <cell r="L3828">
            <v>0</v>
          </cell>
          <cell r="M3828">
            <v>0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</row>
        <row r="3829">
          <cell r="A3829">
            <v>25652608</v>
          </cell>
          <cell r="B3829" t="str">
            <v>25652608 PLA AUTO CESS SS01 EG-74</v>
          </cell>
          <cell r="C3829">
            <v>0</v>
          </cell>
          <cell r="D3829">
            <v>0</v>
          </cell>
          <cell r="E3829">
            <v>0</v>
          </cell>
          <cell r="F3829">
            <v>0</v>
          </cell>
          <cell r="G3829">
            <v>0</v>
          </cell>
          <cell r="H3829">
            <v>0</v>
          </cell>
          <cell r="I3829">
            <v>0</v>
          </cell>
          <cell r="J3829">
            <v>0</v>
          </cell>
          <cell r="K3829">
            <v>0</v>
          </cell>
          <cell r="L3829">
            <v>0</v>
          </cell>
          <cell r="M3829">
            <v>0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</row>
        <row r="3830">
          <cell r="A3830">
            <v>25652610</v>
          </cell>
          <cell r="B3830" t="str">
            <v>25652610 PLA AUTO CESS SJ01 EG-91</v>
          </cell>
          <cell r="C3830">
            <v>0</v>
          </cell>
          <cell r="D3830">
            <v>0</v>
          </cell>
          <cell r="E3830">
            <v>0</v>
          </cell>
          <cell r="F3830">
            <v>0</v>
          </cell>
          <cell r="G3830">
            <v>0</v>
          </cell>
          <cell r="H3830">
            <v>0</v>
          </cell>
          <cell r="I3830">
            <v>0</v>
          </cell>
          <cell r="J3830">
            <v>0</v>
          </cell>
          <cell r="K3830">
            <v>0</v>
          </cell>
          <cell r="L3830">
            <v>0</v>
          </cell>
          <cell r="M3830">
            <v>0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</row>
        <row r="3831">
          <cell r="A3831">
            <v>25652611</v>
          </cell>
          <cell r="B3831" t="str">
            <v>25652611 PLA AUTO CESS MT05 EG-B1</v>
          </cell>
          <cell r="C3831">
            <v>0</v>
          </cell>
          <cell r="D3831">
            <v>0</v>
          </cell>
          <cell r="E3831">
            <v>0</v>
          </cell>
          <cell r="F3831">
            <v>0</v>
          </cell>
          <cell r="G3831">
            <v>0</v>
          </cell>
          <cell r="H3831">
            <v>0</v>
          </cell>
          <cell r="I3831">
            <v>0</v>
          </cell>
          <cell r="J3831">
            <v>0</v>
          </cell>
          <cell r="K3831">
            <v>0</v>
          </cell>
          <cell r="L3831">
            <v>0</v>
          </cell>
          <cell r="M3831">
            <v>0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</row>
        <row r="3832">
          <cell r="A3832">
            <v>25652612</v>
          </cell>
          <cell r="B3832" t="str">
            <v>25652612 PLA AUTO CESS MT07 EG-B2</v>
          </cell>
          <cell r="C3832">
            <v>0</v>
          </cell>
          <cell r="D3832">
            <v>0</v>
          </cell>
          <cell r="E3832">
            <v>0</v>
          </cell>
          <cell r="F3832">
            <v>0</v>
          </cell>
          <cell r="G3832">
            <v>0</v>
          </cell>
          <cell r="H3832">
            <v>0</v>
          </cell>
          <cell r="I3832">
            <v>0</v>
          </cell>
          <cell r="J3832">
            <v>0</v>
          </cell>
          <cell r="K3832">
            <v>0</v>
          </cell>
          <cell r="L3832">
            <v>0</v>
          </cell>
          <cell r="M3832">
            <v>0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</row>
        <row r="3833">
          <cell r="A3833">
            <v>25652613</v>
          </cell>
          <cell r="B3833" t="str">
            <v>25652613 PLA AUTO CESS MT11  EG-B3</v>
          </cell>
          <cell r="C3833">
            <v>0</v>
          </cell>
          <cell r="D3833">
            <v>0</v>
          </cell>
          <cell r="E3833">
            <v>0</v>
          </cell>
          <cell r="F3833">
            <v>0</v>
          </cell>
          <cell r="G3833">
            <v>0</v>
          </cell>
          <cell r="H3833">
            <v>0</v>
          </cell>
          <cell r="I3833">
            <v>0</v>
          </cell>
          <cell r="J3833">
            <v>0</v>
          </cell>
          <cell r="K3833">
            <v>0</v>
          </cell>
          <cell r="L3833">
            <v>0</v>
          </cell>
          <cell r="M3833">
            <v>0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</row>
        <row r="3834">
          <cell r="A3834">
            <v>25652616</v>
          </cell>
          <cell r="B3834" t="str">
            <v>25652616 PLA AUTO CESS F033 EG-NP</v>
          </cell>
          <cell r="C3834">
            <v>0</v>
          </cell>
          <cell r="D3834">
            <v>0</v>
          </cell>
          <cell r="E3834">
            <v>0</v>
          </cell>
          <cell r="F3834">
            <v>0</v>
          </cell>
          <cell r="G3834">
            <v>0</v>
          </cell>
          <cell r="H3834">
            <v>0</v>
          </cell>
          <cell r="I3834">
            <v>0</v>
          </cell>
          <cell r="J3834">
            <v>0</v>
          </cell>
          <cell r="K3834">
            <v>0</v>
          </cell>
          <cell r="L3834">
            <v>0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</row>
        <row r="3835">
          <cell r="A3835">
            <v>25652617</v>
          </cell>
          <cell r="B3835" t="str">
            <v>25652617 PLA AUTO CESS F8FP EG-FP</v>
          </cell>
          <cell r="C3835">
            <v>0</v>
          </cell>
          <cell r="D3835">
            <v>0</v>
          </cell>
          <cell r="E3835">
            <v>0</v>
          </cell>
          <cell r="F3835">
            <v>0</v>
          </cell>
          <cell r="G3835">
            <v>0</v>
          </cell>
          <cell r="H3835">
            <v>0</v>
          </cell>
          <cell r="I3835">
            <v>0</v>
          </cell>
          <cell r="J3835">
            <v>0</v>
          </cell>
          <cell r="K3835">
            <v>0</v>
          </cell>
          <cell r="L3835">
            <v>0</v>
          </cell>
          <cell r="M3835">
            <v>0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</row>
        <row r="3836">
          <cell r="A3836">
            <v>25652619</v>
          </cell>
          <cell r="B3836" t="str">
            <v>25652619 PLA AUTO CESS F035 EG-F4</v>
          </cell>
          <cell r="C3836">
            <v>0</v>
          </cell>
          <cell r="D3836">
            <v>0</v>
          </cell>
          <cell r="E3836">
            <v>0</v>
          </cell>
          <cell r="F3836">
            <v>0</v>
          </cell>
          <cell r="G3836">
            <v>0</v>
          </cell>
          <cell r="H3836">
            <v>0</v>
          </cell>
          <cell r="I3836">
            <v>0</v>
          </cell>
          <cell r="J3836">
            <v>0</v>
          </cell>
          <cell r="K3836">
            <v>0</v>
          </cell>
          <cell r="L3836">
            <v>0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</row>
        <row r="3837">
          <cell r="A3837">
            <v>25652621</v>
          </cell>
          <cell r="B3837" t="str">
            <v>25652621 PLA AUTO CESS A040 EG-A5</v>
          </cell>
          <cell r="C3837">
            <v>0</v>
          </cell>
          <cell r="D3837">
            <v>0</v>
          </cell>
          <cell r="E3837">
            <v>0</v>
          </cell>
          <cell r="F3837">
            <v>0</v>
          </cell>
          <cell r="G3837">
            <v>0</v>
          </cell>
          <cell r="H3837">
            <v>0</v>
          </cell>
          <cell r="I3837">
            <v>0</v>
          </cell>
          <cell r="J3837">
            <v>0</v>
          </cell>
          <cell r="K3837">
            <v>0</v>
          </cell>
          <cell r="L3837">
            <v>0</v>
          </cell>
          <cell r="M3837">
            <v>0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</row>
        <row r="3838">
          <cell r="A3838">
            <v>25652622</v>
          </cell>
          <cell r="B3838" t="str">
            <v>25652622 PLA AUTO CESS F040 EG-A6</v>
          </cell>
          <cell r="C3838">
            <v>0</v>
          </cell>
          <cell r="D3838">
            <v>0</v>
          </cell>
          <cell r="E3838">
            <v>0</v>
          </cell>
          <cell r="F3838">
            <v>0</v>
          </cell>
          <cell r="G3838">
            <v>0</v>
          </cell>
          <cell r="H3838">
            <v>0</v>
          </cell>
          <cell r="I3838">
            <v>0</v>
          </cell>
          <cell r="J3838">
            <v>0</v>
          </cell>
          <cell r="K3838">
            <v>0</v>
          </cell>
          <cell r="L3838">
            <v>0</v>
          </cell>
          <cell r="M3838">
            <v>0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</row>
        <row r="3839">
          <cell r="A3839">
            <v>25652623</v>
          </cell>
          <cell r="B3839" t="str">
            <v>25652623 PLA AUTO CESS SC01 EG-A7</v>
          </cell>
          <cell r="C3839">
            <v>0</v>
          </cell>
          <cell r="D3839">
            <v>0</v>
          </cell>
          <cell r="E3839">
            <v>0</v>
          </cell>
          <cell r="F3839">
            <v>0</v>
          </cell>
          <cell r="G3839">
            <v>0</v>
          </cell>
          <cell r="H3839">
            <v>0</v>
          </cell>
          <cell r="I3839">
            <v>0</v>
          </cell>
          <cell r="J3839">
            <v>0</v>
          </cell>
          <cell r="K3839">
            <v>0</v>
          </cell>
          <cell r="L3839">
            <v>0</v>
          </cell>
          <cell r="M3839">
            <v>0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</row>
        <row r="3840">
          <cell r="A3840">
            <v>25652624</v>
          </cell>
          <cell r="B3840" t="str">
            <v>25652624 PLA AUTO CESS A041 EG-A8</v>
          </cell>
          <cell r="C3840">
            <v>0</v>
          </cell>
          <cell r="D3840">
            <v>0</v>
          </cell>
          <cell r="E3840">
            <v>0</v>
          </cell>
          <cell r="F3840">
            <v>0</v>
          </cell>
          <cell r="G3840">
            <v>0</v>
          </cell>
          <cell r="H3840">
            <v>0</v>
          </cell>
          <cell r="I3840">
            <v>0</v>
          </cell>
          <cell r="J3840">
            <v>0</v>
          </cell>
          <cell r="K3840">
            <v>0</v>
          </cell>
          <cell r="L3840">
            <v>0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</row>
        <row r="3841">
          <cell r="A3841">
            <v>25652625</v>
          </cell>
          <cell r="B3841" t="str">
            <v>25652625 PLA AUTO CESS F041 EG-A9</v>
          </cell>
          <cell r="C3841">
            <v>0</v>
          </cell>
          <cell r="D3841">
            <v>0</v>
          </cell>
          <cell r="E3841">
            <v>0</v>
          </cell>
          <cell r="F3841">
            <v>0</v>
          </cell>
          <cell r="G3841">
            <v>0</v>
          </cell>
          <cell r="H3841">
            <v>0</v>
          </cell>
          <cell r="I3841">
            <v>0</v>
          </cell>
          <cell r="J3841">
            <v>0</v>
          </cell>
          <cell r="K3841">
            <v>0</v>
          </cell>
          <cell r="L3841">
            <v>0</v>
          </cell>
          <cell r="M3841">
            <v>0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</row>
        <row r="3842">
          <cell r="A3842">
            <v>25653001</v>
          </cell>
          <cell r="B3842" t="str">
            <v>25653001 PLA NCCD Deposit F002 EG-02</v>
          </cell>
          <cell r="C3842">
            <v>0</v>
          </cell>
          <cell r="D3842">
            <v>0</v>
          </cell>
          <cell r="E3842">
            <v>0</v>
          </cell>
          <cell r="F3842">
            <v>0</v>
          </cell>
          <cell r="G3842">
            <v>0</v>
          </cell>
          <cell r="H3842">
            <v>0</v>
          </cell>
          <cell r="I3842">
            <v>0</v>
          </cell>
          <cell r="J3842">
            <v>0</v>
          </cell>
          <cell r="K3842">
            <v>0</v>
          </cell>
          <cell r="L3842">
            <v>0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</row>
        <row r="3843">
          <cell r="A3843">
            <v>25653002</v>
          </cell>
          <cell r="B3843" t="str">
            <v>25653002 PLA NCCD Deposit F003 EG-03</v>
          </cell>
          <cell r="C3843">
            <v>0</v>
          </cell>
          <cell r="D3843">
            <v>0</v>
          </cell>
          <cell r="E3843">
            <v>0</v>
          </cell>
          <cell r="F3843">
            <v>0</v>
          </cell>
          <cell r="G3843">
            <v>0</v>
          </cell>
          <cell r="H3843">
            <v>0</v>
          </cell>
          <cell r="I3843">
            <v>0</v>
          </cell>
          <cell r="J3843">
            <v>0</v>
          </cell>
          <cell r="K3843">
            <v>0</v>
          </cell>
          <cell r="L3843">
            <v>0</v>
          </cell>
          <cell r="M3843">
            <v>0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</row>
        <row r="3844">
          <cell r="A3844">
            <v>25653003</v>
          </cell>
          <cell r="B3844" t="str">
            <v>25653003 PLA NCCD Deposit F016 EG-94</v>
          </cell>
          <cell r="C3844">
            <v>0</v>
          </cell>
          <cell r="D3844">
            <v>0</v>
          </cell>
          <cell r="E3844">
            <v>0</v>
          </cell>
          <cell r="F3844">
            <v>0</v>
          </cell>
          <cell r="G3844">
            <v>0</v>
          </cell>
          <cell r="H3844">
            <v>0</v>
          </cell>
          <cell r="I3844">
            <v>0</v>
          </cell>
          <cell r="J3844">
            <v>0</v>
          </cell>
          <cell r="K3844">
            <v>0</v>
          </cell>
          <cell r="L3844">
            <v>0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</row>
        <row r="3845">
          <cell r="A3845">
            <v>25653004</v>
          </cell>
          <cell r="B3845" t="str">
            <v>25653004 PLA NCCD Deposit F005 EG-95</v>
          </cell>
          <cell r="C3845">
            <v>0</v>
          </cell>
          <cell r="D3845">
            <v>0</v>
          </cell>
          <cell r="E3845">
            <v>0</v>
          </cell>
          <cell r="F3845">
            <v>0</v>
          </cell>
          <cell r="G3845">
            <v>0</v>
          </cell>
          <cell r="H3845">
            <v>0</v>
          </cell>
          <cell r="I3845">
            <v>0</v>
          </cell>
          <cell r="J3845">
            <v>0</v>
          </cell>
          <cell r="K3845">
            <v>0</v>
          </cell>
          <cell r="L3845">
            <v>0</v>
          </cell>
          <cell r="M3845">
            <v>0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</row>
        <row r="3846">
          <cell r="A3846">
            <v>25653005</v>
          </cell>
          <cell r="B3846" t="str">
            <v>25653005 PLA NCCD Deposit F007 EG-97</v>
          </cell>
          <cell r="C3846">
            <v>0</v>
          </cell>
          <cell r="D3846">
            <v>0</v>
          </cell>
          <cell r="E3846">
            <v>0</v>
          </cell>
          <cell r="F3846">
            <v>0</v>
          </cell>
          <cell r="G3846">
            <v>0</v>
          </cell>
          <cell r="H3846">
            <v>0</v>
          </cell>
          <cell r="I3846">
            <v>0</v>
          </cell>
          <cell r="J3846">
            <v>0</v>
          </cell>
          <cell r="K3846">
            <v>0</v>
          </cell>
          <cell r="L3846">
            <v>0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</row>
        <row r="3847">
          <cell r="A3847">
            <v>25653006</v>
          </cell>
          <cell r="B3847" t="str">
            <v>25653006 PLA NCCD Deposit F015 EG-04</v>
          </cell>
          <cell r="C3847">
            <v>0</v>
          </cell>
          <cell r="D3847">
            <v>0</v>
          </cell>
          <cell r="E3847">
            <v>0</v>
          </cell>
          <cell r="F3847">
            <v>0</v>
          </cell>
          <cell r="G3847">
            <v>0</v>
          </cell>
          <cell r="H3847">
            <v>0</v>
          </cell>
          <cell r="I3847">
            <v>0</v>
          </cell>
          <cell r="J3847">
            <v>0</v>
          </cell>
          <cell r="K3847">
            <v>0</v>
          </cell>
          <cell r="L3847">
            <v>0</v>
          </cell>
          <cell r="M3847">
            <v>0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</row>
        <row r="3848">
          <cell r="A3848">
            <v>25653007</v>
          </cell>
          <cell r="B3848" t="str">
            <v>25653007 PLA NCCD Deposit F010 EG-10</v>
          </cell>
          <cell r="C3848">
            <v>0</v>
          </cell>
          <cell r="D3848">
            <v>0</v>
          </cell>
          <cell r="E3848">
            <v>0</v>
          </cell>
          <cell r="F3848">
            <v>0</v>
          </cell>
          <cell r="G3848">
            <v>0</v>
          </cell>
          <cell r="H3848">
            <v>0</v>
          </cell>
          <cell r="I3848">
            <v>0</v>
          </cell>
          <cell r="J3848">
            <v>0</v>
          </cell>
          <cell r="K3848">
            <v>0</v>
          </cell>
          <cell r="L3848">
            <v>0</v>
          </cell>
          <cell r="M3848">
            <v>0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</row>
        <row r="3849">
          <cell r="A3849">
            <v>25653008</v>
          </cell>
          <cell r="B3849" t="str">
            <v>25653008 PLA NCCD Deposit F014 EG-93</v>
          </cell>
          <cell r="C3849">
            <v>0</v>
          </cell>
          <cell r="D3849">
            <v>0</v>
          </cell>
          <cell r="E3849">
            <v>0</v>
          </cell>
          <cell r="F3849">
            <v>0</v>
          </cell>
          <cell r="G3849">
            <v>0</v>
          </cell>
          <cell r="H3849">
            <v>0</v>
          </cell>
          <cell r="I3849">
            <v>0</v>
          </cell>
          <cell r="J3849">
            <v>0</v>
          </cell>
          <cell r="K3849">
            <v>0</v>
          </cell>
          <cell r="L3849">
            <v>0</v>
          </cell>
          <cell r="M3849">
            <v>0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</row>
        <row r="3850">
          <cell r="A3850">
            <v>25653009</v>
          </cell>
          <cell r="B3850" t="str">
            <v>25653009 PLA NCCD Deposit F008 EG-98</v>
          </cell>
          <cell r="C3850">
            <v>0</v>
          </cell>
          <cell r="D3850">
            <v>0</v>
          </cell>
          <cell r="E3850">
            <v>0</v>
          </cell>
          <cell r="F3850">
            <v>0</v>
          </cell>
          <cell r="G3850">
            <v>0</v>
          </cell>
          <cell r="H3850">
            <v>0</v>
          </cell>
          <cell r="I3850">
            <v>0</v>
          </cell>
          <cell r="J3850">
            <v>0</v>
          </cell>
          <cell r="K3850">
            <v>0</v>
          </cell>
          <cell r="L3850">
            <v>0</v>
          </cell>
          <cell r="M3850">
            <v>0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</row>
        <row r="3851">
          <cell r="A3851">
            <v>25653010</v>
          </cell>
          <cell r="B3851" t="str">
            <v>25653010 PLA NCCD Deposit F009 EG-99</v>
          </cell>
          <cell r="C3851">
            <v>0</v>
          </cell>
          <cell r="D3851">
            <v>0</v>
          </cell>
          <cell r="E3851">
            <v>0</v>
          </cell>
          <cell r="F3851">
            <v>0</v>
          </cell>
          <cell r="G3851">
            <v>0</v>
          </cell>
          <cell r="H3851">
            <v>0</v>
          </cell>
          <cell r="I3851">
            <v>0</v>
          </cell>
          <cell r="J3851">
            <v>0</v>
          </cell>
          <cell r="K3851">
            <v>0</v>
          </cell>
          <cell r="L3851">
            <v>0</v>
          </cell>
          <cell r="M3851">
            <v>0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</row>
        <row r="3852">
          <cell r="A3852">
            <v>25653011</v>
          </cell>
          <cell r="B3852" t="str">
            <v>25653011 PLA NCCD Deposit FS01 EG-26</v>
          </cell>
          <cell r="C3852">
            <v>0</v>
          </cell>
          <cell r="D3852">
            <v>0</v>
          </cell>
          <cell r="E3852">
            <v>0</v>
          </cell>
          <cell r="F3852">
            <v>0</v>
          </cell>
          <cell r="G3852">
            <v>0</v>
          </cell>
          <cell r="H3852">
            <v>0</v>
          </cell>
          <cell r="I3852">
            <v>0</v>
          </cell>
          <cell r="J3852">
            <v>0</v>
          </cell>
          <cell r="K3852">
            <v>0</v>
          </cell>
          <cell r="L3852">
            <v>0</v>
          </cell>
          <cell r="M3852">
            <v>0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</row>
        <row r="3853">
          <cell r="A3853">
            <v>25653012</v>
          </cell>
          <cell r="B3853" t="str">
            <v>25653012 PLA NCCD Deposit FS02 EG-27</v>
          </cell>
          <cell r="C3853">
            <v>0</v>
          </cell>
          <cell r="D3853">
            <v>0</v>
          </cell>
          <cell r="E3853">
            <v>0</v>
          </cell>
          <cell r="F3853">
            <v>0</v>
          </cell>
          <cell r="G3853">
            <v>0</v>
          </cell>
          <cell r="H3853">
            <v>0</v>
          </cell>
          <cell r="I3853">
            <v>0</v>
          </cell>
          <cell r="J3853">
            <v>0</v>
          </cell>
          <cell r="K3853">
            <v>0</v>
          </cell>
          <cell r="L3853">
            <v>0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</row>
        <row r="3854">
          <cell r="A3854">
            <v>25653013</v>
          </cell>
          <cell r="B3854" t="str">
            <v>25653013 PLA NCCD Deposit FS03 EG-28</v>
          </cell>
          <cell r="C3854">
            <v>0</v>
          </cell>
          <cell r="D3854">
            <v>0</v>
          </cell>
          <cell r="E3854">
            <v>0</v>
          </cell>
          <cell r="F3854">
            <v>0</v>
          </cell>
          <cell r="G3854">
            <v>0</v>
          </cell>
          <cell r="H3854">
            <v>0</v>
          </cell>
          <cell r="I3854">
            <v>0</v>
          </cell>
          <cell r="J3854">
            <v>0</v>
          </cell>
          <cell r="K3854">
            <v>0</v>
          </cell>
          <cell r="L3854">
            <v>0</v>
          </cell>
          <cell r="M3854">
            <v>0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</row>
        <row r="3855">
          <cell r="A3855">
            <v>25653014</v>
          </cell>
          <cell r="B3855" t="str">
            <v>25653014 PLA NCCD Deposit FS04 EG-29</v>
          </cell>
          <cell r="C3855">
            <v>0</v>
          </cell>
          <cell r="D3855">
            <v>0</v>
          </cell>
          <cell r="E3855">
            <v>0</v>
          </cell>
          <cell r="F3855">
            <v>0</v>
          </cell>
          <cell r="G3855">
            <v>0</v>
          </cell>
          <cell r="H3855">
            <v>0</v>
          </cell>
          <cell r="I3855">
            <v>0</v>
          </cell>
          <cell r="J3855">
            <v>0</v>
          </cell>
          <cell r="K3855">
            <v>0</v>
          </cell>
          <cell r="L3855">
            <v>0</v>
          </cell>
          <cell r="M3855">
            <v>0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</row>
        <row r="3856">
          <cell r="A3856">
            <v>25653015</v>
          </cell>
          <cell r="B3856" t="str">
            <v>25653015 PLA NCCD Deposit A011 EG-11</v>
          </cell>
          <cell r="C3856">
            <v>0</v>
          </cell>
          <cell r="D3856">
            <v>0</v>
          </cell>
          <cell r="E3856">
            <v>0</v>
          </cell>
          <cell r="F3856">
            <v>0</v>
          </cell>
          <cell r="G3856">
            <v>0</v>
          </cell>
          <cell r="H3856">
            <v>0</v>
          </cell>
          <cell r="I3856">
            <v>0</v>
          </cell>
          <cell r="J3856">
            <v>0</v>
          </cell>
          <cell r="K3856">
            <v>0</v>
          </cell>
          <cell r="L3856">
            <v>0</v>
          </cell>
          <cell r="M3856">
            <v>0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</row>
        <row r="3857">
          <cell r="A3857">
            <v>25653016</v>
          </cell>
          <cell r="B3857" t="str">
            <v>25653016 PLA NCCD Deposit A012 EG-11</v>
          </cell>
          <cell r="C3857">
            <v>0</v>
          </cell>
          <cell r="D3857">
            <v>0</v>
          </cell>
          <cell r="E3857">
            <v>0</v>
          </cell>
          <cell r="F3857">
            <v>0</v>
          </cell>
          <cell r="G3857">
            <v>0</v>
          </cell>
          <cell r="H3857">
            <v>0</v>
          </cell>
          <cell r="I3857">
            <v>0</v>
          </cell>
          <cell r="J3857">
            <v>0</v>
          </cell>
          <cell r="K3857">
            <v>0</v>
          </cell>
          <cell r="L3857">
            <v>0</v>
          </cell>
          <cell r="M3857">
            <v>0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</row>
        <row r="3858">
          <cell r="A3858">
            <v>25653017</v>
          </cell>
          <cell r="B3858" t="str">
            <v>25653017 PLA NCCD Deposit A013 EG-11</v>
          </cell>
          <cell r="C3858">
            <v>0</v>
          </cell>
          <cell r="D3858">
            <v>0</v>
          </cell>
          <cell r="E3858">
            <v>0</v>
          </cell>
          <cell r="F3858">
            <v>0</v>
          </cell>
          <cell r="G3858">
            <v>0</v>
          </cell>
          <cell r="H3858">
            <v>0</v>
          </cell>
          <cell r="I3858">
            <v>0</v>
          </cell>
          <cell r="J3858">
            <v>0</v>
          </cell>
          <cell r="K3858">
            <v>0</v>
          </cell>
          <cell r="L3858">
            <v>0</v>
          </cell>
          <cell r="M3858">
            <v>0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</row>
        <row r="3859">
          <cell r="A3859">
            <v>25653018</v>
          </cell>
          <cell r="B3859" t="str">
            <v>25653018 PLA NCCD Deposit A002 EG-12</v>
          </cell>
          <cell r="C3859">
            <v>0</v>
          </cell>
          <cell r="D3859">
            <v>0</v>
          </cell>
          <cell r="E3859">
            <v>0</v>
          </cell>
          <cell r="F3859">
            <v>0</v>
          </cell>
          <cell r="G3859">
            <v>0</v>
          </cell>
          <cell r="H3859">
            <v>0</v>
          </cell>
          <cell r="I3859">
            <v>0</v>
          </cell>
          <cell r="J3859">
            <v>0</v>
          </cell>
          <cell r="K3859">
            <v>0</v>
          </cell>
          <cell r="L3859">
            <v>0</v>
          </cell>
          <cell r="M3859">
            <v>0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</row>
        <row r="3860">
          <cell r="A3860">
            <v>25653019</v>
          </cell>
          <cell r="B3860" t="str">
            <v>25653019 PLA NCCD Deposit A003 EG-13</v>
          </cell>
          <cell r="C3860">
            <v>0</v>
          </cell>
          <cell r="D3860">
            <v>0</v>
          </cell>
          <cell r="E3860">
            <v>0</v>
          </cell>
          <cell r="F3860">
            <v>0</v>
          </cell>
          <cell r="G3860">
            <v>0</v>
          </cell>
          <cell r="H3860">
            <v>0</v>
          </cell>
          <cell r="I3860">
            <v>0</v>
          </cell>
          <cell r="J3860">
            <v>0</v>
          </cell>
          <cell r="K3860">
            <v>0</v>
          </cell>
          <cell r="L3860">
            <v>0</v>
          </cell>
          <cell r="M3860">
            <v>0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</row>
        <row r="3861">
          <cell r="A3861">
            <v>25653020</v>
          </cell>
          <cell r="B3861" t="str">
            <v>25653020 PLA NCCD Deposit A004 EG-14</v>
          </cell>
          <cell r="C3861">
            <v>0</v>
          </cell>
          <cell r="D3861">
            <v>0</v>
          </cell>
          <cell r="E3861">
            <v>0</v>
          </cell>
          <cell r="F3861">
            <v>0</v>
          </cell>
          <cell r="G3861">
            <v>0</v>
          </cell>
          <cell r="H3861">
            <v>0</v>
          </cell>
          <cell r="I3861">
            <v>0</v>
          </cell>
          <cell r="J3861">
            <v>0</v>
          </cell>
          <cell r="K3861">
            <v>0</v>
          </cell>
          <cell r="L3861">
            <v>0</v>
          </cell>
          <cell r="M3861">
            <v>0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</row>
        <row r="3862">
          <cell r="A3862">
            <v>25653021</v>
          </cell>
          <cell r="B3862" t="str">
            <v>25653021 PLA NCCD Deposit A005 EG-15</v>
          </cell>
          <cell r="C3862">
            <v>0</v>
          </cell>
          <cell r="D3862">
            <v>0</v>
          </cell>
          <cell r="E3862">
            <v>0</v>
          </cell>
          <cell r="F3862">
            <v>0</v>
          </cell>
          <cell r="G3862">
            <v>0</v>
          </cell>
          <cell r="H3862">
            <v>0</v>
          </cell>
          <cell r="I3862">
            <v>0</v>
          </cell>
          <cell r="J3862">
            <v>0</v>
          </cell>
          <cell r="K3862">
            <v>0</v>
          </cell>
          <cell r="L3862">
            <v>0</v>
          </cell>
          <cell r="M3862">
            <v>0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</row>
        <row r="3863">
          <cell r="A3863">
            <v>25653022</v>
          </cell>
          <cell r="B3863" t="str">
            <v>25653022 PLA NCCD Deposit A006 EG-16</v>
          </cell>
          <cell r="C3863">
            <v>0</v>
          </cell>
          <cell r="D3863">
            <v>0</v>
          </cell>
          <cell r="E3863">
            <v>0</v>
          </cell>
          <cell r="F3863">
            <v>0</v>
          </cell>
          <cell r="G3863">
            <v>0</v>
          </cell>
          <cell r="H3863">
            <v>0</v>
          </cell>
          <cell r="I3863">
            <v>0</v>
          </cell>
          <cell r="J3863">
            <v>0</v>
          </cell>
          <cell r="K3863">
            <v>0</v>
          </cell>
          <cell r="L3863">
            <v>0</v>
          </cell>
          <cell r="M3863">
            <v>0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</row>
        <row r="3864">
          <cell r="A3864">
            <v>25653023</v>
          </cell>
          <cell r="B3864" t="str">
            <v>25653023 PLA NCCD Deposit A015 EG-18</v>
          </cell>
          <cell r="C3864">
            <v>0</v>
          </cell>
          <cell r="D3864">
            <v>0</v>
          </cell>
          <cell r="E3864">
            <v>0</v>
          </cell>
          <cell r="F3864">
            <v>0</v>
          </cell>
          <cell r="G3864">
            <v>0</v>
          </cell>
          <cell r="H3864">
            <v>0</v>
          </cell>
          <cell r="I3864">
            <v>0</v>
          </cell>
          <cell r="J3864">
            <v>0</v>
          </cell>
          <cell r="K3864">
            <v>0</v>
          </cell>
          <cell r="L3864">
            <v>0</v>
          </cell>
          <cell r="M3864">
            <v>0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</row>
        <row r="3865">
          <cell r="A3865">
            <v>25653024</v>
          </cell>
          <cell r="B3865" t="str">
            <v>25653024 PLA NCCD Deposit A018 EG-19</v>
          </cell>
          <cell r="C3865">
            <v>0</v>
          </cell>
          <cell r="D3865">
            <v>0</v>
          </cell>
          <cell r="E3865">
            <v>0</v>
          </cell>
          <cell r="F3865">
            <v>0</v>
          </cell>
          <cell r="G3865">
            <v>0</v>
          </cell>
          <cell r="H3865">
            <v>0</v>
          </cell>
          <cell r="I3865">
            <v>0</v>
          </cell>
          <cell r="J3865">
            <v>0</v>
          </cell>
          <cell r="K3865">
            <v>0</v>
          </cell>
          <cell r="L3865">
            <v>0</v>
          </cell>
          <cell r="M3865">
            <v>0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</row>
        <row r="3866">
          <cell r="A3866">
            <v>25653025</v>
          </cell>
          <cell r="B3866" t="str">
            <v>25653025 PLA NCCD Deposit MD05 EG-45</v>
          </cell>
          <cell r="C3866">
            <v>0</v>
          </cell>
          <cell r="D3866">
            <v>0</v>
          </cell>
          <cell r="E3866">
            <v>0</v>
          </cell>
          <cell r="F3866">
            <v>0</v>
          </cell>
          <cell r="G3866">
            <v>0</v>
          </cell>
          <cell r="H3866">
            <v>0</v>
          </cell>
          <cell r="I3866">
            <v>0</v>
          </cell>
          <cell r="J3866">
            <v>0</v>
          </cell>
          <cell r="K3866">
            <v>0</v>
          </cell>
          <cell r="L3866">
            <v>0</v>
          </cell>
          <cell r="M3866">
            <v>0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</row>
        <row r="3867">
          <cell r="A3867">
            <v>25653026</v>
          </cell>
          <cell r="B3867" t="str">
            <v>25653026 PLA NCCD Deposit A010 EG-56</v>
          </cell>
          <cell r="C3867">
            <v>0</v>
          </cell>
          <cell r="D3867">
            <v>0</v>
          </cell>
          <cell r="E3867">
            <v>0</v>
          </cell>
          <cell r="F3867">
            <v>0</v>
          </cell>
          <cell r="G3867">
            <v>0</v>
          </cell>
          <cell r="H3867">
            <v>0</v>
          </cell>
          <cell r="I3867">
            <v>0</v>
          </cell>
          <cell r="J3867">
            <v>0</v>
          </cell>
          <cell r="K3867">
            <v>0</v>
          </cell>
          <cell r="L3867">
            <v>0</v>
          </cell>
          <cell r="M3867">
            <v>0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</row>
        <row r="3868">
          <cell r="A3868">
            <v>25653027</v>
          </cell>
          <cell r="B3868" t="str">
            <v>25653027 PLA NCCD Deposit A008 EG-60</v>
          </cell>
          <cell r="C3868">
            <v>0</v>
          </cell>
          <cell r="D3868">
            <v>0</v>
          </cell>
          <cell r="E3868">
            <v>0</v>
          </cell>
          <cell r="F3868">
            <v>0</v>
          </cell>
          <cell r="G3868">
            <v>0</v>
          </cell>
          <cell r="H3868">
            <v>0</v>
          </cell>
          <cell r="I3868">
            <v>0</v>
          </cell>
          <cell r="J3868">
            <v>0</v>
          </cell>
          <cell r="K3868">
            <v>0</v>
          </cell>
          <cell r="L3868">
            <v>0</v>
          </cell>
          <cell r="M3868">
            <v>0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</row>
        <row r="3869">
          <cell r="A3869">
            <v>25653028</v>
          </cell>
          <cell r="B3869" t="str">
            <v>25653028 PLA NCCD Deposit A009 EG-61</v>
          </cell>
          <cell r="C3869">
            <v>0</v>
          </cell>
          <cell r="D3869">
            <v>0</v>
          </cell>
          <cell r="E3869">
            <v>0</v>
          </cell>
          <cell r="F3869">
            <v>0</v>
          </cell>
          <cell r="G3869">
            <v>0</v>
          </cell>
          <cell r="H3869">
            <v>0</v>
          </cell>
          <cell r="I3869">
            <v>0</v>
          </cell>
          <cell r="J3869">
            <v>0</v>
          </cell>
          <cell r="K3869">
            <v>0</v>
          </cell>
          <cell r="L3869">
            <v>0</v>
          </cell>
          <cell r="M3869">
            <v>0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</row>
        <row r="3870">
          <cell r="A3870">
            <v>25653029</v>
          </cell>
          <cell r="B3870" t="str">
            <v>25653029 PLA NCCD Deposit F001 EG-62</v>
          </cell>
          <cell r="C3870">
            <v>0</v>
          </cell>
          <cell r="D3870">
            <v>0</v>
          </cell>
          <cell r="E3870">
            <v>0</v>
          </cell>
          <cell r="F3870">
            <v>0</v>
          </cell>
          <cell r="G3870">
            <v>0</v>
          </cell>
          <cell r="H3870">
            <v>0</v>
          </cell>
          <cell r="I3870">
            <v>0</v>
          </cell>
          <cell r="J3870">
            <v>0</v>
          </cell>
          <cell r="K3870">
            <v>0</v>
          </cell>
          <cell r="L3870">
            <v>0</v>
          </cell>
          <cell r="M3870">
            <v>0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</row>
        <row r="3871">
          <cell r="A3871">
            <v>25653030</v>
          </cell>
          <cell r="B3871" t="str">
            <v>25653030 PLA NCCD Deposit SA01 EG-63</v>
          </cell>
          <cell r="C3871">
            <v>0</v>
          </cell>
          <cell r="D3871">
            <v>0</v>
          </cell>
          <cell r="E3871">
            <v>0</v>
          </cell>
          <cell r="F3871">
            <v>0</v>
          </cell>
          <cell r="G3871">
            <v>0</v>
          </cell>
          <cell r="H3871">
            <v>0</v>
          </cell>
          <cell r="I3871">
            <v>0</v>
          </cell>
          <cell r="J3871">
            <v>0</v>
          </cell>
          <cell r="K3871">
            <v>0</v>
          </cell>
          <cell r="L3871">
            <v>0</v>
          </cell>
          <cell r="M3871">
            <v>0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</row>
        <row r="3872">
          <cell r="A3872">
            <v>25653031</v>
          </cell>
          <cell r="B3872" t="str">
            <v>25653031 PLA NCCD Deposit SF01 EG-63</v>
          </cell>
          <cell r="C3872">
            <v>0</v>
          </cell>
          <cell r="D3872">
            <v>0</v>
          </cell>
          <cell r="E3872">
            <v>0</v>
          </cell>
          <cell r="F3872">
            <v>0</v>
          </cell>
          <cell r="G3872">
            <v>0</v>
          </cell>
          <cell r="H3872">
            <v>0</v>
          </cell>
          <cell r="I3872">
            <v>0</v>
          </cell>
          <cell r="J3872">
            <v>0</v>
          </cell>
          <cell r="K3872">
            <v>0</v>
          </cell>
          <cell r="L3872">
            <v>0</v>
          </cell>
          <cell r="M3872">
            <v>0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</row>
        <row r="3873">
          <cell r="A3873">
            <v>25653032</v>
          </cell>
          <cell r="B3873" t="str">
            <v>25653032 PLA NCCD Deposit SF02 EG-63</v>
          </cell>
          <cell r="C3873">
            <v>0</v>
          </cell>
          <cell r="D3873">
            <v>0</v>
          </cell>
          <cell r="E3873">
            <v>0</v>
          </cell>
          <cell r="F3873">
            <v>0</v>
          </cell>
          <cell r="G3873">
            <v>0</v>
          </cell>
          <cell r="H3873">
            <v>0</v>
          </cell>
          <cell r="I3873">
            <v>0</v>
          </cell>
          <cell r="J3873">
            <v>0</v>
          </cell>
          <cell r="K3873">
            <v>0</v>
          </cell>
          <cell r="L3873">
            <v>0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</row>
        <row r="3874">
          <cell r="A3874">
            <v>25653033</v>
          </cell>
          <cell r="B3874" t="str">
            <v>25653033 PLA NCCD Deposit SA02 EG-64</v>
          </cell>
          <cell r="C3874">
            <v>0</v>
          </cell>
          <cell r="D3874">
            <v>0</v>
          </cell>
          <cell r="E3874">
            <v>0</v>
          </cell>
          <cell r="F3874">
            <v>0</v>
          </cell>
          <cell r="G3874">
            <v>0</v>
          </cell>
          <cell r="H3874">
            <v>0</v>
          </cell>
          <cell r="I3874">
            <v>0</v>
          </cell>
          <cell r="J3874">
            <v>0</v>
          </cell>
          <cell r="K3874">
            <v>0</v>
          </cell>
          <cell r="L3874">
            <v>0</v>
          </cell>
          <cell r="M3874">
            <v>0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</row>
        <row r="3875">
          <cell r="A3875">
            <v>25653034</v>
          </cell>
          <cell r="B3875" t="str">
            <v>25653034 PLA NCCD Deposit SA03 EG-65</v>
          </cell>
          <cell r="C3875">
            <v>0</v>
          </cell>
          <cell r="D3875">
            <v>0</v>
          </cell>
          <cell r="E3875">
            <v>0</v>
          </cell>
          <cell r="F3875">
            <v>0</v>
          </cell>
          <cell r="G3875">
            <v>0</v>
          </cell>
          <cell r="H3875">
            <v>0</v>
          </cell>
          <cell r="I3875">
            <v>0</v>
          </cell>
          <cell r="J3875">
            <v>0</v>
          </cell>
          <cell r="K3875">
            <v>0</v>
          </cell>
          <cell r="L3875">
            <v>0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</row>
        <row r="3876">
          <cell r="A3876">
            <v>25653035</v>
          </cell>
          <cell r="B3876" t="str">
            <v>25653035 PLA NCCD Deposit A016 EG-71</v>
          </cell>
          <cell r="C3876">
            <v>0</v>
          </cell>
          <cell r="D3876">
            <v>0</v>
          </cell>
          <cell r="E3876">
            <v>0</v>
          </cell>
          <cell r="F3876">
            <v>0</v>
          </cell>
          <cell r="G3876">
            <v>0</v>
          </cell>
          <cell r="H3876">
            <v>0</v>
          </cell>
          <cell r="I3876">
            <v>0</v>
          </cell>
          <cell r="J3876">
            <v>0</v>
          </cell>
          <cell r="K3876">
            <v>0</v>
          </cell>
          <cell r="L3876">
            <v>0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</row>
        <row r="3877">
          <cell r="A3877">
            <v>25653036</v>
          </cell>
          <cell r="B3877" t="str">
            <v>25653036 PLA NCCD Deposit F013 EG-72</v>
          </cell>
          <cell r="C3877">
            <v>0</v>
          </cell>
          <cell r="D3877">
            <v>0</v>
          </cell>
          <cell r="E3877">
            <v>0</v>
          </cell>
          <cell r="F3877">
            <v>0</v>
          </cell>
          <cell r="G3877">
            <v>0</v>
          </cell>
          <cell r="H3877">
            <v>0</v>
          </cell>
          <cell r="I3877">
            <v>0</v>
          </cell>
          <cell r="J3877">
            <v>0</v>
          </cell>
          <cell r="K3877">
            <v>0</v>
          </cell>
          <cell r="L3877">
            <v>0</v>
          </cell>
          <cell r="M3877">
            <v>0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</row>
        <row r="3878">
          <cell r="A3878">
            <v>25653037</v>
          </cell>
          <cell r="B3878" t="str">
            <v>25653037 PLA NCCD Deposit SK01 EG-73</v>
          </cell>
          <cell r="C3878">
            <v>0</v>
          </cell>
          <cell r="D3878">
            <v>0</v>
          </cell>
          <cell r="E3878">
            <v>0</v>
          </cell>
          <cell r="F3878">
            <v>0</v>
          </cell>
          <cell r="G3878">
            <v>0</v>
          </cell>
          <cell r="H3878">
            <v>0</v>
          </cell>
          <cell r="I3878">
            <v>0</v>
          </cell>
          <cell r="J3878">
            <v>0</v>
          </cell>
          <cell r="K3878">
            <v>0</v>
          </cell>
          <cell r="L3878">
            <v>0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</row>
        <row r="3879">
          <cell r="A3879">
            <v>25653039</v>
          </cell>
          <cell r="B3879" t="str">
            <v>25653039 PLA NCCD Deposit A017 EG-81</v>
          </cell>
          <cell r="C3879">
            <v>0</v>
          </cell>
          <cell r="D3879">
            <v>0</v>
          </cell>
          <cell r="E3879">
            <v>0</v>
          </cell>
          <cell r="F3879">
            <v>0</v>
          </cell>
          <cell r="G3879">
            <v>0</v>
          </cell>
          <cell r="H3879">
            <v>0</v>
          </cell>
          <cell r="I3879">
            <v>0</v>
          </cell>
          <cell r="J3879">
            <v>0</v>
          </cell>
          <cell r="K3879">
            <v>0</v>
          </cell>
          <cell r="L3879">
            <v>0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</row>
        <row r="3880">
          <cell r="A3880">
            <v>25653040</v>
          </cell>
          <cell r="B3880" t="str">
            <v>25653040 PLA NCCD Deposit F017 EG-82</v>
          </cell>
          <cell r="C3880">
            <v>0</v>
          </cell>
          <cell r="D3880">
            <v>0</v>
          </cell>
          <cell r="E3880">
            <v>0</v>
          </cell>
          <cell r="F3880">
            <v>0</v>
          </cell>
          <cell r="G3880">
            <v>0</v>
          </cell>
          <cell r="H3880">
            <v>0</v>
          </cell>
          <cell r="I3880">
            <v>0</v>
          </cell>
          <cell r="J3880">
            <v>0</v>
          </cell>
          <cell r="K3880">
            <v>0</v>
          </cell>
          <cell r="L3880">
            <v>0</v>
          </cell>
          <cell r="M3880">
            <v>0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</row>
        <row r="3881">
          <cell r="A3881">
            <v>25653041</v>
          </cell>
          <cell r="B3881" t="str">
            <v>25653041 PLA NCCD Deposit SV01 EG-83</v>
          </cell>
          <cell r="C3881">
            <v>0</v>
          </cell>
          <cell r="D3881">
            <v>0</v>
          </cell>
          <cell r="E3881">
            <v>0</v>
          </cell>
          <cell r="F3881">
            <v>0</v>
          </cell>
          <cell r="G3881">
            <v>0</v>
          </cell>
          <cell r="H3881">
            <v>0</v>
          </cell>
          <cell r="I3881">
            <v>0</v>
          </cell>
          <cell r="J3881">
            <v>0</v>
          </cell>
          <cell r="K3881">
            <v>0</v>
          </cell>
          <cell r="L3881">
            <v>0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</row>
        <row r="3882">
          <cell r="A3882">
            <v>25653061</v>
          </cell>
          <cell r="B3882" t="str">
            <v>25653061 PLA NCCD Deposit AMRV EG-22</v>
          </cell>
          <cell r="C3882">
            <v>0</v>
          </cell>
          <cell r="D3882">
            <v>0</v>
          </cell>
          <cell r="E3882">
            <v>0</v>
          </cell>
          <cell r="F3882">
            <v>0</v>
          </cell>
          <cell r="G3882">
            <v>0</v>
          </cell>
          <cell r="H3882">
            <v>0</v>
          </cell>
          <cell r="I3882">
            <v>0</v>
          </cell>
          <cell r="J3882">
            <v>0</v>
          </cell>
          <cell r="K3882">
            <v>0</v>
          </cell>
          <cell r="L3882">
            <v>0</v>
          </cell>
          <cell r="M3882">
            <v>0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</row>
        <row r="3883">
          <cell r="A3883">
            <v>25653062</v>
          </cell>
          <cell r="B3883" t="str">
            <v>25653062 PLA NCCD Deposit FMRV EG-'22</v>
          </cell>
          <cell r="C3883">
            <v>0</v>
          </cell>
          <cell r="D3883">
            <v>0</v>
          </cell>
          <cell r="E3883">
            <v>0</v>
          </cell>
          <cell r="F3883">
            <v>0</v>
          </cell>
          <cell r="G3883">
            <v>0</v>
          </cell>
          <cell r="H3883">
            <v>0</v>
          </cell>
          <cell r="I3883">
            <v>0</v>
          </cell>
          <cell r="J3883">
            <v>0</v>
          </cell>
          <cell r="K3883">
            <v>0</v>
          </cell>
          <cell r="L3883">
            <v>0</v>
          </cell>
          <cell r="M3883">
            <v>0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</row>
        <row r="3884">
          <cell r="A3884">
            <v>25653063</v>
          </cell>
          <cell r="B3884" t="str">
            <v>25653063 PLA NCCD Deposit MRVA EG-23</v>
          </cell>
          <cell r="C3884">
            <v>0</v>
          </cell>
          <cell r="D3884">
            <v>0</v>
          </cell>
          <cell r="E3884">
            <v>0</v>
          </cell>
          <cell r="F3884">
            <v>0</v>
          </cell>
          <cell r="G3884">
            <v>0</v>
          </cell>
          <cell r="H3884">
            <v>0</v>
          </cell>
          <cell r="I3884">
            <v>0</v>
          </cell>
          <cell r="J3884">
            <v>0</v>
          </cell>
          <cell r="K3884">
            <v>0</v>
          </cell>
          <cell r="L3884">
            <v>0</v>
          </cell>
          <cell r="M3884">
            <v>0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</row>
        <row r="3885">
          <cell r="A3885">
            <v>25653064</v>
          </cell>
          <cell r="B3885" t="str">
            <v>25653064 PLA NCCD Deposit MRVF EG-24</v>
          </cell>
          <cell r="C3885">
            <v>0</v>
          </cell>
          <cell r="D3885">
            <v>0</v>
          </cell>
          <cell r="E3885">
            <v>0</v>
          </cell>
          <cell r="F3885">
            <v>0</v>
          </cell>
          <cell r="G3885">
            <v>0</v>
          </cell>
          <cell r="H3885">
            <v>0</v>
          </cell>
          <cell r="I3885">
            <v>0</v>
          </cell>
          <cell r="J3885">
            <v>0</v>
          </cell>
          <cell r="K3885">
            <v>0</v>
          </cell>
          <cell r="L3885">
            <v>0</v>
          </cell>
          <cell r="M3885">
            <v>0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</row>
        <row r="3886">
          <cell r="A3886">
            <v>25653065</v>
          </cell>
          <cell r="B3886" t="str">
            <v>25653065 PLA NCCD Deposit MRVH EG-25</v>
          </cell>
          <cell r="C3886">
            <v>0</v>
          </cell>
          <cell r="D3886">
            <v>0</v>
          </cell>
          <cell r="E3886">
            <v>0</v>
          </cell>
          <cell r="F3886">
            <v>0</v>
          </cell>
          <cell r="G3886">
            <v>0</v>
          </cell>
          <cell r="H3886">
            <v>0</v>
          </cell>
          <cell r="I3886">
            <v>0</v>
          </cell>
          <cell r="J3886">
            <v>0</v>
          </cell>
          <cell r="K3886">
            <v>0</v>
          </cell>
          <cell r="L3886">
            <v>0</v>
          </cell>
          <cell r="M3886">
            <v>0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</row>
        <row r="3887">
          <cell r="A3887">
            <v>25653074</v>
          </cell>
          <cell r="B3887" t="str">
            <v>25653074 PLA NCCD Deposit AI05 EG-09</v>
          </cell>
          <cell r="C3887">
            <v>0</v>
          </cell>
          <cell r="D3887">
            <v>0</v>
          </cell>
          <cell r="E3887">
            <v>0</v>
          </cell>
          <cell r="F3887">
            <v>0</v>
          </cell>
          <cell r="G3887">
            <v>0</v>
          </cell>
          <cell r="H3887">
            <v>0</v>
          </cell>
          <cell r="I3887">
            <v>0</v>
          </cell>
          <cell r="J3887">
            <v>0</v>
          </cell>
          <cell r="K3887">
            <v>0</v>
          </cell>
          <cell r="L3887">
            <v>0</v>
          </cell>
          <cell r="M3887">
            <v>0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</row>
        <row r="3888">
          <cell r="A3888">
            <v>25653075</v>
          </cell>
          <cell r="B3888" t="str">
            <v>25653075 PLA NCCD Deposit AR03 EG-06</v>
          </cell>
          <cell r="C3888">
            <v>0</v>
          </cell>
          <cell r="D3888">
            <v>0</v>
          </cell>
          <cell r="E3888">
            <v>0</v>
          </cell>
          <cell r="F3888">
            <v>0</v>
          </cell>
          <cell r="G3888">
            <v>0</v>
          </cell>
          <cell r="H3888">
            <v>0</v>
          </cell>
          <cell r="I3888">
            <v>0</v>
          </cell>
          <cell r="J3888">
            <v>0</v>
          </cell>
          <cell r="K3888">
            <v>0</v>
          </cell>
          <cell r="L3888">
            <v>0</v>
          </cell>
          <cell r="M3888">
            <v>0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</row>
        <row r="3889">
          <cell r="A3889">
            <v>25653083</v>
          </cell>
          <cell r="B3889" t="str">
            <v>25653083 PLA NCCD Deposit F025 EG-C1</v>
          </cell>
          <cell r="C3889">
            <v>0</v>
          </cell>
          <cell r="D3889">
            <v>0</v>
          </cell>
          <cell r="E3889">
            <v>0</v>
          </cell>
          <cell r="F3889">
            <v>0</v>
          </cell>
          <cell r="G3889">
            <v>0</v>
          </cell>
          <cell r="H3889">
            <v>0</v>
          </cell>
          <cell r="I3889">
            <v>0</v>
          </cell>
          <cell r="J3889">
            <v>0</v>
          </cell>
          <cell r="K3889">
            <v>0</v>
          </cell>
          <cell r="L3889">
            <v>0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</row>
        <row r="3890">
          <cell r="A3890">
            <v>25653084</v>
          </cell>
          <cell r="B3890" t="str">
            <v>25653084 PLA NCCD Deposit F026 EG-C2</v>
          </cell>
          <cell r="C3890">
            <v>0</v>
          </cell>
          <cell r="D3890">
            <v>0</v>
          </cell>
          <cell r="E3890">
            <v>0</v>
          </cell>
          <cell r="F3890">
            <v>0</v>
          </cell>
          <cell r="G3890">
            <v>0</v>
          </cell>
          <cell r="H3890">
            <v>0</v>
          </cell>
          <cell r="I3890">
            <v>0</v>
          </cell>
          <cell r="J3890">
            <v>0</v>
          </cell>
          <cell r="K3890">
            <v>0</v>
          </cell>
          <cell r="L3890">
            <v>0</v>
          </cell>
          <cell r="M3890">
            <v>0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</row>
        <row r="3891">
          <cell r="A3891">
            <v>25653085</v>
          </cell>
          <cell r="B3891" t="str">
            <v>25653085 PLA NCCD Deposit N001 EG-46</v>
          </cell>
          <cell r="C3891">
            <v>0</v>
          </cell>
          <cell r="D3891">
            <v>0</v>
          </cell>
          <cell r="E3891">
            <v>0</v>
          </cell>
          <cell r="F3891">
            <v>0</v>
          </cell>
          <cell r="G3891">
            <v>0</v>
          </cell>
          <cell r="H3891">
            <v>0</v>
          </cell>
          <cell r="I3891">
            <v>0</v>
          </cell>
          <cell r="J3891">
            <v>0</v>
          </cell>
          <cell r="K3891">
            <v>0</v>
          </cell>
          <cell r="L3891">
            <v>0</v>
          </cell>
          <cell r="M3891">
            <v>0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</row>
        <row r="3892">
          <cell r="A3892">
            <v>25653086</v>
          </cell>
          <cell r="B3892" t="str">
            <v>25653086 PLA NCCD Deposit F024 EG-V1</v>
          </cell>
          <cell r="C3892">
            <v>0</v>
          </cell>
          <cell r="D3892">
            <v>0</v>
          </cell>
          <cell r="E3892">
            <v>0</v>
          </cell>
          <cell r="F3892">
            <v>0</v>
          </cell>
          <cell r="G3892">
            <v>0</v>
          </cell>
          <cell r="H3892">
            <v>0</v>
          </cell>
          <cell r="I3892">
            <v>0</v>
          </cell>
          <cell r="J3892">
            <v>0</v>
          </cell>
          <cell r="K3892">
            <v>0</v>
          </cell>
          <cell r="L3892">
            <v>0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</row>
        <row r="3893">
          <cell r="A3893">
            <v>25653088</v>
          </cell>
          <cell r="B3893" t="str">
            <v>25653088 PLA NCCD Deposit A027 EG-86</v>
          </cell>
          <cell r="C3893">
            <v>0</v>
          </cell>
          <cell r="D3893">
            <v>0</v>
          </cell>
          <cell r="E3893">
            <v>0</v>
          </cell>
          <cell r="F3893">
            <v>0</v>
          </cell>
          <cell r="G3893">
            <v>0</v>
          </cell>
          <cell r="H3893">
            <v>0</v>
          </cell>
          <cell r="I3893">
            <v>0</v>
          </cell>
          <cell r="J3893">
            <v>0</v>
          </cell>
          <cell r="K3893">
            <v>0</v>
          </cell>
          <cell r="L3893">
            <v>0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</row>
        <row r="3894">
          <cell r="A3894">
            <v>25653089</v>
          </cell>
          <cell r="B3894" t="str">
            <v>25653089 PLA NCCD Deposit F023 EG-Z1</v>
          </cell>
          <cell r="C3894">
            <v>0</v>
          </cell>
          <cell r="D3894">
            <v>0</v>
          </cell>
          <cell r="E3894">
            <v>0</v>
          </cell>
          <cell r="F3894">
            <v>0</v>
          </cell>
          <cell r="G3894">
            <v>0</v>
          </cell>
          <cell r="H3894">
            <v>0</v>
          </cell>
          <cell r="I3894">
            <v>0</v>
          </cell>
          <cell r="J3894">
            <v>0</v>
          </cell>
          <cell r="K3894">
            <v>0</v>
          </cell>
          <cell r="L3894">
            <v>0</v>
          </cell>
          <cell r="M3894">
            <v>0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</row>
        <row r="3895">
          <cell r="A3895">
            <v>25653090</v>
          </cell>
          <cell r="B3895" t="str">
            <v>25653090 PLA NCCD Deposit F027 EG-87</v>
          </cell>
          <cell r="C3895">
            <v>0</v>
          </cell>
          <cell r="D3895">
            <v>0</v>
          </cell>
          <cell r="E3895">
            <v>0</v>
          </cell>
          <cell r="F3895">
            <v>0</v>
          </cell>
          <cell r="G3895">
            <v>0</v>
          </cell>
          <cell r="H3895">
            <v>0</v>
          </cell>
          <cell r="I3895">
            <v>0</v>
          </cell>
          <cell r="J3895">
            <v>0</v>
          </cell>
          <cell r="K3895">
            <v>0</v>
          </cell>
          <cell r="L3895">
            <v>0</v>
          </cell>
          <cell r="M3895">
            <v>0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</row>
        <row r="3896">
          <cell r="A3896">
            <v>25653091</v>
          </cell>
          <cell r="B3896" t="str">
            <v>25653091 PLA NCCD Deposit A028 EG-68</v>
          </cell>
          <cell r="C3896">
            <v>0</v>
          </cell>
          <cell r="D3896">
            <v>0</v>
          </cell>
          <cell r="E3896">
            <v>0</v>
          </cell>
          <cell r="F3896">
            <v>0</v>
          </cell>
          <cell r="G3896">
            <v>0</v>
          </cell>
          <cell r="H3896">
            <v>0</v>
          </cell>
          <cell r="I3896">
            <v>0</v>
          </cell>
          <cell r="J3896">
            <v>0</v>
          </cell>
          <cell r="K3896">
            <v>0</v>
          </cell>
          <cell r="L3896">
            <v>0</v>
          </cell>
          <cell r="M3896">
            <v>0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</row>
        <row r="3897">
          <cell r="A3897">
            <v>25653097</v>
          </cell>
          <cell r="B3897" t="str">
            <v>25653097 PLA NCCD Deposit A031 EG-75</v>
          </cell>
          <cell r="C3897">
            <v>0</v>
          </cell>
          <cell r="D3897">
            <v>0</v>
          </cell>
          <cell r="E3897">
            <v>0</v>
          </cell>
          <cell r="F3897">
            <v>0</v>
          </cell>
          <cell r="G3897">
            <v>0</v>
          </cell>
          <cell r="H3897">
            <v>0</v>
          </cell>
          <cell r="I3897">
            <v>0</v>
          </cell>
          <cell r="J3897">
            <v>0</v>
          </cell>
          <cell r="K3897">
            <v>0</v>
          </cell>
          <cell r="L3897">
            <v>0</v>
          </cell>
          <cell r="M3897">
            <v>0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</row>
        <row r="3898">
          <cell r="A3898">
            <v>25653098</v>
          </cell>
          <cell r="B3898" t="str">
            <v>25653098 PLA NCCD Deposit F031 EG-76</v>
          </cell>
          <cell r="C3898">
            <v>0</v>
          </cell>
          <cell r="D3898">
            <v>0</v>
          </cell>
          <cell r="E3898">
            <v>0</v>
          </cell>
          <cell r="F3898">
            <v>0</v>
          </cell>
          <cell r="G3898">
            <v>0</v>
          </cell>
          <cell r="H3898">
            <v>0</v>
          </cell>
          <cell r="I3898">
            <v>0</v>
          </cell>
          <cell r="J3898">
            <v>0</v>
          </cell>
          <cell r="K3898">
            <v>0</v>
          </cell>
          <cell r="L3898">
            <v>0</v>
          </cell>
          <cell r="M3898">
            <v>0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</row>
        <row r="3899">
          <cell r="A3899">
            <v>25653099</v>
          </cell>
          <cell r="B3899" t="str">
            <v>25653099 PLA NCCD Deposit SB01 EG-77</v>
          </cell>
          <cell r="C3899">
            <v>0</v>
          </cell>
          <cell r="D3899">
            <v>0</v>
          </cell>
          <cell r="E3899">
            <v>0</v>
          </cell>
          <cell r="F3899">
            <v>0</v>
          </cell>
          <cell r="G3899">
            <v>0</v>
          </cell>
          <cell r="H3899">
            <v>0</v>
          </cell>
          <cell r="I3899">
            <v>0</v>
          </cell>
          <cell r="J3899">
            <v>0</v>
          </cell>
          <cell r="K3899">
            <v>0</v>
          </cell>
          <cell r="L3899">
            <v>0</v>
          </cell>
          <cell r="M3899">
            <v>0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</row>
        <row r="3900">
          <cell r="A3900">
            <v>25653103</v>
          </cell>
          <cell r="B3900" t="str">
            <v>25653103 PLA NCCD Deposit FPWS EG-59</v>
          </cell>
          <cell r="C3900">
            <v>0</v>
          </cell>
          <cell r="D3900">
            <v>0</v>
          </cell>
          <cell r="E3900">
            <v>0</v>
          </cell>
          <cell r="F3900">
            <v>0</v>
          </cell>
          <cell r="G3900">
            <v>0</v>
          </cell>
          <cell r="H3900">
            <v>0</v>
          </cell>
          <cell r="I3900">
            <v>0</v>
          </cell>
          <cell r="J3900">
            <v>0</v>
          </cell>
          <cell r="K3900">
            <v>0</v>
          </cell>
          <cell r="L3900">
            <v>0</v>
          </cell>
          <cell r="M3900">
            <v>0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</row>
        <row r="3901">
          <cell r="A3901">
            <v>25653105</v>
          </cell>
          <cell r="B3901" t="str">
            <v>25653105 PLA NCCD Deposit ASCB EG-78</v>
          </cell>
          <cell r="C3901">
            <v>0</v>
          </cell>
          <cell r="D3901">
            <v>0</v>
          </cell>
          <cell r="E3901">
            <v>0</v>
          </cell>
          <cell r="F3901">
            <v>0</v>
          </cell>
          <cell r="G3901">
            <v>0</v>
          </cell>
          <cell r="H3901">
            <v>0</v>
          </cell>
          <cell r="I3901">
            <v>0</v>
          </cell>
          <cell r="J3901">
            <v>0</v>
          </cell>
          <cell r="K3901">
            <v>0</v>
          </cell>
          <cell r="L3901">
            <v>0</v>
          </cell>
          <cell r="M3901">
            <v>0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</row>
        <row r="3902">
          <cell r="A3902">
            <v>25653108</v>
          </cell>
          <cell r="B3902" t="str">
            <v>25653108 PLA NCCD Deposit SS01 EG-74</v>
          </cell>
          <cell r="C3902">
            <v>0</v>
          </cell>
          <cell r="D3902">
            <v>0</v>
          </cell>
          <cell r="E3902">
            <v>0</v>
          </cell>
          <cell r="F3902">
            <v>0</v>
          </cell>
          <cell r="G3902">
            <v>0</v>
          </cell>
          <cell r="H3902">
            <v>0</v>
          </cell>
          <cell r="I3902">
            <v>0</v>
          </cell>
          <cell r="J3902">
            <v>0</v>
          </cell>
          <cell r="K3902">
            <v>0</v>
          </cell>
          <cell r="L3902">
            <v>0</v>
          </cell>
          <cell r="M3902">
            <v>0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</row>
        <row r="3903">
          <cell r="A3903">
            <v>25653110</v>
          </cell>
          <cell r="B3903" t="str">
            <v>25653110 PLA NCCD Deposit SJ01 EG-91</v>
          </cell>
          <cell r="C3903">
            <v>0</v>
          </cell>
          <cell r="D3903">
            <v>0</v>
          </cell>
          <cell r="E3903">
            <v>0</v>
          </cell>
          <cell r="F3903">
            <v>0</v>
          </cell>
          <cell r="G3903">
            <v>0</v>
          </cell>
          <cell r="H3903">
            <v>0</v>
          </cell>
          <cell r="I3903">
            <v>0</v>
          </cell>
          <cell r="J3903">
            <v>0</v>
          </cell>
          <cell r="K3903">
            <v>0</v>
          </cell>
          <cell r="L3903">
            <v>0</v>
          </cell>
          <cell r="M3903">
            <v>0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</row>
        <row r="3904">
          <cell r="A3904">
            <v>25653111</v>
          </cell>
          <cell r="B3904" t="str">
            <v>25653111 PLA NCCD Deposit MT05 EG-B1</v>
          </cell>
          <cell r="C3904">
            <v>0</v>
          </cell>
          <cell r="D3904">
            <v>0</v>
          </cell>
          <cell r="E3904">
            <v>0</v>
          </cell>
          <cell r="F3904">
            <v>0</v>
          </cell>
          <cell r="G3904">
            <v>0</v>
          </cell>
          <cell r="H3904">
            <v>0</v>
          </cell>
          <cell r="I3904">
            <v>0</v>
          </cell>
          <cell r="J3904">
            <v>0</v>
          </cell>
          <cell r="K3904">
            <v>0</v>
          </cell>
          <cell r="L3904">
            <v>0</v>
          </cell>
          <cell r="M3904">
            <v>0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</row>
        <row r="3905">
          <cell r="A3905">
            <v>25653112</v>
          </cell>
          <cell r="B3905" t="str">
            <v>25653112 PLA NCCD Deposit MT07 EG-B2</v>
          </cell>
          <cell r="C3905">
            <v>0</v>
          </cell>
          <cell r="D3905">
            <v>0</v>
          </cell>
          <cell r="E3905">
            <v>0</v>
          </cell>
          <cell r="F3905">
            <v>0</v>
          </cell>
          <cell r="G3905">
            <v>0</v>
          </cell>
          <cell r="H3905">
            <v>0</v>
          </cell>
          <cell r="I3905">
            <v>0</v>
          </cell>
          <cell r="J3905">
            <v>0</v>
          </cell>
          <cell r="K3905">
            <v>0</v>
          </cell>
          <cell r="L3905">
            <v>0</v>
          </cell>
          <cell r="M3905">
            <v>0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</row>
        <row r="3906">
          <cell r="A3906">
            <v>25653113</v>
          </cell>
          <cell r="B3906" t="str">
            <v>25653113 PLA NCCD Deposit MT11  EG-B3</v>
          </cell>
          <cell r="C3906">
            <v>0</v>
          </cell>
          <cell r="D3906">
            <v>0</v>
          </cell>
          <cell r="E3906">
            <v>0</v>
          </cell>
          <cell r="F3906">
            <v>0</v>
          </cell>
          <cell r="G3906">
            <v>0</v>
          </cell>
          <cell r="H3906">
            <v>0</v>
          </cell>
          <cell r="I3906">
            <v>0</v>
          </cell>
          <cell r="J3906">
            <v>0</v>
          </cell>
          <cell r="K3906">
            <v>0</v>
          </cell>
          <cell r="L3906">
            <v>0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</row>
        <row r="3907">
          <cell r="A3907">
            <v>25653116</v>
          </cell>
          <cell r="B3907" t="str">
            <v>25653116 PLA NCCD Deposit F033 EG-NP</v>
          </cell>
          <cell r="C3907">
            <v>0</v>
          </cell>
          <cell r="D3907">
            <v>0</v>
          </cell>
          <cell r="E3907">
            <v>0</v>
          </cell>
          <cell r="F3907">
            <v>0</v>
          </cell>
          <cell r="G3907">
            <v>0</v>
          </cell>
          <cell r="H3907">
            <v>0</v>
          </cell>
          <cell r="I3907">
            <v>0</v>
          </cell>
          <cell r="J3907">
            <v>0</v>
          </cell>
          <cell r="K3907">
            <v>0</v>
          </cell>
          <cell r="L3907">
            <v>0</v>
          </cell>
          <cell r="M3907">
            <v>0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</row>
        <row r="3908">
          <cell r="A3908">
            <v>25653117</v>
          </cell>
          <cell r="B3908" t="str">
            <v>25653117 PLA NCCD Deposit F8FP EG-FP</v>
          </cell>
          <cell r="C3908">
            <v>0</v>
          </cell>
          <cell r="D3908">
            <v>0</v>
          </cell>
          <cell r="E3908">
            <v>0</v>
          </cell>
          <cell r="F3908">
            <v>0</v>
          </cell>
          <cell r="G3908">
            <v>0</v>
          </cell>
          <cell r="H3908">
            <v>0</v>
          </cell>
          <cell r="I3908">
            <v>0</v>
          </cell>
          <cell r="J3908">
            <v>0</v>
          </cell>
          <cell r="K3908">
            <v>0</v>
          </cell>
          <cell r="L3908">
            <v>0</v>
          </cell>
          <cell r="M3908">
            <v>0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</row>
        <row r="3909">
          <cell r="A3909">
            <v>25653119</v>
          </cell>
          <cell r="B3909" t="str">
            <v>25653119 PLA NCCD Deposit F035 EG-F4</v>
          </cell>
          <cell r="C3909">
            <v>0</v>
          </cell>
          <cell r="D3909">
            <v>0</v>
          </cell>
          <cell r="E3909">
            <v>0</v>
          </cell>
          <cell r="F3909">
            <v>0</v>
          </cell>
          <cell r="G3909">
            <v>0</v>
          </cell>
          <cell r="H3909">
            <v>0</v>
          </cell>
          <cell r="I3909">
            <v>0</v>
          </cell>
          <cell r="J3909">
            <v>0</v>
          </cell>
          <cell r="K3909">
            <v>0</v>
          </cell>
          <cell r="L3909">
            <v>0</v>
          </cell>
          <cell r="M3909">
            <v>0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</row>
        <row r="3910">
          <cell r="A3910">
            <v>25653121</v>
          </cell>
          <cell r="B3910" t="str">
            <v>25653121 PLA NCCD Deposit A040 EG-A5</v>
          </cell>
          <cell r="C3910">
            <v>0</v>
          </cell>
          <cell r="D3910">
            <v>0</v>
          </cell>
          <cell r="E3910">
            <v>0</v>
          </cell>
          <cell r="F3910">
            <v>0</v>
          </cell>
          <cell r="G3910">
            <v>0</v>
          </cell>
          <cell r="H3910">
            <v>0</v>
          </cell>
          <cell r="I3910">
            <v>0</v>
          </cell>
          <cell r="J3910">
            <v>0</v>
          </cell>
          <cell r="K3910">
            <v>0</v>
          </cell>
          <cell r="L3910">
            <v>0</v>
          </cell>
          <cell r="M3910">
            <v>0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</row>
        <row r="3911">
          <cell r="A3911">
            <v>25653122</v>
          </cell>
          <cell r="B3911" t="str">
            <v>25653122 PLA NCCD Deposit F040 EG-A6</v>
          </cell>
          <cell r="C3911">
            <v>0</v>
          </cell>
          <cell r="D3911">
            <v>0</v>
          </cell>
          <cell r="E3911">
            <v>0</v>
          </cell>
          <cell r="F3911">
            <v>0</v>
          </cell>
          <cell r="G3911">
            <v>0</v>
          </cell>
          <cell r="H3911">
            <v>0</v>
          </cell>
          <cell r="I3911">
            <v>0</v>
          </cell>
          <cell r="J3911">
            <v>0</v>
          </cell>
          <cell r="K3911">
            <v>0</v>
          </cell>
          <cell r="L3911">
            <v>0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</row>
        <row r="3912">
          <cell r="A3912">
            <v>25653123</v>
          </cell>
          <cell r="B3912" t="str">
            <v>25653123 PLA NCCD Deposit SC01 EG-A7</v>
          </cell>
          <cell r="C3912">
            <v>0</v>
          </cell>
          <cell r="D3912">
            <v>0</v>
          </cell>
          <cell r="E3912">
            <v>0</v>
          </cell>
          <cell r="F3912">
            <v>0</v>
          </cell>
          <cell r="G3912">
            <v>0</v>
          </cell>
          <cell r="H3912">
            <v>0</v>
          </cell>
          <cell r="I3912">
            <v>0</v>
          </cell>
          <cell r="J3912">
            <v>0</v>
          </cell>
          <cell r="K3912">
            <v>0</v>
          </cell>
          <cell r="L3912">
            <v>0</v>
          </cell>
          <cell r="M3912">
            <v>0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</row>
        <row r="3913">
          <cell r="A3913">
            <v>25653124</v>
          </cell>
          <cell r="B3913" t="str">
            <v>25653124 PLA NCCD Deposit A041 EG-A8</v>
          </cell>
          <cell r="C3913">
            <v>0</v>
          </cell>
          <cell r="D3913">
            <v>0</v>
          </cell>
          <cell r="E3913">
            <v>0</v>
          </cell>
          <cell r="F3913">
            <v>0</v>
          </cell>
          <cell r="G3913">
            <v>0</v>
          </cell>
          <cell r="H3913">
            <v>0</v>
          </cell>
          <cell r="I3913">
            <v>0</v>
          </cell>
          <cell r="J3913">
            <v>0</v>
          </cell>
          <cell r="K3913">
            <v>0</v>
          </cell>
          <cell r="L3913">
            <v>0</v>
          </cell>
          <cell r="M3913">
            <v>0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</row>
        <row r="3914">
          <cell r="A3914">
            <v>25653125</v>
          </cell>
          <cell r="B3914" t="str">
            <v>25653125 PLA NCCD Deposit F041 EG-A9</v>
          </cell>
          <cell r="C3914">
            <v>0</v>
          </cell>
          <cell r="D3914">
            <v>0</v>
          </cell>
          <cell r="E3914">
            <v>0</v>
          </cell>
          <cell r="F3914">
            <v>0</v>
          </cell>
          <cell r="G3914">
            <v>0</v>
          </cell>
          <cell r="H3914">
            <v>0</v>
          </cell>
          <cell r="I3914">
            <v>0</v>
          </cell>
          <cell r="J3914">
            <v>0</v>
          </cell>
          <cell r="K3914">
            <v>0</v>
          </cell>
          <cell r="L3914">
            <v>0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</row>
        <row r="3915">
          <cell r="A3915">
            <v>25653501</v>
          </cell>
          <cell r="B3915" t="str">
            <v>25653501 PLA Ed. Cess F002 EG-02</v>
          </cell>
          <cell r="C3915">
            <v>0</v>
          </cell>
          <cell r="D3915">
            <v>0</v>
          </cell>
          <cell r="E3915">
            <v>0</v>
          </cell>
          <cell r="F3915">
            <v>0</v>
          </cell>
          <cell r="G3915">
            <v>0</v>
          </cell>
          <cell r="H3915">
            <v>0</v>
          </cell>
          <cell r="I3915">
            <v>0</v>
          </cell>
          <cell r="J3915">
            <v>0</v>
          </cell>
          <cell r="K3915">
            <v>0</v>
          </cell>
          <cell r="L3915">
            <v>0</v>
          </cell>
          <cell r="M3915">
            <v>0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</row>
        <row r="3916">
          <cell r="A3916">
            <v>25653502</v>
          </cell>
          <cell r="B3916" t="str">
            <v>25653502 PLA Ed. Cess F003 EG-03</v>
          </cell>
          <cell r="C3916">
            <v>0</v>
          </cell>
          <cell r="D3916">
            <v>0</v>
          </cell>
          <cell r="E3916">
            <v>0</v>
          </cell>
          <cell r="F3916">
            <v>0</v>
          </cell>
          <cell r="G3916">
            <v>0</v>
          </cell>
          <cell r="H3916">
            <v>0</v>
          </cell>
          <cell r="I3916">
            <v>0</v>
          </cell>
          <cell r="J3916">
            <v>0</v>
          </cell>
          <cell r="K3916">
            <v>0</v>
          </cell>
          <cell r="L3916">
            <v>0</v>
          </cell>
          <cell r="M3916">
            <v>0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</row>
        <row r="3917">
          <cell r="A3917">
            <v>25653503</v>
          </cell>
          <cell r="B3917" t="str">
            <v>25653503 PLA Ed. Cess F016 EG-94</v>
          </cell>
          <cell r="C3917">
            <v>0</v>
          </cell>
          <cell r="D3917">
            <v>0</v>
          </cell>
          <cell r="E3917">
            <v>0</v>
          </cell>
          <cell r="F3917">
            <v>0</v>
          </cell>
          <cell r="G3917">
            <v>0</v>
          </cell>
          <cell r="H3917">
            <v>0</v>
          </cell>
          <cell r="I3917">
            <v>0</v>
          </cell>
          <cell r="J3917">
            <v>0</v>
          </cell>
          <cell r="K3917">
            <v>0</v>
          </cell>
          <cell r="L3917">
            <v>0</v>
          </cell>
          <cell r="M3917">
            <v>0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</row>
        <row r="3918">
          <cell r="A3918">
            <v>25653504</v>
          </cell>
          <cell r="B3918" t="str">
            <v>25653504 PLA Ed. Cess F005 EG-95</v>
          </cell>
          <cell r="C3918">
            <v>0</v>
          </cell>
          <cell r="D3918">
            <v>0</v>
          </cell>
          <cell r="E3918">
            <v>0</v>
          </cell>
          <cell r="F3918">
            <v>0</v>
          </cell>
          <cell r="G3918">
            <v>0</v>
          </cell>
          <cell r="H3918">
            <v>0</v>
          </cell>
          <cell r="I3918">
            <v>0</v>
          </cell>
          <cell r="J3918">
            <v>0</v>
          </cell>
          <cell r="K3918">
            <v>0</v>
          </cell>
          <cell r="L3918">
            <v>0</v>
          </cell>
          <cell r="M3918">
            <v>0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</row>
        <row r="3919">
          <cell r="A3919">
            <v>25653505</v>
          </cell>
          <cell r="B3919" t="str">
            <v>25653505 PLA Ed. Cess F007 EG-97</v>
          </cell>
          <cell r="C3919">
            <v>0</v>
          </cell>
          <cell r="D3919">
            <v>108.79</v>
          </cell>
          <cell r="E3919">
            <v>0</v>
          </cell>
          <cell r="F3919">
            <v>0</v>
          </cell>
          <cell r="G3919">
            <v>0</v>
          </cell>
          <cell r="H3919">
            <v>0</v>
          </cell>
          <cell r="I3919">
            <v>0</v>
          </cell>
          <cell r="J3919">
            <v>0</v>
          </cell>
          <cell r="K3919">
            <v>0</v>
          </cell>
          <cell r="L3919">
            <v>0</v>
          </cell>
          <cell r="M3919">
            <v>0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>
            <v>0</v>
          </cell>
          <cell r="T3919">
            <v>108.79</v>
          </cell>
        </row>
        <row r="3920">
          <cell r="A3920">
            <v>25653506</v>
          </cell>
          <cell r="B3920" t="str">
            <v>25653506 PLA Ed. Cess F015 EG-04</v>
          </cell>
          <cell r="C3920">
            <v>0</v>
          </cell>
          <cell r="D3920">
            <v>0</v>
          </cell>
          <cell r="E3920">
            <v>0</v>
          </cell>
          <cell r="F3920">
            <v>0</v>
          </cell>
          <cell r="G3920">
            <v>0</v>
          </cell>
          <cell r="H3920">
            <v>0</v>
          </cell>
          <cell r="I3920">
            <v>0</v>
          </cell>
          <cell r="J3920">
            <v>0</v>
          </cell>
          <cell r="K3920">
            <v>0</v>
          </cell>
          <cell r="L3920">
            <v>0</v>
          </cell>
          <cell r="M3920">
            <v>0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</row>
        <row r="3921">
          <cell r="A3921">
            <v>25653507</v>
          </cell>
          <cell r="B3921" t="str">
            <v>25653507 PLA Ed. Cess F010 EG-10</v>
          </cell>
          <cell r="C3921">
            <v>0</v>
          </cell>
          <cell r="D3921">
            <v>0</v>
          </cell>
          <cell r="E3921">
            <v>0</v>
          </cell>
          <cell r="F3921">
            <v>0</v>
          </cell>
          <cell r="G3921">
            <v>0</v>
          </cell>
          <cell r="H3921">
            <v>0</v>
          </cell>
          <cell r="I3921">
            <v>0</v>
          </cell>
          <cell r="J3921">
            <v>0</v>
          </cell>
          <cell r="K3921">
            <v>0</v>
          </cell>
          <cell r="L3921">
            <v>0</v>
          </cell>
          <cell r="M3921">
            <v>0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</row>
        <row r="3922">
          <cell r="A3922">
            <v>25653508</v>
          </cell>
          <cell r="B3922" t="str">
            <v>25653508 PLA Ed. Cess F014 EG-93</v>
          </cell>
          <cell r="C3922">
            <v>0</v>
          </cell>
          <cell r="D3922">
            <v>0</v>
          </cell>
          <cell r="E3922">
            <v>0</v>
          </cell>
          <cell r="F3922">
            <v>0</v>
          </cell>
          <cell r="G3922">
            <v>0</v>
          </cell>
          <cell r="H3922">
            <v>0</v>
          </cell>
          <cell r="I3922">
            <v>0</v>
          </cell>
          <cell r="J3922">
            <v>0</v>
          </cell>
          <cell r="K3922">
            <v>0</v>
          </cell>
          <cell r="L3922">
            <v>0</v>
          </cell>
          <cell r="M3922">
            <v>0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</row>
        <row r="3923">
          <cell r="A3923">
            <v>25653509</v>
          </cell>
          <cell r="B3923" t="str">
            <v>25653509 PLA Ed. Cess F008 EG-98</v>
          </cell>
          <cell r="C3923">
            <v>0</v>
          </cell>
          <cell r="D3923">
            <v>0</v>
          </cell>
          <cell r="E3923">
            <v>0</v>
          </cell>
          <cell r="F3923">
            <v>0</v>
          </cell>
          <cell r="G3923">
            <v>0</v>
          </cell>
          <cell r="H3923">
            <v>0</v>
          </cell>
          <cell r="I3923">
            <v>0</v>
          </cell>
          <cell r="J3923">
            <v>0</v>
          </cell>
          <cell r="K3923">
            <v>0</v>
          </cell>
          <cell r="L3923">
            <v>0</v>
          </cell>
          <cell r="M3923">
            <v>0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</row>
        <row r="3924">
          <cell r="A3924">
            <v>25653510</v>
          </cell>
          <cell r="B3924" t="str">
            <v>25653510 PLA Ed. Cess F009 EG-99</v>
          </cell>
          <cell r="C3924">
            <v>0</v>
          </cell>
          <cell r="D3924">
            <v>0</v>
          </cell>
          <cell r="E3924">
            <v>0</v>
          </cell>
          <cell r="F3924">
            <v>0</v>
          </cell>
          <cell r="G3924">
            <v>0</v>
          </cell>
          <cell r="H3924">
            <v>0</v>
          </cell>
          <cell r="I3924">
            <v>0</v>
          </cell>
          <cell r="J3924">
            <v>0</v>
          </cell>
          <cell r="K3924">
            <v>0</v>
          </cell>
          <cell r="L3924">
            <v>0</v>
          </cell>
          <cell r="M3924">
            <v>0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</row>
        <row r="3925">
          <cell r="A3925">
            <v>25653511</v>
          </cell>
          <cell r="B3925" t="str">
            <v>25653511 PLA Ed. Cess FS01 EG-26</v>
          </cell>
          <cell r="C3925">
            <v>0</v>
          </cell>
          <cell r="D3925">
            <v>0</v>
          </cell>
          <cell r="E3925">
            <v>0</v>
          </cell>
          <cell r="F3925">
            <v>0</v>
          </cell>
          <cell r="G3925">
            <v>0</v>
          </cell>
          <cell r="H3925">
            <v>0</v>
          </cell>
          <cell r="I3925">
            <v>0</v>
          </cell>
          <cell r="J3925">
            <v>0</v>
          </cell>
          <cell r="K3925">
            <v>0</v>
          </cell>
          <cell r="L3925">
            <v>0</v>
          </cell>
          <cell r="M3925">
            <v>0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</row>
        <row r="3926">
          <cell r="A3926">
            <v>25653512</v>
          </cell>
          <cell r="B3926" t="str">
            <v>25653512 PLA Ed. Cess FS02 EG-27</v>
          </cell>
          <cell r="C3926">
            <v>0</v>
          </cell>
          <cell r="D3926">
            <v>0</v>
          </cell>
          <cell r="E3926">
            <v>0</v>
          </cell>
          <cell r="F3926">
            <v>0</v>
          </cell>
          <cell r="G3926">
            <v>0</v>
          </cell>
          <cell r="H3926">
            <v>0</v>
          </cell>
          <cell r="I3926">
            <v>0</v>
          </cell>
          <cell r="J3926">
            <v>0</v>
          </cell>
          <cell r="K3926">
            <v>0</v>
          </cell>
          <cell r="L3926">
            <v>0</v>
          </cell>
          <cell r="M3926">
            <v>0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</row>
        <row r="3927">
          <cell r="A3927">
            <v>25653513</v>
          </cell>
          <cell r="B3927" t="str">
            <v>25653513 PLA Ed. Cess FS03 EG-28</v>
          </cell>
          <cell r="C3927">
            <v>0</v>
          </cell>
          <cell r="D3927">
            <v>0</v>
          </cell>
          <cell r="E3927">
            <v>0</v>
          </cell>
          <cell r="F3927">
            <v>0</v>
          </cell>
          <cell r="G3927">
            <v>0</v>
          </cell>
          <cell r="H3927">
            <v>0</v>
          </cell>
          <cell r="I3927">
            <v>0</v>
          </cell>
          <cell r="J3927">
            <v>0</v>
          </cell>
          <cell r="K3927">
            <v>0</v>
          </cell>
          <cell r="L3927">
            <v>0</v>
          </cell>
          <cell r="M3927">
            <v>0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</row>
        <row r="3928">
          <cell r="A3928">
            <v>25653514</v>
          </cell>
          <cell r="B3928" t="str">
            <v>25653514 PLA Ed. Cess FS04 EG-29</v>
          </cell>
          <cell r="C3928">
            <v>0</v>
          </cell>
          <cell r="D3928">
            <v>0</v>
          </cell>
          <cell r="E3928">
            <v>0</v>
          </cell>
          <cell r="F3928">
            <v>0</v>
          </cell>
          <cell r="G3928">
            <v>0</v>
          </cell>
          <cell r="H3928">
            <v>0</v>
          </cell>
          <cell r="I3928">
            <v>0</v>
          </cell>
          <cell r="J3928">
            <v>0</v>
          </cell>
          <cell r="K3928">
            <v>0</v>
          </cell>
          <cell r="L3928">
            <v>0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</row>
        <row r="3929">
          <cell r="A3929">
            <v>25653515</v>
          </cell>
          <cell r="B3929" t="str">
            <v>25653515 PLA Ed. Cess A011 EG-11</v>
          </cell>
          <cell r="C3929">
            <v>0</v>
          </cell>
          <cell r="D3929">
            <v>0</v>
          </cell>
          <cell r="E3929">
            <v>0</v>
          </cell>
          <cell r="F3929">
            <v>0</v>
          </cell>
          <cell r="G3929">
            <v>0</v>
          </cell>
          <cell r="H3929">
            <v>0</v>
          </cell>
          <cell r="I3929">
            <v>0</v>
          </cell>
          <cell r="J3929">
            <v>0</v>
          </cell>
          <cell r="K3929">
            <v>0</v>
          </cell>
          <cell r="L3929">
            <v>0</v>
          </cell>
          <cell r="M3929">
            <v>0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</row>
        <row r="3930">
          <cell r="A3930">
            <v>25653516</v>
          </cell>
          <cell r="B3930" t="str">
            <v>25653516 PLA Ed. Cess A012 EG-11</v>
          </cell>
          <cell r="C3930">
            <v>0</v>
          </cell>
          <cell r="D3930">
            <v>0</v>
          </cell>
          <cell r="E3930">
            <v>0</v>
          </cell>
          <cell r="F3930">
            <v>0</v>
          </cell>
          <cell r="G3930">
            <v>0</v>
          </cell>
          <cell r="H3930">
            <v>0</v>
          </cell>
          <cell r="I3930">
            <v>0</v>
          </cell>
          <cell r="J3930">
            <v>0</v>
          </cell>
          <cell r="K3930">
            <v>0</v>
          </cell>
          <cell r="L3930">
            <v>0</v>
          </cell>
          <cell r="M3930">
            <v>0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</row>
        <row r="3931">
          <cell r="A3931">
            <v>25653517</v>
          </cell>
          <cell r="B3931" t="str">
            <v>25653517 PLA Ed. Cess A013 EG-11</v>
          </cell>
          <cell r="C3931">
            <v>0</v>
          </cell>
          <cell r="D3931">
            <v>0</v>
          </cell>
          <cell r="E3931">
            <v>0</v>
          </cell>
          <cell r="F3931">
            <v>0</v>
          </cell>
          <cell r="G3931">
            <v>0</v>
          </cell>
          <cell r="H3931">
            <v>0</v>
          </cell>
          <cell r="I3931">
            <v>0</v>
          </cell>
          <cell r="J3931">
            <v>0</v>
          </cell>
          <cell r="K3931">
            <v>0</v>
          </cell>
          <cell r="L3931">
            <v>0</v>
          </cell>
          <cell r="M3931">
            <v>0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</row>
        <row r="3932">
          <cell r="A3932">
            <v>25653518</v>
          </cell>
          <cell r="B3932" t="str">
            <v>25653518 PLA Ed. Cess A002 EG-12</v>
          </cell>
          <cell r="C3932">
            <v>0</v>
          </cell>
          <cell r="D3932">
            <v>0</v>
          </cell>
          <cell r="E3932">
            <v>0</v>
          </cell>
          <cell r="F3932">
            <v>0</v>
          </cell>
          <cell r="G3932">
            <v>0</v>
          </cell>
          <cell r="H3932">
            <v>0</v>
          </cell>
          <cell r="I3932">
            <v>0</v>
          </cell>
          <cell r="J3932">
            <v>0</v>
          </cell>
          <cell r="K3932">
            <v>0</v>
          </cell>
          <cell r="L3932">
            <v>0</v>
          </cell>
          <cell r="M3932">
            <v>0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</row>
        <row r="3933">
          <cell r="A3933">
            <v>25653519</v>
          </cell>
          <cell r="B3933" t="str">
            <v>25653519 PLA Ed. Cess A003 EG-13</v>
          </cell>
          <cell r="C3933">
            <v>0</v>
          </cell>
          <cell r="D3933">
            <v>0</v>
          </cell>
          <cell r="E3933">
            <v>0</v>
          </cell>
          <cell r="F3933">
            <v>0</v>
          </cell>
          <cell r="G3933">
            <v>0</v>
          </cell>
          <cell r="H3933">
            <v>0</v>
          </cell>
          <cell r="I3933">
            <v>0</v>
          </cell>
          <cell r="J3933">
            <v>0</v>
          </cell>
          <cell r="K3933">
            <v>0</v>
          </cell>
          <cell r="L3933">
            <v>0</v>
          </cell>
          <cell r="M3933">
            <v>0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</row>
        <row r="3934">
          <cell r="A3934">
            <v>25653520</v>
          </cell>
          <cell r="B3934" t="str">
            <v>25653520 PLA Ed. Cess A004 EG-14</v>
          </cell>
          <cell r="C3934">
            <v>0</v>
          </cell>
          <cell r="D3934">
            <v>0</v>
          </cell>
          <cell r="E3934">
            <v>0</v>
          </cell>
          <cell r="F3934">
            <v>0</v>
          </cell>
          <cell r="G3934">
            <v>0</v>
          </cell>
          <cell r="H3934">
            <v>0</v>
          </cell>
          <cell r="I3934">
            <v>0</v>
          </cell>
          <cell r="J3934">
            <v>0</v>
          </cell>
          <cell r="K3934">
            <v>0</v>
          </cell>
          <cell r="L3934">
            <v>0</v>
          </cell>
          <cell r="M3934">
            <v>0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</row>
        <row r="3935">
          <cell r="A3935">
            <v>25653521</v>
          </cell>
          <cell r="B3935" t="str">
            <v>25653521 PLA Ed. Cess A005 EG-15</v>
          </cell>
          <cell r="C3935">
            <v>0</v>
          </cell>
          <cell r="D3935">
            <v>0</v>
          </cell>
          <cell r="E3935">
            <v>0</v>
          </cell>
          <cell r="F3935">
            <v>0</v>
          </cell>
          <cell r="G3935">
            <v>0</v>
          </cell>
          <cell r="H3935">
            <v>0</v>
          </cell>
          <cell r="I3935">
            <v>0</v>
          </cell>
          <cell r="J3935">
            <v>0</v>
          </cell>
          <cell r="K3935">
            <v>0</v>
          </cell>
          <cell r="L3935">
            <v>0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</row>
        <row r="3936">
          <cell r="A3936">
            <v>25653522</v>
          </cell>
          <cell r="B3936" t="str">
            <v>25653522 PLA Ed. Cess A006 EG-16</v>
          </cell>
          <cell r="C3936">
            <v>0</v>
          </cell>
          <cell r="D3936">
            <v>0</v>
          </cell>
          <cell r="E3936">
            <v>0</v>
          </cell>
          <cell r="F3936">
            <v>0</v>
          </cell>
          <cell r="G3936">
            <v>0</v>
          </cell>
          <cell r="H3936">
            <v>0</v>
          </cell>
          <cell r="I3936">
            <v>0</v>
          </cell>
          <cell r="J3936">
            <v>0</v>
          </cell>
          <cell r="K3936">
            <v>0</v>
          </cell>
          <cell r="L3936">
            <v>0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</row>
        <row r="3937">
          <cell r="A3937">
            <v>25653523</v>
          </cell>
          <cell r="B3937" t="str">
            <v>25653523 PLA Ed. Cess A015 EG-18</v>
          </cell>
          <cell r="C3937">
            <v>0</v>
          </cell>
          <cell r="D3937">
            <v>0</v>
          </cell>
          <cell r="E3937">
            <v>0</v>
          </cell>
          <cell r="F3937">
            <v>0</v>
          </cell>
          <cell r="G3937">
            <v>0</v>
          </cell>
          <cell r="H3937">
            <v>0</v>
          </cell>
          <cell r="I3937">
            <v>0</v>
          </cell>
          <cell r="J3937">
            <v>0</v>
          </cell>
          <cell r="K3937">
            <v>0</v>
          </cell>
          <cell r="L3937">
            <v>0</v>
          </cell>
          <cell r="M3937">
            <v>0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</row>
        <row r="3938">
          <cell r="A3938">
            <v>25653524</v>
          </cell>
          <cell r="B3938" t="str">
            <v>25653524 PLA Ed. Cess A018 EG-19</v>
          </cell>
          <cell r="C3938">
            <v>0</v>
          </cell>
          <cell r="D3938">
            <v>0</v>
          </cell>
          <cell r="E3938">
            <v>0</v>
          </cell>
          <cell r="F3938">
            <v>0</v>
          </cell>
          <cell r="G3938">
            <v>0</v>
          </cell>
          <cell r="H3938">
            <v>0</v>
          </cell>
          <cell r="I3938">
            <v>0</v>
          </cell>
          <cell r="J3938">
            <v>0</v>
          </cell>
          <cell r="K3938">
            <v>0</v>
          </cell>
          <cell r="L3938">
            <v>0</v>
          </cell>
          <cell r="M3938">
            <v>0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</row>
        <row r="3939">
          <cell r="A3939">
            <v>25653525</v>
          </cell>
          <cell r="B3939" t="str">
            <v>25653525 PLA Ed. Cess MD05 EG-45</v>
          </cell>
          <cell r="C3939">
            <v>0</v>
          </cell>
          <cell r="D3939">
            <v>0</v>
          </cell>
          <cell r="E3939">
            <v>0</v>
          </cell>
          <cell r="F3939">
            <v>0</v>
          </cell>
          <cell r="G3939">
            <v>0</v>
          </cell>
          <cell r="H3939">
            <v>0</v>
          </cell>
          <cell r="I3939">
            <v>0</v>
          </cell>
          <cell r="J3939">
            <v>0</v>
          </cell>
          <cell r="K3939">
            <v>0</v>
          </cell>
          <cell r="L3939">
            <v>0</v>
          </cell>
          <cell r="M3939">
            <v>0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</row>
        <row r="3940">
          <cell r="A3940">
            <v>25653526</v>
          </cell>
          <cell r="B3940" t="str">
            <v>25653526 PLA Ed. Cess A010 EG-56</v>
          </cell>
          <cell r="C3940">
            <v>0</v>
          </cell>
          <cell r="D3940">
            <v>0</v>
          </cell>
          <cell r="E3940">
            <v>0</v>
          </cell>
          <cell r="F3940">
            <v>0</v>
          </cell>
          <cell r="G3940">
            <v>0</v>
          </cell>
          <cell r="H3940">
            <v>0</v>
          </cell>
          <cell r="I3940">
            <v>0</v>
          </cell>
          <cell r="J3940">
            <v>0</v>
          </cell>
          <cell r="K3940">
            <v>0</v>
          </cell>
          <cell r="L3940">
            <v>0</v>
          </cell>
          <cell r="M3940">
            <v>0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</row>
        <row r="3941">
          <cell r="A3941">
            <v>25653527</v>
          </cell>
          <cell r="B3941" t="str">
            <v>25653527 PLA Ed. Cess A008 EG-60</v>
          </cell>
          <cell r="C3941">
            <v>0</v>
          </cell>
          <cell r="D3941">
            <v>0</v>
          </cell>
          <cell r="E3941">
            <v>0</v>
          </cell>
          <cell r="F3941">
            <v>0</v>
          </cell>
          <cell r="G3941">
            <v>0</v>
          </cell>
          <cell r="H3941">
            <v>0</v>
          </cell>
          <cell r="I3941">
            <v>0</v>
          </cell>
          <cell r="J3941">
            <v>0</v>
          </cell>
          <cell r="K3941">
            <v>0</v>
          </cell>
          <cell r="L3941">
            <v>0</v>
          </cell>
          <cell r="M3941">
            <v>0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</row>
        <row r="3942">
          <cell r="A3942">
            <v>25653528</v>
          </cell>
          <cell r="B3942" t="str">
            <v>25653528 PLA Ed. Cess A009 EG-61</v>
          </cell>
          <cell r="C3942">
            <v>0</v>
          </cell>
          <cell r="D3942">
            <v>0</v>
          </cell>
          <cell r="E3942">
            <v>0</v>
          </cell>
          <cell r="F3942">
            <v>0</v>
          </cell>
          <cell r="G3942">
            <v>0</v>
          </cell>
          <cell r="H3942">
            <v>0</v>
          </cell>
          <cell r="I3942">
            <v>0</v>
          </cell>
          <cell r="J3942">
            <v>0</v>
          </cell>
          <cell r="K3942">
            <v>0</v>
          </cell>
          <cell r="L3942">
            <v>0</v>
          </cell>
          <cell r="M3942">
            <v>0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</row>
        <row r="3943">
          <cell r="A3943">
            <v>25653529</v>
          </cell>
          <cell r="B3943" t="str">
            <v>25653529 PLA Ed. Cess F001 EG-62</v>
          </cell>
          <cell r="C3943">
            <v>0</v>
          </cell>
          <cell r="D3943">
            <v>0</v>
          </cell>
          <cell r="E3943">
            <v>0</v>
          </cell>
          <cell r="F3943">
            <v>0</v>
          </cell>
          <cell r="G3943">
            <v>0</v>
          </cell>
          <cell r="H3943">
            <v>0</v>
          </cell>
          <cell r="I3943">
            <v>0</v>
          </cell>
          <cell r="J3943">
            <v>0</v>
          </cell>
          <cell r="K3943">
            <v>0</v>
          </cell>
          <cell r="L3943">
            <v>0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</row>
        <row r="3944">
          <cell r="A3944">
            <v>25653530</v>
          </cell>
          <cell r="B3944" t="str">
            <v>25653530 PLA Ed. Cess SA01 EG-63</v>
          </cell>
          <cell r="C3944">
            <v>0</v>
          </cell>
          <cell r="D3944">
            <v>0</v>
          </cell>
          <cell r="E3944">
            <v>0</v>
          </cell>
          <cell r="F3944">
            <v>0</v>
          </cell>
          <cell r="G3944">
            <v>0</v>
          </cell>
          <cell r="H3944">
            <v>0</v>
          </cell>
          <cell r="I3944">
            <v>0</v>
          </cell>
          <cell r="J3944">
            <v>0</v>
          </cell>
          <cell r="K3944">
            <v>0</v>
          </cell>
          <cell r="L3944">
            <v>0</v>
          </cell>
          <cell r="M3944">
            <v>0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</row>
        <row r="3945">
          <cell r="A3945">
            <v>25653531</v>
          </cell>
          <cell r="B3945" t="str">
            <v>25653531 PLA Ed. Cess SF01 EG-63</v>
          </cell>
          <cell r="C3945">
            <v>0</v>
          </cell>
          <cell r="D3945">
            <v>0</v>
          </cell>
          <cell r="E3945">
            <v>0</v>
          </cell>
          <cell r="F3945">
            <v>0</v>
          </cell>
          <cell r="G3945">
            <v>0</v>
          </cell>
          <cell r="H3945">
            <v>0</v>
          </cell>
          <cell r="I3945">
            <v>0</v>
          </cell>
          <cell r="J3945">
            <v>0</v>
          </cell>
          <cell r="K3945">
            <v>0</v>
          </cell>
          <cell r="L3945">
            <v>0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</row>
        <row r="3946">
          <cell r="A3946">
            <v>25653532</v>
          </cell>
          <cell r="B3946" t="str">
            <v>25653532 PLA Ed. Cess SF02 EG-63</v>
          </cell>
          <cell r="C3946">
            <v>0</v>
          </cell>
          <cell r="D3946">
            <v>0</v>
          </cell>
          <cell r="E3946">
            <v>0</v>
          </cell>
          <cell r="F3946">
            <v>0</v>
          </cell>
          <cell r="G3946">
            <v>0</v>
          </cell>
          <cell r="H3946">
            <v>0</v>
          </cell>
          <cell r="I3946">
            <v>0</v>
          </cell>
          <cell r="J3946">
            <v>0</v>
          </cell>
          <cell r="K3946">
            <v>0</v>
          </cell>
          <cell r="L3946">
            <v>0</v>
          </cell>
          <cell r="M3946">
            <v>0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</row>
        <row r="3947">
          <cell r="A3947">
            <v>25653533</v>
          </cell>
          <cell r="B3947" t="str">
            <v>25653533 PLA Ed. Cess SA02 EG-64</v>
          </cell>
          <cell r="C3947">
            <v>0</v>
          </cell>
          <cell r="D3947">
            <v>0</v>
          </cell>
          <cell r="E3947">
            <v>0</v>
          </cell>
          <cell r="F3947">
            <v>0</v>
          </cell>
          <cell r="G3947">
            <v>0</v>
          </cell>
          <cell r="H3947">
            <v>0</v>
          </cell>
          <cell r="I3947">
            <v>0</v>
          </cell>
          <cell r="J3947">
            <v>0</v>
          </cell>
          <cell r="K3947">
            <v>0</v>
          </cell>
          <cell r="L3947">
            <v>0</v>
          </cell>
          <cell r="M3947">
            <v>0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</row>
        <row r="3948">
          <cell r="A3948">
            <v>25653534</v>
          </cell>
          <cell r="B3948" t="str">
            <v>25653534 PLA Ed. Cess SA03 EG-65</v>
          </cell>
          <cell r="C3948">
            <v>0</v>
          </cell>
          <cell r="D3948">
            <v>0</v>
          </cell>
          <cell r="E3948">
            <v>0</v>
          </cell>
          <cell r="F3948">
            <v>0</v>
          </cell>
          <cell r="G3948">
            <v>0</v>
          </cell>
          <cell r="H3948">
            <v>0</v>
          </cell>
          <cell r="I3948">
            <v>0</v>
          </cell>
          <cell r="J3948">
            <v>0</v>
          </cell>
          <cell r="K3948">
            <v>0</v>
          </cell>
          <cell r="L3948">
            <v>0</v>
          </cell>
          <cell r="M3948">
            <v>0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</row>
        <row r="3949">
          <cell r="A3949">
            <v>25653535</v>
          </cell>
          <cell r="B3949" t="str">
            <v>25653535 PLA Ed. Cess A016 EG-71</v>
          </cell>
          <cell r="C3949">
            <v>0</v>
          </cell>
          <cell r="D3949">
            <v>0</v>
          </cell>
          <cell r="E3949">
            <v>0</v>
          </cell>
          <cell r="F3949">
            <v>0</v>
          </cell>
          <cell r="G3949">
            <v>0</v>
          </cell>
          <cell r="H3949">
            <v>0</v>
          </cell>
          <cell r="I3949">
            <v>0</v>
          </cell>
          <cell r="J3949">
            <v>0</v>
          </cell>
          <cell r="K3949">
            <v>0</v>
          </cell>
          <cell r="L3949">
            <v>0</v>
          </cell>
          <cell r="M3949">
            <v>0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</row>
        <row r="3950">
          <cell r="A3950">
            <v>25653536</v>
          </cell>
          <cell r="B3950" t="str">
            <v>25653536 PLA Ed. Cess F013 EG-72</v>
          </cell>
          <cell r="C3950">
            <v>0</v>
          </cell>
          <cell r="D3950">
            <v>0</v>
          </cell>
          <cell r="E3950">
            <v>0</v>
          </cell>
          <cell r="F3950">
            <v>0</v>
          </cell>
          <cell r="G3950">
            <v>0</v>
          </cell>
          <cell r="H3950">
            <v>0</v>
          </cell>
          <cell r="I3950">
            <v>0</v>
          </cell>
          <cell r="J3950">
            <v>0</v>
          </cell>
          <cell r="K3950">
            <v>0</v>
          </cell>
          <cell r="L3950">
            <v>0</v>
          </cell>
          <cell r="M3950">
            <v>0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</row>
        <row r="3951">
          <cell r="A3951">
            <v>25653537</v>
          </cell>
          <cell r="B3951" t="str">
            <v>25653537 PLA Ed. Cess SK01 EG-73</v>
          </cell>
          <cell r="C3951">
            <v>0</v>
          </cell>
          <cell r="D3951">
            <v>0</v>
          </cell>
          <cell r="E3951">
            <v>0</v>
          </cell>
          <cell r="F3951">
            <v>0</v>
          </cell>
          <cell r="G3951">
            <v>0</v>
          </cell>
          <cell r="H3951">
            <v>0</v>
          </cell>
          <cell r="I3951">
            <v>0</v>
          </cell>
          <cell r="J3951">
            <v>0</v>
          </cell>
          <cell r="K3951">
            <v>0</v>
          </cell>
          <cell r="L3951">
            <v>0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</row>
        <row r="3952">
          <cell r="A3952">
            <v>25653539</v>
          </cell>
          <cell r="B3952" t="str">
            <v>25653539 PLA Ed. Cess A017 EG-81</v>
          </cell>
          <cell r="C3952">
            <v>0</v>
          </cell>
          <cell r="D3952">
            <v>0</v>
          </cell>
          <cell r="E3952">
            <v>0</v>
          </cell>
          <cell r="F3952">
            <v>0</v>
          </cell>
          <cell r="G3952">
            <v>0</v>
          </cell>
          <cell r="H3952">
            <v>0</v>
          </cell>
          <cell r="I3952">
            <v>0</v>
          </cell>
          <cell r="J3952">
            <v>0</v>
          </cell>
          <cell r="K3952">
            <v>0</v>
          </cell>
          <cell r="L3952">
            <v>0</v>
          </cell>
          <cell r="M3952">
            <v>0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</row>
        <row r="3953">
          <cell r="A3953">
            <v>25653540</v>
          </cell>
          <cell r="B3953" t="str">
            <v>25653540 PLA Ed. Cess F017 EG-82</v>
          </cell>
          <cell r="C3953">
            <v>0</v>
          </cell>
          <cell r="D3953">
            <v>0</v>
          </cell>
          <cell r="E3953">
            <v>0</v>
          </cell>
          <cell r="F3953">
            <v>0</v>
          </cell>
          <cell r="G3953">
            <v>0</v>
          </cell>
          <cell r="H3953">
            <v>0</v>
          </cell>
          <cell r="I3953">
            <v>0</v>
          </cell>
          <cell r="J3953">
            <v>0</v>
          </cell>
          <cell r="K3953">
            <v>0</v>
          </cell>
          <cell r="L3953">
            <v>0</v>
          </cell>
          <cell r="M3953">
            <v>0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</row>
        <row r="3954">
          <cell r="A3954">
            <v>25653541</v>
          </cell>
          <cell r="B3954" t="str">
            <v>25653541 PLA Ed. Cess SV01 EG-83</v>
          </cell>
          <cell r="C3954">
            <v>0</v>
          </cell>
          <cell r="D3954">
            <v>0</v>
          </cell>
          <cell r="E3954">
            <v>0</v>
          </cell>
          <cell r="F3954">
            <v>0</v>
          </cell>
          <cell r="G3954">
            <v>0</v>
          </cell>
          <cell r="H3954">
            <v>0</v>
          </cell>
          <cell r="I3954">
            <v>0</v>
          </cell>
          <cell r="J3954">
            <v>0</v>
          </cell>
          <cell r="K3954">
            <v>0</v>
          </cell>
          <cell r="L3954">
            <v>0</v>
          </cell>
          <cell r="M3954">
            <v>0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</row>
        <row r="3955">
          <cell r="A3955">
            <v>25653561</v>
          </cell>
          <cell r="B3955" t="str">
            <v>25653561 PLA Ed. Cess AMRV EG-22</v>
          </cell>
          <cell r="C3955">
            <v>0</v>
          </cell>
          <cell r="D3955">
            <v>0</v>
          </cell>
          <cell r="E3955">
            <v>0</v>
          </cell>
          <cell r="F3955">
            <v>0</v>
          </cell>
          <cell r="G3955">
            <v>0</v>
          </cell>
          <cell r="H3955">
            <v>0</v>
          </cell>
          <cell r="I3955">
            <v>0</v>
          </cell>
          <cell r="J3955">
            <v>0</v>
          </cell>
          <cell r="K3955">
            <v>0</v>
          </cell>
          <cell r="L3955">
            <v>0</v>
          </cell>
          <cell r="M3955">
            <v>0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</row>
        <row r="3956">
          <cell r="A3956">
            <v>25653562</v>
          </cell>
          <cell r="B3956" t="str">
            <v>25653562 PLA Ed. Cess FMRV EG-'22</v>
          </cell>
          <cell r="C3956">
            <v>0</v>
          </cell>
          <cell r="D3956">
            <v>0</v>
          </cell>
          <cell r="E3956">
            <v>0</v>
          </cell>
          <cell r="F3956">
            <v>0</v>
          </cell>
          <cell r="G3956">
            <v>0</v>
          </cell>
          <cell r="H3956">
            <v>0</v>
          </cell>
          <cell r="I3956">
            <v>0</v>
          </cell>
          <cell r="J3956">
            <v>0</v>
          </cell>
          <cell r="K3956">
            <v>0</v>
          </cell>
          <cell r="L3956">
            <v>0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</row>
        <row r="3957">
          <cell r="A3957">
            <v>25653563</v>
          </cell>
          <cell r="B3957" t="str">
            <v>25653563 PLA Ed. Cess MRVA EG-23</v>
          </cell>
          <cell r="C3957">
            <v>0</v>
          </cell>
          <cell r="D3957">
            <v>0</v>
          </cell>
          <cell r="E3957">
            <v>0</v>
          </cell>
          <cell r="F3957">
            <v>0</v>
          </cell>
          <cell r="G3957">
            <v>0</v>
          </cell>
          <cell r="H3957">
            <v>0</v>
          </cell>
          <cell r="I3957">
            <v>0</v>
          </cell>
          <cell r="J3957">
            <v>0</v>
          </cell>
          <cell r="K3957">
            <v>0</v>
          </cell>
          <cell r="L3957">
            <v>0</v>
          </cell>
          <cell r="M3957">
            <v>0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</row>
        <row r="3958">
          <cell r="A3958">
            <v>25653564</v>
          </cell>
          <cell r="B3958" t="str">
            <v>25653564 PLA Ed. Cess MRVF EG-24</v>
          </cell>
          <cell r="C3958">
            <v>0</v>
          </cell>
          <cell r="D3958">
            <v>0</v>
          </cell>
          <cell r="E3958">
            <v>0</v>
          </cell>
          <cell r="F3958">
            <v>0</v>
          </cell>
          <cell r="G3958">
            <v>0</v>
          </cell>
          <cell r="H3958">
            <v>0</v>
          </cell>
          <cell r="I3958">
            <v>0</v>
          </cell>
          <cell r="J3958">
            <v>0</v>
          </cell>
          <cell r="K3958">
            <v>0</v>
          </cell>
          <cell r="L3958">
            <v>0</v>
          </cell>
          <cell r="M3958">
            <v>0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</row>
        <row r="3959">
          <cell r="A3959">
            <v>25653565</v>
          </cell>
          <cell r="B3959" t="str">
            <v>25653565 PLA Ed. Cess MRVH EG-25</v>
          </cell>
          <cell r="C3959">
            <v>0</v>
          </cell>
          <cell r="D3959">
            <v>0</v>
          </cell>
          <cell r="E3959">
            <v>0</v>
          </cell>
          <cell r="F3959">
            <v>0</v>
          </cell>
          <cell r="G3959">
            <v>0</v>
          </cell>
          <cell r="H3959">
            <v>0</v>
          </cell>
          <cell r="I3959">
            <v>0</v>
          </cell>
          <cell r="J3959">
            <v>0</v>
          </cell>
          <cell r="K3959">
            <v>0</v>
          </cell>
          <cell r="L3959">
            <v>0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</row>
        <row r="3960">
          <cell r="A3960">
            <v>25653574</v>
          </cell>
          <cell r="B3960" t="str">
            <v>25653574 PLA Ed. Cess AI05 EG-09</v>
          </cell>
          <cell r="C3960">
            <v>0</v>
          </cell>
          <cell r="D3960">
            <v>0</v>
          </cell>
          <cell r="E3960">
            <v>0</v>
          </cell>
          <cell r="F3960">
            <v>0</v>
          </cell>
          <cell r="G3960">
            <v>0</v>
          </cell>
          <cell r="H3960">
            <v>0</v>
          </cell>
          <cell r="I3960">
            <v>0</v>
          </cell>
          <cell r="J3960">
            <v>0</v>
          </cell>
          <cell r="K3960">
            <v>0</v>
          </cell>
          <cell r="L3960">
            <v>0</v>
          </cell>
          <cell r="M3960">
            <v>0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</row>
        <row r="3961">
          <cell r="A3961">
            <v>25653575</v>
          </cell>
          <cell r="B3961" t="str">
            <v>25653575 PLA Ed. Cess AR03 EG-06</v>
          </cell>
          <cell r="C3961">
            <v>0</v>
          </cell>
          <cell r="D3961">
            <v>0</v>
          </cell>
          <cell r="E3961">
            <v>0</v>
          </cell>
          <cell r="F3961">
            <v>0</v>
          </cell>
          <cell r="G3961">
            <v>0</v>
          </cell>
          <cell r="H3961">
            <v>0</v>
          </cell>
          <cell r="I3961">
            <v>0</v>
          </cell>
          <cell r="J3961">
            <v>0</v>
          </cell>
          <cell r="K3961">
            <v>0</v>
          </cell>
          <cell r="L3961">
            <v>0</v>
          </cell>
          <cell r="M3961">
            <v>0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</row>
        <row r="3962">
          <cell r="A3962">
            <v>25653583</v>
          </cell>
          <cell r="B3962" t="str">
            <v>25653583 PLA Ed. Cess F025 EG-C1</v>
          </cell>
          <cell r="C3962">
            <v>0</v>
          </cell>
          <cell r="D3962">
            <v>0</v>
          </cell>
          <cell r="E3962">
            <v>0</v>
          </cell>
          <cell r="F3962">
            <v>0</v>
          </cell>
          <cell r="G3962">
            <v>0</v>
          </cell>
          <cell r="H3962">
            <v>0</v>
          </cell>
          <cell r="I3962">
            <v>0</v>
          </cell>
          <cell r="J3962">
            <v>0</v>
          </cell>
          <cell r="K3962">
            <v>0</v>
          </cell>
          <cell r="L3962">
            <v>0</v>
          </cell>
          <cell r="M3962">
            <v>0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</row>
        <row r="3963">
          <cell r="A3963">
            <v>25653584</v>
          </cell>
          <cell r="B3963" t="str">
            <v>25653584 PLA Ed. Cess F026 EG-C2</v>
          </cell>
          <cell r="C3963">
            <v>0</v>
          </cell>
          <cell r="D3963">
            <v>0</v>
          </cell>
          <cell r="E3963">
            <v>0</v>
          </cell>
          <cell r="F3963">
            <v>0</v>
          </cell>
          <cell r="G3963">
            <v>0</v>
          </cell>
          <cell r="H3963">
            <v>0</v>
          </cell>
          <cell r="I3963">
            <v>0</v>
          </cell>
          <cell r="J3963">
            <v>0</v>
          </cell>
          <cell r="K3963">
            <v>0</v>
          </cell>
          <cell r="L3963">
            <v>0</v>
          </cell>
          <cell r="M3963">
            <v>0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</row>
        <row r="3964">
          <cell r="A3964">
            <v>25653585</v>
          </cell>
          <cell r="B3964" t="str">
            <v>25653585 PLA Ed. Cess N001 EG-46</v>
          </cell>
          <cell r="C3964">
            <v>0</v>
          </cell>
          <cell r="D3964">
            <v>0</v>
          </cell>
          <cell r="E3964">
            <v>0</v>
          </cell>
          <cell r="F3964">
            <v>0</v>
          </cell>
          <cell r="G3964">
            <v>0</v>
          </cell>
          <cell r="H3964">
            <v>0</v>
          </cell>
          <cell r="I3964">
            <v>0</v>
          </cell>
          <cell r="J3964">
            <v>0</v>
          </cell>
          <cell r="K3964">
            <v>0</v>
          </cell>
          <cell r="L3964">
            <v>0</v>
          </cell>
          <cell r="M3964">
            <v>0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</row>
        <row r="3965">
          <cell r="A3965">
            <v>25653586</v>
          </cell>
          <cell r="B3965" t="str">
            <v>25653586 PLA Ed. Cess F024 EG-V1</v>
          </cell>
          <cell r="C3965">
            <v>0</v>
          </cell>
          <cell r="D3965">
            <v>0</v>
          </cell>
          <cell r="E3965">
            <v>0</v>
          </cell>
          <cell r="F3965">
            <v>0</v>
          </cell>
          <cell r="G3965">
            <v>0</v>
          </cell>
          <cell r="H3965">
            <v>0</v>
          </cell>
          <cell r="I3965">
            <v>0</v>
          </cell>
          <cell r="J3965">
            <v>0</v>
          </cell>
          <cell r="K3965">
            <v>0</v>
          </cell>
          <cell r="L3965">
            <v>0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</row>
        <row r="3966">
          <cell r="A3966">
            <v>25653588</v>
          </cell>
          <cell r="B3966" t="str">
            <v>25653588 PLA Ed. Cess A027 EG-86</v>
          </cell>
          <cell r="C3966">
            <v>0</v>
          </cell>
          <cell r="D3966">
            <v>0</v>
          </cell>
          <cell r="E3966">
            <v>0</v>
          </cell>
          <cell r="F3966">
            <v>0</v>
          </cell>
          <cell r="G3966">
            <v>0</v>
          </cell>
          <cell r="H3966">
            <v>0</v>
          </cell>
          <cell r="I3966">
            <v>0</v>
          </cell>
          <cell r="J3966">
            <v>0</v>
          </cell>
          <cell r="K3966">
            <v>0</v>
          </cell>
          <cell r="L3966">
            <v>0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</row>
        <row r="3967">
          <cell r="A3967">
            <v>25653589</v>
          </cell>
          <cell r="B3967" t="str">
            <v>25653589 PLA Ed. Cess F023 EG-Z1</v>
          </cell>
          <cell r="C3967">
            <v>0</v>
          </cell>
          <cell r="D3967">
            <v>0</v>
          </cell>
          <cell r="E3967">
            <v>0</v>
          </cell>
          <cell r="F3967">
            <v>0</v>
          </cell>
          <cell r="G3967">
            <v>0</v>
          </cell>
          <cell r="H3967">
            <v>0</v>
          </cell>
          <cell r="I3967">
            <v>0</v>
          </cell>
          <cell r="J3967">
            <v>0</v>
          </cell>
          <cell r="K3967">
            <v>0</v>
          </cell>
          <cell r="L3967">
            <v>0</v>
          </cell>
          <cell r="M3967">
            <v>0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</row>
        <row r="3968">
          <cell r="A3968">
            <v>25653590</v>
          </cell>
          <cell r="B3968" t="str">
            <v>25653590 PLA Ed. Cess F027 EG-87</v>
          </cell>
          <cell r="C3968">
            <v>0</v>
          </cell>
          <cell r="D3968">
            <v>0</v>
          </cell>
          <cell r="E3968">
            <v>0</v>
          </cell>
          <cell r="F3968">
            <v>0</v>
          </cell>
          <cell r="G3968">
            <v>0</v>
          </cell>
          <cell r="H3968">
            <v>0</v>
          </cell>
          <cell r="I3968">
            <v>0</v>
          </cell>
          <cell r="J3968">
            <v>0</v>
          </cell>
          <cell r="K3968">
            <v>0</v>
          </cell>
          <cell r="L3968">
            <v>0</v>
          </cell>
          <cell r="M3968">
            <v>0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</row>
        <row r="3969">
          <cell r="A3969">
            <v>25653591</v>
          </cell>
          <cell r="B3969" t="str">
            <v>25653591 PLA Ed. Cess A028 EG-68</v>
          </cell>
          <cell r="C3969">
            <v>0</v>
          </cell>
          <cell r="D3969">
            <v>0</v>
          </cell>
          <cell r="E3969">
            <v>0</v>
          </cell>
          <cell r="F3969">
            <v>0</v>
          </cell>
          <cell r="G3969">
            <v>0</v>
          </cell>
          <cell r="H3969">
            <v>0</v>
          </cell>
          <cell r="I3969">
            <v>0</v>
          </cell>
          <cell r="J3969">
            <v>0</v>
          </cell>
          <cell r="K3969">
            <v>0</v>
          </cell>
          <cell r="L3969">
            <v>0</v>
          </cell>
          <cell r="M3969">
            <v>0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</row>
        <row r="3970">
          <cell r="A3970">
            <v>25653597</v>
          </cell>
          <cell r="B3970" t="str">
            <v>25653597 PLA Ed. Cess A031 EG-75</v>
          </cell>
          <cell r="C3970">
            <v>0</v>
          </cell>
          <cell r="D3970">
            <v>0</v>
          </cell>
          <cell r="E3970">
            <v>0</v>
          </cell>
          <cell r="F3970">
            <v>0</v>
          </cell>
          <cell r="G3970">
            <v>0</v>
          </cell>
          <cell r="H3970">
            <v>0</v>
          </cell>
          <cell r="I3970">
            <v>0</v>
          </cell>
          <cell r="J3970">
            <v>0</v>
          </cell>
          <cell r="K3970">
            <v>0</v>
          </cell>
          <cell r="L3970">
            <v>0</v>
          </cell>
          <cell r="M3970">
            <v>0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</row>
        <row r="3971">
          <cell r="A3971">
            <v>25653598</v>
          </cell>
          <cell r="B3971" t="str">
            <v>25653598 PLA Ed. Cess F031 EG-76</v>
          </cell>
          <cell r="C3971">
            <v>0</v>
          </cell>
          <cell r="D3971">
            <v>0</v>
          </cell>
          <cell r="E3971">
            <v>0</v>
          </cell>
          <cell r="F3971">
            <v>0</v>
          </cell>
          <cell r="G3971">
            <v>0</v>
          </cell>
          <cell r="H3971">
            <v>0</v>
          </cell>
          <cell r="I3971">
            <v>0</v>
          </cell>
          <cell r="J3971">
            <v>0</v>
          </cell>
          <cell r="K3971">
            <v>0</v>
          </cell>
          <cell r="L3971">
            <v>0</v>
          </cell>
          <cell r="M3971">
            <v>0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</row>
        <row r="3972">
          <cell r="A3972">
            <v>25653599</v>
          </cell>
          <cell r="B3972" t="str">
            <v>25653599 PLA Ed. Cess SB01 EG-77</v>
          </cell>
          <cell r="C3972">
            <v>0</v>
          </cell>
          <cell r="D3972">
            <v>0</v>
          </cell>
          <cell r="E3972">
            <v>0</v>
          </cell>
          <cell r="F3972">
            <v>0</v>
          </cell>
          <cell r="G3972">
            <v>0</v>
          </cell>
          <cell r="H3972">
            <v>0</v>
          </cell>
          <cell r="I3972">
            <v>0</v>
          </cell>
          <cell r="J3972">
            <v>0</v>
          </cell>
          <cell r="K3972">
            <v>0</v>
          </cell>
          <cell r="L3972">
            <v>0</v>
          </cell>
          <cell r="M3972">
            <v>0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</row>
        <row r="3973">
          <cell r="A3973">
            <v>25653603</v>
          </cell>
          <cell r="B3973" t="str">
            <v>25653603 PLA Ed. Cess FPWS EG-59</v>
          </cell>
          <cell r="C3973">
            <v>0</v>
          </cell>
          <cell r="D3973">
            <v>0</v>
          </cell>
          <cell r="E3973">
            <v>0</v>
          </cell>
          <cell r="F3973">
            <v>0</v>
          </cell>
          <cell r="G3973">
            <v>0</v>
          </cell>
          <cell r="H3973">
            <v>0</v>
          </cell>
          <cell r="I3973">
            <v>0</v>
          </cell>
          <cell r="J3973">
            <v>0</v>
          </cell>
          <cell r="K3973">
            <v>0</v>
          </cell>
          <cell r="L3973">
            <v>0</v>
          </cell>
          <cell r="M3973">
            <v>0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</row>
        <row r="3974">
          <cell r="A3974">
            <v>25653605</v>
          </cell>
          <cell r="B3974" t="str">
            <v>25653605 PLA Ed. Cess ASCB EG-78</v>
          </cell>
          <cell r="C3974">
            <v>0</v>
          </cell>
          <cell r="D3974">
            <v>0</v>
          </cell>
          <cell r="E3974">
            <v>0</v>
          </cell>
          <cell r="F3974">
            <v>0</v>
          </cell>
          <cell r="G3974">
            <v>0</v>
          </cell>
          <cell r="H3974">
            <v>0</v>
          </cell>
          <cell r="I3974">
            <v>0</v>
          </cell>
          <cell r="J3974">
            <v>0</v>
          </cell>
          <cell r="K3974">
            <v>0</v>
          </cell>
          <cell r="L3974">
            <v>0</v>
          </cell>
          <cell r="M3974">
            <v>0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</row>
        <row r="3975">
          <cell r="A3975">
            <v>25653608</v>
          </cell>
          <cell r="B3975" t="str">
            <v>25653608 PLA Ed. Cess SS01 EG-74</v>
          </cell>
          <cell r="C3975">
            <v>0</v>
          </cell>
          <cell r="D3975">
            <v>0</v>
          </cell>
          <cell r="E3975">
            <v>0</v>
          </cell>
          <cell r="F3975">
            <v>0</v>
          </cell>
          <cell r="G3975">
            <v>0</v>
          </cell>
          <cell r="H3975">
            <v>0</v>
          </cell>
          <cell r="I3975">
            <v>0</v>
          </cell>
          <cell r="J3975">
            <v>0</v>
          </cell>
          <cell r="K3975">
            <v>0</v>
          </cell>
          <cell r="L3975">
            <v>0</v>
          </cell>
          <cell r="M3975">
            <v>0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</row>
        <row r="3976">
          <cell r="A3976">
            <v>25653610</v>
          </cell>
          <cell r="B3976" t="str">
            <v>25653610 PLA Ed. Cess SJ01 EG-91</v>
          </cell>
          <cell r="C3976">
            <v>0</v>
          </cell>
          <cell r="D3976">
            <v>0</v>
          </cell>
          <cell r="E3976">
            <v>0</v>
          </cell>
          <cell r="F3976">
            <v>0</v>
          </cell>
          <cell r="G3976">
            <v>0</v>
          </cell>
          <cell r="H3976">
            <v>0</v>
          </cell>
          <cell r="I3976">
            <v>0</v>
          </cell>
          <cell r="J3976">
            <v>0</v>
          </cell>
          <cell r="K3976">
            <v>0</v>
          </cell>
          <cell r="L3976">
            <v>0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</row>
        <row r="3977">
          <cell r="A3977">
            <v>25653611</v>
          </cell>
          <cell r="B3977" t="str">
            <v>25653611 PLA Ed. Cess MT05 EG-B1</v>
          </cell>
          <cell r="C3977">
            <v>0</v>
          </cell>
          <cell r="D3977">
            <v>0</v>
          </cell>
          <cell r="E3977">
            <v>0</v>
          </cell>
          <cell r="F3977">
            <v>0</v>
          </cell>
          <cell r="G3977">
            <v>0</v>
          </cell>
          <cell r="H3977">
            <v>0</v>
          </cell>
          <cell r="I3977">
            <v>0</v>
          </cell>
          <cell r="J3977">
            <v>0</v>
          </cell>
          <cell r="K3977">
            <v>0</v>
          </cell>
          <cell r="L3977">
            <v>0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</row>
        <row r="3978">
          <cell r="A3978">
            <v>25653612</v>
          </cell>
          <cell r="B3978" t="str">
            <v>25653612 PLA Ed. Cess MT07 EG-B2</v>
          </cell>
          <cell r="C3978">
            <v>0</v>
          </cell>
          <cell r="D3978">
            <v>0</v>
          </cell>
          <cell r="E3978">
            <v>0</v>
          </cell>
          <cell r="F3978">
            <v>0</v>
          </cell>
          <cell r="G3978">
            <v>0</v>
          </cell>
          <cell r="H3978">
            <v>0</v>
          </cell>
          <cell r="I3978">
            <v>0</v>
          </cell>
          <cell r="J3978">
            <v>0</v>
          </cell>
          <cell r="K3978">
            <v>0</v>
          </cell>
          <cell r="L3978">
            <v>0</v>
          </cell>
          <cell r="M3978">
            <v>0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</row>
        <row r="3979">
          <cell r="A3979">
            <v>25653613</v>
          </cell>
          <cell r="B3979" t="str">
            <v>25653613 PLA Ed. Cess MT11  EG-B3</v>
          </cell>
          <cell r="C3979">
            <v>0</v>
          </cell>
          <cell r="D3979">
            <v>0</v>
          </cell>
          <cell r="E3979">
            <v>0</v>
          </cell>
          <cell r="F3979">
            <v>0</v>
          </cell>
          <cell r="G3979">
            <v>0</v>
          </cell>
          <cell r="H3979">
            <v>0</v>
          </cell>
          <cell r="I3979">
            <v>0</v>
          </cell>
          <cell r="J3979">
            <v>0</v>
          </cell>
          <cell r="K3979">
            <v>0</v>
          </cell>
          <cell r="L3979">
            <v>0</v>
          </cell>
          <cell r="M3979">
            <v>0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</row>
        <row r="3980">
          <cell r="A3980">
            <v>25653616</v>
          </cell>
          <cell r="B3980" t="str">
            <v>25653616 PLA Ed. Cess F033 EG-NP</v>
          </cell>
          <cell r="C3980">
            <v>0</v>
          </cell>
          <cell r="D3980">
            <v>0</v>
          </cell>
          <cell r="E3980">
            <v>0</v>
          </cell>
          <cell r="F3980">
            <v>0</v>
          </cell>
          <cell r="G3980">
            <v>0</v>
          </cell>
          <cell r="H3980">
            <v>0</v>
          </cell>
          <cell r="I3980">
            <v>0</v>
          </cell>
          <cell r="J3980">
            <v>0</v>
          </cell>
          <cell r="K3980">
            <v>0</v>
          </cell>
          <cell r="L3980">
            <v>0</v>
          </cell>
          <cell r="M3980">
            <v>0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</row>
        <row r="3981">
          <cell r="A3981">
            <v>25653617</v>
          </cell>
          <cell r="B3981" t="str">
            <v>25653617 PLA Ed. Cess F8FP EG-FP</v>
          </cell>
          <cell r="C3981">
            <v>0</v>
          </cell>
          <cell r="D3981">
            <v>0</v>
          </cell>
          <cell r="E3981">
            <v>0</v>
          </cell>
          <cell r="F3981">
            <v>0</v>
          </cell>
          <cell r="G3981">
            <v>0</v>
          </cell>
          <cell r="H3981">
            <v>0</v>
          </cell>
          <cell r="I3981">
            <v>0</v>
          </cell>
          <cell r="J3981">
            <v>0</v>
          </cell>
          <cell r="K3981">
            <v>0</v>
          </cell>
          <cell r="L3981">
            <v>0</v>
          </cell>
          <cell r="M3981">
            <v>0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</row>
        <row r="3982">
          <cell r="A3982">
            <v>25653619</v>
          </cell>
          <cell r="B3982" t="str">
            <v>25653619 PLA Ed. Cess F035 EG-F4</v>
          </cell>
          <cell r="C3982">
            <v>0</v>
          </cell>
          <cell r="D3982">
            <v>0</v>
          </cell>
          <cell r="E3982">
            <v>0</v>
          </cell>
          <cell r="F3982">
            <v>0</v>
          </cell>
          <cell r="G3982">
            <v>0</v>
          </cell>
          <cell r="H3982">
            <v>0</v>
          </cell>
          <cell r="I3982">
            <v>0</v>
          </cell>
          <cell r="J3982">
            <v>0</v>
          </cell>
          <cell r="K3982">
            <v>0</v>
          </cell>
          <cell r="L3982">
            <v>0</v>
          </cell>
          <cell r="M3982">
            <v>0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</row>
        <row r="3983">
          <cell r="A3983">
            <v>25653621</v>
          </cell>
          <cell r="B3983" t="str">
            <v>25653621 PLA Ed. Cess A040 EG-A5</v>
          </cell>
          <cell r="C3983">
            <v>0</v>
          </cell>
          <cell r="D3983">
            <v>0</v>
          </cell>
          <cell r="E3983">
            <v>0</v>
          </cell>
          <cell r="F3983">
            <v>0</v>
          </cell>
          <cell r="G3983">
            <v>0</v>
          </cell>
          <cell r="H3983">
            <v>0</v>
          </cell>
          <cell r="I3983">
            <v>0</v>
          </cell>
          <cell r="J3983">
            <v>0</v>
          </cell>
          <cell r="K3983">
            <v>0</v>
          </cell>
          <cell r="L3983">
            <v>0</v>
          </cell>
          <cell r="M3983">
            <v>0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</row>
        <row r="3984">
          <cell r="A3984">
            <v>25653622</v>
          </cell>
          <cell r="B3984" t="str">
            <v>25653622 PLA Ed. Cess F040 EG-A6</v>
          </cell>
          <cell r="C3984">
            <v>0</v>
          </cell>
          <cell r="D3984">
            <v>0</v>
          </cell>
          <cell r="E3984">
            <v>0</v>
          </cell>
          <cell r="F3984">
            <v>0</v>
          </cell>
          <cell r="G3984">
            <v>0</v>
          </cell>
          <cell r="H3984">
            <v>0</v>
          </cell>
          <cell r="I3984">
            <v>0</v>
          </cell>
          <cell r="J3984">
            <v>0</v>
          </cell>
          <cell r="K3984">
            <v>0</v>
          </cell>
          <cell r="L3984">
            <v>0</v>
          </cell>
          <cell r="M3984">
            <v>0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</row>
        <row r="3985">
          <cell r="A3985">
            <v>25653623</v>
          </cell>
          <cell r="B3985" t="str">
            <v>25653623 PLA Ed. Cess SC01 EG-A7</v>
          </cell>
          <cell r="C3985">
            <v>0</v>
          </cell>
          <cell r="D3985">
            <v>0</v>
          </cell>
          <cell r="E3985">
            <v>0</v>
          </cell>
          <cell r="F3985">
            <v>0</v>
          </cell>
          <cell r="G3985">
            <v>0</v>
          </cell>
          <cell r="H3985">
            <v>0</v>
          </cell>
          <cell r="I3985">
            <v>0</v>
          </cell>
          <cell r="J3985">
            <v>0</v>
          </cell>
          <cell r="K3985">
            <v>0</v>
          </cell>
          <cell r="L3985">
            <v>0</v>
          </cell>
          <cell r="M3985">
            <v>0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</row>
        <row r="3986">
          <cell r="A3986">
            <v>25653624</v>
          </cell>
          <cell r="B3986" t="str">
            <v>25653624 PLA Ed. Cess A041 EG-A8</v>
          </cell>
          <cell r="C3986">
            <v>0</v>
          </cell>
          <cell r="D3986">
            <v>0</v>
          </cell>
          <cell r="E3986">
            <v>0</v>
          </cell>
          <cell r="F3986">
            <v>0</v>
          </cell>
          <cell r="G3986">
            <v>0</v>
          </cell>
          <cell r="H3986">
            <v>0</v>
          </cell>
          <cell r="I3986">
            <v>0</v>
          </cell>
          <cell r="J3986">
            <v>0</v>
          </cell>
          <cell r="K3986">
            <v>0</v>
          </cell>
          <cell r="L3986">
            <v>0</v>
          </cell>
          <cell r="M3986">
            <v>0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</row>
        <row r="3987">
          <cell r="A3987">
            <v>25653625</v>
          </cell>
          <cell r="B3987" t="str">
            <v>25653625 PLA Ed. Cess F041 EG-A9</v>
          </cell>
          <cell r="C3987">
            <v>0</v>
          </cell>
          <cell r="D3987">
            <v>0</v>
          </cell>
          <cell r="E3987">
            <v>0</v>
          </cell>
          <cell r="F3987">
            <v>0</v>
          </cell>
          <cell r="G3987">
            <v>0</v>
          </cell>
          <cell r="H3987">
            <v>0</v>
          </cell>
          <cell r="I3987">
            <v>0</v>
          </cell>
          <cell r="J3987">
            <v>0</v>
          </cell>
          <cell r="K3987">
            <v>0</v>
          </cell>
          <cell r="L3987">
            <v>0</v>
          </cell>
          <cell r="M3987">
            <v>0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</row>
        <row r="3988">
          <cell r="A3988">
            <v>25654501</v>
          </cell>
          <cell r="B3988" t="str">
            <v>25654501 PLA SHE Cess F002 EG-02</v>
          </cell>
          <cell r="C3988">
            <v>0</v>
          </cell>
          <cell r="D3988">
            <v>765.66</v>
          </cell>
          <cell r="E3988">
            <v>0</v>
          </cell>
          <cell r="F3988">
            <v>0</v>
          </cell>
          <cell r="G3988">
            <v>0</v>
          </cell>
          <cell r="H3988">
            <v>0</v>
          </cell>
          <cell r="I3988">
            <v>0</v>
          </cell>
          <cell r="J3988">
            <v>0</v>
          </cell>
          <cell r="K3988">
            <v>0</v>
          </cell>
          <cell r="L3988">
            <v>0</v>
          </cell>
          <cell r="M3988">
            <v>0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>
            <v>0</v>
          </cell>
          <cell r="T3988">
            <v>765.66</v>
          </cell>
        </row>
        <row r="3989">
          <cell r="A3989">
            <v>25654502</v>
          </cell>
          <cell r="B3989" t="str">
            <v>25654502 PLA SHE Cess F003 EG-03</v>
          </cell>
          <cell r="C3989">
            <v>0</v>
          </cell>
          <cell r="D3989">
            <v>0</v>
          </cell>
          <cell r="E3989">
            <v>0</v>
          </cell>
          <cell r="F3989">
            <v>0</v>
          </cell>
          <cell r="G3989">
            <v>0</v>
          </cell>
          <cell r="H3989">
            <v>0</v>
          </cell>
          <cell r="I3989">
            <v>0</v>
          </cell>
          <cell r="J3989">
            <v>0</v>
          </cell>
          <cell r="K3989">
            <v>0</v>
          </cell>
          <cell r="L3989">
            <v>0</v>
          </cell>
          <cell r="M3989">
            <v>0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</row>
        <row r="3990">
          <cell r="A3990">
            <v>25654503</v>
          </cell>
          <cell r="B3990" t="str">
            <v>25654503 PLA SHE Cess F016 EG-94</v>
          </cell>
          <cell r="C3990">
            <v>0</v>
          </cell>
          <cell r="D3990">
            <v>0</v>
          </cell>
          <cell r="E3990">
            <v>0</v>
          </cell>
          <cell r="F3990">
            <v>0</v>
          </cell>
          <cell r="G3990">
            <v>0</v>
          </cell>
          <cell r="H3990">
            <v>0</v>
          </cell>
          <cell r="I3990">
            <v>0</v>
          </cell>
          <cell r="J3990">
            <v>0</v>
          </cell>
          <cell r="K3990">
            <v>0</v>
          </cell>
          <cell r="L3990">
            <v>0</v>
          </cell>
          <cell r="M3990">
            <v>0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</row>
        <row r="3991">
          <cell r="A3991">
            <v>25654504</v>
          </cell>
          <cell r="B3991" t="str">
            <v>25654504 PLA SHE Cess F005 EG-95</v>
          </cell>
          <cell r="C3991">
            <v>0</v>
          </cell>
          <cell r="D3991">
            <v>0</v>
          </cell>
          <cell r="E3991">
            <v>0</v>
          </cell>
          <cell r="F3991">
            <v>0</v>
          </cell>
          <cell r="G3991">
            <v>0</v>
          </cell>
          <cell r="H3991">
            <v>0</v>
          </cell>
          <cell r="I3991">
            <v>0</v>
          </cell>
          <cell r="J3991">
            <v>0</v>
          </cell>
          <cell r="K3991">
            <v>0</v>
          </cell>
          <cell r="L3991">
            <v>0</v>
          </cell>
          <cell r="M3991">
            <v>0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</row>
        <row r="3992">
          <cell r="A3992">
            <v>25654505</v>
          </cell>
          <cell r="B3992" t="str">
            <v>25654505 PLA SHE Cess F007 EG-97</v>
          </cell>
          <cell r="C3992">
            <v>0</v>
          </cell>
          <cell r="D3992">
            <v>55.18</v>
          </cell>
          <cell r="E3992">
            <v>0</v>
          </cell>
          <cell r="F3992">
            <v>0</v>
          </cell>
          <cell r="G3992">
            <v>0</v>
          </cell>
          <cell r="H3992">
            <v>0</v>
          </cell>
          <cell r="I3992">
            <v>0</v>
          </cell>
          <cell r="J3992">
            <v>0</v>
          </cell>
          <cell r="K3992">
            <v>0</v>
          </cell>
          <cell r="L3992">
            <v>0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>
            <v>0</v>
          </cell>
          <cell r="T3992">
            <v>55.18</v>
          </cell>
        </row>
        <row r="3993">
          <cell r="A3993">
            <v>25654506</v>
          </cell>
          <cell r="B3993" t="str">
            <v>25654506 PLA SHE Cess F015 EG-04</v>
          </cell>
          <cell r="C3993">
            <v>0</v>
          </cell>
          <cell r="D3993">
            <v>0</v>
          </cell>
          <cell r="E3993">
            <v>0</v>
          </cell>
          <cell r="F3993">
            <v>0</v>
          </cell>
          <cell r="G3993">
            <v>0</v>
          </cell>
          <cell r="H3993">
            <v>0</v>
          </cell>
          <cell r="I3993">
            <v>0</v>
          </cell>
          <cell r="J3993">
            <v>0</v>
          </cell>
          <cell r="K3993">
            <v>0</v>
          </cell>
          <cell r="L3993">
            <v>0</v>
          </cell>
          <cell r="M3993">
            <v>0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</row>
        <row r="3994">
          <cell r="A3994">
            <v>25654507</v>
          </cell>
          <cell r="B3994" t="str">
            <v>25654507 PLA SHE Cess F010 EG-10</v>
          </cell>
          <cell r="C3994">
            <v>0</v>
          </cell>
          <cell r="D3994">
            <v>0</v>
          </cell>
          <cell r="E3994">
            <v>0</v>
          </cell>
          <cell r="F3994">
            <v>0</v>
          </cell>
          <cell r="G3994">
            <v>0</v>
          </cell>
          <cell r="H3994">
            <v>0</v>
          </cell>
          <cell r="I3994">
            <v>0</v>
          </cell>
          <cell r="J3994">
            <v>0</v>
          </cell>
          <cell r="K3994">
            <v>0</v>
          </cell>
          <cell r="L3994">
            <v>0</v>
          </cell>
          <cell r="M3994">
            <v>0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</row>
        <row r="3995">
          <cell r="A3995">
            <v>25654508</v>
          </cell>
          <cell r="B3995" t="str">
            <v>25654508 PLA SHE Cess F014 EG-93</v>
          </cell>
          <cell r="C3995">
            <v>0</v>
          </cell>
          <cell r="D3995">
            <v>0</v>
          </cell>
          <cell r="E3995">
            <v>0</v>
          </cell>
          <cell r="F3995">
            <v>0</v>
          </cell>
          <cell r="G3995">
            <v>0</v>
          </cell>
          <cell r="H3995">
            <v>0</v>
          </cell>
          <cell r="I3995">
            <v>0</v>
          </cell>
          <cell r="J3995">
            <v>0</v>
          </cell>
          <cell r="K3995">
            <v>0</v>
          </cell>
          <cell r="L3995">
            <v>0</v>
          </cell>
          <cell r="M3995">
            <v>0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</row>
        <row r="3996">
          <cell r="A3996">
            <v>25654509</v>
          </cell>
          <cell r="B3996" t="str">
            <v>25654509 PLA SHE Cess F008 EG-98</v>
          </cell>
          <cell r="C3996">
            <v>0</v>
          </cell>
          <cell r="D3996">
            <v>0</v>
          </cell>
          <cell r="E3996">
            <v>0</v>
          </cell>
          <cell r="F3996">
            <v>0</v>
          </cell>
          <cell r="G3996">
            <v>0</v>
          </cell>
          <cell r="H3996">
            <v>0</v>
          </cell>
          <cell r="I3996">
            <v>0</v>
          </cell>
          <cell r="J3996">
            <v>0</v>
          </cell>
          <cell r="K3996">
            <v>0</v>
          </cell>
          <cell r="L3996">
            <v>0</v>
          </cell>
          <cell r="M3996">
            <v>0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</row>
        <row r="3997">
          <cell r="A3997">
            <v>25654510</v>
          </cell>
          <cell r="B3997" t="str">
            <v>25654510 PLA SHE Cess F009 EG-99</v>
          </cell>
          <cell r="C3997">
            <v>0</v>
          </cell>
          <cell r="D3997">
            <v>0</v>
          </cell>
          <cell r="E3997">
            <v>0</v>
          </cell>
          <cell r="F3997">
            <v>0</v>
          </cell>
          <cell r="G3997">
            <v>0</v>
          </cell>
          <cell r="H3997">
            <v>0</v>
          </cell>
          <cell r="I3997">
            <v>0</v>
          </cell>
          <cell r="J3997">
            <v>0</v>
          </cell>
          <cell r="K3997">
            <v>0</v>
          </cell>
          <cell r="L3997">
            <v>0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</row>
        <row r="3998">
          <cell r="A3998">
            <v>25654511</v>
          </cell>
          <cell r="B3998" t="str">
            <v>25654511 PLA SHE Cess FS01 EG-26</v>
          </cell>
          <cell r="C3998">
            <v>0</v>
          </cell>
          <cell r="D3998">
            <v>0</v>
          </cell>
          <cell r="E3998">
            <v>0</v>
          </cell>
          <cell r="F3998">
            <v>0</v>
          </cell>
          <cell r="G3998">
            <v>0</v>
          </cell>
          <cell r="H3998">
            <v>0</v>
          </cell>
          <cell r="I3998">
            <v>0</v>
          </cell>
          <cell r="J3998">
            <v>0</v>
          </cell>
          <cell r="K3998">
            <v>0</v>
          </cell>
          <cell r="L3998">
            <v>0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</row>
        <row r="3999">
          <cell r="A3999">
            <v>25654512</v>
          </cell>
          <cell r="B3999" t="str">
            <v>25654512 PLA SHE Cess FS02 EG-27</v>
          </cell>
          <cell r="C3999">
            <v>0</v>
          </cell>
          <cell r="D3999">
            <v>0</v>
          </cell>
          <cell r="E3999">
            <v>0</v>
          </cell>
          <cell r="F3999">
            <v>0</v>
          </cell>
          <cell r="G3999">
            <v>0</v>
          </cell>
          <cell r="H3999">
            <v>0</v>
          </cell>
          <cell r="I3999">
            <v>0</v>
          </cell>
          <cell r="J3999">
            <v>0</v>
          </cell>
          <cell r="K3999">
            <v>0</v>
          </cell>
          <cell r="L3999">
            <v>0</v>
          </cell>
          <cell r="M3999">
            <v>0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</row>
        <row r="4000">
          <cell r="A4000">
            <v>25654513</v>
          </cell>
          <cell r="B4000" t="str">
            <v>25654513 PLA SHE Cess FS03 EG-28</v>
          </cell>
          <cell r="C4000">
            <v>0</v>
          </cell>
          <cell r="D4000">
            <v>0</v>
          </cell>
          <cell r="E4000">
            <v>0</v>
          </cell>
          <cell r="F4000">
            <v>0</v>
          </cell>
          <cell r="G4000">
            <v>0</v>
          </cell>
          <cell r="H4000">
            <v>0</v>
          </cell>
          <cell r="I4000">
            <v>0</v>
          </cell>
          <cell r="J4000">
            <v>0</v>
          </cell>
          <cell r="K4000">
            <v>0</v>
          </cell>
          <cell r="L4000">
            <v>0</v>
          </cell>
          <cell r="M4000">
            <v>0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</row>
        <row r="4001">
          <cell r="A4001">
            <v>25654514</v>
          </cell>
          <cell r="B4001" t="str">
            <v>25654514 PLA SHE Cess FS04 EG-29</v>
          </cell>
          <cell r="C4001">
            <v>0</v>
          </cell>
          <cell r="D4001">
            <v>0</v>
          </cell>
          <cell r="E4001">
            <v>0</v>
          </cell>
          <cell r="F4001">
            <v>0</v>
          </cell>
          <cell r="G4001">
            <v>0</v>
          </cell>
          <cell r="H4001">
            <v>0</v>
          </cell>
          <cell r="I4001">
            <v>0</v>
          </cell>
          <cell r="J4001">
            <v>0</v>
          </cell>
          <cell r="K4001">
            <v>0</v>
          </cell>
          <cell r="L4001">
            <v>0</v>
          </cell>
          <cell r="M4001">
            <v>0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</row>
        <row r="4002">
          <cell r="A4002">
            <v>25654515</v>
          </cell>
          <cell r="B4002" t="str">
            <v>25654515 PLA SHE Cess A011 EG-11</v>
          </cell>
          <cell r="C4002">
            <v>0</v>
          </cell>
          <cell r="D4002">
            <v>0</v>
          </cell>
          <cell r="E4002">
            <v>0</v>
          </cell>
          <cell r="F4002">
            <v>0</v>
          </cell>
          <cell r="G4002">
            <v>0</v>
          </cell>
          <cell r="H4002">
            <v>0</v>
          </cell>
          <cell r="I4002">
            <v>0</v>
          </cell>
          <cell r="J4002">
            <v>0</v>
          </cell>
          <cell r="K4002">
            <v>0</v>
          </cell>
          <cell r="L4002">
            <v>0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>
            <v>0</v>
          </cell>
          <cell r="T4002">
            <v>0</v>
          </cell>
        </row>
        <row r="4003">
          <cell r="A4003">
            <v>25654516</v>
          </cell>
          <cell r="B4003" t="str">
            <v>25654516 PLA SHE Cess A012 EG-11</v>
          </cell>
          <cell r="C4003">
            <v>0</v>
          </cell>
          <cell r="D4003">
            <v>0</v>
          </cell>
          <cell r="E4003">
            <v>0</v>
          </cell>
          <cell r="F4003">
            <v>0</v>
          </cell>
          <cell r="G4003">
            <v>0</v>
          </cell>
          <cell r="H4003">
            <v>0</v>
          </cell>
          <cell r="I4003">
            <v>0</v>
          </cell>
          <cell r="J4003">
            <v>0</v>
          </cell>
          <cell r="K4003">
            <v>0</v>
          </cell>
          <cell r="L4003">
            <v>0</v>
          </cell>
          <cell r="M4003">
            <v>0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>
            <v>0</v>
          </cell>
          <cell r="S4003">
            <v>0</v>
          </cell>
          <cell r="T4003">
            <v>0</v>
          </cell>
        </row>
        <row r="4004">
          <cell r="A4004">
            <v>25654517</v>
          </cell>
          <cell r="B4004" t="str">
            <v>25654517 PLA SHE Cess A013 EG-11</v>
          </cell>
          <cell r="C4004">
            <v>0</v>
          </cell>
          <cell r="D4004">
            <v>0</v>
          </cell>
          <cell r="E4004">
            <v>0</v>
          </cell>
          <cell r="F4004">
            <v>0</v>
          </cell>
          <cell r="G4004">
            <v>0</v>
          </cell>
          <cell r="H4004">
            <v>0</v>
          </cell>
          <cell r="I4004">
            <v>0</v>
          </cell>
          <cell r="J4004">
            <v>0</v>
          </cell>
          <cell r="K4004">
            <v>0</v>
          </cell>
          <cell r="L4004">
            <v>0</v>
          </cell>
          <cell r="M4004">
            <v>0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>
            <v>0</v>
          </cell>
          <cell r="T4004">
            <v>0</v>
          </cell>
        </row>
        <row r="4005">
          <cell r="A4005">
            <v>25654518</v>
          </cell>
          <cell r="B4005" t="str">
            <v>25654518 PLA SHE Cess A002 EG-12</v>
          </cell>
          <cell r="C4005">
            <v>0</v>
          </cell>
          <cell r="D4005">
            <v>0</v>
          </cell>
          <cell r="E4005">
            <v>0</v>
          </cell>
          <cell r="F4005">
            <v>0</v>
          </cell>
          <cell r="G4005">
            <v>0</v>
          </cell>
          <cell r="H4005">
            <v>0</v>
          </cell>
          <cell r="I4005">
            <v>0</v>
          </cell>
          <cell r="J4005">
            <v>0</v>
          </cell>
          <cell r="K4005">
            <v>0</v>
          </cell>
          <cell r="L4005">
            <v>0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>
            <v>0</v>
          </cell>
          <cell r="T4005">
            <v>0</v>
          </cell>
        </row>
        <row r="4006">
          <cell r="A4006">
            <v>25654519</v>
          </cell>
          <cell r="B4006" t="str">
            <v>25654519 PLA SHE Cess A003 EG-13</v>
          </cell>
          <cell r="C4006">
            <v>0</v>
          </cell>
          <cell r="D4006">
            <v>0</v>
          </cell>
          <cell r="E4006">
            <v>0</v>
          </cell>
          <cell r="F4006">
            <v>0</v>
          </cell>
          <cell r="G4006">
            <v>0</v>
          </cell>
          <cell r="H4006">
            <v>0</v>
          </cell>
          <cell r="I4006">
            <v>0</v>
          </cell>
          <cell r="J4006">
            <v>0</v>
          </cell>
          <cell r="K4006">
            <v>0</v>
          </cell>
          <cell r="L4006">
            <v>0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>
            <v>0</v>
          </cell>
          <cell r="T4006">
            <v>0</v>
          </cell>
        </row>
        <row r="4007">
          <cell r="A4007">
            <v>25654520</v>
          </cell>
          <cell r="B4007" t="str">
            <v>25654520 PLA SHE Cess A004 EG-14</v>
          </cell>
          <cell r="C4007">
            <v>0</v>
          </cell>
          <cell r="D4007">
            <v>0</v>
          </cell>
          <cell r="E4007">
            <v>0</v>
          </cell>
          <cell r="F4007">
            <v>0</v>
          </cell>
          <cell r="G4007">
            <v>0</v>
          </cell>
          <cell r="H4007">
            <v>0</v>
          </cell>
          <cell r="I4007">
            <v>0</v>
          </cell>
          <cell r="J4007">
            <v>0</v>
          </cell>
          <cell r="K4007">
            <v>0</v>
          </cell>
          <cell r="L4007">
            <v>0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>
            <v>0</v>
          </cell>
          <cell r="T4007">
            <v>0</v>
          </cell>
        </row>
        <row r="4008">
          <cell r="A4008">
            <v>25654521</v>
          </cell>
          <cell r="B4008" t="str">
            <v>25654521 PLA SHE Cess A005 EG-15</v>
          </cell>
          <cell r="C4008">
            <v>0</v>
          </cell>
          <cell r="D4008">
            <v>0</v>
          </cell>
          <cell r="E4008">
            <v>0</v>
          </cell>
          <cell r="F4008">
            <v>0</v>
          </cell>
          <cell r="G4008">
            <v>0</v>
          </cell>
          <cell r="H4008">
            <v>0</v>
          </cell>
          <cell r="I4008">
            <v>0</v>
          </cell>
          <cell r="J4008">
            <v>0</v>
          </cell>
          <cell r="K4008">
            <v>0</v>
          </cell>
          <cell r="L4008">
            <v>0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>
            <v>0</v>
          </cell>
          <cell r="T4008">
            <v>0</v>
          </cell>
        </row>
        <row r="4009">
          <cell r="A4009">
            <v>25654522</v>
          </cell>
          <cell r="B4009" t="str">
            <v>25654522 PLA SHE Cess A006 EG-16</v>
          </cell>
          <cell r="C4009">
            <v>0</v>
          </cell>
          <cell r="D4009">
            <v>0</v>
          </cell>
          <cell r="E4009">
            <v>0</v>
          </cell>
          <cell r="F4009">
            <v>0</v>
          </cell>
          <cell r="G4009">
            <v>0</v>
          </cell>
          <cell r="H4009">
            <v>0</v>
          </cell>
          <cell r="I4009">
            <v>0</v>
          </cell>
          <cell r="J4009">
            <v>0</v>
          </cell>
          <cell r="K4009">
            <v>0</v>
          </cell>
          <cell r="L4009">
            <v>0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>
            <v>0</v>
          </cell>
          <cell r="T4009">
            <v>0</v>
          </cell>
        </row>
        <row r="4010">
          <cell r="A4010">
            <v>25654523</v>
          </cell>
          <cell r="B4010" t="str">
            <v>25654523 PLA SHE Cess A015 EG-18</v>
          </cell>
          <cell r="C4010">
            <v>0</v>
          </cell>
          <cell r="D4010">
            <v>0</v>
          </cell>
          <cell r="E4010">
            <v>0</v>
          </cell>
          <cell r="F4010">
            <v>0</v>
          </cell>
          <cell r="G4010">
            <v>0</v>
          </cell>
          <cell r="H4010">
            <v>0</v>
          </cell>
          <cell r="I4010">
            <v>0</v>
          </cell>
          <cell r="J4010">
            <v>0</v>
          </cell>
          <cell r="K4010">
            <v>0</v>
          </cell>
          <cell r="L4010">
            <v>0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>
            <v>0</v>
          </cell>
          <cell r="T4010">
            <v>0</v>
          </cell>
        </row>
        <row r="4011">
          <cell r="A4011">
            <v>25654524</v>
          </cell>
          <cell r="B4011" t="str">
            <v>25654524 PLA SHE Cess A018 EG-19</v>
          </cell>
          <cell r="C4011">
            <v>0</v>
          </cell>
          <cell r="D4011">
            <v>0</v>
          </cell>
          <cell r="E4011">
            <v>0</v>
          </cell>
          <cell r="F4011">
            <v>0</v>
          </cell>
          <cell r="G4011">
            <v>0</v>
          </cell>
          <cell r="H4011">
            <v>0</v>
          </cell>
          <cell r="I4011">
            <v>0</v>
          </cell>
          <cell r="J4011">
            <v>0</v>
          </cell>
          <cell r="K4011">
            <v>0</v>
          </cell>
          <cell r="L4011">
            <v>0</v>
          </cell>
          <cell r="M4011">
            <v>0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>
            <v>0</v>
          </cell>
          <cell r="T4011">
            <v>0</v>
          </cell>
        </row>
        <row r="4012">
          <cell r="A4012">
            <v>25654525</v>
          </cell>
          <cell r="B4012" t="str">
            <v>25654525 PLA SHE Cess MD05 EG-45</v>
          </cell>
          <cell r="C4012">
            <v>0</v>
          </cell>
          <cell r="D4012">
            <v>0</v>
          </cell>
          <cell r="E4012">
            <v>0</v>
          </cell>
          <cell r="F4012">
            <v>0</v>
          </cell>
          <cell r="G4012">
            <v>0</v>
          </cell>
          <cell r="H4012">
            <v>0</v>
          </cell>
          <cell r="I4012">
            <v>0</v>
          </cell>
          <cell r="J4012">
            <v>0</v>
          </cell>
          <cell r="K4012">
            <v>0</v>
          </cell>
          <cell r="L4012">
            <v>0</v>
          </cell>
          <cell r="M4012">
            <v>0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>
            <v>0</v>
          </cell>
          <cell r="S4012">
            <v>0</v>
          </cell>
          <cell r="T4012">
            <v>0</v>
          </cell>
        </row>
        <row r="4013">
          <cell r="A4013">
            <v>25654526</v>
          </cell>
          <cell r="B4013" t="str">
            <v>25654526 PLA SHE Cess A010 EG-56</v>
          </cell>
          <cell r="C4013">
            <v>0</v>
          </cell>
          <cell r="D4013">
            <v>0</v>
          </cell>
          <cell r="E4013">
            <v>0</v>
          </cell>
          <cell r="F4013">
            <v>0</v>
          </cell>
          <cell r="G4013">
            <v>0</v>
          </cell>
          <cell r="H4013">
            <v>0</v>
          </cell>
          <cell r="I4013">
            <v>0</v>
          </cell>
          <cell r="J4013">
            <v>0</v>
          </cell>
          <cell r="K4013">
            <v>0</v>
          </cell>
          <cell r="L4013">
            <v>0</v>
          </cell>
          <cell r="M4013">
            <v>0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>
            <v>0</v>
          </cell>
          <cell r="T4013">
            <v>0</v>
          </cell>
        </row>
        <row r="4014">
          <cell r="A4014">
            <v>25654527</v>
          </cell>
          <cell r="B4014" t="str">
            <v>25654527 PLA SHE Cess A008 EG-60</v>
          </cell>
          <cell r="C4014">
            <v>0</v>
          </cell>
          <cell r="D4014">
            <v>0</v>
          </cell>
          <cell r="E4014">
            <v>0</v>
          </cell>
          <cell r="F4014">
            <v>0</v>
          </cell>
          <cell r="G4014">
            <v>0</v>
          </cell>
          <cell r="H4014">
            <v>0</v>
          </cell>
          <cell r="I4014">
            <v>0</v>
          </cell>
          <cell r="J4014">
            <v>0</v>
          </cell>
          <cell r="K4014">
            <v>0</v>
          </cell>
          <cell r="L4014">
            <v>0</v>
          </cell>
          <cell r="M4014">
            <v>0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>
            <v>0</v>
          </cell>
          <cell r="T4014">
            <v>0</v>
          </cell>
        </row>
        <row r="4015">
          <cell r="A4015">
            <v>25654528</v>
          </cell>
          <cell r="B4015" t="str">
            <v>25654528 PLA SHE Cess A009 EG-61</v>
          </cell>
          <cell r="C4015">
            <v>0</v>
          </cell>
          <cell r="D4015">
            <v>0</v>
          </cell>
          <cell r="E4015">
            <v>0</v>
          </cell>
          <cell r="F4015">
            <v>0</v>
          </cell>
          <cell r="G4015">
            <v>0</v>
          </cell>
          <cell r="H4015">
            <v>0</v>
          </cell>
          <cell r="I4015">
            <v>0</v>
          </cell>
          <cell r="J4015">
            <v>0</v>
          </cell>
          <cell r="K4015">
            <v>0</v>
          </cell>
          <cell r="L4015">
            <v>0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>
            <v>0</v>
          </cell>
          <cell r="T4015">
            <v>0</v>
          </cell>
        </row>
        <row r="4016">
          <cell r="A4016">
            <v>25654529</v>
          </cell>
          <cell r="B4016" t="str">
            <v>25654529 PLA SHE Cess F001 EG-62</v>
          </cell>
          <cell r="C4016">
            <v>0</v>
          </cell>
          <cell r="D4016">
            <v>0</v>
          </cell>
          <cell r="E4016">
            <v>0</v>
          </cell>
          <cell r="F4016">
            <v>0</v>
          </cell>
          <cell r="G4016">
            <v>0</v>
          </cell>
          <cell r="H4016">
            <v>0</v>
          </cell>
          <cell r="I4016">
            <v>0</v>
          </cell>
          <cell r="J4016">
            <v>0</v>
          </cell>
          <cell r="K4016">
            <v>0</v>
          </cell>
          <cell r="L4016">
            <v>0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>
            <v>0</v>
          </cell>
          <cell r="T4016">
            <v>0</v>
          </cell>
        </row>
        <row r="4017">
          <cell r="A4017">
            <v>25654530</v>
          </cell>
          <cell r="B4017" t="str">
            <v>25654530 PLA SHE Cess SA01 EG-63</v>
          </cell>
          <cell r="C4017">
            <v>0</v>
          </cell>
          <cell r="D4017">
            <v>0</v>
          </cell>
          <cell r="E4017">
            <v>0</v>
          </cell>
          <cell r="F4017">
            <v>0</v>
          </cell>
          <cell r="G4017">
            <v>0</v>
          </cell>
          <cell r="H4017">
            <v>0</v>
          </cell>
          <cell r="I4017">
            <v>0</v>
          </cell>
          <cell r="J4017">
            <v>0</v>
          </cell>
          <cell r="K4017">
            <v>0</v>
          </cell>
          <cell r="L4017">
            <v>0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>
            <v>0</v>
          </cell>
          <cell r="T4017">
            <v>0</v>
          </cell>
        </row>
        <row r="4018">
          <cell r="A4018">
            <v>25654531</v>
          </cell>
          <cell r="B4018" t="str">
            <v>25654531 PLA SHE Cess SF01 EG-63</v>
          </cell>
          <cell r="C4018">
            <v>0</v>
          </cell>
          <cell r="D4018">
            <v>0</v>
          </cell>
          <cell r="E4018">
            <v>0</v>
          </cell>
          <cell r="F4018">
            <v>0</v>
          </cell>
          <cell r="G4018">
            <v>0</v>
          </cell>
          <cell r="H4018">
            <v>0</v>
          </cell>
          <cell r="I4018">
            <v>0</v>
          </cell>
          <cell r="J4018">
            <v>0</v>
          </cell>
          <cell r="K4018">
            <v>0</v>
          </cell>
          <cell r="L4018">
            <v>0</v>
          </cell>
          <cell r="M4018">
            <v>0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>
            <v>0</v>
          </cell>
          <cell r="T4018">
            <v>0</v>
          </cell>
        </row>
        <row r="4019">
          <cell r="A4019">
            <v>25654532</v>
          </cell>
          <cell r="B4019" t="str">
            <v>25654532 PLA SHE Cess SF02 EG-63</v>
          </cell>
          <cell r="C4019">
            <v>0</v>
          </cell>
          <cell r="D4019">
            <v>0</v>
          </cell>
          <cell r="E4019">
            <v>0</v>
          </cell>
          <cell r="F4019">
            <v>0</v>
          </cell>
          <cell r="G4019">
            <v>0</v>
          </cell>
          <cell r="H4019">
            <v>0</v>
          </cell>
          <cell r="I4019">
            <v>0</v>
          </cell>
          <cell r="J4019">
            <v>0</v>
          </cell>
          <cell r="K4019">
            <v>0</v>
          </cell>
          <cell r="L4019">
            <v>0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>
            <v>0</v>
          </cell>
          <cell r="T4019">
            <v>0</v>
          </cell>
        </row>
        <row r="4020">
          <cell r="A4020">
            <v>25654533</v>
          </cell>
          <cell r="B4020" t="str">
            <v>25654533 PLA SHE Cess SA02 EG-64</v>
          </cell>
          <cell r="C4020">
            <v>0</v>
          </cell>
          <cell r="D4020">
            <v>0</v>
          </cell>
          <cell r="E4020">
            <v>0</v>
          </cell>
          <cell r="F4020">
            <v>0</v>
          </cell>
          <cell r="G4020">
            <v>0</v>
          </cell>
          <cell r="H4020">
            <v>0</v>
          </cell>
          <cell r="I4020">
            <v>0</v>
          </cell>
          <cell r="J4020">
            <v>0</v>
          </cell>
          <cell r="K4020">
            <v>0</v>
          </cell>
          <cell r="L4020">
            <v>0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>
            <v>0</v>
          </cell>
          <cell r="T4020">
            <v>0</v>
          </cell>
        </row>
        <row r="4021">
          <cell r="A4021">
            <v>25654534</v>
          </cell>
          <cell r="B4021" t="str">
            <v>25654534 PLA SHE Cess SA03 EG-65</v>
          </cell>
          <cell r="C4021">
            <v>0</v>
          </cell>
          <cell r="D4021">
            <v>0</v>
          </cell>
          <cell r="E4021">
            <v>0</v>
          </cell>
          <cell r="F4021">
            <v>0</v>
          </cell>
          <cell r="G4021">
            <v>0</v>
          </cell>
          <cell r="H4021">
            <v>0</v>
          </cell>
          <cell r="I4021">
            <v>0</v>
          </cell>
          <cell r="J4021">
            <v>0</v>
          </cell>
          <cell r="K4021">
            <v>0</v>
          </cell>
          <cell r="L4021">
            <v>0</v>
          </cell>
          <cell r="M4021">
            <v>0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>
            <v>0</v>
          </cell>
          <cell r="T4021">
            <v>0</v>
          </cell>
        </row>
        <row r="4022">
          <cell r="A4022">
            <v>25654535</v>
          </cell>
          <cell r="B4022" t="str">
            <v>25654535 PLA SHE Cess A016 EG-71</v>
          </cell>
          <cell r="C4022">
            <v>0</v>
          </cell>
          <cell r="D4022">
            <v>0</v>
          </cell>
          <cell r="E4022">
            <v>0</v>
          </cell>
          <cell r="F4022">
            <v>0</v>
          </cell>
          <cell r="G4022">
            <v>0</v>
          </cell>
          <cell r="H4022">
            <v>0</v>
          </cell>
          <cell r="I4022">
            <v>0</v>
          </cell>
          <cell r="J4022">
            <v>0</v>
          </cell>
          <cell r="K4022">
            <v>0</v>
          </cell>
          <cell r="L4022">
            <v>0</v>
          </cell>
          <cell r="M4022">
            <v>0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</row>
        <row r="4023">
          <cell r="A4023">
            <v>25654536</v>
          </cell>
          <cell r="B4023" t="str">
            <v>25654536 PLA SHE Cess F013 EG-72</v>
          </cell>
          <cell r="C4023">
            <v>0</v>
          </cell>
          <cell r="D4023">
            <v>0</v>
          </cell>
          <cell r="E4023">
            <v>0</v>
          </cell>
          <cell r="F4023">
            <v>0</v>
          </cell>
          <cell r="G4023">
            <v>0</v>
          </cell>
          <cell r="H4023">
            <v>0</v>
          </cell>
          <cell r="I4023">
            <v>0</v>
          </cell>
          <cell r="J4023">
            <v>0</v>
          </cell>
          <cell r="K4023">
            <v>0</v>
          </cell>
          <cell r="L4023">
            <v>0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</row>
        <row r="4024">
          <cell r="A4024">
            <v>25654537</v>
          </cell>
          <cell r="B4024" t="str">
            <v>25654537 PLA SHE Cess SK01 EG-73</v>
          </cell>
          <cell r="C4024">
            <v>0</v>
          </cell>
          <cell r="D4024">
            <v>0</v>
          </cell>
          <cell r="E4024">
            <v>0</v>
          </cell>
          <cell r="F4024">
            <v>0</v>
          </cell>
          <cell r="G4024">
            <v>0</v>
          </cell>
          <cell r="H4024">
            <v>0</v>
          </cell>
          <cell r="I4024">
            <v>0</v>
          </cell>
          <cell r="J4024">
            <v>0</v>
          </cell>
          <cell r="K4024">
            <v>0</v>
          </cell>
          <cell r="L4024">
            <v>0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</row>
        <row r="4025">
          <cell r="A4025">
            <v>25654539</v>
          </cell>
          <cell r="B4025" t="str">
            <v>25654539 PLA SHE Cess A017 EG-81</v>
          </cell>
          <cell r="C4025">
            <v>0</v>
          </cell>
          <cell r="D4025">
            <v>0</v>
          </cell>
          <cell r="E4025">
            <v>0</v>
          </cell>
          <cell r="F4025">
            <v>0</v>
          </cell>
          <cell r="G4025">
            <v>0</v>
          </cell>
          <cell r="H4025">
            <v>0</v>
          </cell>
          <cell r="I4025">
            <v>0</v>
          </cell>
          <cell r="J4025">
            <v>0</v>
          </cell>
          <cell r="K4025">
            <v>0</v>
          </cell>
          <cell r="L4025">
            <v>0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</row>
        <row r="4026">
          <cell r="A4026">
            <v>25654540</v>
          </cell>
          <cell r="B4026" t="str">
            <v>25654540 PLA SHE Cess F017 EG-82</v>
          </cell>
          <cell r="C4026">
            <v>0</v>
          </cell>
          <cell r="D4026">
            <v>0</v>
          </cell>
          <cell r="E4026">
            <v>0</v>
          </cell>
          <cell r="F4026">
            <v>0</v>
          </cell>
          <cell r="G4026">
            <v>0</v>
          </cell>
          <cell r="H4026">
            <v>0</v>
          </cell>
          <cell r="I4026">
            <v>0</v>
          </cell>
          <cell r="J4026">
            <v>0</v>
          </cell>
          <cell r="K4026">
            <v>0</v>
          </cell>
          <cell r="L4026">
            <v>0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</row>
        <row r="4027">
          <cell r="A4027">
            <v>25654541</v>
          </cell>
          <cell r="B4027" t="str">
            <v>25654541 PLA SHE Cess SV01 EG-83</v>
          </cell>
          <cell r="C4027">
            <v>0</v>
          </cell>
          <cell r="D4027">
            <v>0</v>
          </cell>
          <cell r="E4027">
            <v>0</v>
          </cell>
          <cell r="F4027">
            <v>0</v>
          </cell>
          <cell r="G4027">
            <v>0</v>
          </cell>
          <cell r="H4027">
            <v>0</v>
          </cell>
          <cell r="I4027">
            <v>0</v>
          </cell>
          <cell r="J4027">
            <v>0</v>
          </cell>
          <cell r="K4027">
            <v>0</v>
          </cell>
          <cell r="L4027">
            <v>0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</row>
        <row r="4028">
          <cell r="A4028">
            <v>25654561</v>
          </cell>
          <cell r="B4028" t="str">
            <v>25654561 PLA SHE Cess AMRV EG-22</v>
          </cell>
          <cell r="C4028">
            <v>0</v>
          </cell>
          <cell r="D4028">
            <v>0</v>
          </cell>
          <cell r="E4028">
            <v>0</v>
          </cell>
          <cell r="F4028">
            <v>0</v>
          </cell>
          <cell r="G4028">
            <v>0</v>
          </cell>
          <cell r="H4028">
            <v>0</v>
          </cell>
          <cell r="I4028">
            <v>0</v>
          </cell>
          <cell r="J4028">
            <v>0</v>
          </cell>
          <cell r="K4028">
            <v>0</v>
          </cell>
          <cell r="L4028">
            <v>0</v>
          </cell>
          <cell r="M4028">
            <v>0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</row>
        <row r="4029">
          <cell r="A4029">
            <v>25654562</v>
          </cell>
          <cell r="B4029" t="str">
            <v>25654562 PLA SHE Cess FMRV EG-22</v>
          </cell>
          <cell r="C4029">
            <v>0</v>
          </cell>
          <cell r="D4029">
            <v>0</v>
          </cell>
          <cell r="E4029">
            <v>0</v>
          </cell>
          <cell r="F4029">
            <v>0</v>
          </cell>
          <cell r="G4029">
            <v>0</v>
          </cell>
          <cell r="H4029">
            <v>0</v>
          </cell>
          <cell r="I4029">
            <v>0</v>
          </cell>
          <cell r="J4029">
            <v>0</v>
          </cell>
          <cell r="K4029">
            <v>0</v>
          </cell>
          <cell r="L4029">
            <v>0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</row>
        <row r="4030">
          <cell r="A4030">
            <v>25654563</v>
          </cell>
          <cell r="B4030" t="str">
            <v>25654563 PLA SHE Cess MRVA EG-23</v>
          </cell>
          <cell r="C4030">
            <v>0</v>
          </cell>
          <cell r="D4030">
            <v>0</v>
          </cell>
          <cell r="E4030">
            <v>0</v>
          </cell>
          <cell r="F4030">
            <v>0</v>
          </cell>
          <cell r="G4030">
            <v>0</v>
          </cell>
          <cell r="H4030">
            <v>0</v>
          </cell>
          <cell r="I4030">
            <v>0</v>
          </cell>
          <cell r="J4030">
            <v>0</v>
          </cell>
          <cell r="K4030">
            <v>0</v>
          </cell>
          <cell r="L4030">
            <v>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</row>
        <row r="4031">
          <cell r="A4031">
            <v>25654564</v>
          </cell>
          <cell r="B4031" t="str">
            <v>25654564 PLA SHE Cess MRVF EG-24</v>
          </cell>
          <cell r="C4031">
            <v>0</v>
          </cell>
          <cell r="D4031">
            <v>0</v>
          </cell>
          <cell r="E4031">
            <v>0</v>
          </cell>
          <cell r="F4031">
            <v>0</v>
          </cell>
          <cell r="G4031">
            <v>0</v>
          </cell>
          <cell r="H4031">
            <v>0</v>
          </cell>
          <cell r="I4031">
            <v>0</v>
          </cell>
          <cell r="J4031">
            <v>0</v>
          </cell>
          <cell r="K4031">
            <v>0</v>
          </cell>
          <cell r="L4031">
            <v>0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</row>
        <row r="4032">
          <cell r="A4032">
            <v>25654565</v>
          </cell>
          <cell r="B4032" t="str">
            <v>25654565 PLA SHE Cess MRVH EG-25</v>
          </cell>
          <cell r="C4032">
            <v>0</v>
          </cell>
          <cell r="D4032">
            <v>0</v>
          </cell>
          <cell r="E4032">
            <v>0</v>
          </cell>
          <cell r="F4032">
            <v>0</v>
          </cell>
          <cell r="G4032">
            <v>0</v>
          </cell>
          <cell r="H4032">
            <v>0</v>
          </cell>
          <cell r="I4032">
            <v>0</v>
          </cell>
          <cell r="J4032">
            <v>0</v>
          </cell>
          <cell r="K4032">
            <v>0</v>
          </cell>
          <cell r="L4032">
            <v>0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</row>
        <row r="4033">
          <cell r="A4033">
            <v>25654574</v>
          </cell>
          <cell r="B4033" t="str">
            <v>25654574 PLA SHE Cess AI05 EG-09</v>
          </cell>
          <cell r="C4033">
            <v>0</v>
          </cell>
          <cell r="D4033">
            <v>0</v>
          </cell>
          <cell r="E4033">
            <v>0</v>
          </cell>
          <cell r="F4033">
            <v>0</v>
          </cell>
          <cell r="G4033">
            <v>0</v>
          </cell>
          <cell r="H4033">
            <v>0</v>
          </cell>
          <cell r="I4033">
            <v>0</v>
          </cell>
          <cell r="J4033">
            <v>0</v>
          </cell>
          <cell r="K4033">
            <v>0</v>
          </cell>
          <cell r="L4033">
            <v>0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</row>
        <row r="4034">
          <cell r="A4034">
            <v>25654575</v>
          </cell>
          <cell r="B4034" t="str">
            <v>25654575 PLA SHE Cess AR03 EG-06</v>
          </cell>
          <cell r="C4034">
            <v>0</v>
          </cell>
          <cell r="D4034">
            <v>0</v>
          </cell>
          <cell r="E4034">
            <v>0</v>
          </cell>
          <cell r="F4034">
            <v>0</v>
          </cell>
          <cell r="G4034">
            <v>0</v>
          </cell>
          <cell r="H4034">
            <v>0</v>
          </cell>
          <cell r="I4034">
            <v>0</v>
          </cell>
          <cell r="J4034">
            <v>0</v>
          </cell>
          <cell r="K4034">
            <v>0</v>
          </cell>
          <cell r="L4034">
            <v>0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</row>
        <row r="4035">
          <cell r="A4035">
            <v>25654577</v>
          </cell>
          <cell r="B4035" t="str">
            <v>25654577 PLA SHE Cess T006 EG-T6</v>
          </cell>
          <cell r="C4035">
            <v>0</v>
          </cell>
          <cell r="D4035">
            <v>0</v>
          </cell>
          <cell r="E4035">
            <v>0</v>
          </cell>
          <cell r="F4035">
            <v>0</v>
          </cell>
          <cell r="G4035">
            <v>0</v>
          </cell>
          <cell r="H4035">
            <v>0</v>
          </cell>
          <cell r="I4035">
            <v>0</v>
          </cell>
          <cell r="J4035">
            <v>0</v>
          </cell>
          <cell r="K4035">
            <v>0</v>
          </cell>
          <cell r="L4035">
            <v>0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</row>
        <row r="4036">
          <cell r="A4036">
            <v>25654578</v>
          </cell>
          <cell r="B4036" t="str">
            <v>25654578 PLA SHE Cess 8000 EG-88</v>
          </cell>
          <cell r="C4036">
            <v>0</v>
          </cell>
          <cell r="D4036">
            <v>0</v>
          </cell>
          <cell r="E4036">
            <v>0</v>
          </cell>
          <cell r="F4036">
            <v>0</v>
          </cell>
          <cell r="G4036">
            <v>0</v>
          </cell>
          <cell r="H4036">
            <v>0</v>
          </cell>
          <cell r="I4036">
            <v>0</v>
          </cell>
          <cell r="J4036">
            <v>0</v>
          </cell>
          <cell r="K4036">
            <v>0</v>
          </cell>
          <cell r="L4036">
            <v>0</v>
          </cell>
          <cell r="M4036">
            <v>0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</row>
        <row r="4037">
          <cell r="A4037">
            <v>25654579</v>
          </cell>
          <cell r="B4037" t="str">
            <v>25654579 PLA SHE Cess MG02 EG-M2</v>
          </cell>
          <cell r="C4037">
            <v>0</v>
          </cell>
          <cell r="D4037">
            <v>0</v>
          </cell>
          <cell r="E4037">
            <v>0</v>
          </cell>
          <cell r="F4037">
            <v>0</v>
          </cell>
          <cell r="G4037">
            <v>0</v>
          </cell>
          <cell r="H4037">
            <v>0</v>
          </cell>
          <cell r="I4037">
            <v>0</v>
          </cell>
          <cell r="J4037">
            <v>0</v>
          </cell>
          <cell r="K4037">
            <v>0</v>
          </cell>
          <cell r="L4037">
            <v>0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</row>
        <row r="4038">
          <cell r="A4038">
            <v>25654580</v>
          </cell>
          <cell r="B4038" t="str">
            <v>25654580 PLA SHE Cess FMG1 EG-G1</v>
          </cell>
          <cell r="C4038">
            <v>0</v>
          </cell>
          <cell r="D4038">
            <v>0</v>
          </cell>
          <cell r="E4038">
            <v>0</v>
          </cell>
          <cell r="F4038">
            <v>0</v>
          </cell>
          <cell r="G4038">
            <v>0</v>
          </cell>
          <cell r="H4038">
            <v>0</v>
          </cell>
          <cell r="I4038">
            <v>0</v>
          </cell>
          <cell r="J4038">
            <v>0</v>
          </cell>
          <cell r="K4038">
            <v>0</v>
          </cell>
          <cell r="L4038">
            <v>0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</row>
        <row r="4039">
          <cell r="A4039">
            <v>25654581</v>
          </cell>
          <cell r="B4039" t="str">
            <v>25654581 PLA SHE Cess MR01 EG-R1</v>
          </cell>
          <cell r="C4039">
            <v>0</v>
          </cell>
          <cell r="D4039">
            <v>0</v>
          </cell>
          <cell r="E4039">
            <v>0</v>
          </cell>
          <cell r="F4039">
            <v>0</v>
          </cell>
          <cell r="G4039">
            <v>0</v>
          </cell>
          <cell r="H4039">
            <v>0</v>
          </cell>
          <cell r="I4039">
            <v>0</v>
          </cell>
          <cell r="J4039">
            <v>0</v>
          </cell>
          <cell r="K4039">
            <v>0</v>
          </cell>
          <cell r="L4039">
            <v>0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</row>
        <row r="4040">
          <cell r="A4040">
            <v>25654582</v>
          </cell>
          <cell r="B4040" t="str">
            <v>25654582 PLA SHE Cess MR02 EG-R2</v>
          </cell>
          <cell r="C4040">
            <v>0</v>
          </cell>
          <cell r="D4040">
            <v>0</v>
          </cell>
          <cell r="E4040">
            <v>0</v>
          </cell>
          <cell r="F4040">
            <v>0</v>
          </cell>
          <cell r="G4040">
            <v>0</v>
          </cell>
          <cell r="H4040">
            <v>0</v>
          </cell>
          <cell r="I4040">
            <v>0</v>
          </cell>
          <cell r="J4040">
            <v>0</v>
          </cell>
          <cell r="K4040">
            <v>0</v>
          </cell>
          <cell r="L4040">
            <v>0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</row>
        <row r="4041">
          <cell r="A4041">
            <v>25654583</v>
          </cell>
          <cell r="B4041" t="str">
            <v>25654583 RG23A for SER.TAX - DEPOSIT- E.G.11-AS-MKTG</v>
          </cell>
          <cell r="C4041">
            <v>0</v>
          </cell>
          <cell r="D4041">
            <v>0</v>
          </cell>
          <cell r="E4041">
            <v>0</v>
          </cell>
          <cell r="F4041">
            <v>0</v>
          </cell>
          <cell r="G4041">
            <v>0</v>
          </cell>
          <cell r="H4041">
            <v>0</v>
          </cell>
          <cell r="I4041">
            <v>0</v>
          </cell>
          <cell r="J4041">
            <v>0</v>
          </cell>
          <cell r="K4041">
            <v>0</v>
          </cell>
          <cell r="L4041">
            <v>0</v>
          </cell>
          <cell r="M4041">
            <v>0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</row>
        <row r="4042">
          <cell r="A4042">
            <v>25654584</v>
          </cell>
          <cell r="B4042" t="str">
            <v>25654584 RG23A for SER.TAX - DEPOSIT- E.G.12 -AS - KND</v>
          </cell>
          <cell r="C4042">
            <v>0</v>
          </cell>
          <cell r="D4042">
            <v>0</v>
          </cell>
          <cell r="E4042">
            <v>0</v>
          </cell>
          <cell r="F4042">
            <v>0</v>
          </cell>
          <cell r="G4042">
            <v>0</v>
          </cell>
          <cell r="H4042">
            <v>0</v>
          </cell>
          <cell r="I4042">
            <v>0</v>
          </cell>
          <cell r="J4042">
            <v>0</v>
          </cell>
          <cell r="K4042">
            <v>0</v>
          </cell>
          <cell r="L4042">
            <v>0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</row>
        <row r="4043">
          <cell r="A4043">
            <v>25654585</v>
          </cell>
          <cell r="B4043" t="str">
            <v>25654585 RG23A for SER.TAX - DEPOSIT- E.G.13-AS-NASHIK</v>
          </cell>
          <cell r="C4043">
            <v>0</v>
          </cell>
          <cell r="D4043">
            <v>0</v>
          </cell>
          <cell r="E4043">
            <v>0</v>
          </cell>
          <cell r="F4043">
            <v>0</v>
          </cell>
          <cell r="G4043">
            <v>0</v>
          </cell>
          <cell r="H4043">
            <v>0</v>
          </cell>
          <cell r="I4043">
            <v>0</v>
          </cell>
          <cell r="J4043">
            <v>0</v>
          </cell>
          <cell r="K4043">
            <v>0</v>
          </cell>
          <cell r="L4043">
            <v>0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</row>
        <row r="4044">
          <cell r="A4044">
            <v>25654586</v>
          </cell>
          <cell r="B4044" t="str">
            <v>25654586 RG23A for SER.TAX - DEPOSIT- E.G.14-AS-IGATPURI</v>
          </cell>
          <cell r="C4044">
            <v>0</v>
          </cell>
          <cell r="D4044">
            <v>0</v>
          </cell>
          <cell r="E4044">
            <v>0</v>
          </cell>
          <cell r="F4044">
            <v>0</v>
          </cell>
          <cell r="G4044">
            <v>0</v>
          </cell>
          <cell r="H4044">
            <v>0</v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</row>
        <row r="4045">
          <cell r="A4045">
            <v>25654587</v>
          </cell>
          <cell r="B4045" t="str">
            <v>25654587 RG23A for SER.TAX - DEPOSIT- E.G.15-AS-ZAHIRABAD</v>
          </cell>
          <cell r="C4045">
            <v>0</v>
          </cell>
          <cell r="D4045">
            <v>0</v>
          </cell>
          <cell r="E4045">
            <v>0</v>
          </cell>
          <cell r="F4045">
            <v>0</v>
          </cell>
          <cell r="G4045">
            <v>0</v>
          </cell>
          <cell r="H4045">
            <v>0</v>
          </cell>
          <cell r="I4045">
            <v>0</v>
          </cell>
          <cell r="J4045">
            <v>0</v>
          </cell>
          <cell r="K4045">
            <v>0</v>
          </cell>
          <cell r="L4045">
            <v>0</v>
          </cell>
          <cell r="M4045">
            <v>0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</row>
        <row r="4046">
          <cell r="A4046">
            <v>25654588</v>
          </cell>
          <cell r="B4046" t="str">
            <v>25654588 RG23A for SER.TAX - DEPOSIT- E.G.16-AS-NASHIK-P2</v>
          </cell>
          <cell r="C4046">
            <v>0</v>
          </cell>
          <cell r="D4046">
            <v>0</v>
          </cell>
          <cell r="E4046">
            <v>0</v>
          </cell>
          <cell r="F4046">
            <v>0</v>
          </cell>
          <cell r="G4046">
            <v>0</v>
          </cell>
          <cell r="H4046">
            <v>0</v>
          </cell>
          <cell r="I4046">
            <v>0</v>
          </cell>
          <cell r="J4046">
            <v>0</v>
          </cell>
          <cell r="K4046">
            <v>0</v>
          </cell>
          <cell r="L4046">
            <v>0</v>
          </cell>
          <cell r="M4046">
            <v>0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</row>
        <row r="4047">
          <cell r="A4047">
            <v>25654589</v>
          </cell>
          <cell r="B4047" t="str">
            <v>25654589 RG23A for SER.TAX - DEPOSIT- E.G.56-AS-HARIDWAR</v>
          </cell>
          <cell r="C4047">
            <v>0</v>
          </cell>
          <cell r="D4047">
            <v>0</v>
          </cell>
          <cell r="E4047">
            <v>0</v>
          </cell>
          <cell r="F4047">
            <v>0</v>
          </cell>
          <cell r="G4047">
            <v>0</v>
          </cell>
          <cell r="H4047">
            <v>0</v>
          </cell>
          <cell r="I4047">
            <v>0</v>
          </cell>
          <cell r="J4047">
            <v>0</v>
          </cell>
          <cell r="K4047">
            <v>0</v>
          </cell>
          <cell r="L4047">
            <v>0</v>
          </cell>
          <cell r="M4047">
            <v>0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</row>
        <row r="4048">
          <cell r="A4048">
            <v>25654590</v>
          </cell>
          <cell r="B4048" t="str">
            <v>25654590 RG23A for SER.TAX - DEPOSIT- E.G 98-FES-F008</v>
          </cell>
          <cell r="C4048">
            <v>0</v>
          </cell>
          <cell r="D4048">
            <v>0</v>
          </cell>
          <cell r="E4048">
            <v>0</v>
          </cell>
          <cell r="F4048">
            <v>0</v>
          </cell>
          <cell r="G4048">
            <v>0</v>
          </cell>
          <cell r="H4048">
            <v>0</v>
          </cell>
          <cell r="I4048">
            <v>0</v>
          </cell>
          <cell r="J4048">
            <v>0</v>
          </cell>
          <cell r="K4048">
            <v>0</v>
          </cell>
          <cell r="L4048">
            <v>0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</row>
        <row r="4049">
          <cell r="A4049">
            <v>25654591</v>
          </cell>
          <cell r="B4049" t="str">
            <v>25654591 RG23A for SER.TAX - DEPOSIT- E.G.99-FES-F009</v>
          </cell>
          <cell r="C4049">
            <v>0</v>
          </cell>
          <cell r="D4049">
            <v>0</v>
          </cell>
          <cell r="E4049">
            <v>0</v>
          </cell>
          <cell r="F4049">
            <v>0</v>
          </cell>
          <cell r="G4049">
            <v>0</v>
          </cell>
          <cell r="H4049">
            <v>0</v>
          </cell>
          <cell r="I4049">
            <v>0</v>
          </cell>
          <cell r="J4049">
            <v>0</v>
          </cell>
          <cell r="K4049">
            <v>0</v>
          </cell>
          <cell r="L4049">
            <v>0</v>
          </cell>
          <cell r="M4049">
            <v>0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</row>
        <row r="4050">
          <cell r="A4050">
            <v>25654592</v>
          </cell>
          <cell r="B4050" t="str">
            <v>25654592 RG23A for SER.TAX - DEPOSIT- E.G.10-FES-F010</v>
          </cell>
          <cell r="C4050">
            <v>0</v>
          </cell>
          <cell r="D4050">
            <v>0</v>
          </cell>
          <cell r="E4050">
            <v>0</v>
          </cell>
          <cell r="F4050">
            <v>0</v>
          </cell>
          <cell r="G4050">
            <v>0</v>
          </cell>
          <cell r="H4050">
            <v>0</v>
          </cell>
          <cell r="I4050">
            <v>0</v>
          </cell>
          <cell r="J4050">
            <v>0</v>
          </cell>
          <cell r="K4050">
            <v>0</v>
          </cell>
          <cell r="L4050">
            <v>0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</row>
        <row r="4051">
          <cell r="A4051">
            <v>25654593</v>
          </cell>
          <cell r="B4051" t="str">
            <v>25654593 RG23C for EDU.CESS - E.G.1-FES-MKTG</v>
          </cell>
          <cell r="C4051">
            <v>0</v>
          </cell>
          <cell r="D4051">
            <v>0</v>
          </cell>
          <cell r="E4051">
            <v>0</v>
          </cell>
          <cell r="F4051">
            <v>0</v>
          </cell>
          <cell r="G4051">
            <v>0</v>
          </cell>
          <cell r="H4051">
            <v>0</v>
          </cell>
          <cell r="I4051">
            <v>0</v>
          </cell>
          <cell r="J4051">
            <v>0</v>
          </cell>
          <cell r="K4051">
            <v>0</v>
          </cell>
          <cell r="L4051">
            <v>0</v>
          </cell>
          <cell r="M4051">
            <v>0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</row>
        <row r="4052">
          <cell r="A4052">
            <v>25654594</v>
          </cell>
          <cell r="B4052" t="str">
            <v>25654594 RG23A for ED.CESS on SER.TAX DEPOSIT-E.G.2-FES-KND</v>
          </cell>
          <cell r="C4052">
            <v>0</v>
          </cell>
          <cell r="D4052">
            <v>0</v>
          </cell>
          <cell r="E4052">
            <v>0</v>
          </cell>
          <cell r="F4052">
            <v>0</v>
          </cell>
          <cell r="G4052">
            <v>0</v>
          </cell>
          <cell r="H4052">
            <v>0</v>
          </cell>
          <cell r="I4052">
            <v>0</v>
          </cell>
          <cell r="J4052">
            <v>0</v>
          </cell>
          <cell r="K4052">
            <v>0</v>
          </cell>
          <cell r="L4052">
            <v>0</v>
          </cell>
          <cell r="M4052">
            <v>0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</row>
        <row r="4053">
          <cell r="A4053">
            <v>25654595</v>
          </cell>
          <cell r="B4053" t="str">
            <v>25654595 RG23A for ED.CESS on SER.TAX DEPOSIT-E.G.3-FES-NGP</v>
          </cell>
          <cell r="C4053">
            <v>0</v>
          </cell>
          <cell r="D4053">
            <v>0</v>
          </cell>
          <cell r="E4053">
            <v>0</v>
          </cell>
          <cell r="F4053">
            <v>0</v>
          </cell>
          <cell r="G4053">
            <v>0</v>
          </cell>
          <cell r="H4053">
            <v>0</v>
          </cell>
          <cell r="I4053">
            <v>0</v>
          </cell>
          <cell r="J4053">
            <v>0</v>
          </cell>
          <cell r="K4053">
            <v>0</v>
          </cell>
          <cell r="L4053">
            <v>0</v>
          </cell>
          <cell r="M4053">
            <v>0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</row>
        <row r="4054">
          <cell r="A4054">
            <v>25654596</v>
          </cell>
          <cell r="B4054" t="str">
            <v>25654596 RG23A for ED.CESS on SER.TAX DEPOSIT-E.G.95-FES-NG</v>
          </cell>
          <cell r="C4054">
            <v>0</v>
          </cell>
          <cell r="D4054">
            <v>0</v>
          </cell>
          <cell r="E4054">
            <v>0</v>
          </cell>
          <cell r="F4054">
            <v>0</v>
          </cell>
          <cell r="G4054">
            <v>0</v>
          </cell>
          <cell r="H4054">
            <v>0</v>
          </cell>
          <cell r="I4054">
            <v>0</v>
          </cell>
          <cell r="J4054">
            <v>0</v>
          </cell>
          <cell r="K4054">
            <v>0</v>
          </cell>
          <cell r="L4054">
            <v>0</v>
          </cell>
          <cell r="M4054">
            <v>0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</row>
        <row r="4055">
          <cell r="A4055">
            <v>25654597</v>
          </cell>
          <cell r="B4055" t="str">
            <v>25654597 RG23A for ED.CESS on SER.TAX DEPOSIT-E.G.96-FES-KN</v>
          </cell>
          <cell r="C4055">
            <v>0</v>
          </cell>
          <cell r="D4055">
            <v>0</v>
          </cell>
          <cell r="E4055">
            <v>0</v>
          </cell>
          <cell r="F4055">
            <v>0</v>
          </cell>
          <cell r="G4055">
            <v>0</v>
          </cell>
          <cell r="H4055">
            <v>0</v>
          </cell>
          <cell r="I4055">
            <v>0</v>
          </cell>
          <cell r="J4055">
            <v>0</v>
          </cell>
          <cell r="K4055">
            <v>0</v>
          </cell>
          <cell r="L4055">
            <v>0</v>
          </cell>
          <cell r="M4055">
            <v>0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</row>
        <row r="4056">
          <cell r="A4056">
            <v>25654598</v>
          </cell>
          <cell r="B4056" t="str">
            <v>25654598 RG23A for ED.CESS on SER.TAX DEPOSIT-E.G.97-FES-JA</v>
          </cell>
          <cell r="C4056">
            <v>0</v>
          </cell>
          <cell r="D4056">
            <v>0</v>
          </cell>
          <cell r="E4056">
            <v>0</v>
          </cell>
          <cell r="F4056">
            <v>0</v>
          </cell>
          <cell r="G4056">
            <v>0</v>
          </cell>
          <cell r="H4056">
            <v>0</v>
          </cell>
          <cell r="I4056">
            <v>0</v>
          </cell>
          <cell r="J4056">
            <v>0</v>
          </cell>
          <cell r="K4056">
            <v>0</v>
          </cell>
          <cell r="L4056">
            <v>0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</row>
        <row r="4057">
          <cell r="A4057">
            <v>25654599</v>
          </cell>
          <cell r="B4057" t="str">
            <v>25654599 RG23A for ED.CESS on SER.TAX DEPOSIT-E.G.11-AS-MKT</v>
          </cell>
          <cell r="C4057">
            <v>0</v>
          </cell>
          <cell r="D4057">
            <v>0</v>
          </cell>
          <cell r="E4057">
            <v>0</v>
          </cell>
          <cell r="F4057">
            <v>0</v>
          </cell>
          <cell r="G4057">
            <v>0</v>
          </cell>
          <cell r="H4057">
            <v>0</v>
          </cell>
          <cell r="I4057">
            <v>0</v>
          </cell>
          <cell r="J4057">
            <v>0</v>
          </cell>
          <cell r="K4057">
            <v>0</v>
          </cell>
          <cell r="L4057">
            <v>0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</row>
        <row r="4058">
          <cell r="A4058">
            <v>25654600</v>
          </cell>
          <cell r="B4058" t="str">
            <v>25654600 RG23A for ED.CESS on SER.TAX DEPOSIT-E.G.13-AS-NAS</v>
          </cell>
          <cell r="C4058">
            <v>0</v>
          </cell>
          <cell r="D4058">
            <v>0</v>
          </cell>
          <cell r="E4058">
            <v>0</v>
          </cell>
          <cell r="F4058">
            <v>0</v>
          </cell>
          <cell r="G4058">
            <v>0</v>
          </cell>
          <cell r="H4058">
            <v>0</v>
          </cell>
          <cell r="I4058">
            <v>0</v>
          </cell>
          <cell r="J4058">
            <v>0</v>
          </cell>
          <cell r="K4058">
            <v>0</v>
          </cell>
          <cell r="L4058">
            <v>0</v>
          </cell>
          <cell r="M4058">
            <v>0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</row>
        <row r="4059">
          <cell r="A4059">
            <v>25654601</v>
          </cell>
          <cell r="B4059" t="str">
            <v>25654601 RG23A for ED.CESS on SER.TAX DEPOSIT-E.G.12-AS-KND</v>
          </cell>
          <cell r="C4059">
            <v>0</v>
          </cell>
          <cell r="D4059">
            <v>0</v>
          </cell>
          <cell r="E4059">
            <v>0</v>
          </cell>
          <cell r="F4059">
            <v>0</v>
          </cell>
          <cell r="G4059">
            <v>0</v>
          </cell>
          <cell r="H4059">
            <v>0</v>
          </cell>
          <cell r="I4059">
            <v>0</v>
          </cell>
          <cell r="J4059">
            <v>0</v>
          </cell>
          <cell r="K4059">
            <v>0</v>
          </cell>
          <cell r="L4059">
            <v>0</v>
          </cell>
          <cell r="M4059">
            <v>0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</row>
        <row r="4060">
          <cell r="A4060">
            <v>25654602</v>
          </cell>
          <cell r="B4060" t="str">
            <v>25654602 RG23A for ED.CESS on SER.TAX DEPOSIT-E.G.13-AS-NAS</v>
          </cell>
          <cell r="C4060">
            <v>0</v>
          </cell>
          <cell r="D4060">
            <v>0</v>
          </cell>
          <cell r="E4060">
            <v>0</v>
          </cell>
          <cell r="F4060">
            <v>0</v>
          </cell>
          <cell r="G4060">
            <v>0</v>
          </cell>
          <cell r="H4060">
            <v>0</v>
          </cell>
          <cell r="I4060">
            <v>0</v>
          </cell>
          <cell r="J4060">
            <v>0</v>
          </cell>
          <cell r="K4060">
            <v>0</v>
          </cell>
          <cell r="L4060">
            <v>0</v>
          </cell>
          <cell r="M4060">
            <v>0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</row>
        <row r="4061">
          <cell r="A4061">
            <v>25654603</v>
          </cell>
          <cell r="B4061" t="str">
            <v>25654603 RG23A for ED.CESS on SER.TAX DEPOSIT-E.G.14-AS-IGP</v>
          </cell>
          <cell r="C4061">
            <v>0</v>
          </cell>
          <cell r="D4061">
            <v>0</v>
          </cell>
          <cell r="E4061">
            <v>0</v>
          </cell>
          <cell r="F4061">
            <v>0</v>
          </cell>
          <cell r="G4061">
            <v>0</v>
          </cell>
          <cell r="H4061">
            <v>0</v>
          </cell>
          <cell r="I4061">
            <v>0</v>
          </cell>
          <cell r="J4061">
            <v>0</v>
          </cell>
          <cell r="K4061">
            <v>0</v>
          </cell>
          <cell r="L4061">
            <v>0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</row>
        <row r="4062">
          <cell r="A4062">
            <v>25654604</v>
          </cell>
          <cell r="B4062" t="str">
            <v>25654604 RG23A for ED.CESS on SER.TAX DEPOSIT-E.G.15-AS-ZBA</v>
          </cell>
          <cell r="C4062">
            <v>0</v>
          </cell>
          <cell r="D4062">
            <v>0</v>
          </cell>
          <cell r="E4062">
            <v>0</v>
          </cell>
          <cell r="F4062">
            <v>0</v>
          </cell>
          <cell r="G4062">
            <v>0</v>
          </cell>
          <cell r="H4062">
            <v>0</v>
          </cell>
          <cell r="I4062">
            <v>0</v>
          </cell>
          <cell r="J4062">
            <v>0</v>
          </cell>
          <cell r="K4062">
            <v>0</v>
          </cell>
          <cell r="L4062">
            <v>0</v>
          </cell>
          <cell r="M4062">
            <v>0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</row>
        <row r="4063">
          <cell r="A4063">
            <v>25654605</v>
          </cell>
          <cell r="B4063" t="str">
            <v>25654605 RG23A for ED.CESS on SER.TAX DEPOSIT-E.G.16-AS-NAS</v>
          </cell>
          <cell r="C4063">
            <v>0</v>
          </cell>
          <cell r="D4063">
            <v>0</v>
          </cell>
          <cell r="E4063">
            <v>0</v>
          </cell>
          <cell r="F4063">
            <v>0</v>
          </cell>
          <cell r="G4063">
            <v>0</v>
          </cell>
          <cell r="H4063">
            <v>0</v>
          </cell>
          <cell r="I4063">
            <v>0</v>
          </cell>
          <cell r="J4063">
            <v>0</v>
          </cell>
          <cell r="K4063">
            <v>0</v>
          </cell>
          <cell r="L4063">
            <v>0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</row>
        <row r="4064">
          <cell r="A4064">
            <v>25654606</v>
          </cell>
          <cell r="B4064" t="str">
            <v>25654606 RG23A for ED.CESS on SER.TAX DEPOSIT-E.G.56-AS-HAR</v>
          </cell>
          <cell r="C4064">
            <v>0</v>
          </cell>
          <cell r="D4064">
            <v>0</v>
          </cell>
          <cell r="E4064">
            <v>0</v>
          </cell>
          <cell r="F4064">
            <v>0</v>
          </cell>
          <cell r="G4064">
            <v>0</v>
          </cell>
          <cell r="H4064">
            <v>0</v>
          </cell>
          <cell r="I4064">
            <v>0</v>
          </cell>
          <cell r="J4064">
            <v>0</v>
          </cell>
          <cell r="K4064">
            <v>0</v>
          </cell>
          <cell r="L4064">
            <v>0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</row>
        <row r="4065">
          <cell r="A4065">
            <v>25654607</v>
          </cell>
          <cell r="B4065" t="str">
            <v>25654607 RG23A for SE ED.CESS ON SER.TAX DEPO-E.G.2-FES-KND</v>
          </cell>
          <cell r="C4065">
            <v>0</v>
          </cell>
          <cell r="D4065">
            <v>0</v>
          </cell>
          <cell r="E4065">
            <v>0</v>
          </cell>
          <cell r="F4065">
            <v>0</v>
          </cell>
          <cell r="G4065">
            <v>0</v>
          </cell>
          <cell r="H4065">
            <v>0</v>
          </cell>
          <cell r="I4065">
            <v>0</v>
          </cell>
          <cell r="J4065">
            <v>0</v>
          </cell>
          <cell r="K4065">
            <v>0</v>
          </cell>
          <cell r="L4065">
            <v>0</v>
          </cell>
          <cell r="M4065">
            <v>0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</row>
        <row r="4066">
          <cell r="A4066">
            <v>25654608</v>
          </cell>
          <cell r="B4066" t="str">
            <v>25654608 RG23A for SE ED.CESS on SER.TAX DEPO-E.G.3-FES-NGP</v>
          </cell>
          <cell r="C4066">
            <v>0</v>
          </cell>
          <cell r="D4066">
            <v>0</v>
          </cell>
          <cell r="E4066">
            <v>0</v>
          </cell>
          <cell r="F4066">
            <v>0</v>
          </cell>
          <cell r="G4066">
            <v>0</v>
          </cell>
          <cell r="H4066">
            <v>0</v>
          </cell>
          <cell r="I4066">
            <v>0</v>
          </cell>
          <cell r="J4066">
            <v>0</v>
          </cell>
          <cell r="K4066">
            <v>0</v>
          </cell>
          <cell r="L4066">
            <v>0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</row>
        <row r="4067">
          <cell r="A4067">
            <v>25654609</v>
          </cell>
          <cell r="B4067" t="str">
            <v>25654609 RG23A for SE ED.CESS on SER.TAX DEPOE.G.95-FES-NG</v>
          </cell>
          <cell r="C4067">
            <v>0</v>
          </cell>
          <cell r="D4067">
            <v>0</v>
          </cell>
          <cell r="E4067">
            <v>0</v>
          </cell>
          <cell r="F4067">
            <v>0</v>
          </cell>
          <cell r="G4067">
            <v>0</v>
          </cell>
          <cell r="H4067">
            <v>0</v>
          </cell>
          <cell r="I4067">
            <v>0</v>
          </cell>
          <cell r="J4067">
            <v>0</v>
          </cell>
          <cell r="K4067">
            <v>0</v>
          </cell>
          <cell r="L4067">
            <v>0</v>
          </cell>
          <cell r="M4067">
            <v>0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</row>
        <row r="4068">
          <cell r="A4068">
            <v>25654610</v>
          </cell>
          <cell r="B4068" t="str">
            <v>25654610 RG23A for SE ED.CESS on SER.TAX DEPO-E.G.96-FES-KN</v>
          </cell>
          <cell r="C4068">
            <v>0</v>
          </cell>
          <cell r="D4068">
            <v>0</v>
          </cell>
          <cell r="E4068">
            <v>0</v>
          </cell>
          <cell r="F4068">
            <v>0</v>
          </cell>
          <cell r="G4068">
            <v>0</v>
          </cell>
          <cell r="H4068">
            <v>0</v>
          </cell>
          <cell r="I4068">
            <v>0</v>
          </cell>
          <cell r="J4068">
            <v>0</v>
          </cell>
          <cell r="K4068">
            <v>0</v>
          </cell>
          <cell r="L4068">
            <v>0</v>
          </cell>
          <cell r="M4068">
            <v>0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</row>
        <row r="4069">
          <cell r="A4069">
            <v>25654611</v>
          </cell>
          <cell r="B4069" t="str">
            <v>25654611 RG23A for SE ED.CESS on SER.TAX DEPO-E.G.97-FES-JA</v>
          </cell>
          <cell r="C4069">
            <v>0</v>
          </cell>
          <cell r="D4069">
            <v>0</v>
          </cell>
          <cell r="E4069">
            <v>0</v>
          </cell>
          <cell r="F4069">
            <v>0</v>
          </cell>
          <cell r="G4069">
            <v>0</v>
          </cell>
          <cell r="H4069">
            <v>0</v>
          </cell>
          <cell r="I4069">
            <v>0</v>
          </cell>
          <cell r="J4069">
            <v>0</v>
          </cell>
          <cell r="K4069">
            <v>0</v>
          </cell>
          <cell r="L4069">
            <v>0</v>
          </cell>
          <cell r="M4069">
            <v>0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</row>
        <row r="4070">
          <cell r="A4070">
            <v>25654612</v>
          </cell>
          <cell r="B4070" t="str">
            <v>25654612 RG23A for SE ED.CESS on SER.TAX DEPO-E.G.11-AS-MKT</v>
          </cell>
          <cell r="C4070">
            <v>0</v>
          </cell>
          <cell r="D4070">
            <v>0</v>
          </cell>
          <cell r="E4070">
            <v>0</v>
          </cell>
          <cell r="F4070">
            <v>0</v>
          </cell>
          <cell r="G4070">
            <v>0</v>
          </cell>
          <cell r="H4070">
            <v>0</v>
          </cell>
          <cell r="I4070">
            <v>0</v>
          </cell>
          <cell r="J4070">
            <v>0</v>
          </cell>
          <cell r="K4070">
            <v>0</v>
          </cell>
          <cell r="L4070">
            <v>0</v>
          </cell>
          <cell r="M4070">
            <v>0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</row>
        <row r="4071">
          <cell r="A4071">
            <v>25654613</v>
          </cell>
          <cell r="B4071" t="str">
            <v>25654613 RG23A for SE ED.CESS on SER.TAX DEPO-E.G.13-AS-NAS</v>
          </cell>
          <cell r="C4071">
            <v>0</v>
          </cell>
          <cell r="D4071">
            <v>0</v>
          </cell>
          <cell r="E4071">
            <v>0</v>
          </cell>
          <cell r="F4071">
            <v>0</v>
          </cell>
          <cell r="G4071">
            <v>0</v>
          </cell>
          <cell r="H4071">
            <v>0</v>
          </cell>
          <cell r="I4071">
            <v>0</v>
          </cell>
          <cell r="J4071">
            <v>0</v>
          </cell>
          <cell r="K4071">
            <v>0</v>
          </cell>
          <cell r="L4071">
            <v>0</v>
          </cell>
          <cell r="M4071">
            <v>0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</row>
        <row r="4072">
          <cell r="A4072">
            <v>25654614</v>
          </cell>
          <cell r="B4072" t="str">
            <v>25654614 RG23A for SE ED.CESS on SER.TAX DEPO-E.G.12-AS-KND</v>
          </cell>
          <cell r="C4072">
            <v>0</v>
          </cell>
          <cell r="D4072">
            <v>0</v>
          </cell>
          <cell r="E4072">
            <v>0</v>
          </cell>
          <cell r="F4072">
            <v>0</v>
          </cell>
          <cell r="G4072">
            <v>0</v>
          </cell>
          <cell r="H4072">
            <v>0</v>
          </cell>
          <cell r="I4072">
            <v>0</v>
          </cell>
          <cell r="J4072">
            <v>0</v>
          </cell>
          <cell r="K4072">
            <v>0</v>
          </cell>
          <cell r="L4072">
            <v>0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</row>
        <row r="4073">
          <cell r="A4073">
            <v>25654615</v>
          </cell>
          <cell r="B4073" t="str">
            <v>25654615 RG23A for SE ED.CESS on SER.TAX DEPO-E.G.13-AS-NAS</v>
          </cell>
          <cell r="C4073">
            <v>0</v>
          </cell>
          <cell r="D4073">
            <v>0</v>
          </cell>
          <cell r="E4073">
            <v>0</v>
          </cell>
          <cell r="F4073">
            <v>0</v>
          </cell>
          <cell r="G4073">
            <v>0</v>
          </cell>
          <cell r="H4073">
            <v>0</v>
          </cell>
          <cell r="I4073">
            <v>0</v>
          </cell>
          <cell r="J4073">
            <v>0</v>
          </cell>
          <cell r="K4073">
            <v>0</v>
          </cell>
          <cell r="L4073">
            <v>0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</row>
        <row r="4074">
          <cell r="A4074">
            <v>25654616</v>
          </cell>
          <cell r="B4074" t="str">
            <v>25654616 RG23A for SE ED.CESS on SER.TAX DEPO-E.G.14-AS-IGP</v>
          </cell>
          <cell r="C4074">
            <v>0</v>
          </cell>
          <cell r="D4074">
            <v>0</v>
          </cell>
          <cell r="E4074">
            <v>0</v>
          </cell>
          <cell r="F4074">
            <v>0</v>
          </cell>
          <cell r="G4074">
            <v>0</v>
          </cell>
          <cell r="H4074">
            <v>0</v>
          </cell>
          <cell r="I4074">
            <v>0</v>
          </cell>
          <cell r="J4074">
            <v>0</v>
          </cell>
          <cell r="K4074">
            <v>0</v>
          </cell>
          <cell r="L4074">
            <v>0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</row>
        <row r="4075">
          <cell r="A4075">
            <v>25654617</v>
          </cell>
          <cell r="B4075" t="str">
            <v>25654617 RG23A for SE ED.CESS on SER.TAX DEPO-E.G.15-AS-ZBA</v>
          </cell>
          <cell r="C4075">
            <v>0</v>
          </cell>
          <cell r="D4075">
            <v>0</v>
          </cell>
          <cell r="E4075">
            <v>0</v>
          </cell>
          <cell r="F4075">
            <v>0</v>
          </cell>
          <cell r="G4075">
            <v>0</v>
          </cell>
          <cell r="H4075">
            <v>0</v>
          </cell>
          <cell r="I4075">
            <v>0</v>
          </cell>
          <cell r="J4075">
            <v>0</v>
          </cell>
          <cell r="K4075">
            <v>0</v>
          </cell>
          <cell r="L4075">
            <v>0</v>
          </cell>
          <cell r="M4075">
            <v>0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</row>
        <row r="4076">
          <cell r="A4076">
            <v>25654618</v>
          </cell>
          <cell r="B4076" t="str">
            <v>25654618 RG23A for SE ED.CESS on SER.TAX DEPO-E.G.16-AS-NAS</v>
          </cell>
          <cell r="C4076">
            <v>0</v>
          </cell>
          <cell r="D4076">
            <v>0</v>
          </cell>
          <cell r="E4076">
            <v>0</v>
          </cell>
          <cell r="F4076">
            <v>0</v>
          </cell>
          <cell r="G4076">
            <v>0</v>
          </cell>
          <cell r="H4076">
            <v>0</v>
          </cell>
          <cell r="I4076">
            <v>0</v>
          </cell>
          <cell r="J4076">
            <v>0</v>
          </cell>
          <cell r="K4076">
            <v>0</v>
          </cell>
          <cell r="L4076">
            <v>0</v>
          </cell>
          <cell r="M4076">
            <v>0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</row>
        <row r="4077">
          <cell r="A4077">
            <v>25654619</v>
          </cell>
          <cell r="B4077" t="str">
            <v>25654619 EXCISE DEP PLA SUSPENSE-Cheque pending clearance</v>
          </cell>
          <cell r="C4077">
            <v>0</v>
          </cell>
          <cell r="D4077">
            <v>0</v>
          </cell>
          <cell r="E4077">
            <v>0</v>
          </cell>
          <cell r="F4077">
            <v>0</v>
          </cell>
          <cell r="G4077">
            <v>0</v>
          </cell>
          <cell r="H4077">
            <v>0</v>
          </cell>
          <cell r="I4077">
            <v>0</v>
          </cell>
          <cell r="J4077">
            <v>0</v>
          </cell>
          <cell r="K4077">
            <v>0</v>
          </cell>
          <cell r="L4077">
            <v>0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</row>
        <row r="4078">
          <cell r="A4078">
            <v>25654620</v>
          </cell>
          <cell r="B4078" t="str">
            <v>25654620 RG23A for SE ED.CESS on SER.TAX DEPO-E.G.56-AS-HAR</v>
          </cell>
          <cell r="C4078">
            <v>0</v>
          </cell>
          <cell r="D4078">
            <v>0</v>
          </cell>
          <cell r="E4078">
            <v>0</v>
          </cell>
          <cell r="F4078">
            <v>0</v>
          </cell>
          <cell r="G4078">
            <v>0</v>
          </cell>
          <cell r="H4078">
            <v>0</v>
          </cell>
          <cell r="I4078">
            <v>0</v>
          </cell>
          <cell r="J4078">
            <v>0</v>
          </cell>
          <cell r="K4078">
            <v>0</v>
          </cell>
          <cell r="L4078">
            <v>0</v>
          </cell>
          <cell r="M4078">
            <v>0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</row>
        <row r="4079">
          <cell r="A4079">
            <v>25654624</v>
          </cell>
          <cell r="B4079" t="str">
            <v>25654624 PLA SHE Cess F025 EG-C1</v>
          </cell>
          <cell r="C4079">
            <v>0</v>
          </cell>
          <cell r="D4079">
            <v>0</v>
          </cell>
          <cell r="E4079">
            <v>0</v>
          </cell>
          <cell r="F4079">
            <v>0</v>
          </cell>
          <cell r="G4079">
            <v>0</v>
          </cell>
          <cell r="H4079">
            <v>0</v>
          </cell>
          <cell r="I4079">
            <v>0</v>
          </cell>
          <cell r="J4079">
            <v>0</v>
          </cell>
          <cell r="K4079">
            <v>0</v>
          </cell>
          <cell r="L4079">
            <v>0</v>
          </cell>
          <cell r="M4079">
            <v>0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</row>
        <row r="4080">
          <cell r="A4080">
            <v>25654625</v>
          </cell>
          <cell r="B4080" t="str">
            <v>25654625 PLA SHE Cess F026 EG-C2</v>
          </cell>
          <cell r="C4080">
            <v>0</v>
          </cell>
          <cell r="D4080">
            <v>0</v>
          </cell>
          <cell r="E4080">
            <v>0</v>
          </cell>
          <cell r="F4080">
            <v>0</v>
          </cell>
          <cell r="G4080">
            <v>0</v>
          </cell>
          <cell r="H4080">
            <v>0</v>
          </cell>
          <cell r="I4080">
            <v>0</v>
          </cell>
          <cell r="J4080">
            <v>0</v>
          </cell>
          <cell r="K4080">
            <v>0</v>
          </cell>
          <cell r="L4080">
            <v>0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</row>
        <row r="4081">
          <cell r="A4081">
            <v>25654626</v>
          </cell>
          <cell r="B4081" t="str">
            <v>25654626 PLA SHE Cess N001 EG-46</v>
          </cell>
          <cell r="C4081">
            <v>0</v>
          </cell>
          <cell r="D4081">
            <v>0</v>
          </cell>
          <cell r="E4081">
            <v>0</v>
          </cell>
          <cell r="F4081">
            <v>0</v>
          </cell>
          <cell r="G4081">
            <v>0</v>
          </cell>
          <cell r="H4081">
            <v>0</v>
          </cell>
          <cell r="I4081">
            <v>0</v>
          </cell>
          <cell r="J4081">
            <v>0</v>
          </cell>
          <cell r="K4081">
            <v>0</v>
          </cell>
          <cell r="L4081">
            <v>0</v>
          </cell>
          <cell r="M4081">
            <v>0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</row>
        <row r="4082">
          <cell r="A4082">
            <v>25654627</v>
          </cell>
          <cell r="B4082" t="str">
            <v>25654627 PLA SHE Cess F024 EG-V1</v>
          </cell>
          <cell r="C4082">
            <v>0</v>
          </cell>
          <cell r="D4082">
            <v>0</v>
          </cell>
          <cell r="E4082">
            <v>0</v>
          </cell>
          <cell r="F4082">
            <v>0</v>
          </cell>
          <cell r="G4082">
            <v>0</v>
          </cell>
          <cell r="H4082">
            <v>0</v>
          </cell>
          <cell r="I4082">
            <v>0</v>
          </cell>
          <cell r="J4082">
            <v>0</v>
          </cell>
          <cell r="K4082">
            <v>0</v>
          </cell>
          <cell r="L4082">
            <v>0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</row>
        <row r="4083">
          <cell r="A4083">
            <v>25654629</v>
          </cell>
          <cell r="B4083" t="str">
            <v>25654629 PLA SHE Cess A027 EG-86</v>
          </cell>
          <cell r="C4083">
            <v>0</v>
          </cell>
          <cell r="D4083">
            <v>0</v>
          </cell>
          <cell r="E4083">
            <v>0</v>
          </cell>
          <cell r="F4083">
            <v>0</v>
          </cell>
          <cell r="G4083">
            <v>0</v>
          </cell>
          <cell r="H4083">
            <v>0</v>
          </cell>
          <cell r="I4083">
            <v>0</v>
          </cell>
          <cell r="J4083">
            <v>0</v>
          </cell>
          <cell r="K4083">
            <v>0</v>
          </cell>
          <cell r="L4083">
            <v>0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</row>
        <row r="4084">
          <cell r="A4084">
            <v>25654630</v>
          </cell>
          <cell r="B4084" t="str">
            <v>25654630 PLA SHE Cess F023 EG-Z1</v>
          </cell>
          <cell r="C4084">
            <v>0</v>
          </cell>
          <cell r="D4084">
            <v>0</v>
          </cell>
          <cell r="E4084">
            <v>0</v>
          </cell>
          <cell r="F4084">
            <v>0</v>
          </cell>
          <cell r="G4084">
            <v>0</v>
          </cell>
          <cell r="H4084">
            <v>0</v>
          </cell>
          <cell r="I4084">
            <v>0</v>
          </cell>
          <cell r="J4084">
            <v>0</v>
          </cell>
          <cell r="K4084">
            <v>0</v>
          </cell>
          <cell r="L4084">
            <v>0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</row>
        <row r="4085">
          <cell r="A4085">
            <v>25654631</v>
          </cell>
          <cell r="B4085" t="str">
            <v>25654631 PLA SHE Cess F027 EG-87</v>
          </cell>
          <cell r="C4085">
            <v>0</v>
          </cell>
          <cell r="D4085">
            <v>0</v>
          </cell>
          <cell r="E4085">
            <v>0</v>
          </cell>
          <cell r="F4085">
            <v>0</v>
          </cell>
          <cell r="G4085">
            <v>0</v>
          </cell>
          <cell r="H4085">
            <v>0</v>
          </cell>
          <cell r="I4085">
            <v>0</v>
          </cell>
          <cell r="J4085">
            <v>0</v>
          </cell>
          <cell r="K4085">
            <v>0</v>
          </cell>
          <cell r="L4085">
            <v>0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</row>
        <row r="4086">
          <cell r="A4086">
            <v>25654632</v>
          </cell>
          <cell r="B4086" t="str">
            <v>25654632 PLA SHE Cess A028 EG-68</v>
          </cell>
          <cell r="C4086">
            <v>0</v>
          </cell>
          <cell r="D4086">
            <v>0</v>
          </cell>
          <cell r="E4086">
            <v>0</v>
          </cell>
          <cell r="F4086">
            <v>0</v>
          </cell>
          <cell r="G4086">
            <v>0</v>
          </cell>
          <cell r="H4086">
            <v>0</v>
          </cell>
          <cell r="I4086">
            <v>0</v>
          </cell>
          <cell r="J4086">
            <v>0</v>
          </cell>
          <cell r="K4086">
            <v>0</v>
          </cell>
          <cell r="L4086">
            <v>0</v>
          </cell>
          <cell r="M4086">
            <v>0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</row>
        <row r="4087">
          <cell r="A4087">
            <v>25654638</v>
          </cell>
          <cell r="B4087" t="str">
            <v>25654638 PLA SHE Cess A031 EG-75</v>
          </cell>
          <cell r="C4087">
            <v>0</v>
          </cell>
          <cell r="D4087">
            <v>0</v>
          </cell>
          <cell r="E4087">
            <v>0</v>
          </cell>
          <cell r="F4087">
            <v>0</v>
          </cell>
          <cell r="G4087">
            <v>0</v>
          </cell>
          <cell r="H4087">
            <v>0</v>
          </cell>
          <cell r="I4087">
            <v>0</v>
          </cell>
          <cell r="J4087">
            <v>0</v>
          </cell>
          <cell r="K4087">
            <v>0</v>
          </cell>
          <cell r="L4087">
            <v>0</v>
          </cell>
          <cell r="M4087">
            <v>0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</row>
        <row r="4088">
          <cell r="A4088">
            <v>25654639</v>
          </cell>
          <cell r="B4088" t="str">
            <v>25654639 PLA SHE Cess F031 EG-76</v>
          </cell>
          <cell r="C4088">
            <v>0</v>
          </cell>
          <cell r="D4088">
            <v>0</v>
          </cell>
          <cell r="E4088">
            <v>0</v>
          </cell>
          <cell r="F4088">
            <v>0</v>
          </cell>
          <cell r="G4088">
            <v>0</v>
          </cell>
          <cell r="H4088">
            <v>0</v>
          </cell>
          <cell r="I4088">
            <v>0</v>
          </cell>
          <cell r="J4088">
            <v>0</v>
          </cell>
          <cell r="K4088">
            <v>0</v>
          </cell>
          <cell r="L4088">
            <v>0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</row>
        <row r="4089">
          <cell r="A4089">
            <v>25654640</v>
          </cell>
          <cell r="B4089" t="str">
            <v>25654640 PLA SHE Cess SB01 EG-77</v>
          </cell>
          <cell r="C4089">
            <v>0</v>
          </cell>
          <cell r="D4089">
            <v>0</v>
          </cell>
          <cell r="E4089">
            <v>0</v>
          </cell>
          <cell r="F4089">
            <v>0</v>
          </cell>
          <cell r="G4089">
            <v>0</v>
          </cell>
          <cell r="H4089">
            <v>0</v>
          </cell>
          <cell r="I4089">
            <v>0</v>
          </cell>
          <cell r="J4089">
            <v>0</v>
          </cell>
          <cell r="K4089">
            <v>0</v>
          </cell>
          <cell r="L4089">
            <v>0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</row>
        <row r="4090">
          <cell r="A4090">
            <v>25654644</v>
          </cell>
          <cell r="B4090" t="str">
            <v>25654644 PLA SHE Cess FPWS EG-59</v>
          </cell>
          <cell r="C4090">
            <v>0</v>
          </cell>
          <cell r="D4090">
            <v>0</v>
          </cell>
          <cell r="E4090">
            <v>0</v>
          </cell>
          <cell r="F4090">
            <v>0</v>
          </cell>
          <cell r="G4090">
            <v>0</v>
          </cell>
          <cell r="H4090">
            <v>0</v>
          </cell>
          <cell r="I4090">
            <v>0</v>
          </cell>
          <cell r="J4090">
            <v>0</v>
          </cell>
          <cell r="K4090">
            <v>0</v>
          </cell>
          <cell r="L4090">
            <v>0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</row>
        <row r="4091">
          <cell r="A4091">
            <v>25654646</v>
          </cell>
          <cell r="B4091" t="str">
            <v>25654646 PLA SHE Cess ASCB EG-78</v>
          </cell>
          <cell r="C4091">
            <v>0</v>
          </cell>
          <cell r="D4091">
            <v>0</v>
          </cell>
          <cell r="E4091">
            <v>0</v>
          </cell>
          <cell r="F4091">
            <v>0</v>
          </cell>
          <cell r="G4091">
            <v>0</v>
          </cell>
          <cell r="H4091">
            <v>0</v>
          </cell>
          <cell r="I4091">
            <v>0</v>
          </cell>
          <cell r="J4091">
            <v>0</v>
          </cell>
          <cell r="K4091">
            <v>0</v>
          </cell>
          <cell r="L4091">
            <v>0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</row>
        <row r="4092">
          <cell r="A4092">
            <v>25654649</v>
          </cell>
          <cell r="B4092" t="str">
            <v>25654649 PLA SHE Cess SS01 EG-74</v>
          </cell>
          <cell r="C4092">
            <v>0</v>
          </cell>
          <cell r="D4092">
            <v>0</v>
          </cell>
          <cell r="E4092">
            <v>0</v>
          </cell>
          <cell r="F4092">
            <v>0</v>
          </cell>
          <cell r="G4092">
            <v>0</v>
          </cell>
          <cell r="H4092">
            <v>0</v>
          </cell>
          <cell r="I4092">
            <v>0</v>
          </cell>
          <cell r="J4092">
            <v>0</v>
          </cell>
          <cell r="K4092">
            <v>0</v>
          </cell>
          <cell r="L4092">
            <v>0</v>
          </cell>
          <cell r="M4092">
            <v>0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</row>
        <row r="4093">
          <cell r="A4093">
            <v>25654651</v>
          </cell>
          <cell r="B4093" t="str">
            <v>25654651 PLA SHE Cess SJ01 EG-91</v>
          </cell>
          <cell r="C4093">
            <v>0</v>
          </cell>
          <cell r="D4093">
            <v>0</v>
          </cell>
          <cell r="E4093">
            <v>0</v>
          </cell>
          <cell r="F4093">
            <v>0</v>
          </cell>
          <cell r="G4093">
            <v>0</v>
          </cell>
          <cell r="H4093">
            <v>0</v>
          </cell>
          <cell r="I4093">
            <v>0</v>
          </cell>
          <cell r="J4093">
            <v>0</v>
          </cell>
          <cell r="K4093">
            <v>0</v>
          </cell>
          <cell r="L4093">
            <v>0</v>
          </cell>
          <cell r="M4093">
            <v>0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</row>
        <row r="4094">
          <cell r="A4094">
            <v>25654652</v>
          </cell>
          <cell r="B4094" t="str">
            <v>25654652 PLA SHE Cess MT05 EG-B1</v>
          </cell>
          <cell r="C4094">
            <v>0</v>
          </cell>
          <cell r="D4094">
            <v>0</v>
          </cell>
          <cell r="E4094">
            <v>0</v>
          </cell>
          <cell r="F4094">
            <v>0</v>
          </cell>
          <cell r="G4094">
            <v>0</v>
          </cell>
          <cell r="H4094">
            <v>0</v>
          </cell>
          <cell r="I4094">
            <v>0</v>
          </cell>
          <cell r="J4094">
            <v>0</v>
          </cell>
          <cell r="K4094">
            <v>0</v>
          </cell>
          <cell r="L4094">
            <v>0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</row>
        <row r="4095">
          <cell r="A4095">
            <v>25654653</v>
          </cell>
          <cell r="B4095" t="str">
            <v>25654653 PLA SHE Cess MT07 EG-B2</v>
          </cell>
          <cell r="C4095">
            <v>0</v>
          </cell>
          <cell r="D4095">
            <v>0</v>
          </cell>
          <cell r="E4095">
            <v>0</v>
          </cell>
          <cell r="F4095">
            <v>0</v>
          </cell>
          <cell r="G4095">
            <v>0</v>
          </cell>
          <cell r="H4095">
            <v>0</v>
          </cell>
          <cell r="I4095">
            <v>0</v>
          </cell>
          <cell r="J4095">
            <v>0</v>
          </cell>
          <cell r="K4095">
            <v>0</v>
          </cell>
          <cell r="L4095">
            <v>0</v>
          </cell>
          <cell r="M4095">
            <v>0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</row>
        <row r="4096">
          <cell r="A4096">
            <v>25654654</v>
          </cell>
          <cell r="B4096" t="str">
            <v>25654654 PLA SHE Cess MT11  EG-B3</v>
          </cell>
          <cell r="C4096">
            <v>0</v>
          </cell>
          <cell r="D4096">
            <v>0</v>
          </cell>
          <cell r="E4096">
            <v>0</v>
          </cell>
          <cell r="F4096">
            <v>0</v>
          </cell>
          <cell r="G4096">
            <v>0</v>
          </cell>
          <cell r="H4096">
            <v>0</v>
          </cell>
          <cell r="I4096">
            <v>0</v>
          </cell>
          <cell r="J4096">
            <v>0</v>
          </cell>
          <cell r="K4096">
            <v>0</v>
          </cell>
          <cell r="L4096">
            <v>0</v>
          </cell>
          <cell r="M4096">
            <v>0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</row>
        <row r="4097">
          <cell r="A4097">
            <v>25654657</v>
          </cell>
          <cell r="B4097" t="str">
            <v>25654657 PLA SHE Cess F033 EG-NP</v>
          </cell>
          <cell r="C4097">
            <v>0</v>
          </cell>
          <cell r="D4097">
            <v>0</v>
          </cell>
          <cell r="E4097">
            <v>0</v>
          </cell>
          <cell r="F4097">
            <v>0</v>
          </cell>
          <cell r="G4097">
            <v>0</v>
          </cell>
          <cell r="H4097">
            <v>0</v>
          </cell>
          <cell r="I4097">
            <v>0</v>
          </cell>
          <cell r="J4097">
            <v>0</v>
          </cell>
          <cell r="K4097">
            <v>0</v>
          </cell>
          <cell r="L4097">
            <v>0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</row>
        <row r="4098">
          <cell r="A4098">
            <v>25654658</v>
          </cell>
          <cell r="B4098" t="str">
            <v>25654658 PLA SHE Cess F8FP EG-FP</v>
          </cell>
          <cell r="C4098">
            <v>0</v>
          </cell>
          <cell r="D4098">
            <v>0</v>
          </cell>
          <cell r="E4098">
            <v>0</v>
          </cell>
          <cell r="F4098">
            <v>0</v>
          </cell>
          <cell r="G4098">
            <v>0</v>
          </cell>
          <cell r="H4098">
            <v>0</v>
          </cell>
          <cell r="I4098">
            <v>0</v>
          </cell>
          <cell r="J4098">
            <v>0</v>
          </cell>
          <cell r="K4098">
            <v>0</v>
          </cell>
          <cell r="L4098">
            <v>0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</row>
        <row r="4099">
          <cell r="A4099">
            <v>25654660</v>
          </cell>
          <cell r="B4099" t="str">
            <v>25654660 PLA SHE Cess F035 EG-F4</v>
          </cell>
          <cell r="C4099">
            <v>0</v>
          </cell>
          <cell r="D4099">
            <v>0</v>
          </cell>
          <cell r="E4099">
            <v>0</v>
          </cell>
          <cell r="F4099">
            <v>0</v>
          </cell>
          <cell r="G4099">
            <v>0</v>
          </cell>
          <cell r="H4099">
            <v>0</v>
          </cell>
          <cell r="I4099">
            <v>0</v>
          </cell>
          <cell r="J4099">
            <v>0</v>
          </cell>
          <cell r="K4099">
            <v>0</v>
          </cell>
          <cell r="L4099">
            <v>0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</row>
        <row r="4100">
          <cell r="A4100">
            <v>25654662</v>
          </cell>
          <cell r="B4100" t="str">
            <v>25654662 RG23A SER.TAX DEOSIT EG-FP F8FP</v>
          </cell>
          <cell r="C4100">
            <v>0</v>
          </cell>
          <cell r="D4100">
            <v>0</v>
          </cell>
          <cell r="E4100">
            <v>0</v>
          </cell>
          <cell r="F4100">
            <v>0</v>
          </cell>
          <cell r="G4100">
            <v>0</v>
          </cell>
          <cell r="H4100">
            <v>0</v>
          </cell>
          <cell r="I4100">
            <v>0</v>
          </cell>
          <cell r="J4100">
            <v>0</v>
          </cell>
          <cell r="K4100">
            <v>0</v>
          </cell>
          <cell r="L4100">
            <v>0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</row>
        <row r="4101">
          <cell r="A4101">
            <v>25654663</v>
          </cell>
          <cell r="B4101" t="str">
            <v>25654663 RG23A- ED.CESS on SER.TAX DEPOSIT-EG FP-F8FP</v>
          </cell>
          <cell r="C4101">
            <v>0</v>
          </cell>
          <cell r="D4101">
            <v>0</v>
          </cell>
          <cell r="E4101">
            <v>0</v>
          </cell>
          <cell r="F4101">
            <v>0</v>
          </cell>
          <cell r="G4101">
            <v>0</v>
          </cell>
          <cell r="H4101">
            <v>0</v>
          </cell>
          <cell r="I4101">
            <v>0</v>
          </cell>
          <cell r="J4101">
            <v>0</v>
          </cell>
          <cell r="K4101">
            <v>0</v>
          </cell>
          <cell r="L4101">
            <v>0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</row>
        <row r="4102">
          <cell r="A4102">
            <v>25654664</v>
          </cell>
          <cell r="B4102" t="str">
            <v>25654664 RG23A- SE ED.CESS- SER.TAX DEPO-EG 13-F8FP</v>
          </cell>
          <cell r="C4102">
            <v>0</v>
          </cell>
          <cell r="D4102">
            <v>0</v>
          </cell>
          <cell r="E4102">
            <v>0</v>
          </cell>
          <cell r="F4102">
            <v>0</v>
          </cell>
          <cell r="G4102">
            <v>0</v>
          </cell>
          <cell r="H4102">
            <v>0</v>
          </cell>
          <cell r="I4102">
            <v>0</v>
          </cell>
          <cell r="J4102">
            <v>0</v>
          </cell>
          <cell r="K4102">
            <v>0</v>
          </cell>
          <cell r="L4102">
            <v>0</v>
          </cell>
          <cell r="M4102">
            <v>0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</row>
        <row r="4103">
          <cell r="A4103">
            <v>25654665</v>
          </cell>
          <cell r="B4103" t="str">
            <v>25654665 PLA SHE Cess A040 EG-A5</v>
          </cell>
          <cell r="C4103">
            <v>0</v>
          </cell>
          <cell r="D4103">
            <v>0</v>
          </cell>
          <cell r="E4103">
            <v>0</v>
          </cell>
          <cell r="F4103">
            <v>0</v>
          </cell>
          <cell r="G4103">
            <v>0</v>
          </cell>
          <cell r="H4103">
            <v>0</v>
          </cell>
          <cell r="I4103">
            <v>0</v>
          </cell>
          <cell r="J4103">
            <v>0</v>
          </cell>
          <cell r="K4103">
            <v>0</v>
          </cell>
          <cell r="L4103">
            <v>0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</row>
        <row r="4104">
          <cell r="A4104">
            <v>25654666</v>
          </cell>
          <cell r="B4104" t="str">
            <v>25654666 PLA SHE Cess F040 EG-A6</v>
          </cell>
          <cell r="C4104">
            <v>0</v>
          </cell>
          <cell r="D4104">
            <v>0</v>
          </cell>
          <cell r="E4104">
            <v>0</v>
          </cell>
          <cell r="F4104">
            <v>0</v>
          </cell>
          <cell r="G4104">
            <v>0</v>
          </cell>
          <cell r="H4104">
            <v>0</v>
          </cell>
          <cell r="I4104">
            <v>0</v>
          </cell>
          <cell r="J4104">
            <v>0</v>
          </cell>
          <cell r="K4104">
            <v>0</v>
          </cell>
          <cell r="L4104">
            <v>0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</row>
        <row r="4105">
          <cell r="A4105">
            <v>25654667</v>
          </cell>
          <cell r="B4105" t="str">
            <v>25654667 PLA SHE Cess SC01 EG-A7</v>
          </cell>
          <cell r="C4105">
            <v>0</v>
          </cell>
          <cell r="D4105">
            <v>0</v>
          </cell>
          <cell r="E4105">
            <v>0</v>
          </cell>
          <cell r="F4105">
            <v>0</v>
          </cell>
          <cell r="G4105">
            <v>0</v>
          </cell>
          <cell r="H4105">
            <v>0</v>
          </cell>
          <cell r="I4105">
            <v>0</v>
          </cell>
          <cell r="J4105">
            <v>0</v>
          </cell>
          <cell r="K4105">
            <v>0</v>
          </cell>
          <cell r="L4105">
            <v>0</v>
          </cell>
          <cell r="M4105">
            <v>0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</row>
        <row r="4106">
          <cell r="A4106">
            <v>25654668</v>
          </cell>
          <cell r="B4106" t="str">
            <v>25654668 PLA SHE Cess A041 EG-A8</v>
          </cell>
          <cell r="C4106">
            <v>0</v>
          </cell>
          <cell r="D4106">
            <v>0</v>
          </cell>
          <cell r="E4106">
            <v>0</v>
          </cell>
          <cell r="F4106">
            <v>0</v>
          </cell>
          <cell r="G4106">
            <v>0</v>
          </cell>
          <cell r="H4106">
            <v>0</v>
          </cell>
          <cell r="I4106">
            <v>0</v>
          </cell>
          <cell r="J4106">
            <v>0</v>
          </cell>
          <cell r="K4106">
            <v>0</v>
          </cell>
          <cell r="L4106">
            <v>0</v>
          </cell>
          <cell r="M4106">
            <v>0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</row>
        <row r="4107">
          <cell r="A4107">
            <v>25654669</v>
          </cell>
          <cell r="B4107" t="str">
            <v>25654669 PLA SHE Cess F041 EG-A9</v>
          </cell>
          <cell r="C4107">
            <v>0</v>
          </cell>
          <cell r="D4107">
            <v>0</v>
          </cell>
          <cell r="E4107">
            <v>0</v>
          </cell>
          <cell r="F4107">
            <v>0</v>
          </cell>
          <cell r="G4107">
            <v>0</v>
          </cell>
          <cell r="H4107">
            <v>0</v>
          </cell>
          <cell r="I4107">
            <v>0</v>
          </cell>
          <cell r="J4107">
            <v>0</v>
          </cell>
          <cell r="K4107">
            <v>0</v>
          </cell>
          <cell r="L4107">
            <v>0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</row>
        <row r="4108">
          <cell r="A4108">
            <v>25654672</v>
          </cell>
          <cell r="B4108" t="str">
            <v>25654672 PLA Infrastructure Cess A003 EG-13</v>
          </cell>
          <cell r="C4108">
            <v>0</v>
          </cell>
          <cell r="D4108">
            <v>0</v>
          </cell>
          <cell r="E4108">
            <v>0</v>
          </cell>
          <cell r="F4108">
            <v>0</v>
          </cell>
          <cell r="G4108">
            <v>0</v>
          </cell>
          <cell r="H4108">
            <v>0</v>
          </cell>
          <cell r="I4108">
            <v>0</v>
          </cell>
          <cell r="J4108">
            <v>0</v>
          </cell>
          <cell r="K4108">
            <v>0</v>
          </cell>
          <cell r="L4108">
            <v>0</v>
          </cell>
          <cell r="M4108">
            <v>0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</row>
        <row r="4109">
          <cell r="A4109">
            <v>25654673</v>
          </cell>
          <cell r="B4109" t="str">
            <v>25654673 PLA Infrastructure Cess A005 EG-15</v>
          </cell>
          <cell r="C4109">
            <v>0</v>
          </cell>
          <cell r="D4109">
            <v>0</v>
          </cell>
          <cell r="E4109">
            <v>0</v>
          </cell>
          <cell r="F4109">
            <v>0</v>
          </cell>
          <cell r="G4109">
            <v>0</v>
          </cell>
          <cell r="H4109">
            <v>0</v>
          </cell>
          <cell r="I4109">
            <v>0</v>
          </cell>
          <cell r="J4109">
            <v>0</v>
          </cell>
          <cell r="K4109">
            <v>0</v>
          </cell>
          <cell r="L4109">
            <v>0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</row>
        <row r="4110">
          <cell r="A4110">
            <v>25654674</v>
          </cell>
          <cell r="B4110" t="str">
            <v>25654674 PLA Infrastructure Cess A002 EG-12</v>
          </cell>
          <cell r="C4110">
            <v>0</v>
          </cell>
          <cell r="D4110">
            <v>0</v>
          </cell>
          <cell r="E4110">
            <v>0</v>
          </cell>
          <cell r="F4110">
            <v>0</v>
          </cell>
          <cell r="G4110">
            <v>0</v>
          </cell>
          <cell r="H4110">
            <v>0</v>
          </cell>
          <cell r="I4110">
            <v>0</v>
          </cell>
          <cell r="J4110">
            <v>0</v>
          </cell>
          <cell r="K4110">
            <v>0</v>
          </cell>
          <cell r="L4110">
            <v>0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</row>
        <row r="4111">
          <cell r="A4111">
            <v>25654676</v>
          </cell>
          <cell r="B4111" t="str">
            <v>25654676 PLA Infrastructure Cess A010 EG-56</v>
          </cell>
          <cell r="C4111">
            <v>0</v>
          </cell>
          <cell r="D4111">
            <v>0</v>
          </cell>
          <cell r="E4111">
            <v>0</v>
          </cell>
          <cell r="F4111">
            <v>0</v>
          </cell>
          <cell r="G4111">
            <v>0</v>
          </cell>
          <cell r="H4111">
            <v>0</v>
          </cell>
          <cell r="I4111">
            <v>0</v>
          </cell>
          <cell r="J4111">
            <v>0</v>
          </cell>
          <cell r="K4111">
            <v>0</v>
          </cell>
          <cell r="L4111">
            <v>0</v>
          </cell>
          <cell r="M4111">
            <v>0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</row>
        <row r="4112">
          <cell r="A4112">
            <v>25654677</v>
          </cell>
          <cell r="B4112" t="str">
            <v>25654677 PLA Infrastructure Cess A015 EG-18</v>
          </cell>
          <cell r="C4112">
            <v>0</v>
          </cell>
          <cell r="D4112">
            <v>0</v>
          </cell>
          <cell r="E4112">
            <v>0</v>
          </cell>
          <cell r="F4112">
            <v>0</v>
          </cell>
          <cell r="G4112">
            <v>0</v>
          </cell>
          <cell r="H4112">
            <v>0</v>
          </cell>
          <cell r="I4112">
            <v>0</v>
          </cell>
          <cell r="J4112">
            <v>0</v>
          </cell>
          <cell r="K4112">
            <v>0</v>
          </cell>
          <cell r="L4112">
            <v>0</v>
          </cell>
          <cell r="M4112">
            <v>0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</row>
        <row r="4113">
          <cell r="A4113">
            <v>25654678</v>
          </cell>
          <cell r="B4113" t="str">
            <v>25654678 PLA Infrastructure Cess MRVA EG-23</v>
          </cell>
          <cell r="C4113">
            <v>0</v>
          </cell>
          <cell r="D4113">
            <v>0</v>
          </cell>
          <cell r="E4113">
            <v>0</v>
          </cell>
          <cell r="F4113">
            <v>0</v>
          </cell>
          <cell r="G4113">
            <v>0</v>
          </cell>
          <cell r="H4113">
            <v>0</v>
          </cell>
          <cell r="I4113">
            <v>0</v>
          </cell>
          <cell r="J4113">
            <v>0</v>
          </cell>
          <cell r="K4113">
            <v>0</v>
          </cell>
          <cell r="L4113">
            <v>0</v>
          </cell>
          <cell r="M4113">
            <v>0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</row>
        <row r="4114">
          <cell r="A4114">
            <v>25654679</v>
          </cell>
          <cell r="B4114" t="str">
            <v>25654679 PLA Infrastructure Cess AMRV EG-22</v>
          </cell>
          <cell r="C4114">
            <v>0</v>
          </cell>
          <cell r="D4114">
            <v>0</v>
          </cell>
          <cell r="E4114">
            <v>0</v>
          </cell>
          <cell r="F4114">
            <v>0</v>
          </cell>
          <cell r="G4114">
            <v>0</v>
          </cell>
          <cell r="H4114">
            <v>0</v>
          </cell>
          <cell r="I4114">
            <v>0</v>
          </cell>
          <cell r="J4114">
            <v>0</v>
          </cell>
          <cell r="K4114">
            <v>0</v>
          </cell>
          <cell r="L4114">
            <v>0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</row>
        <row r="4115">
          <cell r="A4115">
            <v>25654680</v>
          </cell>
          <cell r="B4115" t="str">
            <v>25654680 PLA Infrastructure Cess MRVF EG-24</v>
          </cell>
          <cell r="C4115">
            <v>0</v>
          </cell>
          <cell r="D4115">
            <v>0</v>
          </cell>
          <cell r="E4115">
            <v>0</v>
          </cell>
          <cell r="F4115">
            <v>0</v>
          </cell>
          <cell r="G4115">
            <v>0</v>
          </cell>
          <cell r="H4115">
            <v>0</v>
          </cell>
          <cell r="I4115">
            <v>0</v>
          </cell>
          <cell r="J4115">
            <v>0</v>
          </cell>
          <cell r="K4115">
            <v>0</v>
          </cell>
          <cell r="L4115">
            <v>0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</row>
        <row r="4116">
          <cell r="A4116">
            <v>25654681</v>
          </cell>
          <cell r="B4116" t="str">
            <v>25654681 PLA Infrastructure Cess MRVH EG-25</v>
          </cell>
          <cell r="C4116">
            <v>0</v>
          </cell>
          <cell r="D4116">
            <v>0</v>
          </cell>
          <cell r="E4116">
            <v>0</v>
          </cell>
          <cell r="F4116">
            <v>0</v>
          </cell>
          <cell r="G4116">
            <v>0</v>
          </cell>
          <cell r="H4116">
            <v>0</v>
          </cell>
          <cell r="I4116">
            <v>0</v>
          </cell>
          <cell r="J4116">
            <v>0</v>
          </cell>
          <cell r="K4116">
            <v>0</v>
          </cell>
          <cell r="L4116">
            <v>0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</row>
        <row r="4117">
          <cell r="A4117">
            <v>25654682</v>
          </cell>
          <cell r="B4117" t="str">
            <v>25654682 PLA Infrastructure Cess SA03 EG-65</v>
          </cell>
          <cell r="C4117">
            <v>0</v>
          </cell>
          <cell r="D4117">
            <v>0</v>
          </cell>
          <cell r="E4117">
            <v>0</v>
          </cell>
          <cell r="F4117">
            <v>0</v>
          </cell>
          <cell r="G4117">
            <v>0</v>
          </cell>
          <cell r="H4117">
            <v>0</v>
          </cell>
          <cell r="I4117">
            <v>0</v>
          </cell>
          <cell r="J4117">
            <v>0</v>
          </cell>
          <cell r="K4117">
            <v>0</v>
          </cell>
          <cell r="L4117">
            <v>0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</row>
        <row r="4118">
          <cell r="A4118">
            <v>25654683</v>
          </cell>
          <cell r="B4118" t="str">
            <v>25654683 PLA Infrastructure Cess MD05 EG-45</v>
          </cell>
          <cell r="C4118">
            <v>0</v>
          </cell>
          <cell r="D4118">
            <v>0</v>
          </cell>
          <cell r="E4118">
            <v>0</v>
          </cell>
          <cell r="F4118">
            <v>0</v>
          </cell>
          <cell r="G4118">
            <v>0</v>
          </cell>
          <cell r="H4118">
            <v>0</v>
          </cell>
          <cell r="I4118">
            <v>0</v>
          </cell>
          <cell r="J4118">
            <v>0</v>
          </cell>
          <cell r="K4118">
            <v>0</v>
          </cell>
          <cell r="L4118">
            <v>0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</row>
        <row r="4119">
          <cell r="A4119">
            <v>25654684</v>
          </cell>
          <cell r="B4119" t="str">
            <v>25654684 PLA Infrastructure Cess AR03 EG-06</v>
          </cell>
          <cell r="C4119">
            <v>0</v>
          </cell>
          <cell r="D4119">
            <v>0</v>
          </cell>
          <cell r="E4119">
            <v>0</v>
          </cell>
          <cell r="F4119">
            <v>0</v>
          </cell>
          <cell r="G4119">
            <v>0</v>
          </cell>
          <cell r="H4119">
            <v>0</v>
          </cell>
          <cell r="I4119">
            <v>0</v>
          </cell>
          <cell r="J4119">
            <v>0</v>
          </cell>
          <cell r="K4119">
            <v>0</v>
          </cell>
          <cell r="L4119">
            <v>0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</row>
        <row r="4120">
          <cell r="A4120">
            <v>25700001</v>
          </cell>
          <cell r="B4120" t="str">
            <v>25700001 Custom Deposits</v>
          </cell>
          <cell r="C4120">
            <v>0</v>
          </cell>
          <cell r="D4120">
            <v>0</v>
          </cell>
          <cell r="E4120">
            <v>0</v>
          </cell>
          <cell r="F4120">
            <v>0</v>
          </cell>
          <cell r="G4120">
            <v>0</v>
          </cell>
          <cell r="H4120">
            <v>0</v>
          </cell>
          <cell r="I4120">
            <v>0</v>
          </cell>
          <cell r="J4120">
            <v>0</v>
          </cell>
          <cell r="K4120">
            <v>0</v>
          </cell>
          <cell r="L4120">
            <v>0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</row>
        <row r="4121">
          <cell r="A4121">
            <v>27520001</v>
          </cell>
          <cell r="B4121" t="str">
            <v>27520001 RG23A BED  F002 EG-02</v>
          </cell>
          <cell r="C4121">
            <v>0</v>
          </cell>
          <cell r="D4121">
            <v>-1.1200000000000001</v>
          </cell>
          <cell r="E4121">
            <v>0</v>
          </cell>
          <cell r="F4121">
            <v>0</v>
          </cell>
          <cell r="G4121">
            <v>0</v>
          </cell>
          <cell r="H4121">
            <v>0</v>
          </cell>
          <cell r="I4121">
            <v>0</v>
          </cell>
          <cell r="J4121">
            <v>0</v>
          </cell>
          <cell r="K4121">
            <v>0</v>
          </cell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>
            <v>0</v>
          </cell>
          <cell r="T4121">
            <v>-1.1200000000000001</v>
          </cell>
        </row>
        <row r="4122">
          <cell r="A4122">
            <v>27520002</v>
          </cell>
          <cell r="B4122" t="str">
            <v>27520002 RG23A BED  F003 EG-03</v>
          </cell>
          <cell r="C4122">
            <v>0</v>
          </cell>
          <cell r="D4122">
            <v>0</v>
          </cell>
          <cell r="E4122">
            <v>0</v>
          </cell>
          <cell r="F4122">
            <v>0</v>
          </cell>
          <cell r="G4122">
            <v>0</v>
          </cell>
          <cell r="H4122">
            <v>0</v>
          </cell>
          <cell r="I4122">
            <v>0</v>
          </cell>
          <cell r="J4122">
            <v>0</v>
          </cell>
          <cell r="K4122">
            <v>0</v>
          </cell>
          <cell r="L4122">
            <v>0</v>
          </cell>
          <cell r="M4122">
            <v>0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</row>
        <row r="4123">
          <cell r="A4123">
            <v>27520003</v>
          </cell>
          <cell r="B4123" t="str">
            <v>27520003 RG23A BED  F016 EG-94</v>
          </cell>
          <cell r="C4123">
            <v>0</v>
          </cell>
          <cell r="D4123">
            <v>0</v>
          </cell>
          <cell r="E4123">
            <v>0</v>
          </cell>
          <cell r="F4123">
            <v>0</v>
          </cell>
          <cell r="G4123">
            <v>0</v>
          </cell>
          <cell r="H4123">
            <v>0</v>
          </cell>
          <cell r="I4123">
            <v>0</v>
          </cell>
          <cell r="J4123">
            <v>0</v>
          </cell>
          <cell r="K4123">
            <v>0</v>
          </cell>
          <cell r="L4123">
            <v>0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</row>
        <row r="4124">
          <cell r="A4124">
            <v>27520004</v>
          </cell>
          <cell r="B4124" t="str">
            <v>27520004 RG23A BED  F005 EG-95</v>
          </cell>
          <cell r="C4124">
            <v>0</v>
          </cell>
          <cell r="D4124">
            <v>0</v>
          </cell>
          <cell r="E4124">
            <v>0</v>
          </cell>
          <cell r="F4124">
            <v>0</v>
          </cell>
          <cell r="G4124">
            <v>0</v>
          </cell>
          <cell r="H4124">
            <v>0</v>
          </cell>
          <cell r="I4124">
            <v>0</v>
          </cell>
          <cell r="J4124">
            <v>0</v>
          </cell>
          <cell r="K4124">
            <v>0</v>
          </cell>
          <cell r="L4124">
            <v>0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</row>
        <row r="4125">
          <cell r="A4125">
            <v>27520005</v>
          </cell>
          <cell r="B4125" t="str">
            <v>27520005 RG23A BED  F007 EG-97</v>
          </cell>
          <cell r="C4125">
            <v>0</v>
          </cell>
          <cell r="D4125">
            <v>0</v>
          </cell>
          <cell r="E4125">
            <v>0</v>
          </cell>
          <cell r="F4125">
            <v>0</v>
          </cell>
          <cell r="G4125">
            <v>0</v>
          </cell>
          <cell r="H4125">
            <v>0</v>
          </cell>
          <cell r="I4125">
            <v>0</v>
          </cell>
          <cell r="J4125">
            <v>0</v>
          </cell>
          <cell r="K4125">
            <v>0</v>
          </cell>
          <cell r="L4125">
            <v>0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</row>
        <row r="4126">
          <cell r="A4126">
            <v>27520006</v>
          </cell>
          <cell r="B4126" t="str">
            <v>27520006 RG23A BED  F015 EG-04</v>
          </cell>
          <cell r="C4126">
            <v>0</v>
          </cell>
          <cell r="D4126">
            <v>0</v>
          </cell>
          <cell r="E4126">
            <v>0</v>
          </cell>
          <cell r="F4126">
            <v>0</v>
          </cell>
          <cell r="G4126">
            <v>0</v>
          </cell>
          <cell r="H4126">
            <v>0</v>
          </cell>
          <cell r="I4126">
            <v>0</v>
          </cell>
          <cell r="J4126">
            <v>0</v>
          </cell>
          <cell r="K4126">
            <v>0</v>
          </cell>
          <cell r="L4126">
            <v>0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</row>
        <row r="4127">
          <cell r="A4127">
            <v>27520007</v>
          </cell>
          <cell r="B4127" t="str">
            <v>27520007 RG23A BED  F010 EG-10</v>
          </cell>
          <cell r="C4127">
            <v>0</v>
          </cell>
          <cell r="D4127">
            <v>0</v>
          </cell>
          <cell r="E4127">
            <v>0</v>
          </cell>
          <cell r="F4127">
            <v>0</v>
          </cell>
          <cell r="G4127">
            <v>0</v>
          </cell>
          <cell r="H4127">
            <v>0</v>
          </cell>
          <cell r="I4127">
            <v>0</v>
          </cell>
          <cell r="J4127">
            <v>0</v>
          </cell>
          <cell r="K4127">
            <v>0</v>
          </cell>
          <cell r="L4127">
            <v>0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</row>
        <row r="4128">
          <cell r="A4128">
            <v>27520008</v>
          </cell>
          <cell r="B4128" t="str">
            <v>27520008 RG23A BED  F014 EG-93</v>
          </cell>
          <cell r="C4128">
            <v>0</v>
          </cell>
          <cell r="D4128">
            <v>0</v>
          </cell>
          <cell r="E4128">
            <v>0</v>
          </cell>
          <cell r="F4128">
            <v>0</v>
          </cell>
          <cell r="G4128">
            <v>0</v>
          </cell>
          <cell r="H4128">
            <v>0</v>
          </cell>
          <cell r="I4128">
            <v>0</v>
          </cell>
          <cell r="J4128">
            <v>0</v>
          </cell>
          <cell r="K4128">
            <v>0</v>
          </cell>
          <cell r="L4128">
            <v>0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</row>
        <row r="4129">
          <cell r="A4129">
            <v>27520009</v>
          </cell>
          <cell r="B4129" t="str">
            <v>27520009 RG23A BED  F008 EG-98</v>
          </cell>
          <cell r="C4129">
            <v>0</v>
          </cell>
          <cell r="D4129">
            <v>0</v>
          </cell>
          <cell r="E4129">
            <v>0</v>
          </cell>
          <cell r="F4129">
            <v>0</v>
          </cell>
          <cell r="G4129">
            <v>0</v>
          </cell>
          <cell r="H4129">
            <v>0</v>
          </cell>
          <cell r="I4129">
            <v>0</v>
          </cell>
          <cell r="J4129">
            <v>0</v>
          </cell>
          <cell r="K4129">
            <v>0</v>
          </cell>
          <cell r="L4129">
            <v>0</v>
          </cell>
          <cell r="M4129">
            <v>0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</row>
        <row r="4130">
          <cell r="A4130">
            <v>27520010</v>
          </cell>
          <cell r="B4130" t="str">
            <v>27520010 RG23A BED  F009 EG-99</v>
          </cell>
          <cell r="C4130">
            <v>0</v>
          </cell>
          <cell r="D4130">
            <v>0</v>
          </cell>
          <cell r="E4130">
            <v>0</v>
          </cell>
          <cell r="F4130">
            <v>0</v>
          </cell>
          <cell r="G4130">
            <v>0</v>
          </cell>
          <cell r="H4130">
            <v>0</v>
          </cell>
          <cell r="I4130">
            <v>0</v>
          </cell>
          <cell r="J4130">
            <v>0</v>
          </cell>
          <cell r="K4130">
            <v>0</v>
          </cell>
          <cell r="L4130">
            <v>0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</row>
        <row r="4131">
          <cell r="A4131">
            <v>27520011</v>
          </cell>
          <cell r="B4131" t="str">
            <v>27520011 RG23A BED  FS01 EG-26</v>
          </cell>
          <cell r="C4131">
            <v>0</v>
          </cell>
          <cell r="D4131">
            <v>0</v>
          </cell>
          <cell r="E4131">
            <v>0</v>
          </cell>
          <cell r="F4131">
            <v>0</v>
          </cell>
          <cell r="G4131">
            <v>0</v>
          </cell>
          <cell r="H4131">
            <v>0</v>
          </cell>
          <cell r="I4131">
            <v>0</v>
          </cell>
          <cell r="J4131">
            <v>0</v>
          </cell>
          <cell r="K4131">
            <v>0</v>
          </cell>
          <cell r="L4131">
            <v>0</v>
          </cell>
          <cell r="M4131">
            <v>0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</row>
        <row r="4132">
          <cell r="A4132">
            <v>27520012</v>
          </cell>
          <cell r="B4132" t="str">
            <v>27520012 RG23A BED  FS02 EG-27</v>
          </cell>
          <cell r="C4132">
            <v>0</v>
          </cell>
          <cell r="D4132">
            <v>0</v>
          </cell>
          <cell r="E4132">
            <v>0</v>
          </cell>
          <cell r="F4132">
            <v>0</v>
          </cell>
          <cell r="G4132">
            <v>0</v>
          </cell>
          <cell r="H4132">
            <v>0</v>
          </cell>
          <cell r="I4132">
            <v>0</v>
          </cell>
          <cell r="J4132">
            <v>0</v>
          </cell>
          <cell r="K4132">
            <v>0</v>
          </cell>
          <cell r="L4132">
            <v>0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</row>
        <row r="4133">
          <cell r="A4133">
            <v>27520013</v>
          </cell>
          <cell r="B4133" t="str">
            <v>27520013 RG23A BED  FS03 EG-28</v>
          </cell>
          <cell r="C4133">
            <v>0</v>
          </cell>
          <cell r="D4133">
            <v>0</v>
          </cell>
          <cell r="E4133">
            <v>0</v>
          </cell>
          <cell r="F4133">
            <v>0</v>
          </cell>
          <cell r="G4133">
            <v>0</v>
          </cell>
          <cell r="H4133">
            <v>0</v>
          </cell>
          <cell r="I4133">
            <v>0</v>
          </cell>
          <cell r="J4133">
            <v>0</v>
          </cell>
          <cell r="K4133">
            <v>0</v>
          </cell>
          <cell r="L4133">
            <v>0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</row>
        <row r="4134">
          <cell r="A4134">
            <v>27520014</v>
          </cell>
          <cell r="B4134" t="str">
            <v>27520014 RG23A BED  FS04 EG-29</v>
          </cell>
          <cell r="C4134">
            <v>0</v>
          </cell>
          <cell r="D4134">
            <v>0</v>
          </cell>
          <cell r="E4134">
            <v>0</v>
          </cell>
          <cell r="F4134">
            <v>0</v>
          </cell>
          <cell r="G4134">
            <v>0</v>
          </cell>
          <cell r="H4134">
            <v>0</v>
          </cell>
          <cell r="I4134">
            <v>0</v>
          </cell>
          <cell r="J4134">
            <v>0</v>
          </cell>
          <cell r="K4134">
            <v>0</v>
          </cell>
          <cell r="L4134">
            <v>0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</row>
        <row r="4135">
          <cell r="A4135">
            <v>27520015</v>
          </cell>
          <cell r="B4135" t="str">
            <v>27520015 RG23A BED  A011 EG-11</v>
          </cell>
          <cell r="C4135">
            <v>0</v>
          </cell>
          <cell r="D4135">
            <v>0</v>
          </cell>
          <cell r="E4135">
            <v>0</v>
          </cell>
          <cell r="F4135">
            <v>0</v>
          </cell>
          <cell r="G4135">
            <v>0</v>
          </cell>
          <cell r="H4135">
            <v>0</v>
          </cell>
          <cell r="I4135">
            <v>0</v>
          </cell>
          <cell r="J4135">
            <v>0</v>
          </cell>
          <cell r="K4135">
            <v>0</v>
          </cell>
          <cell r="L4135">
            <v>0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</row>
        <row r="4136">
          <cell r="A4136">
            <v>27520016</v>
          </cell>
          <cell r="B4136" t="str">
            <v>27520016 RG23A BED  A012 EG-11</v>
          </cell>
          <cell r="C4136">
            <v>0</v>
          </cell>
          <cell r="D4136">
            <v>0</v>
          </cell>
          <cell r="E4136">
            <v>0</v>
          </cell>
          <cell r="F4136">
            <v>0</v>
          </cell>
          <cell r="G4136">
            <v>0</v>
          </cell>
          <cell r="H4136">
            <v>0</v>
          </cell>
          <cell r="I4136">
            <v>0</v>
          </cell>
          <cell r="J4136">
            <v>0</v>
          </cell>
          <cell r="K4136">
            <v>0</v>
          </cell>
          <cell r="L4136">
            <v>0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</row>
        <row r="4137">
          <cell r="A4137">
            <v>27520017</v>
          </cell>
          <cell r="B4137" t="str">
            <v>27520017 RG23A BED  A013 EG-11</v>
          </cell>
          <cell r="C4137">
            <v>0</v>
          </cell>
          <cell r="D4137">
            <v>0</v>
          </cell>
          <cell r="E4137">
            <v>0</v>
          </cell>
          <cell r="F4137">
            <v>0</v>
          </cell>
          <cell r="G4137">
            <v>0</v>
          </cell>
          <cell r="H4137">
            <v>0</v>
          </cell>
          <cell r="I4137">
            <v>0</v>
          </cell>
          <cell r="J4137">
            <v>0</v>
          </cell>
          <cell r="K4137">
            <v>0</v>
          </cell>
          <cell r="L4137">
            <v>0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</row>
        <row r="4138">
          <cell r="A4138">
            <v>27520018</v>
          </cell>
          <cell r="B4138" t="str">
            <v>27520018 RG23A BED  A002 EG-12</v>
          </cell>
          <cell r="C4138">
            <v>0</v>
          </cell>
          <cell r="D4138">
            <v>0</v>
          </cell>
          <cell r="E4138">
            <v>0</v>
          </cell>
          <cell r="F4138">
            <v>0</v>
          </cell>
          <cell r="G4138">
            <v>0</v>
          </cell>
          <cell r="H4138">
            <v>0</v>
          </cell>
          <cell r="I4138">
            <v>0</v>
          </cell>
          <cell r="J4138">
            <v>0</v>
          </cell>
          <cell r="K4138">
            <v>0</v>
          </cell>
          <cell r="L4138">
            <v>0</v>
          </cell>
          <cell r="M4138">
            <v>0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</row>
        <row r="4139">
          <cell r="A4139">
            <v>27520019</v>
          </cell>
          <cell r="B4139" t="str">
            <v>27520019 RG23A BED  A003 EG-13</v>
          </cell>
          <cell r="C4139">
            <v>0</v>
          </cell>
          <cell r="D4139">
            <v>0</v>
          </cell>
          <cell r="E4139">
            <v>0</v>
          </cell>
          <cell r="F4139">
            <v>0</v>
          </cell>
          <cell r="G4139">
            <v>0</v>
          </cell>
          <cell r="H4139">
            <v>0</v>
          </cell>
          <cell r="I4139">
            <v>0</v>
          </cell>
          <cell r="J4139">
            <v>0</v>
          </cell>
          <cell r="K4139">
            <v>0</v>
          </cell>
          <cell r="L4139">
            <v>0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</row>
        <row r="4140">
          <cell r="A4140">
            <v>27520020</v>
          </cell>
          <cell r="B4140" t="str">
            <v>27520020 RG23A BED  A004 EG-14</v>
          </cell>
          <cell r="C4140">
            <v>0</v>
          </cell>
          <cell r="D4140">
            <v>0</v>
          </cell>
          <cell r="E4140">
            <v>0</v>
          </cell>
          <cell r="F4140">
            <v>0</v>
          </cell>
          <cell r="G4140">
            <v>0</v>
          </cell>
          <cell r="H4140">
            <v>0</v>
          </cell>
          <cell r="I4140">
            <v>0</v>
          </cell>
          <cell r="J4140">
            <v>0</v>
          </cell>
          <cell r="K4140">
            <v>0</v>
          </cell>
          <cell r="L4140">
            <v>0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</row>
        <row r="4141">
          <cell r="A4141">
            <v>27520021</v>
          </cell>
          <cell r="B4141" t="str">
            <v>27520021 RG23A BED  A005 EG-15</v>
          </cell>
          <cell r="C4141">
            <v>0</v>
          </cell>
          <cell r="D4141">
            <v>0</v>
          </cell>
          <cell r="E4141">
            <v>0</v>
          </cell>
          <cell r="F4141">
            <v>0</v>
          </cell>
          <cell r="G4141">
            <v>0</v>
          </cell>
          <cell r="H4141">
            <v>0</v>
          </cell>
          <cell r="I4141">
            <v>0</v>
          </cell>
          <cell r="J4141">
            <v>0</v>
          </cell>
          <cell r="K4141">
            <v>0</v>
          </cell>
          <cell r="L4141">
            <v>0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</row>
        <row r="4142">
          <cell r="A4142">
            <v>27520022</v>
          </cell>
          <cell r="B4142" t="str">
            <v>27520022 RG23A BED  A006 EG-16</v>
          </cell>
          <cell r="C4142">
            <v>0</v>
          </cell>
          <cell r="D4142">
            <v>0</v>
          </cell>
          <cell r="E4142">
            <v>0</v>
          </cell>
          <cell r="F4142">
            <v>0</v>
          </cell>
          <cell r="G4142">
            <v>0</v>
          </cell>
          <cell r="H4142">
            <v>0</v>
          </cell>
          <cell r="I4142">
            <v>0</v>
          </cell>
          <cell r="J4142">
            <v>0</v>
          </cell>
          <cell r="K4142">
            <v>0</v>
          </cell>
          <cell r="L4142">
            <v>0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</row>
        <row r="4143">
          <cell r="A4143">
            <v>27520023</v>
          </cell>
          <cell r="B4143" t="str">
            <v>27520023 RG23A BED  A015 EG-18</v>
          </cell>
          <cell r="C4143">
            <v>0</v>
          </cell>
          <cell r="D4143">
            <v>0</v>
          </cell>
          <cell r="E4143">
            <v>0</v>
          </cell>
          <cell r="F4143">
            <v>0</v>
          </cell>
          <cell r="G4143">
            <v>0</v>
          </cell>
          <cell r="H4143">
            <v>0</v>
          </cell>
          <cell r="I4143">
            <v>0</v>
          </cell>
          <cell r="J4143">
            <v>0</v>
          </cell>
          <cell r="K4143">
            <v>0</v>
          </cell>
          <cell r="L4143">
            <v>0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</row>
        <row r="4144">
          <cell r="A4144">
            <v>27520024</v>
          </cell>
          <cell r="B4144" t="str">
            <v>27520024 RG23A BED  A018 EG-19</v>
          </cell>
          <cell r="C4144">
            <v>0</v>
          </cell>
          <cell r="D4144">
            <v>0</v>
          </cell>
          <cell r="E4144">
            <v>0</v>
          </cell>
          <cell r="F4144">
            <v>0</v>
          </cell>
          <cell r="G4144">
            <v>0</v>
          </cell>
          <cell r="H4144">
            <v>0</v>
          </cell>
          <cell r="I4144">
            <v>0</v>
          </cell>
          <cell r="J4144">
            <v>0</v>
          </cell>
          <cell r="K4144">
            <v>0</v>
          </cell>
          <cell r="L4144">
            <v>0</v>
          </cell>
          <cell r="M4144">
            <v>0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</row>
        <row r="4145">
          <cell r="A4145">
            <v>27520025</v>
          </cell>
          <cell r="B4145" t="str">
            <v>27520025 RG23A BED  MD05 EG-45</v>
          </cell>
          <cell r="C4145">
            <v>0</v>
          </cell>
          <cell r="D4145">
            <v>0</v>
          </cell>
          <cell r="E4145">
            <v>0</v>
          </cell>
          <cell r="F4145">
            <v>0</v>
          </cell>
          <cell r="G4145">
            <v>0</v>
          </cell>
          <cell r="H4145">
            <v>0</v>
          </cell>
          <cell r="I4145">
            <v>0</v>
          </cell>
          <cell r="J4145">
            <v>0</v>
          </cell>
          <cell r="K4145">
            <v>0</v>
          </cell>
          <cell r="L4145">
            <v>0</v>
          </cell>
          <cell r="M4145">
            <v>0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</row>
        <row r="4146">
          <cell r="A4146">
            <v>27520026</v>
          </cell>
          <cell r="B4146" t="str">
            <v>27520026 RG23A BED  A010 EG-56</v>
          </cell>
          <cell r="C4146">
            <v>0</v>
          </cell>
          <cell r="D4146">
            <v>0</v>
          </cell>
          <cell r="E4146">
            <v>0</v>
          </cell>
          <cell r="F4146">
            <v>0</v>
          </cell>
          <cell r="G4146">
            <v>0</v>
          </cell>
          <cell r="H4146">
            <v>0</v>
          </cell>
          <cell r="I4146">
            <v>0</v>
          </cell>
          <cell r="J4146">
            <v>0</v>
          </cell>
          <cell r="K4146">
            <v>0</v>
          </cell>
          <cell r="L4146">
            <v>0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</row>
        <row r="4147">
          <cell r="A4147">
            <v>27520027</v>
          </cell>
          <cell r="B4147" t="str">
            <v>27520027 RG23A BED  A008 EG-60</v>
          </cell>
          <cell r="C4147">
            <v>0</v>
          </cell>
          <cell r="D4147">
            <v>0</v>
          </cell>
          <cell r="E4147">
            <v>0</v>
          </cell>
          <cell r="F4147">
            <v>0</v>
          </cell>
          <cell r="G4147">
            <v>0</v>
          </cell>
          <cell r="H4147">
            <v>0</v>
          </cell>
          <cell r="I4147">
            <v>0</v>
          </cell>
          <cell r="J4147">
            <v>0</v>
          </cell>
          <cell r="K4147">
            <v>0</v>
          </cell>
          <cell r="L4147">
            <v>0</v>
          </cell>
          <cell r="M4147">
            <v>0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</row>
        <row r="4148">
          <cell r="A4148">
            <v>27520028</v>
          </cell>
          <cell r="B4148" t="str">
            <v>27520028 RG23A BED  A009 EG-61</v>
          </cell>
          <cell r="C4148">
            <v>0</v>
          </cell>
          <cell r="D4148">
            <v>0</v>
          </cell>
          <cell r="E4148">
            <v>0</v>
          </cell>
          <cell r="F4148">
            <v>0</v>
          </cell>
          <cell r="G4148">
            <v>0</v>
          </cell>
          <cell r="H4148">
            <v>0</v>
          </cell>
          <cell r="I4148">
            <v>0</v>
          </cell>
          <cell r="J4148">
            <v>0</v>
          </cell>
          <cell r="K4148">
            <v>0</v>
          </cell>
          <cell r="L4148">
            <v>0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</row>
        <row r="4149">
          <cell r="A4149">
            <v>27520029</v>
          </cell>
          <cell r="B4149" t="str">
            <v>27520029 RG23A BED  F001 EG-62</v>
          </cell>
          <cell r="C4149">
            <v>0</v>
          </cell>
          <cell r="D4149">
            <v>0</v>
          </cell>
          <cell r="E4149">
            <v>0</v>
          </cell>
          <cell r="F4149">
            <v>0</v>
          </cell>
          <cell r="G4149">
            <v>0</v>
          </cell>
          <cell r="H4149">
            <v>0</v>
          </cell>
          <cell r="I4149">
            <v>0</v>
          </cell>
          <cell r="J4149">
            <v>0</v>
          </cell>
          <cell r="K4149">
            <v>0</v>
          </cell>
          <cell r="L4149">
            <v>0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</row>
        <row r="4150">
          <cell r="A4150">
            <v>27520030</v>
          </cell>
          <cell r="B4150" t="str">
            <v>27520030 RG23A BED  SA01 EG-63</v>
          </cell>
          <cell r="C4150">
            <v>0</v>
          </cell>
          <cell r="D4150">
            <v>0</v>
          </cell>
          <cell r="E4150">
            <v>0</v>
          </cell>
          <cell r="F4150">
            <v>0</v>
          </cell>
          <cell r="G4150">
            <v>0</v>
          </cell>
          <cell r="H4150">
            <v>0</v>
          </cell>
          <cell r="I4150">
            <v>0</v>
          </cell>
          <cell r="J4150">
            <v>0</v>
          </cell>
          <cell r="K4150">
            <v>0</v>
          </cell>
          <cell r="L4150">
            <v>0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</row>
        <row r="4151">
          <cell r="A4151">
            <v>27520031</v>
          </cell>
          <cell r="B4151" t="str">
            <v>27520031 RG23A BED  SF01 EG-63</v>
          </cell>
          <cell r="C4151">
            <v>0</v>
          </cell>
          <cell r="D4151">
            <v>0</v>
          </cell>
          <cell r="E4151">
            <v>0</v>
          </cell>
          <cell r="F4151">
            <v>0</v>
          </cell>
          <cell r="G4151">
            <v>0</v>
          </cell>
          <cell r="H4151">
            <v>0</v>
          </cell>
          <cell r="I4151">
            <v>0</v>
          </cell>
          <cell r="J4151">
            <v>0</v>
          </cell>
          <cell r="K4151">
            <v>0</v>
          </cell>
          <cell r="L4151">
            <v>0</v>
          </cell>
          <cell r="M4151">
            <v>0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</row>
        <row r="4152">
          <cell r="A4152">
            <v>27520032</v>
          </cell>
          <cell r="B4152" t="str">
            <v>27520032 RG23A BED  SF02 EG-63</v>
          </cell>
          <cell r="C4152">
            <v>0</v>
          </cell>
          <cell r="D4152">
            <v>0</v>
          </cell>
          <cell r="E4152">
            <v>0</v>
          </cell>
          <cell r="F4152">
            <v>0</v>
          </cell>
          <cell r="G4152">
            <v>0</v>
          </cell>
          <cell r="H4152">
            <v>0</v>
          </cell>
          <cell r="I4152">
            <v>0</v>
          </cell>
          <cell r="J4152">
            <v>0</v>
          </cell>
          <cell r="K4152">
            <v>0</v>
          </cell>
          <cell r="L4152">
            <v>0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</row>
        <row r="4153">
          <cell r="A4153">
            <v>27520033</v>
          </cell>
          <cell r="B4153" t="str">
            <v>27520033 RG23A BED  SA02 EG-64</v>
          </cell>
          <cell r="C4153">
            <v>0</v>
          </cell>
          <cell r="D4153">
            <v>0</v>
          </cell>
          <cell r="E4153">
            <v>0</v>
          </cell>
          <cell r="F4153">
            <v>0</v>
          </cell>
          <cell r="G4153">
            <v>0</v>
          </cell>
          <cell r="H4153">
            <v>0</v>
          </cell>
          <cell r="I4153">
            <v>0</v>
          </cell>
          <cell r="J4153">
            <v>0</v>
          </cell>
          <cell r="K4153">
            <v>0</v>
          </cell>
          <cell r="L4153">
            <v>0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</row>
        <row r="4154">
          <cell r="A4154">
            <v>27520034</v>
          </cell>
          <cell r="B4154" t="str">
            <v>27520034 RG23A BED  SA03 EG-65</v>
          </cell>
          <cell r="C4154">
            <v>0</v>
          </cell>
          <cell r="D4154">
            <v>0</v>
          </cell>
          <cell r="E4154">
            <v>0</v>
          </cell>
          <cell r="F4154">
            <v>0</v>
          </cell>
          <cell r="G4154">
            <v>0</v>
          </cell>
          <cell r="H4154">
            <v>0</v>
          </cell>
          <cell r="I4154">
            <v>0</v>
          </cell>
          <cell r="J4154">
            <v>0</v>
          </cell>
          <cell r="K4154">
            <v>0</v>
          </cell>
          <cell r="L4154">
            <v>0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</row>
        <row r="4155">
          <cell r="A4155">
            <v>27520035</v>
          </cell>
          <cell r="B4155" t="str">
            <v>27520035 RG23A BED  A016 EG-71</v>
          </cell>
          <cell r="C4155">
            <v>0</v>
          </cell>
          <cell r="D4155">
            <v>0</v>
          </cell>
          <cell r="E4155">
            <v>0</v>
          </cell>
          <cell r="F4155">
            <v>0</v>
          </cell>
          <cell r="G4155">
            <v>0</v>
          </cell>
          <cell r="H4155">
            <v>0</v>
          </cell>
          <cell r="I4155">
            <v>0</v>
          </cell>
          <cell r="J4155">
            <v>0</v>
          </cell>
          <cell r="K4155">
            <v>0</v>
          </cell>
          <cell r="L4155">
            <v>0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</row>
        <row r="4156">
          <cell r="A4156">
            <v>27520036</v>
          </cell>
          <cell r="B4156" t="str">
            <v>27520036 RG23A BED  F013 EG-72</v>
          </cell>
          <cell r="C4156">
            <v>0</v>
          </cell>
          <cell r="D4156">
            <v>0</v>
          </cell>
          <cell r="E4156">
            <v>0</v>
          </cell>
          <cell r="F4156">
            <v>0</v>
          </cell>
          <cell r="G4156">
            <v>0</v>
          </cell>
          <cell r="H4156">
            <v>0</v>
          </cell>
          <cell r="I4156">
            <v>0</v>
          </cell>
          <cell r="J4156">
            <v>0</v>
          </cell>
          <cell r="K4156">
            <v>0</v>
          </cell>
          <cell r="L4156">
            <v>0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</row>
        <row r="4157">
          <cell r="A4157">
            <v>27520037</v>
          </cell>
          <cell r="B4157" t="str">
            <v>27520037 RG23A BED  SK01 EG-73</v>
          </cell>
          <cell r="C4157">
            <v>0</v>
          </cell>
          <cell r="D4157">
            <v>0</v>
          </cell>
          <cell r="E4157">
            <v>0</v>
          </cell>
          <cell r="F4157">
            <v>0</v>
          </cell>
          <cell r="G4157">
            <v>0</v>
          </cell>
          <cell r="H4157">
            <v>0</v>
          </cell>
          <cell r="I4157">
            <v>0</v>
          </cell>
          <cell r="J4157">
            <v>0</v>
          </cell>
          <cell r="K4157">
            <v>0</v>
          </cell>
          <cell r="L4157">
            <v>0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</row>
        <row r="4158">
          <cell r="A4158">
            <v>27520039</v>
          </cell>
          <cell r="B4158" t="str">
            <v>27520039 RG23A BED  A017 EG-81</v>
          </cell>
          <cell r="C4158">
            <v>0</v>
          </cell>
          <cell r="D4158">
            <v>0</v>
          </cell>
          <cell r="E4158">
            <v>0</v>
          </cell>
          <cell r="F4158">
            <v>0</v>
          </cell>
          <cell r="G4158">
            <v>0</v>
          </cell>
          <cell r="H4158">
            <v>0</v>
          </cell>
          <cell r="I4158">
            <v>0</v>
          </cell>
          <cell r="J4158">
            <v>0</v>
          </cell>
          <cell r="K4158">
            <v>0</v>
          </cell>
          <cell r="L4158">
            <v>0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</row>
        <row r="4159">
          <cell r="A4159">
            <v>27520040</v>
          </cell>
          <cell r="B4159" t="str">
            <v>27520040 RG23A BED  F017 EG-82</v>
          </cell>
          <cell r="C4159">
            <v>0</v>
          </cell>
          <cell r="D4159">
            <v>0</v>
          </cell>
          <cell r="E4159">
            <v>0</v>
          </cell>
          <cell r="F4159">
            <v>0</v>
          </cell>
          <cell r="G4159">
            <v>0</v>
          </cell>
          <cell r="H4159">
            <v>0</v>
          </cell>
          <cell r="I4159">
            <v>0</v>
          </cell>
          <cell r="J4159">
            <v>0</v>
          </cell>
          <cell r="K4159">
            <v>0</v>
          </cell>
          <cell r="L4159">
            <v>0</v>
          </cell>
          <cell r="M4159">
            <v>0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</row>
        <row r="4160">
          <cell r="A4160">
            <v>27520041</v>
          </cell>
          <cell r="B4160" t="str">
            <v>27520041 RG23A BED  SV01 EG-83</v>
          </cell>
          <cell r="C4160">
            <v>0</v>
          </cell>
          <cell r="D4160">
            <v>0</v>
          </cell>
          <cell r="E4160">
            <v>0</v>
          </cell>
          <cell r="F4160">
            <v>0</v>
          </cell>
          <cell r="G4160">
            <v>0</v>
          </cell>
          <cell r="H4160">
            <v>0</v>
          </cell>
          <cell r="I4160">
            <v>0</v>
          </cell>
          <cell r="J4160">
            <v>0</v>
          </cell>
          <cell r="K4160">
            <v>0</v>
          </cell>
          <cell r="L4160">
            <v>0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</row>
        <row r="4161">
          <cell r="A4161">
            <v>27520061</v>
          </cell>
          <cell r="B4161" t="str">
            <v>27520061 RG23A BED  AMRV EG-22</v>
          </cell>
          <cell r="C4161">
            <v>0</v>
          </cell>
          <cell r="D4161">
            <v>0</v>
          </cell>
          <cell r="E4161">
            <v>0</v>
          </cell>
          <cell r="F4161">
            <v>0</v>
          </cell>
          <cell r="G4161">
            <v>0</v>
          </cell>
          <cell r="H4161">
            <v>0</v>
          </cell>
          <cell r="I4161">
            <v>0</v>
          </cell>
          <cell r="J4161">
            <v>0</v>
          </cell>
          <cell r="K4161">
            <v>0</v>
          </cell>
          <cell r="L4161">
            <v>0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</row>
        <row r="4162">
          <cell r="A4162">
            <v>27520062</v>
          </cell>
          <cell r="B4162" t="str">
            <v>27520062 RG23A BED  FMRV EG-'22</v>
          </cell>
          <cell r="C4162">
            <v>0</v>
          </cell>
          <cell r="D4162">
            <v>0</v>
          </cell>
          <cell r="E4162">
            <v>0</v>
          </cell>
          <cell r="F4162">
            <v>0</v>
          </cell>
          <cell r="G4162">
            <v>0</v>
          </cell>
          <cell r="H4162">
            <v>0</v>
          </cell>
          <cell r="I4162">
            <v>0</v>
          </cell>
          <cell r="J4162">
            <v>0</v>
          </cell>
          <cell r="K4162">
            <v>0</v>
          </cell>
          <cell r="L4162">
            <v>0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</row>
        <row r="4163">
          <cell r="A4163">
            <v>27520063</v>
          </cell>
          <cell r="B4163" t="str">
            <v>27520063 RG23A BED  MRVA EG-23</v>
          </cell>
          <cell r="C4163">
            <v>0</v>
          </cell>
          <cell r="D4163">
            <v>0</v>
          </cell>
          <cell r="E4163">
            <v>0</v>
          </cell>
          <cell r="F4163">
            <v>0</v>
          </cell>
          <cell r="G4163">
            <v>0</v>
          </cell>
          <cell r="H4163">
            <v>0</v>
          </cell>
          <cell r="I4163">
            <v>0</v>
          </cell>
          <cell r="J4163">
            <v>0</v>
          </cell>
          <cell r="K4163">
            <v>0</v>
          </cell>
          <cell r="L4163">
            <v>0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</row>
        <row r="4164">
          <cell r="A4164">
            <v>27520064</v>
          </cell>
          <cell r="B4164" t="str">
            <v>27520064 RG23A BED  MRVF EG-24</v>
          </cell>
          <cell r="C4164">
            <v>0</v>
          </cell>
          <cell r="D4164">
            <v>0</v>
          </cell>
          <cell r="E4164">
            <v>0</v>
          </cell>
          <cell r="F4164">
            <v>0</v>
          </cell>
          <cell r="G4164">
            <v>0</v>
          </cell>
          <cell r="H4164">
            <v>0</v>
          </cell>
          <cell r="I4164">
            <v>0</v>
          </cell>
          <cell r="J4164">
            <v>0</v>
          </cell>
          <cell r="K4164">
            <v>0</v>
          </cell>
          <cell r="L4164">
            <v>0</v>
          </cell>
          <cell r="M4164">
            <v>0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</row>
        <row r="4165">
          <cell r="A4165">
            <v>27520065</v>
          </cell>
          <cell r="B4165" t="str">
            <v>27520065 RG23A BED  MRVH EG-25</v>
          </cell>
          <cell r="C4165">
            <v>0</v>
          </cell>
          <cell r="D4165">
            <v>0</v>
          </cell>
          <cell r="E4165">
            <v>0</v>
          </cell>
          <cell r="F4165">
            <v>0</v>
          </cell>
          <cell r="G4165">
            <v>0</v>
          </cell>
          <cell r="H4165">
            <v>0</v>
          </cell>
          <cell r="I4165">
            <v>0</v>
          </cell>
          <cell r="J4165">
            <v>0</v>
          </cell>
          <cell r="K4165">
            <v>0</v>
          </cell>
          <cell r="L4165">
            <v>0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</row>
        <row r="4166">
          <cell r="A4166">
            <v>27520074</v>
          </cell>
          <cell r="B4166" t="str">
            <v>27520074 RG23A BED  AI05 EG-09</v>
          </cell>
          <cell r="C4166">
            <v>0</v>
          </cell>
          <cell r="D4166">
            <v>0</v>
          </cell>
          <cell r="E4166">
            <v>0</v>
          </cell>
          <cell r="F4166">
            <v>0</v>
          </cell>
          <cell r="G4166">
            <v>0</v>
          </cell>
          <cell r="H4166">
            <v>0</v>
          </cell>
          <cell r="I4166">
            <v>0</v>
          </cell>
          <cell r="J4166">
            <v>0</v>
          </cell>
          <cell r="K4166">
            <v>0</v>
          </cell>
          <cell r="L4166">
            <v>0</v>
          </cell>
          <cell r="M4166">
            <v>0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</row>
        <row r="4167">
          <cell r="A4167">
            <v>27520075</v>
          </cell>
          <cell r="B4167" t="str">
            <v>27520075 RG23A BED  AR03 EG-06</v>
          </cell>
          <cell r="C4167">
            <v>0</v>
          </cell>
          <cell r="D4167">
            <v>0</v>
          </cell>
          <cell r="E4167">
            <v>0</v>
          </cell>
          <cell r="F4167">
            <v>0</v>
          </cell>
          <cell r="G4167">
            <v>0</v>
          </cell>
          <cell r="H4167">
            <v>0</v>
          </cell>
          <cell r="I4167">
            <v>0</v>
          </cell>
          <cell r="J4167">
            <v>0</v>
          </cell>
          <cell r="K4167">
            <v>0</v>
          </cell>
          <cell r="L4167">
            <v>0</v>
          </cell>
          <cell r="M4167">
            <v>0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</row>
        <row r="4168">
          <cell r="A4168">
            <v>27520089</v>
          </cell>
          <cell r="B4168" t="str">
            <v>27520089 RG23A BED  F023 EG-Z1</v>
          </cell>
          <cell r="C4168">
            <v>0</v>
          </cell>
          <cell r="D4168">
            <v>0</v>
          </cell>
          <cell r="E4168">
            <v>0</v>
          </cell>
          <cell r="F4168">
            <v>0</v>
          </cell>
          <cell r="G4168">
            <v>0</v>
          </cell>
          <cell r="H4168">
            <v>0</v>
          </cell>
          <cell r="I4168">
            <v>0</v>
          </cell>
          <cell r="J4168">
            <v>0</v>
          </cell>
          <cell r="K4168">
            <v>0</v>
          </cell>
          <cell r="L4168">
            <v>0</v>
          </cell>
          <cell r="M4168">
            <v>0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</row>
        <row r="4169">
          <cell r="A4169">
            <v>27520090</v>
          </cell>
          <cell r="B4169" t="str">
            <v>27520090 RG23A BED  F027 EG-87</v>
          </cell>
          <cell r="C4169">
            <v>0</v>
          </cell>
          <cell r="D4169">
            <v>0</v>
          </cell>
          <cell r="E4169">
            <v>0</v>
          </cell>
          <cell r="F4169">
            <v>0</v>
          </cell>
          <cell r="G4169">
            <v>0</v>
          </cell>
          <cell r="H4169">
            <v>0</v>
          </cell>
          <cell r="I4169">
            <v>0</v>
          </cell>
          <cell r="J4169">
            <v>0</v>
          </cell>
          <cell r="K4169">
            <v>0</v>
          </cell>
          <cell r="L4169">
            <v>0</v>
          </cell>
          <cell r="M4169">
            <v>0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</row>
        <row r="4170">
          <cell r="A4170">
            <v>27520091</v>
          </cell>
          <cell r="B4170" t="str">
            <v>27520091 RG23A BED  A028 EG-68</v>
          </cell>
          <cell r="C4170">
            <v>0</v>
          </cell>
          <cell r="D4170">
            <v>0</v>
          </cell>
          <cell r="E4170">
            <v>0</v>
          </cell>
          <cell r="F4170">
            <v>0</v>
          </cell>
          <cell r="G4170">
            <v>0</v>
          </cell>
          <cell r="H4170">
            <v>0</v>
          </cell>
          <cell r="I4170">
            <v>0</v>
          </cell>
          <cell r="J4170">
            <v>0</v>
          </cell>
          <cell r="K4170">
            <v>0</v>
          </cell>
          <cell r="L4170">
            <v>0</v>
          </cell>
          <cell r="M4170">
            <v>0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</row>
        <row r="4171">
          <cell r="A4171">
            <v>27520097</v>
          </cell>
          <cell r="B4171" t="str">
            <v>27520097 RG23A BED  A031 EG-75</v>
          </cell>
          <cell r="C4171">
            <v>0</v>
          </cell>
          <cell r="D4171">
            <v>0</v>
          </cell>
          <cell r="E4171">
            <v>0</v>
          </cell>
          <cell r="F4171">
            <v>0</v>
          </cell>
          <cell r="G4171">
            <v>0</v>
          </cell>
          <cell r="H4171">
            <v>0</v>
          </cell>
          <cell r="I4171">
            <v>0</v>
          </cell>
          <cell r="J4171">
            <v>0</v>
          </cell>
          <cell r="K4171">
            <v>0</v>
          </cell>
          <cell r="L4171">
            <v>0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</row>
        <row r="4172">
          <cell r="A4172">
            <v>27520098</v>
          </cell>
          <cell r="B4172" t="str">
            <v>27520098 RG23A BED  F031 EG-76</v>
          </cell>
          <cell r="C4172">
            <v>0</v>
          </cell>
          <cell r="D4172">
            <v>0</v>
          </cell>
          <cell r="E4172">
            <v>0</v>
          </cell>
          <cell r="F4172">
            <v>0</v>
          </cell>
          <cell r="G4172">
            <v>0</v>
          </cell>
          <cell r="H4172">
            <v>0</v>
          </cell>
          <cell r="I4172">
            <v>0</v>
          </cell>
          <cell r="J4172">
            <v>0</v>
          </cell>
          <cell r="K4172">
            <v>0</v>
          </cell>
          <cell r="L4172">
            <v>0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</row>
        <row r="4173">
          <cell r="A4173">
            <v>27520099</v>
          </cell>
          <cell r="B4173" t="str">
            <v>27520099 RG23A BED  SB01 EG-77</v>
          </cell>
          <cell r="C4173">
            <v>0</v>
          </cell>
          <cell r="D4173">
            <v>0</v>
          </cell>
          <cell r="E4173">
            <v>0</v>
          </cell>
          <cell r="F4173">
            <v>0</v>
          </cell>
          <cell r="G4173">
            <v>0</v>
          </cell>
          <cell r="H4173">
            <v>0</v>
          </cell>
          <cell r="I4173">
            <v>0</v>
          </cell>
          <cell r="J4173">
            <v>0</v>
          </cell>
          <cell r="K4173">
            <v>0</v>
          </cell>
          <cell r="L4173">
            <v>0</v>
          </cell>
          <cell r="M4173">
            <v>0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</row>
        <row r="4174">
          <cell r="A4174">
            <v>27520103</v>
          </cell>
          <cell r="B4174" t="str">
            <v>27520103 RG23A BED  FPWS EG-59</v>
          </cell>
          <cell r="C4174">
            <v>0</v>
          </cell>
          <cell r="D4174">
            <v>0</v>
          </cell>
          <cell r="E4174">
            <v>0</v>
          </cell>
          <cell r="F4174">
            <v>0</v>
          </cell>
          <cell r="G4174">
            <v>0</v>
          </cell>
          <cell r="H4174">
            <v>0</v>
          </cell>
          <cell r="I4174">
            <v>0</v>
          </cell>
          <cell r="J4174">
            <v>0</v>
          </cell>
          <cell r="K4174">
            <v>0</v>
          </cell>
          <cell r="L4174">
            <v>0</v>
          </cell>
          <cell r="M4174">
            <v>0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</row>
        <row r="4175">
          <cell r="A4175">
            <v>27520105</v>
          </cell>
          <cell r="B4175" t="str">
            <v>27520105 RG23A BED  ASCB EG-78</v>
          </cell>
          <cell r="C4175">
            <v>0</v>
          </cell>
          <cell r="D4175">
            <v>0</v>
          </cell>
          <cell r="E4175">
            <v>0</v>
          </cell>
          <cell r="F4175">
            <v>0</v>
          </cell>
          <cell r="G4175">
            <v>0</v>
          </cell>
          <cell r="H4175">
            <v>0</v>
          </cell>
          <cell r="I4175">
            <v>0</v>
          </cell>
          <cell r="J4175">
            <v>0</v>
          </cell>
          <cell r="K4175">
            <v>0</v>
          </cell>
          <cell r="L4175">
            <v>0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</row>
        <row r="4176">
          <cell r="A4176">
            <v>27520108</v>
          </cell>
          <cell r="B4176" t="str">
            <v>27520108 RG23A BED  SS01 EG-74</v>
          </cell>
          <cell r="C4176">
            <v>0</v>
          </cell>
          <cell r="D4176">
            <v>0</v>
          </cell>
          <cell r="E4176">
            <v>0</v>
          </cell>
          <cell r="F4176">
            <v>0</v>
          </cell>
          <cell r="G4176">
            <v>0</v>
          </cell>
          <cell r="H4176">
            <v>0</v>
          </cell>
          <cell r="I4176">
            <v>0</v>
          </cell>
          <cell r="J4176">
            <v>0</v>
          </cell>
          <cell r="K4176">
            <v>0</v>
          </cell>
          <cell r="L4176">
            <v>0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</row>
        <row r="4177">
          <cell r="A4177">
            <v>27520110</v>
          </cell>
          <cell r="B4177" t="str">
            <v>27520110 RG23A BED  SJ01 EG-91</v>
          </cell>
          <cell r="C4177">
            <v>0</v>
          </cell>
          <cell r="D4177">
            <v>0</v>
          </cell>
          <cell r="E4177">
            <v>0</v>
          </cell>
          <cell r="F4177">
            <v>0</v>
          </cell>
          <cell r="G4177">
            <v>0</v>
          </cell>
          <cell r="H4177">
            <v>0</v>
          </cell>
          <cell r="I4177">
            <v>0</v>
          </cell>
          <cell r="J4177">
            <v>0</v>
          </cell>
          <cell r="K4177">
            <v>0</v>
          </cell>
          <cell r="L4177">
            <v>0</v>
          </cell>
          <cell r="M4177">
            <v>0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</row>
        <row r="4178">
          <cell r="A4178">
            <v>27520111</v>
          </cell>
          <cell r="B4178" t="str">
            <v>27520111 RG23A BED  MT05 EG-B1</v>
          </cell>
          <cell r="C4178">
            <v>0</v>
          </cell>
          <cell r="D4178">
            <v>0</v>
          </cell>
          <cell r="E4178">
            <v>0</v>
          </cell>
          <cell r="F4178">
            <v>0</v>
          </cell>
          <cell r="G4178">
            <v>0</v>
          </cell>
          <cell r="H4178">
            <v>0</v>
          </cell>
          <cell r="I4178">
            <v>0</v>
          </cell>
          <cell r="J4178">
            <v>0</v>
          </cell>
          <cell r="K4178">
            <v>0</v>
          </cell>
          <cell r="L4178">
            <v>0</v>
          </cell>
          <cell r="M4178">
            <v>0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</row>
        <row r="4179">
          <cell r="A4179">
            <v>27520112</v>
          </cell>
          <cell r="B4179" t="str">
            <v>27520112 RG23A BED  MT07 EG-B2</v>
          </cell>
          <cell r="C4179">
            <v>25627687.350000001</v>
          </cell>
          <cell r="D4179">
            <v>0</v>
          </cell>
          <cell r="E4179">
            <v>0</v>
          </cell>
          <cell r="F4179">
            <v>0</v>
          </cell>
          <cell r="G4179">
            <v>0</v>
          </cell>
          <cell r="H4179">
            <v>0</v>
          </cell>
          <cell r="I4179">
            <v>0</v>
          </cell>
          <cell r="J4179">
            <v>0</v>
          </cell>
          <cell r="K4179">
            <v>0</v>
          </cell>
          <cell r="L4179">
            <v>0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>
            <v>0</v>
          </cell>
          <cell r="T4179">
            <v>25627687.350000001</v>
          </cell>
        </row>
        <row r="4180">
          <cell r="A4180">
            <v>27520113</v>
          </cell>
          <cell r="B4180" t="str">
            <v>27520113 RG23A BED  MT11  EG-B3</v>
          </cell>
          <cell r="C4180">
            <v>0</v>
          </cell>
          <cell r="D4180">
            <v>0</v>
          </cell>
          <cell r="E4180">
            <v>0</v>
          </cell>
          <cell r="F4180">
            <v>0</v>
          </cell>
          <cell r="G4180">
            <v>0</v>
          </cell>
          <cell r="H4180">
            <v>0</v>
          </cell>
          <cell r="I4180">
            <v>0</v>
          </cell>
          <cell r="J4180">
            <v>0</v>
          </cell>
          <cell r="K4180">
            <v>0</v>
          </cell>
          <cell r="L4180">
            <v>0</v>
          </cell>
          <cell r="M4180">
            <v>0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</row>
        <row r="4181">
          <cell r="A4181">
            <v>27520116</v>
          </cell>
          <cell r="B4181" t="str">
            <v>27520116 RG23A BED  F033 EG-NP</v>
          </cell>
          <cell r="C4181">
            <v>0</v>
          </cell>
          <cell r="D4181">
            <v>0</v>
          </cell>
          <cell r="E4181">
            <v>0</v>
          </cell>
          <cell r="F4181">
            <v>0</v>
          </cell>
          <cell r="G4181">
            <v>0</v>
          </cell>
          <cell r="H4181">
            <v>0</v>
          </cell>
          <cell r="I4181">
            <v>0</v>
          </cell>
          <cell r="J4181">
            <v>0</v>
          </cell>
          <cell r="K4181">
            <v>0</v>
          </cell>
          <cell r="L4181">
            <v>0</v>
          </cell>
          <cell r="M4181">
            <v>0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</row>
        <row r="4182">
          <cell r="A4182">
            <v>27520117</v>
          </cell>
          <cell r="B4182" t="str">
            <v>27520117 RG23A BED  F8FP EG-FP</v>
          </cell>
          <cell r="C4182">
            <v>0</v>
          </cell>
          <cell r="D4182">
            <v>0</v>
          </cell>
          <cell r="E4182">
            <v>0</v>
          </cell>
          <cell r="F4182">
            <v>0</v>
          </cell>
          <cell r="G4182">
            <v>0</v>
          </cell>
          <cell r="H4182">
            <v>0</v>
          </cell>
          <cell r="I4182">
            <v>0</v>
          </cell>
          <cell r="J4182">
            <v>0</v>
          </cell>
          <cell r="K4182">
            <v>0</v>
          </cell>
          <cell r="L4182">
            <v>0</v>
          </cell>
          <cell r="M4182">
            <v>0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</row>
        <row r="4183">
          <cell r="A4183">
            <v>27520119</v>
          </cell>
          <cell r="B4183" t="str">
            <v>27520119 RG23A BED  F035 EG-F4</v>
          </cell>
          <cell r="C4183">
            <v>0</v>
          </cell>
          <cell r="D4183">
            <v>0</v>
          </cell>
          <cell r="E4183">
            <v>0</v>
          </cell>
          <cell r="F4183">
            <v>0</v>
          </cell>
          <cell r="G4183">
            <v>0</v>
          </cell>
          <cell r="H4183">
            <v>0</v>
          </cell>
          <cell r="I4183">
            <v>0</v>
          </cell>
          <cell r="J4183">
            <v>0</v>
          </cell>
          <cell r="K4183">
            <v>0</v>
          </cell>
          <cell r="L4183">
            <v>0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</row>
        <row r="4184">
          <cell r="A4184">
            <v>27520121</v>
          </cell>
          <cell r="B4184" t="str">
            <v>27520121 RG23A BED  A040 EG-A5</v>
          </cell>
          <cell r="C4184">
            <v>0</v>
          </cell>
          <cell r="D4184">
            <v>0</v>
          </cell>
          <cell r="E4184">
            <v>0</v>
          </cell>
          <cell r="F4184">
            <v>0</v>
          </cell>
          <cell r="G4184">
            <v>0</v>
          </cell>
          <cell r="H4184">
            <v>0</v>
          </cell>
          <cell r="I4184">
            <v>0</v>
          </cell>
          <cell r="J4184">
            <v>0</v>
          </cell>
          <cell r="K4184">
            <v>0</v>
          </cell>
          <cell r="L4184">
            <v>0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</row>
        <row r="4185">
          <cell r="A4185">
            <v>27520122</v>
          </cell>
          <cell r="B4185" t="str">
            <v>27520122 RG23A BED  F040 EG-A6</v>
          </cell>
          <cell r="C4185">
            <v>0</v>
          </cell>
          <cell r="D4185">
            <v>0</v>
          </cell>
          <cell r="E4185">
            <v>0</v>
          </cell>
          <cell r="F4185">
            <v>0</v>
          </cell>
          <cell r="G4185">
            <v>0</v>
          </cell>
          <cell r="H4185">
            <v>0</v>
          </cell>
          <cell r="I4185">
            <v>0</v>
          </cell>
          <cell r="J4185">
            <v>0</v>
          </cell>
          <cell r="K4185">
            <v>0</v>
          </cell>
          <cell r="L4185">
            <v>0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</row>
        <row r="4186">
          <cell r="A4186">
            <v>27520123</v>
          </cell>
          <cell r="B4186" t="str">
            <v>27520123 RG23A BED  SC01 EG-A7</v>
          </cell>
          <cell r="C4186">
            <v>0</v>
          </cell>
          <cell r="D4186">
            <v>0</v>
          </cell>
          <cell r="E4186">
            <v>0</v>
          </cell>
          <cell r="F4186">
            <v>0</v>
          </cell>
          <cell r="G4186">
            <v>0</v>
          </cell>
          <cell r="H4186">
            <v>0</v>
          </cell>
          <cell r="I4186">
            <v>0</v>
          </cell>
          <cell r="J4186">
            <v>0</v>
          </cell>
          <cell r="K4186">
            <v>0</v>
          </cell>
          <cell r="L4186">
            <v>0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</row>
        <row r="4187">
          <cell r="A4187">
            <v>27520124</v>
          </cell>
          <cell r="B4187" t="str">
            <v>27520124 RG23A BED  A041 EG-A8</v>
          </cell>
          <cell r="C4187">
            <v>0</v>
          </cell>
          <cell r="D4187">
            <v>0</v>
          </cell>
          <cell r="E4187">
            <v>0</v>
          </cell>
          <cell r="F4187">
            <v>0</v>
          </cell>
          <cell r="G4187">
            <v>0</v>
          </cell>
          <cell r="H4187">
            <v>0</v>
          </cell>
          <cell r="I4187">
            <v>0</v>
          </cell>
          <cell r="J4187">
            <v>0</v>
          </cell>
          <cell r="K4187">
            <v>0</v>
          </cell>
          <cell r="L4187">
            <v>0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</row>
        <row r="4188">
          <cell r="A4188">
            <v>27520125</v>
          </cell>
          <cell r="B4188" t="str">
            <v>27520125 RG23A BED  F041 EG-A9</v>
          </cell>
          <cell r="C4188">
            <v>0</v>
          </cell>
          <cell r="D4188">
            <v>0</v>
          </cell>
          <cell r="E4188">
            <v>0</v>
          </cell>
          <cell r="F4188">
            <v>0</v>
          </cell>
          <cell r="G4188">
            <v>0</v>
          </cell>
          <cell r="H4188">
            <v>0</v>
          </cell>
          <cell r="I4188">
            <v>0</v>
          </cell>
          <cell r="J4188">
            <v>0</v>
          </cell>
          <cell r="K4188">
            <v>0</v>
          </cell>
          <cell r="L4188">
            <v>0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</row>
        <row r="4189">
          <cell r="A4189">
            <v>27520501</v>
          </cell>
          <cell r="B4189" t="str">
            <v>27520501 RG23A AED  F002 EG-02</v>
          </cell>
          <cell r="C4189">
            <v>0</v>
          </cell>
          <cell r="D4189">
            <v>0</v>
          </cell>
          <cell r="E4189">
            <v>0</v>
          </cell>
          <cell r="F4189">
            <v>0</v>
          </cell>
          <cell r="G4189">
            <v>0</v>
          </cell>
          <cell r="H4189">
            <v>0</v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</row>
        <row r="4190">
          <cell r="A4190">
            <v>27520502</v>
          </cell>
          <cell r="B4190" t="str">
            <v>27520502 RG23A AED  F003 EG-03</v>
          </cell>
          <cell r="C4190">
            <v>0</v>
          </cell>
          <cell r="D4190">
            <v>0</v>
          </cell>
          <cell r="E4190">
            <v>0</v>
          </cell>
          <cell r="F4190">
            <v>0</v>
          </cell>
          <cell r="G4190">
            <v>0</v>
          </cell>
          <cell r="H4190">
            <v>0</v>
          </cell>
          <cell r="I4190">
            <v>0</v>
          </cell>
          <cell r="J4190">
            <v>0</v>
          </cell>
          <cell r="K4190">
            <v>0</v>
          </cell>
          <cell r="L4190">
            <v>0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</row>
        <row r="4191">
          <cell r="A4191">
            <v>27520503</v>
          </cell>
          <cell r="B4191" t="str">
            <v>27520503 RG23A AED  F016 EG-94</v>
          </cell>
          <cell r="C4191">
            <v>0</v>
          </cell>
          <cell r="D4191">
            <v>0</v>
          </cell>
          <cell r="E4191">
            <v>0</v>
          </cell>
          <cell r="F4191">
            <v>0</v>
          </cell>
          <cell r="G4191">
            <v>0</v>
          </cell>
          <cell r="H4191">
            <v>0</v>
          </cell>
          <cell r="I4191">
            <v>0</v>
          </cell>
          <cell r="J4191">
            <v>0</v>
          </cell>
          <cell r="K4191">
            <v>0</v>
          </cell>
          <cell r="L4191">
            <v>0</v>
          </cell>
          <cell r="M4191">
            <v>0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</row>
        <row r="4192">
          <cell r="A4192">
            <v>27520504</v>
          </cell>
          <cell r="B4192" t="str">
            <v>27520504 RG23A AED  F005 EG-95</v>
          </cell>
          <cell r="C4192">
            <v>0</v>
          </cell>
          <cell r="D4192">
            <v>0</v>
          </cell>
          <cell r="E4192">
            <v>0</v>
          </cell>
          <cell r="F4192">
            <v>0</v>
          </cell>
          <cell r="G4192">
            <v>0</v>
          </cell>
          <cell r="H4192">
            <v>0</v>
          </cell>
          <cell r="I4192">
            <v>0</v>
          </cell>
          <cell r="J4192">
            <v>0</v>
          </cell>
          <cell r="K4192">
            <v>0</v>
          </cell>
          <cell r="L4192">
            <v>0</v>
          </cell>
          <cell r="M4192">
            <v>0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</row>
        <row r="4193">
          <cell r="A4193">
            <v>27520505</v>
          </cell>
          <cell r="B4193" t="str">
            <v>27520505 RG23A AED  F007 EG-97</v>
          </cell>
          <cell r="C4193">
            <v>0</v>
          </cell>
          <cell r="D4193">
            <v>0</v>
          </cell>
          <cell r="E4193">
            <v>0</v>
          </cell>
          <cell r="F4193">
            <v>0</v>
          </cell>
          <cell r="G4193">
            <v>0</v>
          </cell>
          <cell r="H4193">
            <v>0</v>
          </cell>
          <cell r="I4193">
            <v>0</v>
          </cell>
          <cell r="J4193">
            <v>0</v>
          </cell>
          <cell r="K4193">
            <v>0</v>
          </cell>
          <cell r="L4193">
            <v>0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</row>
        <row r="4194">
          <cell r="A4194">
            <v>27520506</v>
          </cell>
          <cell r="B4194" t="str">
            <v>27520506 RG23A AED  F015 EG-04</v>
          </cell>
          <cell r="C4194">
            <v>0</v>
          </cell>
          <cell r="D4194">
            <v>0</v>
          </cell>
          <cell r="E4194">
            <v>0</v>
          </cell>
          <cell r="F4194">
            <v>0</v>
          </cell>
          <cell r="G4194">
            <v>0</v>
          </cell>
          <cell r="H4194">
            <v>0</v>
          </cell>
          <cell r="I4194">
            <v>0</v>
          </cell>
          <cell r="J4194">
            <v>0</v>
          </cell>
          <cell r="K4194">
            <v>0</v>
          </cell>
          <cell r="L4194">
            <v>0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</row>
        <row r="4195">
          <cell r="A4195">
            <v>27520507</v>
          </cell>
          <cell r="B4195" t="str">
            <v>27520507 RG23A AED  F010 EG-10</v>
          </cell>
          <cell r="C4195">
            <v>0</v>
          </cell>
          <cell r="D4195">
            <v>0</v>
          </cell>
          <cell r="E4195">
            <v>0</v>
          </cell>
          <cell r="F4195">
            <v>0</v>
          </cell>
          <cell r="G4195">
            <v>0</v>
          </cell>
          <cell r="H4195">
            <v>0</v>
          </cell>
          <cell r="I4195">
            <v>0</v>
          </cell>
          <cell r="J4195">
            <v>0</v>
          </cell>
          <cell r="K4195">
            <v>0</v>
          </cell>
          <cell r="L4195">
            <v>0</v>
          </cell>
          <cell r="M4195">
            <v>0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</row>
        <row r="4196">
          <cell r="A4196">
            <v>27520508</v>
          </cell>
          <cell r="B4196" t="str">
            <v>27520508 RG23A AED  F014 EG-93</v>
          </cell>
          <cell r="C4196">
            <v>0</v>
          </cell>
          <cell r="D4196">
            <v>0</v>
          </cell>
          <cell r="E4196">
            <v>0</v>
          </cell>
          <cell r="F4196">
            <v>0</v>
          </cell>
          <cell r="G4196">
            <v>0</v>
          </cell>
          <cell r="H4196">
            <v>0</v>
          </cell>
          <cell r="I4196">
            <v>0</v>
          </cell>
          <cell r="J4196">
            <v>0</v>
          </cell>
          <cell r="K4196">
            <v>0</v>
          </cell>
          <cell r="L4196">
            <v>0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</row>
        <row r="4197">
          <cell r="A4197">
            <v>27520509</v>
          </cell>
          <cell r="B4197" t="str">
            <v>27520509 RG23A AED  F008 EG-98</v>
          </cell>
          <cell r="C4197">
            <v>0</v>
          </cell>
          <cell r="D4197">
            <v>0</v>
          </cell>
          <cell r="E4197">
            <v>0</v>
          </cell>
          <cell r="F4197">
            <v>0</v>
          </cell>
          <cell r="G4197">
            <v>0</v>
          </cell>
          <cell r="H4197">
            <v>0</v>
          </cell>
          <cell r="I4197">
            <v>0</v>
          </cell>
          <cell r="J4197">
            <v>0</v>
          </cell>
          <cell r="K4197">
            <v>0</v>
          </cell>
          <cell r="L4197">
            <v>0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</row>
        <row r="4198">
          <cell r="A4198">
            <v>27520510</v>
          </cell>
          <cell r="B4198" t="str">
            <v>27520510 RG23A AED  F009 EG-99</v>
          </cell>
          <cell r="C4198">
            <v>0</v>
          </cell>
          <cell r="D4198">
            <v>0</v>
          </cell>
          <cell r="E4198">
            <v>0</v>
          </cell>
          <cell r="F4198">
            <v>0</v>
          </cell>
          <cell r="G4198">
            <v>0</v>
          </cell>
          <cell r="H4198">
            <v>0</v>
          </cell>
          <cell r="I4198">
            <v>0</v>
          </cell>
          <cell r="J4198">
            <v>0</v>
          </cell>
          <cell r="K4198">
            <v>0</v>
          </cell>
          <cell r="L4198">
            <v>0</v>
          </cell>
          <cell r="M4198">
            <v>0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</row>
        <row r="4199">
          <cell r="A4199">
            <v>27520511</v>
          </cell>
          <cell r="B4199" t="str">
            <v>27520511 RG23A AED  FS01 EG-26</v>
          </cell>
          <cell r="C4199">
            <v>0</v>
          </cell>
          <cell r="D4199">
            <v>0</v>
          </cell>
          <cell r="E4199">
            <v>0</v>
          </cell>
          <cell r="F4199">
            <v>0</v>
          </cell>
          <cell r="G4199">
            <v>0</v>
          </cell>
          <cell r="H4199">
            <v>0</v>
          </cell>
          <cell r="I4199">
            <v>0</v>
          </cell>
          <cell r="J4199">
            <v>0</v>
          </cell>
          <cell r="K4199">
            <v>0</v>
          </cell>
          <cell r="L4199">
            <v>0</v>
          </cell>
          <cell r="M4199">
            <v>0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</row>
        <row r="4200">
          <cell r="A4200">
            <v>27520512</v>
          </cell>
          <cell r="B4200" t="str">
            <v>27520512 RG23A AED  FS02 EG-27</v>
          </cell>
          <cell r="C4200">
            <v>0</v>
          </cell>
          <cell r="D4200">
            <v>0</v>
          </cell>
          <cell r="E4200">
            <v>0</v>
          </cell>
          <cell r="F4200">
            <v>0</v>
          </cell>
          <cell r="G4200">
            <v>0</v>
          </cell>
          <cell r="H4200">
            <v>0</v>
          </cell>
          <cell r="I4200">
            <v>0</v>
          </cell>
          <cell r="J4200">
            <v>0</v>
          </cell>
          <cell r="K4200">
            <v>0</v>
          </cell>
          <cell r="L4200">
            <v>0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</row>
        <row r="4201">
          <cell r="A4201">
            <v>27520513</v>
          </cell>
          <cell r="B4201" t="str">
            <v>27520513 RG23A AED  FS03 EG-28</v>
          </cell>
          <cell r="C4201">
            <v>0</v>
          </cell>
          <cell r="D4201">
            <v>0</v>
          </cell>
          <cell r="E4201">
            <v>0</v>
          </cell>
          <cell r="F4201">
            <v>0</v>
          </cell>
          <cell r="G4201">
            <v>0</v>
          </cell>
          <cell r="H4201">
            <v>0</v>
          </cell>
          <cell r="I4201">
            <v>0</v>
          </cell>
          <cell r="J4201">
            <v>0</v>
          </cell>
          <cell r="K4201">
            <v>0</v>
          </cell>
          <cell r="L4201">
            <v>0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</row>
        <row r="4202">
          <cell r="A4202">
            <v>27520514</v>
          </cell>
          <cell r="B4202" t="str">
            <v>27520514 RG23A AED  FS04 EG-29</v>
          </cell>
          <cell r="C4202">
            <v>0</v>
          </cell>
          <cell r="D4202">
            <v>0</v>
          </cell>
          <cell r="E4202">
            <v>0</v>
          </cell>
          <cell r="F4202">
            <v>0</v>
          </cell>
          <cell r="G4202">
            <v>0</v>
          </cell>
          <cell r="H4202">
            <v>0</v>
          </cell>
          <cell r="I4202">
            <v>0</v>
          </cell>
          <cell r="J4202">
            <v>0</v>
          </cell>
          <cell r="K4202">
            <v>0</v>
          </cell>
          <cell r="L4202">
            <v>0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</row>
        <row r="4203">
          <cell r="A4203">
            <v>27520515</v>
          </cell>
          <cell r="B4203" t="str">
            <v>27520515 RG23A AED  A011 EG-11</v>
          </cell>
          <cell r="C4203">
            <v>0</v>
          </cell>
          <cell r="D4203">
            <v>0</v>
          </cell>
          <cell r="E4203">
            <v>0</v>
          </cell>
          <cell r="F4203">
            <v>0</v>
          </cell>
          <cell r="G4203">
            <v>0</v>
          </cell>
          <cell r="H4203">
            <v>0</v>
          </cell>
          <cell r="I4203">
            <v>0</v>
          </cell>
          <cell r="J4203">
            <v>0</v>
          </cell>
          <cell r="K4203">
            <v>0</v>
          </cell>
          <cell r="L4203">
            <v>0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</row>
        <row r="4204">
          <cell r="A4204">
            <v>27520516</v>
          </cell>
          <cell r="B4204" t="str">
            <v>27520516 RG23A AED  A012 EG-11</v>
          </cell>
          <cell r="C4204">
            <v>0</v>
          </cell>
          <cell r="D4204">
            <v>0</v>
          </cell>
          <cell r="E4204">
            <v>0</v>
          </cell>
          <cell r="F4204">
            <v>0</v>
          </cell>
          <cell r="G4204">
            <v>0</v>
          </cell>
          <cell r="H4204">
            <v>0</v>
          </cell>
          <cell r="I4204">
            <v>0</v>
          </cell>
          <cell r="J4204">
            <v>0</v>
          </cell>
          <cell r="K4204">
            <v>0</v>
          </cell>
          <cell r="L4204">
            <v>0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>
            <v>0</v>
          </cell>
          <cell r="T4204">
            <v>0</v>
          </cell>
        </row>
        <row r="4205">
          <cell r="A4205">
            <v>27520517</v>
          </cell>
          <cell r="B4205" t="str">
            <v>27520517 RG23A AED  A013 EG-11</v>
          </cell>
          <cell r="C4205">
            <v>0</v>
          </cell>
          <cell r="D4205">
            <v>0</v>
          </cell>
          <cell r="E4205">
            <v>0</v>
          </cell>
          <cell r="F4205">
            <v>0</v>
          </cell>
          <cell r="G4205">
            <v>0</v>
          </cell>
          <cell r="H4205">
            <v>0</v>
          </cell>
          <cell r="I4205">
            <v>0</v>
          </cell>
          <cell r="J4205">
            <v>0</v>
          </cell>
          <cell r="K4205">
            <v>0</v>
          </cell>
          <cell r="L4205">
            <v>0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>
            <v>0</v>
          </cell>
          <cell r="T4205">
            <v>0</v>
          </cell>
        </row>
        <row r="4206">
          <cell r="A4206">
            <v>27520518</v>
          </cell>
          <cell r="B4206" t="str">
            <v>27520518 RG23A AED  A002 EG-12</v>
          </cell>
          <cell r="C4206">
            <v>0</v>
          </cell>
          <cell r="D4206">
            <v>0</v>
          </cell>
          <cell r="E4206">
            <v>0</v>
          </cell>
          <cell r="F4206">
            <v>0</v>
          </cell>
          <cell r="G4206">
            <v>0</v>
          </cell>
          <cell r="H4206">
            <v>0</v>
          </cell>
          <cell r="I4206">
            <v>0</v>
          </cell>
          <cell r="J4206">
            <v>0</v>
          </cell>
          <cell r="K4206">
            <v>0</v>
          </cell>
          <cell r="L4206">
            <v>0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>
            <v>0</v>
          </cell>
          <cell r="T4206">
            <v>0</v>
          </cell>
        </row>
        <row r="4207">
          <cell r="A4207">
            <v>27520519</v>
          </cell>
          <cell r="B4207" t="str">
            <v>27520519 RG23A AED  A003 EG-13</v>
          </cell>
          <cell r="C4207">
            <v>0</v>
          </cell>
          <cell r="D4207">
            <v>0</v>
          </cell>
          <cell r="E4207">
            <v>0</v>
          </cell>
          <cell r="F4207">
            <v>0</v>
          </cell>
          <cell r="G4207">
            <v>0</v>
          </cell>
          <cell r="H4207">
            <v>0</v>
          </cell>
          <cell r="I4207">
            <v>0</v>
          </cell>
          <cell r="J4207">
            <v>0</v>
          </cell>
          <cell r="K4207">
            <v>0</v>
          </cell>
          <cell r="L4207">
            <v>0</v>
          </cell>
          <cell r="M4207">
            <v>0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>
            <v>0</v>
          </cell>
          <cell r="T4207">
            <v>0</v>
          </cell>
        </row>
        <row r="4208">
          <cell r="A4208">
            <v>27520520</v>
          </cell>
          <cell r="B4208" t="str">
            <v>27520520 RG23A AED  A004 EG-14</v>
          </cell>
          <cell r="C4208">
            <v>0</v>
          </cell>
          <cell r="D4208">
            <v>0</v>
          </cell>
          <cell r="E4208">
            <v>0</v>
          </cell>
          <cell r="F4208">
            <v>0</v>
          </cell>
          <cell r="G4208">
            <v>0</v>
          </cell>
          <cell r="H4208">
            <v>0</v>
          </cell>
          <cell r="I4208">
            <v>0</v>
          </cell>
          <cell r="J4208">
            <v>0</v>
          </cell>
          <cell r="K4208">
            <v>0</v>
          </cell>
          <cell r="L4208">
            <v>0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>
            <v>0</v>
          </cell>
          <cell r="T4208">
            <v>0</v>
          </cell>
        </row>
        <row r="4209">
          <cell r="A4209">
            <v>27520521</v>
          </cell>
          <cell r="B4209" t="str">
            <v>27520521 RG23A AED  A005 EG-15</v>
          </cell>
          <cell r="C4209">
            <v>0</v>
          </cell>
          <cell r="D4209">
            <v>0</v>
          </cell>
          <cell r="E4209">
            <v>0</v>
          </cell>
          <cell r="F4209">
            <v>0</v>
          </cell>
          <cell r="G4209">
            <v>0</v>
          </cell>
          <cell r="H4209">
            <v>0</v>
          </cell>
          <cell r="I4209">
            <v>0</v>
          </cell>
          <cell r="J4209">
            <v>0</v>
          </cell>
          <cell r="K4209">
            <v>0</v>
          </cell>
          <cell r="L4209">
            <v>0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>
            <v>0</v>
          </cell>
          <cell r="T4209">
            <v>0</v>
          </cell>
        </row>
        <row r="4210">
          <cell r="A4210">
            <v>27520522</v>
          </cell>
          <cell r="B4210" t="str">
            <v>27520522 RG23A AED  A006 EG-16</v>
          </cell>
          <cell r="C4210">
            <v>0</v>
          </cell>
          <cell r="D4210">
            <v>0</v>
          </cell>
          <cell r="E4210">
            <v>0</v>
          </cell>
          <cell r="F4210">
            <v>0</v>
          </cell>
          <cell r="G4210">
            <v>0</v>
          </cell>
          <cell r="H4210">
            <v>0</v>
          </cell>
          <cell r="I4210">
            <v>0</v>
          </cell>
          <cell r="J4210">
            <v>0</v>
          </cell>
          <cell r="K4210">
            <v>0</v>
          </cell>
          <cell r="L4210">
            <v>0</v>
          </cell>
          <cell r="M4210">
            <v>0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>
            <v>0</v>
          </cell>
          <cell r="T4210">
            <v>0</v>
          </cell>
        </row>
        <row r="4211">
          <cell r="A4211">
            <v>27520523</v>
          </cell>
          <cell r="B4211" t="str">
            <v>27520523 RG23A AED  A015 EG-18</v>
          </cell>
          <cell r="C4211">
            <v>0</v>
          </cell>
          <cell r="D4211">
            <v>0</v>
          </cell>
          <cell r="E4211">
            <v>0</v>
          </cell>
          <cell r="F4211">
            <v>0</v>
          </cell>
          <cell r="G4211">
            <v>0</v>
          </cell>
          <cell r="H4211">
            <v>0</v>
          </cell>
          <cell r="I4211">
            <v>0</v>
          </cell>
          <cell r="J4211">
            <v>0</v>
          </cell>
          <cell r="K4211">
            <v>0</v>
          </cell>
          <cell r="L4211">
            <v>0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>
            <v>0</v>
          </cell>
          <cell r="T4211">
            <v>0</v>
          </cell>
        </row>
        <row r="4212">
          <cell r="A4212">
            <v>27520524</v>
          </cell>
          <cell r="B4212" t="str">
            <v>27520524 RG23A AED  A018 EG-19</v>
          </cell>
          <cell r="C4212">
            <v>0</v>
          </cell>
          <cell r="D4212">
            <v>0</v>
          </cell>
          <cell r="E4212">
            <v>0</v>
          </cell>
          <cell r="F4212">
            <v>0</v>
          </cell>
          <cell r="G4212">
            <v>0</v>
          </cell>
          <cell r="H4212">
            <v>0</v>
          </cell>
          <cell r="I4212">
            <v>0</v>
          </cell>
          <cell r="J4212">
            <v>0</v>
          </cell>
          <cell r="K4212">
            <v>0</v>
          </cell>
          <cell r="L4212">
            <v>0</v>
          </cell>
          <cell r="M4212">
            <v>0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>
            <v>0</v>
          </cell>
          <cell r="T4212">
            <v>0</v>
          </cell>
        </row>
        <row r="4213">
          <cell r="A4213">
            <v>27520525</v>
          </cell>
          <cell r="B4213" t="str">
            <v>27520525 RG23A AED  MD05 EG-45</v>
          </cell>
          <cell r="C4213">
            <v>0</v>
          </cell>
          <cell r="D4213">
            <v>0</v>
          </cell>
          <cell r="E4213">
            <v>0</v>
          </cell>
          <cell r="F4213">
            <v>0</v>
          </cell>
          <cell r="G4213">
            <v>0</v>
          </cell>
          <cell r="H4213">
            <v>0</v>
          </cell>
          <cell r="I4213">
            <v>0</v>
          </cell>
          <cell r="J4213">
            <v>0</v>
          </cell>
          <cell r="K4213">
            <v>0</v>
          </cell>
          <cell r="L4213">
            <v>0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>
            <v>0</v>
          </cell>
          <cell r="T4213">
            <v>0</v>
          </cell>
        </row>
        <row r="4214">
          <cell r="A4214">
            <v>27520526</v>
          </cell>
          <cell r="B4214" t="str">
            <v>27520526 RG23A AED  A010 EG-56</v>
          </cell>
          <cell r="C4214">
            <v>0</v>
          </cell>
          <cell r="D4214">
            <v>0</v>
          </cell>
          <cell r="E4214">
            <v>0</v>
          </cell>
          <cell r="F4214">
            <v>0</v>
          </cell>
          <cell r="G4214">
            <v>0</v>
          </cell>
          <cell r="H4214">
            <v>0</v>
          </cell>
          <cell r="I4214">
            <v>0</v>
          </cell>
          <cell r="J4214">
            <v>0</v>
          </cell>
          <cell r="K4214">
            <v>0</v>
          </cell>
          <cell r="L4214">
            <v>0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>
            <v>0</v>
          </cell>
          <cell r="T4214">
            <v>0</v>
          </cell>
        </row>
        <row r="4215">
          <cell r="A4215">
            <v>27520527</v>
          </cell>
          <cell r="B4215" t="str">
            <v>27520527 RG23A AED  A008 EG-60</v>
          </cell>
          <cell r="C4215">
            <v>0</v>
          </cell>
          <cell r="D4215">
            <v>0</v>
          </cell>
          <cell r="E4215">
            <v>0</v>
          </cell>
          <cell r="F4215">
            <v>0</v>
          </cell>
          <cell r="G4215">
            <v>0</v>
          </cell>
          <cell r="H4215">
            <v>0</v>
          </cell>
          <cell r="I4215">
            <v>0</v>
          </cell>
          <cell r="J4215">
            <v>0</v>
          </cell>
          <cell r="K4215">
            <v>0</v>
          </cell>
          <cell r="L4215">
            <v>0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>
            <v>0</v>
          </cell>
          <cell r="T4215">
            <v>0</v>
          </cell>
        </row>
        <row r="4216">
          <cell r="A4216">
            <v>27520528</v>
          </cell>
          <cell r="B4216" t="str">
            <v>27520528 RG23A AED  A009 EG-61</v>
          </cell>
          <cell r="C4216">
            <v>0</v>
          </cell>
          <cell r="D4216">
            <v>0</v>
          </cell>
          <cell r="E4216">
            <v>0</v>
          </cell>
          <cell r="F4216">
            <v>0</v>
          </cell>
          <cell r="G4216">
            <v>0</v>
          </cell>
          <cell r="H4216">
            <v>0</v>
          </cell>
          <cell r="I4216">
            <v>0</v>
          </cell>
          <cell r="J4216">
            <v>0</v>
          </cell>
          <cell r="K4216">
            <v>0</v>
          </cell>
          <cell r="L4216">
            <v>0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>
            <v>0</v>
          </cell>
          <cell r="T4216">
            <v>0</v>
          </cell>
        </row>
        <row r="4217">
          <cell r="A4217">
            <v>27520529</v>
          </cell>
          <cell r="B4217" t="str">
            <v>27520529 RG23A AED  F001 EG-62</v>
          </cell>
          <cell r="C4217">
            <v>0</v>
          </cell>
          <cell r="D4217">
            <v>0</v>
          </cell>
          <cell r="E4217">
            <v>0</v>
          </cell>
          <cell r="F4217">
            <v>0</v>
          </cell>
          <cell r="G4217">
            <v>0</v>
          </cell>
          <cell r="H4217">
            <v>0</v>
          </cell>
          <cell r="I4217">
            <v>0</v>
          </cell>
          <cell r="J4217">
            <v>0</v>
          </cell>
          <cell r="K4217">
            <v>0</v>
          </cell>
          <cell r="L4217">
            <v>0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>
            <v>0</v>
          </cell>
          <cell r="T4217">
            <v>0</v>
          </cell>
        </row>
        <row r="4218">
          <cell r="A4218">
            <v>27520530</v>
          </cell>
          <cell r="B4218" t="str">
            <v>27520530 RG23A AED  SA01 EG-63</v>
          </cell>
          <cell r="C4218">
            <v>0</v>
          </cell>
          <cell r="D4218">
            <v>0</v>
          </cell>
          <cell r="E4218">
            <v>0</v>
          </cell>
          <cell r="F4218">
            <v>0</v>
          </cell>
          <cell r="G4218">
            <v>0</v>
          </cell>
          <cell r="H4218">
            <v>0</v>
          </cell>
          <cell r="I4218">
            <v>0</v>
          </cell>
          <cell r="J4218">
            <v>0</v>
          </cell>
          <cell r="K4218">
            <v>0</v>
          </cell>
          <cell r="L4218">
            <v>0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>
            <v>0</v>
          </cell>
          <cell r="T4218">
            <v>0</v>
          </cell>
        </row>
        <row r="4219">
          <cell r="A4219">
            <v>27520531</v>
          </cell>
          <cell r="B4219" t="str">
            <v>27520531 RG23A AED  SF01 EG-63</v>
          </cell>
          <cell r="C4219">
            <v>0</v>
          </cell>
          <cell r="D4219">
            <v>0</v>
          </cell>
          <cell r="E4219">
            <v>0</v>
          </cell>
          <cell r="F4219">
            <v>0</v>
          </cell>
          <cell r="G4219">
            <v>0</v>
          </cell>
          <cell r="H4219">
            <v>0</v>
          </cell>
          <cell r="I4219">
            <v>0</v>
          </cell>
          <cell r="J4219">
            <v>0</v>
          </cell>
          <cell r="K4219">
            <v>0</v>
          </cell>
          <cell r="L4219">
            <v>0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>
            <v>0</v>
          </cell>
          <cell r="T4219">
            <v>0</v>
          </cell>
        </row>
        <row r="4220">
          <cell r="A4220">
            <v>27520532</v>
          </cell>
          <cell r="B4220" t="str">
            <v>27520532 RG23A AED  SF02 EG-63</v>
          </cell>
          <cell r="C4220">
            <v>0</v>
          </cell>
          <cell r="D4220">
            <v>0</v>
          </cell>
          <cell r="E4220">
            <v>0</v>
          </cell>
          <cell r="F4220">
            <v>0</v>
          </cell>
          <cell r="G4220">
            <v>0</v>
          </cell>
          <cell r="H4220">
            <v>0</v>
          </cell>
          <cell r="I4220">
            <v>0</v>
          </cell>
          <cell r="J4220">
            <v>0</v>
          </cell>
          <cell r="K4220">
            <v>0</v>
          </cell>
          <cell r="L4220">
            <v>0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>
            <v>0</v>
          </cell>
          <cell r="T4220">
            <v>0</v>
          </cell>
        </row>
        <row r="4221">
          <cell r="A4221">
            <v>27520533</v>
          </cell>
          <cell r="B4221" t="str">
            <v>27520533 RG23A AED  SA02 EG-64</v>
          </cell>
          <cell r="C4221">
            <v>0</v>
          </cell>
          <cell r="D4221">
            <v>0</v>
          </cell>
          <cell r="E4221">
            <v>0</v>
          </cell>
          <cell r="F4221">
            <v>0</v>
          </cell>
          <cell r="G4221">
            <v>0</v>
          </cell>
          <cell r="H4221">
            <v>0</v>
          </cell>
          <cell r="I4221">
            <v>0</v>
          </cell>
          <cell r="J4221">
            <v>0</v>
          </cell>
          <cell r="K4221">
            <v>0</v>
          </cell>
          <cell r="L4221">
            <v>0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>
            <v>0</v>
          </cell>
          <cell r="T4221">
            <v>0</v>
          </cell>
        </row>
        <row r="4222">
          <cell r="A4222">
            <v>27520534</v>
          </cell>
          <cell r="B4222" t="str">
            <v>27520534 RG23A AED  SA03 EG-65</v>
          </cell>
          <cell r="C4222">
            <v>0</v>
          </cell>
          <cell r="D4222">
            <v>0</v>
          </cell>
          <cell r="E4222">
            <v>0</v>
          </cell>
          <cell r="F4222">
            <v>0</v>
          </cell>
          <cell r="G4222">
            <v>0</v>
          </cell>
          <cell r="H4222">
            <v>0</v>
          </cell>
          <cell r="I4222">
            <v>0</v>
          </cell>
          <cell r="J4222">
            <v>0</v>
          </cell>
          <cell r="K4222">
            <v>0</v>
          </cell>
          <cell r="L4222">
            <v>0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>
            <v>0</v>
          </cell>
          <cell r="T4222">
            <v>0</v>
          </cell>
        </row>
        <row r="4223">
          <cell r="A4223">
            <v>27520535</v>
          </cell>
          <cell r="B4223" t="str">
            <v>27520535 RG23A AED  A016 EG-71</v>
          </cell>
          <cell r="C4223">
            <v>0</v>
          </cell>
          <cell r="D4223">
            <v>0</v>
          </cell>
          <cell r="E4223">
            <v>0</v>
          </cell>
          <cell r="F4223">
            <v>0</v>
          </cell>
          <cell r="G4223">
            <v>0</v>
          </cell>
          <cell r="H4223">
            <v>0</v>
          </cell>
          <cell r="I4223">
            <v>0</v>
          </cell>
          <cell r="J4223">
            <v>0</v>
          </cell>
          <cell r="K4223">
            <v>0</v>
          </cell>
          <cell r="L4223">
            <v>0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>
            <v>0</v>
          </cell>
          <cell r="T4223">
            <v>0</v>
          </cell>
        </row>
        <row r="4224">
          <cell r="A4224">
            <v>27520536</v>
          </cell>
          <cell r="B4224" t="str">
            <v>27520536 RG23A AED  F013 EG-72</v>
          </cell>
          <cell r="C4224">
            <v>0</v>
          </cell>
          <cell r="D4224">
            <v>0</v>
          </cell>
          <cell r="E4224">
            <v>0</v>
          </cell>
          <cell r="F4224">
            <v>0</v>
          </cell>
          <cell r="G4224">
            <v>0</v>
          </cell>
          <cell r="H4224">
            <v>0</v>
          </cell>
          <cell r="I4224">
            <v>0</v>
          </cell>
          <cell r="J4224">
            <v>0</v>
          </cell>
          <cell r="K4224">
            <v>0</v>
          </cell>
          <cell r="L4224">
            <v>0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</row>
        <row r="4225">
          <cell r="A4225">
            <v>27520537</v>
          </cell>
          <cell r="B4225" t="str">
            <v>27520537 RG23A AED  SK01 EG-73</v>
          </cell>
          <cell r="C4225">
            <v>0</v>
          </cell>
          <cell r="D4225">
            <v>0</v>
          </cell>
          <cell r="E4225">
            <v>0</v>
          </cell>
          <cell r="F4225">
            <v>0</v>
          </cell>
          <cell r="G4225">
            <v>0</v>
          </cell>
          <cell r="H4225">
            <v>0</v>
          </cell>
          <cell r="I4225">
            <v>0</v>
          </cell>
          <cell r="J4225">
            <v>0</v>
          </cell>
          <cell r="K4225">
            <v>0</v>
          </cell>
          <cell r="L4225">
            <v>0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</row>
        <row r="4226">
          <cell r="A4226">
            <v>27520539</v>
          </cell>
          <cell r="B4226" t="str">
            <v>27520539 RG23A AED  A017 EG-81</v>
          </cell>
          <cell r="C4226">
            <v>0</v>
          </cell>
          <cell r="D4226">
            <v>0</v>
          </cell>
          <cell r="E4226">
            <v>0</v>
          </cell>
          <cell r="F4226">
            <v>0</v>
          </cell>
          <cell r="G4226">
            <v>0</v>
          </cell>
          <cell r="H4226">
            <v>0</v>
          </cell>
          <cell r="I4226">
            <v>0</v>
          </cell>
          <cell r="J4226">
            <v>0</v>
          </cell>
          <cell r="K4226">
            <v>0</v>
          </cell>
          <cell r="L4226">
            <v>0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</row>
        <row r="4227">
          <cell r="A4227">
            <v>27520540</v>
          </cell>
          <cell r="B4227" t="str">
            <v>27520540 RG23A AED  F017 EG-82</v>
          </cell>
          <cell r="C4227">
            <v>0</v>
          </cell>
          <cell r="D4227">
            <v>0</v>
          </cell>
          <cell r="E4227">
            <v>0</v>
          </cell>
          <cell r="F4227">
            <v>0</v>
          </cell>
          <cell r="G4227">
            <v>0</v>
          </cell>
          <cell r="H4227">
            <v>0</v>
          </cell>
          <cell r="I4227">
            <v>0</v>
          </cell>
          <cell r="J4227">
            <v>0</v>
          </cell>
          <cell r="K4227">
            <v>0</v>
          </cell>
          <cell r="L4227">
            <v>0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</row>
        <row r="4228">
          <cell r="A4228">
            <v>27520541</v>
          </cell>
          <cell r="B4228" t="str">
            <v>27520541 RG23A AED  SV01 EG-83</v>
          </cell>
          <cell r="C4228">
            <v>0</v>
          </cell>
          <cell r="D4228">
            <v>0</v>
          </cell>
          <cell r="E4228">
            <v>0</v>
          </cell>
          <cell r="F4228">
            <v>0</v>
          </cell>
          <cell r="G4228">
            <v>0</v>
          </cell>
          <cell r="H4228">
            <v>0</v>
          </cell>
          <cell r="I4228">
            <v>0</v>
          </cell>
          <cell r="J4228">
            <v>0</v>
          </cell>
          <cell r="K4228">
            <v>0</v>
          </cell>
          <cell r="L4228">
            <v>0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</row>
        <row r="4229">
          <cell r="A4229">
            <v>27520561</v>
          </cell>
          <cell r="B4229" t="str">
            <v>27520561 RG23A AED  AMRV EG-22</v>
          </cell>
          <cell r="C4229">
            <v>0</v>
          </cell>
          <cell r="D4229">
            <v>0</v>
          </cell>
          <cell r="E4229">
            <v>0</v>
          </cell>
          <cell r="F4229">
            <v>0</v>
          </cell>
          <cell r="G4229">
            <v>0</v>
          </cell>
          <cell r="H4229">
            <v>0</v>
          </cell>
          <cell r="I4229">
            <v>0</v>
          </cell>
          <cell r="J4229">
            <v>0</v>
          </cell>
          <cell r="K4229">
            <v>0</v>
          </cell>
          <cell r="L4229">
            <v>0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</row>
        <row r="4230">
          <cell r="A4230">
            <v>27520562</v>
          </cell>
          <cell r="B4230" t="str">
            <v>27520562 RG23A AED  FMRV EG-'22</v>
          </cell>
          <cell r="C4230">
            <v>0</v>
          </cell>
          <cell r="D4230">
            <v>0</v>
          </cell>
          <cell r="E4230">
            <v>0</v>
          </cell>
          <cell r="F4230">
            <v>0</v>
          </cell>
          <cell r="G4230">
            <v>0</v>
          </cell>
          <cell r="H4230">
            <v>0</v>
          </cell>
          <cell r="I4230">
            <v>0</v>
          </cell>
          <cell r="J4230">
            <v>0</v>
          </cell>
          <cell r="K4230">
            <v>0</v>
          </cell>
          <cell r="L4230">
            <v>0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</row>
        <row r="4231">
          <cell r="A4231">
            <v>27520563</v>
          </cell>
          <cell r="B4231" t="str">
            <v>27520563 RG23A AED  MRVA EG-23</v>
          </cell>
          <cell r="C4231">
            <v>0</v>
          </cell>
          <cell r="D4231">
            <v>0</v>
          </cell>
          <cell r="E4231">
            <v>0</v>
          </cell>
          <cell r="F4231">
            <v>0</v>
          </cell>
          <cell r="G4231">
            <v>0</v>
          </cell>
          <cell r="H4231">
            <v>0</v>
          </cell>
          <cell r="I4231">
            <v>0</v>
          </cell>
          <cell r="J4231">
            <v>0</v>
          </cell>
          <cell r="K4231">
            <v>0</v>
          </cell>
          <cell r="L4231">
            <v>0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</row>
        <row r="4232">
          <cell r="A4232">
            <v>27520564</v>
          </cell>
          <cell r="B4232" t="str">
            <v>27520564 RG23A AED  MRVF EG-24</v>
          </cell>
          <cell r="C4232">
            <v>0</v>
          </cell>
          <cell r="D4232">
            <v>0</v>
          </cell>
          <cell r="E4232">
            <v>0</v>
          </cell>
          <cell r="F4232">
            <v>0</v>
          </cell>
          <cell r="G4232">
            <v>0</v>
          </cell>
          <cell r="H4232">
            <v>0</v>
          </cell>
          <cell r="I4232">
            <v>0</v>
          </cell>
          <cell r="J4232">
            <v>0</v>
          </cell>
          <cell r="K4232">
            <v>0</v>
          </cell>
          <cell r="L4232">
            <v>0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</row>
        <row r="4233">
          <cell r="A4233">
            <v>27520565</v>
          </cell>
          <cell r="B4233" t="str">
            <v>27520565 RG23A AED  MRVH EG-25</v>
          </cell>
          <cell r="C4233">
            <v>0</v>
          </cell>
          <cell r="D4233">
            <v>0</v>
          </cell>
          <cell r="E4233">
            <v>0</v>
          </cell>
          <cell r="F4233">
            <v>0</v>
          </cell>
          <cell r="G4233">
            <v>0</v>
          </cell>
          <cell r="H4233">
            <v>0</v>
          </cell>
          <cell r="I4233">
            <v>0</v>
          </cell>
          <cell r="J4233">
            <v>0</v>
          </cell>
          <cell r="K4233">
            <v>0</v>
          </cell>
          <cell r="L4233">
            <v>0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</row>
        <row r="4234">
          <cell r="A4234">
            <v>27520574</v>
          </cell>
          <cell r="B4234" t="str">
            <v>27520574 RG23A AED  AI05 EG-09</v>
          </cell>
          <cell r="C4234">
            <v>0</v>
          </cell>
          <cell r="D4234">
            <v>0</v>
          </cell>
          <cell r="E4234">
            <v>0</v>
          </cell>
          <cell r="F4234">
            <v>0</v>
          </cell>
          <cell r="G4234">
            <v>0</v>
          </cell>
          <cell r="H4234">
            <v>0</v>
          </cell>
          <cell r="I4234">
            <v>0</v>
          </cell>
          <cell r="J4234">
            <v>0</v>
          </cell>
          <cell r="K4234">
            <v>0</v>
          </cell>
          <cell r="L4234">
            <v>0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</row>
        <row r="4235">
          <cell r="A4235">
            <v>27520575</v>
          </cell>
          <cell r="B4235" t="str">
            <v>27520575 RG23A AED  AR03 EG-06</v>
          </cell>
          <cell r="C4235">
            <v>0</v>
          </cell>
          <cell r="D4235">
            <v>0</v>
          </cell>
          <cell r="E4235">
            <v>0</v>
          </cell>
          <cell r="F4235">
            <v>0</v>
          </cell>
          <cell r="G4235">
            <v>0</v>
          </cell>
          <cell r="H4235">
            <v>0</v>
          </cell>
          <cell r="I4235">
            <v>0</v>
          </cell>
          <cell r="J4235">
            <v>0</v>
          </cell>
          <cell r="K4235">
            <v>0</v>
          </cell>
          <cell r="L4235">
            <v>0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</row>
        <row r="4236">
          <cell r="A4236">
            <v>27520591</v>
          </cell>
          <cell r="B4236" t="str">
            <v>27520591 RG23A AED  A028 EG-68</v>
          </cell>
          <cell r="C4236">
            <v>0</v>
          </cell>
          <cell r="D4236">
            <v>0</v>
          </cell>
          <cell r="E4236">
            <v>0</v>
          </cell>
          <cell r="F4236">
            <v>0</v>
          </cell>
          <cell r="G4236">
            <v>0</v>
          </cell>
          <cell r="H4236">
            <v>0</v>
          </cell>
          <cell r="I4236">
            <v>0</v>
          </cell>
          <cell r="J4236">
            <v>0</v>
          </cell>
          <cell r="K4236">
            <v>0</v>
          </cell>
          <cell r="L4236">
            <v>0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</row>
        <row r="4237">
          <cell r="A4237">
            <v>27520603</v>
          </cell>
          <cell r="B4237" t="str">
            <v>27520603 RG23A AED  FPWS EG-59</v>
          </cell>
          <cell r="C4237">
            <v>0</v>
          </cell>
          <cell r="D4237">
            <v>0</v>
          </cell>
          <cell r="E4237">
            <v>0</v>
          </cell>
          <cell r="F4237">
            <v>0</v>
          </cell>
          <cell r="G4237">
            <v>0</v>
          </cell>
          <cell r="H4237">
            <v>0</v>
          </cell>
          <cell r="I4237">
            <v>0</v>
          </cell>
          <cell r="J4237">
            <v>0</v>
          </cell>
          <cell r="K4237">
            <v>0</v>
          </cell>
          <cell r="L4237">
            <v>0</v>
          </cell>
          <cell r="M4237">
            <v>0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</row>
        <row r="4238">
          <cell r="A4238">
            <v>27520605</v>
          </cell>
          <cell r="B4238" t="str">
            <v>27520605 RG23A AED  ASCB EG-78</v>
          </cell>
          <cell r="C4238">
            <v>0</v>
          </cell>
          <cell r="D4238">
            <v>0</v>
          </cell>
          <cell r="E4238">
            <v>0</v>
          </cell>
          <cell r="F4238">
            <v>0</v>
          </cell>
          <cell r="G4238">
            <v>0</v>
          </cell>
          <cell r="H4238">
            <v>0</v>
          </cell>
          <cell r="I4238">
            <v>0</v>
          </cell>
          <cell r="J4238">
            <v>0</v>
          </cell>
          <cell r="K4238">
            <v>0</v>
          </cell>
          <cell r="L4238">
            <v>0</v>
          </cell>
          <cell r="M4238">
            <v>0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</row>
        <row r="4239">
          <cell r="A4239">
            <v>27520608</v>
          </cell>
          <cell r="B4239" t="str">
            <v>27520608 RG23A AED  SS01 EG-74</v>
          </cell>
          <cell r="C4239">
            <v>0</v>
          </cell>
          <cell r="D4239">
            <v>0</v>
          </cell>
          <cell r="E4239">
            <v>0</v>
          </cell>
          <cell r="F4239">
            <v>0</v>
          </cell>
          <cell r="G4239">
            <v>0</v>
          </cell>
          <cell r="H4239">
            <v>0</v>
          </cell>
          <cell r="I4239">
            <v>0</v>
          </cell>
          <cell r="J4239">
            <v>0</v>
          </cell>
          <cell r="K4239">
            <v>0</v>
          </cell>
          <cell r="L4239">
            <v>0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</row>
        <row r="4240">
          <cell r="A4240">
            <v>27520610</v>
          </cell>
          <cell r="B4240" t="str">
            <v>27520610 RG23A AED  SJ01 EG-91</v>
          </cell>
          <cell r="C4240">
            <v>0</v>
          </cell>
          <cell r="D4240">
            <v>0</v>
          </cell>
          <cell r="E4240">
            <v>0</v>
          </cell>
          <cell r="F4240">
            <v>0</v>
          </cell>
          <cell r="G4240">
            <v>0</v>
          </cell>
          <cell r="H4240">
            <v>0</v>
          </cell>
          <cell r="I4240">
            <v>0</v>
          </cell>
          <cell r="J4240">
            <v>0</v>
          </cell>
          <cell r="K4240">
            <v>0</v>
          </cell>
          <cell r="L4240">
            <v>0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</row>
        <row r="4241">
          <cell r="A4241">
            <v>27520611</v>
          </cell>
          <cell r="B4241" t="str">
            <v>27520611 RG23A AED  MT05 EG-B1</v>
          </cell>
          <cell r="C4241">
            <v>0</v>
          </cell>
          <cell r="D4241">
            <v>0</v>
          </cell>
          <cell r="E4241">
            <v>0</v>
          </cell>
          <cell r="F4241">
            <v>0</v>
          </cell>
          <cell r="G4241">
            <v>0</v>
          </cell>
          <cell r="H4241">
            <v>0</v>
          </cell>
          <cell r="I4241">
            <v>0</v>
          </cell>
          <cell r="J4241">
            <v>0</v>
          </cell>
          <cell r="K4241">
            <v>0</v>
          </cell>
          <cell r="L4241">
            <v>0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</row>
        <row r="4242">
          <cell r="A4242">
            <v>27520612</v>
          </cell>
          <cell r="B4242" t="str">
            <v>27520612 RG23A AED  MT07 EG-B2</v>
          </cell>
          <cell r="C4242">
            <v>2943013.07</v>
          </cell>
          <cell r="D4242">
            <v>0</v>
          </cell>
          <cell r="E4242">
            <v>0</v>
          </cell>
          <cell r="F4242">
            <v>0</v>
          </cell>
          <cell r="G4242">
            <v>0</v>
          </cell>
          <cell r="H4242">
            <v>0</v>
          </cell>
          <cell r="I4242">
            <v>0</v>
          </cell>
          <cell r="J4242">
            <v>0</v>
          </cell>
          <cell r="K4242">
            <v>0</v>
          </cell>
          <cell r="L4242">
            <v>0</v>
          </cell>
          <cell r="M4242">
            <v>0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>
            <v>0</v>
          </cell>
          <cell r="T4242">
            <v>2943013.07</v>
          </cell>
        </row>
        <row r="4243">
          <cell r="A4243">
            <v>27520613</v>
          </cell>
          <cell r="B4243" t="str">
            <v>27520613 RG23A AED  MT11  EG-B3</v>
          </cell>
          <cell r="C4243">
            <v>0</v>
          </cell>
          <cell r="D4243">
            <v>0</v>
          </cell>
          <cell r="E4243">
            <v>0</v>
          </cell>
          <cell r="F4243">
            <v>0</v>
          </cell>
          <cell r="G4243">
            <v>0</v>
          </cell>
          <cell r="H4243">
            <v>0</v>
          </cell>
          <cell r="I4243">
            <v>0</v>
          </cell>
          <cell r="J4243">
            <v>0</v>
          </cell>
          <cell r="K4243">
            <v>0</v>
          </cell>
          <cell r="L4243">
            <v>0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</row>
        <row r="4244">
          <cell r="A4244">
            <v>27520616</v>
          </cell>
          <cell r="B4244" t="str">
            <v>27520616 RG23A AED  F033 EG-NP</v>
          </cell>
          <cell r="C4244">
            <v>0</v>
          </cell>
          <cell r="D4244">
            <v>0</v>
          </cell>
          <cell r="E4244">
            <v>0</v>
          </cell>
          <cell r="F4244">
            <v>0</v>
          </cell>
          <cell r="G4244">
            <v>0</v>
          </cell>
          <cell r="H4244">
            <v>0</v>
          </cell>
          <cell r="I4244">
            <v>0</v>
          </cell>
          <cell r="J4244">
            <v>0</v>
          </cell>
          <cell r="K4244">
            <v>0</v>
          </cell>
          <cell r="L4244">
            <v>0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</row>
        <row r="4245">
          <cell r="A4245">
            <v>27520617</v>
          </cell>
          <cell r="B4245" t="str">
            <v>27520617 RG23A AED  F8FP EG-FP</v>
          </cell>
          <cell r="C4245">
            <v>0</v>
          </cell>
          <cell r="D4245">
            <v>0</v>
          </cell>
          <cell r="E4245">
            <v>0</v>
          </cell>
          <cell r="F4245">
            <v>0</v>
          </cell>
          <cell r="G4245">
            <v>0</v>
          </cell>
          <cell r="H4245">
            <v>0</v>
          </cell>
          <cell r="I4245">
            <v>0</v>
          </cell>
          <cell r="J4245">
            <v>0</v>
          </cell>
          <cell r="K4245">
            <v>0</v>
          </cell>
          <cell r="L4245">
            <v>0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</row>
        <row r="4246">
          <cell r="A4246">
            <v>27520619</v>
          </cell>
          <cell r="B4246" t="str">
            <v>27520619 RG23A AED  F035 EG-F4</v>
          </cell>
          <cell r="C4246">
            <v>0</v>
          </cell>
          <cell r="D4246">
            <v>0</v>
          </cell>
          <cell r="E4246">
            <v>0</v>
          </cell>
          <cell r="F4246">
            <v>0</v>
          </cell>
          <cell r="G4246">
            <v>0</v>
          </cell>
          <cell r="H4246">
            <v>0</v>
          </cell>
          <cell r="I4246">
            <v>0</v>
          </cell>
          <cell r="J4246">
            <v>0</v>
          </cell>
          <cell r="K4246">
            <v>0</v>
          </cell>
          <cell r="L4246">
            <v>0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</row>
        <row r="4247">
          <cell r="A4247">
            <v>27520621</v>
          </cell>
          <cell r="B4247" t="str">
            <v>27520621 RG23A AED  A040 EG-A5</v>
          </cell>
          <cell r="C4247">
            <v>0</v>
          </cell>
          <cell r="D4247">
            <v>0</v>
          </cell>
          <cell r="E4247">
            <v>0</v>
          </cell>
          <cell r="F4247">
            <v>0</v>
          </cell>
          <cell r="G4247">
            <v>0</v>
          </cell>
          <cell r="H4247">
            <v>0</v>
          </cell>
          <cell r="I4247">
            <v>0</v>
          </cell>
          <cell r="J4247">
            <v>0</v>
          </cell>
          <cell r="K4247">
            <v>0</v>
          </cell>
          <cell r="L4247">
            <v>0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</row>
        <row r="4248">
          <cell r="A4248">
            <v>27520622</v>
          </cell>
          <cell r="B4248" t="str">
            <v>27520622 RG23A AED  F040 EG-A6</v>
          </cell>
          <cell r="C4248">
            <v>0</v>
          </cell>
          <cell r="D4248">
            <v>0</v>
          </cell>
          <cell r="E4248">
            <v>0</v>
          </cell>
          <cell r="F4248">
            <v>0</v>
          </cell>
          <cell r="G4248">
            <v>0</v>
          </cell>
          <cell r="H4248">
            <v>0</v>
          </cell>
          <cell r="I4248">
            <v>0</v>
          </cell>
          <cell r="J4248">
            <v>0</v>
          </cell>
          <cell r="K4248">
            <v>0</v>
          </cell>
          <cell r="L4248">
            <v>0</v>
          </cell>
          <cell r="M4248">
            <v>0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</row>
        <row r="4249">
          <cell r="A4249">
            <v>27520623</v>
          </cell>
          <cell r="B4249" t="str">
            <v>27520623 RG23A AED  SC01 EG-A7</v>
          </cell>
          <cell r="C4249">
            <v>0</v>
          </cell>
          <cell r="D4249">
            <v>0</v>
          </cell>
          <cell r="E4249">
            <v>0</v>
          </cell>
          <cell r="F4249">
            <v>0</v>
          </cell>
          <cell r="G4249">
            <v>0</v>
          </cell>
          <cell r="H4249">
            <v>0</v>
          </cell>
          <cell r="I4249">
            <v>0</v>
          </cell>
          <cell r="J4249">
            <v>0</v>
          </cell>
          <cell r="K4249">
            <v>0</v>
          </cell>
          <cell r="L4249">
            <v>0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</row>
        <row r="4250">
          <cell r="A4250">
            <v>27520624</v>
          </cell>
          <cell r="B4250" t="str">
            <v>27520624 RG23A AED  A041 EG-A8</v>
          </cell>
          <cell r="C4250">
            <v>0</v>
          </cell>
          <cell r="D4250">
            <v>0</v>
          </cell>
          <cell r="E4250">
            <v>0</v>
          </cell>
          <cell r="F4250">
            <v>0</v>
          </cell>
          <cell r="G4250">
            <v>0</v>
          </cell>
          <cell r="H4250">
            <v>0</v>
          </cell>
          <cell r="I4250">
            <v>0</v>
          </cell>
          <cell r="J4250">
            <v>0</v>
          </cell>
          <cell r="K4250">
            <v>0</v>
          </cell>
          <cell r="L4250">
            <v>0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</row>
        <row r="4251">
          <cell r="A4251">
            <v>27520625</v>
          </cell>
          <cell r="B4251" t="str">
            <v>27520625 RG23A AED  F041 EG-A9</v>
          </cell>
          <cell r="C4251">
            <v>0</v>
          </cell>
          <cell r="D4251">
            <v>0</v>
          </cell>
          <cell r="E4251">
            <v>0</v>
          </cell>
          <cell r="F4251">
            <v>0</v>
          </cell>
          <cell r="G4251">
            <v>0</v>
          </cell>
          <cell r="H4251">
            <v>0</v>
          </cell>
          <cell r="I4251">
            <v>0</v>
          </cell>
          <cell r="J4251">
            <v>0</v>
          </cell>
          <cell r="K4251">
            <v>0</v>
          </cell>
          <cell r="L4251">
            <v>0</v>
          </cell>
          <cell r="M4251">
            <v>0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</row>
        <row r="4252">
          <cell r="A4252">
            <v>27521001</v>
          </cell>
          <cell r="B4252" t="str">
            <v>27521001 RG23A SED  F002 EG-02</v>
          </cell>
          <cell r="C4252">
            <v>0</v>
          </cell>
          <cell r="D4252">
            <v>0</v>
          </cell>
          <cell r="E4252">
            <v>0</v>
          </cell>
          <cell r="F4252">
            <v>0</v>
          </cell>
          <cell r="G4252">
            <v>0</v>
          </cell>
          <cell r="H4252">
            <v>0</v>
          </cell>
          <cell r="I4252">
            <v>0</v>
          </cell>
          <cell r="J4252">
            <v>0</v>
          </cell>
          <cell r="K4252">
            <v>0</v>
          </cell>
          <cell r="L4252">
            <v>0</v>
          </cell>
          <cell r="M4252">
            <v>0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</row>
        <row r="4253">
          <cell r="A4253">
            <v>27521002</v>
          </cell>
          <cell r="B4253" t="str">
            <v>27521002 RG23A SED  F003 EG-03</v>
          </cell>
          <cell r="C4253">
            <v>0</v>
          </cell>
          <cell r="D4253">
            <v>0</v>
          </cell>
          <cell r="E4253">
            <v>0</v>
          </cell>
          <cell r="F4253">
            <v>0</v>
          </cell>
          <cell r="G4253">
            <v>0</v>
          </cell>
          <cell r="H4253">
            <v>0</v>
          </cell>
          <cell r="I4253">
            <v>0</v>
          </cell>
          <cell r="J4253">
            <v>0</v>
          </cell>
          <cell r="K4253">
            <v>0</v>
          </cell>
          <cell r="L4253">
            <v>0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</row>
        <row r="4254">
          <cell r="A4254">
            <v>27521003</v>
          </cell>
          <cell r="B4254" t="str">
            <v>27521003 RG23A SED  F016 EG-94</v>
          </cell>
          <cell r="C4254">
            <v>0</v>
          </cell>
          <cell r="D4254">
            <v>0</v>
          </cell>
          <cell r="E4254">
            <v>0</v>
          </cell>
          <cell r="F4254">
            <v>0</v>
          </cell>
          <cell r="G4254">
            <v>0</v>
          </cell>
          <cell r="H4254">
            <v>0</v>
          </cell>
          <cell r="I4254">
            <v>0</v>
          </cell>
          <cell r="J4254">
            <v>0</v>
          </cell>
          <cell r="K4254">
            <v>0</v>
          </cell>
          <cell r="L4254">
            <v>0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</row>
        <row r="4255">
          <cell r="A4255">
            <v>27521004</v>
          </cell>
          <cell r="B4255" t="str">
            <v>27521004 RG23A SED  F005 EG-95</v>
          </cell>
          <cell r="C4255">
            <v>0</v>
          </cell>
          <cell r="D4255">
            <v>0</v>
          </cell>
          <cell r="E4255">
            <v>0</v>
          </cell>
          <cell r="F4255">
            <v>0</v>
          </cell>
          <cell r="G4255">
            <v>0</v>
          </cell>
          <cell r="H4255">
            <v>0</v>
          </cell>
          <cell r="I4255">
            <v>0</v>
          </cell>
          <cell r="J4255">
            <v>0</v>
          </cell>
          <cell r="K4255">
            <v>0</v>
          </cell>
          <cell r="L4255">
            <v>0</v>
          </cell>
          <cell r="M4255">
            <v>0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</row>
        <row r="4256">
          <cell r="A4256">
            <v>27521005</v>
          </cell>
          <cell r="B4256" t="str">
            <v>27521005 RG23A SED  F007 EG-97</v>
          </cell>
          <cell r="C4256">
            <v>0</v>
          </cell>
          <cell r="D4256">
            <v>0</v>
          </cell>
          <cell r="E4256">
            <v>0</v>
          </cell>
          <cell r="F4256">
            <v>0</v>
          </cell>
          <cell r="G4256">
            <v>0</v>
          </cell>
          <cell r="H4256">
            <v>0</v>
          </cell>
          <cell r="I4256">
            <v>0</v>
          </cell>
          <cell r="J4256">
            <v>0</v>
          </cell>
          <cell r="K4256">
            <v>0</v>
          </cell>
          <cell r="L4256">
            <v>0</v>
          </cell>
          <cell r="M4256">
            <v>0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</row>
        <row r="4257">
          <cell r="A4257">
            <v>27521006</v>
          </cell>
          <cell r="B4257" t="str">
            <v>27521006 RG23A SED  F015 EG-04</v>
          </cell>
          <cell r="C4257">
            <v>0</v>
          </cell>
          <cell r="D4257">
            <v>0</v>
          </cell>
          <cell r="E4257">
            <v>0</v>
          </cell>
          <cell r="F4257">
            <v>0</v>
          </cell>
          <cell r="G4257">
            <v>0</v>
          </cell>
          <cell r="H4257">
            <v>0</v>
          </cell>
          <cell r="I4257">
            <v>0</v>
          </cell>
          <cell r="J4257">
            <v>0</v>
          </cell>
          <cell r="K4257">
            <v>0</v>
          </cell>
          <cell r="L4257">
            <v>0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</row>
        <row r="4258">
          <cell r="A4258">
            <v>27521007</v>
          </cell>
          <cell r="B4258" t="str">
            <v>27521007 RG23A SED  F010 EG-10</v>
          </cell>
          <cell r="C4258">
            <v>0</v>
          </cell>
          <cell r="D4258">
            <v>0</v>
          </cell>
          <cell r="E4258">
            <v>0</v>
          </cell>
          <cell r="F4258">
            <v>0</v>
          </cell>
          <cell r="G4258">
            <v>0</v>
          </cell>
          <cell r="H4258">
            <v>0</v>
          </cell>
          <cell r="I4258">
            <v>0</v>
          </cell>
          <cell r="J4258">
            <v>0</v>
          </cell>
          <cell r="K4258">
            <v>0</v>
          </cell>
          <cell r="L4258">
            <v>0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</row>
        <row r="4259">
          <cell r="A4259">
            <v>27521008</v>
          </cell>
          <cell r="B4259" t="str">
            <v>27521008 RG23A SED  F014 EG-93</v>
          </cell>
          <cell r="C4259">
            <v>0</v>
          </cell>
          <cell r="D4259">
            <v>0</v>
          </cell>
          <cell r="E4259">
            <v>0</v>
          </cell>
          <cell r="F4259">
            <v>0</v>
          </cell>
          <cell r="G4259">
            <v>0</v>
          </cell>
          <cell r="H4259">
            <v>0</v>
          </cell>
          <cell r="I4259">
            <v>0</v>
          </cell>
          <cell r="J4259">
            <v>0</v>
          </cell>
          <cell r="K4259">
            <v>0</v>
          </cell>
          <cell r="L4259">
            <v>0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</row>
        <row r="4260">
          <cell r="A4260">
            <v>27521009</v>
          </cell>
          <cell r="B4260" t="str">
            <v>27521009 RG23A SED  F008 EG-98</v>
          </cell>
          <cell r="C4260">
            <v>0</v>
          </cell>
          <cell r="D4260">
            <v>0</v>
          </cell>
          <cell r="E4260">
            <v>0</v>
          </cell>
          <cell r="F4260">
            <v>0</v>
          </cell>
          <cell r="G4260">
            <v>0</v>
          </cell>
          <cell r="H4260">
            <v>0</v>
          </cell>
          <cell r="I4260">
            <v>0</v>
          </cell>
          <cell r="J4260">
            <v>0</v>
          </cell>
          <cell r="K4260">
            <v>0</v>
          </cell>
          <cell r="L4260">
            <v>0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</row>
        <row r="4261">
          <cell r="A4261">
            <v>27521010</v>
          </cell>
          <cell r="B4261" t="str">
            <v>27521010 RG23A SED  F009 EG-99</v>
          </cell>
          <cell r="C4261">
            <v>0</v>
          </cell>
          <cell r="D4261">
            <v>0</v>
          </cell>
          <cell r="E4261">
            <v>0</v>
          </cell>
          <cell r="F4261">
            <v>0</v>
          </cell>
          <cell r="G4261">
            <v>0</v>
          </cell>
          <cell r="H4261">
            <v>0</v>
          </cell>
          <cell r="I4261">
            <v>0</v>
          </cell>
          <cell r="J4261">
            <v>0</v>
          </cell>
          <cell r="K4261">
            <v>0</v>
          </cell>
          <cell r="L4261">
            <v>0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</row>
        <row r="4262">
          <cell r="A4262">
            <v>27521011</v>
          </cell>
          <cell r="B4262" t="str">
            <v>27521011 RG23A SED  FS01 EG-26</v>
          </cell>
          <cell r="C4262">
            <v>0</v>
          </cell>
          <cell r="D4262">
            <v>0</v>
          </cell>
          <cell r="E4262">
            <v>0</v>
          </cell>
          <cell r="F4262">
            <v>0</v>
          </cell>
          <cell r="G4262">
            <v>0</v>
          </cell>
          <cell r="H4262">
            <v>0</v>
          </cell>
          <cell r="I4262">
            <v>0</v>
          </cell>
          <cell r="J4262">
            <v>0</v>
          </cell>
          <cell r="K4262">
            <v>0</v>
          </cell>
          <cell r="L4262">
            <v>0</v>
          </cell>
          <cell r="M4262">
            <v>0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</row>
        <row r="4263">
          <cell r="A4263">
            <v>27521012</v>
          </cell>
          <cell r="B4263" t="str">
            <v>27521012 RG23A SED  FS02 EG-27</v>
          </cell>
          <cell r="C4263">
            <v>0</v>
          </cell>
          <cell r="D4263">
            <v>0</v>
          </cell>
          <cell r="E4263">
            <v>0</v>
          </cell>
          <cell r="F4263">
            <v>0</v>
          </cell>
          <cell r="G4263">
            <v>0</v>
          </cell>
          <cell r="H4263">
            <v>0</v>
          </cell>
          <cell r="I4263">
            <v>0</v>
          </cell>
          <cell r="J4263">
            <v>0</v>
          </cell>
          <cell r="K4263">
            <v>0</v>
          </cell>
          <cell r="L4263">
            <v>0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</row>
        <row r="4264">
          <cell r="A4264">
            <v>27521013</v>
          </cell>
          <cell r="B4264" t="str">
            <v>27521013 RG23A SED  FS03 EG-28</v>
          </cell>
          <cell r="C4264">
            <v>0</v>
          </cell>
          <cell r="D4264">
            <v>0</v>
          </cell>
          <cell r="E4264">
            <v>0</v>
          </cell>
          <cell r="F4264">
            <v>0</v>
          </cell>
          <cell r="G4264">
            <v>0</v>
          </cell>
          <cell r="H4264">
            <v>0</v>
          </cell>
          <cell r="I4264">
            <v>0</v>
          </cell>
          <cell r="J4264">
            <v>0</v>
          </cell>
          <cell r="K4264">
            <v>0</v>
          </cell>
          <cell r="L4264">
            <v>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</row>
        <row r="4265">
          <cell r="A4265">
            <v>27521014</v>
          </cell>
          <cell r="B4265" t="str">
            <v>27521014 RG23A SED  FS04 EG-29</v>
          </cell>
          <cell r="C4265">
            <v>0</v>
          </cell>
          <cell r="D4265">
            <v>0</v>
          </cell>
          <cell r="E4265">
            <v>0</v>
          </cell>
          <cell r="F4265">
            <v>0</v>
          </cell>
          <cell r="G4265">
            <v>0</v>
          </cell>
          <cell r="H4265">
            <v>0</v>
          </cell>
          <cell r="I4265">
            <v>0</v>
          </cell>
          <cell r="J4265">
            <v>0</v>
          </cell>
          <cell r="K4265">
            <v>0</v>
          </cell>
          <cell r="L4265">
            <v>0</v>
          </cell>
          <cell r="M4265">
            <v>0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</row>
        <row r="4266">
          <cell r="A4266">
            <v>27521015</v>
          </cell>
          <cell r="B4266" t="str">
            <v>27521015 RG23A SED  A011 EG-11</v>
          </cell>
          <cell r="C4266">
            <v>0</v>
          </cell>
          <cell r="D4266">
            <v>0</v>
          </cell>
          <cell r="E4266">
            <v>0</v>
          </cell>
          <cell r="F4266">
            <v>0</v>
          </cell>
          <cell r="G4266">
            <v>0</v>
          </cell>
          <cell r="H4266">
            <v>0</v>
          </cell>
          <cell r="I4266">
            <v>0</v>
          </cell>
          <cell r="J4266">
            <v>0</v>
          </cell>
          <cell r="K4266">
            <v>0</v>
          </cell>
          <cell r="L4266">
            <v>0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</row>
        <row r="4267">
          <cell r="A4267">
            <v>27521016</v>
          </cell>
          <cell r="B4267" t="str">
            <v>27521016 RG23A SED  A012 EG-11</v>
          </cell>
          <cell r="C4267">
            <v>0</v>
          </cell>
          <cell r="D4267">
            <v>0</v>
          </cell>
          <cell r="E4267">
            <v>0</v>
          </cell>
          <cell r="F4267">
            <v>0</v>
          </cell>
          <cell r="G4267">
            <v>0</v>
          </cell>
          <cell r="H4267">
            <v>0</v>
          </cell>
          <cell r="I4267">
            <v>0</v>
          </cell>
          <cell r="J4267">
            <v>0</v>
          </cell>
          <cell r="K4267">
            <v>0</v>
          </cell>
          <cell r="L4267">
            <v>0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</row>
        <row r="4268">
          <cell r="A4268">
            <v>27521017</v>
          </cell>
          <cell r="B4268" t="str">
            <v>27521017 RG23A SED  A013 EG-11</v>
          </cell>
          <cell r="C4268">
            <v>0</v>
          </cell>
          <cell r="D4268">
            <v>0</v>
          </cell>
          <cell r="E4268">
            <v>0</v>
          </cell>
          <cell r="F4268">
            <v>0</v>
          </cell>
          <cell r="G4268">
            <v>0</v>
          </cell>
          <cell r="H4268">
            <v>0</v>
          </cell>
          <cell r="I4268">
            <v>0</v>
          </cell>
          <cell r="J4268">
            <v>0</v>
          </cell>
          <cell r="K4268">
            <v>0</v>
          </cell>
          <cell r="L4268">
            <v>0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</row>
        <row r="4269">
          <cell r="A4269">
            <v>27521018</v>
          </cell>
          <cell r="B4269" t="str">
            <v>27521018 RG23A SED  A002 EG-12</v>
          </cell>
          <cell r="C4269">
            <v>0</v>
          </cell>
          <cell r="D4269">
            <v>0</v>
          </cell>
          <cell r="E4269">
            <v>0</v>
          </cell>
          <cell r="F4269">
            <v>0</v>
          </cell>
          <cell r="G4269">
            <v>0</v>
          </cell>
          <cell r="H4269">
            <v>0</v>
          </cell>
          <cell r="I4269">
            <v>0</v>
          </cell>
          <cell r="J4269">
            <v>0</v>
          </cell>
          <cell r="K4269">
            <v>0</v>
          </cell>
          <cell r="L4269">
            <v>0</v>
          </cell>
          <cell r="M4269">
            <v>0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>
            <v>0</v>
          </cell>
          <cell r="T4269">
            <v>0</v>
          </cell>
        </row>
        <row r="4270">
          <cell r="A4270">
            <v>27521019</v>
          </cell>
          <cell r="B4270" t="str">
            <v>27521019 RG23A SED  A003 EG-13</v>
          </cell>
          <cell r="C4270">
            <v>0</v>
          </cell>
          <cell r="D4270">
            <v>0</v>
          </cell>
          <cell r="E4270">
            <v>0</v>
          </cell>
          <cell r="F4270">
            <v>0</v>
          </cell>
          <cell r="G4270">
            <v>0</v>
          </cell>
          <cell r="H4270">
            <v>0</v>
          </cell>
          <cell r="I4270">
            <v>0</v>
          </cell>
          <cell r="J4270">
            <v>0</v>
          </cell>
          <cell r="K4270">
            <v>0</v>
          </cell>
          <cell r="L4270">
            <v>0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>
            <v>0</v>
          </cell>
          <cell r="T4270">
            <v>0</v>
          </cell>
        </row>
        <row r="4271">
          <cell r="A4271">
            <v>27521020</v>
          </cell>
          <cell r="B4271" t="str">
            <v>27521020 RG23A SED  A004 EG-14</v>
          </cell>
          <cell r="C4271">
            <v>0</v>
          </cell>
          <cell r="D4271">
            <v>0</v>
          </cell>
          <cell r="E4271">
            <v>0</v>
          </cell>
          <cell r="F4271">
            <v>0</v>
          </cell>
          <cell r="G4271">
            <v>0</v>
          </cell>
          <cell r="H4271">
            <v>0</v>
          </cell>
          <cell r="I4271">
            <v>0</v>
          </cell>
          <cell r="J4271">
            <v>0</v>
          </cell>
          <cell r="K4271">
            <v>0</v>
          </cell>
          <cell r="L4271">
            <v>0</v>
          </cell>
          <cell r="M4271">
            <v>0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>
            <v>0</v>
          </cell>
          <cell r="S4271">
            <v>0</v>
          </cell>
          <cell r="T4271">
            <v>0</v>
          </cell>
        </row>
        <row r="4272">
          <cell r="A4272">
            <v>27521021</v>
          </cell>
          <cell r="B4272" t="str">
            <v>27521021 RG23A SED  A005 EG-15</v>
          </cell>
          <cell r="C4272">
            <v>0</v>
          </cell>
          <cell r="D4272">
            <v>0</v>
          </cell>
          <cell r="E4272">
            <v>0</v>
          </cell>
          <cell r="F4272">
            <v>0</v>
          </cell>
          <cell r="G4272">
            <v>0</v>
          </cell>
          <cell r="H4272">
            <v>0</v>
          </cell>
          <cell r="I4272">
            <v>0</v>
          </cell>
          <cell r="J4272">
            <v>0</v>
          </cell>
          <cell r="K4272">
            <v>0</v>
          </cell>
          <cell r="L4272">
            <v>0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>
            <v>0</v>
          </cell>
          <cell r="T4272">
            <v>0</v>
          </cell>
        </row>
        <row r="4273">
          <cell r="A4273">
            <v>27521022</v>
          </cell>
          <cell r="B4273" t="str">
            <v>27521022 RG23A SED  A006 EG-16</v>
          </cell>
          <cell r="C4273">
            <v>0</v>
          </cell>
          <cell r="D4273">
            <v>0</v>
          </cell>
          <cell r="E4273">
            <v>0</v>
          </cell>
          <cell r="F4273">
            <v>0</v>
          </cell>
          <cell r="G4273">
            <v>0</v>
          </cell>
          <cell r="H4273">
            <v>0</v>
          </cell>
          <cell r="I4273">
            <v>0</v>
          </cell>
          <cell r="J4273">
            <v>0</v>
          </cell>
          <cell r="K4273">
            <v>0</v>
          </cell>
          <cell r="L4273">
            <v>0</v>
          </cell>
          <cell r="M4273">
            <v>0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>
            <v>0</v>
          </cell>
          <cell r="T4273">
            <v>0</v>
          </cell>
        </row>
        <row r="4274">
          <cell r="A4274">
            <v>27521023</v>
          </cell>
          <cell r="B4274" t="str">
            <v>27521023 RG23A SED  A015 EG-18</v>
          </cell>
          <cell r="C4274">
            <v>0</v>
          </cell>
          <cell r="D4274">
            <v>0</v>
          </cell>
          <cell r="E4274">
            <v>0</v>
          </cell>
          <cell r="F4274">
            <v>0</v>
          </cell>
          <cell r="G4274">
            <v>0</v>
          </cell>
          <cell r="H4274">
            <v>0</v>
          </cell>
          <cell r="I4274">
            <v>0</v>
          </cell>
          <cell r="J4274">
            <v>0</v>
          </cell>
          <cell r="K4274">
            <v>0</v>
          </cell>
          <cell r="L4274">
            <v>0</v>
          </cell>
          <cell r="M4274">
            <v>0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>
            <v>0</v>
          </cell>
          <cell r="T4274">
            <v>0</v>
          </cell>
        </row>
        <row r="4275">
          <cell r="A4275">
            <v>27521024</v>
          </cell>
          <cell r="B4275" t="str">
            <v>27521024 RG23A SED  A018 EG-19</v>
          </cell>
          <cell r="C4275">
            <v>0</v>
          </cell>
          <cell r="D4275">
            <v>0</v>
          </cell>
          <cell r="E4275">
            <v>0</v>
          </cell>
          <cell r="F4275">
            <v>0</v>
          </cell>
          <cell r="G4275">
            <v>0</v>
          </cell>
          <cell r="H4275">
            <v>0</v>
          </cell>
          <cell r="I4275">
            <v>0</v>
          </cell>
          <cell r="J4275">
            <v>0</v>
          </cell>
          <cell r="K4275">
            <v>0</v>
          </cell>
          <cell r="L4275">
            <v>0</v>
          </cell>
          <cell r="M4275">
            <v>0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>
            <v>0</v>
          </cell>
          <cell r="T4275">
            <v>0</v>
          </cell>
        </row>
        <row r="4276">
          <cell r="A4276">
            <v>27521025</v>
          </cell>
          <cell r="B4276" t="str">
            <v>27521025 RG23A SED  MD05 EG-45</v>
          </cell>
          <cell r="C4276">
            <v>0</v>
          </cell>
          <cell r="D4276">
            <v>0</v>
          </cell>
          <cell r="E4276">
            <v>0</v>
          </cell>
          <cell r="F4276">
            <v>0</v>
          </cell>
          <cell r="G4276">
            <v>0</v>
          </cell>
          <cell r="H4276">
            <v>0</v>
          </cell>
          <cell r="I4276">
            <v>0</v>
          </cell>
          <cell r="J4276">
            <v>0</v>
          </cell>
          <cell r="K4276">
            <v>0</v>
          </cell>
          <cell r="L4276">
            <v>0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>
            <v>0</v>
          </cell>
          <cell r="T4276">
            <v>0</v>
          </cell>
        </row>
        <row r="4277">
          <cell r="A4277">
            <v>27521026</v>
          </cell>
          <cell r="B4277" t="str">
            <v>27521026 RG23A SED  A010 EG-56</v>
          </cell>
          <cell r="C4277">
            <v>0</v>
          </cell>
          <cell r="D4277">
            <v>0</v>
          </cell>
          <cell r="E4277">
            <v>0</v>
          </cell>
          <cell r="F4277">
            <v>0</v>
          </cell>
          <cell r="G4277">
            <v>0</v>
          </cell>
          <cell r="H4277">
            <v>0</v>
          </cell>
          <cell r="I4277">
            <v>0</v>
          </cell>
          <cell r="J4277">
            <v>0</v>
          </cell>
          <cell r="K4277">
            <v>0</v>
          </cell>
          <cell r="L4277">
            <v>0</v>
          </cell>
          <cell r="M4277">
            <v>0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>
            <v>0</v>
          </cell>
          <cell r="T4277">
            <v>0</v>
          </cell>
        </row>
        <row r="4278">
          <cell r="A4278">
            <v>27521027</v>
          </cell>
          <cell r="B4278" t="str">
            <v>27521027 RG23A SED  A008 EG-60</v>
          </cell>
          <cell r="C4278">
            <v>0</v>
          </cell>
          <cell r="D4278">
            <v>0</v>
          </cell>
          <cell r="E4278">
            <v>0</v>
          </cell>
          <cell r="F4278">
            <v>0</v>
          </cell>
          <cell r="G4278">
            <v>0</v>
          </cell>
          <cell r="H4278">
            <v>0</v>
          </cell>
          <cell r="I4278">
            <v>0</v>
          </cell>
          <cell r="J4278">
            <v>0</v>
          </cell>
          <cell r="K4278">
            <v>0</v>
          </cell>
          <cell r="L4278">
            <v>0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>
            <v>0</v>
          </cell>
          <cell r="T4278">
            <v>0</v>
          </cell>
        </row>
        <row r="4279">
          <cell r="A4279">
            <v>27521028</v>
          </cell>
          <cell r="B4279" t="str">
            <v>27521028 RG23A SED  A009 EG-61</v>
          </cell>
          <cell r="C4279">
            <v>0</v>
          </cell>
          <cell r="D4279">
            <v>0</v>
          </cell>
          <cell r="E4279">
            <v>0</v>
          </cell>
          <cell r="F4279">
            <v>0</v>
          </cell>
          <cell r="G4279">
            <v>0</v>
          </cell>
          <cell r="H4279">
            <v>0</v>
          </cell>
          <cell r="I4279">
            <v>0</v>
          </cell>
          <cell r="J4279">
            <v>0</v>
          </cell>
          <cell r="K4279">
            <v>0</v>
          </cell>
          <cell r="L4279">
            <v>0</v>
          </cell>
          <cell r="M4279">
            <v>0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>
            <v>0</v>
          </cell>
          <cell r="T4279">
            <v>0</v>
          </cell>
        </row>
        <row r="4280">
          <cell r="A4280">
            <v>27521029</v>
          </cell>
          <cell r="B4280" t="str">
            <v>27521029 RG23A SED  F001 EG-62</v>
          </cell>
          <cell r="C4280">
            <v>0</v>
          </cell>
          <cell r="D4280">
            <v>0</v>
          </cell>
          <cell r="E4280">
            <v>0</v>
          </cell>
          <cell r="F4280">
            <v>0</v>
          </cell>
          <cell r="G4280">
            <v>0</v>
          </cell>
          <cell r="H4280">
            <v>0</v>
          </cell>
          <cell r="I4280">
            <v>0</v>
          </cell>
          <cell r="J4280">
            <v>0</v>
          </cell>
          <cell r="K4280">
            <v>0</v>
          </cell>
          <cell r="L4280">
            <v>0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>
            <v>0</v>
          </cell>
          <cell r="T4280">
            <v>0</v>
          </cell>
        </row>
        <row r="4281">
          <cell r="A4281">
            <v>27521030</v>
          </cell>
          <cell r="B4281" t="str">
            <v>27521030 RG23A SED  SA01 EG-63</v>
          </cell>
          <cell r="C4281">
            <v>0</v>
          </cell>
          <cell r="D4281">
            <v>0</v>
          </cell>
          <cell r="E4281">
            <v>0</v>
          </cell>
          <cell r="F4281">
            <v>0</v>
          </cell>
          <cell r="G4281">
            <v>0</v>
          </cell>
          <cell r="H4281">
            <v>0</v>
          </cell>
          <cell r="I4281">
            <v>0</v>
          </cell>
          <cell r="J4281">
            <v>0</v>
          </cell>
          <cell r="K4281">
            <v>0</v>
          </cell>
          <cell r="L4281">
            <v>0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>
            <v>0</v>
          </cell>
          <cell r="T4281">
            <v>0</v>
          </cell>
        </row>
        <row r="4282">
          <cell r="A4282">
            <v>27521031</v>
          </cell>
          <cell r="B4282" t="str">
            <v>27521031 RG23A SED  SF01 EG-63</v>
          </cell>
          <cell r="C4282">
            <v>0</v>
          </cell>
          <cell r="D4282">
            <v>0</v>
          </cell>
          <cell r="E4282">
            <v>0</v>
          </cell>
          <cell r="F4282">
            <v>0</v>
          </cell>
          <cell r="G4282">
            <v>0</v>
          </cell>
          <cell r="H4282">
            <v>0</v>
          </cell>
          <cell r="I4282">
            <v>0</v>
          </cell>
          <cell r="J4282">
            <v>0</v>
          </cell>
          <cell r="K4282">
            <v>0</v>
          </cell>
          <cell r="L4282">
            <v>0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>
            <v>0</v>
          </cell>
          <cell r="T4282">
            <v>0</v>
          </cell>
        </row>
        <row r="4283">
          <cell r="A4283">
            <v>27521032</v>
          </cell>
          <cell r="B4283" t="str">
            <v>27521032 RG23A SED  SF02 EG-63</v>
          </cell>
          <cell r="C4283">
            <v>0</v>
          </cell>
          <cell r="D4283">
            <v>0</v>
          </cell>
          <cell r="E4283">
            <v>0</v>
          </cell>
          <cell r="F4283">
            <v>0</v>
          </cell>
          <cell r="G4283">
            <v>0</v>
          </cell>
          <cell r="H4283">
            <v>0</v>
          </cell>
          <cell r="I4283">
            <v>0</v>
          </cell>
          <cell r="J4283">
            <v>0</v>
          </cell>
          <cell r="K4283">
            <v>0</v>
          </cell>
          <cell r="L4283">
            <v>0</v>
          </cell>
          <cell r="M4283">
            <v>0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>
            <v>0</v>
          </cell>
          <cell r="S4283">
            <v>0</v>
          </cell>
          <cell r="T4283">
            <v>0</v>
          </cell>
        </row>
        <row r="4284">
          <cell r="A4284">
            <v>27521033</v>
          </cell>
          <cell r="B4284" t="str">
            <v>27521033 RG23A SED  SA02 EG-64</v>
          </cell>
          <cell r="C4284">
            <v>0</v>
          </cell>
          <cell r="D4284">
            <v>0</v>
          </cell>
          <cell r="E4284">
            <v>0</v>
          </cell>
          <cell r="F4284">
            <v>0</v>
          </cell>
          <cell r="G4284">
            <v>0</v>
          </cell>
          <cell r="H4284">
            <v>0</v>
          </cell>
          <cell r="I4284">
            <v>0</v>
          </cell>
          <cell r="J4284">
            <v>0</v>
          </cell>
          <cell r="K4284">
            <v>0</v>
          </cell>
          <cell r="L4284">
            <v>0</v>
          </cell>
          <cell r="M4284">
            <v>0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>
            <v>0</v>
          </cell>
          <cell r="T4284">
            <v>0</v>
          </cell>
        </row>
        <row r="4285">
          <cell r="A4285">
            <v>27521034</v>
          </cell>
          <cell r="B4285" t="str">
            <v>27521034 RG23A SED  SA03 EG-65</v>
          </cell>
          <cell r="C4285">
            <v>0</v>
          </cell>
          <cell r="D4285">
            <v>0</v>
          </cell>
          <cell r="E4285">
            <v>0</v>
          </cell>
          <cell r="F4285">
            <v>0</v>
          </cell>
          <cell r="G4285">
            <v>0</v>
          </cell>
          <cell r="H4285">
            <v>0</v>
          </cell>
          <cell r="I4285">
            <v>0</v>
          </cell>
          <cell r="J4285">
            <v>0</v>
          </cell>
          <cell r="K4285">
            <v>0</v>
          </cell>
          <cell r="L4285">
            <v>0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>
            <v>0</v>
          </cell>
          <cell r="T4285">
            <v>0</v>
          </cell>
        </row>
        <row r="4286">
          <cell r="A4286">
            <v>27521035</v>
          </cell>
          <cell r="B4286" t="str">
            <v>27521035 RG23A SED  A016 EG-71</v>
          </cell>
          <cell r="C4286">
            <v>0</v>
          </cell>
          <cell r="D4286">
            <v>0</v>
          </cell>
          <cell r="E4286">
            <v>0</v>
          </cell>
          <cell r="F4286">
            <v>0</v>
          </cell>
          <cell r="G4286">
            <v>0</v>
          </cell>
          <cell r="H4286">
            <v>0</v>
          </cell>
          <cell r="I4286">
            <v>0</v>
          </cell>
          <cell r="J4286">
            <v>0</v>
          </cell>
          <cell r="K4286">
            <v>0</v>
          </cell>
          <cell r="L4286">
            <v>0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>
            <v>0</v>
          </cell>
          <cell r="T4286">
            <v>0</v>
          </cell>
        </row>
        <row r="4287">
          <cell r="A4287">
            <v>27521036</v>
          </cell>
          <cell r="B4287" t="str">
            <v>27521036 RG23A SED  F013 EG-72</v>
          </cell>
          <cell r="C4287">
            <v>0</v>
          </cell>
          <cell r="D4287">
            <v>0</v>
          </cell>
          <cell r="E4287">
            <v>0</v>
          </cell>
          <cell r="F4287">
            <v>0</v>
          </cell>
          <cell r="G4287">
            <v>0</v>
          </cell>
          <cell r="H4287">
            <v>0</v>
          </cell>
          <cell r="I4287">
            <v>0</v>
          </cell>
          <cell r="J4287">
            <v>0</v>
          </cell>
          <cell r="K4287">
            <v>0</v>
          </cell>
          <cell r="L4287">
            <v>0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>
            <v>0</v>
          </cell>
          <cell r="T4287">
            <v>0</v>
          </cell>
        </row>
        <row r="4288">
          <cell r="A4288">
            <v>27521037</v>
          </cell>
          <cell r="B4288" t="str">
            <v>27521037 RG23A SED  SK01 EG-73</v>
          </cell>
          <cell r="C4288">
            <v>0</v>
          </cell>
          <cell r="D4288">
            <v>0</v>
          </cell>
          <cell r="E4288">
            <v>0</v>
          </cell>
          <cell r="F4288">
            <v>0</v>
          </cell>
          <cell r="G4288">
            <v>0</v>
          </cell>
          <cell r="H4288">
            <v>0</v>
          </cell>
          <cell r="I4288">
            <v>0</v>
          </cell>
          <cell r="J4288">
            <v>0</v>
          </cell>
          <cell r="K4288">
            <v>0</v>
          </cell>
          <cell r="L4288">
            <v>0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>
            <v>0</v>
          </cell>
          <cell r="T4288">
            <v>0</v>
          </cell>
        </row>
        <row r="4289">
          <cell r="A4289">
            <v>27521039</v>
          </cell>
          <cell r="B4289" t="str">
            <v>27521039 RG23A SED  A017 EG-81</v>
          </cell>
          <cell r="C4289">
            <v>0</v>
          </cell>
          <cell r="D4289">
            <v>0</v>
          </cell>
          <cell r="E4289">
            <v>0</v>
          </cell>
          <cell r="F4289">
            <v>0</v>
          </cell>
          <cell r="G4289">
            <v>0</v>
          </cell>
          <cell r="H4289">
            <v>0</v>
          </cell>
          <cell r="I4289">
            <v>0</v>
          </cell>
          <cell r="J4289">
            <v>0</v>
          </cell>
          <cell r="K4289">
            <v>0</v>
          </cell>
          <cell r="L4289">
            <v>0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>
            <v>0</v>
          </cell>
          <cell r="T4289">
            <v>0</v>
          </cell>
        </row>
        <row r="4290">
          <cell r="A4290">
            <v>27521040</v>
          </cell>
          <cell r="B4290" t="str">
            <v>27521040 RG23A SED  F017 EG-82</v>
          </cell>
          <cell r="C4290">
            <v>0</v>
          </cell>
          <cell r="D4290">
            <v>0</v>
          </cell>
          <cell r="E4290">
            <v>0</v>
          </cell>
          <cell r="F4290">
            <v>0</v>
          </cell>
          <cell r="G4290">
            <v>0</v>
          </cell>
          <cell r="H4290">
            <v>0</v>
          </cell>
          <cell r="I4290">
            <v>0</v>
          </cell>
          <cell r="J4290">
            <v>0</v>
          </cell>
          <cell r="K4290">
            <v>0</v>
          </cell>
          <cell r="L4290">
            <v>0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>
            <v>0</v>
          </cell>
          <cell r="T4290">
            <v>0</v>
          </cell>
        </row>
        <row r="4291">
          <cell r="A4291">
            <v>27521041</v>
          </cell>
          <cell r="B4291" t="str">
            <v>27521041 RG23A SED  SV01 EG-83</v>
          </cell>
          <cell r="C4291">
            <v>0</v>
          </cell>
          <cell r="D4291">
            <v>0</v>
          </cell>
          <cell r="E4291">
            <v>0</v>
          </cell>
          <cell r="F4291">
            <v>0</v>
          </cell>
          <cell r="G4291">
            <v>0</v>
          </cell>
          <cell r="H4291">
            <v>0</v>
          </cell>
          <cell r="I4291">
            <v>0</v>
          </cell>
          <cell r="J4291">
            <v>0</v>
          </cell>
          <cell r="K4291">
            <v>0</v>
          </cell>
          <cell r="L4291">
            <v>0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>
            <v>0</v>
          </cell>
          <cell r="T4291">
            <v>0</v>
          </cell>
        </row>
        <row r="4292">
          <cell r="A4292">
            <v>27521061</v>
          </cell>
          <cell r="B4292" t="str">
            <v>27521061 RG23A SED  AMRV EG-22</v>
          </cell>
          <cell r="C4292">
            <v>0</v>
          </cell>
          <cell r="D4292">
            <v>0</v>
          </cell>
          <cell r="E4292">
            <v>0</v>
          </cell>
          <cell r="F4292">
            <v>0</v>
          </cell>
          <cell r="G4292">
            <v>0</v>
          </cell>
          <cell r="H4292">
            <v>0</v>
          </cell>
          <cell r="I4292">
            <v>0</v>
          </cell>
          <cell r="J4292">
            <v>0</v>
          </cell>
          <cell r="K4292">
            <v>0</v>
          </cell>
          <cell r="L4292">
            <v>0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>
            <v>0</v>
          </cell>
          <cell r="T4292">
            <v>0</v>
          </cell>
        </row>
        <row r="4293">
          <cell r="A4293">
            <v>27521062</v>
          </cell>
          <cell r="B4293" t="str">
            <v>27521062 RG23A SED  FMRV EG-'22</v>
          </cell>
          <cell r="C4293">
            <v>0</v>
          </cell>
          <cell r="D4293">
            <v>0</v>
          </cell>
          <cell r="E4293">
            <v>0</v>
          </cell>
          <cell r="F4293">
            <v>0</v>
          </cell>
          <cell r="G4293">
            <v>0</v>
          </cell>
          <cell r="H4293">
            <v>0</v>
          </cell>
          <cell r="I4293">
            <v>0</v>
          </cell>
          <cell r="J4293">
            <v>0</v>
          </cell>
          <cell r="K4293">
            <v>0</v>
          </cell>
          <cell r="L4293">
            <v>0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>
            <v>0</v>
          </cell>
          <cell r="T4293">
            <v>0</v>
          </cell>
        </row>
        <row r="4294">
          <cell r="A4294">
            <v>27521063</v>
          </cell>
          <cell r="B4294" t="str">
            <v>27521063 RG23A SED  MRVA EG-23</v>
          </cell>
          <cell r="C4294">
            <v>0</v>
          </cell>
          <cell r="D4294">
            <v>0</v>
          </cell>
          <cell r="E4294">
            <v>0</v>
          </cell>
          <cell r="F4294">
            <v>0</v>
          </cell>
          <cell r="G4294">
            <v>0</v>
          </cell>
          <cell r="H4294">
            <v>0</v>
          </cell>
          <cell r="I4294">
            <v>0</v>
          </cell>
          <cell r="J4294">
            <v>0</v>
          </cell>
          <cell r="K4294">
            <v>0</v>
          </cell>
          <cell r="L4294">
            <v>0</v>
          </cell>
          <cell r="M4294">
            <v>0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>
            <v>0</v>
          </cell>
          <cell r="T4294">
            <v>0</v>
          </cell>
        </row>
        <row r="4295">
          <cell r="A4295">
            <v>27521064</v>
          </cell>
          <cell r="B4295" t="str">
            <v>27521064 RG23A SED  MRVF EG-24</v>
          </cell>
          <cell r="C4295">
            <v>0</v>
          </cell>
          <cell r="D4295">
            <v>0</v>
          </cell>
          <cell r="E4295">
            <v>0</v>
          </cell>
          <cell r="F4295">
            <v>0</v>
          </cell>
          <cell r="G4295">
            <v>0</v>
          </cell>
          <cell r="H4295">
            <v>0</v>
          </cell>
          <cell r="I4295">
            <v>0</v>
          </cell>
          <cell r="J4295">
            <v>0</v>
          </cell>
          <cell r="K4295">
            <v>0</v>
          </cell>
          <cell r="L4295">
            <v>0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>
            <v>0</v>
          </cell>
          <cell r="T4295">
            <v>0</v>
          </cell>
        </row>
        <row r="4296">
          <cell r="A4296">
            <v>27521065</v>
          </cell>
          <cell r="B4296" t="str">
            <v>27521065 RG23A SED  MRVH EG-25</v>
          </cell>
          <cell r="C4296">
            <v>0</v>
          </cell>
          <cell r="D4296">
            <v>0</v>
          </cell>
          <cell r="E4296">
            <v>0</v>
          </cell>
          <cell r="F4296">
            <v>0</v>
          </cell>
          <cell r="G4296">
            <v>0</v>
          </cell>
          <cell r="H4296">
            <v>0</v>
          </cell>
          <cell r="I4296">
            <v>0</v>
          </cell>
          <cell r="J4296">
            <v>0</v>
          </cell>
          <cell r="K4296">
            <v>0</v>
          </cell>
          <cell r="L4296">
            <v>0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>
            <v>0</v>
          </cell>
          <cell r="T4296">
            <v>0</v>
          </cell>
        </row>
        <row r="4297">
          <cell r="A4297">
            <v>27521074</v>
          </cell>
          <cell r="B4297" t="str">
            <v>27521074 RG23A SED  AI05 EG-09</v>
          </cell>
          <cell r="C4297">
            <v>0</v>
          </cell>
          <cell r="D4297">
            <v>0</v>
          </cell>
          <cell r="E4297">
            <v>0</v>
          </cell>
          <cell r="F4297">
            <v>0</v>
          </cell>
          <cell r="G4297">
            <v>0</v>
          </cell>
          <cell r="H4297">
            <v>0</v>
          </cell>
          <cell r="I4297">
            <v>0</v>
          </cell>
          <cell r="J4297">
            <v>0</v>
          </cell>
          <cell r="K4297">
            <v>0</v>
          </cell>
          <cell r="L4297">
            <v>0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>
            <v>0</v>
          </cell>
          <cell r="T4297">
            <v>0</v>
          </cell>
        </row>
        <row r="4298">
          <cell r="A4298">
            <v>27521075</v>
          </cell>
          <cell r="B4298" t="str">
            <v>27521075 RG23A SED  AR03 EG-06</v>
          </cell>
          <cell r="C4298">
            <v>0</v>
          </cell>
          <cell r="D4298">
            <v>0</v>
          </cell>
          <cell r="E4298">
            <v>0</v>
          </cell>
          <cell r="F4298">
            <v>0</v>
          </cell>
          <cell r="G4298">
            <v>0</v>
          </cell>
          <cell r="H4298">
            <v>0</v>
          </cell>
          <cell r="I4298">
            <v>0</v>
          </cell>
          <cell r="J4298">
            <v>0</v>
          </cell>
          <cell r="K4298">
            <v>0</v>
          </cell>
          <cell r="L4298">
            <v>0</v>
          </cell>
          <cell r="M4298">
            <v>0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>
            <v>0</v>
          </cell>
          <cell r="T4298">
            <v>0</v>
          </cell>
        </row>
        <row r="4299">
          <cell r="A4299">
            <v>27521091</v>
          </cell>
          <cell r="B4299" t="str">
            <v>27521091 RG23A SED  A028 EG-68</v>
          </cell>
          <cell r="C4299">
            <v>0</v>
          </cell>
          <cell r="D4299">
            <v>0</v>
          </cell>
          <cell r="E4299">
            <v>0</v>
          </cell>
          <cell r="F4299">
            <v>0</v>
          </cell>
          <cell r="G4299">
            <v>0</v>
          </cell>
          <cell r="H4299">
            <v>0</v>
          </cell>
          <cell r="I4299">
            <v>0</v>
          </cell>
          <cell r="J4299">
            <v>0</v>
          </cell>
          <cell r="K4299">
            <v>0</v>
          </cell>
          <cell r="L4299">
            <v>0</v>
          </cell>
          <cell r="M4299">
            <v>0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>
            <v>0</v>
          </cell>
          <cell r="T4299">
            <v>0</v>
          </cell>
        </row>
        <row r="4300">
          <cell r="A4300">
            <v>27521103</v>
          </cell>
          <cell r="B4300" t="str">
            <v>27521103 RG23A SED  FPWS EG-59</v>
          </cell>
          <cell r="C4300">
            <v>0</v>
          </cell>
          <cell r="D4300">
            <v>0</v>
          </cell>
          <cell r="E4300">
            <v>0</v>
          </cell>
          <cell r="F4300">
            <v>0</v>
          </cell>
          <cell r="G4300">
            <v>0</v>
          </cell>
          <cell r="H4300">
            <v>0</v>
          </cell>
          <cell r="I4300">
            <v>0</v>
          </cell>
          <cell r="J4300">
            <v>0</v>
          </cell>
          <cell r="K4300">
            <v>0</v>
          </cell>
          <cell r="L4300">
            <v>0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>
            <v>0</v>
          </cell>
          <cell r="T4300">
            <v>0</v>
          </cell>
        </row>
        <row r="4301">
          <cell r="A4301">
            <v>27521105</v>
          </cell>
          <cell r="B4301" t="str">
            <v>27521105 RG23A SED  ASCB EG-78</v>
          </cell>
          <cell r="C4301">
            <v>0</v>
          </cell>
          <cell r="D4301">
            <v>0</v>
          </cell>
          <cell r="E4301">
            <v>0</v>
          </cell>
          <cell r="F4301">
            <v>0</v>
          </cell>
          <cell r="G4301">
            <v>0</v>
          </cell>
          <cell r="H4301">
            <v>0</v>
          </cell>
          <cell r="I4301">
            <v>0</v>
          </cell>
          <cell r="J4301">
            <v>0</v>
          </cell>
          <cell r="K4301">
            <v>0</v>
          </cell>
          <cell r="L4301">
            <v>0</v>
          </cell>
          <cell r="M4301">
            <v>0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>
            <v>0</v>
          </cell>
          <cell r="T4301">
            <v>0</v>
          </cell>
        </row>
        <row r="4302">
          <cell r="A4302">
            <v>27521108</v>
          </cell>
          <cell r="B4302" t="str">
            <v>27521108 RG23A SED  SS01 EG-74</v>
          </cell>
          <cell r="C4302">
            <v>0</v>
          </cell>
          <cell r="D4302">
            <v>0</v>
          </cell>
          <cell r="E4302">
            <v>0</v>
          </cell>
          <cell r="F4302">
            <v>0</v>
          </cell>
          <cell r="G4302">
            <v>0</v>
          </cell>
          <cell r="H4302">
            <v>0</v>
          </cell>
          <cell r="I4302">
            <v>0</v>
          </cell>
          <cell r="J4302">
            <v>0</v>
          </cell>
          <cell r="K4302">
            <v>0</v>
          </cell>
          <cell r="L4302">
            <v>0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>
            <v>0</v>
          </cell>
          <cell r="T4302">
            <v>0</v>
          </cell>
        </row>
        <row r="4303">
          <cell r="A4303">
            <v>27521110</v>
          </cell>
          <cell r="B4303" t="str">
            <v>27521110 RG23A SED  SJ01 EG-91</v>
          </cell>
          <cell r="C4303">
            <v>0</v>
          </cell>
          <cell r="D4303">
            <v>0</v>
          </cell>
          <cell r="E4303">
            <v>0</v>
          </cell>
          <cell r="F4303">
            <v>0</v>
          </cell>
          <cell r="G4303">
            <v>0</v>
          </cell>
          <cell r="H4303">
            <v>0</v>
          </cell>
          <cell r="I4303">
            <v>0</v>
          </cell>
          <cell r="J4303">
            <v>0</v>
          </cell>
          <cell r="K4303">
            <v>0</v>
          </cell>
          <cell r="L4303">
            <v>0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>
            <v>0</v>
          </cell>
          <cell r="T4303">
            <v>0</v>
          </cell>
        </row>
        <row r="4304">
          <cell r="A4304">
            <v>27521111</v>
          </cell>
          <cell r="B4304" t="str">
            <v>27521111 RG23A SED  MT05 EG-B1</v>
          </cell>
          <cell r="C4304">
            <v>0</v>
          </cell>
          <cell r="D4304">
            <v>0</v>
          </cell>
          <cell r="E4304">
            <v>0</v>
          </cell>
          <cell r="F4304">
            <v>0</v>
          </cell>
          <cell r="G4304">
            <v>0</v>
          </cell>
          <cell r="H4304">
            <v>0</v>
          </cell>
          <cell r="I4304">
            <v>0</v>
          </cell>
          <cell r="J4304">
            <v>0</v>
          </cell>
          <cell r="K4304">
            <v>0</v>
          </cell>
          <cell r="L4304">
            <v>0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>
            <v>0</v>
          </cell>
          <cell r="T4304">
            <v>0</v>
          </cell>
        </row>
        <row r="4305">
          <cell r="A4305">
            <v>27521112</v>
          </cell>
          <cell r="B4305" t="str">
            <v>27521112 RG23A SED  MT07 EG-B2</v>
          </cell>
          <cell r="C4305">
            <v>0</v>
          </cell>
          <cell r="D4305">
            <v>0</v>
          </cell>
          <cell r="E4305">
            <v>0</v>
          </cell>
          <cell r="F4305">
            <v>0</v>
          </cell>
          <cell r="G4305">
            <v>0</v>
          </cell>
          <cell r="H4305">
            <v>0</v>
          </cell>
          <cell r="I4305">
            <v>0</v>
          </cell>
          <cell r="J4305">
            <v>0</v>
          </cell>
          <cell r="K4305">
            <v>0</v>
          </cell>
          <cell r="L4305">
            <v>0</v>
          </cell>
          <cell r="M4305">
            <v>0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>
            <v>0</v>
          </cell>
          <cell r="T4305">
            <v>0</v>
          </cell>
        </row>
        <row r="4306">
          <cell r="A4306">
            <v>27521113</v>
          </cell>
          <cell r="B4306" t="str">
            <v>27521113 RG23A SED  MT11  EG-B3</v>
          </cell>
          <cell r="C4306">
            <v>0</v>
          </cell>
          <cell r="D4306">
            <v>0</v>
          </cell>
          <cell r="E4306">
            <v>0</v>
          </cell>
          <cell r="F4306">
            <v>0</v>
          </cell>
          <cell r="G4306">
            <v>0</v>
          </cell>
          <cell r="H4306">
            <v>0</v>
          </cell>
          <cell r="I4306">
            <v>0</v>
          </cell>
          <cell r="J4306">
            <v>0</v>
          </cell>
          <cell r="K4306">
            <v>0</v>
          </cell>
          <cell r="L4306">
            <v>0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>
            <v>0</v>
          </cell>
          <cell r="T4306">
            <v>0</v>
          </cell>
        </row>
        <row r="4307">
          <cell r="A4307">
            <v>27521116</v>
          </cell>
          <cell r="B4307" t="str">
            <v>27521116 RG23A SED  F033 EG-NP</v>
          </cell>
          <cell r="C4307">
            <v>0</v>
          </cell>
          <cell r="D4307">
            <v>0</v>
          </cell>
          <cell r="E4307">
            <v>0</v>
          </cell>
          <cell r="F4307">
            <v>0</v>
          </cell>
          <cell r="G4307">
            <v>0</v>
          </cell>
          <cell r="H4307">
            <v>0</v>
          </cell>
          <cell r="I4307">
            <v>0</v>
          </cell>
          <cell r="J4307">
            <v>0</v>
          </cell>
          <cell r="K4307">
            <v>0</v>
          </cell>
          <cell r="L4307">
            <v>0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>
            <v>0</v>
          </cell>
          <cell r="T4307">
            <v>0</v>
          </cell>
        </row>
        <row r="4308">
          <cell r="A4308">
            <v>27521117</v>
          </cell>
          <cell r="B4308" t="str">
            <v>27521117 RG23A SED  F8FP EG-FP</v>
          </cell>
          <cell r="C4308">
            <v>0</v>
          </cell>
          <cell r="D4308">
            <v>0</v>
          </cell>
          <cell r="E4308">
            <v>0</v>
          </cell>
          <cell r="F4308">
            <v>0</v>
          </cell>
          <cell r="G4308">
            <v>0</v>
          </cell>
          <cell r="H4308">
            <v>0</v>
          </cell>
          <cell r="I4308">
            <v>0</v>
          </cell>
          <cell r="J4308">
            <v>0</v>
          </cell>
          <cell r="K4308">
            <v>0</v>
          </cell>
          <cell r="L4308">
            <v>0</v>
          </cell>
          <cell r="M4308">
            <v>0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>
            <v>0</v>
          </cell>
          <cell r="T4308">
            <v>0</v>
          </cell>
        </row>
        <row r="4309">
          <cell r="A4309">
            <v>27521119</v>
          </cell>
          <cell r="B4309" t="str">
            <v>27521119 RG23A SED  F035 EG-F4</v>
          </cell>
          <cell r="C4309">
            <v>0</v>
          </cell>
          <cell r="D4309">
            <v>0</v>
          </cell>
          <cell r="E4309">
            <v>0</v>
          </cell>
          <cell r="F4309">
            <v>0</v>
          </cell>
          <cell r="G4309">
            <v>0</v>
          </cell>
          <cell r="H4309">
            <v>0</v>
          </cell>
          <cell r="I4309">
            <v>0</v>
          </cell>
          <cell r="J4309">
            <v>0</v>
          </cell>
          <cell r="K4309">
            <v>0</v>
          </cell>
          <cell r="L4309">
            <v>0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>
            <v>0</v>
          </cell>
          <cell r="T4309">
            <v>0</v>
          </cell>
        </row>
        <row r="4310">
          <cell r="A4310">
            <v>27521121</v>
          </cell>
          <cell r="B4310" t="str">
            <v>27521121 RG23A SED  A040 EG-A5</v>
          </cell>
          <cell r="C4310">
            <v>0</v>
          </cell>
          <cell r="D4310">
            <v>0</v>
          </cell>
          <cell r="E4310">
            <v>0</v>
          </cell>
          <cell r="F4310">
            <v>0</v>
          </cell>
          <cell r="G4310">
            <v>0</v>
          </cell>
          <cell r="H4310">
            <v>0</v>
          </cell>
          <cell r="I4310">
            <v>0</v>
          </cell>
          <cell r="J4310">
            <v>0</v>
          </cell>
          <cell r="K4310">
            <v>0</v>
          </cell>
          <cell r="L4310">
            <v>0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>
            <v>0</v>
          </cell>
          <cell r="T4310">
            <v>0</v>
          </cell>
        </row>
        <row r="4311">
          <cell r="A4311">
            <v>27521122</v>
          </cell>
          <cell r="B4311" t="str">
            <v>27521122 RG23A SED  F040 EG-A6</v>
          </cell>
          <cell r="C4311">
            <v>0</v>
          </cell>
          <cell r="D4311">
            <v>0</v>
          </cell>
          <cell r="E4311">
            <v>0</v>
          </cell>
          <cell r="F4311">
            <v>0</v>
          </cell>
          <cell r="G4311">
            <v>0</v>
          </cell>
          <cell r="H4311">
            <v>0</v>
          </cell>
          <cell r="I4311">
            <v>0</v>
          </cell>
          <cell r="J4311">
            <v>0</v>
          </cell>
          <cell r="K4311">
            <v>0</v>
          </cell>
          <cell r="L4311">
            <v>0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>
            <v>0</v>
          </cell>
          <cell r="T4311">
            <v>0</v>
          </cell>
        </row>
        <row r="4312">
          <cell r="A4312">
            <v>27521123</v>
          </cell>
          <cell r="B4312" t="str">
            <v>27521123 RG23A SED  SC01 EG-A7</v>
          </cell>
          <cell r="C4312">
            <v>0</v>
          </cell>
          <cell r="D4312">
            <v>0</v>
          </cell>
          <cell r="E4312">
            <v>0</v>
          </cell>
          <cell r="F4312">
            <v>0</v>
          </cell>
          <cell r="G4312">
            <v>0</v>
          </cell>
          <cell r="H4312">
            <v>0</v>
          </cell>
          <cell r="I4312">
            <v>0</v>
          </cell>
          <cell r="J4312">
            <v>0</v>
          </cell>
          <cell r="K4312">
            <v>0</v>
          </cell>
          <cell r="L4312">
            <v>0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>
            <v>0</v>
          </cell>
          <cell r="T4312">
            <v>0</v>
          </cell>
        </row>
        <row r="4313">
          <cell r="A4313">
            <v>27521124</v>
          </cell>
          <cell r="B4313" t="str">
            <v>27521124 RG23A SED  A041 EG-A8</v>
          </cell>
          <cell r="C4313">
            <v>0</v>
          </cell>
          <cell r="D4313">
            <v>0</v>
          </cell>
          <cell r="E4313">
            <v>0</v>
          </cell>
          <cell r="F4313">
            <v>0</v>
          </cell>
          <cell r="G4313">
            <v>0</v>
          </cell>
          <cell r="H4313">
            <v>0</v>
          </cell>
          <cell r="I4313">
            <v>0</v>
          </cell>
          <cell r="J4313">
            <v>0</v>
          </cell>
          <cell r="K4313">
            <v>0</v>
          </cell>
          <cell r="L4313">
            <v>0</v>
          </cell>
          <cell r="M4313">
            <v>0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>
            <v>0</v>
          </cell>
          <cell r="S4313">
            <v>0</v>
          </cell>
          <cell r="T4313">
            <v>0</v>
          </cell>
        </row>
        <row r="4314">
          <cell r="A4314">
            <v>27521125</v>
          </cell>
          <cell r="B4314" t="str">
            <v>27521125 RG23A SED  F041 EG-A9</v>
          </cell>
          <cell r="C4314">
            <v>0</v>
          </cell>
          <cell r="D4314">
            <v>0</v>
          </cell>
          <cell r="E4314">
            <v>0</v>
          </cell>
          <cell r="F4314">
            <v>0</v>
          </cell>
          <cell r="G4314">
            <v>0</v>
          </cell>
          <cell r="H4314">
            <v>0</v>
          </cell>
          <cell r="I4314">
            <v>0</v>
          </cell>
          <cell r="J4314">
            <v>0</v>
          </cell>
          <cell r="K4314">
            <v>0</v>
          </cell>
          <cell r="L4314">
            <v>0</v>
          </cell>
          <cell r="M4314">
            <v>0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>
            <v>0</v>
          </cell>
          <cell r="T4314">
            <v>0</v>
          </cell>
        </row>
        <row r="4315">
          <cell r="A4315">
            <v>27521501</v>
          </cell>
          <cell r="B4315" t="str">
            <v>27521501 RG23A NCCD  F002 EG-02</v>
          </cell>
          <cell r="C4315">
            <v>0</v>
          </cell>
          <cell r="D4315">
            <v>0</v>
          </cell>
          <cell r="E4315">
            <v>0</v>
          </cell>
          <cell r="F4315">
            <v>0</v>
          </cell>
          <cell r="G4315">
            <v>0</v>
          </cell>
          <cell r="H4315">
            <v>0</v>
          </cell>
          <cell r="I4315">
            <v>0</v>
          </cell>
          <cell r="J4315">
            <v>0</v>
          </cell>
          <cell r="K4315">
            <v>0</v>
          </cell>
          <cell r="L4315">
            <v>0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>
            <v>0</v>
          </cell>
          <cell r="T4315">
            <v>0</v>
          </cell>
        </row>
        <row r="4316">
          <cell r="A4316">
            <v>27521502</v>
          </cell>
          <cell r="B4316" t="str">
            <v>27521502 RG23A NCCD  F003 EG-03</v>
          </cell>
          <cell r="C4316">
            <v>0</v>
          </cell>
          <cell r="D4316">
            <v>0</v>
          </cell>
          <cell r="E4316">
            <v>0</v>
          </cell>
          <cell r="F4316">
            <v>0</v>
          </cell>
          <cell r="G4316">
            <v>0</v>
          </cell>
          <cell r="H4316">
            <v>0</v>
          </cell>
          <cell r="I4316">
            <v>0</v>
          </cell>
          <cell r="J4316">
            <v>0</v>
          </cell>
          <cell r="K4316">
            <v>0</v>
          </cell>
          <cell r="L4316">
            <v>0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>
            <v>0</v>
          </cell>
          <cell r="T4316">
            <v>0</v>
          </cell>
        </row>
        <row r="4317">
          <cell r="A4317">
            <v>27521503</v>
          </cell>
          <cell r="B4317" t="str">
            <v>27521503 RG23A NCCD  F016 EG-94</v>
          </cell>
          <cell r="C4317">
            <v>0</v>
          </cell>
          <cell r="D4317">
            <v>0</v>
          </cell>
          <cell r="E4317">
            <v>0</v>
          </cell>
          <cell r="F4317">
            <v>0</v>
          </cell>
          <cell r="G4317">
            <v>0</v>
          </cell>
          <cell r="H4317">
            <v>0</v>
          </cell>
          <cell r="I4317">
            <v>0</v>
          </cell>
          <cell r="J4317">
            <v>0</v>
          </cell>
          <cell r="K4317">
            <v>0</v>
          </cell>
          <cell r="L4317">
            <v>0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>
            <v>0</v>
          </cell>
          <cell r="T4317">
            <v>0</v>
          </cell>
        </row>
        <row r="4318">
          <cell r="A4318">
            <v>27521504</v>
          </cell>
          <cell r="B4318" t="str">
            <v>27521504 RG23A NCCD  F005 EG-95</v>
          </cell>
          <cell r="C4318">
            <v>0</v>
          </cell>
          <cell r="D4318">
            <v>0</v>
          </cell>
          <cell r="E4318">
            <v>0</v>
          </cell>
          <cell r="F4318">
            <v>0</v>
          </cell>
          <cell r="G4318">
            <v>0</v>
          </cell>
          <cell r="H4318">
            <v>0</v>
          </cell>
          <cell r="I4318">
            <v>0</v>
          </cell>
          <cell r="J4318">
            <v>0</v>
          </cell>
          <cell r="K4318">
            <v>0</v>
          </cell>
          <cell r="L4318">
            <v>0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>
            <v>0</v>
          </cell>
          <cell r="T4318">
            <v>0</v>
          </cell>
        </row>
        <row r="4319">
          <cell r="A4319">
            <v>27521505</v>
          </cell>
          <cell r="B4319" t="str">
            <v>27521505 RG23A NCCD  F007 EG-97</v>
          </cell>
          <cell r="C4319">
            <v>0</v>
          </cell>
          <cell r="D4319">
            <v>0</v>
          </cell>
          <cell r="E4319">
            <v>0</v>
          </cell>
          <cell r="F4319">
            <v>0</v>
          </cell>
          <cell r="G4319">
            <v>0</v>
          </cell>
          <cell r="H4319">
            <v>0</v>
          </cell>
          <cell r="I4319">
            <v>0</v>
          </cell>
          <cell r="J4319">
            <v>0</v>
          </cell>
          <cell r="K4319">
            <v>0</v>
          </cell>
          <cell r="L4319">
            <v>0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>
            <v>0</v>
          </cell>
          <cell r="T4319">
            <v>0</v>
          </cell>
        </row>
        <row r="4320">
          <cell r="A4320">
            <v>27521506</v>
          </cell>
          <cell r="B4320" t="str">
            <v>27521506 RG23A NCCD  F015 EG-04</v>
          </cell>
          <cell r="C4320">
            <v>0</v>
          </cell>
          <cell r="D4320">
            <v>0</v>
          </cell>
          <cell r="E4320">
            <v>0</v>
          </cell>
          <cell r="F4320">
            <v>0</v>
          </cell>
          <cell r="G4320">
            <v>0</v>
          </cell>
          <cell r="H4320">
            <v>0</v>
          </cell>
          <cell r="I4320">
            <v>0</v>
          </cell>
          <cell r="J4320">
            <v>0</v>
          </cell>
          <cell r="K4320">
            <v>0</v>
          </cell>
          <cell r="L4320">
            <v>0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>
            <v>0</v>
          </cell>
          <cell r="T4320">
            <v>0</v>
          </cell>
        </row>
        <row r="4321">
          <cell r="A4321">
            <v>27521507</v>
          </cell>
          <cell r="B4321" t="str">
            <v>27521507 RG23A NCCD  F010 EG-10</v>
          </cell>
          <cell r="C4321">
            <v>0</v>
          </cell>
          <cell r="D4321">
            <v>0</v>
          </cell>
          <cell r="E4321">
            <v>0</v>
          </cell>
          <cell r="F4321">
            <v>0</v>
          </cell>
          <cell r="G4321">
            <v>0</v>
          </cell>
          <cell r="H4321">
            <v>0</v>
          </cell>
          <cell r="I4321">
            <v>0</v>
          </cell>
          <cell r="J4321">
            <v>0</v>
          </cell>
          <cell r="K4321">
            <v>0</v>
          </cell>
          <cell r="L4321">
            <v>0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>
            <v>0</v>
          </cell>
          <cell r="T4321">
            <v>0</v>
          </cell>
        </row>
        <row r="4322">
          <cell r="A4322">
            <v>27521508</v>
          </cell>
          <cell r="B4322" t="str">
            <v>27521508 RG23A NCCD  F014 EG-93</v>
          </cell>
          <cell r="C4322">
            <v>0</v>
          </cell>
          <cell r="D4322">
            <v>0</v>
          </cell>
          <cell r="E4322">
            <v>0</v>
          </cell>
          <cell r="F4322">
            <v>0</v>
          </cell>
          <cell r="G4322">
            <v>0</v>
          </cell>
          <cell r="H4322">
            <v>0</v>
          </cell>
          <cell r="I4322">
            <v>0</v>
          </cell>
          <cell r="J4322">
            <v>0</v>
          </cell>
          <cell r="K4322">
            <v>0</v>
          </cell>
          <cell r="L4322">
            <v>0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>
            <v>0</v>
          </cell>
          <cell r="T4322">
            <v>0</v>
          </cell>
        </row>
        <row r="4323">
          <cell r="A4323">
            <v>27521509</v>
          </cell>
          <cell r="B4323" t="str">
            <v>27521509 RG23A NCCD  F008 EG-98</v>
          </cell>
          <cell r="C4323">
            <v>0</v>
          </cell>
          <cell r="D4323">
            <v>0</v>
          </cell>
          <cell r="E4323">
            <v>0</v>
          </cell>
          <cell r="F4323">
            <v>0</v>
          </cell>
          <cell r="G4323">
            <v>0</v>
          </cell>
          <cell r="H4323">
            <v>0</v>
          </cell>
          <cell r="I4323">
            <v>0</v>
          </cell>
          <cell r="J4323">
            <v>0</v>
          </cell>
          <cell r="K4323">
            <v>0</v>
          </cell>
          <cell r="L4323">
            <v>0</v>
          </cell>
          <cell r="M4323">
            <v>0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>
            <v>0</v>
          </cell>
          <cell r="T4323">
            <v>0</v>
          </cell>
        </row>
        <row r="4324">
          <cell r="A4324">
            <v>27521510</v>
          </cell>
          <cell r="B4324" t="str">
            <v>27521510 RG23A NCCD  F009 EG-99</v>
          </cell>
          <cell r="C4324">
            <v>0</v>
          </cell>
          <cell r="D4324">
            <v>0</v>
          </cell>
          <cell r="E4324">
            <v>0</v>
          </cell>
          <cell r="F4324">
            <v>0</v>
          </cell>
          <cell r="G4324">
            <v>0</v>
          </cell>
          <cell r="H4324">
            <v>0</v>
          </cell>
          <cell r="I4324">
            <v>0</v>
          </cell>
          <cell r="J4324">
            <v>0</v>
          </cell>
          <cell r="K4324">
            <v>0</v>
          </cell>
          <cell r="L4324">
            <v>0</v>
          </cell>
          <cell r="M4324">
            <v>0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>
            <v>0</v>
          </cell>
          <cell r="S4324">
            <v>0</v>
          </cell>
          <cell r="T4324">
            <v>0</v>
          </cell>
        </row>
        <row r="4325">
          <cell r="A4325">
            <v>27521511</v>
          </cell>
          <cell r="B4325" t="str">
            <v>27521511 RG23A NCCD  FS01 EG-26</v>
          </cell>
          <cell r="C4325">
            <v>0</v>
          </cell>
          <cell r="D4325">
            <v>0</v>
          </cell>
          <cell r="E4325">
            <v>0</v>
          </cell>
          <cell r="F4325">
            <v>0</v>
          </cell>
          <cell r="G4325">
            <v>0</v>
          </cell>
          <cell r="H4325">
            <v>0</v>
          </cell>
          <cell r="I4325">
            <v>0</v>
          </cell>
          <cell r="J4325">
            <v>0</v>
          </cell>
          <cell r="K4325">
            <v>0</v>
          </cell>
          <cell r="L4325">
            <v>0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>
            <v>0</v>
          </cell>
          <cell r="T4325">
            <v>0</v>
          </cell>
        </row>
        <row r="4326">
          <cell r="A4326">
            <v>27521512</v>
          </cell>
          <cell r="B4326" t="str">
            <v>27521512 RG23A NCCD  FS02 EG-27</v>
          </cell>
          <cell r="C4326">
            <v>0</v>
          </cell>
          <cell r="D4326">
            <v>0</v>
          </cell>
          <cell r="E4326">
            <v>0</v>
          </cell>
          <cell r="F4326">
            <v>0</v>
          </cell>
          <cell r="G4326">
            <v>0</v>
          </cell>
          <cell r="H4326">
            <v>0</v>
          </cell>
          <cell r="I4326">
            <v>0</v>
          </cell>
          <cell r="J4326">
            <v>0</v>
          </cell>
          <cell r="K4326">
            <v>0</v>
          </cell>
          <cell r="L4326">
            <v>0</v>
          </cell>
          <cell r="M4326">
            <v>0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>
            <v>0</v>
          </cell>
          <cell r="T4326">
            <v>0</v>
          </cell>
        </row>
        <row r="4327">
          <cell r="A4327">
            <v>27521513</v>
          </cell>
          <cell r="B4327" t="str">
            <v>27521513 RG23A NCCD  FS03 EG-28</v>
          </cell>
          <cell r="C4327">
            <v>0</v>
          </cell>
          <cell r="D4327">
            <v>0</v>
          </cell>
          <cell r="E4327">
            <v>0</v>
          </cell>
          <cell r="F4327">
            <v>0</v>
          </cell>
          <cell r="G4327">
            <v>0</v>
          </cell>
          <cell r="H4327">
            <v>0</v>
          </cell>
          <cell r="I4327">
            <v>0</v>
          </cell>
          <cell r="J4327">
            <v>0</v>
          </cell>
          <cell r="K4327">
            <v>0</v>
          </cell>
          <cell r="L4327">
            <v>0</v>
          </cell>
          <cell r="M4327">
            <v>0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>
            <v>0</v>
          </cell>
          <cell r="S4327">
            <v>0</v>
          </cell>
          <cell r="T4327">
            <v>0</v>
          </cell>
        </row>
        <row r="4328">
          <cell r="A4328">
            <v>27521514</v>
          </cell>
          <cell r="B4328" t="str">
            <v>27521514 RG23A NCCD  FS04 EG-29</v>
          </cell>
          <cell r="C4328">
            <v>0</v>
          </cell>
          <cell r="D4328">
            <v>0</v>
          </cell>
          <cell r="E4328">
            <v>0</v>
          </cell>
          <cell r="F4328">
            <v>0</v>
          </cell>
          <cell r="G4328">
            <v>0</v>
          </cell>
          <cell r="H4328">
            <v>0</v>
          </cell>
          <cell r="I4328">
            <v>0</v>
          </cell>
          <cell r="J4328">
            <v>0</v>
          </cell>
          <cell r="K4328">
            <v>0</v>
          </cell>
          <cell r="L4328">
            <v>0</v>
          </cell>
          <cell r="M4328">
            <v>0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>
            <v>0</v>
          </cell>
          <cell r="T4328">
            <v>0</v>
          </cell>
        </row>
        <row r="4329">
          <cell r="A4329">
            <v>27521515</v>
          </cell>
          <cell r="B4329" t="str">
            <v>27521515 RG23A NCCD  A011 EG-11</v>
          </cell>
          <cell r="C4329">
            <v>0</v>
          </cell>
          <cell r="D4329">
            <v>0</v>
          </cell>
          <cell r="E4329">
            <v>0</v>
          </cell>
          <cell r="F4329">
            <v>0</v>
          </cell>
          <cell r="G4329">
            <v>0</v>
          </cell>
          <cell r="H4329">
            <v>0</v>
          </cell>
          <cell r="I4329">
            <v>0</v>
          </cell>
          <cell r="J4329">
            <v>0</v>
          </cell>
          <cell r="K4329">
            <v>0</v>
          </cell>
          <cell r="L4329">
            <v>0</v>
          </cell>
          <cell r="M4329">
            <v>0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>
            <v>0</v>
          </cell>
          <cell r="T4329">
            <v>0</v>
          </cell>
        </row>
        <row r="4330">
          <cell r="A4330">
            <v>27521516</v>
          </cell>
          <cell r="B4330" t="str">
            <v>27521516 RG23A NCCD  A012 EG-11</v>
          </cell>
          <cell r="C4330">
            <v>0</v>
          </cell>
          <cell r="D4330">
            <v>0</v>
          </cell>
          <cell r="E4330">
            <v>0</v>
          </cell>
          <cell r="F4330">
            <v>0</v>
          </cell>
          <cell r="G4330">
            <v>0</v>
          </cell>
          <cell r="H4330">
            <v>0</v>
          </cell>
          <cell r="I4330">
            <v>0</v>
          </cell>
          <cell r="J4330">
            <v>0</v>
          </cell>
          <cell r="K4330">
            <v>0</v>
          </cell>
          <cell r="L4330">
            <v>0</v>
          </cell>
          <cell r="M4330">
            <v>0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>
            <v>0</v>
          </cell>
          <cell r="T4330">
            <v>0</v>
          </cell>
        </row>
        <row r="4331">
          <cell r="A4331">
            <v>27521517</v>
          </cell>
          <cell r="B4331" t="str">
            <v>27521517 RG23A NCCD  A013 EG-11</v>
          </cell>
          <cell r="C4331">
            <v>0</v>
          </cell>
          <cell r="D4331">
            <v>0</v>
          </cell>
          <cell r="E4331">
            <v>0</v>
          </cell>
          <cell r="F4331">
            <v>0</v>
          </cell>
          <cell r="G4331">
            <v>0</v>
          </cell>
          <cell r="H4331">
            <v>0</v>
          </cell>
          <cell r="I4331">
            <v>0</v>
          </cell>
          <cell r="J4331">
            <v>0</v>
          </cell>
          <cell r="K4331">
            <v>0</v>
          </cell>
          <cell r="L4331">
            <v>0</v>
          </cell>
          <cell r="M4331">
            <v>0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>
            <v>0</v>
          </cell>
          <cell r="T4331">
            <v>0</v>
          </cell>
        </row>
        <row r="4332">
          <cell r="A4332">
            <v>27521518</v>
          </cell>
          <cell r="B4332" t="str">
            <v>27521518 RG23A NCCD  A002 EG-12</v>
          </cell>
          <cell r="C4332">
            <v>0</v>
          </cell>
          <cell r="D4332">
            <v>0</v>
          </cell>
          <cell r="E4332">
            <v>0</v>
          </cell>
          <cell r="F4332">
            <v>0</v>
          </cell>
          <cell r="G4332">
            <v>0</v>
          </cell>
          <cell r="H4332">
            <v>0</v>
          </cell>
          <cell r="I4332">
            <v>0</v>
          </cell>
          <cell r="J4332">
            <v>0</v>
          </cell>
          <cell r="K4332">
            <v>0</v>
          </cell>
          <cell r="L4332">
            <v>0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>
            <v>0</v>
          </cell>
          <cell r="T4332">
            <v>0</v>
          </cell>
        </row>
        <row r="4333">
          <cell r="A4333">
            <v>27521519</v>
          </cell>
          <cell r="B4333" t="str">
            <v>27521519 RG23A NCCD  A003 EG-13</v>
          </cell>
          <cell r="C4333">
            <v>0</v>
          </cell>
          <cell r="D4333">
            <v>0</v>
          </cell>
          <cell r="E4333">
            <v>0</v>
          </cell>
          <cell r="F4333">
            <v>0</v>
          </cell>
          <cell r="G4333">
            <v>0</v>
          </cell>
          <cell r="H4333">
            <v>0</v>
          </cell>
          <cell r="I4333">
            <v>0</v>
          </cell>
          <cell r="J4333">
            <v>0</v>
          </cell>
          <cell r="K4333">
            <v>0</v>
          </cell>
          <cell r="L4333">
            <v>0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>
            <v>0</v>
          </cell>
          <cell r="T4333">
            <v>0</v>
          </cell>
        </row>
        <row r="4334">
          <cell r="A4334">
            <v>27521520</v>
          </cell>
          <cell r="B4334" t="str">
            <v>27521520 RG23A NCCD  A004 EG-14</v>
          </cell>
          <cell r="C4334">
            <v>0</v>
          </cell>
          <cell r="D4334">
            <v>0</v>
          </cell>
          <cell r="E4334">
            <v>0</v>
          </cell>
          <cell r="F4334">
            <v>0</v>
          </cell>
          <cell r="G4334">
            <v>0</v>
          </cell>
          <cell r="H4334">
            <v>0</v>
          </cell>
          <cell r="I4334">
            <v>0</v>
          </cell>
          <cell r="J4334">
            <v>0</v>
          </cell>
          <cell r="K4334">
            <v>0</v>
          </cell>
          <cell r="L4334">
            <v>0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>
            <v>0</v>
          </cell>
          <cell r="T4334">
            <v>0</v>
          </cell>
        </row>
        <row r="4335">
          <cell r="A4335">
            <v>27521521</v>
          </cell>
          <cell r="B4335" t="str">
            <v>27521521 RG23A NCCD  A005 EG-15</v>
          </cell>
          <cell r="C4335">
            <v>0</v>
          </cell>
          <cell r="D4335">
            <v>0</v>
          </cell>
          <cell r="E4335">
            <v>0</v>
          </cell>
          <cell r="F4335">
            <v>0</v>
          </cell>
          <cell r="G4335">
            <v>0</v>
          </cell>
          <cell r="H4335">
            <v>0</v>
          </cell>
          <cell r="I4335">
            <v>0</v>
          </cell>
          <cell r="J4335">
            <v>0</v>
          </cell>
          <cell r="K4335">
            <v>0</v>
          </cell>
          <cell r="L4335">
            <v>0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>
            <v>0</v>
          </cell>
          <cell r="T4335">
            <v>0</v>
          </cell>
        </row>
        <row r="4336">
          <cell r="A4336">
            <v>27521522</v>
          </cell>
          <cell r="B4336" t="str">
            <v>27521522 RG23A NCCD  A006 EG-16</v>
          </cell>
          <cell r="C4336">
            <v>0</v>
          </cell>
          <cell r="D4336">
            <v>0</v>
          </cell>
          <cell r="E4336">
            <v>0</v>
          </cell>
          <cell r="F4336">
            <v>0</v>
          </cell>
          <cell r="G4336">
            <v>0</v>
          </cell>
          <cell r="H4336">
            <v>0</v>
          </cell>
          <cell r="I4336">
            <v>0</v>
          </cell>
          <cell r="J4336">
            <v>0</v>
          </cell>
          <cell r="K4336">
            <v>0</v>
          </cell>
          <cell r="L4336">
            <v>0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>
            <v>0</v>
          </cell>
          <cell r="T4336">
            <v>0</v>
          </cell>
        </row>
        <row r="4337">
          <cell r="A4337">
            <v>27521523</v>
          </cell>
          <cell r="B4337" t="str">
            <v>27521523 RG23A NCCD  A015 EG-18</v>
          </cell>
          <cell r="C4337">
            <v>0</v>
          </cell>
          <cell r="D4337">
            <v>0</v>
          </cell>
          <cell r="E4337">
            <v>0</v>
          </cell>
          <cell r="F4337">
            <v>0</v>
          </cell>
          <cell r="G4337">
            <v>0</v>
          </cell>
          <cell r="H4337">
            <v>0</v>
          </cell>
          <cell r="I4337">
            <v>0</v>
          </cell>
          <cell r="J4337">
            <v>0</v>
          </cell>
          <cell r="K4337">
            <v>0</v>
          </cell>
          <cell r="L4337">
            <v>0</v>
          </cell>
          <cell r="M4337">
            <v>0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>
            <v>0</v>
          </cell>
          <cell r="T4337">
            <v>0</v>
          </cell>
        </row>
        <row r="4338">
          <cell r="A4338">
            <v>27521524</v>
          </cell>
          <cell r="B4338" t="str">
            <v>27521524 RG23A NCCD  A018 EG-19</v>
          </cell>
          <cell r="C4338">
            <v>0</v>
          </cell>
          <cell r="D4338">
            <v>0</v>
          </cell>
          <cell r="E4338">
            <v>0</v>
          </cell>
          <cell r="F4338">
            <v>0</v>
          </cell>
          <cell r="G4338">
            <v>0</v>
          </cell>
          <cell r="H4338">
            <v>0</v>
          </cell>
          <cell r="I4338">
            <v>0</v>
          </cell>
          <cell r="J4338">
            <v>0</v>
          </cell>
          <cell r="K4338">
            <v>0</v>
          </cell>
          <cell r="L4338">
            <v>0</v>
          </cell>
          <cell r="M4338">
            <v>0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0</v>
          </cell>
          <cell r="S4338">
            <v>0</v>
          </cell>
          <cell r="T4338">
            <v>0</v>
          </cell>
        </row>
        <row r="4339">
          <cell r="A4339">
            <v>27521525</v>
          </cell>
          <cell r="B4339" t="str">
            <v>27521525 RG23A NCCD  MD05 EG-45</v>
          </cell>
          <cell r="C4339">
            <v>0</v>
          </cell>
          <cell r="D4339">
            <v>0</v>
          </cell>
          <cell r="E4339">
            <v>0</v>
          </cell>
          <cell r="F4339">
            <v>0</v>
          </cell>
          <cell r="G4339">
            <v>0</v>
          </cell>
          <cell r="H4339">
            <v>0</v>
          </cell>
          <cell r="I4339">
            <v>0</v>
          </cell>
          <cell r="J4339">
            <v>0</v>
          </cell>
          <cell r="K4339">
            <v>0</v>
          </cell>
          <cell r="L4339">
            <v>0</v>
          </cell>
          <cell r="M4339">
            <v>0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>
            <v>0</v>
          </cell>
          <cell r="T4339">
            <v>0</v>
          </cell>
        </row>
        <row r="4340">
          <cell r="A4340">
            <v>27521526</v>
          </cell>
          <cell r="B4340" t="str">
            <v>27521526 RG23A NCCD  A010 EG-56</v>
          </cell>
          <cell r="C4340">
            <v>0</v>
          </cell>
          <cell r="D4340">
            <v>0</v>
          </cell>
          <cell r="E4340">
            <v>0</v>
          </cell>
          <cell r="F4340">
            <v>0</v>
          </cell>
          <cell r="G4340">
            <v>0</v>
          </cell>
          <cell r="H4340">
            <v>0</v>
          </cell>
          <cell r="I4340">
            <v>0</v>
          </cell>
          <cell r="J4340">
            <v>0</v>
          </cell>
          <cell r="K4340">
            <v>0</v>
          </cell>
          <cell r="L4340">
            <v>0</v>
          </cell>
          <cell r="M4340">
            <v>0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>
            <v>0</v>
          </cell>
          <cell r="T4340">
            <v>0</v>
          </cell>
        </row>
        <row r="4341">
          <cell r="A4341">
            <v>27521527</v>
          </cell>
          <cell r="B4341" t="str">
            <v>27521527 RG23A NCCD  A008 EG-60</v>
          </cell>
          <cell r="C4341">
            <v>0</v>
          </cell>
          <cell r="D4341">
            <v>0</v>
          </cell>
          <cell r="E4341">
            <v>0</v>
          </cell>
          <cell r="F4341">
            <v>0</v>
          </cell>
          <cell r="G4341">
            <v>0</v>
          </cell>
          <cell r="H4341">
            <v>0</v>
          </cell>
          <cell r="I4341">
            <v>0</v>
          </cell>
          <cell r="J4341">
            <v>0</v>
          </cell>
          <cell r="K4341">
            <v>0</v>
          </cell>
          <cell r="L4341">
            <v>0</v>
          </cell>
          <cell r="M4341">
            <v>0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>
            <v>0</v>
          </cell>
          <cell r="T4341">
            <v>0</v>
          </cell>
        </row>
        <row r="4342">
          <cell r="A4342">
            <v>27521528</v>
          </cell>
          <cell r="B4342" t="str">
            <v>27521528 RG23A NCCD  A009 EG-61</v>
          </cell>
          <cell r="C4342">
            <v>0</v>
          </cell>
          <cell r="D4342">
            <v>0</v>
          </cell>
          <cell r="E4342">
            <v>0</v>
          </cell>
          <cell r="F4342">
            <v>0</v>
          </cell>
          <cell r="G4342">
            <v>0</v>
          </cell>
          <cell r="H4342">
            <v>0</v>
          </cell>
          <cell r="I4342">
            <v>0</v>
          </cell>
          <cell r="J4342">
            <v>0</v>
          </cell>
          <cell r="K4342">
            <v>0</v>
          </cell>
          <cell r="L4342">
            <v>0</v>
          </cell>
          <cell r="M4342">
            <v>0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>
            <v>0</v>
          </cell>
          <cell r="T4342">
            <v>0</v>
          </cell>
        </row>
        <row r="4343">
          <cell r="A4343">
            <v>27521529</v>
          </cell>
          <cell r="B4343" t="str">
            <v>27521529 RG23A NCCD  F001 EG-62</v>
          </cell>
          <cell r="C4343">
            <v>0</v>
          </cell>
          <cell r="D4343">
            <v>0</v>
          </cell>
          <cell r="E4343">
            <v>0</v>
          </cell>
          <cell r="F4343">
            <v>0</v>
          </cell>
          <cell r="G4343">
            <v>0</v>
          </cell>
          <cell r="H4343">
            <v>0</v>
          </cell>
          <cell r="I4343">
            <v>0</v>
          </cell>
          <cell r="J4343">
            <v>0</v>
          </cell>
          <cell r="K4343">
            <v>0</v>
          </cell>
          <cell r="L4343">
            <v>0</v>
          </cell>
          <cell r="M4343">
            <v>0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>
            <v>0</v>
          </cell>
          <cell r="T4343">
            <v>0</v>
          </cell>
        </row>
        <row r="4344">
          <cell r="A4344">
            <v>27521530</v>
          </cell>
          <cell r="B4344" t="str">
            <v>27521530 RG23A NCCD  SA01 EG-63</v>
          </cell>
          <cell r="C4344">
            <v>0</v>
          </cell>
          <cell r="D4344">
            <v>0</v>
          </cell>
          <cell r="E4344">
            <v>0</v>
          </cell>
          <cell r="F4344">
            <v>0</v>
          </cell>
          <cell r="G4344">
            <v>0</v>
          </cell>
          <cell r="H4344">
            <v>0</v>
          </cell>
          <cell r="I4344">
            <v>0</v>
          </cell>
          <cell r="J4344">
            <v>0</v>
          </cell>
          <cell r="K4344">
            <v>0</v>
          </cell>
          <cell r="L4344">
            <v>0</v>
          </cell>
          <cell r="M4344">
            <v>0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>
            <v>0</v>
          </cell>
          <cell r="T4344">
            <v>0</v>
          </cell>
        </row>
        <row r="4345">
          <cell r="A4345">
            <v>27521531</v>
          </cell>
          <cell r="B4345" t="str">
            <v>27521531 RG23A NCCD  SF01 EG-63</v>
          </cell>
          <cell r="C4345">
            <v>0</v>
          </cell>
          <cell r="D4345">
            <v>0</v>
          </cell>
          <cell r="E4345">
            <v>0</v>
          </cell>
          <cell r="F4345">
            <v>0</v>
          </cell>
          <cell r="G4345">
            <v>0</v>
          </cell>
          <cell r="H4345">
            <v>0</v>
          </cell>
          <cell r="I4345">
            <v>0</v>
          </cell>
          <cell r="J4345">
            <v>0</v>
          </cell>
          <cell r="K4345">
            <v>0</v>
          </cell>
          <cell r="L4345">
            <v>0</v>
          </cell>
          <cell r="M4345">
            <v>0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>
            <v>0</v>
          </cell>
          <cell r="T4345">
            <v>0</v>
          </cell>
        </row>
        <row r="4346">
          <cell r="A4346">
            <v>27521532</v>
          </cell>
          <cell r="B4346" t="str">
            <v>27521532 RG23A NCCD  SF02 EG-63</v>
          </cell>
          <cell r="C4346">
            <v>0</v>
          </cell>
          <cell r="D4346">
            <v>0</v>
          </cell>
          <cell r="E4346">
            <v>0</v>
          </cell>
          <cell r="F4346">
            <v>0</v>
          </cell>
          <cell r="G4346">
            <v>0</v>
          </cell>
          <cell r="H4346">
            <v>0</v>
          </cell>
          <cell r="I4346">
            <v>0</v>
          </cell>
          <cell r="J4346">
            <v>0</v>
          </cell>
          <cell r="K4346">
            <v>0</v>
          </cell>
          <cell r="L4346">
            <v>0</v>
          </cell>
          <cell r="M4346">
            <v>0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>
            <v>0</v>
          </cell>
          <cell r="S4346">
            <v>0</v>
          </cell>
          <cell r="T4346">
            <v>0</v>
          </cell>
        </row>
        <row r="4347">
          <cell r="A4347">
            <v>27521533</v>
          </cell>
          <cell r="B4347" t="str">
            <v>27521533 RG23A NCCD  SA02 EG-64</v>
          </cell>
          <cell r="C4347">
            <v>0</v>
          </cell>
          <cell r="D4347">
            <v>0</v>
          </cell>
          <cell r="E4347">
            <v>0</v>
          </cell>
          <cell r="F4347">
            <v>0</v>
          </cell>
          <cell r="G4347">
            <v>0</v>
          </cell>
          <cell r="H4347">
            <v>0</v>
          </cell>
          <cell r="I4347">
            <v>0</v>
          </cell>
          <cell r="J4347">
            <v>0</v>
          </cell>
          <cell r="K4347">
            <v>0</v>
          </cell>
          <cell r="L4347">
            <v>0</v>
          </cell>
          <cell r="M4347">
            <v>0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>
            <v>0</v>
          </cell>
          <cell r="T4347">
            <v>0</v>
          </cell>
        </row>
        <row r="4348">
          <cell r="A4348">
            <v>27521534</v>
          </cell>
          <cell r="B4348" t="str">
            <v>27521534 RG23A NCCD  SA03 EG-65</v>
          </cell>
          <cell r="C4348">
            <v>0</v>
          </cell>
          <cell r="D4348">
            <v>0</v>
          </cell>
          <cell r="E4348">
            <v>0</v>
          </cell>
          <cell r="F4348">
            <v>0</v>
          </cell>
          <cell r="G4348">
            <v>0</v>
          </cell>
          <cell r="H4348">
            <v>0</v>
          </cell>
          <cell r="I4348">
            <v>0</v>
          </cell>
          <cell r="J4348">
            <v>0</v>
          </cell>
          <cell r="K4348">
            <v>0</v>
          </cell>
          <cell r="L4348">
            <v>0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>
            <v>0</v>
          </cell>
          <cell r="T4348">
            <v>0</v>
          </cell>
        </row>
        <row r="4349">
          <cell r="A4349">
            <v>27521535</v>
          </cell>
          <cell r="B4349" t="str">
            <v>27521535 RG23A NCCD  A016 EG-71</v>
          </cell>
          <cell r="C4349">
            <v>0</v>
          </cell>
          <cell r="D4349">
            <v>0</v>
          </cell>
          <cell r="E4349">
            <v>0</v>
          </cell>
          <cell r="F4349">
            <v>0</v>
          </cell>
          <cell r="G4349">
            <v>0</v>
          </cell>
          <cell r="H4349">
            <v>0</v>
          </cell>
          <cell r="I4349">
            <v>0</v>
          </cell>
          <cell r="J4349">
            <v>0</v>
          </cell>
          <cell r="K4349">
            <v>0</v>
          </cell>
          <cell r="L4349">
            <v>0</v>
          </cell>
          <cell r="M4349">
            <v>0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>
            <v>0</v>
          </cell>
          <cell r="T4349">
            <v>0</v>
          </cell>
        </row>
        <row r="4350">
          <cell r="A4350">
            <v>27521536</v>
          </cell>
          <cell r="B4350" t="str">
            <v>27521536 RG23A NCCD  F013 EG-72</v>
          </cell>
          <cell r="C4350">
            <v>0</v>
          </cell>
          <cell r="D4350">
            <v>0</v>
          </cell>
          <cell r="E4350">
            <v>0</v>
          </cell>
          <cell r="F4350">
            <v>0</v>
          </cell>
          <cell r="G4350">
            <v>0</v>
          </cell>
          <cell r="H4350">
            <v>0</v>
          </cell>
          <cell r="I4350">
            <v>0</v>
          </cell>
          <cell r="J4350">
            <v>0</v>
          </cell>
          <cell r="K4350">
            <v>0</v>
          </cell>
          <cell r="L4350">
            <v>0</v>
          </cell>
          <cell r="M4350">
            <v>0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>
            <v>0</v>
          </cell>
          <cell r="T4350">
            <v>0</v>
          </cell>
        </row>
        <row r="4351">
          <cell r="A4351">
            <v>27521537</v>
          </cell>
          <cell r="B4351" t="str">
            <v>27521537 RG23A NCCD  SK01 EG-73</v>
          </cell>
          <cell r="C4351">
            <v>0</v>
          </cell>
          <cell r="D4351">
            <v>0</v>
          </cell>
          <cell r="E4351">
            <v>0</v>
          </cell>
          <cell r="F4351">
            <v>0</v>
          </cell>
          <cell r="G4351">
            <v>0</v>
          </cell>
          <cell r="H4351">
            <v>0</v>
          </cell>
          <cell r="I4351">
            <v>0</v>
          </cell>
          <cell r="J4351">
            <v>0</v>
          </cell>
          <cell r="K4351">
            <v>0</v>
          </cell>
          <cell r="L4351">
            <v>0</v>
          </cell>
          <cell r="M4351">
            <v>0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>
            <v>0</v>
          </cell>
          <cell r="T4351">
            <v>0</v>
          </cell>
        </row>
        <row r="4352">
          <cell r="A4352">
            <v>27521539</v>
          </cell>
          <cell r="B4352" t="str">
            <v>27521539 RG23A NCCD  A017 EG-81</v>
          </cell>
          <cell r="C4352">
            <v>0</v>
          </cell>
          <cell r="D4352">
            <v>0</v>
          </cell>
          <cell r="E4352">
            <v>0</v>
          </cell>
          <cell r="F4352">
            <v>0</v>
          </cell>
          <cell r="G4352">
            <v>0</v>
          </cell>
          <cell r="H4352">
            <v>0</v>
          </cell>
          <cell r="I4352">
            <v>0</v>
          </cell>
          <cell r="J4352">
            <v>0</v>
          </cell>
          <cell r="K4352">
            <v>0</v>
          </cell>
          <cell r="L4352">
            <v>0</v>
          </cell>
          <cell r="M4352">
            <v>0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>
            <v>0</v>
          </cell>
          <cell r="T4352">
            <v>0</v>
          </cell>
        </row>
        <row r="4353">
          <cell r="A4353">
            <v>27521540</v>
          </cell>
          <cell r="B4353" t="str">
            <v>27521540 RG23A NCCD  F017 EG-82</v>
          </cell>
          <cell r="C4353">
            <v>0</v>
          </cell>
          <cell r="D4353">
            <v>0</v>
          </cell>
          <cell r="E4353">
            <v>0</v>
          </cell>
          <cell r="F4353">
            <v>0</v>
          </cell>
          <cell r="G4353">
            <v>0</v>
          </cell>
          <cell r="H4353">
            <v>0</v>
          </cell>
          <cell r="I4353">
            <v>0</v>
          </cell>
          <cell r="J4353">
            <v>0</v>
          </cell>
          <cell r="K4353">
            <v>0</v>
          </cell>
          <cell r="L4353">
            <v>0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>
            <v>0</v>
          </cell>
          <cell r="T4353">
            <v>0</v>
          </cell>
        </row>
        <row r="4354">
          <cell r="A4354">
            <v>27521541</v>
          </cell>
          <cell r="B4354" t="str">
            <v>27521541 RG23A NCCD  SV01 EG-83</v>
          </cell>
          <cell r="C4354">
            <v>0</v>
          </cell>
          <cell r="D4354">
            <v>0</v>
          </cell>
          <cell r="E4354">
            <v>0</v>
          </cell>
          <cell r="F4354">
            <v>0</v>
          </cell>
          <cell r="G4354">
            <v>0</v>
          </cell>
          <cell r="H4354">
            <v>0</v>
          </cell>
          <cell r="I4354">
            <v>0</v>
          </cell>
          <cell r="J4354">
            <v>0</v>
          </cell>
          <cell r="K4354">
            <v>0</v>
          </cell>
          <cell r="L4354">
            <v>0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>
            <v>0</v>
          </cell>
          <cell r="T4354">
            <v>0</v>
          </cell>
        </row>
        <row r="4355">
          <cell r="A4355">
            <v>27521561</v>
          </cell>
          <cell r="B4355" t="str">
            <v>27521561 RG23A NCCD  AMRV EG-22</v>
          </cell>
          <cell r="C4355">
            <v>0</v>
          </cell>
          <cell r="D4355">
            <v>0</v>
          </cell>
          <cell r="E4355">
            <v>0</v>
          </cell>
          <cell r="F4355">
            <v>0</v>
          </cell>
          <cell r="G4355">
            <v>0</v>
          </cell>
          <cell r="H4355">
            <v>0</v>
          </cell>
          <cell r="I4355">
            <v>0</v>
          </cell>
          <cell r="J4355">
            <v>0</v>
          </cell>
          <cell r="K4355">
            <v>0</v>
          </cell>
          <cell r="L4355">
            <v>0</v>
          </cell>
          <cell r="M4355">
            <v>0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>
            <v>0</v>
          </cell>
          <cell r="T4355">
            <v>0</v>
          </cell>
        </row>
        <row r="4356">
          <cell r="A4356">
            <v>27521562</v>
          </cell>
          <cell r="B4356" t="str">
            <v>27521562 RG23A NCCD  FMRV EG-'22</v>
          </cell>
          <cell r="C4356">
            <v>0</v>
          </cell>
          <cell r="D4356">
            <v>0</v>
          </cell>
          <cell r="E4356">
            <v>0</v>
          </cell>
          <cell r="F4356">
            <v>0</v>
          </cell>
          <cell r="G4356">
            <v>0</v>
          </cell>
          <cell r="H4356">
            <v>0</v>
          </cell>
          <cell r="I4356">
            <v>0</v>
          </cell>
          <cell r="J4356">
            <v>0</v>
          </cell>
          <cell r="K4356">
            <v>0</v>
          </cell>
          <cell r="L4356">
            <v>0</v>
          </cell>
          <cell r="M4356">
            <v>0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>
            <v>0</v>
          </cell>
          <cell r="T4356">
            <v>0</v>
          </cell>
        </row>
        <row r="4357">
          <cell r="A4357">
            <v>27521563</v>
          </cell>
          <cell r="B4357" t="str">
            <v>27521563 RG23A NCCD  MRVA EG-23</v>
          </cell>
          <cell r="C4357">
            <v>0</v>
          </cell>
          <cell r="D4357">
            <v>0</v>
          </cell>
          <cell r="E4357">
            <v>0</v>
          </cell>
          <cell r="F4357">
            <v>0</v>
          </cell>
          <cell r="G4357">
            <v>0</v>
          </cell>
          <cell r="H4357">
            <v>0</v>
          </cell>
          <cell r="I4357">
            <v>0</v>
          </cell>
          <cell r="J4357">
            <v>0</v>
          </cell>
          <cell r="K4357">
            <v>0</v>
          </cell>
          <cell r="L4357">
            <v>0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>
            <v>0</v>
          </cell>
          <cell r="T4357">
            <v>0</v>
          </cell>
        </row>
        <row r="4358">
          <cell r="A4358">
            <v>27521564</v>
          </cell>
          <cell r="B4358" t="str">
            <v>27521564 RG23A NCCD  MRVF EG-24</v>
          </cell>
          <cell r="C4358">
            <v>0</v>
          </cell>
          <cell r="D4358">
            <v>0</v>
          </cell>
          <cell r="E4358">
            <v>0</v>
          </cell>
          <cell r="F4358">
            <v>0</v>
          </cell>
          <cell r="G4358">
            <v>0</v>
          </cell>
          <cell r="H4358">
            <v>0</v>
          </cell>
          <cell r="I4358">
            <v>0</v>
          </cell>
          <cell r="J4358">
            <v>0</v>
          </cell>
          <cell r="K4358">
            <v>0</v>
          </cell>
          <cell r="L4358">
            <v>0</v>
          </cell>
          <cell r="M4358">
            <v>0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>
            <v>0</v>
          </cell>
          <cell r="T4358">
            <v>0</v>
          </cell>
        </row>
        <row r="4359">
          <cell r="A4359">
            <v>27521565</v>
          </cell>
          <cell r="B4359" t="str">
            <v>27521565 RG23A NCCD  MRVH EG-25</v>
          </cell>
          <cell r="C4359">
            <v>0</v>
          </cell>
          <cell r="D4359">
            <v>0</v>
          </cell>
          <cell r="E4359">
            <v>0</v>
          </cell>
          <cell r="F4359">
            <v>0</v>
          </cell>
          <cell r="G4359">
            <v>0</v>
          </cell>
          <cell r="H4359">
            <v>0</v>
          </cell>
          <cell r="I4359">
            <v>0</v>
          </cell>
          <cell r="J4359">
            <v>0</v>
          </cell>
          <cell r="K4359">
            <v>0</v>
          </cell>
          <cell r="L4359">
            <v>0</v>
          </cell>
          <cell r="M4359">
            <v>0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>
            <v>0</v>
          </cell>
          <cell r="T4359">
            <v>0</v>
          </cell>
        </row>
        <row r="4360">
          <cell r="A4360">
            <v>27521574</v>
          </cell>
          <cell r="B4360" t="str">
            <v>27521574 RG23A NCCD  AI05 EG-09</v>
          </cell>
          <cell r="C4360">
            <v>0</v>
          </cell>
          <cell r="D4360">
            <v>0</v>
          </cell>
          <cell r="E4360">
            <v>0</v>
          </cell>
          <cell r="F4360">
            <v>0</v>
          </cell>
          <cell r="G4360">
            <v>0</v>
          </cell>
          <cell r="H4360">
            <v>0</v>
          </cell>
          <cell r="I4360">
            <v>0</v>
          </cell>
          <cell r="J4360">
            <v>0</v>
          </cell>
          <cell r="K4360">
            <v>0</v>
          </cell>
          <cell r="L4360">
            <v>0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>
            <v>0</v>
          </cell>
          <cell r="T4360">
            <v>0</v>
          </cell>
        </row>
        <row r="4361">
          <cell r="A4361">
            <v>27521575</v>
          </cell>
          <cell r="B4361" t="str">
            <v>27521575 RG23A NCCD  AR03 EG-06</v>
          </cell>
          <cell r="C4361">
            <v>0</v>
          </cell>
          <cell r="D4361">
            <v>0</v>
          </cell>
          <cell r="E4361">
            <v>0</v>
          </cell>
          <cell r="F4361">
            <v>0</v>
          </cell>
          <cell r="G4361">
            <v>0</v>
          </cell>
          <cell r="H4361">
            <v>0</v>
          </cell>
          <cell r="I4361">
            <v>0</v>
          </cell>
          <cell r="J4361">
            <v>0</v>
          </cell>
          <cell r="K4361">
            <v>0</v>
          </cell>
          <cell r="L4361">
            <v>0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>
            <v>0</v>
          </cell>
          <cell r="T4361">
            <v>0</v>
          </cell>
        </row>
        <row r="4362">
          <cell r="A4362">
            <v>27521591</v>
          </cell>
          <cell r="B4362" t="str">
            <v>27521591 RG23A NCCD  A028 EG-68</v>
          </cell>
          <cell r="C4362">
            <v>0</v>
          </cell>
          <cell r="D4362">
            <v>0</v>
          </cell>
          <cell r="E4362">
            <v>0</v>
          </cell>
          <cell r="F4362">
            <v>0</v>
          </cell>
          <cell r="G4362">
            <v>0</v>
          </cell>
          <cell r="H4362">
            <v>0</v>
          </cell>
          <cell r="I4362">
            <v>0</v>
          </cell>
          <cell r="J4362">
            <v>0</v>
          </cell>
          <cell r="K4362">
            <v>0</v>
          </cell>
          <cell r="L4362">
            <v>0</v>
          </cell>
          <cell r="M4362">
            <v>0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>
            <v>0</v>
          </cell>
          <cell r="T4362">
            <v>0</v>
          </cell>
        </row>
        <row r="4363">
          <cell r="A4363">
            <v>27521603</v>
          </cell>
          <cell r="B4363" t="str">
            <v>27521603 RG23A NCCD  FPWS EG-59</v>
          </cell>
          <cell r="C4363">
            <v>0</v>
          </cell>
          <cell r="D4363">
            <v>0</v>
          </cell>
          <cell r="E4363">
            <v>0</v>
          </cell>
          <cell r="F4363">
            <v>0</v>
          </cell>
          <cell r="G4363">
            <v>0</v>
          </cell>
          <cell r="H4363">
            <v>0</v>
          </cell>
          <cell r="I4363">
            <v>0</v>
          </cell>
          <cell r="J4363">
            <v>0</v>
          </cell>
          <cell r="K4363">
            <v>0</v>
          </cell>
          <cell r="L4363">
            <v>0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>
            <v>0</v>
          </cell>
          <cell r="T4363">
            <v>0</v>
          </cell>
        </row>
        <row r="4364">
          <cell r="A4364">
            <v>27521605</v>
          </cell>
          <cell r="B4364" t="str">
            <v>27521605 RG23A NCCD  ASCB EG-78</v>
          </cell>
          <cell r="C4364">
            <v>0</v>
          </cell>
          <cell r="D4364">
            <v>0</v>
          </cell>
          <cell r="E4364">
            <v>0</v>
          </cell>
          <cell r="F4364">
            <v>0</v>
          </cell>
          <cell r="G4364">
            <v>0</v>
          </cell>
          <cell r="H4364">
            <v>0</v>
          </cell>
          <cell r="I4364">
            <v>0</v>
          </cell>
          <cell r="J4364">
            <v>0</v>
          </cell>
          <cell r="K4364">
            <v>0</v>
          </cell>
          <cell r="L4364">
            <v>0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>
            <v>0</v>
          </cell>
          <cell r="T4364">
            <v>0</v>
          </cell>
        </row>
        <row r="4365">
          <cell r="A4365">
            <v>27521608</v>
          </cell>
          <cell r="B4365" t="str">
            <v>27521608 RG23A NCCD  SS01 EG-74</v>
          </cell>
          <cell r="C4365">
            <v>0</v>
          </cell>
          <cell r="D4365">
            <v>0</v>
          </cell>
          <cell r="E4365">
            <v>0</v>
          </cell>
          <cell r="F4365">
            <v>0</v>
          </cell>
          <cell r="G4365">
            <v>0</v>
          </cell>
          <cell r="H4365">
            <v>0</v>
          </cell>
          <cell r="I4365">
            <v>0</v>
          </cell>
          <cell r="J4365">
            <v>0</v>
          </cell>
          <cell r="K4365">
            <v>0</v>
          </cell>
          <cell r="L4365">
            <v>0</v>
          </cell>
          <cell r="M4365">
            <v>0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>
            <v>0</v>
          </cell>
          <cell r="S4365">
            <v>0</v>
          </cell>
          <cell r="T4365">
            <v>0</v>
          </cell>
        </row>
        <row r="4366">
          <cell r="A4366">
            <v>27521610</v>
          </cell>
          <cell r="B4366" t="str">
            <v>27521610 RG23A NCCD  SJ01 EG-91</v>
          </cell>
          <cell r="C4366">
            <v>0</v>
          </cell>
          <cell r="D4366">
            <v>0</v>
          </cell>
          <cell r="E4366">
            <v>0</v>
          </cell>
          <cell r="F4366">
            <v>0</v>
          </cell>
          <cell r="G4366">
            <v>0</v>
          </cell>
          <cell r="H4366">
            <v>0</v>
          </cell>
          <cell r="I4366">
            <v>0</v>
          </cell>
          <cell r="J4366">
            <v>0</v>
          </cell>
          <cell r="K4366">
            <v>0</v>
          </cell>
          <cell r="L4366">
            <v>0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>
            <v>0</v>
          </cell>
          <cell r="T4366">
            <v>0</v>
          </cell>
        </row>
        <row r="4367">
          <cell r="A4367">
            <v>27521611</v>
          </cell>
          <cell r="B4367" t="str">
            <v>27521611 RG23A NCCD  MT05 EG-B1</v>
          </cell>
          <cell r="C4367">
            <v>0</v>
          </cell>
          <cell r="D4367">
            <v>0</v>
          </cell>
          <cell r="E4367">
            <v>0</v>
          </cell>
          <cell r="F4367">
            <v>0</v>
          </cell>
          <cell r="G4367">
            <v>0</v>
          </cell>
          <cell r="H4367">
            <v>0</v>
          </cell>
          <cell r="I4367">
            <v>0</v>
          </cell>
          <cell r="J4367">
            <v>0</v>
          </cell>
          <cell r="K4367">
            <v>0</v>
          </cell>
          <cell r="L4367">
            <v>0</v>
          </cell>
          <cell r="M4367">
            <v>0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>
            <v>0</v>
          </cell>
          <cell r="T4367">
            <v>0</v>
          </cell>
        </row>
        <row r="4368">
          <cell r="A4368">
            <v>27521612</v>
          </cell>
          <cell r="B4368" t="str">
            <v>27521612 RG23A NCCD  MT07 EG-B2</v>
          </cell>
          <cell r="C4368">
            <v>0</v>
          </cell>
          <cell r="D4368">
            <v>0</v>
          </cell>
          <cell r="E4368">
            <v>0</v>
          </cell>
          <cell r="F4368">
            <v>0</v>
          </cell>
          <cell r="G4368">
            <v>0</v>
          </cell>
          <cell r="H4368">
            <v>0</v>
          </cell>
          <cell r="I4368">
            <v>0</v>
          </cell>
          <cell r="J4368">
            <v>0</v>
          </cell>
          <cell r="K4368">
            <v>0</v>
          </cell>
          <cell r="L4368">
            <v>0</v>
          </cell>
          <cell r="M4368">
            <v>0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>
            <v>0</v>
          </cell>
          <cell r="T4368">
            <v>0</v>
          </cell>
        </row>
        <row r="4369">
          <cell r="A4369">
            <v>27521613</v>
          </cell>
          <cell r="B4369" t="str">
            <v>27521613 RG23A NCCD  MT11  EG-B3</v>
          </cell>
          <cell r="C4369">
            <v>0</v>
          </cell>
          <cell r="D4369">
            <v>0</v>
          </cell>
          <cell r="E4369">
            <v>0</v>
          </cell>
          <cell r="F4369">
            <v>0</v>
          </cell>
          <cell r="G4369">
            <v>0</v>
          </cell>
          <cell r="H4369">
            <v>0</v>
          </cell>
          <cell r="I4369">
            <v>0</v>
          </cell>
          <cell r="J4369">
            <v>0</v>
          </cell>
          <cell r="K4369">
            <v>0</v>
          </cell>
          <cell r="L4369">
            <v>0</v>
          </cell>
          <cell r="M4369">
            <v>0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>
            <v>0</v>
          </cell>
          <cell r="T4369">
            <v>0</v>
          </cell>
        </row>
        <row r="4370">
          <cell r="A4370">
            <v>27521616</v>
          </cell>
          <cell r="B4370" t="str">
            <v>27521616 RG23A NCCD  F033 EG-NP</v>
          </cell>
          <cell r="C4370">
            <v>0</v>
          </cell>
          <cell r="D4370">
            <v>0</v>
          </cell>
          <cell r="E4370">
            <v>0</v>
          </cell>
          <cell r="F4370">
            <v>0</v>
          </cell>
          <cell r="G4370">
            <v>0</v>
          </cell>
          <cell r="H4370">
            <v>0</v>
          </cell>
          <cell r="I4370">
            <v>0</v>
          </cell>
          <cell r="J4370">
            <v>0</v>
          </cell>
          <cell r="K4370">
            <v>0</v>
          </cell>
          <cell r="L4370">
            <v>0</v>
          </cell>
          <cell r="M4370">
            <v>0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>
            <v>0</v>
          </cell>
          <cell r="T4370">
            <v>0</v>
          </cell>
        </row>
        <row r="4371">
          <cell r="A4371">
            <v>27521617</v>
          </cell>
          <cell r="B4371" t="str">
            <v>27521617 RG23A NCCD  F8FP EG-FP</v>
          </cell>
          <cell r="C4371">
            <v>0</v>
          </cell>
          <cell r="D4371">
            <v>0</v>
          </cell>
          <cell r="E4371">
            <v>0</v>
          </cell>
          <cell r="F4371">
            <v>0</v>
          </cell>
          <cell r="G4371">
            <v>0</v>
          </cell>
          <cell r="H4371">
            <v>0</v>
          </cell>
          <cell r="I4371">
            <v>0</v>
          </cell>
          <cell r="J4371">
            <v>0</v>
          </cell>
          <cell r="K4371">
            <v>0</v>
          </cell>
          <cell r="L4371">
            <v>0</v>
          </cell>
          <cell r="M4371">
            <v>0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>
            <v>0</v>
          </cell>
          <cell r="T4371">
            <v>0</v>
          </cell>
        </row>
        <row r="4372">
          <cell r="A4372">
            <v>27521619</v>
          </cell>
          <cell r="B4372" t="str">
            <v>27521619 RG23A NCCD  F035 EG-F4</v>
          </cell>
          <cell r="C4372">
            <v>0</v>
          </cell>
          <cell r="D4372">
            <v>0</v>
          </cell>
          <cell r="E4372">
            <v>0</v>
          </cell>
          <cell r="F4372">
            <v>0</v>
          </cell>
          <cell r="G4372">
            <v>0</v>
          </cell>
          <cell r="H4372">
            <v>0</v>
          </cell>
          <cell r="I4372">
            <v>0</v>
          </cell>
          <cell r="J4372">
            <v>0</v>
          </cell>
          <cell r="K4372">
            <v>0</v>
          </cell>
          <cell r="L4372">
            <v>0</v>
          </cell>
          <cell r="M4372">
            <v>0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>
            <v>0</v>
          </cell>
          <cell r="T4372">
            <v>0</v>
          </cell>
        </row>
        <row r="4373">
          <cell r="A4373">
            <v>27521621</v>
          </cell>
          <cell r="B4373" t="str">
            <v>27521621 RG23A NCCD  A040 EG-A5</v>
          </cell>
          <cell r="C4373">
            <v>0</v>
          </cell>
          <cell r="D4373">
            <v>0</v>
          </cell>
          <cell r="E4373">
            <v>0</v>
          </cell>
          <cell r="F4373">
            <v>0</v>
          </cell>
          <cell r="G4373">
            <v>0</v>
          </cell>
          <cell r="H4373">
            <v>0</v>
          </cell>
          <cell r="I4373">
            <v>0</v>
          </cell>
          <cell r="J4373">
            <v>0</v>
          </cell>
          <cell r="K4373">
            <v>0</v>
          </cell>
          <cell r="L4373">
            <v>0</v>
          </cell>
          <cell r="M4373">
            <v>0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>
            <v>0</v>
          </cell>
          <cell r="T4373">
            <v>0</v>
          </cell>
        </row>
        <row r="4374">
          <cell r="A4374">
            <v>27521622</v>
          </cell>
          <cell r="B4374" t="str">
            <v>27521622 RG23A NCCD  F040 EG-A6</v>
          </cell>
          <cell r="C4374">
            <v>0</v>
          </cell>
          <cell r="D4374">
            <v>0</v>
          </cell>
          <cell r="E4374">
            <v>0</v>
          </cell>
          <cell r="F4374">
            <v>0</v>
          </cell>
          <cell r="G4374">
            <v>0</v>
          </cell>
          <cell r="H4374">
            <v>0</v>
          </cell>
          <cell r="I4374">
            <v>0</v>
          </cell>
          <cell r="J4374">
            <v>0</v>
          </cell>
          <cell r="K4374">
            <v>0</v>
          </cell>
          <cell r="L4374">
            <v>0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>
            <v>0</v>
          </cell>
          <cell r="T4374">
            <v>0</v>
          </cell>
        </row>
        <row r="4375">
          <cell r="A4375">
            <v>27521623</v>
          </cell>
          <cell r="B4375" t="str">
            <v>27521623 RG23A NCCD  SC01 EG-A7</v>
          </cell>
          <cell r="C4375">
            <v>0</v>
          </cell>
          <cell r="D4375">
            <v>0</v>
          </cell>
          <cell r="E4375">
            <v>0</v>
          </cell>
          <cell r="F4375">
            <v>0</v>
          </cell>
          <cell r="G4375">
            <v>0</v>
          </cell>
          <cell r="H4375">
            <v>0</v>
          </cell>
          <cell r="I4375">
            <v>0</v>
          </cell>
          <cell r="J4375">
            <v>0</v>
          </cell>
          <cell r="K4375">
            <v>0</v>
          </cell>
          <cell r="L4375">
            <v>0</v>
          </cell>
          <cell r="M4375">
            <v>0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>
            <v>0</v>
          </cell>
          <cell r="T4375">
            <v>0</v>
          </cell>
        </row>
        <row r="4376">
          <cell r="A4376">
            <v>27521624</v>
          </cell>
          <cell r="B4376" t="str">
            <v>27521624 RG23A NCCD  A041 EG-A8</v>
          </cell>
          <cell r="C4376">
            <v>0</v>
          </cell>
          <cell r="D4376">
            <v>0</v>
          </cell>
          <cell r="E4376">
            <v>0</v>
          </cell>
          <cell r="F4376">
            <v>0</v>
          </cell>
          <cell r="G4376">
            <v>0</v>
          </cell>
          <cell r="H4376">
            <v>0</v>
          </cell>
          <cell r="I4376">
            <v>0</v>
          </cell>
          <cell r="J4376">
            <v>0</v>
          </cell>
          <cell r="K4376">
            <v>0</v>
          </cell>
          <cell r="L4376">
            <v>0</v>
          </cell>
          <cell r="M4376">
            <v>0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>
            <v>0</v>
          </cell>
          <cell r="T4376">
            <v>0</v>
          </cell>
        </row>
        <row r="4377">
          <cell r="A4377">
            <v>27521625</v>
          </cell>
          <cell r="B4377" t="str">
            <v>27521625 RG23A NCCD  F041 EG-A9</v>
          </cell>
          <cell r="C4377">
            <v>0</v>
          </cell>
          <cell r="D4377">
            <v>0</v>
          </cell>
          <cell r="E4377">
            <v>0</v>
          </cell>
          <cell r="F4377">
            <v>0</v>
          </cell>
          <cell r="G4377">
            <v>0</v>
          </cell>
          <cell r="H4377">
            <v>0</v>
          </cell>
          <cell r="I4377">
            <v>0</v>
          </cell>
          <cell r="J4377">
            <v>0</v>
          </cell>
          <cell r="K4377">
            <v>0</v>
          </cell>
          <cell r="L4377">
            <v>0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>
            <v>0</v>
          </cell>
          <cell r="T4377">
            <v>0</v>
          </cell>
        </row>
        <row r="4378">
          <cell r="A4378">
            <v>27522501</v>
          </cell>
          <cell r="B4378" t="str">
            <v>27522501 RG23A Ed Cess F002 EG-02</v>
          </cell>
          <cell r="C4378">
            <v>0</v>
          </cell>
          <cell r="D4378">
            <v>6706611.3300000001</v>
          </cell>
          <cell r="E4378">
            <v>0</v>
          </cell>
          <cell r="F4378">
            <v>0</v>
          </cell>
          <cell r="G4378">
            <v>0</v>
          </cell>
          <cell r="H4378">
            <v>0</v>
          </cell>
          <cell r="I4378">
            <v>0</v>
          </cell>
          <cell r="J4378">
            <v>0</v>
          </cell>
          <cell r="K4378">
            <v>0</v>
          </cell>
          <cell r="L4378">
            <v>0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>
            <v>0</v>
          </cell>
          <cell r="T4378">
            <v>6706611.3300000001</v>
          </cell>
        </row>
        <row r="4379">
          <cell r="A4379">
            <v>27522502</v>
          </cell>
          <cell r="B4379" t="str">
            <v>27522502 RG23A Ed Cess F003 EG-03</v>
          </cell>
          <cell r="C4379">
            <v>0</v>
          </cell>
          <cell r="D4379">
            <v>0</v>
          </cell>
          <cell r="E4379">
            <v>0</v>
          </cell>
          <cell r="F4379">
            <v>0</v>
          </cell>
          <cell r="G4379">
            <v>0</v>
          </cell>
          <cell r="H4379">
            <v>0</v>
          </cell>
          <cell r="I4379">
            <v>0</v>
          </cell>
          <cell r="J4379">
            <v>0</v>
          </cell>
          <cell r="K4379">
            <v>0</v>
          </cell>
          <cell r="L4379">
            <v>0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>
            <v>0</v>
          </cell>
          <cell r="T4379">
            <v>0</v>
          </cell>
        </row>
        <row r="4380">
          <cell r="A4380">
            <v>27522503</v>
          </cell>
          <cell r="B4380" t="str">
            <v>27522503 RG23A Ed Cess F016 EG-94</v>
          </cell>
          <cell r="C4380">
            <v>0</v>
          </cell>
          <cell r="D4380">
            <v>0</v>
          </cell>
          <cell r="E4380">
            <v>0</v>
          </cell>
          <cell r="F4380">
            <v>0</v>
          </cell>
          <cell r="G4380">
            <v>0</v>
          </cell>
          <cell r="H4380">
            <v>0</v>
          </cell>
          <cell r="I4380">
            <v>0</v>
          </cell>
          <cell r="J4380">
            <v>0</v>
          </cell>
          <cell r="K4380">
            <v>0</v>
          </cell>
          <cell r="L4380">
            <v>0</v>
          </cell>
          <cell r="M4380">
            <v>0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>
            <v>0</v>
          </cell>
          <cell r="T4380">
            <v>0</v>
          </cell>
        </row>
        <row r="4381">
          <cell r="A4381">
            <v>27522504</v>
          </cell>
          <cell r="B4381" t="str">
            <v>27522504 RG23A Ed Cess F005 EG-95</v>
          </cell>
          <cell r="C4381">
            <v>0</v>
          </cell>
          <cell r="D4381">
            <v>0</v>
          </cell>
          <cell r="E4381">
            <v>0</v>
          </cell>
          <cell r="F4381">
            <v>0</v>
          </cell>
          <cell r="G4381">
            <v>0</v>
          </cell>
          <cell r="H4381">
            <v>0</v>
          </cell>
          <cell r="I4381">
            <v>0</v>
          </cell>
          <cell r="J4381">
            <v>0</v>
          </cell>
          <cell r="K4381">
            <v>0</v>
          </cell>
          <cell r="L4381">
            <v>0</v>
          </cell>
          <cell r="M4381">
            <v>0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>
            <v>0</v>
          </cell>
          <cell r="T4381">
            <v>0</v>
          </cell>
        </row>
        <row r="4382">
          <cell r="A4382">
            <v>27522505</v>
          </cell>
          <cell r="B4382" t="str">
            <v>27522505 RG23A Ed Cess F007 EG-97</v>
          </cell>
          <cell r="C4382">
            <v>0</v>
          </cell>
          <cell r="D4382">
            <v>0</v>
          </cell>
          <cell r="E4382">
            <v>0</v>
          </cell>
          <cell r="F4382">
            <v>0</v>
          </cell>
          <cell r="G4382">
            <v>0</v>
          </cell>
          <cell r="H4382">
            <v>0</v>
          </cell>
          <cell r="I4382">
            <v>0</v>
          </cell>
          <cell r="J4382">
            <v>0</v>
          </cell>
          <cell r="K4382">
            <v>0</v>
          </cell>
          <cell r="L4382">
            <v>0</v>
          </cell>
          <cell r="M4382">
            <v>0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>
            <v>0</v>
          </cell>
          <cell r="T4382">
            <v>0</v>
          </cell>
        </row>
        <row r="4383">
          <cell r="A4383">
            <v>27522506</v>
          </cell>
          <cell r="B4383" t="str">
            <v>27522506 RG23A Ed Cess F015 EG-04</v>
          </cell>
          <cell r="C4383">
            <v>0</v>
          </cell>
          <cell r="D4383">
            <v>0</v>
          </cell>
          <cell r="E4383">
            <v>0</v>
          </cell>
          <cell r="F4383">
            <v>0</v>
          </cell>
          <cell r="G4383">
            <v>0</v>
          </cell>
          <cell r="H4383">
            <v>0</v>
          </cell>
          <cell r="I4383">
            <v>0</v>
          </cell>
          <cell r="J4383">
            <v>0</v>
          </cell>
          <cell r="K4383">
            <v>0</v>
          </cell>
          <cell r="L4383">
            <v>0</v>
          </cell>
          <cell r="M4383">
            <v>0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>
            <v>0</v>
          </cell>
          <cell r="T4383">
            <v>0</v>
          </cell>
        </row>
        <row r="4384">
          <cell r="A4384">
            <v>27522507</v>
          </cell>
          <cell r="B4384" t="str">
            <v>27522507 RG23A Ed Cess F010 EG-10</v>
          </cell>
          <cell r="C4384">
            <v>0</v>
          </cell>
          <cell r="D4384">
            <v>0</v>
          </cell>
          <cell r="E4384">
            <v>0</v>
          </cell>
          <cell r="F4384">
            <v>0</v>
          </cell>
          <cell r="G4384">
            <v>0</v>
          </cell>
          <cell r="H4384">
            <v>0</v>
          </cell>
          <cell r="I4384">
            <v>0</v>
          </cell>
          <cell r="J4384">
            <v>0</v>
          </cell>
          <cell r="K4384">
            <v>0</v>
          </cell>
          <cell r="L4384">
            <v>0</v>
          </cell>
          <cell r="M4384">
            <v>0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>
            <v>0</v>
          </cell>
          <cell r="T4384">
            <v>0</v>
          </cell>
        </row>
        <row r="4385">
          <cell r="A4385">
            <v>27522508</v>
          </cell>
          <cell r="B4385" t="str">
            <v>27522508 RG23A Ed Cess F014 EG-93</v>
          </cell>
          <cell r="C4385">
            <v>0</v>
          </cell>
          <cell r="D4385">
            <v>0</v>
          </cell>
          <cell r="E4385">
            <v>0</v>
          </cell>
          <cell r="F4385">
            <v>0</v>
          </cell>
          <cell r="G4385">
            <v>0</v>
          </cell>
          <cell r="H4385">
            <v>0</v>
          </cell>
          <cell r="I4385">
            <v>0</v>
          </cell>
          <cell r="J4385">
            <v>0</v>
          </cell>
          <cell r="K4385">
            <v>0</v>
          </cell>
          <cell r="L4385">
            <v>0</v>
          </cell>
          <cell r="M4385">
            <v>0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>
            <v>0</v>
          </cell>
          <cell r="T4385">
            <v>0</v>
          </cell>
        </row>
        <row r="4386">
          <cell r="A4386">
            <v>27522509</v>
          </cell>
          <cell r="B4386" t="str">
            <v>27522509 RG23A Ed Cess F008 EG-98</v>
          </cell>
          <cell r="C4386">
            <v>0</v>
          </cell>
          <cell r="D4386">
            <v>0</v>
          </cell>
          <cell r="E4386">
            <v>0</v>
          </cell>
          <cell r="F4386">
            <v>0</v>
          </cell>
          <cell r="G4386">
            <v>0</v>
          </cell>
          <cell r="H4386">
            <v>0</v>
          </cell>
          <cell r="I4386">
            <v>0</v>
          </cell>
          <cell r="J4386">
            <v>0</v>
          </cell>
          <cell r="K4386">
            <v>0</v>
          </cell>
          <cell r="L4386">
            <v>0</v>
          </cell>
          <cell r="M4386">
            <v>0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>
            <v>0</v>
          </cell>
          <cell r="T4386">
            <v>0</v>
          </cell>
        </row>
        <row r="4387">
          <cell r="A4387">
            <v>27522510</v>
          </cell>
          <cell r="B4387" t="str">
            <v>27522510 RG23A Ed Cess F009 EG-99</v>
          </cell>
          <cell r="C4387">
            <v>0</v>
          </cell>
          <cell r="D4387">
            <v>0</v>
          </cell>
          <cell r="E4387">
            <v>0</v>
          </cell>
          <cell r="F4387">
            <v>0</v>
          </cell>
          <cell r="G4387">
            <v>0</v>
          </cell>
          <cell r="H4387">
            <v>0</v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  <cell r="M4387">
            <v>0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>
            <v>0</v>
          </cell>
          <cell r="T4387">
            <v>0</v>
          </cell>
        </row>
        <row r="4388">
          <cell r="A4388">
            <v>27522511</v>
          </cell>
          <cell r="B4388" t="str">
            <v>27522511 RG23A Ed Cess FS01 EG-26</v>
          </cell>
          <cell r="C4388">
            <v>0</v>
          </cell>
          <cell r="D4388">
            <v>0</v>
          </cell>
          <cell r="E4388">
            <v>0</v>
          </cell>
          <cell r="F4388">
            <v>0</v>
          </cell>
          <cell r="G4388">
            <v>0</v>
          </cell>
          <cell r="H4388">
            <v>0</v>
          </cell>
          <cell r="I4388">
            <v>0</v>
          </cell>
          <cell r="J4388">
            <v>0</v>
          </cell>
          <cell r="K4388">
            <v>0</v>
          </cell>
          <cell r="L4388">
            <v>0</v>
          </cell>
          <cell r="M4388">
            <v>0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>
            <v>0</v>
          </cell>
          <cell r="T4388">
            <v>0</v>
          </cell>
        </row>
        <row r="4389">
          <cell r="A4389">
            <v>27522512</v>
          </cell>
          <cell r="B4389" t="str">
            <v>27522512 RG23A Ed Cess FS02 EG-27</v>
          </cell>
          <cell r="C4389">
            <v>0</v>
          </cell>
          <cell r="D4389">
            <v>0</v>
          </cell>
          <cell r="E4389">
            <v>0</v>
          </cell>
          <cell r="F4389">
            <v>0</v>
          </cell>
          <cell r="G4389">
            <v>0</v>
          </cell>
          <cell r="H4389">
            <v>0</v>
          </cell>
          <cell r="I4389">
            <v>0</v>
          </cell>
          <cell r="J4389">
            <v>0</v>
          </cell>
          <cell r="K4389">
            <v>0</v>
          </cell>
          <cell r="L4389">
            <v>0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>
            <v>0</v>
          </cell>
          <cell r="T4389">
            <v>0</v>
          </cell>
        </row>
        <row r="4390">
          <cell r="A4390">
            <v>27522513</v>
          </cell>
          <cell r="B4390" t="str">
            <v>27522513 RG23A Ed Cess FS03 EG-28</v>
          </cell>
          <cell r="C4390">
            <v>0</v>
          </cell>
          <cell r="D4390">
            <v>0</v>
          </cell>
          <cell r="E4390">
            <v>0</v>
          </cell>
          <cell r="F4390">
            <v>0</v>
          </cell>
          <cell r="G4390">
            <v>0</v>
          </cell>
          <cell r="H4390">
            <v>0</v>
          </cell>
          <cell r="I4390">
            <v>0</v>
          </cell>
          <cell r="J4390">
            <v>0</v>
          </cell>
          <cell r="K4390">
            <v>0</v>
          </cell>
          <cell r="L4390">
            <v>0</v>
          </cell>
          <cell r="M4390">
            <v>0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>
            <v>0</v>
          </cell>
          <cell r="T4390">
            <v>0</v>
          </cell>
        </row>
        <row r="4391">
          <cell r="A4391">
            <v>27522514</v>
          </cell>
          <cell r="B4391" t="str">
            <v>27522514 RG23A Ed Cess FS04 EG-29</v>
          </cell>
          <cell r="C4391">
            <v>0</v>
          </cell>
          <cell r="D4391">
            <v>0</v>
          </cell>
          <cell r="E4391">
            <v>0</v>
          </cell>
          <cell r="F4391">
            <v>0</v>
          </cell>
          <cell r="G4391">
            <v>0</v>
          </cell>
          <cell r="H4391">
            <v>0</v>
          </cell>
          <cell r="I4391">
            <v>0</v>
          </cell>
          <cell r="J4391">
            <v>0</v>
          </cell>
          <cell r="K4391">
            <v>0</v>
          </cell>
          <cell r="L4391">
            <v>0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>
            <v>0</v>
          </cell>
          <cell r="T4391">
            <v>0</v>
          </cell>
        </row>
        <row r="4392">
          <cell r="A4392">
            <v>27522515</v>
          </cell>
          <cell r="B4392" t="str">
            <v>27522515 RG23A Ed Cess A011 EG-11</v>
          </cell>
          <cell r="C4392">
            <v>0</v>
          </cell>
          <cell r="D4392">
            <v>0</v>
          </cell>
          <cell r="E4392">
            <v>0</v>
          </cell>
          <cell r="F4392">
            <v>0</v>
          </cell>
          <cell r="G4392">
            <v>0</v>
          </cell>
          <cell r="H4392">
            <v>0</v>
          </cell>
          <cell r="I4392">
            <v>0</v>
          </cell>
          <cell r="J4392">
            <v>0</v>
          </cell>
          <cell r="K4392">
            <v>0</v>
          </cell>
          <cell r="L4392">
            <v>0</v>
          </cell>
          <cell r="M4392">
            <v>0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>
            <v>0</v>
          </cell>
          <cell r="T4392">
            <v>0</v>
          </cell>
        </row>
        <row r="4393">
          <cell r="A4393">
            <v>27522516</v>
          </cell>
          <cell r="B4393" t="str">
            <v>27522516 RG23A Ed Cess A012 EG-11</v>
          </cell>
          <cell r="C4393">
            <v>0</v>
          </cell>
          <cell r="D4393">
            <v>0</v>
          </cell>
          <cell r="E4393">
            <v>0</v>
          </cell>
          <cell r="F4393">
            <v>0</v>
          </cell>
          <cell r="G4393">
            <v>0</v>
          </cell>
          <cell r="H4393">
            <v>0</v>
          </cell>
          <cell r="I4393">
            <v>0</v>
          </cell>
          <cell r="J4393">
            <v>0</v>
          </cell>
          <cell r="K4393">
            <v>0</v>
          </cell>
          <cell r="L4393">
            <v>0</v>
          </cell>
          <cell r="M4393">
            <v>0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>
            <v>0</v>
          </cell>
          <cell r="T4393">
            <v>0</v>
          </cell>
        </row>
        <row r="4394">
          <cell r="A4394">
            <v>27522517</v>
          </cell>
          <cell r="B4394" t="str">
            <v>27522517 RG23A Ed Cess A013 EG-11</v>
          </cell>
          <cell r="C4394">
            <v>0</v>
          </cell>
          <cell r="D4394">
            <v>0</v>
          </cell>
          <cell r="E4394">
            <v>0</v>
          </cell>
          <cell r="F4394">
            <v>0</v>
          </cell>
          <cell r="G4394">
            <v>0</v>
          </cell>
          <cell r="H4394">
            <v>0</v>
          </cell>
          <cell r="I4394">
            <v>0</v>
          </cell>
          <cell r="J4394">
            <v>0</v>
          </cell>
          <cell r="K4394">
            <v>0</v>
          </cell>
          <cell r="L4394">
            <v>0</v>
          </cell>
          <cell r="M4394">
            <v>0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>
            <v>0</v>
          </cell>
          <cell r="T4394">
            <v>0</v>
          </cell>
        </row>
        <row r="4395">
          <cell r="A4395">
            <v>27522518</v>
          </cell>
          <cell r="B4395" t="str">
            <v>27522518 RG23A Ed Cess A002 EG-12</v>
          </cell>
          <cell r="C4395">
            <v>0</v>
          </cell>
          <cell r="D4395">
            <v>0</v>
          </cell>
          <cell r="E4395">
            <v>0</v>
          </cell>
          <cell r="F4395">
            <v>0</v>
          </cell>
          <cell r="G4395">
            <v>0</v>
          </cell>
          <cell r="H4395">
            <v>0</v>
          </cell>
          <cell r="I4395">
            <v>0</v>
          </cell>
          <cell r="J4395">
            <v>0</v>
          </cell>
          <cell r="K4395">
            <v>0</v>
          </cell>
          <cell r="L4395">
            <v>0</v>
          </cell>
          <cell r="M4395">
            <v>0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>
            <v>0</v>
          </cell>
          <cell r="T4395">
            <v>0</v>
          </cell>
        </row>
        <row r="4396">
          <cell r="A4396">
            <v>27522519</v>
          </cell>
          <cell r="B4396" t="str">
            <v>27522519 RG23A Ed Cess A003 EG-13</v>
          </cell>
          <cell r="C4396">
            <v>0</v>
          </cell>
          <cell r="D4396">
            <v>0</v>
          </cell>
          <cell r="E4396">
            <v>0</v>
          </cell>
          <cell r="F4396">
            <v>0</v>
          </cell>
          <cell r="G4396">
            <v>0</v>
          </cell>
          <cell r="H4396">
            <v>0</v>
          </cell>
          <cell r="I4396">
            <v>0</v>
          </cell>
          <cell r="J4396">
            <v>0</v>
          </cell>
          <cell r="K4396">
            <v>0</v>
          </cell>
          <cell r="L4396">
            <v>0</v>
          </cell>
          <cell r="M4396">
            <v>0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>
            <v>0</v>
          </cell>
          <cell r="T4396">
            <v>0</v>
          </cell>
        </row>
        <row r="4397">
          <cell r="A4397">
            <v>27522520</v>
          </cell>
          <cell r="B4397" t="str">
            <v>27522520 RG23A Ed Cess A004 EG-14</v>
          </cell>
          <cell r="C4397">
            <v>0</v>
          </cell>
          <cell r="D4397">
            <v>0</v>
          </cell>
          <cell r="E4397">
            <v>0</v>
          </cell>
          <cell r="F4397">
            <v>0</v>
          </cell>
          <cell r="G4397">
            <v>0</v>
          </cell>
          <cell r="H4397">
            <v>0</v>
          </cell>
          <cell r="I4397">
            <v>0</v>
          </cell>
          <cell r="J4397">
            <v>0</v>
          </cell>
          <cell r="K4397">
            <v>0</v>
          </cell>
          <cell r="L4397">
            <v>0</v>
          </cell>
          <cell r="M4397">
            <v>0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>
            <v>0</v>
          </cell>
          <cell r="T4397">
            <v>0</v>
          </cell>
        </row>
        <row r="4398">
          <cell r="A4398">
            <v>27522521</v>
          </cell>
          <cell r="B4398" t="str">
            <v>27522521 RG23A Ed Cess A005 EG-15</v>
          </cell>
          <cell r="C4398">
            <v>0</v>
          </cell>
          <cell r="D4398">
            <v>0</v>
          </cell>
          <cell r="E4398">
            <v>0</v>
          </cell>
          <cell r="F4398">
            <v>0</v>
          </cell>
          <cell r="G4398">
            <v>0</v>
          </cell>
          <cell r="H4398">
            <v>0</v>
          </cell>
          <cell r="I4398">
            <v>0</v>
          </cell>
          <cell r="J4398">
            <v>0</v>
          </cell>
          <cell r="K4398">
            <v>0</v>
          </cell>
          <cell r="L4398">
            <v>0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>
            <v>0</v>
          </cell>
          <cell r="T4398">
            <v>0</v>
          </cell>
        </row>
        <row r="4399">
          <cell r="A4399">
            <v>27522522</v>
          </cell>
          <cell r="B4399" t="str">
            <v>27522522 RG23A Ed Cess A006 EG-16</v>
          </cell>
          <cell r="C4399">
            <v>0</v>
          </cell>
          <cell r="D4399">
            <v>0</v>
          </cell>
          <cell r="E4399">
            <v>0</v>
          </cell>
          <cell r="F4399">
            <v>0</v>
          </cell>
          <cell r="G4399">
            <v>0</v>
          </cell>
          <cell r="H4399">
            <v>0</v>
          </cell>
          <cell r="I4399">
            <v>0</v>
          </cell>
          <cell r="J4399">
            <v>0</v>
          </cell>
          <cell r="K4399">
            <v>0</v>
          </cell>
          <cell r="L4399">
            <v>0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>
            <v>0</v>
          </cell>
          <cell r="T4399">
            <v>0</v>
          </cell>
        </row>
        <row r="4400">
          <cell r="A4400">
            <v>27522523</v>
          </cell>
          <cell r="B4400" t="str">
            <v>27522523 RG23A Ed Cess A015 EG-18</v>
          </cell>
          <cell r="C4400">
            <v>0</v>
          </cell>
          <cell r="D4400">
            <v>0</v>
          </cell>
          <cell r="E4400">
            <v>0</v>
          </cell>
          <cell r="F4400">
            <v>0</v>
          </cell>
          <cell r="G4400">
            <v>0</v>
          </cell>
          <cell r="H4400">
            <v>0</v>
          </cell>
          <cell r="I4400">
            <v>0</v>
          </cell>
          <cell r="J4400">
            <v>0</v>
          </cell>
          <cell r="K4400">
            <v>0</v>
          </cell>
          <cell r="L4400">
            <v>0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>
            <v>0</v>
          </cell>
          <cell r="T4400">
            <v>0</v>
          </cell>
        </row>
        <row r="4401">
          <cell r="A4401">
            <v>27522524</v>
          </cell>
          <cell r="B4401" t="str">
            <v>27522524 RG23A Ed Cess A018 EG-19</v>
          </cell>
          <cell r="C4401">
            <v>0</v>
          </cell>
          <cell r="D4401">
            <v>0</v>
          </cell>
          <cell r="E4401">
            <v>0</v>
          </cell>
          <cell r="F4401">
            <v>0</v>
          </cell>
          <cell r="G4401">
            <v>0</v>
          </cell>
          <cell r="H4401">
            <v>0</v>
          </cell>
          <cell r="I4401">
            <v>0</v>
          </cell>
          <cell r="J4401">
            <v>0</v>
          </cell>
          <cell r="K4401">
            <v>0</v>
          </cell>
          <cell r="L4401">
            <v>0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>
            <v>0</v>
          </cell>
          <cell r="T4401">
            <v>0</v>
          </cell>
        </row>
        <row r="4402">
          <cell r="A4402">
            <v>27522525</v>
          </cell>
          <cell r="B4402" t="str">
            <v>27522525 RG23A Ed Cess MD05 EG-45</v>
          </cell>
          <cell r="C4402">
            <v>0</v>
          </cell>
          <cell r="D4402">
            <v>0</v>
          </cell>
          <cell r="E4402">
            <v>0</v>
          </cell>
          <cell r="F4402">
            <v>0</v>
          </cell>
          <cell r="G4402">
            <v>0</v>
          </cell>
          <cell r="H4402">
            <v>0</v>
          </cell>
          <cell r="I4402">
            <v>0</v>
          </cell>
          <cell r="J4402">
            <v>0</v>
          </cell>
          <cell r="K4402">
            <v>0</v>
          </cell>
          <cell r="L4402">
            <v>0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>
            <v>0</v>
          </cell>
          <cell r="T4402">
            <v>0</v>
          </cell>
        </row>
        <row r="4403">
          <cell r="A4403">
            <v>27522526</v>
          </cell>
          <cell r="B4403" t="str">
            <v>27522526 RG23A Ed Cess A010 EG-56</v>
          </cell>
          <cell r="C4403">
            <v>0</v>
          </cell>
          <cell r="D4403">
            <v>0</v>
          </cell>
          <cell r="E4403">
            <v>0</v>
          </cell>
          <cell r="F4403">
            <v>0</v>
          </cell>
          <cell r="G4403">
            <v>0</v>
          </cell>
          <cell r="H4403">
            <v>0</v>
          </cell>
          <cell r="I4403">
            <v>0</v>
          </cell>
          <cell r="J4403">
            <v>0</v>
          </cell>
          <cell r="K4403">
            <v>0</v>
          </cell>
          <cell r="L4403">
            <v>0</v>
          </cell>
          <cell r="M4403">
            <v>0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>
            <v>0</v>
          </cell>
          <cell r="T4403">
            <v>0</v>
          </cell>
        </row>
        <row r="4404">
          <cell r="A4404">
            <v>27522527</v>
          </cell>
          <cell r="B4404" t="str">
            <v>27522527 RG23A Ed Cess A008 EG-60</v>
          </cell>
          <cell r="C4404">
            <v>0</v>
          </cell>
          <cell r="D4404">
            <v>0</v>
          </cell>
          <cell r="E4404">
            <v>0</v>
          </cell>
          <cell r="F4404">
            <v>0</v>
          </cell>
          <cell r="G4404">
            <v>0</v>
          </cell>
          <cell r="H4404">
            <v>0</v>
          </cell>
          <cell r="I4404">
            <v>0</v>
          </cell>
          <cell r="J4404">
            <v>0</v>
          </cell>
          <cell r="K4404">
            <v>0</v>
          </cell>
          <cell r="L4404">
            <v>0</v>
          </cell>
          <cell r="M4404">
            <v>0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>
            <v>0</v>
          </cell>
          <cell r="T4404">
            <v>0</v>
          </cell>
        </row>
        <row r="4405">
          <cell r="A4405">
            <v>27522528</v>
          </cell>
          <cell r="B4405" t="str">
            <v>27522528 RG23A Ed Cess A009 EG-61</v>
          </cell>
          <cell r="C4405">
            <v>0</v>
          </cell>
          <cell r="D4405">
            <v>0</v>
          </cell>
          <cell r="E4405">
            <v>0</v>
          </cell>
          <cell r="F4405">
            <v>0</v>
          </cell>
          <cell r="G4405">
            <v>0</v>
          </cell>
          <cell r="H4405">
            <v>0</v>
          </cell>
          <cell r="I4405">
            <v>0</v>
          </cell>
          <cell r="J4405">
            <v>0</v>
          </cell>
          <cell r="K4405">
            <v>0</v>
          </cell>
          <cell r="L4405">
            <v>0</v>
          </cell>
          <cell r="M4405">
            <v>0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>
            <v>0</v>
          </cell>
          <cell r="T4405">
            <v>0</v>
          </cell>
        </row>
        <row r="4406">
          <cell r="A4406">
            <v>27522529</v>
          </cell>
          <cell r="B4406" t="str">
            <v>27522529 RG23A Ed Cess F001 EG-62</v>
          </cell>
          <cell r="C4406">
            <v>0</v>
          </cell>
          <cell r="D4406">
            <v>0</v>
          </cell>
          <cell r="E4406">
            <v>0</v>
          </cell>
          <cell r="F4406">
            <v>0</v>
          </cell>
          <cell r="G4406">
            <v>0</v>
          </cell>
          <cell r="H4406">
            <v>0</v>
          </cell>
          <cell r="I4406">
            <v>0</v>
          </cell>
          <cell r="J4406">
            <v>0</v>
          </cell>
          <cell r="K4406">
            <v>0</v>
          </cell>
          <cell r="L4406">
            <v>0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>
            <v>0</v>
          </cell>
          <cell r="T4406">
            <v>0</v>
          </cell>
        </row>
        <row r="4407">
          <cell r="A4407">
            <v>27522530</v>
          </cell>
          <cell r="B4407" t="str">
            <v>27522530 RG23A Ed Cess SA01 EG-63</v>
          </cell>
          <cell r="C4407">
            <v>0</v>
          </cell>
          <cell r="D4407">
            <v>0</v>
          </cell>
          <cell r="E4407">
            <v>0</v>
          </cell>
          <cell r="F4407">
            <v>0</v>
          </cell>
          <cell r="G4407">
            <v>0</v>
          </cell>
          <cell r="H4407">
            <v>0</v>
          </cell>
          <cell r="I4407">
            <v>0</v>
          </cell>
          <cell r="J4407">
            <v>0</v>
          </cell>
          <cell r="K4407">
            <v>0</v>
          </cell>
          <cell r="L4407">
            <v>0</v>
          </cell>
          <cell r="M4407">
            <v>0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>
            <v>0</v>
          </cell>
          <cell r="T4407">
            <v>0</v>
          </cell>
        </row>
        <row r="4408">
          <cell r="A4408">
            <v>27522531</v>
          </cell>
          <cell r="B4408" t="str">
            <v>27522531 RG23A Ed Cess SF01 EG-63</v>
          </cell>
          <cell r="C4408">
            <v>0</v>
          </cell>
          <cell r="D4408">
            <v>0</v>
          </cell>
          <cell r="E4408">
            <v>0</v>
          </cell>
          <cell r="F4408">
            <v>0</v>
          </cell>
          <cell r="G4408">
            <v>0</v>
          </cell>
          <cell r="H4408">
            <v>0</v>
          </cell>
          <cell r="I4408">
            <v>0</v>
          </cell>
          <cell r="J4408">
            <v>0</v>
          </cell>
          <cell r="K4408">
            <v>0</v>
          </cell>
          <cell r="L4408">
            <v>0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>
            <v>0</v>
          </cell>
          <cell r="T4408">
            <v>0</v>
          </cell>
        </row>
        <row r="4409">
          <cell r="A4409">
            <v>27522532</v>
          </cell>
          <cell r="B4409" t="str">
            <v>27522532 RG23A Ed Cess SF02 EG-63</v>
          </cell>
          <cell r="C4409">
            <v>0</v>
          </cell>
          <cell r="D4409">
            <v>0</v>
          </cell>
          <cell r="E4409">
            <v>0</v>
          </cell>
          <cell r="F4409">
            <v>0</v>
          </cell>
          <cell r="G4409">
            <v>0</v>
          </cell>
          <cell r="H4409">
            <v>0</v>
          </cell>
          <cell r="I4409">
            <v>0</v>
          </cell>
          <cell r="J4409">
            <v>0</v>
          </cell>
          <cell r="K4409">
            <v>0</v>
          </cell>
          <cell r="L4409">
            <v>0</v>
          </cell>
          <cell r="M4409">
            <v>0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>
            <v>0</v>
          </cell>
          <cell r="T4409">
            <v>0</v>
          </cell>
        </row>
        <row r="4410">
          <cell r="A4410">
            <v>27522533</v>
          </cell>
          <cell r="B4410" t="str">
            <v>27522533 RG23A Ed Cess SA02 EG-64</v>
          </cell>
          <cell r="C4410">
            <v>0</v>
          </cell>
          <cell r="D4410">
            <v>0</v>
          </cell>
          <cell r="E4410">
            <v>0</v>
          </cell>
          <cell r="F4410">
            <v>0</v>
          </cell>
          <cell r="G4410">
            <v>0</v>
          </cell>
          <cell r="H4410">
            <v>0</v>
          </cell>
          <cell r="I4410">
            <v>0</v>
          </cell>
          <cell r="J4410">
            <v>0</v>
          </cell>
          <cell r="K4410">
            <v>0</v>
          </cell>
          <cell r="L4410">
            <v>0</v>
          </cell>
          <cell r="M4410">
            <v>0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>
            <v>0</v>
          </cell>
          <cell r="T4410">
            <v>0</v>
          </cell>
        </row>
        <row r="4411">
          <cell r="A4411">
            <v>27522534</v>
          </cell>
          <cell r="B4411" t="str">
            <v>27522534 RG23A Ed Cess SA03 EG-65</v>
          </cell>
          <cell r="C4411">
            <v>0</v>
          </cell>
          <cell r="D4411">
            <v>0</v>
          </cell>
          <cell r="E4411">
            <v>0</v>
          </cell>
          <cell r="F4411">
            <v>0</v>
          </cell>
          <cell r="G4411">
            <v>0</v>
          </cell>
          <cell r="H4411">
            <v>0</v>
          </cell>
          <cell r="I4411">
            <v>0</v>
          </cell>
          <cell r="J4411">
            <v>0</v>
          </cell>
          <cell r="K4411">
            <v>0</v>
          </cell>
          <cell r="L4411">
            <v>0</v>
          </cell>
          <cell r="M4411">
            <v>0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>
            <v>0</v>
          </cell>
          <cell r="T4411">
            <v>0</v>
          </cell>
        </row>
        <row r="4412">
          <cell r="A4412">
            <v>27522535</v>
          </cell>
          <cell r="B4412" t="str">
            <v>27522535 RG23A Ed Cess A016 EG-71</v>
          </cell>
          <cell r="C4412">
            <v>0</v>
          </cell>
          <cell r="D4412">
            <v>0</v>
          </cell>
          <cell r="E4412">
            <v>0</v>
          </cell>
          <cell r="F4412">
            <v>0</v>
          </cell>
          <cell r="G4412">
            <v>0</v>
          </cell>
          <cell r="H4412">
            <v>0</v>
          </cell>
          <cell r="I4412">
            <v>0</v>
          </cell>
          <cell r="J4412">
            <v>0</v>
          </cell>
          <cell r="K4412">
            <v>0</v>
          </cell>
          <cell r="L4412">
            <v>0</v>
          </cell>
          <cell r="M4412">
            <v>0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>
            <v>0</v>
          </cell>
          <cell r="T4412">
            <v>0</v>
          </cell>
        </row>
        <row r="4413">
          <cell r="A4413">
            <v>27522536</v>
          </cell>
          <cell r="B4413" t="str">
            <v>27522536 RG23A Ed Cess F013 EG-72</v>
          </cell>
          <cell r="C4413">
            <v>0</v>
          </cell>
          <cell r="D4413">
            <v>0</v>
          </cell>
          <cell r="E4413">
            <v>0</v>
          </cell>
          <cell r="F4413">
            <v>0</v>
          </cell>
          <cell r="G4413">
            <v>0</v>
          </cell>
          <cell r="H4413">
            <v>0</v>
          </cell>
          <cell r="I4413">
            <v>0</v>
          </cell>
          <cell r="J4413">
            <v>0</v>
          </cell>
          <cell r="K4413">
            <v>0</v>
          </cell>
          <cell r="L4413">
            <v>0</v>
          </cell>
          <cell r="M4413">
            <v>0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>
            <v>0</v>
          </cell>
          <cell r="T4413">
            <v>0</v>
          </cell>
        </row>
        <row r="4414">
          <cell r="A4414">
            <v>27522537</v>
          </cell>
          <cell r="B4414" t="str">
            <v>27522537 RG23A Ed Cess SK01 EG-73</v>
          </cell>
          <cell r="C4414">
            <v>0</v>
          </cell>
          <cell r="D4414">
            <v>0</v>
          </cell>
          <cell r="E4414">
            <v>0</v>
          </cell>
          <cell r="F4414">
            <v>0</v>
          </cell>
          <cell r="G4414">
            <v>0</v>
          </cell>
          <cell r="H4414">
            <v>0</v>
          </cell>
          <cell r="I4414">
            <v>0</v>
          </cell>
          <cell r="J4414">
            <v>0</v>
          </cell>
          <cell r="K4414">
            <v>0</v>
          </cell>
          <cell r="L4414">
            <v>0</v>
          </cell>
          <cell r="M4414">
            <v>0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>
            <v>0</v>
          </cell>
          <cell r="T4414">
            <v>0</v>
          </cell>
        </row>
        <row r="4415">
          <cell r="A4415">
            <v>27522539</v>
          </cell>
          <cell r="B4415" t="str">
            <v>27522539 RG23A Ed Cess A017 EG-81</v>
          </cell>
          <cell r="C4415">
            <v>0</v>
          </cell>
          <cell r="D4415">
            <v>0</v>
          </cell>
          <cell r="E4415">
            <v>0</v>
          </cell>
          <cell r="F4415">
            <v>0</v>
          </cell>
          <cell r="G4415">
            <v>0</v>
          </cell>
          <cell r="H4415">
            <v>0</v>
          </cell>
          <cell r="I4415">
            <v>0</v>
          </cell>
          <cell r="J4415">
            <v>0</v>
          </cell>
          <cell r="K4415">
            <v>0</v>
          </cell>
          <cell r="L4415">
            <v>0</v>
          </cell>
          <cell r="M4415">
            <v>0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>
            <v>0</v>
          </cell>
          <cell r="T4415">
            <v>0</v>
          </cell>
        </row>
        <row r="4416">
          <cell r="A4416">
            <v>27522540</v>
          </cell>
          <cell r="B4416" t="str">
            <v>27522540 RG23A Ed Cess F017 EG-82</v>
          </cell>
          <cell r="C4416">
            <v>0</v>
          </cell>
          <cell r="D4416">
            <v>0</v>
          </cell>
          <cell r="E4416">
            <v>0</v>
          </cell>
          <cell r="F4416">
            <v>0</v>
          </cell>
          <cell r="G4416">
            <v>0</v>
          </cell>
          <cell r="H4416">
            <v>0</v>
          </cell>
          <cell r="I4416">
            <v>0</v>
          </cell>
          <cell r="J4416">
            <v>0</v>
          </cell>
          <cell r="K4416">
            <v>0</v>
          </cell>
          <cell r="L4416">
            <v>0</v>
          </cell>
          <cell r="M4416">
            <v>0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>
            <v>0</v>
          </cell>
          <cell r="T4416">
            <v>0</v>
          </cell>
        </row>
        <row r="4417">
          <cell r="A4417">
            <v>27522541</v>
          </cell>
          <cell r="B4417" t="str">
            <v>27522541 RG23A Ed Cess SV01 EG-83</v>
          </cell>
          <cell r="C4417">
            <v>0</v>
          </cell>
          <cell r="D4417">
            <v>0</v>
          </cell>
          <cell r="E4417">
            <v>0</v>
          </cell>
          <cell r="F4417">
            <v>0</v>
          </cell>
          <cell r="G4417">
            <v>0</v>
          </cell>
          <cell r="H4417">
            <v>0</v>
          </cell>
          <cell r="I4417">
            <v>0</v>
          </cell>
          <cell r="J4417">
            <v>0</v>
          </cell>
          <cell r="K4417">
            <v>0</v>
          </cell>
          <cell r="L4417">
            <v>0</v>
          </cell>
          <cell r="M4417">
            <v>0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>
            <v>0</v>
          </cell>
          <cell r="T4417">
            <v>0</v>
          </cell>
        </row>
        <row r="4418">
          <cell r="A4418">
            <v>27522561</v>
          </cell>
          <cell r="B4418" t="str">
            <v>27522561 RG23A Ed Cess AMRV EG-22</v>
          </cell>
          <cell r="C4418">
            <v>0</v>
          </cell>
          <cell r="D4418">
            <v>0</v>
          </cell>
          <cell r="E4418">
            <v>0</v>
          </cell>
          <cell r="F4418">
            <v>0</v>
          </cell>
          <cell r="G4418">
            <v>0</v>
          </cell>
          <cell r="H4418">
            <v>0</v>
          </cell>
          <cell r="I4418">
            <v>0</v>
          </cell>
          <cell r="J4418">
            <v>0</v>
          </cell>
          <cell r="K4418">
            <v>0</v>
          </cell>
          <cell r="L4418">
            <v>0</v>
          </cell>
          <cell r="M4418">
            <v>0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>
            <v>0</v>
          </cell>
          <cell r="T4418">
            <v>0</v>
          </cell>
        </row>
        <row r="4419">
          <cell r="A4419">
            <v>27522562</v>
          </cell>
          <cell r="B4419" t="str">
            <v>27522562 RG23A Ed Cess FMRV EG-'22</v>
          </cell>
          <cell r="C4419">
            <v>0</v>
          </cell>
          <cell r="D4419">
            <v>0</v>
          </cell>
          <cell r="E4419">
            <v>0</v>
          </cell>
          <cell r="F4419">
            <v>0</v>
          </cell>
          <cell r="G4419">
            <v>0</v>
          </cell>
          <cell r="H4419">
            <v>0</v>
          </cell>
          <cell r="I4419">
            <v>0</v>
          </cell>
          <cell r="J4419">
            <v>0</v>
          </cell>
          <cell r="K4419">
            <v>0</v>
          </cell>
          <cell r="L4419">
            <v>0</v>
          </cell>
          <cell r="M4419">
            <v>0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>
            <v>0</v>
          </cell>
          <cell r="T4419">
            <v>0</v>
          </cell>
        </row>
        <row r="4420">
          <cell r="A4420">
            <v>27522563</v>
          </cell>
          <cell r="B4420" t="str">
            <v>27522563 RG23A Ed Cess MRVA EG-23</v>
          </cell>
          <cell r="C4420">
            <v>0</v>
          </cell>
          <cell r="D4420">
            <v>0</v>
          </cell>
          <cell r="E4420">
            <v>0</v>
          </cell>
          <cell r="F4420">
            <v>0</v>
          </cell>
          <cell r="G4420">
            <v>0</v>
          </cell>
          <cell r="H4420">
            <v>0</v>
          </cell>
          <cell r="I4420">
            <v>0</v>
          </cell>
          <cell r="J4420">
            <v>0</v>
          </cell>
          <cell r="K4420">
            <v>0</v>
          </cell>
          <cell r="L4420">
            <v>0</v>
          </cell>
          <cell r="M4420">
            <v>0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>
            <v>0</v>
          </cell>
          <cell r="T4420">
            <v>0</v>
          </cell>
        </row>
        <row r="4421">
          <cell r="A4421">
            <v>27522564</v>
          </cell>
          <cell r="B4421" t="str">
            <v>27522564 RG23A Ed Cess MRVF EG-24</v>
          </cell>
          <cell r="C4421">
            <v>0</v>
          </cell>
          <cell r="D4421">
            <v>0</v>
          </cell>
          <cell r="E4421">
            <v>0</v>
          </cell>
          <cell r="F4421">
            <v>0</v>
          </cell>
          <cell r="G4421">
            <v>0</v>
          </cell>
          <cell r="H4421">
            <v>0</v>
          </cell>
          <cell r="I4421">
            <v>0</v>
          </cell>
          <cell r="J4421">
            <v>0</v>
          </cell>
          <cell r="K4421">
            <v>0</v>
          </cell>
          <cell r="L4421">
            <v>0</v>
          </cell>
          <cell r="M4421">
            <v>0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>
            <v>0</v>
          </cell>
          <cell r="T4421">
            <v>0</v>
          </cell>
        </row>
        <row r="4422">
          <cell r="A4422">
            <v>27522565</v>
          </cell>
          <cell r="B4422" t="str">
            <v>27522565 RG23A Ed Cess MRVH EG-25</v>
          </cell>
          <cell r="C4422">
            <v>0</v>
          </cell>
          <cell r="D4422">
            <v>0</v>
          </cell>
          <cell r="E4422">
            <v>0</v>
          </cell>
          <cell r="F4422">
            <v>0</v>
          </cell>
          <cell r="G4422">
            <v>0</v>
          </cell>
          <cell r="H4422">
            <v>0</v>
          </cell>
          <cell r="I4422">
            <v>0</v>
          </cell>
          <cell r="J4422">
            <v>0</v>
          </cell>
          <cell r="K4422">
            <v>0</v>
          </cell>
          <cell r="L4422">
            <v>0</v>
          </cell>
          <cell r="M4422">
            <v>0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>
            <v>0</v>
          </cell>
          <cell r="T4422">
            <v>0</v>
          </cell>
        </row>
        <row r="4423">
          <cell r="A4423">
            <v>27522574</v>
          </cell>
          <cell r="B4423" t="str">
            <v>27522574 RG23A Ed Cess AI05 EG-09</v>
          </cell>
          <cell r="C4423">
            <v>0</v>
          </cell>
          <cell r="D4423">
            <v>0</v>
          </cell>
          <cell r="E4423">
            <v>0</v>
          </cell>
          <cell r="F4423">
            <v>0</v>
          </cell>
          <cell r="G4423">
            <v>0</v>
          </cell>
          <cell r="H4423">
            <v>0</v>
          </cell>
          <cell r="I4423">
            <v>0</v>
          </cell>
          <cell r="J4423">
            <v>0</v>
          </cell>
          <cell r="K4423">
            <v>0</v>
          </cell>
          <cell r="L4423">
            <v>0</v>
          </cell>
          <cell r="M4423">
            <v>0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>
            <v>0</v>
          </cell>
          <cell r="T4423">
            <v>0</v>
          </cell>
        </row>
        <row r="4424">
          <cell r="A4424">
            <v>27522575</v>
          </cell>
          <cell r="B4424" t="str">
            <v>27522575 RG23A Ed Cess AR03 EG-06</v>
          </cell>
          <cell r="C4424">
            <v>0</v>
          </cell>
          <cell r="D4424">
            <v>0</v>
          </cell>
          <cell r="E4424">
            <v>0</v>
          </cell>
          <cell r="F4424">
            <v>0</v>
          </cell>
          <cell r="G4424">
            <v>0</v>
          </cell>
          <cell r="H4424">
            <v>0</v>
          </cell>
          <cell r="I4424">
            <v>0</v>
          </cell>
          <cell r="J4424">
            <v>0</v>
          </cell>
          <cell r="K4424">
            <v>0</v>
          </cell>
          <cell r="L4424">
            <v>0</v>
          </cell>
          <cell r="M4424">
            <v>0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>
            <v>0</v>
          </cell>
          <cell r="T4424">
            <v>0</v>
          </cell>
        </row>
        <row r="4425">
          <cell r="A4425">
            <v>27522591</v>
          </cell>
          <cell r="B4425" t="str">
            <v>27522591 RG23A Ed Cess A028 EG-68</v>
          </cell>
          <cell r="C4425">
            <v>0</v>
          </cell>
          <cell r="D4425">
            <v>0</v>
          </cell>
          <cell r="E4425">
            <v>0</v>
          </cell>
          <cell r="F4425">
            <v>0</v>
          </cell>
          <cell r="G4425">
            <v>0</v>
          </cell>
          <cell r="H4425">
            <v>0</v>
          </cell>
          <cell r="I4425">
            <v>0</v>
          </cell>
          <cell r="J4425">
            <v>0</v>
          </cell>
          <cell r="K4425">
            <v>0</v>
          </cell>
          <cell r="L4425">
            <v>0</v>
          </cell>
          <cell r="M4425">
            <v>0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>
            <v>0</v>
          </cell>
          <cell r="T4425">
            <v>0</v>
          </cell>
        </row>
        <row r="4426">
          <cell r="A4426">
            <v>27522603</v>
          </cell>
          <cell r="B4426" t="str">
            <v>27522603 RG23A Ed Cess FPWS EG-59</v>
          </cell>
          <cell r="C4426">
            <v>0</v>
          </cell>
          <cell r="D4426">
            <v>0</v>
          </cell>
          <cell r="E4426">
            <v>0</v>
          </cell>
          <cell r="F4426">
            <v>0</v>
          </cell>
          <cell r="G4426">
            <v>0</v>
          </cell>
          <cell r="H4426">
            <v>0</v>
          </cell>
          <cell r="I4426">
            <v>0</v>
          </cell>
          <cell r="J4426">
            <v>0</v>
          </cell>
          <cell r="K4426">
            <v>0</v>
          </cell>
          <cell r="L4426">
            <v>0</v>
          </cell>
          <cell r="M4426">
            <v>0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>
            <v>0</v>
          </cell>
          <cell r="T4426">
            <v>0</v>
          </cell>
        </row>
        <row r="4427">
          <cell r="A4427">
            <v>27522605</v>
          </cell>
          <cell r="B4427" t="str">
            <v>27522605 RG23A Ed Cess ASCB EG-78</v>
          </cell>
          <cell r="C4427">
            <v>0</v>
          </cell>
          <cell r="D4427">
            <v>0</v>
          </cell>
          <cell r="E4427">
            <v>0</v>
          </cell>
          <cell r="F4427">
            <v>0</v>
          </cell>
          <cell r="G4427">
            <v>0</v>
          </cell>
          <cell r="H4427">
            <v>0</v>
          </cell>
          <cell r="I4427">
            <v>0</v>
          </cell>
          <cell r="J4427">
            <v>0</v>
          </cell>
          <cell r="K4427">
            <v>0</v>
          </cell>
          <cell r="L4427">
            <v>0</v>
          </cell>
          <cell r="M4427">
            <v>0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>
            <v>0</v>
          </cell>
          <cell r="T4427">
            <v>0</v>
          </cell>
        </row>
        <row r="4428">
          <cell r="A4428">
            <v>27522608</v>
          </cell>
          <cell r="B4428" t="str">
            <v>27522608 RG23A Ed Cess SS01 EG-74</v>
          </cell>
          <cell r="C4428">
            <v>0</v>
          </cell>
          <cell r="D4428">
            <v>0</v>
          </cell>
          <cell r="E4428">
            <v>0</v>
          </cell>
          <cell r="F4428">
            <v>0</v>
          </cell>
          <cell r="G4428">
            <v>0</v>
          </cell>
          <cell r="H4428">
            <v>0</v>
          </cell>
          <cell r="I4428">
            <v>0</v>
          </cell>
          <cell r="J4428">
            <v>0</v>
          </cell>
          <cell r="K4428">
            <v>0</v>
          </cell>
          <cell r="L4428">
            <v>0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>
            <v>0</v>
          </cell>
          <cell r="T4428">
            <v>0</v>
          </cell>
        </row>
        <row r="4429">
          <cell r="A4429">
            <v>27522610</v>
          </cell>
          <cell r="B4429" t="str">
            <v>27522610 RG23A Ed Cess SJ01 EG-91</v>
          </cell>
          <cell r="C4429">
            <v>0</v>
          </cell>
          <cell r="D4429">
            <v>0</v>
          </cell>
          <cell r="E4429">
            <v>0</v>
          </cell>
          <cell r="F4429">
            <v>0</v>
          </cell>
          <cell r="G4429">
            <v>0</v>
          </cell>
          <cell r="H4429">
            <v>0</v>
          </cell>
          <cell r="I4429">
            <v>0</v>
          </cell>
          <cell r="J4429">
            <v>0</v>
          </cell>
          <cell r="K4429">
            <v>0</v>
          </cell>
          <cell r="L4429">
            <v>0</v>
          </cell>
          <cell r="M4429">
            <v>0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>
            <v>0</v>
          </cell>
          <cell r="T4429">
            <v>0</v>
          </cell>
        </row>
        <row r="4430">
          <cell r="A4430">
            <v>27522611</v>
          </cell>
          <cell r="B4430" t="str">
            <v>27522611 RG23A Ed Cess MT05 EG-B1</v>
          </cell>
          <cell r="C4430">
            <v>0</v>
          </cell>
          <cell r="D4430">
            <v>0</v>
          </cell>
          <cell r="E4430">
            <v>0</v>
          </cell>
          <cell r="F4430">
            <v>0</v>
          </cell>
          <cell r="G4430">
            <v>0</v>
          </cell>
          <cell r="H4430">
            <v>0</v>
          </cell>
          <cell r="I4430">
            <v>0</v>
          </cell>
          <cell r="J4430">
            <v>0</v>
          </cell>
          <cell r="K4430">
            <v>0</v>
          </cell>
          <cell r="L4430">
            <v>0</v>
          </cell>
          <cell r="M4430">
            <v>0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>
            <v>0</v>
          </cell>
          <cell r="T4430">
            <v>0</v>
          </cell>
        </row>
        <row r="4431">
          <cell r="A4431">
            <v>27522612</v>
          </cell>
          <cell r="B4431" t="str">
            <v>27522612 RG23A Ed Cess MT07 EG-B2</v>
          </cell>
          <cell r="C4431">
            <v>27222.19</v>
          </cell>
          <cell r="D4431">
            <v>0</v>
          </cell>
          <cell r="E4431">
            <v>0</v>
          </cell>
          <cell r="F4431">
            <v>0</v>
          </cell>
          <cell r="G4431">
            <v>0</v>
          </cell>
          <cell r="H4431">
            <v>0</v>
          </cell>
          <cell r="I4431">
            <v>0</v>
          </cell>
          <cell r="J4431">
            <v>0</v>
          </cell>
          <cell r="K4431">
            <v>0</v>
          </cell>
          <cell r="L4431">
            <v>0</v>
          </cell>
          <cell r="M4431">
            <v>0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>
            <v>0</v>
          </cell>
          <cell r="T4431">
            <v>27222.19</v>
          </cell>
        </row>
        <row r="4432">
          <cell r="A4432">
            <v>27522613</v>
          </cell>
          <cell r="B4432" t="str">
            <v>27522613 RG23A Ed Cess MT11  EG-B3</v>
          </cell>
          <cell r="C4432">
            <v>0</v>
          </cell>
          <cell r="D4432">
            <v>0</v>
          </cell>
          <cell r="E4432">
            <v>0</v>
          </cell>
          <cell r="F4432">
            <v>0</v>
          </cell>
          <cell r="G4432">
            <v>0</v>
          </cell>
          <cell r="H4432">
            <v>0</v>
          </cell>
          <cell r="I4432">
            <v>0</v>
          </cell>
          <cell r="J4432">
            <v>0</v>
          </cell>
          <cell r="K4432">
            <v>0</v>
          </cell>
          <cell r="L4432">
            <v>0</v>
          </cell>
          <cell r="M4432">
            <v>0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>
            <v>0</v>
          </cell>
          <cell r="T4432">
            <v>0</v>
          </cell>
        </row>
        <row r="4433">
          <cell r="A4433">
            <v>27522616</v>
          </cell>
          <cell r="B4433" t="str">
            <v>27522616 RG23A Ed Cess F033 EG-NP</v>
          </cell>
          <cell r="C4433">
            <v>0</v>
          </cell>
          <cell r="D4433">
            <v>0</v>
          </cell>
          <cell r="E4433">
            <v>0</v>
          </cell>
          <cell r="F4433">
            <v>0</v>
          </cell>
          <cell r="G4433">
            <v>0</v>
          </cell>
          <cell r="H4433">
            <v>0</v>
          </cell>
          <cell r="I4433">
            <v>0</v>
          </cell>
          <cell r="J4433">
            <v>0</v>
          </cell>
          <cell r="K4433">
            <v>0</v>
          </cell>
          <cell r="L4433">
            <v>0</v>
          </cell>
          <cell r="M4433">
            <v>0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>
            <v>0</v>
          </cell>
          <cell r="T4433">
            <v>0</v>
          </cell>
        </row>
        <row r="4434">
          <cell r="A4434">
            <v>27522617</v>
          </cell>
          <cell r="B4434" t="str">
            <v>27522617 RG23A Ed Cess F8FP EG-FP</v>
          </cell>
          <cell r="C4434">
            <v>0</v>
          </cell>
          <cell r="D4434">
            <v>0</v>
          </cell>
          <cell r="E4434">
            <v>0</v>
          </cell>
          <cell r="F4434">
            <v>0</v>
          </cell>
          <cell r="G4434">
            <v>0</v>
          </cell>
          <cell r="H4434">
            <v>0</v>
          </cell>
          <cell r="I4434">
            <v>0</v>
          </cell>
          <cell r="J4434">
            <v>0</v>
          </cell>
          <cell r="K4434">
            <v>0</v>
          </cell>
          <cell r="L4434">
            <v>0</v>
          </cell>
          <cell r="M4434">
            <v>0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>
            <v>0</v>
          </cell>
          <cell r="T4434">
            <v>0</v>
          </cell>
        </row>
        <row r="4435">
          <cell r="A4435">
            <v>27522619</v>
          </cell>
          <cell r="B4435" t="str">
            <v>27522619 RG23A Ed Cess F035 EG-F4</v>
          </cell>
          <cell r="C4435">
            <v>0</v>
          </cell>
          <cell r="D4435">
            <v>0</v>
          </cell>
          <cell r="E4435">
            <v>0</v>
          </cell>
          <cell r="F4435">
            <v>0</v>
          </cell>
          <cell r="G4435">
            <v>0</v>
          </cell>
          <cell r="H4435">
            <v>0</v>
          </cell>
          <cell r="I4435">
            <v>0</v>
          </cell>
          <cell r="J4435">
            <v>0</v>
          </cell>
          <cell r="K4435">
            <v>0</v>
          </cell>
          <cell r="L4435">
            <v>0</v>
          </cell>
          <cell r="M4435">
            <v>0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>
            <v>0</v>
          </cell>
          <cell r="T4435">
            <v>0</v>
          </cell>
        </row>
        <row r="4436">
          <cell r="A4436">
            <v>27522621</v>
          </cell>
          <cell r="B4436" t="str">
            <v>27522621 RG23A Ed Cess A040 EG-A5</v>
          </cell>
          <cell r="C4436">
            <v>0</v>
          </cell>
          <cell r="D4436">
            <v>0</v>
          </cell>
          <cell r="E4436">
            <v>0</v>
          </cell>
          <cell r="F4436">
            <v>0</v>
          </cell>
          <cell r="G4436">
            <v>0</v>
          </cell>
          <cell r="H4436">
            <v>0</v>
          </cell>
          <cell r="I4436">
            <v>0</v>
          </cell>
          <cell r="J4436">
            <v>0</v>
          </cell>
          <cell r="K4436">
            <v>0</v>
          </cell>
          <cell r="L4436">
            <v>0</v>
          </cell>
          <cell r="M4436">
            <v>0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>
            <v>0</v>
          </cell>
          <cell r="T4436">
            <v>0</v>
          </cell>
        </row>
        <row r="4437">
          <cell r="A4437">
            <v>27522622</v>
          </cell>
          <cell r="B4437" t="str">
            <v>27522622 RG23A Ed Cess F040 EG-A6</v>
          </cell>
          <cell r="C4437">
            <v>0</v>
          </cell>
          <cell r="D4437">
            <v>0</v>
          </cell>
          <cell r="E4437">
            <v>0</v>
          </cell>
          <cell r="F4437">
            <v>0</v>
          </cell>
          <cell r="G4437">
            <v>0</v>
          </cell>
          <cell r="H4437">
            <v>0</v>
          </cell>
          <cell r="I4437">
            <v>0</v>
          </cell>
          <cell r="J4437">
            <v>0</v>
          </cell>
          <cell r="K4437">
            <v>0</v>
          </cell>
          <cell r="L4437">
            <v>0</v>
          </cell>
          <cell r="M4437">
            <v>0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>
            <v>0</v>
          </cell>
          <cell r="T4437">
            <v>0</v>
          </cell>
        </row>
        <row r="4438">
          <cell r="A4438">
            <v>27522623</v>
          </cell>
          <cell r="B4438" t="str">
            <v>27522623 RG23A Ed Cess SC01 EG-A7</v>
          </cell>
          <cell r="C4438">
            <v>0</v>
          </cell>
          <cell r="D4438">
            <v>0</v>
          </cell>
          <cell r="E4438">
            <v>0</v>
          </cell>
          <cell r="F4438">
            <v>0</v>
          </cell>
          <cell r="G4438">
            <v>0</v>
          </cell>
          <cell r="H4438">
            <v>0</v>
          </cell>
          <cell r="I4438">
            <v>0</v>
          </cell>
          <cell r="J4438">
            <v>0</v>
          </cell>
          <cell r="K4438">
            <v>0</v>
          </cell>
          <cell r="L4438">
            <v>0</v>
          </cell>
          <cell r="M4438">
            <v>0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>
            <v>0</v>
          </cell>
          <cell r="T4438">
            <v>0</v>
          </cell>
        </row>
        <row r="4439">
          <cell r="A4439">
            <v>27522624</v>
          </cell>
          <cell r="B4439" t="str">
            <v>27522624 RG23A Ed Cess A041 EG-A8</v>
          </cell>
          <cell r="C4439">
            <v>0</v>
          </cell>
          <cell r="D4439">
            <v>0</v>
          </cell>
          <cell r="E4439">
            <v>0</v>
          </cell>
          <cell r="F4439">
            <v>0</v>
          </cell>
          <cell r="G4439">
            <v>0</v>
          </cell>
          <cell r="H4439">
            <v>0</v>
          </cell>
          <cell r="I4439">
            <v>0</v>
          </cell>
          <cell r="J4439">
            <v>0</v>
          </cell>
          <cell r="K4439">
            <v>0</v>
          </cell>
          <cell r="L4439">
            <v>0</v>
          </cell>
          <cell r="M4439">
            <v>0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>
            <v>0</v>
          </cell>
          <cell r="T4439">
            <v>0</v>
          </cell>
        </row>
        <row r="4440">
          <cell r="A4440">
            <v>27522625</v>
          </cell>
          <cell r="B4440" t="str">
            <v>27522625 RG23A Ed Cess F041 EG-A9</v>
          </cell>
          <cell r="C4440">
            <v>0</v>
          </cell>
          <cell r="D4440">
            <v>0</v>
          </cell>
          <cell r="E4440">
            <v>0</v>
          </cell>
          <cell r="F4440">
            <v>0</v>
          </cell>
          <cell r="G4440">
            <v>0</v>
          </cell>
          <cell r="H4440">
            <v>0</v>
          </cell>
          <cell r="I4440">
            <v>0</v>
          </cell>
          <cell r="J4440">
            <v>0</v>
          </cell>
          <cell r="K4440">
            <v>0</v>
          </cell>
          <cell r="L4440">
            <v>0</v>
          </cell>
          <cell r="M4440">
            <v>0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>
            <v>0</v>
          </cell>
          <cell r="T4440">
            <v>0</v>
          </cell>
        </row>
        <row r="4441">
          <cell r="A4441">
            <v>27523001</v>
          </cell>
          <cell r="B4441" t="str">
            <v>27523001 RG23A SHE Cess F002 EG-02</v>
          </cell>
          <cell r="C4441">
            <v>0</v>
          </cell>
          <cell r="D4441">
            <v>0</v>
          </cell>
          <cell r="E4441">
            <v>0</v>
          </cell>
          <cell r="F4441">
            <v>0</v>
          </cell>
          <cell r="G4441">
            <v>0</v>
          </cell>
          <cell r="H4441">
            <v>0</v>
          </cell>
          <cell r="I4441">
            <v>0</v>
          </cell>
          <cell r="J4441">
            <v>0</v>
          </cell>
          <cell r="K4441">
            <v>0</v>
          </cell>
          <cell r="L4441">
            <v>0</v>
          </cell>
          <cell r="M4441">
            <v>0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>
            <v>0</v>
          </cell>
          <cell r="T4441">
            <v>0</v>
          </cell>
        </row>
        <row r="4442">
          <cell r="A4442">
            <v>27523002</v>
          </cell>
          <cell r="B4442" t="str">
            <v>27523002 RG23A SHE Cess F003 EG-03</v>
          </cell>
          <cell r="C4442">
            <v>0</v>
          </cell>
          <cell r="D4442">
            <v>0</v>
          </cell>
          <cell r="E4442">
            <v>0</v>
          </cell>
          <cell r="F4442">
            <v>0</v>
          </cell>
          <cell r="G4442">
            <v>0</v>
          </cell>
          <cell r="H4442">
            <v>0</v>
          </cell>
          <cell r="I4442">
            <v>0</v>
          </cell>
          <cell r="J4442">
            <v>0</v>
          </cell>
          <cell r="K4442">
            <v>0</v>
          </cell>
          <cell r="L4442">
            <v>0</v>
          </cell>
          <cell r="M4442">
            <v>0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>
            <v>0</v>
          </cell>
          <cell r="T4442">
            <v>0</v>
          </cell>
        </row>
        <row r="4443">
          <cell r="A4443">
            <v>27523003</v>
          </cell>
          <cell r="B4443" t="str">
            <v>27523003 RG23A SHE Cess F016 EG-94</v>
          </cell>
          <cell r="C4443">
            <v>0</v>
          </cell>
          <cell r="D4443">
            <v>0</v>
          </cell>
          <cell r="E4443">
            <v>0</v>
          </cell>
          <cell r="F4443">
            <v>0</v>
          </cell>
          <cell r="G4443">
            <v>0</v>
          </cell>
          <cell r="H4443">
            <v>0</v>
          </cell>
          <cell r="I4443">
            <v>0</v>
          </cell>
          <cell r="J4443">
            <v>0</v>
          </cell>
          <cell r="K4443">
            <v>0</v>
          </cell>
          <cell r="L4443">
            <v>0</v>
          </cell>
          <cell r="M4443">
            <v>0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>
            <v>0</v>
          </cell>
          <cell r="T4443">
            <v>0</v>
          </cell>
        </row>
        <row r="4444">
          <cell r="A4444">
            <v>27523004</v>
          </cell>
          <cell r="B4444" t="str">
            <v>27523004 RG23A SHE Cess F005 EG-95</v>
          </cell>
          <cell r="C4444">
            <v>0</v>
          </cell>
          <cell r="D4444">
            <v>0</v>
          </cell>
          <cell r="E4444">
            <v>0</v>
          </cell>
          <cell r="F4444">
            <v>0</v>
          </cell>
          <cell r="G4444">
            <v>0</v>
          </cell>
          <cell r="H4444">
            <v>0</v>
          </cell>
          <cell r="I4444">
            <v>0</v>
          </cell>
          <cell r="J4444">
            <v>0</v>
          </cell>
          <cell r="K4444">
            <v>0</v>
          </cell>
          <cell r="L4444">
            <v>0</v>
          </cell>
          <cell r="M4444">
            <v>0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>
            <v>0</v>
          </cell>
          <cell r="T4444">
            <v>0</v>
          </cell>
        </row>
        <row r="4445">
          <cell r="A4445">
            <v>27523005</v>
          </cell>
          <cell r="B4445" t="str">
            <v>27523005 RG23A SHE Cess F007 EG-97</v>
          </cell>
          <cell r="C4445">
            <v>0</v>
          </cell>
          <cell r="D4445">
            <v>0</v>
          </cell>
          <cell r="E4445">
            <v>0</v>
          </cell>
          <cell r="F4445">
            <v>0</v>
          </cell>
          <cell r="G4445">
            <v>0</v>
          </cell>
          <cell r="H4445">
            <v>0</v>
          </cell>
          <cell r="I4445">
            <v>0</v>
          </cell>
          <cell r="J4445">
            <v>0</v>
          </cell>
          <cell r="K4445">
            <v>0</v>
          </cell>
          <cell r="L4445">
            <v>0</v>
          </cell>
          <cell r="M4445">
            <v>0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>
            <v>0</v>
          </cell>
          <cell r="T4445">
            <v>0</v>
          </cell>
        </row>
        <row r="4446">
          <cell r="A4446">
            <v>27523006</v>
          </cell>
          <cell r="B4446" t="str">
            <v>27523006 RG23A SHE Cess F015 EG-04</v>
          </cell>
          <cell r="C4446">
            <v>0</v>
          </cell>
          <cell r="D4446">
            <v>0</v>
          </cell>
          <cell r="E4446">
            <v>0</v>
          </cell>
          <cell r="F4446">
            <v>0</v>
          </cell>
          <cell r="G4446">
            <v>0</v>
          </cell>
          <cell r="H4446">
            <v>0</v>
          </cell>
          <cell r="I4446">
            <v>0</v>
          </cell>
          <cell r="J4446">
            <v>0</v>
          </cell>
          <cell r="K4446">
            <v>0</v>
          </cell>
          <cell r="L4446">
            <v>0</v>
          </cell>
          <cell r="M4446">
            <v>0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>
            <v>0</v>
          </cell>
          <cell r="T4446">
            <v>0</v>
          </cell>
        </row>
        <row r="4447">
          <cell r="A4447">
            <v>27523007</v>
          </cell>
          <cell r="B4447" t="str">
            <v>27523007 RG23A SHE Cess F010 EG-10</v>
          </cell>
          <cell r="C4447">
            <v>0</v>
          </cell>
          <cell r="D4447">
            <v>0</v>
          </cell>
          <cell r="E4447">
            <v>0</v>
          </cell>
          <cell r="F4447">
            <v>0</v>
          </cell>
          <cell r="G4447">
            <v>0</v>
          </cell>
          <cell r="H4447">
            <v>0</v>
          </cell>
          <cell r="I4447">
            <v>0</v>
          </cell>
          <cell r="J4447">
            <v>0</v>
          </cell>
          <cell r="K4447">
            <v>0</v>
          </cell>
          <cell r="L4447">
            <v>0</v>
          </cell>
          <cell r="M4447">
            <v>0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>
            <v>0</v>
          </cell>
          <cell r="T4447">
            <v>0</v>
          </cell>
        </row>
        <row r="4448">
          <cell r="A4448">
            <v>27523008</v>
          </cell>
          <cell r="B4448" t="str">
            <v>27523008 RG23A SHE Cess F014 EG-93</v>
          </cell>
          <cell r="C4448">
            <v>0</v>
          </cell>
          <cell r="D4448">
            <v>0</v>
          </cell>
          <cell r="E4448">
            <v>0</v>
          </cell>
          <cell r="F4448">
            <v>0</v>
          </cell>
          <cell r="G4448">
            <v>0</v>
          </cell>
          <cell r="H4448">
            <v>0</v>
          </cell>
          <cell r="I4448">
            <v>0</v>
          </cell>
          <cell r="J4448">
            <v>0</v>
          </cell>
          <cell r="K4448">
            <v>0</v>
          </cell>
          <cell r="L4448">
            <v>0</v>
          </cell>
          <cell r="M4448">
            <v>0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>
            <v>0</v>
          </cell>
          <cell r="T4448">
            <v>0</v>
          </cell>
        </row>
        <row r="4449">
          <cell r="A4449">
            <v>27523009</v>
          </cell>
          <cell r="B4449" t="str">
            <v>27523009 RG23A SHE Cess F008 EG-98</v>
          </cell>
          <cell r="C4449">
            <v>0</v>
          </cell>
          <cell r="D4449">
            <v>0</v>
          </cell>
          <cell r="E4449">
            <v>0</v>
          </cell>
          <cell r="F4449">
            <v>0</v>
          </cell>
          <cell r="G4449">
            <v>0</v>
          </cell>
          <cell r="H4449">
            <v>0</v>
          </cell>
          <cell r="I4449">
            <v>0</v>
          </cell>
          <cell r="J4449">
            <v>0</v>
          </cell>
          <cell r="K4449">
            <v>0</v>
          </cell>
          <cell r="L4449">
            <v>0</v>
          </cell>
          <cell r="M4449">
            <v>0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>
            <v>0</v>
          </cell>
          <cell r="T4449">
            <v>0</v>
          </cell>
        </row>
        <row r="4450">
          <cell r="A4450">
            <v>27523010</v>
          </cell>
          <cell r="B4450" t="str">
            <v>27523010 RG23A SHE Cess F009 EG-99</v>
          </cell>
          <cell r="C4450">
            <v>0</v>
          </cell>
          <cell r="D4450">
            <v>0</v>
          </cell>
          <cell r="E4450">
            <v>0</v>
          </cell>
          <cell r="F4450">
            <v>0</v>
          </cell>
          <cell r="G4450">
            <v>0</v>
          </cell>
          <cell r="H4450">
            <v>0</v>
          </cell>
          <cell r="I4450">
            <v>0</v>
          </cell>
          <cell r="J4450">
            <v>0</v>
          </cell>
          <cell r="K4450">
            <v>0</v>
          </cell>
          <cell r="L4450">
            <v>0</v>
          </cell>
          <cell r="M4450">
            <v>0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>
            <v>0</v>
          </cell>
          <cell r="T4450">
            <v>0</v>
          </cell>
        </row>
        <row r="4451">
          <cell r="A4451">
            <v>27523011</v>
          </cell>
          <cell r="B4451" t="str">
            <v>27523011 RG23A SHE Cess FS01 EG-26</v>
          </cell>
          <cell r="C4451">
            <v>0</v>
          </cell>
          <cell r="D4451">
            <v>0</v>
          </cell>
          <cell r="E4451">
            <v>0</v>
          </cell>
          <cell r="F4451">
            <v>0</v>
          </cell>
          <cell r="G4451">
            <v>0</v>
          </cell>
          <cell r="H4451">
            <v>0</v>
          </cell>
          <cell r="I4451">
            <v>0</v>
          </cell>
          <cell r="J4451">
            <v>0</v>
          </cell>
          <cell r="K4451">
            <v>0</v>
          </cell>
          <cell r="L4451">
            <v>0</v>
          </cell>
          <cell r="M4451">
            <v>0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>
            <v>0</v>
          </cell>
          <cell r="T4451">
            <v>0</v>
          </cell>
        </row>
        <row r="4452">
          <cell r="A4452">
            <v>27523012</v>
          </cell>
          <cell r="B4452" t="str">
            <v>27523012 RG23A SHE Cess FS02 EG-27</v>
          </cell>
          <cell r="C4452">
            <v>0</v>
          </cell>
          <cell r="D4452">
            <v>0</v>
          </cell>
          <cell r="E4452">
            <v>0</v>
          </cell>
          <cell r="F4452">
            <v>0</v>
          </cell>
          <cell r="G4452">
            <v>0</v>
          </cell>
          <cell r="H4452">
            <v>0</v>
          </cell>
          <cell r="I4452">
            <v>0</v>
          </cell>
          <cell r="J4452">
            <v>0</v>
          </cell>
          <cell r="K4452">
            <v>0</v>
          </cell>
          <cell r="L4452">
            <v>0</v>
          </cell>
          <cell r="M4452">
            <v>0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>
            <v>0</v>
          </cell>
          <cell r="T4452">
            <v>0</v>
          </cell>
        </row>
        <row r="4453">
          <cell r="A4453">
            <v>27523013</v>
          </cell>
          <cell r="B4453" t="str">
            <v>27523013 RG23A SHE Cess FS03 EG-28</v>
          </cell>
          <cell r="C4453">
            <v>0</v>
          </cell>
          <cell r="D4453">
            <v>0</v>
          </cell>
          <cell r="E4453">
            <v>0</v>
          </cell>
          <cell r="F4453">
            <v>0</v>
          </cell>
          <cell r="G4453">
            <v>0</v>
          </cell>
          <cell r="H4453">
            <v>0</v>
          </cell>
          <cell r="I4453">
            <v>0</v>
          </cell>
          <cell r="J4453">
            <v>0</v>
          </cell>
          <cell r="K4453">
            <v>0</v>
          </cell>
          <cell r="L4453">
            <v>0</v>
          </cell>
          <cell r="M4453">
            <v>0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>
            <v>0</v>
          </cell>
          <cell r="T4453">
            <v>0</v>
          </cell>
        </row>
        <row r="4454">
          <cell r="A4454">
            <v>27523014</v>
          </cell>
          <cell r="B4454" t="str">
            <v>27523014 RG23A SHE Cess FS04 EG-29</v>
          </cell>
          <cell r="C4454">
            <v>0</v>
          </cell>
          <cell r="D4454">
            <v>0</v>
          </cell>
          <cell r="E4454">
            <v>0</v>
          </cell>
          <cell r="F4454">
            <v>0</v>
          </cell>
          <cell r="G4454">
            <v>0</v>
          </cell>
          <cell r="H4454">
            <v>0</v>
          </cell>
          <cell r="I4454">
            <v>0</v>
          </cell>
          <cell r="J4454">
            <v>0</v>
          </cell>
          <cell r="K4454">
            <v>0</v>
          </cell>
          <cell r="L4454">
            <v>0</v>
          </cell>
          <cell r="M4454">
            <v>0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>
            <v>0</v>
          </cell>
          <cell r="T4454">
            <v>0</v>
          </cell>
        </row>
        <row r="4455">
          <cell r="A4455">
            <v>27523015</v>
          </cell>
          <cell r="B4455" t="str">
            <v>27523015 RG23A SHE Cess A011 EG-11</v>
          </cell>
          <cell r="C4455">
            <v>0</v>
          </cell>
          <cell r="D4455">
            <v>0</v>
          </cell>
          <cell r="E4455">
            <v>0</v>
          </cell>
          <cell r="F4455">
            <v>0</v>
          </cell>
          <cell r="G4455">
            <v>0</v>
          </cell>
          <cell r="H4455">
            <v>0</v>
          </cell>
          <cell r="I4455">
            <v>0</v>
          </cell>
          <cell r="J4455">
            <v>0</v>
          </cell>
          <cell r="K4455">
            <v>0</v>
          </cell>
          <cell r="L4455">
            <v>0</v>
          </cell>
          <cell r="M4455">
            <v>0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>
            <v>0</v>
          </cell>
          <cell r="T4455">
            <v>0</v>
          </cell>
        </row>
        <row r="4456">
          <cell r="A4456">
            <v>27523016</v>
          </cell>
          <cell r="B4456" t="str">
            <v>27523016 RG23A SHE Cess A012 EG-11</v>
          </cell>
          <cell r="C4456">
            <v>0</v>
          </cell>
          <cell r="D4456">
            <v>0</v>
          </cell>
          <cell r="E4456">
            <v>0</v>
          </cell>
          <cell r="F4456">
            <v>0</v>
          </cell>
          <cell r="G4456">
            <v>0</v>
          </cell>
          <cell r="H4456">
            <v>0</v>
          </cell>
          <cell r="I4456">
            <v>0</v>
          </cell>
          <cell r="J4456">
            <v>0</v>
          </cell>
          <cell r="K4456">
            <v>0</v>
          </cell>
          <cell r="L4456">
            <v>0</v>
          </cell>
          <cell r="M4456">
            <v>0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>
            <v>0</v>
          </cell>
          <cell r="T4456">
            <v>0</v>
          </cell>
        </row>
        <row r="4457">
          <cell r="A4457">
            <v>27523017</v>
          </cell>
          <cell r="B4457" t="str">
            <v>27523017 RG23A SHE Cess A013 EG-11</v>
          </cell>
          <cell r="C4457">
            <v>0</v>
          </cell>
          <cell r="D4457">
            <v>0</v>
          </cell>
          <cell r="E4457">
            <v>0</v>
          </cell>
          <cell r="F4457">
            <v>0</v>
          </cell>
          <cell r="G4457">
            <v>0</v>
          </cell>
          <cell r="H4457">
            <v>0</v>
          </cell>
          <cell r="I4457">
            <v>0</v>
          </cell>
          <cell r="J4457">
            <v>0</v>
          </cell>
          <cell r="K4457">
            <v>0</v>
          </cell>
          <cell r="L4457">
            <v>0</v>
          </cell>
          <cell r="M4457">
            <v>0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>
            <v>0</v>
          </cell>
          <cell r="T4457">
            <v>0</v>
          </cell>
        </row>
        <row r="4458">
          <cell r="A4458">
            <v>27523018</v>
          </cell>
          <cell r="B4458" t="str">
            <v>27523018 RG23A SHE Cess A002 EG-12</v>
          </cell>
          <cell r="C4458">
            <v>0</v>
          </cell>
          <cell r="D4458">
            <v>0</v>
          </cell>
          <cell r="E4458">
            <v>0</v>
          </cell>
          <cell r="F4458">
            <v>0</v>
          </cell>
          <cell r="G4458">
            <v>0</v>
          </cell>
          <cell r="H4458">
            <v>0</v>
          </cell>
          <cell r="I4458">
            <v>0</v>
          </cell>
          <cell r="J4458">
            <v>0</v>
          </cell>
          <cell r="K4458">
            <v>0</v>
          </cell>
          <cell r="L4458">
            <v>0</v>
          </cell>
          <cell r="M4458">
            <v>0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>
            <v>0</v>
          </cell>
          <cell r="T4458">
            <v>0</v>
          </cell>
        </row>
        <row r="4459">
          <cell r="A4459">
            <v>27523019</v>
          </cell>
          <cell r="B4459" t="str">
            <v>27523019 RG23A SHE Cess A003 EG-13</v>
          </cell>
          <cell r="C4459">
            <v>0</v>
          </cell>
          <cell r="D4459">
            <v>0</v>
          </cell>
          <cell r="E4459">
            <v>0</v>
          </cell>
          <cell r="F4459">
            <v>0</v>
          </cell>
          <cell r="G4459">
            <v>0</v>
          </cell>
          <cell r="H4459">
            <v>0</v>
          </cell>
          <cell r="I4459">
            <v>0</v>
          </cell>
          <cell r="J4459">
            <v>0</v>
          </cell>
          <cell r="K4459">
            <v>0</v>
          </cell>
          <cell r="L4459">
            <v>0</v>
          </cell>
          <cell r="M4459">
            <v>0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>
            <v>0</v>
          </cell>
          <cell r="T4459">
            <v>0</v>
          </cell>
        </row>
        <row r="4460">
          <cell r="A4460">
            <v>27523020</v>
          </cell>
          <cell r="B4460" t="str">
            <v>27523020 RG23A SHE Cess A004 EG-14</v>
          </cell>
          <cell r="C4460">
            <v>0</v>
          </cell>
          <cell r="D4460">
            <v>0</v>
          </cell>
          <cell r="E4460">
            <v>0</v>
          </cell>
          <cell r="F4460">
            <v>0</v>
          </cell>
          <cell r="G4460">
            <v>0</v>
          </cell>
          <cell r="H4460">
            <v>0</v>
          </cell>
          <cell r="I4460">
            <v>0</v>
          </cell>
          <cell r="J4460">
            <v>0</v>
          </cell>
          <cell r="K4460">
            <v>0</v>
          </cell>
          <cell r="L4460">
            <v>0</v>
          </cell>
          <cell r="M4460">
            <v>0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>
            <v>0</v>
          </cell>
          <cell r="T4460">
            <v>0</v>
          </cell>
        </row>
        <row r="4461">
          <cell r="A4461">
            <v>27523021</v>
          </cell>
          <cell r="B4461" t="str">
            <v>27523021 RG23A SHE Cess A005 EG-15</v>
          </cell>
          <cell r="C4461">
            <v>0</v>
          </cell>
          <cell r="D4461">
            <v>0</v>
          </cell>
          <cell r="E4461">
            <v>0</v>
          </cell>
          <cell r="F4461">
            <v>0</v>
          </cell>
          <cell r="G4461">
            <v>0</v>
          </cell>
          <cell r="H4461">
            <v>0</v>
          </cell>
          <cell r="I4461">
            <v>0</v>
          </cell>
          <cell r="J4461">
            <v>0</v>
          </cell>
          <cell r="K4461">
            <v>0</v>
          </cell>
          <cell r="L4461">
            <v>0</v>
          </cell>
          <cell r="M4461">
            <v>0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>
            <v>0</v>
          </cell>
          <cell r="T4461">
            <v>0</v>
          </cell>
        </row>
        <row r="4462">
          <cell r="A4462">
            <v>27523022</v>
          </cell>
          <cell r="B4462" t="str">
            <v>27523022 RG23A SHE Cess A006 EG-16</v>
          </cell>
          <cell r="C4462">
            <v>0</v>
          </cell>
          <cell r="D4462">
            <v>0</v>
          </cell>
          <cell r="E4462">
            <v>0</v>
          </cell>
          <cell r="F4462">
            <v>0</v>
          </cell>
          <cell r="G4462">
            <v>0</v>
          </cell>
          <cell r="H4462">
            <v>0</v>
          </cell>
          <cell r="I4462">
            <v>0</v>
          </cell>
          <cell r="J4462">
            <v>0</v>
          </cell>
          <cell r="K4462">
            <v>0</v>
          </cell>
          <cell r="L4462">
            <v>0</v>
          </cell>
          <cell r="M4462">
            <v>0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>
            <v>0</v>
          </cell>
          <cell r="T4462">
            <v>0</v>
          </cell>
        </row>
        <row r="4463">
          <cell r="A4463">
            <v>27523023</v>
          </cell>
          <cell r="B4463" t="str">
            <v>27523023 RG23A SHE Cess A015 EG-18</v>
          </cell>
          <cell r="C4463">
            <v>0</v>
          </cell>
          <cell r="D4463">
            <v>0</v>
          </cell>
          <cell r="E4463">
            <v>0</v>
          </cell>
          <cell r="F4463">
            <v>0</v>
          </cell>
          <cell r="G4463">
            <v>0</v>
          </cell>
          <cell r="H4463">
            <v>0</v>
          </cell>
          <cell r="I4463">
            <v>0</v>
          </cell>
          <cell r="J4463">
            <v>0</v>
          </cell>
          <cell r="K4463">
            <v>0</v>
          </cell>
          <cell r="L4463">
            <v>0</v>
          </cell>
          <cell r="M4463">
            <v>0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>
            <v>0</v>
          </cell>
          <cell r="T4463">
            <v>0</v>
          </cell>
        </row>
        <row r="4464">
          <cell r="A4464">
            <v>27523024</v>
          </cell>
          <cell r="B4464" t="str">
            <v>27523024 RG23A SHE Cess A018 EG-19</v>
          </cell>
          <cell r="C4464">
            <v>0</v>
          </cell>
          <cell r="D4464">
            <v>0</v>
          </cell>
          <cell r="E4464">
            <v>0</v>
          </cell>
          <cell r="F4464">
            <v>0</v>
          </cell>
          <cell r="G4464">
            <v>0</v>
          </cell>
          <cell r="H4464">
            <v>0</v>
          </cell>
          <cell r="I4464">
            <v>0</v>
          </cell>
          <cell r="J4464">
            <v>0</v>
          </cell>
          <cell r="K4464">
            <v>0</v>
          </cell>
          <cell r="L4464">
            <v>0</v>
          </cell>
          <cell r="M4464">
            <v>0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>
            <v>0</v>
          </cell>
          <cell r="T4464">
            <v>0</v>
          </cell>
        </row>
        <row r="4465">
          <cell r="A4465">
            <v>27523025</v>
          </cell>
          <cell r="B4465" t="str">
            <v>27523025 RG23A SHE Cess MD05 EG-45</v>
          </cell>
          <cell r="C4465">
            <v>0</v>
          </cell>
          <cell r="D4465">
            <v>0</v>
          </cell>
          <cell r="E4465">
            <v>0</v>
          </cell>
          <cell r="F4465">
            <v>0</v>
          </cell>
          <cell r="G4465">
            <v>0</v>
          </cell>
          <cell r="H4465">
            <v>0</v>
          </cell>
          <cell r="I4465">
            <v>0</v>
          </cell>
          <cell r="J4465">
            <v>0</v>
          </cell>
          <cell r="K4465">
            <v>0</v>
          </cell>
          <cell r="L4465">
            <v>0</v>
          </cell>
          <cell r="M4465">
            <v>0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>
            <v>0</v>
          </cell>
          <cell r="T4465">
            <v>0</v>
          </cell>
        </row>
        <row r="4466">
          <cell r="A4466">
            <v>27523026</v>
          </cell>
          <cell r="B4466" t="str">
            <v>27523026 RG23A SHE Cess A010 EG-56</v>
          </cell>
          <cell r="C4466">
            <v>0</v>
          </cell>
          <cell r="D4466">
            <v>0</v>
          </cell>
          <cell r="E4466">
            <v>0</v>
          </cell>
          <cell r="F4466">
            <v>0</v>
          </cell>
          <cell r="G4466">
            <v>0</v>
          </cell>
          <cell r="H4466">
            <v>0</v>
          </cell>
          <cell r="I4466">
            <v>0</v>
          </cell>
          <cell r="J4466">
            <v>0</v>
          </cell>
          <cell r="K4466">
            <v>0</v>
          </cell>
          <cell r="L4466">
            <v>0</v>
          </cell>
          <cell r="M4466">
            <v>0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>
            <v>0</v>
          </cell>
          <cell r="T4466">
            <v>0</v>
          </cell>
        </row>
        <row r="4467">
          <cell r="A4467">
            <v>27523027</v>
          </cell>
          <cell r="B4467" t="str">
            <v>27523027 RG23A SHE Cess A008 EG-60</v>
          </cell>
          <cell r="C4467">
            <v>0</v>
          </cell>
          <cell r="D4467">
            <v>0</v>
          </cell>
          <cell r="E4467">
            <v>0</v>
          </cell>
          <cell r="F4467">
            <v>0</v>
          </cell>
          <cell r="G4467">
            <v>0</v>
          </cell>
          <cell r="H4467">
            <v>0</v>
          </cell>
          <cell r="I4467">
            <v>0</v>
          </cell>
          <cell r="J4467">
            <v>0</v>
          </cell>
          <cell r="K4467">
            <v>0</v>
          </cell>
          <cell r="L4467">
            <v>0</v>
          </cell>
          <cell r="M4467">
            <v>0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>
            <v>0</v>
          </cell>
          <cell r="T4467">
            <v>0</v>
          </cell>
        </row>
        <row r="4468">
          <cell r="A4468">
            <v>27523028</v>
          </cell>
          <cell r="B4468" t="str">
            <v>27523028 RG23A SHE Cess A009 EG-61</v>
          </cell>
          <cell r="C4468">
            <v>0</v>
          </cell>
          <cell r="D4468">
            <v>0</v>
          </cell>
          <cell r="E4468">
            <v>0</v>
          </cell>
          <cell r="F4468">
            <v>0</v>
          </cell>
          <cell r="G4468">
            <v>0</v>
          </cell>
          <cell r="H4468">
            <v>0</v>
          </cell>
          <cell r="I4468">
            <v>0</v>
          </cell>
          <cell r="J4468">
            <v>0</v>
          </cell>
          <cell r="K4468">
            <v>0</v>
          </cell>
          <cell r="L4468">
            <v>0</v>
          </cell>
          <cell r="M4468">
            <v>0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>
            <v>0</v>
          </cell>
          <cell r="T4468">
            <v>0</v>
          </cell>
        </row>
        <row r="4469">
          <cell r="A4469">
            <v>27523029</v>
          </cell>
          <cell r="B4469" t="str">
            <v>27523029 RG23A SHE Cess F001 EG-62</v>
          </cell>
          <cell r="C4469">
            <v>0</v>
          </cell>
          <cell r="D4469">
            <v>0</v>
          </cell>
          <cell r="E4469">
            <v>0</v>
          </cell>
          <cell r="F4469">
            <v>0</v>
          </cell>
          <cell r="G4469">
            <v>0</v>
          </cell>
          <cell r="H4469">
            <v>0</v>
          </cell>
          <cell r="I4469">
            <v>0</v>
          </cell>
          <cell r="J4469">
            <v>0</v>
          </cell>
          <cell r="K4469">
            <v>0</v>
          </cell>
          <cell r="L4469">
            <v>0</v>
          </cell>
          <cell r="M4469">
            <v>0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>
            <v>0</v>
          </cell>
          <cell r="T4469">
            <v>0</v>
          </cell>
        </row>
        <row r="4470">
          <cell r="A4470">
            <v>27523030</v>
          </cell>
          <cell r="B4470" t="str">
            <v>27523030 RG23A SHE Cess SA01 EG-63</v>
          </cell>
          <cell r="C4470">
            <v>0</v>
          </cell>
          <cell r="D4470">
            <v>0</v>
          </cell>
          <cell r="E4470">
            <v>0</v>
          </cell>
          <cell r="F4470">
            <v>0</v>
          </cell>
          <cell r="G4470">
            <v>0</v>
          </cell>
          <cell r="H4470">
            <v>0</v>
          </cell>
          <cell r="I4470">
            <v>0</v>
          </cell>
          <cell r="J4470">
            <v>0</v>
          </cell>
          <cell r="K4470">
            <v>0</v>
          </cell>
          <cell r="L4470">
            <v>0</v>
          </cell>
          <cell r="M4470">
            <v>0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>
            <v>0</v>
          </cell>
          <cell r="T4470">
            <v>0</v>
          </cell>
        </row>
        <row r="4471">
          <cell r="A4471">
            <v>27523031</v>
          </cell>
          <cell r="B4471" t="str">
            <v>27523031 RG23A SHE Cess SF01 EG-63</v>
          </cell>
          <cell r="C4471">
            <v>0</v>
          </cell>
          <cell r="D4471">
            <v>0</v>
          </cell>
          <cell r="E4471">
            <v>0</v>
          </cell>
          <cell r="F4471">
            <v>0</v>
          </cell>
          <cell r="G4471">
            <v>0</v>
          </cell>
          <cell r="H4471">
            <v>0</v>
          </cell>
          <cell r="I4471">
            <v>0</v>
          </cell>
          <cell r="J4471">
            <v>0</v>
          </cell>
          <cell r="K4471">
            <v>0</v>
          </cell>
          <cell r="L4471">
            <v>0</v>
          </cell>
          <cell r="M4471">
            <v>0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>
            <v>0</v>
          </cell>
          <cell r="T4471">
            <v>0</v>
          </cell>
        </row>
        <row r="4472">
          <cell r="A4472">
            <v>27523032</v>
          </cell>
          <cell r="B4472" t="str">
            <v>27523032 RG23A SHE Cess SF02 EG-63</v>
          </cell>
          <cell r="C4472">
            <v>0</v>
          </cell>
          <cell r="D4472">
            <v>0</v>
          </cell>
          <cell r="E4472">
            <v>0</v>
          </cell>
          <cell r="F4472">
            <v>0</v>
          </cell>
          <cell r="G4472">
            <v>0</v>
          </cell>
          <cell r="H4472">
            <v>0</v>
          </cell>
          <cell r="I4472">
            <v>0</v>
          </cell>
          <cell r="J4472">
            <v>0</v>
          </cell>
          <cell r="K4472">
            <v>0</v>
          </cell>
          <cell r="L4472">
            <v>0</v>
          </cell>
          <cell r="M4472">
            <v>0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>
            <v>0</v>
          </cell>
          <cell r="T4472">
            <v>0</v>
          </cell>
        </row>
        <row r="4473">
          <cell r="A4473">
            <v>27523033</v>
          </cell>
          <cell r="B4473" t="str">
            <v>27523033 RG23A SHE Cess SA02 EG-64</v>
          </cell>
          <cell r="C4473">
            <v>0</v>
          </cell>
          <cell r="D4473">
            <v>0</v>
          </cell>
          <cell r="E4473">
            <v>0</v>
          </cell>
          <cell r="F4473">
            <v>0</v>
          </cell>
          <cell r="G4473">
            <v>0</v>
          </cell>
          <cell r="H4473">
            <v>0</v>
          </cell>
          <cell r="I4473">
            <v>0</v>
          </cell>
          <cell r="J4473">
            <v>0</v>
          </cell>
          <cell r="K4473">
            <v>0</v>
          </cell>
          <cell r="L4473">
            <v>0</v>
          </cell>
          <cell r="M4473">
            <v>0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>
            <v>0</v>
          </cell>
          <cell r="T4473">
            <v>0</v>
          </cell>
        </row>
        <row r="4474">
          <cell r="A4474">
            <v>27523034</v>
          </cell>
          <cell r="B4474" t="str">
            <v>27523034 RG23A SHE Cess SA03 EG-65</v>
          </cell>
          <cell r="C4474">
            <v>0</v>
          </cell>
          <cell r="D4474">
            <v>0</v>
          </cell>
          <cell r="E4474">
            <v>0</v>
          </cell>
          <cell r="F4474">
            <v>0</v>
          </cell>
          <cell r="G4474">
            <v>0</v>
          </cell>
          <cell r="H4474">
            <v>0</v>
          </cell>
          <cell r="I4474">
            <v>0</v>
          </cell>
          <cell r="J4474">
            <v>0</v>
          </cell>
          <cell r="K4474">
            <v>0</v>
          </cell>
          <cell r="L4474">
            <v>0</v>
          </cell>
          <cell r="M4474">
            <v>0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>
            <v>0</v>
          </cell>
          <cell r="T4474">
            <v>0</v>
          </cell>
        </row>
        <row r="4475">
          <cell r="A4475">
            <v>27523035</v>
          </cell>
          <cell r="B4475" t="str">
            <v>27523035 RG23A SHE Cess A016 EG-71</v>
          </cell>
          <cell r="C4475">
            <v>0</v>
          </cell>
          <cell r="D4475">
            <v>0</v>
          </cell>
          <cell r="E4475">
            <v>0</v>
          </cell>
          <cell r="F4475">
            <v>0</v>
          </cell>
          <cell r="G4475">
            <v>0</v>
          </cell>
          <cell r="H4475">
            <v>0</v>
          </cell>
          <cell r="I4475">
            <v>0</v>
          </cell>
          <cell r="J4475">
            <v>0</v>
          </cell>
          <cell r="K4475">
            <v>0</v>
          </cell>
          <cell r="L4475">
            <v>0</v>
          </cell>
          <cell r="M4475">
            <v>0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>
            <v>0</v>
          </cell>
          <cell r="T4475">
            <v>0</v>
          </cell>
        </row>
        <row r="4476">
          <cell r="A4476">
            <v>27523036</v>
          </cell>
          <cell r="B4476" t="str">
            <v>27523036 RG23A SHE Cess F013 EG-72</v>
          </cell>
          <cell r="C4476">
            <v>0</v>
          </cell>
          <cell r="D4476">
            <v>0</v>
          </cell>
          <cell r="E4476">
            <v>0</v>
          </cell>
          <cell r="F4476">
            <v>0</v>
          </cell>
          <cell r="G4476">
            <v>0</v>
          </cell>
          <cell r="H4476">
            <v>0</v>
          </cell>
          <cell r="I4476">
            <v>0</v>
          </cell>
          <cell r="J4476">
            <v>0</v>
          </cell>
          <cell r="K4476">
            <v>0</v>
          </cell>
          <cell r="L4476">
            <v>0</v>
          </cell>
          <cell r="M4476">
            <v>0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>
            <v>0</v>
          </cell>
          <cell r="T4476">
            <v>0</v>
          </cell>
        </row>
        <row r="4477">
          <cell r="A4477">
            <v>27523037</v>
          </cell>
          <cell r="B4477" t="str">
            <v>27523037 RG23A SHE Cess SK01 EG-73</v>
          </cell>
          <cell r="C4477">
            <v>0</v>
          </cell>
          <cell r="D4477">
            <v>0</v>
          </cell>
          <cell r="E4477">
            <v>0</v>
          </cell>
          <cell r="F4477">
            <v>0</v>
          </cell>
          <cell r="G4477">
            <v>0</v>
          </cell>
          <cell r="H4477">
            <v>0</v>
          </cell>
          <cell r="I4477">
            <v>0</v>
          </cell>
          <cell r="J4477">
            <v>0</v>
          </cell>
          <cell r="K4477">
            <v>0</v>
          </cell>
          <cell r="L4477">
            <v>0</v>
          </cell>
          <cell r="M4477">
            <v>0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>
            <v>0</v>
          </cell>
          <cell r="T4477">
            <v>0</v>
          </cell>
        </row>
        <row r="4478">
          <cell r="A4478">
            <v>27523039</v>
          </cell>
          <cell r="B4478" t="str">
            <v>27523039 RG23A SHE Cess A017 EG-81</v>
          </cell>
          <cell r="C4478">
            <v>0</v>
          </cell>
          <cell r="D4478">
            <v>0</v>
          </cell>
          <cell r="E4478">
            <v>0</v>
          </cell>
          <cell r="F4478">
            <v>0</v>
          </cell>
          <cell r="G4478">
            <v>0</v>
          </cell>
          <cell r="H4478">
            <v>0</v>
          </cell>
          <cell r="I4478">
            <v>0</v>
          </cell>
          <cell r="J4478">
            <v>0</v>
          </cell>
          <cell r="K4478">
            <v>0</v>
          </cell>
          <cell r="L4478">
            <v>0</v>
          </cell>
          <cell r="M4478">
            <v>0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>
            <v>0</v>
          </cell>
          <cell r="T4478">
            <v>0</v>
          </cell>
        </row>
        <row r="4479">
          <cell r="A4479">
            <v>27523040</v>
          </cell>
          <cell r="B4479" t="str">
            <v>27523040 RG23A SHE Cess F017 EG-82</v>
          </cell>
          <cell r="C4479">
            <v>0</v>
          </cell>
          <cell r="D4479">
            <v>0</v>
          </cell>
          <cell r="E4479">
            <v>0</v>
          </cell>
          <cell r="F4479">
            <v>0</v>
          </cell>
          <cell r="G4479">
            <v>0</v>
          </cell>
          <cell r="H4479">
            <v>0</v>
          </cell>
          <cell r="I4479">
            <v>0</v>
          </cell>
          <cell r="J4479">
            <v>0</v>
          </cell>
          <cell r="K4479">
            <v>0</v>
          </cell>
          <cell r="L4479">
            <v>0</v>
          </cell>
          <cell r="M4479">
            <v>0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>
            <v>0</v>
          </cell>
          <cell r="T4479">
            <v>0</v>
          </cell>
        </row>
        <row r="4480">
          <cell r="A4480">
            <v>27523041</v>
          </cell>
          <cell r="B4480" t="str">
            <v>27523041 RG23A SHE Cess SV01 EG-83</v>
          </cell>
          <cell r="C4480">
            <v>0</v>
          </cell>
          <cell r="D4480">
            <v>0</v>
          </cell>
          <cell r="E4480">
            <v>0</v>
          </cell>
          <cell r="F4480">
            <v>0</v>
          </cell>
          <cell r="G4480">
            <v>0</v>
          </cell>
          <cell r="H4480">
            <v>0</v>
          </cell>
          <cell r="I4480">
            <v>0</v>
          </cell>
          <cell r="J4480">
            <v>0</v>
          </cell>
          <cell r="K4480">
            <v>0</v>
          </cell>
          <cell r="L4480">
            <v>0</v>
          </cell>
          <cell r="M4480">
            <v>0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>
            <v>0</v>
          </cell>
          <cell r="T4480">
            <v>0</v>
          </cell>
        </row>
        <row r="4481">
          <cell r="A4481">
            <v>27523061</v>
          </cell>
          <cell r="B4481" t="str">
            <v>27523061 RG23A SHE Cess AMRV EG-22</v>
          </cell>
          <cell r="C4481">
            <v>0</v>
          </cell>
          <cell r="D4481">
            <v>0</v>
          </cell>
          <cell r="E4481">
            <v>0</v>
          </cell>
          <cell r="F4481">
            <v>0</v>
          </cell>
          <cell r="G4481">
            <v>0</v>
          </cell>
          <cell r="H4481">
            <v>0</v>
          </cell>
          <cell r="I4481">
            <v>0</v>
          </cell>
          <cell r="J4481">
            <v>0</v>
          </cell>
          <cell r="K4481">
            <v>0</v>
          </cell>
          <cell r="L4481">
            <v>0</v>
          </cell>
          <cell r="M4481">
            <v>0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>
            <v>0</v>
          </cell>
          <cell r="T4481">
            <v>0</v>
          </cell>
        </row>
        <row r="4482">
          <cell r="A4482">
            <v>27523062</v>
          </cell>
          <cell r="B4482" t="str">
            <v>27523062 RG23A SHE Cess FMRV EG-'22</v>
          </cell>
          <cell r="C4482">
            <v>0</v>
          </cell>
          <cell r="D4482">
            <v>0</v>
          </cell>
          <cell r="E4482">
            <v>0</v>
          </cell>
          <cell r="F4482">
            <v>0</v>
          </cell>
          <cell r="G4482">
            <v>0</v>
          </cell>
          <cell r="H4482">
            <v>0</v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  <cell r="M4482">
            <v>0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>
            <v>0</v>
          </cell>
          <cell r="T4482">
            <v>0</v>
          </cell>
        </row>
        <row r="4483">
          <cell r="A4483">
            <v>27523063</v>
          </cell>
          <cell r="B4483" t="str">
            <v>27523063 RG23A SHE Cess MRVA EG-23</v>
          </cell>
          <cell r="C4483">
            <v>0</v>
          </cell>
          <cell r="D4483">
            <v>0</v>
          </cell>
          <cell r="E4483">
            <v>0</v>
          </cell>
          <cell r="F4483">
            <v>0</v>
          </cell>
          <cell r="G4483">
            <v>0</v>
          </cell>
          <cell r="H4483">
            <v>0</v>
          </cell>
          <cell r="I4483">
            <v>0</v>
          </cell>
          <cell r="J4483">
            <v>0</v>
          </cell>
          <cell r="K4483">
            <v>0</v>
          </cell>
          <cell r="L4483">
            <v>0</v>
          </cell>
          <cell r="M4483">
            <v>0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>
            <v>0</v>
          </cell>
          <cell r="T4483">
            <v>0</v>
          </cell>
        </row>
        <row r="4484">
          <cell r="A4484">
            <v>27523064</v>
          </cell>
          <cell r="B4484" t="str">
            <v>27523064 RG23A SHE Cess MRVF EG-24</v>
          </cell>
          <cell r="C4484">
            <v>0</v>
          </cell>
          <cell r="D4484">
            <v>0</v>
          </cell>
          <cell r="E4484">
            <v>0</v>
          </cell>
          <cell r="F4484">
            <v>0</v>
          </cell>
          <cell r="G4484">
            <v>0</v>
          </cell>
          <cell r="H4484">
            <v>0</v>
          </cell>
          <cell r="I4484">
            <v>0</v>
          </cell>
          <cell r="J4484">
            <v>0</v>
          </cell>
          <cell r="K4484">
            <v>0</v>
          </cell>
          <cell r="L4484">
            <v>0</v>
          </cell>
          <cell r="M4484">
            <v>0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>
            <v>0</v>
          </cell>
          <cell r="T4484">
            <v>0</v>
          </cell>
        </row>
        <row r="4485">
          <cell r="A4485">
            <v>27523065</v>
          </cell>
          <cell r="B4485" t="str">
            <v>27523065 RG23A SHE Cess MRVH EG-25</v>
          </cell>
          <cell r="C4485">
            <v>0</v>
          </cell>
          <cell r="D4485">
            <v>0</v>
          </cell>
          <cell r="E4485">
            <v>0</v>
          </cell>
          <cell r="F4485">
            <v>0</v>
          </cell>
          <cell r="G4485">
            <v>0</v>
          </cell>
          <cell r="H4485">
            <v>0</v>
          </cell>
          <cell r="I4485">
            <v>0</v>
          </cell>
          <cell r="J4485">
            <v>0</v>
          </cell>
          <cell r="K4485">
            <v>0</v>
          </cell>
          <cell r="L4485">
            <v>0</v>
          </cell>
          <cell r="M4485">
            <v>0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>
            <v>0</v>
          </cell>
          <cell r="T4485">
            <v>0</v>
          </cell>
        </row>
        <row r="4486">
          <cell r="A4486">
            <v>27523074</v>
          </cell>
          <cell r="B4486" t="str">
            <v>27523074 RG23A SHE Cess AI05 EG-09</v>
          </cell>
          <cell r="C4486">
            <v>0</v>
          </cell>
          <cell r="D4486">
            <v>0</v>
          </cell>
          <cell r="E4486">
            <v>0</v>
          </cell>
          <cell r="F4486">
            <v>0</v>
          </cell>
          <cell r="G4486">
            <v>0</v>
          </cell>
          <cell r="H4486">
            <v>0</v>
          </cell>
          <cell r="I4486">
            <v>0</v>
          </cell>
          <cell r="J4486">
            <v>0</v>
          </cell>
          <cell r="K4486">
            <v>0</v>
          </cell>
          <cell r="L4486">
            <v>0</v>
          </cell>
          <cell r="M4486">
            <v>0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>
            <v>0</v>
          </cell>
          <cell r="T4486">
            <v>0</v>
          </cell>
        </row>
        <row r="4487">
          <cell r="A4487">
            <v>27523075</v>
          </cell>
          <cell r="B4487" t="str">
            <v>27523075 RG23A SHE Cess AR03 EG-06</v>
          </cell>
          <cell r="C4487">
            <v>0</v>
          </cell>
          <cell r="D4487">
            <v>0</v>
          </cell>
          <cell r="E4487">
            <v>0</v>
          </cell>
          <cell r="F4487">
            <v>0</v>
          </cell>
          <cell r="G4487">
            <v>0</v>
          </cell>
          <cell r="H4487">
            <v>0</v>
          </cell>
          <cell r="I4487">
            <v>0</v>
          </cell>
          <cell r="J4487">
            <v>0</v>
          </cell>
          <cell r="K4487">
            <v>0</v>
          </cell>
          <cell r="L4487">
            <v>0</v>
          </cell>
          <cell r="M4487">
            <v>0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>
            <v>0</v>
          </cell>
          <cell r="T4487">
            <v>0</v>
          </cell>
        </row>
        <row r="4488">
          <cell r="A4488">
            <v>27523091</v>
          </cell>
          <cell r="B4488" t="str">
            <v>27523091 RG23A SHE Cess A028 EG-68</v>
          </cell>
          <cell r="C4488">
            <v>0</v>
          </cell>
          <cell r="D4488">
            <v>0</v>
          </cell>
          <cell r="E4488">
            <v>0</v>
          </cell>
          <cell r="F4488">
            <v>0</v>
          </cell>
          <cell r="G4488">
            <v>0</v>
          </cell>
          <cell r="H4488">
            <v>0</v>
          </cell>
          <cell r="I4488">
            <v>0</v>
          </cell>
          <cell r="J4488">
            <v>0</v>
          </cell>
          <cell r="K4488">
            <v>0</v>
          </cell>
          <cell r="L4488">
            <v>0</v>
          </cell>
          <cell r="M4488">
            <v>0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>
            <v>0</v>
          </cell>
          <cell r="T4488">
            <v>0</v>
          </cell>
        </row>
        <row r="4489">
          <cell r="A4489">
            <v>27523103</v>
          </cell>
          <cell r="B4489" t="str">
            <v>27523103 RG23A SHE Cess FPWS EG-59</v>
          </cell>
          <cell r="C4489">
            <v>0</v>
          </cell>
          <cell r="D4489">
            <v>0</v>
          </cell>
          <cell r="E4489">
            <v>0</v>
          </cell>
          <cell r="F4489">
            <v>0</v>
          </cell>
          <cell r="G4489">
            <v>0</v>
          </cell>
          <cell r="H4489">
            <v>0</v>
          </cell>
          <cell r="I4489">
            <v>0</v>
          </cell>
          <cell r="J4489">
            <v>0</v>
          </cell>
          <cell r="K4489">
            <v>0</v>
          </cell>
          <cell r="L4489">
            <v>0</v>
          </cell>
          <cell r="M4489">
            <v>0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>
            <v>0</v>
          </cell>
          <cell r="T4489">
            <v>0</v>
          </cell>
        </row>
        <row r="4490">
          <cell r="A4490">
            <v>27523105</v>
          </cell>
          <cell r="B4490" t="str">
            <v>27523105 RG23A SHE Cess ASCB EG-78</v>
          </cell>
          <cell r="C4490">
            <v>0</v>
          </cell>
          <cell r="D4490">
            <v>0</v>
          </cell>
          <cell r="E4490">
            <v>0</v>
          </cell>
          <cell r="F4490">
            <v>0</v>
          </cell>
          <cell r="G4490">
            <v>0</v>
          </cell>
          <cell r="H4490">
            <v>0</v>
          </cell>
          <cell r="I4490">
            <v>0</v>
          </cell>
          <cell r="J4490">
            <v>0</v>
          </cell>
          <cell r="K4490">
            <v>0</v>
          </cell>
          <cell r="L4490">
            <v>0</v>
          </cell>
          <cell r="M4490">
            <v>0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>
            <v>0</v>
          </cell>
          <cell r="T4490">
            <v>0</v>
          </cell>
        </row>
        <row r="4491">
          <cell r="A4491">
            <v>27523108</v>
          </cell>
          <cell r="B4491" t="str">
            <v>27523108 RG23A SHE Cess SS01 EG-74</v>
          </cell>
          <cell r="C4491">
            <v>0</v>
          </cell>
          <cell r="D4491">
            <v>0</v>
          </cell>
          <cell r="E4491">
            <v>0</v>
          </cell>
          <cell r="F4491">
            <v>0</v>
          </cell>
          <cell r="G4491">
            <v>0</v>
          </cell>
          <cell r="H4491">
            <v>0</v>
          </cell>
          <cell r="I4491">
            <v>0</v>
          </cell>
          <cell r="J4491">
            <v>0</v>
          </cell>
          <cell r="K4491">
            <v>0</v>
          </cell>
          <cell r="L4491">
            <v>0</v>
          </cell>
          <cell r="M4491">
            <v>0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>
            <v>0</v>
          </cell>
          <cell r="T4491">
            <v>0</v>
          </cell>
        </row>
        <row r="4492">
          <cell r="A4492">
            <v>27523110</v>
          </cell>
          <cell r="B4492" t="str">
            <v>27523110 RG23A SHE Cess SJ01 EG-91</v>
          </cell>
          <cell r="C4492">
            <v>0</v>
          </cell>
          <cell r="D4492">
            <v>0</v>
          </cell>
          <cell r="E4492">
            <v>0</v>
          </cell>
          <cell r="F4492">
            <v>0</v>
          </cell>
          <cell r="G4492">
            <v>0</v>
          </cell>
          <cell r="H4492">
            <v>0</v>
          </cell>
          <cell r="I4492">
            <v>0</v>
          </cell>
          <cell r="J4492">
            <v>0</v>
          </cell>
          <cell r="K4492">
            <v>0</v>
          </cell>
          <cell r="L4492">
            <v>0</v>
          </cell>
          <cell r="M4492">
            <v>0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>
            <v>0</v>
          </cell>
          <cell r="T4492">
            <v>0</v>
          </cell>
        </row>
        <row r="4493">
          <cell r="A4493">
            <v>27523111</v>
          </cell>
          <cell r="B4493" t="str">
            <v>27523111 RG23A SHE Cess MT05 EG-B1</v>
          </cell>
          <cell r="C4493">
            <v>0</v>
          </cell>
          <cell r="D4493">
            <v>0</v>
          </cell>
          <cell r="E4493">
            <v>0</v>
          </cell>
          <cell r="F4493">
            <v>0</v>
          </cell>
          <cell r="G4493">
            <v>0</v>
          </cell>
          <cell r="H4493">
            <v>0</v>
          </cell>
          <cell r="I4493">
            <v>0</v>
          </cell>
          <cell r="J4493">
            <v>0</v>
          </cell>
          <cell r="K4493">
            <v>0</v>
          </cell>
          <cell r="L4493">
            <v>0</v>
          </cell>
          <cell r="M4493">
            <v>0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>
            <v>0</v>
          </cell>
          <cell r="T4493">
            <v>0</v>
          </cell>
        </row>
        <row r="4494">
          <cell r="A4494">
            <v>27523112</v>
          </cell>
          <cell r="B4494" t="str">
            <v>27523112 RG23A SHE Cess MT07 EG-B2</v>
          </cell>
          <cell r="C4494">
            <v>15390.55</v>
          </cell>
          <cell r="D4494">
            <v>0</v>
          </cell>
          <cell r="E4494">
            <v>0</v>
          </cell>
          <cell r="F4494">
            <v>0</v>
          </cell>
          <cell r="G4494">
            <v>0</v>
          </cell>
          <cell r="H4494">
            <v>0</v>
          </cell>
          <cell r="I4494">
            <v>0</v>
          </cell>
          <cell r="J4494">
            <v>0</v>
          </cell>
          <cell r="K4494">
            <v>0</v>
          </cell>
          <cell r="L4494">
            <v>0</v>
          </cell>
          <cell r="M4494">
            <v>0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>
            <v>0</v>
          </cell>
          <cell r="T4494">
            <v>15390.55</v>
          </cell>
        </row>
        <row r="4495">
          <cell r="A4495">
            <v>27523113</v>
          </cell>
          <cell r="B4495" t="str">
            <v>27523113 RG23A SHE Cess MT11  EG-B3</v>
          </cell>
          <cell r="C4495">
            <v>0</v>
          </cell>
          <cell r="D4495">
            <v>0</v>
          </cell>
          <cell r="E4495">
            <v>0</v>
          </cell>
          <cell r="F4495">
            <v>0</v>
          </cell>
          <cell r="G4495">
            <v>0</v>
          </cell>
          <cell r="H4495">
            <v>0</v>
          </cell>
          <cell r="I4495">
            <v>0</v>
          </cell>
          <cell r="J4495">
            <v>0</v>
          </cell>
          <cell r="K4495">
            <v>0</v>
          </cell>
          <cell r="L4495">
            <v>0</v>
          </cell>
          <cell r="M4495">
            <v>0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>
            <v>0</v>
          </cell>
          <cell r="T4495">
            <v>0</v>
          </cell>
        </row>
        <row r="4496">
          <cell r="A4496">
            <v>27523116</v>
          </cell>
          <cell r="B4496" t="str">
            <v>27523116 RG23A SHE Cess F033 EG-NP</v>
          </cell>
          <cell r="C4496">
            <v>0</v>
          </cell>
          <cell r="D4496">
            <v>0</v>
          </cell>
          <cell r="E4496">
            <v>0</v>
          </cell>
          <cell r="F4496">
            <v>0</v>
          </cell>
          <cell r="G4496">
            <v>0</v>
          </cell>
          <cell r="H4496">
            <v>0</v>
          </cell>
          <cell r="I4496">
            <v>0</v>
          </cell>
          <cell r="J4496">
            <v>0</v>
          </cell>
          <cell r="K4496">
            <v>0</v>
          </cell>
          <cell r="L4496">
            <v>0</v>
          </cell>
          <cell r="M4496">
            <v>0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>
            <v>0</v>
          </cell>
          <cell r="T4496">
            <v>0</v>
          </cell>
        </row>
        <row r="4497">
          <cell r="A4497">
            <v>27523117</v>
          </cell>
          <cell r="B4497" t="str">
            <v>27523117 RG23A SHE Cess F8FP EG-FP</v>
          </cell>
          <cell r="C4497">
            <v>0</v>
          </cell>
          <cell r="D4497">
            <v>0</v>
          </cell>
          <cell r="E4497">
            <v>0</v>
          </cell>
          <cell r="F4497">
            <v>0</v>
          </cell>
          <cell r="G4497">
            <v>0</v>
          </cell>
          <cell r="H4497">
            <v>0</v>
          </cell>
          <cell r="I4497">
            <v>0</v>
          </cell>
          <cell r="J4497">
            <v>0</v>
          </cell>
          <cell r="K4497">
            <v>0</v>
          </cell>
          <cell r="L4497">
            <v>0</v>
          </cell>
          <cell r="M4497">
            <v>0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>
            <v>0</v>
          </cell>
          <cell r="T4497">
            <v>0</v>
          </cell>
        </row>
        <row r="4498">
          <cell r="A4498">
            <v>27523119</v>
          </cell>
          <cell r="B4498" t="str">
            <v>27523119 RG23A SHE Cess F035 EG-F4</v>
          </cell>
          <cell r="C4498">
            <v>0</v>
          </cell>
          <cell r="D4498">
            <v>0</v>
          </cell>
          <cell r="E4498">
            <v>0</v>
          </cell>
          <cell r="F4498">
            <v>0</v>
          </cell>
          <cell r="G4498">
            <v>0</v>
          </cell>
          <cell r="H4498">
            <v>0</v>
          </cell>
          <cell r="I4498">
            <v>0</v>
          </cell>
          <cell r="J4498">
            <v>0</v>
          </cell>
          <cell r="K4498">
            <v>0</v>
          </cell>
          <cell r="L4498">
            <v>0</v>
          </cell>
          <cell r="M4498">
            <v>0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>
            <v>0</v>
          </cell>
          <cell r="T4498">
            <v>0</v>
          </cell>
        </row>
        <row r="4499">
          <cell r="A4499">
            <v>27523121</v>
          </cell>
          <cell r="B4499" t="str">
            <v>27523121 RG23A SHE Cess A040 EG-A5</v>
          </cell>
          <cell r="C4499">
            <v>0</v>
          </cell>
          <cell r="D4499">
            <v>0</v>
          </cell>
          <cell r="E4499">
            <v>0</v>
          </cell>
          <cell r="F4499">
            <v>0</v>
          </cell>
          <cell r="G4499">
            <v>0</v>
          </cell>
          <cell r="H4499">
            <v>0</v>
          </cell>
          <cell r="I4499">
            <v>0</v>
          </cell>
          <cell r="J4499">
            <v>0</v>
          </cell>
          <cell r="K4499">
            <v>0</v>
          </cell>
          <cell r="L4499">
            <v>0</v>
          </cell>
          <cell r="M4499">
            <v>0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>
            <v>0</v>
          </cell>
          <cell r="T4499">
            <v>0</v>
          </cell>
        </row>
        <row r="4500">
          <cell r="A4500">
            <v>27523122</v>
          </cell>
          <cell r="B4500" t="str">
            <v>27523122 RG23A SHE Cess F040 EG-A6</v>
          </cell>
          <cell r="C4500">
            <v>0</v>
          </cell>
          <cell r="D4500">
            <v>0</v>
          </cell>
          <cell r="E4500">
            <v>0</v>
          </cell>
          <cell r="F4500">
            <v>0</v>
          </cell>
          <cell r="G4500">
            <v>0</v>
          </cell>
          <cell r="H4500">
            <v>0</v>
          </cell>
          <cell r="I4500">
            <v>0</v>
          </cell>
          <cell r="J4500">
            <v>0</v>
          </cell>
          <cell r="K4500">
            <v>0</v>
          </cell>
          <cell r="L4500">
            <v>0</v>
          </cell>
          <cell r="M4500">
            <v>0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>
            <v>0</v>
          </cell>
          <cell r="T4500">
            <v>0</v>
          </cell>
        </row>
        <row r="4501">
          <cell r="A4501">
            <v>27523123</v>
          </cell>
          <cell r="B4501" t="str">
            <v>27523123 RG23A SHE Cess SC01 EG-A7</v>
          </cell>
          <cell r="C4501">
            <v>0</v>
          </cell>
          <cell r="D4501">
            <v>0</v>
          </cell>
          <cell r="E4501">
            <v>0</v>
          </cell>
          <cell r="F4501">
            <v>0</v>
          </cell>
          <cell r="G4501">
            <v>0</v>
          </cell>
          <cell r="H4501">
            <v>0</v>
          </cell>
          <cell r="I4501">
            <v>0</v>
          </cell>
          <cell r="J4501">
            <v>0</v>
          </cell>
          <cell r="K4501">
            <v>0</v>
          </cell>
          <cell r="L4501">
            <v>0</v>
          </cell>
          <cell r="M4501">
            <v>0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>
            <v>0</v>
          </cell>
          <cell r="S4501">
            <v>0</v>
          </cell>
          <cell r="T4501">
            <v>0</v>
          </cell>
        </row>
        <row r="4502">
          <cell r="A4502">
            <v>27523124</v>
          </cell>
          <cell r="B4502" t="str">
            <v>27523124 RG23A SHE Cess A041 EG-A8</v>
          </cell>
          <cell r="C4502">
            <v>0</v>
          </cell>
          <cell r="D4502">
            <v>0</v>
          </cell>
          <cell r="E4502">
            <v>0</v>
          </cell>
          <cell r="F4502">
            <v>0</v>
          </cell>
          <cell r="G4502">
            <v>0</v>
          </cell>
          <cell r="H4502">
            <v>0</v>
          </cell>
          <cell r="I4502">
            <v>0</v>
          </cell>
          <cell r="J4502">
            <v>0</v>
          </cell>
          <cell r="K4502">
            <v>0</v>
          </cell>
          <cell r="L4502">
            <v>0</v>
          </cell>
          <cell r="M4502">
            <v>0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>
            <v>0</v>
          </cell>
          <cell r="T4502">
            <v>0</v>
          </cell>
        </row>
        <row r="4503">
          <cell r="A4503">
            <v>27523125</v>
          </cell>
          <cell r="B4503" t="str">
            <v>27523125 RG23A SHE Cess F041 EG-A9</v>
          </cell>
          <cell r="C4503">
            <v>0</v>
          </cell>
          <cell r="D4503">
            <v>0</v>
          </cell>
          <cell r="E4503">
            <v>0</v>
          </cell>
          <cell r="F4503">
            <v>0</v>
          </cell>
          <cell r="G4503">
            <v>0</v>
          </cell>
          <cell r="H4503">
            <v>0</v>
          </cell>
          <cell r="I4503">
            <v>0</v>
          </cell>
          <cell r="J4503">
            <v>0</v>
          </cell>
          <cell r="K4503">
            <v>0</v>
          </cell>
          <cell r="L4503">
            <v>0</v>
          </cell>
          <cell r="M4503">
            <v>0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>
            <v>0</v>
          </cell>
          <cell r="T4503">
            <v>0</v>
          </cell>
        </row>
        <row r="4504">
          <cell r="A4504">
            <v>27523128</v>
          </cell>
          <cell r="B4504" t="str">
            <v>27523128 RG23A Infrastructure Cess A003 EG-13</v>
          </cell>
          <cell r="C4504">
            <v>0</v>
          </cell>
          <cell r="D4504">
            <v>0</v>
          </cell>
          <cell r="E4504">
            <v>0</v>
          </cell>
          <cell r="F4504">
            <v>0</v>
          </cell>
          <cell r="G4504">
            <v>0</v>
          </cell>
          <cell r="H4504">
            <v>0</v>
          </cell>
          <cell r="I4504">
            <v>0</v>
          </cell>
          <cell r="J4504">
            <v>0</v>
          </cell>
          <cell r="K4504">
            <v>0</v>
          </cell>
          <cell r="L4504">
            <v>0</v>
          </cell>
          <cell r="M4504">
            <v>0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>
            <v>0</v>
          </cell>
          <cell r="T4504">
            <v>0</v>
          </cell>
        </row>
        <row r="4505">
          <cell r="A4505">
            <v>27523129</v>
          </cell>
          <cell r="B4505" t="str">
            <v>27523129 RG23A Infrastructure Cess A005 EG-15</v>
          </cell>
          <cell r="C4505">
            <v>0</v>
          </cell>
          <cell r="D4505">
            <v>0</v>
          </cell>
          <cell r="E4505">
            <v>0</v>
          </cell>
          <cell r="F4505">
            <v>0</v>
          </cell>
          <cell r="G4505">
            <v>0</v>
          </cell>
          <cell r="H4505">
            <v>0</v>
          </cell>
          <cell r="I4505">
            <v>0</v>
          </cell>
          <cell r="J4505">
            <v>0</v>
          </cell>
          <cell r="K4505">
            <v>0</v>
          </cell>
          <cell r="L4505">
            <v>0</v>
          </cell>
          <cell r="M4505">
            <v>0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>
            <v>0</v>
          </cell>
          <cell r="T4505">
            <v>0</v>
          </cell>
        </row>
        <row r="4506">
          <cell r="A4506">
            <v>27523130</v>
          </cell>
          <cell r="B4506" t="str">
            <v>27523130 RG23A Infrastructure Cess A002 EG-12</v>
          </cell>
          <cell r="C4506">
            <v>0</v>
          </cell>
          <cell r="D4506">
            <v>0</v>
          </cell>
          <cell r="E4506">
            <v>0</v>
          </cell>
          <cell r="F4506">
            <v>0</v>
          </cell>
          <cell r="G4506">
            <v>0</v>
          </cell>
          <cell r="H4506">
            <v>0</v>
          </cell>
          <cell r="I4506">
            <v>0</v>
          </cell>
          <cell r="J4506">
            <v>0</v>
          </cell>
          <cell r="K4506">
            <v>0</v>
          </cell>
          <cell r="L4506">
            <v>0</v>
          </cell>
          <cell r="M4506">
            <v>0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>
            <v>0</v>
          </cell>
          <cell r="T4506">
            <v>0</v>
          </cell>
        </row>
        <row r="4507">
          <cell r="A4507">
            <v>27523132</v>
          </cell>
          <cell r="B4507" t="str">
            <v>27523132 RG23A Infrastructure Cess A010 EG-56</v>
          </cell>
          <cell r="C4507">
            <v>0</v>
          </cell>
          <cell r="D4507">
            <v>0</v>
          </cell>
          <cell r="E4507">
            <v>0</v>
          </cell>
          <cell r="F4507">
            <v>0</v>
          </cell>
          <cell r="G4507">
            <v>0</v>
          </cell>
          <cell r="H4507">
            <v>0</v>
          </cell>
          <cell r="I4507">
            <v>0</v>
          </cell>
          <cell r="J4507">
            <v>0</v>
          </cell>
          <cell r="K4507">
            <v>0</v>
          </cell>
          <cell r="L4507">
            <v>0</v>
          </cell>
          <cell r="M4507">
            <v>0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>
            <v>0</v>
          </cell>
          <cell r="T4507">
            <v>0</v>
          </cell>
        </row>
        <row r="4508">
          <cell r="A4508">
            <v>27523133</v>
          </cell>
          <cell r="B4508" t="str">
            <v>27523133 RG23A Infrastructure Cess A015 EG-18</v>
          </cell>
          <cell r="C4508">
            <v>0</v>
          </cell>
          <cell r="D4508">
            <v>0</v>
          </cell>
          <cell r="E4508">
            <v>0</v>
          </cell>
          <cell r="F4508">
            <v>0</v>
          </cell>
          <cell r="G4508">
            <v>0</v>
          </cell>
          <cell r="H4508">
            <v>0</v>
          </cell>
          <cell r="I4508">
            <v>0</v>
          </cell>
          <cell r="J4508">
            <v>0</v>
          </cell>
          <cell r="K4508">
            <v>0</v>
          </cell>
          <cell r="L4508">
            <v>0</v>
          </cell>
          <cell r="M4508">
            <v>0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>
            <v>0</v>
          </cell>
          <cell r="T4508">
            <v>0</v>
          </cell>
        </row>
        <row r="4509">
          <cell r="A4509">
            <v>27523134</v>
          </cell>
          <cell r="B4509" t="str">
            <v>27523134 RG23A Infrastructure Cess  MRVA-EG-23</v>
          </cell>
          <cell r="C4509">
            <v>0</v>
          </cell>
          <cell r="D4509">
            <v>0</v>
          </cell>
          <cell r="E4509">
            <v>0</v>
          </cell>
          <cell r="F4509">
            <v>0</v>
          </cell>
          <cell r="G4509">
            <v>0</v>
          </cell>
          <cell r="H4509">
            <v>0</v>
          </cell>
          <cell r="I4509">
            <v>0</v>
          </cell>
          <cell r="J4509">
            <v>0</v>
          </cell>
          <cell r="K4509">
            <v>0</v>
          </cell>
          <cell r="L4509">
            <v>0</v>
          </cell>
          <cell r="M4509">
            <v>0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>
            <v>0</v>
          </cell>
          <cell r="T4509">
            <v>0</v>
          </cell>
        </row>
        <row r="4510">
          <cell r="A4510">
            <v>27523135</v>
          </cell>
          <cell r="B4510" t="str">
            <v>27523135 RG23A Infrastructure Cess  AMRV EG-22</v>
          </cell>
          <cell r="C4510">
            <v>0</v>
          </cell>
          <cell r="D4510">
            <v>0</v>
          </cell>
          <cell r="E4510">
            <v>0</v>
          </cell>
          <cell r="F4510">
            <v>0</v>
          </cell>
          <cell r="G4510">
            <v>0</v>
          </cell>
          <cell r="H4510">
            <v>0</v>
          </cell>
          <cell r="I4510">
            <v>0</v>
          </cell>
          <cell r="J4510">
            <v>0</v>
          </cell>
          <cell r="K4510">
            <v>0</v>
          </cell>
          <cell r="L4510">
            <v>0</v>
          </cell>
          <cell r="M4510">
            <v>0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>
            <v>0</v>
          </cell>
          <cell r="T4510">
            <v>0</v>
          </cell>
        </row>
        <row r="4511">
          <cell r="A4511">
            <v>27523136</v>
          </cell>
          <cell r="B4511" t="str">
            <v>27523136 RG23A Infrastructure Cess  MRVF EG-24</v>
          </cell>
          <cell r="C4511">
            <v>0</v>
          </cell>
          <cell r="D4511">
            <v>0</v>
          </cell>
          <cell r="E4511">
            <v>0</v>
          </cell>
          <cell r="F4511">
            <v>0</v>
          </cell>
          <cell r="G4511">
            <v>0</v>
          </cell>
          <cell r="H4511">
            <v>0</v>
          </cell>
          <cell r="I4511">
            <v>0</v>
          </cell>
          <cell r="J4511">
            <v>0</v>
          </cell>
          <cell r="K4511">
            <v>0</v>
          </cell>
          <cell r="L4511">
            <v>0</v>
          </cell>
          <cell r="M4511">
            <v>0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>
            <v>0</v>
          </cell>
          <cell r="T4511">
            <v>0</v>
          </cell>
        </row>
        <row r="4512">
          <cell r="A4512">
            <v>27523137</v>
          </cell>
          <cell r="B4512" t="str">
            <v>27523137 RG23A Infrastructure Cess  MRVH EG-25</v>
          </cell>
          <cell r="C4512">
            <v>0</v>
          </cell>
          <cell r="D4512">
            <v>0</v>
          </cell>
          <cell r="E4512">
            <v>0</v>
          </cell>
          <cell r="F4512">
            <v>0</v>
          </cell>
          <cell r="G4512">
            <v>0</v>
          </cell>
          <cell r="H4512">
            <v>0</v>
          </cell>
          <cell r="I4512">
            <v>0</v>
          </cell>
          <cell r="J4512">
            <v>0</v>
          </cell>
          <cell r="K4512">
            <v>0</v>
          </cell>
          <cell r="L4512">
            <v>0</v>
          </cell>
          <cell r="M4512">
            <v>0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>
            <v>0</v>
          </cell>
          <cell r="T4512">
            <v>0</v>
          </cell>
        </row>
        <row r="4513">
          <cell r="A4513">
            <v>27523138</v>
          </cell>
          <cell r="B4513" t="str">
            <v>27523138 RG23A Infrastructure Cess  SA03 EG-65</v>
          </cell>
          <cell r="C4513">
            <v>0</v>
          </cell>
          <cell r="D4513">
            <v>0</v>
          </cell>
          <cell r="E4513">
            <v>0</v>
          </cell>
          <cell r="F4513">
            <v>0</v>
          </cell>
          <cell r="G4513">
            <v>0</v>
          </cell>
          <cell r="H4513">
            <v>0</v>
          </cell>
          <cell r="I4513">
            <v>0</v>
          </cell>
          <cell r="J4513">
            <v>0</v>
          </cell>
          <cell r="K4513">
            <v>0</v>
          </cell>
          <cell r="L4513">
            <v>0</v>
          </cell>
          <cell r="M4513">
            <v>0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>
            <v>0</v>
          </cell>
          <cell r="T4513">
            <v>0</v>
          </cell>
        </row>
        <row r="4514">
          <cell r="A4514">
            <v>27523139</v>
          </cell>
          <cell r="B4514" t="str">
            <v>27523139 RG23A Infrastructure Cess  MD05 EG-45</v>
          </cell>
          <cell r="C4514">
            <v>0</v>
          </cell>
          <cell r="D4514">
            <v>0</v>
          </cell>
          <cell r="E4514">
            <v>0</v>
          </cell>
          <cell r="F4514">
            <v>0</v>
          </cell>
          <cell r="G4514">
            <v>0</v>
          </cell>
          <cell r="H4514">
            <v>0</v>
          </cell>
          <cell r="I4514">
            <v>0</v>
          </cell>
          <cell r="J4514">
            <v>0</v>
          </cell>
          <cell r="K4514">
            <v>0</v>
          </cell>
          <cell r="L4514">
            <v>0</v>
          </cell>
          <cell r="M4514">
            <v>0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>
            <v>0</v>
          </cell>
          <cell r="T4514">
            <v>0</v>
          </cell>
        </row>
        <row r="4515">
          <cell r="A4515">
            <v>27523140</v>
          </cell>
          <cell r="B4515" t="str">
            <v>27523140 RG23A Infrastructure Cess  AR03 EG-06</v>
          </cell>
          <cell r="C4515">
            <v>0</v>
          </cell>
          <cell r="D4515">
            <v>0</v>
          </cell>
          <cell r="E4515">
            <v>0</v>
          </cell>
          <cell r="F4515">
            <v>0</v>
          </cell>
          <cell r="G4515">
            <v>0</v>
          </cell>
          <cell r="H4515">
            <v>0</v>
          </cell>
          <cell r="I4515">
            <v>0</v>
          </cell>
          <cell r="J4515">
            <v>0</v>
          </cell>
          <cell r="K4515">
            <v>0</v>
          </cell>
          <cell r="L4515">
            <v>0</v>
          </cell>
          <cell r="M4515">
            <v>0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>
            <v>0</v>
          </cell>
          <cell r="T4515">
            <v>0</v>
          </cell>
        </row>
        <row r="4516">
          <cell r="A4516">
            <v>27525001</v>
          </cell>
          <cell r="B4516" t="str">
            <v>27525001 RG23C BED  F002 EG-02</v>
          </cell>
          <cell r="C4516">
            <v>0</v>
          </cell>
          <cell r="D4516">
            <v>0</v>
          </cell>
          <cell r="E4516">
            <v>0</v>
          </cell>
          <cell r="F4516">
            <v>0</v>
          </cell>
          <cell r="G4516">
            <v>0</v>
          </cell>
          <cell r="H4516">
            <v>0</v>
          </cell>
          <cell r="I4516">
            <v>0</v>
          </cell>
          <cell r="J4516">
            <v>0</v>
          </cell>
          <cell r="K4516">
            <v>0</v>
          </cell>
          <cell r="L4516">
            <v>0</v>
          </cell>
          <cell r="M4516">
            <v>0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>
            <v>0</v>
          </cell>
          <cell r="T4516">
            <v>0</v>
          </cell>
        </row>
        <row r="4517">
          <cell r="A4517">
            <v>27525002</v>
          </cell>
          <cell r="B4517" t="str">
            <v>27525002 RG23C BED  F003 EG-03</v>
          </cell>
          <cell r="C4517">
            <v>0</v>
          </cell>
          <cell r="D4517">
            <v>0</v>
          </cell>
          <cell r="E4517">
            <v>0</v>
          </cell>
          <cell r="F4517">
            <v>0</v>
          </cell>
          <cell r="G4517">
            <v>0</v>
          </cell>
          <cell r="H4517">
            <v>0</v>
          </cell>
          <cell r="I4517">
            <v>0</v>
          </cell>
          <cell r="J4517">
            <v>0</v>
          </cell>
          <cell r="K4517">
            <v>0</v>
          </cell>
          <cell r="L4517">
            <v>0</v>
          </cell>
          <cell r="M4517">
            <v>0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>
            <v>0</v>
          </cell>
          <cell r="T4517">
            <v>0</v>
          </cell>
        </row>
        <row r="4518">
          <cell r="A4518">
            <v>27525003</v>
          </cell>
          <cell r="B4518" t="str">
            <v>27525003 RG23C BED  F016 EG-94</v>
          </cell>
          <cell r="C4518">
            <v>0</v>
          </cell>
          <cell r="D4518">
            <v>0</v>
          </cell>
          <cell r="E4518">
            <v>0</v>
          </cell>
          <cell r="F4518">
            <v>0</v>
          </cell>
          <cell r="G4518">
            <v>0</v>
          </cell>
          <cell r="H4518">
            <v>0</v>
          </cell>
          <cell r="I4518">
            <v>0</v>
          </cell>
          <cell r="J4518">
            <v>0</v>
          </cell>
          <cell r="K4518">
            <v>0</v>
          </cell>
          <cell r="L4518">
            <v>0</v>
          </cell>
          <cell r="M4518">
            <v>0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>
            <v>0</v>
          </cell>
          <cell r="T4518">
            <v>0</v>
          </cell>
        </row>
        <row r="4519">
          <cell r="A4519">
            <v>27525004</v>
          </cell>
          <cell r="B4519" t="str">
            <v>27525004 RG23C BED  F005 EG-95</v>
          </cell>
          <cell r="C4519">
            <v>0</v>
          </cell>
          <cell r="D4519">
            <v>0</v>
          </cell>
          <cell r="E4519">
            <v>0</v>
          </cell>
          <cell r="F4519">
            <v>0</v>
          </cell>
          <cell r="G4519">
            <v>0</v>
          </cell>
          <cell r="H4519">
            <v>0</v>
          </cell>
          <cell r="I4519">
            <v>0</v>
          </cell>
          <cell r="J4519">
            <v>0</v>
          </cell>
          <cell r="K4519">
            <v>0</v>
          </cell>
          <cell r="L4519">
            <v>0</v>
          </cell>
          <cell r="M4519">
            <v>0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>
            <v>0</v>
          </cell>
          <cell r="T4519">
            <v>0</v>
          </cell>
        </row>
        <row r="4520">
          <cell r="A4520">
            <v>27525005</v>
          </cell>
          <cell r="B4520" t="str">
            <v>27525005 RG23C BED  F007 EG-97</v>
          </cell>
          <cell r="C4520">
            <v>0</v>
          </cell>
          <cell r="D4520">
            <v>0</v>
          </cell>
          <cell r="E4520">
            <v>0</v>
          </cell>
          <cell r="F4520">
            <v>0</v>
          </cell>
          <cell r="G4520">
            <v>0</v>
          </cell>
          <cell r="H4520">
            <v>0</v>
          </cell>
          <cell r="I4520">
            <v>0</v>
          </cell>
          <cell r="J4520">
            <v>0</v>
          </cell>
          <cell r="K4520">
            <v>0</v>
          </cell>
          <cell r="L4520">
            <v>0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>
            <v>0</v>
          </cell>
          <cell r="T4520">
            <v>0</v>
          </cell>
        </row>
        <row r="4521">
          <cell r="A4521">
            <v>27525006</v>
          </cell>
          <cell r="B4521" t="str">
            <v>27525006 RG23C BED  F015 EG-04</v>
          </cell>
          <cell r="C4521">
            <v>0</v>
          </cell>
          <cell r="D4521">
            <v>0</v>
          </cell>
          <cell r="E4521">
            <v>0</v>
          </cell>
          <cell r="F4521">
            <v>0</v>
          </cell>
          <cell r="G4521">
            <v>0</v>
          </cell>
          <cell r="H4521">
            <v>0</v>
          </cell>
          <cell r="I4521">
            <v>0</v>
          </cell>
          <cell r="J4521">
            <v>0</v>
          </cell>
          <cell r="K4521">
            <v>0</v>
          </cell>
          <cell r="L4521">
            <v>0</v>
          </cell>
          <cell r="M4521">
            <v>0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>
            <v>0</v>
          </cell>
          <cell r="T4521">
            <v>0</v>
          </cell>
        </row>
        <row r="4522">
          <cell r="A4522">
            <v>27525007</v>
          </cell>
          <cell r="B4522" t="str">
            <v>27525007 RG23C BED  F010 EG-10</v>
          </cell>
          <cell r="C4522">
            <v>0</v>
          </cell>
          <cell r="D4522">
            <v>0</v>
          </cell>
          <cell r="E4522">
            <v>0</v>
          </cell>
          <cell r="F4522">
            <v>0</v>
          </cell>
          <cell r="G4522">
            <v>0</v>
          </cell>
          <cell r="H4522">
            <v>0</v>
          </cell>
          <cell r="I4522">
            <v>0</v>
          </cell>
          <cell r="J4522">
            <v>0</v>
          </cell>
          <cell r="K4522">
            <v>0</v>
          </cell>
          <cell r="L4522">
            <v>0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>
            <v>0</v>
          </cell>
          <cell r="T4522">
            <v>0</v>
          </cell>
        </row>
        <row r="4523">
          <cell r="A4523">
            <v>27525008</v>
          </cell>
          <cell r="B4523" t="str">
            <v>27525008 RG23C BED  F014 EG-93</v>
          </cell>
          <cell r="C4523">
            <v>0</v>
          </cell>
          <cell r="D4523">
            <v>0</v>
          </cell>
          <cell r="E4523">
            <v>0</v>
          </cell>
          <cell r="F4523">
            <v>0</v>
          </cell>
          <cell r="G4523">
            <v>0</v>
          </cell>
          <cell r="H4523">
            <v>0</v>
          </cell>
          <cell r="I4523">
            <v>0</v>
          </cell>
          <cell r="J4523">
            <v>0</v>
          </cell>
          <cell r="K4523">
            <v>0</v>
          </cell>
          <cell r="L4523">
            <v>0</v>
          </cell>
          <cell r="M4523">
            <v>0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>
            <v>0</v>
          </cell>
          <cell r="T4523">
            <v>0</v>
          </cell>
        </row>
        <row r="4524">
          <cell r="A4524">
            <v>27525009</v>
          </cell>
          <cell r="B4524" t="str">
            <v>27525009 RG23C BED  F008 EG-98</v>
          </cell>
          <cell r="C4524">
            <v>0</v>
          </cell>
          <cell r="D4524">
            <v>0</v>
          </cell>
          <cell r="E4524">
            <v>0</v>
          </cell>
          <cell r="F4524">
            <v>0</v>
          </cell>
          <cell r="G4524">
            <v>0</v>
          </cell>
          <cell r="H4524">
            <v>0</v>
          </cell>
          <cell r="I4524">
            <v>0</v>
          </cell>
          <cell r="J4524">
            <v>0</v>
          </cell>
          <cell r="K4524">
            <v>0</v>
          </cell>
          <cell r="L4524">
            <v>0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>
            <v>0</v>
          </cell>
          <cell r="T4524">
            <v>0</v>
          </cell>
        </row>
        <row r="4525">
          <cell r="A4525">
            <v>27525010</v>
          </cell>
          <cell r="B4525" t="str">
            <v>27525010 RG23C BED  F009 EG-99</v>
          </cell>
          <cell r="C4525">
            <v>0</v>
          </cell>
          <cell r="D4525">
            <v>0</v>
          </cell>
          <cell r="E4525">
            <v>0</v>
          </cell>
          <cell r="F4525">
            <v>0</v>
          </cell>
          <cell r="G4525">
            <v>0</v>
          </cell>
          <cell r="H4525">
            <v>0</v>
          </cell>
          <cell r="I4525">
            <v>0</v>
          </cell>
          <cell r="J4525">
            <v>0</v>
          </cell>
          <cell r="K4525">
            <v>0</v>
          </cell>
          <cell r="L4525">
            <v>0</v>
          </cell>
          <cell r="M4525">
            <v>0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>
            <v>0</v>
          </cell>
          <cell r="T4525">
            <v>0</v>
          </cell>
        </row>
        <row r="4526">
          <cell r="A4526">
            <v>27525011</v>
          </cell>
          <cell r="B4526" t="str">
            <v>27525011 RG23C BED  FS01 EG-26</v>
          </cell>
          <cell r="C4526">
            <v>0</v>
          </cell>
          <cell r="D4526">
            <v>0</v>
          </cell>
          <cell r="E4526">
            <v>0</v>
          </cell>
          <cell r="F4526">
            <v>0</v>
          </cell>
          <cell r="G4526">
            <v>0</v>
          </cell>
          <cell r="H4526">
            <v>0</v>
          </cell>
          <cell r="I4526">
            <v>0</v>
          </cell>
          <cell r="J4526">
            <v>0</v>
          </cell>
          <cell r="K4526">
            <v>0</v>
          </cell>
          <cell r="L4526">
            <v>0</v>
          </cell>
          <cell r="M4526">
            <v>0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>
            <v>0</v>
          </cell>
          <cell r="T4526">
            <v>0</v>
          </cell>
        </row>
        <row r="4527">
          <cell r="A4527">
            <v>27525012</v>
          </cell>
          <cell r="B4527" t="str">
            <v>27525012 RG23C BED  FS02 EG-27</v>
          </cell>
          <cell r="C4527">
            <v>0</v>
          </cell>
          <cell r="D4527">
            <v>0</v>
          </cell>
          <cell r="E4527">
            <v>0</v>
          </cell>
          <cell r="F4527">
            <v>0</v>
          </cell>
          <cell r="G4527">
            <v>0</v>
          </cell>
          <cell r="H4527">
            <v>0</v>
          </cell>
          <cell r="I4527">
            <v>0</v>
          </cell>
          <cell r="J4527">
            <v>0</v>
          </cell>
          <cell r="K4527">
            <v>0</v>
          </cell>
          <cell r="L4527">
            <v>0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>
            <v>0</v>
          </cell>
          <cell r="T4527">
            <v>0</v>
          </cell>
        </row>
        <row r="4528">
          <cell r="A4528">
            <v>27525013</v>
          </cell>
          <cell r="B4528" t="str">
            <v>27525013 RG23C BED  FS03 EG-28</v>
          </cell>
          <cell r="C4528">
            <v>0</v>
          </cell>
          <cell r="D4528">
            <v>0</v>
          </cell>
          <cell r="E4528">
            <v>0</v>
          </cell>
          <cell r="F4528">
            <v>0</v>
          </cell>
          <cell r="G4528">
            <v>0</v>
          </cell>
          <cell r="H4528">
            <v>0</v>
          </cell>
          <cell r="I4528">
            <v>0</v>
          </cell>
          <cell r="J4528">
            <v>0</v>
          </cell>
          <cell r="K4528">
            <v>0</v>
          </cell>
          <cell r="L4528">
            <v>0</v>
          </cell>
          <cell r="M4528">
            <v>0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>
            <v>0</v>
          </cell>
          <cell r="T4528">
            <v>0</v>
          </cell>
        </row>
        <row r="4529">
          <cell r="A4529">
            <v>27525014</v>
          </cell>
          <cell r="B4529" t="str">
            <v>27525014 RG23C BED  FS04 EG-29</v>
          </cell>
          <cell r="C4529">
            <v>0</v>
          </cell>
          <cell r="D4529">
            <v>0</v>
          </cell>
          <cell r="E4529">
            <v>0</v>
          </cell>
          <cell r="F4529">
            <v>0</v>
          </cell>
          <cell r="G4529">
            <v>0</v>
          </cell>
          <cell r="H4529">
            <v>0</v>
          </cell>
          <cell r="I4529">
            <v>0</v>
          </cell>
          <cell r="J4529">
            <v>0</v>
          </cell>
          <cell r="K4529">
            <v>0</v>
          </cell>
          <cell r="L4529">
            <v>0</v>
          </cell>
          <cell r="M4529">
            <v>0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>
            <v>0</v>
          </cell>
          <cell r="T4529">
            <v>0</v>
          </cell>
        </row>
        <row r="4530">
          <cell r="A4530">
            <v>27525015</v>
          </cell>
          <cell r="B4530" t="str">
            <v>27525015 RG23C BED  A011 EG-11</v>
          </cell>
          <cell r="C4530">
            <v>0</v>
          </cell>
          <cell r="D4530">
            <v>0</v>
          </cell>
          <cell r="E4530">
            <v>0</v>
          </cell>
          <cell r="F4530">
            <v>0</v>
          </cell>
          <cell r="G4530">
            <v>0</v>
          </cell>
          <cell r="H4530">
            <v>0</v>
          </cell>
          <cell r="I4530">
            <v>0</v>
          </cell>
          <cell r="J4530">
            <v>0</v>
          </cell>
          <cell r="K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>
            <v>0</v>
          </cell>
          <cell r="T4530">
            <v>0</v>
          </cell>
        </row>
        <row r="4531">
          <cell r="A4531">
            <v>27525016</v>
          </cell>
          <cell r="B4531" t="str">
            <v>27525016 RG23C BED  A012 EG-11</v>
          </cell>
          <cell r="C4531">
            <v>0</v>
          </cell>
          <cell r="D4531">
            <v>0</v>
          </cell>
          <cell r="E4531">
            <v>0</v>
          </cell>
          <cell r="F4531">
            <v>0</v>
          </cell>
          <cell r="G4531">
            <v>0</v>
          </cell>
          <cell r="H4531">
            <v>0</v>
          </cell>
          <cell r="I4531">
            <v>0</v>
          </cell>
          <cell r="J4531">
            <v>0</v>
          </cell>
          <cell r="K4531">
            <v>0</v>
          </cell>
          <cell r="L4531">
            <v>0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>
            <v>0</v>
          </cell>
          <cell r="T4531">
            <v>0</v>
          </cell>
        </row>
        <row r="4532">
          <cell r="A4532">
            <v>27525017</v>
          </cell>
          <cell r="B4532" t="str">
            <v>27525017 RG23C BED  A013 EG-11</v>
          </cell>
          <cell r="C4532">
            <v>0</v>
          </cell>
          <cell r="D4532">
            <v>0</v>
          </cell>
          <cell r="E4532">
            <v>0</v>
          </cell>
          <cell r="F4532">
            <v>0</v>
          </cell>
          <cell r="G4532">
            <v>0</v>
          </cell>
          <cell r="H4532">
            <v>0</v>
          </cell>
          <cell r="I4532">
            <v>0</v>
          </cell>
          <cell r="J4532">
            <v>0</v>
          </cell>
          <cell r="K4532">
            <v>0</v>
          </cell>
          <cell r="L4532">
            <v>0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>
            <v>0</v>
          </cell>
          <cell r="T4532">
            <v>0</v>
          </cell>
        </row>
        <row r="4533">
          <cell r="A4533">
            <v>27525018</v>
          </cell>
          <cell r="B4533" t="str">
            <v>27525018 RG23C BED  A002 EG-12</v>
          </cell>
          <cell r="C4533">
            <v>0</v>
          </cell>
          <cell r="D4533">
            <v>0</v>
          </cell>
          <cell r="E4533">
            <v>0</v>
          </cell>
          <cell r="F4533">
            <v>0</v>
          </cell>
          <cell r="G4533">
            <v>0</v>
          </cell>
          <cell r="H4533">
            <v>0</v>
          </cell>
          <cell r="I4533">
            <v>0</v>
          </cell>
          <cell r="J4533">
            <v>0</v>
          </cell>
          <cell r="K4533">
            <v>0</v>
          </cell>
          <cell r="L4533">
            <v>0</v>
          </cell>
          <cell r="M4533">
            <v>0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>
            <v>0</v>
          </cell>
          <cell r="S4533">
            <v>0</v>
          </cell>
          <cell r="T4533">
            <v>0</v>
          </cell>
        </row>
        <row r="4534">
          <cell r="A4534">
            <v>27525019</v>
          </cell>
          <cell r="B4534" t="str">
            <v>27525019 RG23C BED  A003 EG-13</v>
          </cell>
          <cell r="C4534">
            <v>0</v>
          </cell>
          <cell r="D4534">
            <v>0</v>
          </cell>
          <cell r="E4534">
            <v>0</v>
          </cell>
          <cell r="F4534">
            <v>0</v>
          </cell>
          <cell r="G4534">
            <v>0</v>
          </cell>
          <cell r="H4534">
            <v>0</v>
          </cell>
          <cell r="I4534">
            <v>0</v>
          </cell>
          <cell r="J4534">
            <v>0</v>
          </cell>
          <cell r="K4534">
            <v>0</v>
          </cell>
          <cell r="L4534">
            <v>0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>
            <v>0</v>
          </cell>
          <cell r="T4534">
            <v>0</v>
          </cell>
        </row>
        <row r="4535">
          <cell r="A4535">
            <v>27525020</v>
          </cell>
          <cell r="B4535" t="str">
            <v>27525020 RG23C BED  A004 EG-14</v>
          </cell>
          <cell r="C4535">
            <v>0</v>
          </cell>
          <cell r="D4535">
            <v>0</v>
          </cell>
          <cell r="E4535">
            <v>0</v>
          </cell>
          <cell r="F4535">
            <v>0</v>
          </cell>
          <cell r="G4535">
            <v>0</v>
          </cell>
          <cell r="H4535">
            <v>0</v>
          </cell>
          <cell r="I4535">
            <v>0</v>
          </cell>
          <cell r="J4535">
            <v>0</v>
          </cell>
          <cell r="K4535">
            <v>0</v>
          </cell>
          <cell r="L4535">
            <v>0</v>
          </cell>
          <cell r="M4535">
            <v>0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>
            <v>0</v>
          </cell>
          <cell r="T4535">
            <v>0</v>
          </cell>
        </row>
        <row r="4536">
          <cell r="A4536">
            <v>27525021</v>
          </cell>
          <cell r="B4536" t="str">
            <v>27525021 RG23C BED  A005 EG-15</v>
          </cell>
          <cell r="C4536">
            <v>0</v>
          </cell>
          <cell r="D4536">
            <v>0</v>
          </cell>
          <cell r="E4536">
            <v>0</v>
          </cell>
          <cell r="F4536">
            <v>0</v>
          </cell>
          <cell r="G4536">
            <v>0</v>
          </cell>
          <cell r="H4536">
            <v>0</v>
          </cell>
          <cell r="I4536">
            <v>0</v>
          </cell>
          <cell r="J4536">
            <v>0</v>
          </cell>
          <cell r="K4536">
            <v>0</v>
          </cell>
          <cell r="L4536">
            <v>0</v>
          </cell>
          <cell r="M4536">
            <v>0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>
            <v>0</v>
          </cell>
          <cell r="T4536">
            <v>0</v>
          </cell>
        </row>
        <row r="4537">
          <cell r="A4537">
            <v>27525022</v>
          </cell>
          <cell r="B4537" t="str">
            <v>27525022 RG23C BED  A006 EG-16</v>
          </cell>
          <cell r="C4537">
            <v>0</v>
          </cell>
          <cell r="D4537">
            <v>0</v>
          </cell>
          <cell r="E4537">
            <v>0</v>
          </cell>
          <cell r="F4537">
            <v>0</v>
          </cell>
          <cell r="G4537">
            <v>0</v>
          </cell>
          <cell r="H4537">
            <v>0</v>
          </cell>
          <cell r="I4537">
            <v>0</v>
          </cell>
          <cell r="J4537">
            <v>0</v>
          </cell>
          <cell r="K4537">
            <v>0</v>
          </cell>
          <cell r="L4537">
            <v>0</v>
          </cell>
          <cell r="M4537">
            <v>0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>
            <v>0</v>
          </cell>
          <cell r="T4537">
            <v>0</v>
          </cell>
        </row>
        <row r="4538">
          <cell r="A4538">
            <v>27525023</v>
          </cell>
          <cell r="B4538" t="str">
            <v>27525023 RG23C BED  A015 EG-18</v>
          </cell>
          <cell r="C4538">
            <v>0</v>
          </cell>
          <cell r="D4538">
            <v>0</v>
          </cell>
          <cell r="E4538">
            <v>0</v>
          </cell>
          <cell r="F4538">
            <v>0</v>
          </cell>
          <cell r="G4538">
            <v>0</v>
          </cell>
          <cell r="H4538">
            <v>0</v>
          </cell>
          <cell r="I4538">
            <v>0</v>
          </cell>
          <cell r="J4538">
            <v>0</v>
          </cell>
          <cell r="K4538">
            <v>0</v>
          </cell>
          <cell r="L4538">
            <v>0</v>
          </cell>
          <cell r="M4538">
            <v>0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>
            <v>0</v>
          </cell>
          <cell r="S4538">
            <v>0</v>
          </cell>
          <cell r="T4538">
            <v>0</v>
          </cell>
        </row>
        <row r="4539">
          <cell r="A4539">
            <v>27525024</v>
          </cell>
          <cell r="B4539" t="str">
            <v>27525024 RG23C BED  A018 EG-19</v>
          </cell>
          <cell r="C4539">
            <v>0</v>
          </cell>
          <cell r="D4539">
            <v>0</v>
          </cell>
          <cell r="E4539">
            <v>0</v>
          </cell>
          <cell r="F4539">
            <v>0</v>
          </cell>
          <cell r="G4539">
            <v>0</v>
          </cell>
          <cell r="H4539">
            <v>0</v>
          </cell>
          <cell r="I4539">
            <v>0</v>
          </cell>
          <cell r="J4539">
            <v>0</v>
          </cell>
          <cell r="K4539">
            <v>0</v>
          </cell>
          <cell r="L4539">
            <v>0</v>
          </cell>
          <cell r="M4539">
            <v>0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>
            <v>0</v>
          </cell>
          <cell r="T4539">
            <v>0</v>
          </cell>
        </row>
        <row r="4540">
          <cell r="A4540">
            <v>27525025</v>
          </cell>
          <cell r="B4540" t="str">
            <v>27525025 RG23C BED  MD05 EG-45</v>
          </cell>
          <cell r="C4540">
            <v>0</v>
          </cell>
          <cell r="D4540">
            <v>0</v>
          </cell>
          <cell r="E4540">
            <v>0</v>
          </cell>
          <cell r="F4540">
            <v>0</v>
          </cell>
          <cell r="G4540">
            <v>0</v>
          </cell>
          <cell r="H4540">
            <v>0</v>
          </cell>
          <cell r="I4540">
            <v>0</v>
          </cell>
          <cell r="J4540">
            <v>0</v>
          </cell>
          <cell r="K4540">
            <v>0</v>
          </cell>
          <cell r="L4540">
            <v>0</v>
          </cell>
          <cell r="M4540">
            <v>0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>
            <v>0</v>
          </cell>
          <cell r="T4540">
            <v>0</v>
          </cell>
        </row>
        <row r="4541">
          <cell r="A4541">
            <v>27525026</v>
          </cell>
          <cell r="B4541" t="str">
            <v>27525026 RG23C BED  A010 EG-56</v>
          </cell>
          <cell r="C4541">
            <v>0</v>
          </cell>
          <cell r="D4541">
            <v>0</v>
          </cell>
          <cell r="E4541">
            <v>0</v>
          </cell>
          <cell r="F4541">
            <v>0</v>
          </cell>
          <cell r="G4541">
            <v>0</v>
          </cell>
          <cell r="H4541">
            <v>0</v>
          </cell>
          <cell r="I4541">
            <v>0</v>
          </cell>
          <cell r="J4541">
            <v>0</v>
          </cell>
          <cell r="K4541">
            <v>0</v>
          </cell>
          <cell r="L4541">
            <v>0</v>
          </cell>
          <cell r="M4541">
            <v>0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>
            <v>0</v>
          </cell>
          <cell r="T4541">
            <v>0</v>
          </cell>
        </row>
        <row r="4542">
          <cell r="A4542">
            <v>27525027</v>
          </cell>
          <cell r="B4542" t="str">
            <v>27525027 RG23C BED  A008 EG-60</v>
          </cell>
          <cell r="C4542">
            <v>0</v>
          </cell>
          <cell r="D4542">
            <v>0</v>
          </cell>
          <cell r="E4542">
            <v>0</v>
          </cell>
          <cell r="F4542">
            <v>0</v>
          </cell>
          <cell r="G4542">
            <v>0</v>
          </cell>
          <cell r="H4542">
            <v>0</v>
          </cell>
          <cell r="I4542">
            <v>0</v>
          </cell>
          <cell r="J4542">
            <v>0</v>
          </cell>
          <cell r="K4542">
            <v>0</v>
          </cell>
          <cell r="L4542">
            <v>0</v>
          </cell>
          <cell r="M4542">
            <v>0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>
            <v>0</v>
          </cell>
          <cell r="T4542">
            <v>0</v>
          </cell>
        </row>
        <row r="4543">
          <cell r="A4543">
            <v>27525028</v>
          </cell>
          <cell r="B4543" t="str">
            <v>27525028 RG23C BED  A009 EG-61</v>
          </cell>
          <cell r="C4543">
            <v>0</v>
          </cell>
          <cell r="D4543">
            <v>0</v>
          </cell>
          <cell r="E4543">
            <v>0</v>
          </cell>
          <cell r="F4543">
            <v>0</v>
          </cell>
          <cell r="G4543">
            <v>0</v>
          </cell>
          <cell r="H4543">
            <v>0</v>
          </cell>
          <cell r="I4543">
            <v>0</v>
          </cell>
          <cell r="J4543">
            <v>0</v>
          </cell>
          <cell r="K4543">
            <v>0</v>
          </cell>
          <cell r="L4543">
            <v>0</v>
          </cell>
          <cell r="M4543">
            <v>0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>
            <v>0</v>
          </cell>
          <cell r="T4543">
            <v>0</v>
          </cell>
        </row>
        <row r="4544">
          <cell r="A4544">
            <v>27525029</v>
          </cell>
          <cell r="B4544" t="str">
            <v>27525029 RG23C BED  F001 EG-62</v>
          </cell>
          <cell r="C4544">
            <v>0</v>
          </cell>
          <cell r="D4544">
            <v>0</v>
          </cell>
          <cell r="E4544">
            <v>0</v>
          </cell>
          <cell r="F4544">
            <v>0</v>
          </cell>
          <cell r="G4544">
            <v>0</v>
          </cell>
          <cell r="H4544">
            <v>0</v>
          </cell>
          <cell r="I4544">
            <v>0</v>
          </cell>
          <cell r="J4544">
            <v>0</v>
          </cell>
          <cell r="K4544">
            <v>0</v>
          </cell>
          <cell r="L4544">
            <v>0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>
            <v>0</v>
          </cell>
          <cell r="T4544">
            <v>0</v>
          </cell>
        </row>
        <row r="4545">
          <cell r="A4545">
            <v>27525030</v>
          </cell>
          <cell r="B4545" t="str">
            <v>27525030 RG23C BED  SA01 EG-63</v>
          </cell>
          <cell r="C4545">
            <v>0</v>
          </cell>
          <cell r="D4545">
            <v>0</v>
          </cell>
          <cell r="E4545">
            <v>0</v>
          </cell>
          <cell r="F4545">
            <v>0</v>
          </cell>
          <cell r="G4545">
            <v>0</v>
          </cell>
          <cell r="H4545">
            <v>0</v>
          </cell>
          <cell r="I4545">
            <v>0</v>
          </cell>
          <cell r="J4545">
            <v>0</v>
          </cell>
          <cell r="K4545">
            <v>0</v>
          </cell>
          <cell r="L4545">
            <v>0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>
            <v>0</v>
          </cell>
          <cell r="T4545">
            <v>0</v>
          </cell>
        </row>
        <row r="4546">
          <cell r="A4546">
            <v>27525031</v>
          </cell>
          <cell r="B4546" t="str">
            <v>27525031 RG23C BED  SF01 EG-63</v>
          </cell>
          <cell r="C4546">
            <v>0</v>
          </cell>
          <cell r="D4546">
            <v>0</v>
          </cell>
          <cell r="E4546">
            <v>0</v>
          </cell>
          <cell r="F4546">
            <v>0</v>
          </cell>
          <cell r="G4546">
            <v>0</v>
          </cell>
          <cell r="H4546">
            <v>0</v>
          </cell>
          <cell r="I4546">
            <v>0</v>
          </cell>
          <cell r="J4546">
            <v>0</v>
          </cell>
          <cell r="K4546">
            <v>0</v>
          </cell>
          <cell r="L4546">
            <v>0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>
            <v>0</v>
          </cell>
          <cell r="T4546">
            <v>0</v>
          </cell>
        </row>
        <row r="4547">
          <cell r="A4547">
            <v>27525032</v>
          </cell>
          <cell r="B4547" t="str">
            <v>27525032 RG23C BED  SF02 EG-63</v>
          </cell>
          <cell r="C4547">
            <v>0</v>
          </cell>
          <cell r="D4547">
            <v>0</v>
          </cell>
          <cell r="E4547">
            <v>0</v>
          </cell>
          <cell r="F4547">
            <v>0</v>
          </cell>
          <cell r="G4547">
            <v>0</v>
          </cell>
          <cell r="H4547">
            <v>0</v>
          </cell>
          <cell r="I4547">
            <v>0</v>
          </cell>
          <cell r="J4547">
            <v>0</v>
          </cell>
          <cell r="K4547">
            <v>0</v>
          </cell>
          <cell r="L4547">
            <v>0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>
            <v>0</v>
          </cell>
          <cell r="T4547">
            <v>0</v>
          </cell>
        </row>
        <row r="4548">
          <cell r="A4548">
            <v>27525033</v>
          </cell>
          <cell r="B4548" t="str">
            <v>27525033 RG23C BED  SA02 EG-64</v>
          </cell>
          <cell r="C4548">
            <v>0</v>
          </cell>
          <cell r="D4548">
            <v>0</v>
          </cell>
          <cell r="E4548">
            <v>0</v>
          </cell>
          <cell r="F4548">
            <v>0</v>
          </cell>
          <cell r="G4548">
            <v>0</v>
          </cell>
          <cell r="H4548">
            <v>0</v>
          </cell>
          <cell r="I4548">
            <v>0</v>
          </cell>
          <cell r="J4548">
            <v>0</v>
          </cell>
          <cell r="K4548">
            <v>0</v>
          </cell>
          <cell r="L4548">
            <v>0</v>
          </cell>
          <cell r="M4548">
            <v>0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>
            <v>0</v>
          </cell>
          <cell r="T4548">
            <v>0</v>
          </cell>
        </row>
        <row r="4549">
          <cell r="A4549">
            <v>27525034</v>
          </cell>
          <cell r="B4549" t="str">
            <v>27525034 RG23C BED  SA03 EG-65</v>
          </cell>
          <cell r="C4549">
            <v>0</v>
          </cell>
          <cell r="D4549">
            <v>0</v>
          </cell>
          <cell r="E4549">
            <v>0</v>
          </cell>
          <cell r="F4549">
            <v>0</v>
          </cell>
          <cell r="G4549">
            <v>0</v>
          </cell>
          <cell r="H4549">
            <v>0</v>
          </cell>
          <cell r="I4549">
            <v>0</v>
          </cell>
          <cell r="J4549">
            <v>0</v>
          </cell>
          <cell r="K4549">
            <v>0</v>
          </cell>
          <cell r="L4549">
            <v>0</v>
          </cell>
          <cell r="M4549">
            <v>0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>
            <v>0</v>
          </cell>
          <cell r="T4549">
            <v>0</v>
          </cell>
        </row>
        <row r="4550">
          <cell r="A4550">
            <v>27525035</v>
          </cell>
          <cell r="B4550" t="str">
            <v>27525035 RG23C BED  A016 EG-71</v>
          </cell>
          <cell r="C4550">
            <v>0</v>
          </cell>
          <cell r="D4550">
            <v>0</v>
          </cell>
          <cell r="E4550">
            <v>0</v>
          </cell>
          <cell r="F4550">
            <v>0</v>
          </cell>
          <cell r="G4550">
            <v>0</v>
          </cell>
          <cell r="H4550">
            <v>0</v>
          </cell>
          <cell r="I4550">
            <v>0</v>
          </cell>
          <cell r="J4550">
            <v>0</v>
          </cell>
          <cell r="K4550">
            <v>0</v>
          </cell>
          <cell r="L4550">
            <v>0</v>
          </cell>
          <cell r="M4550">
            <v>0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>
            <v>0</v>
          </cell>
          <cell r="T4550">
            <v>0</v>
          </cell>
        </row>
        <row r="4551">
          <cell r="A4551">
            <v>27525036</v>
          </cell>
          <cell r="B4551" t="str">
            <v>27525036 RG23C BED  F013 EG-72</v>
          </cell>
          <cell r="C4551">
            <v>0</v>
          </cell>
          <cell r="D4551">
            <v>0</v>
          </cell>
          <cell r="E4551">
            <v>0</v>
          </cell>
          <cell r="F4551">
            <v>0</v>
          </cell>
          <cell r="G4551">
            <v>0</v>
          </cell>
          <cell r="H4551">
            <v>0</v>
          </cell>
          <cell r="I4551">
            <v>0</v>
          </cell>
          <cell r="J4551">
            <v>0</v>
          </cell>
          <cell r="K4551">
            <v>0</v>
          </cell>
          <cell r="L4551">
            <v>0</v>
          </cell>
          <cell r="M4551">
            <v>0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>
            <v>0</v>
          </cell>
          <cell r="T4551">
            <v>0</v>
          </cell>
        </row>
        <row r="4552">
          <cell r="A4552">
            <v>27525037</v>
          </cell>
          <cell r="B4552" t="str">
            <v>27525037 RG23C BED  SK01 EG-73</v>
          </cell>
          <cell r="C4552">
            <v>0</v>
          </cell>
          <cell r="D4552">
            <v>0</v>
          </cell>
          <cell r="E4552">
            <v>0</v>
          </cell>
          <cell r="F4552">
            <v>0</v>
          </cell>
          <cell r="G4552">
            <v>0</v>
          </cell>
          <cell r="H4552">
            <v>0</v>
          </cell>
          <cell r="I4552">
            <v>0</v>
          </cell>
          <cell r="J4552">
            <v>0</v>
          </cell>
          <cell r="K4552">
            <v>0</v>
          </cell>
          <cell r="L4552">
            <v>0</v>
          </cell>
          <cell r="M4552">
            <v>0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>
            <v>0</v>
          </cell>
          <cell r="T4552">
            <v>0</v>
          </cell>
        </row>
        <row r="4553">
          <cell r="A4553">
            <v>27525039</v>
          </cell>
          <cell r="B4553" t="str">
            <v>27525039 RG23C BED  A017 EG-81</v>
          </cell>
          <cell r="C4553">
            <v>0</v>
          </cell>
          <cell r="D4553">
            <v>0</v>
          </cell>
          <cell r="E4553">
            <v>0</v>
          </cell>
          <cell r="F4553">
            <v>0</v>
          </cell>
          <cell r="G4553">
            <v>0</v>
          </cell>
          <cell r="H4553">
            <v>0</v>
          </cell>
          <cell r="I4553">
            <v>0</v>
          </cell>
          <cell r="J4553">
            <v>0</v>
          </cell>
          <cell r="K4553">
            <v>0</v>
          </cell>
          <cell r="L4553">
            <v>0</v>
          </cell>
          <cell r="M4553">
            <v>0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>
            <v>0</v>
          </cell>
          <cell r="T4553">
            <v>0</v>
          </cell>
        </row>
        <row r="4554">
          <cell r="A4554">
            <v>27525040</v>
          </cell>
          <cell r="B4554" t="str">
            <v>27525040 RG23C BED  F017 EG-82</v>
          </cell>
          <cell r="C4554">
            <v>0</v>
          </cell>
          <cell r="D4554">
            <v>0</v>
          </cell>
          <cell r="E4554">
            <v>0</v>
          </cell>
          <cell r="F4554">
            <v>0</v>
          </cell>
          <cell r="G4554">
            <v>0</v>
          </cell>
          <cell r="H4554">
            <v>0</v>
          </cell>
          <cell r="I4554">
            <v>0</v>
          </cell>
          <cell r="J4554">
            <v>0</v>
          </cell>
          <cell r="K4554">
            <v>0</v>
          </cell>
          <cell r="L4554">
            <v>0</v>
          </cell>
          <cell r="M4554">
            <v>0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>
            <v>0</v>
          </cell>
          <cell r="T4554">
            <v>0</v>
          </cell>
        </row>
        <row r="4555">
          <cell r="A4555">
            <v>27525041</v>
          </cell>
          <cell r="B4555" t="str">
            <v>27525041 RG23C BED  SV01 EG-83</v>
          </cell>
          <cell r="C4555">
            <v>0</v>
          </cell>
          <cell r="D4555">
            <v>0</v>
          </cell>
          <cell r="E4555">
            <v>0</v>
          </cell>
          <cell r="F4555">
            <v>0</v>
          </cell>
          <cell r="G4555">
            <v>0</v>
          </cell>
          <cell r="H4555">
            <v>0</v>
          </cell>
          <cell r="I4555">
            <v>0</v>
          </cell>
          <cell r="J4555">
            <v>0</v>
          </cell>
          <cell r="K4555">
            <v>0</v>
          </cell>
          <cell r="L4555">
            <v>0</v>
          </cell>
          <cell r="M4555">
            <v>0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>
            <v>0</v>
          </cell>
          <cell r="T4555">
            <v>0</v>
          </cell>
        </row>
        <row r="4556">
          <cell r="A4556">
            <v>27525061</v>
          </cell>
          <cell r="B4556" t="str">
            <v>27525061 RG23C BED  AMRV EG-22</v>
          </cell>
          <cell r="C4556">
            <v>0</v>
          </cell>
          <cell r="D4556">
            <v>0</v>
          </cell>
          <cell r="E4556">
            <v>0</v>
          </cell>
          <cell r="F4556">
            <v>0</v>
          </cell>
          <cell r="G4556">
            <v>0</v>
          </cell>
          <cell r="H4556">
            <v>0</v>
          </cell>
          <cell r="I4556">
            <v>0</v>
          </cell>
          <cell r="J4556">
            <v>0</v>
          </cell>
          <cell r="K4556">
            <v>0</v>
          </cell>
          <cell r="L4556">
            <v>0</v>
          </cell>
          <cell r="M4556">
            <v>0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>
            <v>0</v>
          </cell>
          <cell r="T4556">
            <v>0</v>
          </cell>
        </row>
        <row r="4557">
          <cell r="A4557">
            <v>27525062</v>
          </cell>
          <cell r="B4557" t="str">
            <v>27525062 RG23C BED  FMRV EG-'22</v>
          </cell>
          <cell r="C4557">
            <v>0</v>
          </cell>
          <cell r="D4557">
            <v>0</v>
          </cell>
          <cell r="E4557">
            <v>0</v>
          </cell>
          <cell r="F4557">
            <v>0</v>
          </cell>
          <cell r="G4557">
            <v>0</v>
          </cell>
          <cell r="H4557">
            <v>0</v>
          </cell>
          <cell r="I4557">
            <v>0</v>
          </cell>
          <cell r="J4557">
            <v>0</v>
          </cell>
          <cell r="K4557">
            <v>0</v>
          </cell>
          <cell r="L4557">
            <v>0</v>
          </cell>
          <cell r="M4557">
            <v>0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>
            <v>0</v>
          </cell>
          <cell r="T4557">
            <v>0</v>
          </cell>
        </row>
        <row r="4558">
          <cell r="A4558">
            <v>27525063</v>
          </cell>
          <cell r="B4558" t="str">
            <v>27525063 RG23C BED  MRVA EG-23</v>
          </cell>
          <cell r="C4558">
            <v>0</v>
          </cell>
          <cell r="D4558">
            <v>0</v>
          </cell>
          <cell r="E4558">
            <v>0</v>
          </cell>
          <cell r="F4558">
            <v>0</v>
          </cell>
          <cell r="G4558">
            <v>0</v>
          </cell>
          <cell r="H4558">
            <v>0</v>
          </cell>
          <cell r="I4558">
            <v>0</v>
          </cell>
          <cell r="J4558">
            <v>0</v>
          </cell>
          <cell r="K4558">
            <v>0</v>
          </cell>
          <cell r="L4558">
            <v>0</v>
          </cell>
          <cell r="M4558">
            <v>0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>
            <v>0</v>
          </cell>
          <cell r="T4558">
            <v>0</v>
          </cell>
        </row>
        <row r="4559">
          <cell r="A4559">
            <v>27525064</v>
          </cell>
          <cell r="B4559" t="str">
            <v>27525064 RG23C BED  MRVF EG-24</v>
          </cell>
          <cell r="C4559">
            <v>0</v>
          </cell>
          <cell r="D4559">
            <v>0</v>
          </cell>
          <cell r="E4559">
            <v>0</v>
          </cell>
          <cell r="F4559">
            <v>0</v>
          </cell>
          <cell r="G4559">
            <v>0</v>
          </cell>
          <cell r="H4559">
            <v>0</v>
          </cell>
          <cell r="I4559">
            <v>0</v>
          </cell>
          <cell r="J4559">
            <v>0</v>
          </cell>
          <cell r="K4559">
            <v>0</v>
          </cell>
          <cell r="L4559">
            <v>0</v>
          </cell>
          <cell r="M4559">
            <v>0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>
            <v>0</v>
          </cell>
          <cell r="T4559">
            <v>0</v>
          </cell>
        </row>
        <row r="4560">
          <cell r="A4560">
            <v>27525065</v>
          </cell>
          <cell r="B4560" t="str">
            <v>27525065 RG23C BED  MRVH EG-25</v>
          </cell>
          <cell r="C4560">
            <v>0</v>
          </cell>
          <cell r="D4560">
            <v>0</v>
          </cell>
          <cell r="E4560">
            <v>0</v>
          </cell>
          <cell r="F4560">
            <v>0</v>
          </cell>
          <cell r="G4560">
            <v>0</v>
          </cell>
          <cell r="H4560">
            <v>0</v>
          </cell>
          <cell r="I4560">
            <v>0</v>
          </cell>
          <cell r="J4560">
            <v>0</v>
          </cell>
          <cell r="K4560">
            <v>0</v>
          </cell>
          <cell r="L4560">
            <v>0</v>
          </cell>
          <cell r="M4560">
            <v>0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>
            <v>0</v>
          </cell>
          <cell r="T4560">
            <v>0</v>
          </cell>
        </row>
        <row r="4561">
          <cell r="A4561">
            <v>27525074</v>
          </cell>
          <cell r="B4561" t="str">
            <v>27525074 RG23C BED  AI05 EG-09</v>
          </cell>
          <cell r="C4561">
            <v>0</v>
          </cell>
          <cell r="D4561">
            <v>0</v>
          </cell>
          <cell r="E4561">
            <v>0</v>
          </cell>
          <cell r="F4561">
            <v>0</v>
          </cell>
          <cell r="G4561">
            <v>0</v>
          </cell>
          <cell r="H4561">
            <v>0</v>
          </cell>
          <cell r="I4561">
            <v>0</v>
          </cell>
          <cell r="J4561">
            <v>0</v>
          </cell>
          <cell r="K4561">
            <v>0</v>
          </cell>
          <cell r="L4561">
            <v>0</v>
          </cell>
          <cell r="M4561">
            <v>0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>
            <v>0</v>
          </cell>
          <cell r="T4561">
            <v>0</v>
          </cell>
        </row>
        <row r="4562">
          <cell r="A4562">
            <v>27525075</v>
          </cell>
          <cell r="B4562" t="str">
            <v>27525075 RG23C BED  AR03 EG-06</v>
          </cell>
          <cell r="C4562">
            <v>0</v>
          </cell>
          <cell r="D4562">
            <v>0</v>
          </cell>
          <cell r="E4562">
            <v>0</v>
          </cell>
          <cell r="F4562">
            <v>0</v>
          </cell>
          <cell r="G4562">
            <v>0</v>
          </cell>
          <cell r="H4562">
            <v>0</v>
          </cell>
          <cell r="I4562">
            <v>0</v>
          </cell>
          <cell r="J4562">
            <v>0</v>
          </cell>
          <cell r="K4562">
            <v>0</v>
          </cell>
          <cell r="L4562">
            <v>0</v>
          </cell>
          <cell r="M4562">
            <v>0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>
            <v>0</v>
          </cell>
          <cell r="T4562">
            <v>0</v>
          </cell>
        </row>
        <row r="4563">
          <cell r="A4563">
            <v>27525089</v>
          </cell>
          <cell r="B4563" t="str">
            <v>27525089 RG23C BED  F023 EG-Z1</v>
          </cell>
          <cell r="C4563">
            <v>0</v>
          </cell>
          <cell r="D4563">
            <v>0</v>
          </cell>
          <cell r="E4563">
            <v>0</v>
          </cell>
          <cell r="F4563">
            <v>0</v>
          </cell>
          <cell r="G4563">
            <v>0</v>
          </cell>
          <cell r="H4563">
            <v>0</v>
          </cell>
          <cell r="I4563">
            <v>0</v>
          </cell>
          <cell r="J4563">
            <v>0</v>
          </cell>
          <cell r="K4563">
            <v>0</v>
          </cell>
          <cell r="L4563">
            <v>0</v>
          </cell>
          <cell r="M4563">
            <v>0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>
            <v>0</v>
          </cell>
          <cell r="T4563">
            <v>0</v>
          </cell>
        </row>
        <row r="4564">
          <cell r="A4564">
            <v>27525090</v>
          </cell>
          <cell r="B4564" t="str">
            <v>27525090 RG23C BED  F027 EG-87</v>
          </cell>
          <cell r="C4564">
            <v>0</v>
          </cell>
          <cell r="D4564">
            <v>0</v>
          </cell>
          <cell r="E4564">
            <v>0</v>
          </cell>
          <cell r="F4564">
            <v>0</v>
          </cell>
          <cell r="G4564">
            <v>0</v>
          </cell>
          <cell r="H4564">
            <v>0</v>
          </cell>
          <cell r="I4564">
            <v>0</v>
          </cell>
          <cell r="J4564">
            <v>0</v>
          </cell>
          <cell r="K4564">
            <v>0</v>
          </cell>
          <cell r="L4564">
            <v>0</v>
          </cell>
          <cell r="M4564">
            <v>0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>
            <v>0</v>
          </cell>
          <cell r="T4564">
            <v>0</v>
          </cell>
        </row>
        <row r="4565">
          <cell r="A4565">
            <v>27525091</v>
          </cell>
          <cell r="B4565" t="str">
            <v>27525091 RG23C BED  A028 EG-68</v>
          </cell>
          <cell r="C4565">
            <v>0</v>
          </cell>
          <cell r="D4565">
            <v>0</v>
          </cell>
          <cell r="E4565">
            <v>0</v>
          </cell>
          <cell r="F4565">
            <v>0</v>
          </cell>
          <cell r="G4565">
            <v>0</v>
          </cell>
          <cell r="H4565">
            <v>0</v>
          </cell>
          <cell r="I4565">
            <v>0</v>
          </cell>
          <cell r="J4565">
            <v>0</v>
          </cell>
          <cell r="K4565">
            <v>0</v>
          </cell>
          <cell r="L4565">
            <v>0</v>
          </cell>
          <cell r="M4565">
            <v>0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>
            <v>0</v>
          </cell>
          <cell r="S4565">
            <v>0</v>
          </cell>
          <cell r="T4565">
            <v>0</v>
          </cell>
        </row>
        <row r="4566">
          <cell r="A4566">
            <v>27525097</v>
          </cell>
          <cell r="B4566" t="str">
            <v>27525097 RG23C BED  A031 EG-75</v>
          </cell>
          <cell r="C4566">
            <v>0</v>
          </cell>
          <cell r="D4566">
            <v>0</v>
          </cell>
          <cell r="E4566">
            <v>0</v>
          </cell>
          <cell r="F4566">
            <v>0</v>
          </cell>
          <cell r="G4566">
            <v>0</v>
          </cell>
          <cell r="H4566">
            <v>0</v>
          </cell>
          <cell r="I4566">
            <v>0</v>
          </cell>
          <cell r="J4566">
            <v>0</v>
          </cell>
          <cell r="K4566">
            <v>0</v>
          </cell>
          <cell r="L4566">
            <v>0</v>
          </cell>
          <cell r="M4566">
            <v>0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>
            <v>0</v>
          </cell>
          <cell r="T4566">
            <v>0</v>
          </cell>
        </row>
        <row r="4567">
          <cell r="A4567">
            <v>27525098</v>
          </cell>
          <cell r="B4567" t="str">
            <v>27525098 RG23C BED  F031 EG-76</v>
          </cell>
          <cell r="C4567">
            <v>0</v>
          </cell>
          <cell r="D4567">
            <v>0</v>
          </cell>
          <cell r="E4567">
            <v>0</v>
          </cell>
          <cell r="F4567">
            <v>0</v>
          </cell>
          <cell r="G4567">
            <v>0</v>
          </cell>
          <cell r="H4567">
            <v>0</v>
          </cell>
          <cell r="I4567">
            <v>0</v>
          </cell>
          <cell r="J4567">
            <v>0</v>
          </cell>
          <cell r="K4567">
            <v>0</v>
          </cell>
          <cell r="L4567">
            <v>0</v>
          </cell>
          <cell r="M4567">
            <v>0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>
            <v>0</v>
          </cell>
          <cell r="T4567">
            <v>0</v>
          </cell>
        </row>
        <row r="4568">
          <cell r="A4568">
            <v>27525099</v>
          </cell>
          <cell r="B4568" t="str">
            <v>27525099 RG23C BED  SB01 EG-77</v>
          </cell>
          <cell r="C4568">
            <v>0</v>
          </cell>
          <cell r="D4568">
            <v>0</v>
          </cell>
          <cell r="E4568">
            <v>0</v>
          </cell>
          <cell r="F4568">
            <v>0</v>
          </cell>
          <cell r="G4568">
            <v>0</v>
          </cell>
          <cell r="H4568">
            <v>0</v>
          </cell>
          <cell r="I4568">
            <v>0</v>
          </cell>
          <cell r="J4568">
            <v>0</v>
          </cell>
          <cell r="K4568">
            <v>0</v>
          </cell>
          <cell r="L4568">
            <v>0</v>
          </cell>
          <cell r="M4568">
            <v>0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>
            <v>0</v>
          </cell>
          <cell r="T4568">
            <v>0</v>
          </cell>
        </row>
        <row r="4569">
          <cell r="A4569">
            <v>27525103</v>
          </cell>
          <cell r="B4569" t="str">
            <v>27525103 RG23C BED  FPWS EG-59</v>
          </cell>
          <cell r="C4569">
            <v>0</v>
          </cell>
          <cell r="D4569">
            <v>0</v>
          </cell>
          <cell r="E4569">
            <v>0</v>
          </cell>
          <cell r="F4569">
            <v>0</v>
          </cell>
          <cell r="G4569">
            <v>0</v>
          </cell>
          <cell r="H4569">
            <v>0</v>
          </cell>
          <cell r="I4569">
            <v>0</v>
          </cell>
          <cell r="J4569">
            <v>0</v>
          </cell>
          <cell r="K4569">
            <v>0</v>
          </cell>
          <cell r="L4569">
            <v>0</v>
          </cell>
          <cell r="M4569">
            <v>0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>
            <v>0</v>
          </cell>
          <cell r="T4569">
            <v>0</v>
          </cell>
        </row>
        <row r="4570">
          <cell r="A4570">
            <v>27525105</v>
          </cell>
          <cell r="B4570" t="str">
            <v>27525105 RG23C BED  ASCB EG-78</v>
          </cell>
          <cell r="C4570">
            <v>0</v>
          </cell>
          <cell r="D4570">
            <v>0</v>
          </cell>
          <cell r="E4570">
            <v>0</v>
          </cell>
          <cell r="F4570">
            <v>0</v>
          </cell>
          <cell r="G4570">
            <v>0</v>
          </cell>
          <cell r="H4570">
            <v>0</v>
          </cell>
          <cell r="I4570">
            <v>0</v>
          </cell>
          <cell r="J4570">
            <v>0</v>
          </cell>
          <cell r="K4570">
            <v>0</v>
          </cell>
          <cell r="L4570">
            <v>0</v>
          </cell>
          <cell r="M4570">
            <v>0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>
            <v>0</v>
          </cell>
          <cell r="T4570">
            <v>0</v>
          </cell>
        </row>
        <row r="4571">
          <cell r="A4571">
            <v>27525108</v>
          </cell>
          <cell r="B4571" t="str">
            <v>27525108 RG23C BED  SS01 EG-74</v>
          </cell>
          <cell r="C4571">
            <v>0</v>
          </cell>
          <cell r="D4571">
            <v>0</v>
          </cell>
          <cell r="E4571">
            <v>0</v>
          </cell>
          <cell r="F4571">
            <v>0</v>
          </cell>
          <cell r="G4571">
            <v>0</v>
          </cell>
          <cell r="H4571">
            <v>0</v>
          </cell>
          <cell r="I4571">
            <v>0</v>
          </cell>
          <cell r="J4571">
            <v>0</v>
          </cell>
          <cell r="K4571">
            <v>0</v>
          </cell>
          <cell r="L4571">
            <v>0</v>
          </cell>
          <cell r="M4571">
            <v>0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>
            <v>0</v>
          </cell>
          <cell r="T4571">
            <v>0</v>
          </cell>
        </row>
        <row r="4572">
          <cell r="A4572">
            <v>27525110</v>
          </cell>
          <cell r="B4572" t="str">
            <v>27525110 RG23C BED  SJ01 EG-91</v>
          </cell>
          <cell r="C4572">
            <v>0</v>
          </cell>
          <cell r="D4572">
            <v>0</v>
          </cell>
          <cell r="E4572">
            <v>0</v>
          </cell>
          <cell r="F4572">
            <v>0</v>
          </cell>
          <cell r="G4572">
            <v>0</v>
          </cell>
          <cell r="H4572">
            <v>0</v>
          </cell>
          <cell r="I4572">
            <v>0</v>
          </cell>
          <cell r="J4572">
            <v>0</v>
          </cell>
          <cell r="K4572">
            <v>0</v>
          </cell>
          <cell r="L4572">
            <v>0</v>
          </cell>
          <cell r="M4572">
            <v>0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>
            <v>0</v>
          </cell>
          <cell r="T4572">
            <v>0</v>
          </cell>
        </row>
        <row r="4573">
          <cell r="A4573">
            <v>27525111</v>
          </cell>
          <cell r="B4573" t="str">
            <v>27525111 RG23C BED  MT05 EG-B1</v>
          </cell>
          <cell r="C4573">
            <v>23371.73</v>
          </cell>
          <cell r="D4573">
            <v>0</v>
          </cell>
          <cell r="E4573">
            <v>0</v>
          </cell>
          <cell r="F4573">
            <v>0</v>
          </cell>
          <cell r="G4573">
            <v>0</v>
          </cell>
          <cell r="H4573">
            <v>0</v>
          </cell>
          <cell r="I4573">
            <v>0</v>
          </cell>
          <cell r="J4573">
            <v>0</v>
          </cell>
          <cell r="K4573">
            <v>0</v>
          </cell>
          <cell r="L4573">
            <v>0</v>
          </cell>
          <cell r="M4573">
            <v>0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>
            <v>0</v>
          </cell>
          <cell r="T4573">
            <v>23371.73</v>
          </cell>
        </row>
        <row r="4574">
          <cell r="A4574">
            <v>27525112</v>
          </cell>
          <cell r="B4574" t="str">
            <v>27525112 RG23C BED  MT07 EG-B2</v>
          </cell>
          <cell r="C4574">
            <v>0</v>
          </cell>
          <cell r="D4574">
            <v>0</v>
          </cell>
          <cell r="E4574">
            <v>0</v>
          </cell>
          <cell r="F4574">
            <v>0</v>
          </cell>
          <cell r="G4574">
            <v>0</v>
          </cell>
          <cell r="H4574">
            <v>0</v>
          </cell>
          <cell r="I4574">
            <v>0</v>
          </cell>
          <cell r="J4574">
            <v>0</v>
          </cell>
          <cell r="K4574">
            <v>0</v>
          </cell>
          <cell r="L4574">
            <v>0</v>
          </cell>
          <cell r="M4574">
            <v>0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>
            <v>0</v>
          </cell>
          <cell r="T4574">
            <v>0</v>
          </cell>
        </row>
        <row r="4575">
          <cell r="A4575">
            <v>27525113</v>
          </cell>
          <cell r="B4575" t="str">
            <v>27525113 RG23C BED  MT11  EG-B3</v>
          </cell>
          <cell r="C4575">
            <v>0</v>
          </cell>
          <cell r="D4575">
            <v>0</v>
          </cell>
          <cell r="E4575">
            <v>0</v>
          </cell>
          <cell r="F4575">
            <v>0</v>
          </cell>
          <cell r="G4575">
            <v>0</v>
          </cell>
          <cell r="H4575">
            <v>0</v>
          </cell>
          <cell r="I4575">
            <v>0</v>
          </cell>
          <cell r="J4575">
            <v>0</v>
          </cell>
          <cell r="K4575">
            <v>0</v>
          </cell>
          <cell r="L4575">
            <v>0</v>
          </cell>
          <cell r="M4575">
            <v>0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>
            <v>0</v>
          </cell>
          <cell r="T4575">
            <v>0</v>
          </cell>
        </row>
        <row r="4576">
          <cell r="A4576">
            <v>27525116</v>
          </cell>
          <cell r="B4576" t="str">
            <v>27525116 RG23C BED  F033 EG-NP</v>
          </cell>
          <cell r="C4576">
            <v>0</v>
          </cell>
          <cell r="D4576">
            <v>0</v>
          </cell>
          <cell r="E4576">
            <v>0</v>
          </cell>
          <cell r="F4576">
            <v>0</v>
          </cell>
          <cell r="G4576">
            <v>0</v>
          </cell>
          <cell r="H4576">
            <v>0</v>
          </cell>
          <cell r="I4576">
            <v>0</v>
          </cell>
          <cell r="J4576">
            <v>0</v>
          </cell>
          <cell r="K4576">
            <v>0</v>
          </cell>
          <cell r="L4576">
            <v>0</v>
          </cell>
          <cell r="M4576">
            <v>0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>
            <v>0</v>
          </cell>
          <cell r="T4576">
            <v>0</v>
          </cell>
        </row>
        <row r="4577">
          <cell r="A4577">
            <v>27525117</v>
          </cell>
          <cell r="B4577" t="str">
            <v>27525117 RG23C BED  F8FP EG-FP</v>
          </cell>
          <cell r="C4577">
            <v>0</v>
          </cell>
          <cell r="D4577">
            <v>0</v>
          </cell>
          <cell r="E4577">
            <v>0</v>
          </cell>
          <cell r="F4577">
            <v>0</v>
          </cell>
          <cell r="G4577">
            <v>0</v>
          </cell>
          <cell r="H4577">
            <v>0</v>
          </cell>
          <cell r="I4577">
            <v>0</v>
          </cell>
          <cell r="J4577">
            <v>0</v>
          </cell>
          <cell r="K4577">
            <v>0</v>
          </cell>
          <cell r="L4577">
            <v>0</v>
          </cell>
          <cell r="M4577">
            <v>0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>
            <v>0</v>
          </cell>
          <cell r="T4577">
            <v>0</v>
          </cell>
        </row>
        <row r="4578">
          <cell r="A4578">
            <v>27525119</v>
          </cell>
          <cell r="B4578" t="str">
            <v>27525119 RG23C BED  F035 EG-F4</v>
          </cell>
          <cell r="C4578">
            <v>0</v>
          </cell>
          <cell r="D4578">
            <v>0</v>
          </cell>
          <cell r="E4578">
            <v>0</v>
          </cell>
          <cell r="F4578">
            <v>0</v>
          </cell>
          <cell r="G4578">
            <v>0</v>
          </cell>
          <cell r="H4578">
            <v>0</v>
          </cell>
          <cell r="I4578">
            <v>0</v>
          </cell>
          <cell r="J4578">
            <v>0</v>
          </cell>
          <cell r="K4578">
            <v>0</v>
          </cell>
          <cell r="L4578">
            <v>0</v>
          </cell>
          <cell r="M4578">
            <v>0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>
            <v>0</v>
          </cell>
          <cell r="T4578">
            <v>0</v>
          </cell>
        </row>
        <row r="4579">
          <cell r="A4579">
            <v>27525121</v>
          </cell>
          <cell r="B4579" t="str">
            <v>27525121 RG23C BED  A040 EG-A5</v>
          </cell>
          <cell r="C4579">
            <v>0</v>
          </cell>
          <cell r="D4579">
            <v>0</v>
          </cell>
          <cell r="E4579">
            <v>0</v>
          </cell>
          <cell r="F4579">
            <v>0</v>
          </cell>
          <cell r="G4579">
            <v>0</v>
          </cell>
          <cell r="H4579">
            <v>0</v>
          </cell>
          <cell r="I4579">
            <v>0</v>
          </cell>
          <cell r="J4579">
            <v>0</v>
          </cell>
          <cell r="K4579">
            <v>0</v>
          </cell>
          <cell r="L4579">
            <v>0</v>
          </cell>
          <cell r="M4579">
            <v>0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>
            <v>0</v>
          </cell>
          <cell r="T4579">
            <v>0</v>
          </cell>
        </row>
        <row r="4580">
          <cell r="A4580">
            <v>27525122</v>
          </cell>
          <cell r="B4580" t="str">
            <v>27525122 RG23C BED  F040 EG-A6</v>
          </cell>
          <cell r="C4580">
            <v>0</v>
          </cell>
          <cell r="D4580">
            <v>0</v>
          </cell>
          <cell r="E4580">
            <v>0</v>
          </cell>
          <cell r="F4580">
            <v>0</v>
          </cell>
          <cell r="G4580">
            <v>0</v>
          </cell>
          <cell r="H4580">
            <v>0</v>
          </cell>
          <cell r="I4580">
            <v>0</v>
          </cell>
          <cell r="J4580">
            <v>0</v>
          </cell>
          <cell r="K4580">
            <v>0</v>
          </cell>
          <cell r="L4580">
            <v>0</v>
          </cell>
          <cell r="M4580">
            <v>0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>
            <v>0</v>
          </cell>
          <cell r="T4580">
            <v>0</v>
          </cell>
        </row>
        <row r="4581">
          <cell r="A4581">
            <v>27525123</v>
          </cell>
          <cell r="B4581" t="str">
            <v>27525123 RG23C BED  SC01 EG-A7</v>
          </cell>
          <cell r="C4581">
            <v>0</v>
          </cell>
          <cell r="D4581">
            <v>0</v>
          </cell>
          <cell r="E4581">
            <v>0</v>
          </cell>
          <cell r="F4581">
            <v>0</v>
          </cell>
          <cell r="G4581">
            <v>0</v>
          </cell>
          <cell r="H4581">
            <v>0</v>
          </cell>
          <cell r="I4581">
            <v>0</v>
          </cell>
          <cell r="J4581">
            <v>0</v>
          </cell>
          <cell r="K4581">
            <v>0</v>
          </cell>
          <cell r="L4581">
            <v>0</v>
          </cell>
          <cell r="M4581">
            <v>0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>
            <v>0</v>
          </cell>
          <cell r="T4581">
            <v>0</v>
          </cell>
        </row>
        <row r="4582">
          <cell r="A4582">
            <v>27525124</v>
          </cell>
          <cell r="B4582" t="str">
            <v>27525124 RG23C BED  A041 EG-A8</v>
          </cell>
          <cell r="C4582">
            <v>0</v>
          </cell>
          <cell r="D4582">
            <v>0</v>
          </cell>
          <cell r="E4582">
            <v>0</v>
          </cell>
          <cell r="F4582">
            <v>0</v>
          </cell>
          <cell r="G4582">
            <v>0</v>
          </cell>
          <cell r="H4582">
            <v>0</v>
          </cell>
          <cell r="I4582">
            <v>0</v>
          </cell>
          <cell r="J4582">
            <v>0</v>
          </cell>
          <cell r="K4582">
            <v>0</v>
          </cell>
          <cell r="L4582">
            <v>0</v>
          </cell>
          <cell r="M4582">
            <v>0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>
            <v>0</v>
          </cell>
          <cell r="T4582">
            <v>0</v>
          </cell>
        </row>
        <row r="4583">
          <cell r="A4583">
            <v>27525125</v>
          </cell>
          <cell r="B4583" t="str">
            <v>27525125 RG23C BED  F041 EG-A9</v>
          </cell>
          <cell r="C4583">
            <v>0</v>
          </cell>
          <cell r="D4583">
            <v>0</v>
          </cell>
          <cell r="E4583">
            <v>0</v>
          </cell>
          <cell r="F4583">
            <v>0</v>
          </cell>
          <cell r="G4583">
            <v>0</v>
          </cell>
          <cell r="H4583">
            <v>0</v>
          </cell>
          <cell r="I4583">
            <v>0</v>
          </cell>
          <cell r="J4583">
            <v>0</v>
          </cell>
          <cell r="K4583">
            <v>0</v>
          </cell>
          <cell r="L4583">
            <v>0</v>
          </cell>
          <cell r="M4583">
            <v>0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>
            <v>0</v>
          </cell>
          <cell r="T4583">
            <v>0</v>
          </cell>
        </row>
        <row r="4584">
          <cell r="A4584">
            <v>27525501</v>
          </cell>
          <cell r="B4584" t="str">
            <v>27525501 RG23C AED  F002 EG-02</v>
          </cell>
          <cell r="C4584">
            <v>0</v>
          </cell>
          <cell r="D4584">
            <v>0</v>
          </cell>
          <cell r="E4584">
            <v>0</v>
          </cell>
          <cell r="F4584">
            <v>0</v>
          </cell>
          <cell r="G4584">
            <v>0</v>
          </cell>
          <cell r="H4584">
            <v>0</v>
          </cell>
          <cell r="I4584">
            <v>0</v>
          </cell>
          <cell r="J4584">
            <v>0</v>
          </cell>
          <cell r="K4584">
            <v>0</v>
          </cell>
          <cell r="L4584">
            <v>0</v>
          </cell>
          <cell r="M4584">
            <v>0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>
            <v>0</v>
          </cell>
          <cell r="T4584">
            <v>0</v>
          </cell>
        </row>
        <row r="4585">
          <cell r="A4585">
            <v>27525502</v>
          </cell>
          <cell r="B4585" t="str">
            <v>27525502 RG23C AED  F003 EG-03</v>
          </cell>
          <cell r="C4585">
            <v>0</v>
          </cell>
          <cell r="D4585">
            <v>0</v>
          </cell>
          <cell r="E4585">
            <v>0</v>
          </cell>
          <cell r="F4585">
            <v>0</v>
          </cell>
          <cell r="G4585">
            <v>0</v>
          </cell>
          <cell r="H4585">
            <v>0</v>
          </cell>
          <cell r="I4585">
            <v>0</v>
          </cell>
          <cell r="J4585">
            <v>0</v>
          </cell>
          <cell r="K4585">
            <v>0</v>
          </cell>
          <cell r="L4585">
            <v>0</v>
          </cell>
          <cell r="M4585">
            <v>0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>
            <v>0</v>
          </cell>
          <cell r="T4585">
            <v>0</v>
          </cell>
        </row>
        <row r="4586">
          <cell r="A4586">
            <v>27525503</v>
          </cell>
          <cell r="B4586" t="str">
            <v>27525503 RG23C AED  F016 EG-94</v>
          </cell>
          <cell r="C4586">
            <v>0</v>
          </cell>
          <cell r="D4586">
            <v>0</v>
          </cell>
          <cell r="E4586">
            <v>0</v>
          </cell>
          <cell r="F4586">
            <v>0</v>
          </cell>
          <cell r="G4586">
            <v>0</v>
          </cell>
          <cell r="H4586">
            <v>0</v>
          </cell>
          <cell r="I4586">
            <v>0</v>
          </cell>
          <cell r="J4586">
            <v>0</v>
          </cell>
          <cell r="K4586">
            <v>0</v>
          </cell>
          <cell r="L4586">
            <v>0</v>
          </cell>
          <cell r="M4586">
            <v>0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>
            <v>0</v>
          </cell>
          <cell r="T4586">
            <v>0</v>
          </cell>
        </row>
        <row r="4587">
          <cell r="A4587">
            <v>27525504</v>
          </cell>
          <cell r="B4587" t="str">
            <v>27525504 RG23C AED  F005 EG-95</v>
          </cell>
          <cell r="C4587">
            <v>0</v>
          </cell>
          <cell r="D4587">
            <v>0</v>
          </cell>
          <cell r="E4587">
            <v>0</v>
          </cell>
          <cell r="F4587">
            <v>0</v>
          </cell>
          <cell r="G4587">
            <v>0</v>
          </cell>
          <cell r="H4587">
            <v>0</v>
          </cell>
          <cell r="I4587">
            <v>0</v>
          </cell>
          <cell r="J4587">
            <v>0</v>
          </cell>
          <cell r="K4587">
            <v>0</v>
          </cell>
          <cell r="L4587">
            <v>0</v>
          </cell>
          <cell r="M4587">
            <v>0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>
            <v>0</v>
          </cell>
          <cell r="T4587">
            <v>0</v>
          </cell>
        </row>
        <row r="4588">
          <cell r="A4588">
            <v>27525505</v>
          </cell>
          <cell r="B4588" t="str">
            <v>27525505 RG23C AED  F007 EG-97</v>
          </cell>
          <cell r="C4588">
            <v>0</v>
          </cell>
          <cell r="D4588">
            <v>0</v>
          </cell>
          <cell r="E4588">
            <v>0</v>
          </cell>
          <cell r="F4588">
            <v>0</v>
          </cell>
          <cell r="G4588">
            <v>0</v>
          </cell>
          <cell r="H4588">
            <v>0</v>
          </cell>
          <cell r="I4588">
            <v>0</v>
          </cell>
          <cell r="J4588">
            <v>0</v>
          </cell>
          <cell r="K4588">
            <v>0</v>
          </cell>
          <cell r="L4588">
            <v>0</v>
          </cell>
          <cell r="M4588">
            <v>0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>
            <v>0</v>
          </cell>
          <cell r="T4588">
            <v>0</v>
          </cell>
        </row>
        <row r="4589">
          <cell r="A4589">
            <v>27525506</v>
          </cell>
          <cell r="B4589" t="str">
            <v>27525506 RG23C AED  F015 EG-04</v>
          </cell>
          <cell r="C4589">
            <v>0</v>
          </cell>
          <cell r="D4589">
            <v>0</v>
          </cell>
          <cell r="E4589">
            <v>0</v>
          </cell>
          <cell r="F4589">
            <v>0</v>
          </cell>
          <cell r="G4589">
            <v>0</v>
          </cell>
          <cell r="H4589">
            <v>0</v>
          </cell>
          <cell r="I4589">
            <v>0</v>
          </cell>
          <cell r="J4589">
            <v>0</v>
          </cell>
          <cell r="K4589">
            <v>0</v>
          </cell>
          <cell r="L4589">
            <v>0</v>
          </cell>
          <cell r="M4589">
            <v>0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>
            <v>0</v>
          </cell>
          <cell r="T4589">
            <v>0</v>
          </cell>
        </row>
        <row r="4590">
          <cell r="A4590">
            <v>27525507</v>
          </cell>
          <cell r="B4590" t="str">
            <v>27525507 RG23C AED  F010 EG-10</v>
          </cell>
          <cell r="C4590">
            <v>0</v>
          </cell>
          <cell r="D4590">
            <v>0</v>
          </cell>
          <cell r="E4590">
            <v>0</v>
          </cell>
          <cell r="F4590">
            <v>0</v>
          </cell>
          <cell r="G4590">
            <v>0</v>
          </cell>
          <cell r="H4590">
            <v>0</v>
          </cell>
          <cell r="I4590">
            <v>0</v>
          </cell>
          <cell r="J4590">
            <v>0</v>
          </cell>
          <cell r="K4590">
            <v>0</v>
          </cell>
          <cell r="L4590">
            <v>0</v>
          </cell>
          <cell r="M4590">
            <v>0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>
            <v>0</v>
          </cell>
          <cell r="T4590">
            <v>0</v>
          </cell>
        </row>
        <row r="4591">
          <cell r="A4591">
            <v>27525508</v>
          </cell>
          <cell r="B4591" t="str">
            <v>27525508 RG23C AED  F014 EG-93</v>
          </cell>
          <cell r="C4591">
            <v>0</v>
          </cell>
          <cell r="D4591">
            <v>0</v>
          </cell>
          <cell r="E4591">
            <v>0</v>
          </cell>
          <cell r="F4591">
            <v>0</v>
          </cell>
          <cell r="G4591">
            <v>0</v>
          </cell>
          <cell r="H4591">
            <v>0</v>
          </cell>
          <cell r="I4591">
            <v>0</v>
          </cell>
          <cell r="J4591">
            <v>0</v>
          </cell>
          <cell r="K4591">
            <v>0</v>
          </cell>
          <cell r="L4591">
            <v>0</v>
          </cell>
          <cell r="M4591">
            <v>0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>
            <v>0</v>
          </cell>
          <cell r="T4591">
            <v>0</v>
          </cell>
        </row>
        <row r="4592">
          <cell r="A4592">
            <v>27525509</v>
          </cell>
          <cell r="B4592" t="str">
            <v>27525509 RG23C AED  F008 EG-98</v>
          </cell>
          <cell r="C4592">
            <v>0</v>
          </cell>
          <cell r="D4592">
            <v>0</v>
          </cell>
          <cell r="E4592">
            <v>0</v>
          </cell>
          <cell r="F4592">
            <v>0</v>
          </cell>
          <cell r="G4592">
            <v>0</v>
          </cell>
          <cell r="H4592">
            <v>0</v>
          </cell>
          <cell r="I4592">
            <v>0</v>
          </cell>
          <cell r="J4592">
            <v>0</v>
          </cell>
          <cell r="K4592">
            <v>0</v>
          </cell>
          <cell r="L4592">
            <v>0</v>
          </cell>
          <cell r="M4592">
            <v>0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>
            <v>0</v>
          </cell>
          <cell r="T4592">
            <v>0</v>
          </cell>
        </row>
        <row r="4593">
          <cell r="A4593">
            <v>27525510</v>
          </cell>
          <cell r="B4593" t="str">
            <v>27525510 RG23C AED  F009 EG-99</v>
          </cell>
          <cell r="C4593">
            <v>0</v>
          </cell>
          <cell r="D4593">
            <v>0</v>
          </cell>
          <cell r="E4593">
            <v>0</v>
          </cell>
          <cell r="F4593">
            <v>0</v>
          </cell>
          <cell r="G4593">
            <v>0</v>
          </cell>
          <cell r="H4593">
            <v>0</v>
          </cell>
          <cell r="I4593">
            <v>0</v>
          </cell>
          <cell r="J4593">
            <v>0</v>
          </cell>
          <cell r="K4593">
            <v>0</v>
          </cell>
          <cell r="L4593">
            <v>0</v>
          </cell>
          <cell r="M4593">
            <v>0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>
            <v>0</v>
          </cell>
          <cell r="T4593">
            <v>0</v>
          </cell>
        </row>
        <row r="4594">
          <cell r="A4594">
            <v>27525511</v>
          </cell>
          <cell r="B4594" t="str">
            <v>27525511 RG23C AED  FS01 EG-26</v>
          </cell>
          <cell r="C4594">
            <v>0</v>
          </cell>
          <cell r="D4594">
            <v>0</v>
          </cell>
          <cell r="E4594">
            <v>0</v>
          </cell>
          <cell r="F4594">
            <v>0</v>
          </cell>
          <cell r="G4594">
            <v>0</v>
          </cell>
          <cell r="H4594">
            <v>0</v>
          </cell>
          <cell r="I4594">
            <v>0</v>
          </cell>
          <cell r="J4594">
            <v>0</v>
          </cell>
          <cell r="K4594">
            <v>0</v>
          </cell>
          <cell r="L4594">
            <v>0</v>
          </cell>
          <cell r="M4594">
            <v>0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>
            <v>0</v>
          </cell>
          <cell r="T4594">
            <v>0</v>
          </cell>
        </row>
        <row r="4595">
          <cell r="A4595">
            <v>27525512</v>
          </cell>
          <cell r="B4595" t="str">
            <v>27525512 RG23C AED  FS02 EG-27</v>
          </cell>
          <cell r="C4595">
            <v>0</v>
          </cell>
          <cell r="D4595">
            <v>0</v>
          </cell>
          <cell r="E4595">
            <v>0</v>
          </cell>
          <cell r="F4595">
            <v>0</v>
          </cell>
          <cell r="G4595">
            <v>0</v>
          </cell>
          <cell r="H4595">
            <v>0</v>
          </cell>
          <cell r="I4595">
            <v>0</v>
          </cell>
          <cell r="J4595">
            <v>0</v>
          </cell>
          <cell r="K4595">
            <v>0</v>
          </cell>
          <cell r="L4595">
            <v>0</v>
          </cell>
          <cell r="M4595">
            <v>0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>
            <v>0</v>
          </cell>
          <cell r="T4595">
            <v>0</v>
          </cell>
        </row>
        <row r="4596">
          <cell r="A4596">
            <v>27525513</v>
          </cell>
          <cell r="B4596" t="str">
            <v>27525513 RG23C AED  FS03 EG-28</v>
          </cell>
          <cell r="C4596">
            <v>0</v>
          </cell>
          <cell r="D4596">
            <v>0</v>
          </cell>
          <cell r="E4596">
            <v>0</v>
          </cell>
          <cell r="F4596">
            <v>0</v>
          </cell>
          <cell r="G4596">
            <v>0</v>
          </cell>
          <cell r="H4596">
            <v>0</v>
          </cell>
          <cell r="I4596">
            <v>0</v>
          </cell>
          <cell r="J4596">
            <v>0</v>
          </cell>
          <cell r="K4596">
            <v>0</v>
          </cell>
          <cell r="L4596">
            <v>0</v>
          </cell>
          <cell r="M4596">
            <v>0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>
            <v>0</v>
          </cell>
          <cell r="T4596">
            <v>0</v>
          </cell>
        </row>
        <row r="4597">
          <cell r="A4597">
            <v>27525514</v>
          </cell>
          <cell r="B4597" t="str">
            <v>27525514 RG23C AED  FS04 EG-29</v>
          </cell>
          <cell r="C4597">
            <v>0</v>
          </cell>
          <cell r="D4597">
            <v>0</v>
          </cell>
          <cell r="E4597">
            <v>0</v>
          </cell>
          <cell r="F4597">
            <v>0</v>
          </cell>
          <cell r="G4597">
            <v>0</v>
          </cell>
          <cell r="H4597">
            <v>0</v>
          </cell>
          <cell r="I4597">
            <v>0</v>
          </cell>
          <cell r="J4597">
            <v>0</v>
          </cell>
          <cell r="K4597">
            <v>0</v>
          </cell>
          <cell r="L4597">
            <v>0</v>
          </cell>
          <cell r="M4597">
            <v>0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>
            <v>0</v>
          </cell>
          <cell r="T4597">
            <v>0</v>
          </cell>
        </row>
        <row r="4598">
          <cell r="A4598">
            <v>27525515</v>
          </cell>
          <cell r="B4598" t="str">
            <v>27525515 RG23C AED  A011 EG-11</v>
          </cell>
          <cell r="C4598">
            <v>0</v>
          </cell>
          <cell r="D4598">
            <v>0</v>
          </cell>
          <cell r="E4598">
            <v>0</v>
          </cell>
          <cell r="F4598">
            <v>0</v>
          </cell>
          <cell r="G4598">
            <v>0</v>
          </cell>
          <cell r="H4598">
            <v>0</v>
          </cell>
          <cell r="I4598">
            <v>0</v>
          </cell>
          <cell r="J4598">
            <v>0</v>
          </cell>
          <cell r="K4598">
            <v>0</v>
          </cell>
          <cell r="L4598">
            <v>0</v>
          </cell>
          <cell r="M4598">
            <v>0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>
            <v>0</v>
          </cell>
          <cell r="T4598">
            <v>0</v>
          </cell>
        </row>
        <row r="4599">
          <cell r="A4599">
            <v>27525516</v>
          </cell>
          <cell r="B4599" t="str">
            <v>27525516 RG23C AED  A012 EG-11</v>
          </cell>
          <cell r="C4599">
            <v>0</v>
          </cell>
          <cell r="D4599">
            <v>0</v>
          </cell>
          <cell r="E4599">
            <v>0</v>
          </cell>
          <cell r="F4599">
            <v>0</v>
          </cell>
          <cell r="G4599">
            <v>0</v>
          </cell>
          <cell r="H4599">
            <v>0</v>
          </cell>
          <cell r="I4599">
            <v>0</v>
          </cell>
          <cell r="J4599">
            <v>0</v>
          </cell>
          <cell r="K4599">
            <v>0</v>
          </cell>
          <cell r="L4599">
            <v>0</v>
          </cell>
          <cell r="M4599">
            <v>0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>
            <v>0</v>
          </cell>
          <cell r="T4599">
            <v>0</v>
          </cell>
        </row>
        <row r="4600">
          <cell r="A4600">
            <v>27525517</v>
          </cell>
          <cell r="B4600" t="str">
            <v>27525517 RG23C AED  A013 EG-11</v>
          </cell>
          <cell r="C4600">
            <v>0</v>
          </cell>
          <cell r="D4600">
            <v>0</v>
          </cell>
          <cell r="E4600">
            <v>0</v>
          </cell>
          <cell r="F4600">
            <v>0</v>
          </cell>
          <cell r="G4600">
            <v>0</v>
          </cell>
          <cell r="H4600">
            <v>0</v>
          </cell>
          <cell r="I4600">
            <v>0</v>
          </cell>
          <cell r="J4600">
            <v>0</v>
          </cell>
          <cell r="K4600">
            <v>0</v>
          </cell>
          <cell r="L4600">
            <v>0</v>
          </cell>
          <cell r="M4600">
            <v>0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>
            <v>0</v>
          </cell>
          <cell r="T4600">
            <v>0</v>
          </cell>
        </row>
        <row r="4601">
          <cell r="A4601">
            <v>27525518</v>
          </cell>
          <cell r="B4601" t="str">
            <v>27525518 RG23C AED  A002 EG-12</v>
          </cell>
          <cell r="C4601">
            <v>0</v>
          </cell>
          <cell r="D4601">
            <v>0</v>
          </cell>
          <cell r="E4601">
            <v>0</v>
          </cell>
          <cell r="F4601">
            <v>0</v>
          </cell>
          <cell r="G4601">
            <v>0</v>
          </cell>
          <cell r="H4601">
            <v>0</v>
          </cell>
          <cell r="I4601">
            <v>0</v>
          </cell>
          <cell r="J4601">
            <v>0</v>
          </cell>
          <cell r="K4601">
            <v>0</v>
          </cell>
          <cell r="L4601">
            <v>0</v>
          </cell>
          <cell r="M4601">
            <v>0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>
            <v>0</v>
          </cell>
          <cell r="T4601">
            <v>0</v>
          </cell>
        </row>
        <row r="4602">
          <cell r="A4602">
            <v>27525519</v>
          </cell>
          <cell r="B4602" t="str">
            <v>27525519 RG23C AED  A003 EG-13</v>
          </cell>
          <cell r="C4602">
            <v>0</v>
          </cell>
          <cell r="D4602">
            <v>0</v>
          </cell>
          <cell r="E4602">
            <v>0</v>
          </cell>
          <cell r="F4602">
            <v>0</v>
          </cell>
          <cell r="G4602">
            <v>0</v>
          </cell>
          <cell r="H4602">
            <v>0</v>
          </cell>
          <cell r="I4602">
            <v>0</v>
          </cell>
          <cell r="J4602">
            <v>0</v>
          </cell>
          <cell r="K4602">
            <v>0</v>
          </cell>
          <cell r="L4602">
            <v>0</v>
          </cell>
          <cell r="M4602">
            <v>0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>
            <v>0</v>
          </cell>
          <cell r="T4602">
            <v>0</v>
          </cell>
        </row>
        <row r="4603">
          <cell r="A4603">
            <v>27525520</v>
          </cell>
          <cell r="B4603" t="str">
            <v>27525520 RG23C AED  A004 EG-14</v>
          </cell>
          <cell r="C4603">
            <v>0</v>
          </cell>
          <cell r="D4603">
            <v>0</v>
          </cell>
          <cell r="E4603">
            <v>0</v>
          </cell>
          <cell r="F4603">
            <v>0</v>
          </cell>
          <cell r="G4603">
            <v>0</v>
          </cell>
          <cell r="H4603">
            <v>0</v>
          </cell>
          <cell r="I4603">
            <v>0</v>
          </cell>
          <cell r="J4603">
            <v>0</v>
          </cell>
          <cell r="K4603">
            <v>0</v>
          </cell>
          <cell r="L4603">
            <v>0</v>
          </cell>
          <cell r="M4603">
            <v>0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>
            <v>0</v>
          </cell>
          <cell r="T4603">
            <v>0</v>
          </cell>
        </row>
        <row r="4604">
          <cell r="A4604">
            <v>27525521</v>
          </cell>
          <cell r="B4604" t="str">
            <v>27525521 RG23C AED  A005 EG-15</v>
          </cell>
          <cell r="C4604">
            <v>0</v>
          </cell>
          <cell r="D4604">
            <v>0</v>
          </cell>
          <cell r="E4604">
            <v>0</v>
          </cell>
          <cell r="F4604">
            <v>0</v>
          </cell>
          <cell r="G4604">
            <v>0</v>
          </cell>
          <cell r="H4604">
            <v>0</v>
          </cell>
          <cell r="I4604">
            <v>0</v>
          </cell>
          <cell r="J4604">
            <v>0</v>
          </cell>
          <cell r="K4604">
            <v>0</v>
          </cell>
          <cell r="L4604">
            <v>0</v>
          </cell>
          <cell r="M4604">
            <v>0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>
            <v>0</v>
          </cell>
          <cell r="T4604">
            <v>0</v>
          </cell>
        </row>
        <row r="4605">
          <cell r="A4605">
            <v>27525522</v>
          </cell>
          <cell r="B4605" t="str">
            <v>27525522 RG23C AED  A006 EG-16</v>
          </cell>
          <cell r="C4605">
            <v>0</v>
          </cell>
          <cell r="D4605">
            <v>0</v>
          </cell>
          <cell r="E4605">
            <v>0</v>
          </cell>
          <cell r="F4605">
            <v>0</v>
          </cell>
          <cell r="G4605">
            <v>0</v>
          </cell>
          <cell r="H4605">
            <v>0</v>
          </cell>
          <cell r="I4605">
            <v>0</v>
          </cell>
          <cell r="J4605">
            <v>0</v>
          </cell>
          <cell r="K4605">
            <v>0</v>
          </cell>
          <cell r="L4605">
            <v>0</v>
          </cell>
          <cell r="M4605">
            <v>0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>
            <v>0</v>
          </cell>
          <cell r="T4605">
            <v>0</v>
          </cell>
        </row>
        <row r="4606">
          <cell r="A4606">
            <v>27525523</v>
          </cell>
          <cell r="B4606" t="str">
            <v>27525523 RG23C AED  A015 EG-18</v>
          </cell>
          <cell r="C4606">
            <v>0</v>
          </cell>
          <cell r="D4606">
            <v>0</v>
          </cell>
          <cell r="E4606">
            <v>0</v>
          </cell>
          <cell r="F4606">
            <v>0</v>
          </cell>
          <cell r="G4606">
            <v>0</v>
          </cell>
          <cell r="H4606">
            <v>0</v>
          </cell>
          <cell r="I4606">
            <v>0</v>
          </cell>
          <cell r="J4606">
            <v>0</v>
          </cell>
          <cell r="K4606">
            <v>0</v>
          </cell>
          <cell r="L4606">
            <v>0</v>
          </cell>
          <cell r="M4606">
            <v>0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>
            <v>0</v>
          </cell>
          <cell r="T4606">
            <v>0</v>
          </cell>
        </row>
        <row r="4607">
          <cell r="A4607">
            <v>27525524</v>
          </cell>
          <cell r="B4607" t="str">
            <v>27525524 RG23C AED  A018 EG-19</v>
          </cell>
          <cell r="C4607">
            <v>0</v>
          </cell>
          <cell r="D4607">
            <v>0</v>
          </cell>
          <cell r="E4607">
            <v>0</v>
          </cell>
          <cell r="F4607">
            <v>0</v>
          </cell>
          <cell r="G4607">
            <v>0</v>
          </cell>
          <cell r="H4607">
            <v>0</v>
          </cell>
          <cell r="I4607">
            <v>0</v>
          </cell>
          <cell r="J4607">
            <v>0</v>
          </cell>
          <cell r="K4607">
            <v>0</v>
          </cell>
          <cell r="L4607">
            <v>0</v>
          </cell>
          <cell r="M4607">
            <v>0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>
            <v>0</v>
          </cell>
          <cell r="T4607">
            <v>0</v>
          </cell>
        </row>
        <row r="4608">
          <cell r="A4608">
            <v>27525525</v>
          </cell>
          <cell r="B4608" t="str">
            <v>27525525 RG23C AED  MD05 EG-45</v>
          </cell>
          <cell r="C4608">
            <v>0</v>
          </cell>
          <cell r="D4608">
            <v>0</v>
          </cell>
          <cell r="E4608">
            <v>0</v>
          </cell>
          <cell r="F4608">
            <v>0</v>
          </cell>
          <cell r="G4608">
            <v>0</v>
          </cell>
          <cell r="H4608">
            <v>0</v>
          </cell>
          <cell r="I4608">
            <v>0</v>
          </cell>
          <cell r="J4608">
            <v>0</v>
          </cell>
          <cell r="K4608">
            <v>0</v>
          </cell>
          <cell r="L4608">
            <v>0</v>
          </cell>
          <cell r="M4608">
            <v>0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>
            <v>0</v>
          </cell>
          <cell r="T4608">
            <v>0</v>
          </cell>
        </row>
        <row r="4609">
          <cell r="A4609">
            <v>27525526</v>
          </cell>
          <cell r="B4609" t="str">
            <v>27525526 RG23C AED  A010 EG-56</v>
          </cell>
          <cell r="C4609">
            <v>0</v>
          </cell>
          <cell r="D4609">
            <v>0</v>
          </cell>
          <cell r="E4609">
            <v>0</v>
          </cell>
          <cell r="F4609">
            <v>0</v>
          </cell>
          <cell r="G4609">
            <v>0</v>
          </cell>
          <cell r="H4609">
            <v>0</v>
          </cell>
          <cell r="I4609">
            <v>0</v>
          </cell>
          <cell r="J4609">
            <v>0</v>
          </cell>
          <cell r="K4609">
            <v>0</v>
          </cell>
          <cell r="L4609">
            <v>0</v>
          </cell>
          <cell r="M4609">
            <v>0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>
            <v>0</v>
          </cell>
          <cell r="T4609">
            <v>0</v>
          </cell>
        </row>
        <row r="4610">
          <cell r="A4610">
            <v>27525527</v>
          </cell>
          <cell r="B4610" t="str">
            <v>27525527 RG23C AED  A008 EG-60</v>
          </cell>
          <cell r="C4610">
            <v>0</v>
          </cell>
          <cell r="D4610">
            <v>0</v>
          </cell>
          <cell r="E4610">
            <v>0</v>
          </cell>
          <cell r="F4610">
            <v>0</v>
          </cell>
          <cell r="G4610">
            <v>0</v>
          </cell>
          <cell r="H4610">
            <v>0</v>
          </cell>
          <cell r="I4610">
            <v>0</v>
          </cell>
          <cell r="J4610">
            <v>0</v>
          </cell>
          <cell r="K4610">
            <v>0</v>
          </cell>
          <cell r="L4610">
            <v>0</v>
          </cell>
          <cell r="M4610">
            <v>0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>
            <v>0</v>
          </cell>
          <cell r="T4610">
            <v>0</v>
          </cell>
        </row>
        <row r="4611">
          <cell r="A4611">
            <v>27525528</v>
          </cell>
          <cell r="B4611" t="str">
            <v>27525528 RG23C AED  A009 EG-61</v>
          </cell>
          <cell r="C4611">
            <v>0</v>
          </cell>
          <cell r="D4611">
            <v>0</v>
          </cell>
          <cell r="E4611">
            <v>0</v>
          </cell>
          <cell r="F4611">
            <v>0</v>
          </cell>
          <cell r="G4611">
            <v>0</v>
          </cell>
          <cell r="H4611">
            <v>0</v>
          </cell>
          <cell r="I4611">
            <v>0</v>
          </cell>
          <cell r="J4611">
            <v>0</v>
          </cell>
          <cell r="K4611">
            <v>0</v>
          </cell>
          <cell r="L4611">
            <v>0</v>
          </cell>
          <cell r="M4611">
            <v>0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>
            <v>0</v>
          </cell>
          <cell r="T4611">
            <v>0</v>
          </cell>
        </row>
        <row r="4612">
          <cell r="A4612">
            <v>27525529</v>
          </cell>
          <cell r="B4612" t="str">
            <v>27525529 RG23C AED  F001 EG-62</v>
          </cell>
          <cell r="C4612">
            <v>0</v>
          </cell>
          <cell r="D4612">
            <v>0</v>
          </cell>
          <cell r="E4612">
            <v>0</v>
          </cell>
          <cell r="F4612">
            <v>0</v>
          </cell>
          <cell r="G4612">
            <v>0</v>
          </cell>
          <cell r="H4612">
            <v>0</v>
          </cell>
          <cell r="I4612">
            <v>0</v>
          </cell>
          <cell r="J4612">
            <v>0</v>
          </cell>
          <cell r="K4612">
            <v>0</v>
          </cell>
          <cell r="L4612">
            <v>0</v>
          </cell>
          <cell r="M4612">
            <v>0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>
            <v>0</v>
          </cell>
          <cell r="T4612">
            <v>0</v>
          </cell>
        </row>
        <row r="4613">
          <cell r="A4613">
            <v>27525530</v>
          </cell>
          <cell r="B4613" t="str">
            <v>27525530 RG23C AED  SA01 EG-63</v>
          </cell>
          <cell r="C4613">
            <v>0</v>
          </cell>
          <cell r="D4613">
            <v>0</v>
          </cell>
          <cell r="E4613">
            <v>0</v>
          </cell>
          <cell r="F4613">
            <v>0</v>
          </cell>
          <cell r="G4613">
            <v>0</v>
          </cell>
          <cell r="H4613">
            <v>0</v>
          </cell>
          <cell r="I4613">
            <v>0</v>
          </cell>
          <cell r="J4613">
            <v>0</v>
          </cell>
          <cell r="K4613">
            <v>0</v>
          </cell>
          <cell r="L4613">
            <v>0</v>
          </cell>
          <cell r="M4613">
            <v>0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>
            <v>0</v>
          </cell>
          <cell r="T4613">
            <v>0</v>
          </cell>
        </row>
        <row r="4614">
          <cell r="A4614">
            <v>27525531</v>
          </cell>
          <cell r="B4614" t="str">
            <v>27525531 RG23C AED  SF01 EG-63</v>
          </cell>
          <cell r="C4614">
            <v>0</v>
          </cell>
          <cell r="D4614">
            <v>0</v>
          </cell>
          <cell r="E4614">
            <v>0</v>
          </cell>
          <cell r="F4614">
            <v>0</v>
          </cell>
          <cell r="G4614">
            <v>0</v>
          </cell>
          <cell r="H4614">
            <v>0</v>
          </cell>
          <cell r="I4614">
            <v>0</v>
          </cell>
          <cell r="J4614">
            <v>0</v>
          </cell>
          <cell r="K4614">
            <v>0</v>
          </cell>
          <cell r="L4614">
            <v>0</v>
          </cell>
          <cell r="M4614">
            <v>0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>
            <v>0</v>
          </cell>
          <cell r="T4614">
            <v>0</v>
          </cell>
        </row>
        <row r="4615">
          <cell r="A4615">
            <v>27525532</v>
          </cell>
          <cell r="B4615" t="str">
            <v>27525532 RG23C AED  SF02 EG-63</v>
          </cell>
          <cell r="C4615">
            <v>0</v>
          </cell>
          <cell r="D4615">
            <v>0</v>
          </cell>
          <cell r="E4615">
            <v>0</v>
          </cell>
          <cell r="F4615">
            <v>0</v>
          </cell>
          <cell r="G4615">
            <v>0</v>
          </cell>
          <cell r="H4615">
            <v>0</v>
          </cell>
          <cell r="I4615">
            <v>0</v>
          </cell>
          <cell r="J4615">
            <v>0</v>
          </cell>
          <cell r="K4615">
            <v>0</v>
          </cell>
          <cell r="L4615">
            <v>0</v>
          </cell>
          <cell r="M4615">
            <v>0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>
            <v>0</v>
          </cell>
          <cell r="T4615">
            <v>0</v>
          </cell>
        </row>
        <row r="4616">
          <cell r="A4616">
            <v>27525533</v>
          </cell>
          <cell r="B4616" t="str">
            <v>27525533 RG23C AED  SA02 EG-64</v>
          </cell>
          <cell r="C4616">
            <v>0</v>
          </cell>
          <cell r="D4616">
            <v>0</v>
          </cell>
          <cell r="E4616">
            <v>0</v>
          </cell>
          <cell r="F4616">
            <v>0</v>
          </cell>
          <cell r="G4616">
            <v>0</v>
          </cell>
          <cell r="H4616">
            <v>0</v>
          </cell>
          <cell r="I4616">
            <v>0</v>
          </cell>
          <cell r="J4616">
            <v>0</v>
          </cell>
          <cell r="K4616">
            <v>0</v>
          </cell>
          <cell r="L4616">
            <v>0</v>
          </cell>
          <cell r="M4616">
            <v>0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>
            <v>0</v>
          </cell>
          <cell r="T4616">
            <v>0</v>
          </cell>
        </row>
        <row r="4617">
          <cell r="A4617">
            <v>27525534</v>
          </cell>
          <cell r="B4617" t="str">
            <v>27525534 RG23C AED  SA03 EG-65</v>
          </cell>
          <cell r="C4617">
            <v>0</v>
          </cell>
          <cell r="D4617">
            <v>0</v>
          </cell>
          <cell r="E4617">
            <v>0</v>
          </cell>
          <cell r="F4617">
            <v>0</v>
          </cell>
          <cell r="G4617">
            <v>0</v>
          </cell>
          <cell r="H4617">
            <v>0</v>
          </cell>
          <cell r="I4617">
            <v>0</v>
          </cell>
          <cell r="J4617">
            <v>0</v>
          </cell>
          <cell r="K4617">
            <v>0</v>
          </cell>
          <cell r="L4617">
            <v>0</v>
          </cell>
          <cell r="M4617">
            <v>0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>
            <v>0</v>
          </cell>
          <cell r="T4617">
            <v>0</v>
          </cell>
        </row>
        <row r="4618">
          <cell r="A4618">
            <v>27525535</v>
          </cell>
          <cell r="B4618" t="str">
            <v>27525535 RG23C AED  A016 EG-71</v>
          </cell>
          <cell r="C4618">
            <v>0</v>
          </cell>
          <cell r="D4618">
            <v>0</v>
          </cell>
          <cell r="E4618">
            <v>0</v>
          </cell>
          <cell r="F4618">
            <v>0</v>
          </cell>
          <cell r="G4618">
            <v>0</v>
          </cell>
          <cell r="H4618">
            <v>0</v>
          </cell>
          <cell r="I4618">
            <v>0</v>
          </cell>
          <cell r="J4618">
            <v>0</v>
          </cell>
          <cell r="K4618">
            <v>0</v>
          </cell>
          <cell r="L4618">
            <v>0</v>
          </cell>
          <cell r="M4618">
            <v>0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>
            <v>0</v>
          </cell>
          <cell r="T4618">
            <v>0</v>
          </cell>
        </row>
        <row r="4619">
          <cell r="A4619">
            <v>27525536</v>
          </cell>
          <cell r="B4619" t="str">
            <v>27525536 RG23C AED  F013 EG-72</v>
          </cell>
          <cell r="C4619">
            <v>0</v>
          </cell>
          <cell r="D4619">
            <v>0</v>
          </cell>
          <cell r="E4619">
            <v>0</v>
          </cell>
          <cell r="F4619">
            <v>0</v>
          </cell>
          <cell r="G4619">
            <v>0</v>
          </cell>
          <cell r="H4619">
            <v>0</v>
          </cell>
          <cell r="I4619">
            <v>0</v>
          </cell>
          <cell r="J4619">
            <v>0</v>
          </cell>
          <cell r="K4619">
            <v>0</v>
          </cell>
          <cell r="L4619">
            <v>0</v>
          </cell>
          <cell r="M4619">
            <v>0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>
            <v>0</v>
          </cell>
          <cell r="T4619">
            <v>0</v>
          </cell>
        </row>
        <row r="4620">
          <cell r="A4620">
            <v>27525537</v>
          </cell>
          <cell r="B4620" t="str">
            <v>27525537 RG23C AED  SK01 EG-73</v>
          </cell>
          <cell r="C4620">
            <v>0</v>
          </cell>
          <cell r="D4620">
            <v>0</v>
          </cell>
          <cell r="E4620">
            <v>0</v>
          </cell>
          <cell r="F4620">
            <v>0</v>
          </cell>
          <cell r="G4620">
            <v>0</v>
          </cell>
          <cell r="H4620">
            <v>0</v>
          </cell>
          <cell r="I4620">
            <v>0</v>
          </cell>
          <cell r="J4620">
            <v>0</v>
          </cell>
          <cell r="K4620">
            <v>0</v>
          </cell>
          <cell r="L4620">
            <v>0</v>
          </cell>
          <cell r="M4620">
            <v>0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>
            <v>0</v>
          </cell>
          <cell r="T4620">
            <v>0</v>
          </cell>
        </row>
        <row r="4621">
          <cell r="A4621">
            <v>27525539</v>
          </cell>
          <cell r="B4621" t="str">
            <v>27525539 RG23C AED  A017 EG-81</v>
          </cell>
          <cell r="C4621">
            <v>0</v>
          </cell>
          <cell r="D4621">
            <v>0</v>
          </cell>
          <cell r="E4621">
            <v>0</v>
          </cell>
          <cell r="F4621">
            <v>0</v>
          </cell>
          <cell r="G4621">
            <v>0</v>
          </cell>
          <cell r="H4621">
            <v>0</v>
          </cell>
          <cell r="I4621">
            <v>0</v>
          </cell>
          <cell r="J4621">
            <v>0</v>
          </cell>
          <cell r="K4621">
            <v>0</v>
          </cell>
          <cell r="L4621">
            <v>0</v>
          </cell>
          <cell r="M4621">
            <v>0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>
            <v>0</v>
          </cell>
          <cell r="T4621">
            <v>0</v>
          </cell>
        </row>
        <row r="4622">
          <cell r="A4622">
            <v>27525540</v>
          </cell>
          <cell r="B4622" t="str">
            <v>27525540 RG23C AED  F017 EG-82</v>
          </cell>
          <cell r="C4622">
            <v>0</v>
          </cell>
          <cell r="D4622">
            <v>0</v>
          </cell>
          <cell r="E4622">
            <v>0</v>
          </cell>
          <cell r="F4622">
            <v>0</v>
          </cell>
          <cell r="G4622">
            <v>0</v>
          </cell>
          <cell r="H4622">
            <v>0</v>
          </cell>
          <cell r="I4622">
            <v>0</v>
          </cell>
          <cell r="J4622">
            <v>0</v>
          </cell>
          <cell r="K4622">
            <v>0</v>
          </cell>
          <cell r="L4622">
            <v>0</v>
          </cell>
          <cell r="M4622">
            <v>0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>
            <v>0</v>
          </cell>
          <cell r="T4622">
            <v>0</v>
          </cell>
        </row>
        <row r="4623">
          <cell r="A4623">
            <v>27525541</v>
          </cell>
          <cell r="B4623" t="str">
            <v>27525541 RG23C AED  SV01 EG-83</v>
          </cell>
          <cell r="C4623">
            <v>0</v>
          </cell>
          <cell r="D4623">
            <v>0</v>
          </cell>
          <cell r="E4623">
            <v>0</v>
          </cell>
          <cell r="F4623">
            <v>0</v>
          </cell>
          <cell r="G4623">
            <v>0</v>
          </cell>
          <cell r="H4623">
            <v>0</v>
          </cell>
          <cell r="I4623">
            <v>0</v>
          </cell>
          <cell r="J4623">
            <v>0</v>
          </cell>
          <cell r="K4623">
            <v>0</v>
          </cell>
          <cell r="L4623">
            <v>0</v>
          </cell>
          <cell r="M4623">
            <v>0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>
            <v>0</v>
          </cell>
          <cell r="T4623">
            <v>0</v>
          </cell>
        </row>
        <row r="4624">
          <cell r="A4624">
            <v>27525561</v>
          </cell>
          <cell r="B4624" t="str">
            <v>27525561 RG23C AED  AMRV EG-22</v>
          </cell>
          <cell r="C4624">
            <v>0</v>
          </cell>
          <cell r="D4624">
            <v>0</v>
          </cell>
          <cell r="E4624">
            <v>0</v>
          </cell>
          <cell r="F4624">
            <v>0</v>
          </cell>
          <cell r="G4624">
            <v>0</v>
          </cell>
          <cell r="H4624">
            <v>0</v>
          </cell>
          <cell r="I4624">
            <v>0</v>
          </cell>
          <cell r="J4624">
            <v>0</v>
          </cell>
          <cell r="K4624">
            <v>0</v>
          </cell>
          <cell r="L4624">
            <v>0</v>
          </cell>
          <cell r="M4624">
            <v>0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>
            <v>0</v>
          </cell>
          <cell r="T4624">
            <v>0</v>
          </cell>
        </row>
        <row r="4625">
          <cell r="A4625">
            <v>27525562</v>
          </cell>
          <cell r="B4625" t="str">
            <v>27525562 RG23C AED  FMRV EG-'22</v>
          </cell>
          <cell r="C4625">
            <v>0</v>
          </cell>
          <cell r="D4625">
            <v>0</v>
          </cell>
          <cell r="E4625">
            <v>0</v>
          </cell>
          <cell r="F4625">
            <v>0</v>
          </cell>
          <cell r="G4625">
            <v>0</v>
          </cell>
          <cell r="H4625">
            <v>0</v>
          </cell>
          <cell r="I4625">
            <v>0</v>
          </cell>
          <cell r="J4625">
            <v>0</v>
          </cell>
          <cell r="K4625">
            <v>0</v>
          </cell>
          <cell r="L4625">
            <v>0</v>
          </cell>
          <cell r="M4625">
            <v>0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>
            <v>0</v>
          </cell>
          <cell r="T4625">
            <v>0</v>
          </cell>
        </row>
        <row r="4626">
          <cell r="A4626">
            <v>27525563</v>
          </cell>
          <cell r="B4626" t="str">
            <v>27525563 RG23C AED  MRVA EG-23</v>
          </cell>
          <cell r="C4626">
            <v>0</v>
          </cell>
          <cell r="D4626">
            <v>0</v>
          </cell>
          <cell r="E4626">
            <v>0</v>
          </cell>
          <cell r="F4626">
            <v>0</v>
          </cell>
          <cell r="G4626">
            <v>0</v>
          </cell>
          <cell r="H4626">
            <v>0</v>
          </cell>
          <cell r="I4626">
            <v>0</v>
          </cell>
          <cell r="J4626">
            <v>0</v>
          </cell>
          <cell r="K4626">
            <v>0</v>
          </cell>
          <cell r="L4626">
            <v>0</v>
          </cell>
          <cell r="M4626">
            <v>0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>
            <v>0</v>
          </cell>
          <cell r="S4626">
            <v>0</v>
          </cell>
          <cell r="T4626">
            <v>0</v>
          </cell>
        </row>
        <row r="4627">
          <cell r="A4627">
            <v>27525564</v>
          </cell>
          <cell r="B4627" t="str">
            <v>27525564 RG23C AED  MRVF EG-24</v>
          </cell>
          <cell r="C4627">
            <v>0</v>
          </cell>
          <cell r="D4627">
            <v>0</v>
          </cell>
          <cell r="E4627">
            <v>0</v>
          </cell>
          <cell r="F4627">
            <v>0</v>
          </cell>
          <cell r="G4627">
            <v>0</v>
          </cell>
          <cell r="H4627">
            <v>0</v>
          </cell>
          <cell r="I4627">
            <v>0</v>
          </cell>
          <cell r="J4627">
            <v>0</v>
          </cell>
          <cell r="K4627">
            <v>0</v>
          </cell>
          <cell r="L4627">
            <v>0</v>
          </cell>
          <cell r="M4627">
            <v>0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>
            <v>0</v>
          </cell>
          <cell r="T4627">
            <v>0</v>
          </cell>
        </row>
        <row r="4628">
          <cell r="A4628">
            <v>27525565</v>
          </cell>
          <cell r="B4628" t="str">
            <v>27525565 RG23C AED  MRVH EG-25</v>
          </cell>
          <cell r="C4628">
            <v>0</v>
          </cell>
          <cell r="D4628">
            <v>0</v>
          </cell>
          <cell r="E4628">
            <v>0</v>
          </cell>
          <cell r="F4628">
            <v>0</v>
          </cell>
          <cell r="G4628">
            <v>0</v>
          </cell>
          <cell r="H4628">
            <v>0</v>
          </cell>
          <cell r="I4628">
            <v>0</v>
          </cell>
          <cell r="J4628">
            <v>0</v>
          </cell>
          <cell r="K4628">
            <v>0</v>
          </cell>
          <cell r="L4628">
            <v>0</v>
          </cell>
          <cell r="M4628">
            <v>0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>
            <v>0</v>
          </cell>
          <cell r="S4628">
            <v>0</v>
          </cell>
          <cell r="T4628">
            <v>0</v>
          </cell>
        </row>
        <row r="4629">
          <cell r="A4629">
            <v>27525574</v>
          </cell>
          <cell r="B4629" t="str">
            <v>27525574 RG23C AED  AI05 EG-09</v>
          </cell>
          <cell r="C4629">
            <v>0</v>
          </cell>
          <cell r="D4629">
            <v>0</v>
          </cell>
          <cell r="E4629">
            <v>0</v>
          </cell>
          <cell r="F4629">
            <v>0</v>
          </cell>
          <cell r="G4629">
            <v>0</v>
          </cell>
          <cell r="H4629">
            <v>0</v>
          </cell>
          <cell r="I4629">
            <v>0</v>
          </cell>
          <cell r="J4629">
            <v>0</v>
          </cell>
          <cell r="K4629">
            <v>0</v>
          </cell>
          <cell r="L4629">
            <v>0</v>
          </cell>
          <cell r="M4629">
            <v>0</v>
          </cell>
          <cell r="N4629">
            <v>0</v>
          </cell>
          <cell r="O4629">
            <v>0</v>
          </cell>
          <cell r="P4629">
            <v>0</v>
          </cell>
          <cell r="Q4629">
            <v>0</v>
          </cell>
          <cell r="R4629">
            <v>0</v>
          </cell>
          <cell r="S4629">
            <v>0</v>
          </cell>
          <cell r="T4629">
            <v>0</v>
          </cell>
        </row>
        <row r="4630">
          <cell r="A4630">
            <v>27525575</v>
          </cell>
          <cell r="B4630" t="str">
            <v>27525575 RG23C AED  AR03 EG-06</v>
          </cell>
          <cell r="C4630">
            <v>0</v>
          </cell>
          <cell r="D4630">
            <v>0</v>
          </cell>
          <cell r="E4630">
            <v>0</v>
          </cell>
          <cell r="F4630">
            <v>0</v>
          </cell>
          <cell r="G4630">
            <v>0</v>
          </cell>
          <cell r="H4630">
            <v>0</v>
          </cell>
          <cell r="I4630">
            <v>0</v>
          </cell>
          <cell r="J4630">
            <v>0</v>
          </cell>
          <cell r="K4630">
            <v>0</v>
          </cell>
          <cell r="L4630">
            <v>0</v>
          </cell>
          <cell r="M4630">
            <v>0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>
            <v>0</v>
          </cell>
          <cell r="T4630">
            <v>0</v>
          </cell>
        </row>
        <row r="4631">
          <cell r="A4631">
            <v>27525591</v>
          </cell>
          <cell r="B4631" t="str">
            <v>27525591 RG23C AED  A028 EG-68</v>
          </cell>
          <cell r="C4631">
            <v>0</v>
          </cell>
          <cell r="D4631">
            <v>0</v>
          </cell>
          <cell r="E4631">
            <v>0</v>
          </cell>
          <cell r="F4631">
            <v>0</v>
          </cell>
          <cell r="G4631">
            <v>0</v>
          </cell>
          <cell r="H4631">
            <v>0</v>
          </cell>
          <cell r="I4631">
            <v>0</v>
          </cell>
          <cell r="J4631">
            <v>0</v>
          </cell>
          <cell r="K4631">
            <v>0</v>
          </cell>
          <cell r="L4631">
            <v>0</v>
          </cell>
          <cell r="M4631">
            <v>0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>
            <v>0</v>
          </cell>
          <cell r="T4631">
            <v>0</v>
          </cell>
        </row>
        <row r="4632">
          <cell r="A4632">
            <v>27525603</v>
          </cell>
          <cell r="B4632" t="str">
            <v>27525603 RG23C AED  FPWS EG-59</v>
          </cell>
          <cell r="C4632">
            <v>0</v>
          </cell>
          <cell r="D4632">
            <v>0</v>
          </cell>
          <cell r="E4632">
            <v>0</v>
          </cell>
          <cell r="F4632">
            <v>0</v>
          </cell>
          <cell r="G4632">
            <v>0</v>
          </cell>
          <cell r="H4632">
            <v>0</v>
          </cell>
          <cell r="I4632">
            <v>0</v>
          </cell>
          <cell r="J4632">
            <v>0</v>
          </cell>
          <cell r="K4632">
            <v>0</v>
          </cell>
          <cell r="L4632">
            <v>0</v>
          </cell>
          <cell r="M4632">
            <v>0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>
            <v>0</v>
          </cell>
          <cell r="T4632">
            <v>0</v>
          </cell>
        </row>
        <row r="4633">
          <cell r="A4633">
            <v>27525605</v>
          </cell>
          <cell r="B4633" t="str">
            <v>27525605 RG23C AED  ASCB EG-78</v>
          </cell>
          <cell r="C4633">
            <v>0</v>
          </cell>
          <cell r="D4633">
            <v>0</v>
          </cell>
          <cell r="E4633">
            <v>0</v>
          </cell>
          <cell r="F4633">
            <v>0</v>
          </cell>
          <cell r="G4633">
            <v>0</v>
          </cell>
          <cell r="H4633">
            <v>0</v>
          </cell>
          <cell r="I4633">
            <v>0</v>
          </cell>
          <cell r="J4633">
            <v>0</v>
          </cell>
          <cell r="K4633">
            <v>0</v>
          </cell>
          <cell r="L4633">
            <v>0</v>
          </cell>
          <cell r="M4633">
            <v>0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>
            <v>0</v>
          </cell>
          <cell r="T4633">
            <v>0</v>
          </cell>
        </row>
        <row r="4634">
          <cell r="A4634">
            <v>27525608</v>
          </cell>
          <cell r="B4634" t="str">
            <v>27525608 RG23C AED  SS01 EG-74</v>
          </cell>
          <cell r="C4634">
            <v>0</v>
          </cell>
          <cell r="D4634">
            <v>0</v>
          </cell>
          <cell r="E4634">
            <v>0</v>
          </cell>
          <cell r="F4634">
            <v>0</v>
          </cell>
          <cell r="G4634">
            <v>0</v>
          </cell>
          <cell r="H4634">
            <v>0</v>
          </cell>
          <cell r="I4634">
            <v>0</v>
          </cell>
          <cell r="J4634">
            <v>0</v>
          </cell>
          <cell r="K4634">
            <v>0</v>
          </cell>
          <cell r="L4634">
            <v>0</v>
          </cell>
          <cell r="M4634">
            <v>0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>
            <v>0</v>
          </cell>
          <cell r="T4634">
            <v>0</v>
          </cell>
        </row>
        <row r="4635">
          <cell r="A4635">
            <v>27525610</v>
          </cell>
          <cell r="B4635" t="str">
            <v>27525610 RG23C AED  SJ01 EG-91</v>
          </cell>
          <cell r="C4635">
            <v>0</v>
          </cell>
          <cell r="D4635">
            <v>0</v>
          </cell>
          <cell r="E4635">
            <v>0</v>
          </cell>
          <cell r="F4635">
            <v>0</v>
          </cell>
          <cell r="G4635">
            <v>0</v>
          </cell>
          <cell r="H4635">
            <v>0</v>
          </cell>
          <cell r="I4635">
            <v>0</v>
          </cell>
          <cell r="J4635">
            <v>0</v>
          </cell>
          <cell r="K4635">
            <v>0</v>
          </cell>
          <cell r="L4635">
            <v>0</v>
          </cell>
          <cell r="M4635">
            <v>0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>
            <v>0</v>
          </cell>
          <cell r="S4635">
            <v>0</v>
          </cell>
          <cell r="T4635">
            <v>0</v>
          </cell>
        </row>
        <row r="4636">
          <cell r="A4636">
            <v>27525611</v>
          </cell>
          <cell r="B4636" t="str">
            <v>27525611 RG23C AED  MT05 EG-B1</v>
          </cell>
          <cell r="C4636">
            <v>0</v>
          </cell>
          <cell r="D4636">
            <v>0</v>
          </cell>
          <cell r="E4636">
            <v>0</v>
          </cell>
          <cell r="F4636">
            <v>0</v>
          </cell>
          <cell r="G4636">
            <v>0</v>
          </cell>
          <cell r="H4636">
            <v>0</v>
          </cell>
          <cell r="I4636">
            <v>0</v>
          </cell>
          <cell r="J4636">
            <v>0</v>
          </cell>
          <cell r="K4636">
            <v>0</v>
          </cell>
          <cell r="L4636">
            <v>0</v>
          </cell>
          <cell r="M4636">
            <v>0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>
            <v>0</v>
          </cell>
          <cell r="T4636">
            <v>0</v>
          </cell>
        </row>
        <row r="4637">
          <cell r="A4637">
            <v>27525612</v>
          </cell>
          <cell r="B4637" t="str">
            <v>27525612 RG23C AED  MT07 EG-B2</v>
          </cell>
          <cell r="C4637">
            <v>0</v>
          </cell>
          <cell r="D4637">
            <v>0</v>
          </cell>
          <cell r="E4637">
            <v>0</v>
          </cell>
          <cell r="F4637">
            <v>0</v>
          </cell>
          <cell r="G4637">
            <v>0</v>
          </cell>
          <cell r="H4637">
            <v>0</v>
          </cell>
          <cell r="I4637">
            <v>0</v>
          </cell>
          <cell r="J4637">
            <v>0</v>
          </cell>
          <cell r="K4637">
            <v>0</v>
          </cell>
          <cell r="L4637">
            <v>0</v>
          </cell>
          <cell r="M4637">
            <v>0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>
            <v>0</v>
          </cell>
          <cell r="S4637">
            <v>0</v>
          </cell>
          <cell r="T4637">
            <v>0</v>
          </cell>
        </row>
        <row r="4638">
          <cell r="A4638">
            <v>27525613</v>
          </cell>
          <cell r="B4638" t="str">
            <v>27525613 RG23C AED  MT11  EG-B3</v>
          </cell>
          <cell r="C4638">
            <v>0</v>
          </cell>
          <cell r="D4638">
            <v>0</v>
          </cell>
          <cell r="E4638">
            <v>0</v>
          </cell>
          <cell r="F4638">
            <v>0</v>
          </cell>
          <cell r="G4638">
            <v>0</v>
          </cell>
          <cell r="H4638">
            <v>0</v>
          </cell>
          <cell r="I4638">
            <v>0</v>
          </cell>
          <cell r="J4638">
            <v>0</v>
          </cell>
          <cell r="K4638">
            <v>0</v>
          </cell>
          <cell r="L4638">
            <v>0</v>
          </cell>
          <cell r="M4638">
            <v>0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>
            <v>0</v>
          </cell>
          <cell r="T4638">
            <v>0</v>
          </cell>
        </row>
        <row r="4639">
          <cell r="A4639">
            <v>27525616</v>
          </cell>
          <cell r="B4639" t="str">
            <v>27525616 RG23C AED  F033 EG-NP</v>
          </cell>
          <cell r="C4639">
            <v>0</v>
          </cell>
          <cell r="D4639">
            <v>0</v>
          </cell>
          <cell r="E4639">
            <v>0</v>
          </cell>
          <cell r="F4639">
            <v>0</v>
          </cell>
          <cell r="G4639">
            <v>0</v>
          </cell>
          <cell r="H4639">
            <v>0</v>
          </cell>
          <cell r="I4639">
            <v>0</v>
          </cell>
          <cell r="J4639">
            <v>0</v>
          </cell>
          <cell r="K4639">
            <v>0</v>
          </cell>
          <cell r="L4639">
            <v>0</v>
          </cell>
          <cell r="M4639">
            <v>0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>
            <v>0</v>
          </cell>
          <cell r="T4639">
            <v>0</v>
          </cell>
        </row>
        <row r="4640">
          <cell r="A4640">
            <v>27525617</v>
          </cell>
          <cell r="B4640" t="str">
            <v>27525617 RG23C AED  F8FP EG-FP</v>
          </cell>
          <cell r="C4640">
            <v>0</v>
          </cell>
          <cell r="D4640">
            <v>0</v>
          </cell>
          <cell r="E4640">
            <v>0</v>
          </cell>
          <cell r="F4640">
            <v>0</v>
          </cell>
          <cell r="G4640">
            <v>0</v>
          </cell>
          <cell r="H4640">
            <v>0</v>
          </cell>
          <cell r="I4640">
            <v>0</v>
          </cell>
          <cell r="J4640">
            <v>0</v>
          </cell>
          <cell r="K4640">
            <v>0</v>
          </cell>
          <cell r="L4640">
            <v>0</v>
          </cell>
          <cell r="M4640">
            <v>0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>
            <v>0</v>
          </cell>
          <cell r="T4640">
            <v>0</v>
          </cell>
        </row>
        <row r="4641">
          <cell r="A4641">
            <v>27525619</v>
          </cell>
          <cell r="B4641" t="str">
            <v>27525619 RG23C AED  F035 EG-F4</v>
          </cell>
          <cell r="C4641">
            <v>0</v>
          </cell>
          <cell r="D4641">
            <v>0</v>
          </cell>
          <cell r="E4641">
            <v>0</v>
          </cell>
          <cell r="F4641">
            <v>0</v>
          </cell>
          <cell r="G4641">
            <v>0</v>
          </cell>
          <cell r="H4641">
            <v>0</v>
          </cell>
          <cell r="I4641">
            <v>0</v>
          </cell>
          <cell r="J4641">
            <v>0</v>
          </cell>
          <cell r="K4641">
            <v>0</v>
          </cell>
          <cell r="L4641">
            <v>0</v>
          </cell>
          <cell r="M4641">
            <v>0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>
            <v>0</v>
          </cell>
          <cell r="T4641">
            <v>0</v>
          </cell>
        </row>
        <row r="4642">
          <cell r="A4642">
            <v>27525621</v>
          </cell>
          <cell r="B4642" t="str">
            <v>27525621 RG23C AED  A040 EG-A5</v>
          </cell>
          <cell r="C4642">
            <v>0</v>
          </cell>
          <cell r="D4642">
            <v>0</v>
          </cell>
          <cell r="E4642">
            <v>0</v>
          </cell>
          <cell r="F4642">
            <v>0</v>
          </cell>
          <cell r="G4642">
            <v>0</v>
          </cell>
          <cell r="H4642">
            <v>0</v>
          </cell>
          <cell r="I4642">
            <v>0</v>
          </cell>
          <cell r="J4642">
            <v>0</v>
          </cell>
          <cell r="K4642">
            <v>0</v>
          </cell>
          <cell r="L4642">
            <v>0</v>
          </cell>
          <cell r="M4642">
            <v>0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>
            <v>0</v>
          </cell>
          <cell r="T4642">
            <v>0</v>
          </cell>
        </row>
        <row r="4643">
          <cell r="A4643">
            <v>27525622</v>
          </cell>
          <cell r="B4643" t="str">
            <v>27525622 RG23C AED  F040 EG-A6</v>
          </cell>
          <cell r="C4643">
            <v>0</v>
          </cell>
          <cell r="D4643">
            <v>0</v>
          </cell>
          <cell r="E4643">
            <v>0</v>
          </cell>
          <cell r="F4643">
            <v>0</v>
          </cell>
          <cell r="G4643">
            <v>0</v>
          </cell>
          <cell r="H4643">
            <v>0</v>
          </cell>
          <cell r="I4643">
            <v>0</v>
          </cell>
          <cell r="J4643">
            <v>0</v>
          </cell>
          <cell r="K4643">
            <v>0</v>
          </cell>
          <cell r="L4643">
            <v>0</v>
          </cell>
          <cell r="M4643">
            <v>0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>
            <v>0</v>
          </cell>
          <cell r="T4643">
            <v>0</v>
          </cell>
        </row>
        <row r="4644">
          <cell r="A4644">
            <v>27525623</v>
          </cell>
          <cell r="B4644" t="str">
            <v>27525623 RG23C AED  SC01 EG-A7</v>
          </cell>
          <cell r="C4644">
            <v>0</v>
          </cell>
          <cell r="D4644">
            <v>0</v>
          </cell>
          <cell r="E4644">
            <v>0</v>
          </cell>
          <cell r="F4644">
            <v>0</v>
          </cell>
          <cell r="G4644">
            <v>0</v>
          </cell>
          <cell r="H4644">
            <v>0</v>
          </cell>
          <cell r="I4644">
            <v>0</v>
          </cell>
          <cell r="J4644">
            <v>0</v>
          </cell>
          <cell r="K4644">
            <v>0</v>
          </cell>
          <cell r="L4644">
            <v>0</v>
          </cell>
          <cell r="M4644">
            <v>0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>
            <v>0</v>
          </cell>
          <cell r="T4644">
            <v>0</v>
          </cell>
        </row>
        <row r="4645">
          <cell r="A4645">
            <v>27525624</v>
          </cell>
          <cell r="B4645" t="str">
            <v>27525624 RG23C AED  A041 EG-A8</v>
          </cell>
          <cell r="C4645">
            <v>0</v>
          </cell>
          <cell r="D4645">
            <v>0</v>
          </cell>
          <cell r="E4645">
            <v>0</v>
          </cell>
          <cell r="F4645">
            <v>0</v>
          </cell>
          <cell r="G4645">
            <v>0</v>
          </cell>
          <cell r="H4645">
            <v>0</v>
          </cell>
          <cell r="I4645">
            <v>0</v>
          </cell>
          <cell r="J4645">
            <v>0</v>
          </cell>
          <cell r="K4645">
            <v>0</v>
          </cell>
          <cell r="L4645">
            <v>0</v>
          </cell>
          <cell r="M4645">
            <v>0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>
            <v>0</v>
          </cell>
          <cell r="T4645">
            <v>0</v>
          </cell>
        </row>
        <row r="4646">
          <cell r="A4646">
            <v>27525625</v>
          </cell>
          <cell r="B4646" t="str">
            <v>27525625 RG23C AED  F041 EG-A9</v>
          </cell>
          <cell r="C4646">
            <v>0</v>
          </cell>
          <cell r="D4646">
            <v>0</v>
          </cell>
          <cell r="E4646">
            <v>0</v>
          </cell>
          <cell r="F4646">
            <v>0</v>
          </cell>
          <cell r="G4646">
            <v>0</v>
          </cell>
          <cell r="H4646">
            <v>0</v>
          </cell>
          <cell r="I4646">
            <v>0</v>
          </cell>
          <cell r="J4646">
            <v>0</v>
          </cell>
          <cell r="K4646">
            <v>0</v>
          </cell>
          <cell r="L4646">
            <v>0</v>
          </cell>
          <cell r="M4646">
            <v>0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>
            <v>0</v>
          </cell>
          <cell r="T4646">
            <v>0</v>
          </cell>
        </row>
        <row r="4647">
          <cell r="A4647">
            <v>27526001</v>
          </cell>
          <cell r="B4647" t="str">
            <v>27526001 RG23C SED  F002 EG-02</v>
          </cell>
          <cell r="C4647">
            <v>0</v>
          </cell>
          <cell r="D4647">
            <v>0</v>
          </cell>
          <cell r="E4647">
            <v>0</v>
          </cell>
          <cell r="F4647">
            <v>0</v>
          </cell>
          <cell r="G4647">
            <v>0</v>
          </cell>
          <cell r="H4647">
            <v>0</v>
          </cell>
          <cell r="I4647">
            <v>0</v>
          </cell>
          <cell r="J4647">
            <v>0</v>
          </cell>
          <cell r="K4647">
            <v>0</v>
          </cell>
          <cell r="L4647">
            <v>0</v>
          </cell>
          <cell r="M4647">
            <v>0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>
            <v>0</v>
          </cell>
          <cell r="T4647">
            <v>0</v>
          </cell>
        </row>
        <row r="4648">
          <cell r="A4648">
            <v>27526002</v>
          </cell>
          <cell r="B4648" t="str">
            <v>27526002 RG23C SED  F003 EG-03</v>
          </cell>
          <cell r="C4648">
            <v>0</v>
          </cell>
          <cell r="D4648">
            <v>0</v>
          </cell>
          <cell r="E4648">
            <v>0</v>
          </cell>
          <cell r="F4648">
            <v>0</v>
          </cell>
          <cell r="G4648">
            <v>0</v>
          </cell>
          <cell r="H4648">
            <v>0</v>
          </cell>
          <cell r="I4648">
            <v>0</v>
          </cell>
          <cell r="J4648">
            <v>0</v>
          </cell>
          <cell r="K4648">
            <v>0</v>
          </cell>
          <cell r="L4648">
            <v>0</v>
          </cell>
          <cell r="M4648">
            <v>0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>
            <v>0</v>
          </cell>
          <cell r="T4648">
            <v>0</v>
          </cell>
        </row>
        <row r="4649">
          <cell r="A4649">
            <v>27526003</v>
          </cell>
          <cell r="B4649" t="str">
            <v>27526003 RG23C SED  F016 EG-94</v>
          </cell>
          <cell r="C4649">
            <v>0</v>
          </cell>
          <cell r="D4649">
            <v>0</v>
          </cell>
          <cell r="E4649">
            <v>0</v>
          </cell>
          <cell r="F4649">
            <v>0</v>
          </cell>
          <cell r="G4649">
            <v>0</v>
          </cell>
          <cell r="H4649">
            <v>0</v>
          </cell>
          <cell r="I4649">
            <v>0</v>
          </cell>
          <cell r="J4649">
            <v>0</v>
          </cell>
          <cell r="K4649">
            <v>0</v>
          </cell>
          <cell r="L4649">
            <v>0</v>
          </cell>
          <cell r="M4649">
            <v>0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>
            <v>0</v>
          </cell>
          <cell r="T4649">
            <v>0</v>
          </cell>
        </row>
        <row r="4650">
          <cell r="A4650">
            <v>27526004</v>
          </cell>
          <cell r="B4650" t="str">
            <v>27526004 RG23C SED  F005 EG-95</v>
          </cell>
          <cell r="C4650">
            <v>0</v>
          </cell>
          <cell r="D4650">
            <v>0</v>
          </cell>
          <cell r="E4650">
            <v>0</v>
          </cell>
          <cell r="F4650">
            <v>0</v>
          </cell>
          <cell r="G4650">
            <v>0</v>
          </cell>
          <cell r="H4650">
            <v>0</v>
          </cell>
          <cell r="I4650">
            <v>0</v>
          </cell>
          <cell r="J4650">
            <v>0</v>
          </cell>
          <cell r="K4650">
            <v>0</v>
          </cell>
          <cell r="L4650">
            <v>0</v>
          </cell>
          <cell r="M4650">
            <v>0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>
            <v>0</v>
          </cell>
          <cell r="T4650">
            <v>0</v>
          </cell>
        </row>
        <row r="4651">
          <cell r="A4651">
            <v>27526005</v>
          </cell>
          <cell r="B4651" t="str">
            <v>27526005 RG23C SED  F007 EG-97</v>
          </cell>
          <cell r="C4651">
            <v>0</v>
          </cell>
          <cell r="D4651">
            <v>0</v>
          </cell>
          <cell r="E4651">
            <v>0</v>
          </cell>
          <cell r="F4651">
            <v>0</v>
          </cell>
          <cell r="G4651">
            <v>0</v>
          </cell>
          <cell r="H4651">
            <v>0</v>
          </cell>
          <cell r="I4651">
            <v>0</v>
          </cell>
          <cell r="J4651">
            <v>0</v>
          </cell>
          <cell r="K4651">
            <v>0</v>
          </cell>
          <cell r="L4651">
            <v>0</v>
          </cell>
          <cell r="M4651">
            <v>0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>
            <v>0</v>
          </cell>
          <cell r="T4651">
            <v>0</v>
          </cell>
        </row>
        <row r="4652">
          <cell r="A4652">
            <v>27526006</v>
          </cell>
          <cell r="B4652" t="str">
            <v>27526006 RG23C SED  F015 EG-04</v>
          </cell>
          <cell r="C4652">
            <v>0</v>
          </cell>
          <cell r="D4652">
            <v>0</v>
          </cell>
          <cell r="E4652">
            <v>0</v>
          </cell>
          <cell r="F4652">
            <v>0</v>
          </cell>
          <cell r="G4652">
            <v>0</v>
          </cell>
          <cell r="H4652">
            <v>0</v>
          </cell>
          <cell r="I4652">
            <v>0</v>
          </cell>
          <cell r="J4652">
            <v>0</v>
          </cell>
          <cell r="K4652">
            <v>0</v>
          </cell>
          <cell r="L4652">
            <v>0</v>
          </cell>
          <cell r="M4652">
            <v>0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>
            <v>0</v>
          </cell>
          <cell r="T4652">
            <v>0</v>
          </cell>
        </row>
        <row r="4653">
          <cell r="A4653">
            <v>27526007</v>
          </cell>
          <cell r="B4653" t="str">
            <v>27526007 RG23C SED  F010 EG-10</v>
          </cell>
          <cell r="C4653">
            <v>0</v>
          </cell>
          <cell r="D4653">
            <v>0</v>
          </cell>
          <cell r="E4653">
            <v>0</v>
          </cell>
          <cell r="F4653">
            <v>0</v>
          </cell>
          <cell r="G4653">
            <v>0</v>
          </cell>
          <cell r="H4653">
            <v>0</v>
          </cell>
          <cell r="I4653">
            <v>0</v>
          </cell>
          <cell r="J4653">
            <v>0</v>
          </cell>
          <cell r="K4653">
            <v>0</v>
          </cell>
          <cell r="L4653">
            <v>0</v>
          </cell>
          <cell r="M4653">
            <v>0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>
            <v>0</v>
          </cell>
          <cell r="T4653">
            <v>0</v>
          </cell>
        </row>
        <row r="4654">
          <cell r="A4654">
            <v>27526008</v>
          </cell>
          <cell r="B4654" t="str">
            <v>27526008 RG23C SED  F014 EG-93</v>
          </cell>
          <cell r="C4654">
            <v>0</v>
          </cell>
          <cell r="D4654">
            <v>0</v>
          </cell>
          <cell r="E4654">
            <v>0</v>
          </cell>
          <cell r="F4654">
            <v>0</v>
          </cell>
          <cell r="G4654">
            <v>0</v>
          </cell>
          <cell r="H4654">
            <v>0</v>
          </cell>
          <cell r="I4654">
            <v>0</v>
          </cell>
          <cell r="J4654">
            <v>0</v>
          </cell>
          <cell r="K4654">
            <v>0</v>
          </cell>
          <cell r="L4654">
            <v>0</v>
          </cell>
          <cell r="M4654">
            <v>0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>
            <v>0</v>
          </cell>
          <cell r="T4654">
            <v>0</v>
          </cell>
        </row>
        <row r="4655">
          <cell r="A4655">
            <v>27526009</v>
          </cell>
          <cell r="B4655" t="str">
            <v>27526009 RG23C SED  F008 EG-98</v>
          </cell>
          <cell r="C4655">
            <v>0</v>
          </cell>
          <cell r="D4655">
            <v>0</v>
          </cell>
          <cell r="E4655">
            <v>0</v>
          </cell>
          <cell r="F4655">
            <v>0</v>
          </cell>
          <cell r="G4655">
            <v>0</v>
          </cell>
          <cell r="H4655">
            <v>0</v>
          </cell>
          <cell r="I4655">
            <v>0</v>
          </cell>
          <cell r="J4655">
            <v>0</v>
          </cell>
          <cell r="K4655">
            <v>0</v>
          </cell>
          <cell r="L4655">
            <v>0</v>
          </cell>
          <cell r="M4655">
            <v>0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>
            <v>0</v>
          </cell>
          <cell r="T4655">
            <v>0</v>
          </cell>
        </row>
        <row r="4656">
          <cell r="A4656">
            <v>27526010</v>
          </cell>
          <cell r="B4656" t="str">
            <v>27526010 RG23C SED  F009 EG-99</v>
          </cell>
          <cell r="C4656">
            <v>0</v>
          </cell>
          <cell r="D4656">
            <v>0</v>
          </cell>
          <cell r="E4656">
            <v>0</v>
          </cell>
          <cell r="F4656">
            <v>0</v>
          </cell>
          <cell r="G4656">
            <v>0</v>
          </cell>
          <cell r="H4656">
            <v>0</v>
          </cell>
          <cell r="I4656">
            <v>0</v>
          </cell>
          <cell r="J4656">
            <v>0</v>
          </cell>
          <cell r="K4656">
            <v>0</v>
          </cell>
          <cell r="L4656">
            <v>0</v>
          </cell>
          <cell r="M4656">
            <v>0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>
            <v>0</v>
          </cell>
          <cell r="T4656">
            <v>0</v>
          </cell>
        </row>
        <row r="4657">
          <cell r="A4657">
            <v>27526011</v>
          </cell>
          <cell r="B4657" t="str">
            <v>27526011 RG23C SED  FS01 EG-26</v>
          </cell>
          <cell r="C4657">
            <v>0</v>
          </cell>
          <cell r="D4657">
            <v>0</v>
          </cell>
          <cell r="E4657">
            <v>0</v>
          </cell>
          <cell r="F4657">
            <v>0</v>
          </cell>
          <cell r="G4657">
            <v>0</v>
          </cell>
          <cell r="H4657">
            <v>0</v>
          </cell>
          <cell r="I4657">
            <v>0</v>
          </cell>
          <cell r="J4657">
            <v>0</v>
          </cell>
          <cell r="K4657">
            <v>0</v>
          </cell>
          <cell r="L4657">
            <v>0</v>
          </cell>
          <cell r="M4657">
            <v>0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>
            <v>0</v>
          </cell>
          <cell r="T4657">
            <v>0</v>
          </cell>
        </row>
        <row r="4658">
          <cell r="A4658">
            <v>27526012</v>
          </cell>
          <cell r="B4658" t="str">
            <v>27526012 RG23C SED  FS02 EG-27</v>
          </cell>
          <cell r="C4658">
            <v>0</v>
          </cell>
          <cell r="D4658">
            <v>0</v>
          </cell>
          <cell r="E4658">
            <v>0</v>
          </cell>
          <cell r="F4658">
            <v>0</v>
          </cell>
          <cell r="G4658">
            <v>0</v>
          </cell>
          <cell r="H4658">
            <v>0</v>
          </cell>
          <cell r="I4658">
            <v>0</v>
          </cell>
          <cell r="J4658">
            <v>0</v>
          </cell>
          <cell r="K4658">
            <v>0</v>
          </cell>
          <cell r="L4658">
            <v>0</v>
          </cell>
          <cell r="M4658">
            <v>0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>
            <v>0</v>
          </cell>
          <cell r="T4658">
            <v>0</v>
          </cell>
        </row>
        <row r="4659">
          <cell r="A4659">
            <v>27526013</v>
          </cell>
          <cell r="B4659" t="str">
            <v>27526013 RG23C SED  FS03 EG-28</v>
          </cell>
          <cell r="C4659">
            <v>0</v>
          </cell>
          <cell r="D4659">
            <v>0</v>
          </cell>
          <cell r="E4659">
            <v>0</v>
          </cell>
          <cell r="F4659">
            <v>0</v>
          </cell>
          <cell r="G4659">
            <v>0</v>
          </cell>
          <cell r="H4659">
            <v>0</v>
          </cell>
          <cell r="I4659">
            <v>0</v>
          </cell>
          <cell r="J4659">
            <v>0</v>
          </cell>
          <cell r="K4659">
            <v>0</v>
          </cell>
          <cell r="L4659">
            <v>0</v>
          </cell>
          <cell r="M4659">
            <v>0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>
            <v>0</v>
          </cell>
          <cell r="T4659">
            <v>0</v>
          </cell>
        </row>
        <row r="4660">
          <cell r="A4660">
            <v>27526014</v>
          </cell>
          <cell r="B4660" t="str">
            <v>27526014 RG23C SED  FS04 EG-29</v>
          </cell>
          <cell r="C4660">
            <v>0</v>
          </cell>
          <cell r="D4660">
            <v>0</v>
          </cell>
          <cell r="E4660">
            <v>0</v>
          </cell>
          <cell r="F4660">
            <v>0</v>
          </cell>
          <cell r="G4660">
            <v>0</v>
          </cell>
          <cell r="H4660">
            <v>0</v>
          </cell>
          <cell r="I4660">
            <v>0</v>
          </cell>
          <cell r="J4660">
            <v>0</v>
          </cell>
          <cell r="K4660">
            <v>0</v>
          </cell>
          <cell r="L4660">
            <v>0</v>
          </cell>
          <cell r="M4660">
            <v>0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>
            <v>0</v>
          </cell>
          <cell r="T4660">
            <v>0</v>
          </cell>
        </row>
        <row r="4661">
          <cell r="A4661">
            <v>27526015</v>
          </cell>
          <cell r="B4661" t="str">
            <v>27526015 RG23C SED  A011 EG-11</v>
          </cell>
          <cell r="C4661">
            <v>0</v>
          </cell>
          <cell r="D4661">
            <v>0</v>
          </cell>
          <cell r="E4661">
            <v>0</v>
          </cell>
          <cell r="F4661">
            <v>0</v>
          </cell>
          <cell r="G4661">
            <v>0</v>
          </cell>
          <cell r="H4661">
            <v>0</v>
          </cell>
          <cell r="I4661">
            <v>0</v>
          </cell>
          <cell r="J4661">
            <v>0</v>
          </cell>
          <cell r="K4661">
            <v>0</v>
          </cell>
          <cell r="L4661">
            <v>0</v>
          </cell>
          <cell r="M4661">
            <v>0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>
            <v>0</v>
          </cell>
          <cell r="T4661">
            <v>0</v>
          </cell>
        </row>
        <row r="4662">
          <cell r="A4662">
            <v>27526016</v>
          </cell>
          <cell r="B4662" t="str">
            <v>27526016 RG23C SED  A012 EG-11</v>
          </cell>
          <cell r="C4662">
            <v>0</v>
          </cell>
          <cell r="D4662">
            <v>0</v>
          </cell>
          <cell r="E4662">
            <v>0</v>
          </cell>
          <cell r="F4662">
            <v>0</v>
          </cell>
          <cell r="G4662">
            <v>0</v>
          </cell>
          <cell r="H4662">
            <v>0</v>
          </cell>
          <cell r="I4662">
            <v>0</v>
          </cell>
          <cell r="J4662">
            <v>0</v>
          </cell>
          <cell r="K4662">
            <v>0</v>
          </cell>
          <cell r="L4662">
            <v>0</v>
          </cell>
          <cell r="M4662">
            <v>0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>
            <v>0</v>
          </cell>
          <cell r="T4662">
            <v>0</v>
          </cell>
        </row>
        <row r="4663">
          <cell r="A4663">
            <v>27526017</v>
          </cell>
          <cell r="B4663" t="str">
            <v>27526017 RG23C SED  A013 EG-11</v>
          </cell>
          <cell r="C4663">
            <v>0</v>
          </cell>
          <cell r="D4663">
            <v>0</v>
          </cell>
          <cell r="E4663">
            <v>0</v>
          </cell>
          <cell r="F4663">
            <v>0</v>
          </cell>
          <cell r="G4663">
            <v>0</v>
          </cell>
          <cell r="H4663">
            <v>0</v>
          </cell>
          <cell r="I4663">
            <v>0</v>
          </cell>
          <cell r="J4663">
            <v>0</v>
          </cell>
          <cell r="K4663">
            <v>0</v>
          </cell>
          <cell r="L4663">
            <v>0</v>
          </cell>
          <cell r="M4663">
            <v>0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>
            <v>0</v>
          </cell>
          <cell r="T4663">
            <v>0</v>
          </cell>
        </row>
        <row r="4664">
          <cell r="A4664">
            <v>27526018</v>
          </cell>
          <cell r="B4664" t="str">
            <v>27526018 RG23C SED  A002 EG-12</v>
          </cell>
          <cell r="C4664">
            <v>0</v>
          </cell>
          <cell r="D4664">
            <v>0</v>
          </cell>
          <cell r="E4664">
            <v>0</v>
          </cell>
          <cell r="F4664">
            <v>0</v>
          </cell>
          <cell r="G4664">
            <v>0</v>
          </cell>
          <cell r="H4664">
            <v>0</v>
          </cell>
          <cell r="I4664">
            <v>0</v>
          </cell>
          <cell r="J4664">
            <v>0</v>
          </cell>
          <cell r="K4664">
            <v>0</v>
          </cell>
          <cell r="L4664">
            <v>0</v>
          </cell>
          <cell r="M4664">
            <v>0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>
            <v>0</v>
          </cell>
          <cell r="T4664">
            <v>0</v>
          </cell>
        </row>
        <row r="4665">
          <cell r="A4665">
            <v>27526019</v>
          </cell>
          <cell r="B4665" t="str">
            <v>27526019 RG23C SED  A003 EG-13</v>
          </cell>
          <cell r="C4665">
            <v>0</v>
          </cell>
          <cell r="D4665">
            <v>0</v>
          </cell>
          <cell r="E4665">
            <v>0</v>
          </cell>
          <cell r="F4665">
            <v>0</v>
          </cell>
          <cell r="G4665">
            <v>0</v>
          </cell>
          <cell r="H4665">
            <v>0</v>
          </cell>
          <cell r="I4665">
            <v>0</v>
          </cell>
          <cell r="J4665">
            <v>0</v>
          </cell>
          <cell r="K4665">
            <v>0</v>
          </cell>
          <cell r="L4665">
            <v>0</v>
          </cell>
          <cell r="M4665">
            <v>0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>
            <v>0</v>
          </cell>
          <cell r="T4665">
            <v>0</v>
          </cell>
        </row>
        <row r="4666">
          <cell r="A4666">
            <v>27526020</v>
          </cell>
          <cell r="B4666" t="str">
            <v>27526020 RG23C SED  A004 EG-14</v>
          </cell>
          <cell r="C4666">
            <v>0</v>
          </cell>
          <cell r="D4666">
            <v>0</v>
          </cell>
          <cell r="E4666">
            <v>0</v>
          </cell>
          <cell r="F4666">
            <v>0</v>
          </cell>
          <cell r="G4666">
            <v>0</v>
          </cell>
          <cell r="H4666">
            <v>0</v>
          </cell>
          <cell r="I4666">
            <v>0</v>
          </cell>
          <cell r="J4666">
            <v>0</v>
          </cell>
          <cell r="K4666">
            <v>0</v>
          </cell>
          <cell r="L4666">
            <v>0</v>
          </cell>
          <cell r="M4666">
            <v>0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>
            <v>0</v>
          </cell>
          <cell r="T4666">
            <v>0</v>
          </cell>
        </row>
        <row r="4667">
          <cell r="A4667">
            <v>27526021</v>
          </cell>
          <cell r="B4667" t="str">
            <v>27526021 RG23C SED  A005 EG-15</v>
          </cell>
          <cell r="C4667">
            <v>0</v>
          </cell>
          <cell r="D4667">
            <v>0</v>
          </cell>
          <cell r="E4667">
            <v>0</v>
          </cell>
          <cell r="F4667">
            <v>0</v>
          </cell>
          <cell r="G4667">
            <v>0</v>
          </cell>
          <cell r="H4667">
            <v>0</v>
          </cell>
          <cell r="I4667">
            <v>0</v>
          </cell>
          <cell r="J4667">
            <v>0</v>
          </cell>
          <cell r="K4667">
            <v>0</v>
          </cell>
          <cell r="L4667">
            <v>0</v>
          </cell>
          <cell r="M4667">
            <v>0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>
            <v>0</v>
          </cell>
          <cell r="T4667">
            <v>0</v>
          </cell>
        </row>
        <row r="4668">
          <cell r="A4668">
            <v>27526022</v>
          </cell>
          <cell r="B4668" t="str">
            <v>27526022 RG23C SED  A006 EG-16</v>
          </cell>
          <cell r="C4668">
            <v>0</v>
          </cell>
          <cell r="D4668">
            <v>0</v>
          </cell>
          <cell r="E4668">
            <v>0</v>
          </cell>
          <cell r="F4668">
            <v>0</v>
          </cell>
          <cell r="G4668">
            <v>0</v>
          </cell>
          <cell r="H4668">
            <v>0</v>
          </cell>
          <cell r="I4668">
            <v>0</v>
          </cell>
          <cell r="J4668">
            <v>0</v>
          </cell>
          <cell r="K4668">
            <v>0</v>
          </cell>
          <cell r="L4668">
            <v>0</v>
          </cell>
          <cell r="M4668">
            <v>0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>
            <v>0</v>
          </cell>
          <cell r="T4668">
            <v>0</v>
          </cell>
        </row>
        <row r="4669">
          <cell r="A4669">
            <v>27526023</v>
          </cell>
          <cell r="B4669" t="str">
            <v>27526023 RG23C SED  A015 EG-18</v>
          </cell>
          <cell r="C4669">
            <v>0</v>
          </cell>
          <cell r="D4669">
            <v>0</v>
          </cell>
          <cell r="E4669">
            <v>0</v>
          </cell>
          <cell r="F4669">
            <v>0</v>
          </cell>
          <cell r="G4669">
            <v>0</v>
          </cell>
          <cell r="H4669">
            <v>0</v>
          </cell>
          <cell r="I4669">
            <v>0</v>
          </cell>
          <cell r="J4669">
            <v>0</v>
          </cell>
          <cell r="K4669">
            <v>0</v>
          </cell>
          <cell r="L4669">
            <v>0</v>
          </cell>
          <cell r="M4669">
            <v>0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>
            <v>0</v>
          </cell>
          <cell r="T4669">
            <v>0</v>
          </cell>
        </row>
        <row r="4670">
          <cell r="A4670">
            <v>27526024</v>
          </cell>
          <cell r="B4670" t="str">
            <v>27526024 RG23C SED  A018 EG-19</v>
          </cell>
          <cell r="C4670">
            <v>0</v>
          </cell>
          <cell r="D4670">
            <v>0</v>
          </cell>
          <cell r="E4670">
            <v>0</v>
          </cell>
          <cell r="F4670">
            <v>0</v>
          </cell>
          <cell r="G4670">
            <v>0</v>
          </cell>
          <cell r="H4670">
            <v>0</v>
          </cell>
          <cell r="I4670">
            <v>0</v>
          </cell>
          <cell r="J4670">
            <v>0</v>
          </cell>
          <cell r="K4670">
            <v>0</v>
          </cell>
          <cell r="L4670">
            <v>0</v>
          </cell>
          <cell r="M4670">
            <v>0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>
            <v>0</v>
          </cell>
          <cell r="T4670">
            <v>0</v>
          </cell>
        </row>
        <row r="4671">
          <cell r="A4671">
            <v>27526025</v>
          </cell>
          <cell r="B4671" t="str">
            <v>27526025 RG23C SED  MD05 EG-45</v>
          </cell>
          <cell r="C4671">
            <v>0</v>
          </cell>
          <cell r="D4671">
            <v>0</v>
          </cell>
          <cell r="E4671">
            <v>0</v>
          </cell>
          <cell r="F4671">
            <v>0</v>
          </cell>
          <cell r="G4671">
            <v>0</v>
          </cell>
          <cell r="H4671">
            <v>0</v>
          </cell>
          <cell r="I4671">
            <v>0</v>
          </cell>
          <cell r="J4671">
            <v>0</v>
          </cell>
          <cell r="K4671">
            <v>0</v>
          </cell>
          <cell r="L4671">
            <v>0</v>
          </cell>
          <cell r="M4671">
            <v>0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>
            <v>0</v>
          </cell>
          <cell r="T4671">
            <v>0</v>
          </cell>
        </row>
        <row r="4672">
          <cell r="A4672">
            <v>27526026</v>
          </cell>
          <cell r="B4672" t="str">
            <v>27526026 RG23C SED  A010 EG-56</v>
          </cell>
          <cell r="C4672">
            <v>0</v>
          </cell>
          <cell r="D4672">
            <v>0</v>
          </cell>
          <cell r="E4672">
            <v>0</v>
          </cell>
          <cell r="F4672">
            <v>0</v>
          </cell>
          <cell r="G4672">
            <v>0</v>
          </cell>
          <cell r="H4672">
            <v>0</v>
          </cell>
          <cell r="I4672">
            <v>0</v>
          </cell>
          <cell r="J4672">
            <v>0</v>
          </cell>
          <cell r="K4672">
            <v>0</v>
          </cell>
          <cell r="L4672">
            <v>0</v>
          </cell>
          <cell r="M4672">
            <v>0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>
            <v>0</v>
          </cell>
          <cell r="T4672">
            <v>0</v>
          </cell>
        </row>
        <row r="4673">
          <cell r="A4673">
            <v>27526027</v>
          </cell>
          <cell r="B4673" t="str">
            <v>27526027 RG23C SED  A008 EG-60</v>
          </cell>
          <cell r="C4673">
            <v>0</v>
          </cell>
          <cell r="D4673">
            <v>0</v>
          </cell>
          <cell r="E4673">
            <v>0</v>
          </cell>
          <cell r="F4673">
            <v>0</v>
          </cell>
          <cell r="G4673">
            <v>0</v>
          </cell>
          <cell r="H4673">
            <v>0</v>
          </cell>
          <cell r="I4673">
            <v>0</v>
          </cell>
          <cell r="J4673">
            <v>0</v>
          </cell>
          <cell r="K4673">
            <v>0</v>
          </cell>
          <cell r="L4673">
            <v>0</v>
          </cell>
          <cell r="M4673">
            <v>0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>
            <v>0</v>
          </cell>
          <cell r="T4673">
            <v>0</v>
          </cell>
        </row>
        <row r="4674">
          <cell r="A4674">
            <v>27526028</v>
          </cell>
          <cell r="B4674" t="str">
            <v>27526028 RG23C SED  A009 EG-61</v>
          </cell>
          <cell r="C4674">
            <v>0</v>
          </cell>
          <cell r="D4674">
            <v>0</v>
          </cell>
          <cell r="E4674">
            <v>0</v>
          </cell>
          <cell r="F4674">
            <v>0</v>
          </cell>
          <cell r="G4674">
            <v>0</v>
          </cell>
          <cell r="H4674">
            <v>0</v>
          </cell>
          <cell r="I4674">
            <v>0</v>
          </cell>
          <cell r="J4674">
            <v>0</v>
          </cell>
          <cell r="K4674">
            <v>0</v>
          </cell>
          <cell r="L4674">
            <v>0</v>
          </cell>
          <cell r="M4674">
            <v>0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>
            <v>0</v>
          </cell>
          <cell r="S4674">
            <v>0</v>
          </cell>
          <cell r="T4674">
            <v>0</v>
          </cell>
        </row>
        <row r="4675">
          <cell r="A4675">
            <v>27526029</v>
          </cell>
          <cell r="B4675" t="str">
            <v>27526029 RG23C SED  F001 EG-62</v>
          </cell>
          <cell r="C4675">
            <v>0</v>
          </cell>
          <cell r="D4675">
            <v>0</v>
          </cell>
          <cell r="E4675">
            <v>0</v>
          </cell>
          <cell r="F4675">
            <v>0</v>
          </cell>
          <cell r="G4675">
            <v>0</v>
          </cell>
          <cell r="H4675">
            <v>0</v>
          </cell>
          <cell r="I4675">
            <v>0</v>
          </cell>
          <cell r="J4675">
            <v>0</v>
          </cell>
          <cell r="K4675">
            <v>0</v>
          </cell>
          <cell r="L4675">
            <v>0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>
            <v>0</v>
          </cell>
          <cell r="T4675">
            <v>0</v>
          </cell>
        </row>
        <row r="4676">
          <cell r="A4676">
            <v>27526030</v>
          </cell>
          <cell r="B4676" t="str">
            <v>27526030 RG23C SED  SA01 EG-63</v>
          </cell>
          <cell r="C4676">
            <v>0</v>
          </cell>
          <cell r="D4676">
            <v>0</v>
          </cell>
          <cell r="E4676">
            <v>0</v>
          </cell>
          <cell r="F4676">
            <v>0</v>
          </cell>
          <cell r="G4676">
            <v>0</v>
          </cell>
          <cell r="H4676">
            <v>0</v>
          </cell>
          <cell r="I4676">
            <v>0</v>
          </cell>
          <cell r="J4676">
            <v>0</v>
          </cell>
          <cell r="K4676">
            <v>0</v>
          </cell>
          <cell r="L4676">
            <v>0</v>
          </cell>
          <cell r="M4676">
            <v>0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>
            <v>0</v>
          </cell>
          <cell r="T4676">
            <v>0</v>
          </cell>
        </row>
        <row r="4677">
          <cell r="A4677">
            <v>27526031</v>
          </cell>
          <cell r="B4677" t="str">
            <v>27526031 RG23C SED  SF01 EG-63</v>
          </cell>
          <cell r="C4677">
            <v>0</v>
          </cell>
          <cell r="D4677">
            <v>0</v>
          </cell>
          <cell r="E4677">
            <v>0</v>
          </cell>
          <cell r="F4677">
            <v>0</v>
          </cell>
          <cell r="G4677">
            <v>0</v>
          </cell>
          <cell r="H4677">
            <v>0</v>
          </cell>
          <cell r="I4677">
            <v>0</v>
          </cell>
          <cell r="J4677">
            <v>0</v>
          </cell>
          <cell r="K4677">
            <v>0</v>
          </cell>
          <cell r="L4677">
            <v>0</v>
          </cell>
          <cell r="M4677">
            <v>0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>
            <v>0</v>
          </cell>
          <cell r="T4677">
            <v>0</v>
          </cell>
        </row>
        <row r="4678">
          <cell r="A4678">
            <v>27526032</v>
          </cell>
          <cell r="B4678" t="str">
            <v>27526032 RG23C SED  SF02 EG-63</v>
          </cell>
          <cell r="C4678">
            <v>0</v>
          </cell>
          <cell r="D4678">
            <v>0</v>
          </cell>
          <cell r="E4678">
            <v>0</v>
          </cell>
          <cell r="F4678">
            <v>0</v>
          </cell>
          <cell r="G4678">
            <v>0</v>
          </cell>
          <cell r="H4678">
            <v>0</v>
          </cell>
          <cell r="I4678">
            <v>0</v>
          </cell>
          <cell r="J4678">
            <v>0</v>
          </cell>
          <cell r="K4678">
            <v>0</v>
          </cell>
          <cell r="L4678">
            <v>0</v>
          </cell>
          <cell r="M4678">
            <v>0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>
            <v>0</v>
          </cell>
          <cell r="T4678">
            <v>0</v>
          </cell>
        </row>
        <row r="4679">
          <cell r="A4679">
            <v>27526033</v>
          </cell>
          <cell r="B4679" t="str">
            <v>27526033 RG23C SED  SA02 EG-64</v>
          </cell>
          <cell r="C4679">
            <v>0</v>
          </cell>
          <cell r="D4679">
            <v>0</v>
          </cell>
          <cell r="E4679">
            <v>0</v>
          </cell>
          <cell r="F4679">
            <v>0</v>
          </cell>
          <cell r="G4679">
            <v>0</v>
          </cell>
          <cell r="H4679">
            <v>0</v>
          </cell>
          <cell r="I4679">
            <v>0</v>
          </cell>
          <cell r="J4679">
            <v>0</v>
          </cell>
          <cell r="K4679">
            <v>0</v>
          </cell>
          <cell r="L4679">
            <v>0</v>
          </cell>
          <cell r="M4679">
            <v>0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>
            <v>0</v>
          </cell>
          <cell r="T4679">
            <v>0</v>
          </cell>
        </row>
        <row r="4680">
          <cell r="A4680">
            <v>27526034</v>
          </cell>
          <cell r="B4680" t="str">
            <v>27526034 RG23C SED  SA03 EG-65</v>
          </cell>
          <cell r="C4680">
            <v>0</v>
          </cell>
          <cell r="D4680">
            <v>0</v>
          </cell>
          <cell r="E4680">
            <v>0</v>
          </cell>
          <cell r="F4680">
            <v>0</v>
          </cell>
          <cell r="G4680">
            <v>0</v>
          </cell>
          <cell r="H4680">
            <v>0</v>
          </cell>
          <cell r="I4680">
            <v>0</v>
          </cell>
          <cell r="J4680">
            <v>0</v>
          </cell>
          <cell r="K4680">
            <v>0</v>
          </cell>
          <cell r="L4680">
            <v>0</v>
          </cell>
          <cell r="M4680">
            <v>0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>
            <v>0</v>
          </cell>
          <cell r="T4680">
            <v>0</v>
          </cell>
        </row>
        <row r="4681">
          <cell r="A4681">
            <v>27526035</v>
          </cell>
          <cell r="B4681" t="str">
            <v>27526035 RG23C SED  A016 EG-71</v>
          </cell>
          <cell r="C4681">
            <v>0</v>
          </cell>
          <cell r="D4681">
            <v>0</v>
          </cell>
          <cell r="E4681">
            <v>0</v>
          </cell>
          <cell r="F4681">
            <v>0</v>
          </cell>
          <cell r="G4681">
            <v>0</v>
          </cell>
          <cell r="H4681">
            <v>0</v>
          </cell>
          <cell r="I4681">
            <v>0</v>
          </cell>
          <cell r="J4681">
            <v>0</v>
          </cell>
          <cell r="K4681">
            <v>0</v>
          </cell>
          <cell r="L4681">
            <v>0</v>
          </cell>
          <cell r="M4681">
            <v>0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>
            <v>0</v>
          </cell>
          <cell r="T4681">
            <v>0</v>
          </cell>
        </row>
        <row r="4682">
          <cell r="A4682">
            <v>27526036</v>
          </cell>
          <cell r="B4682" t="str">
            <v>27526036 RG23C SED  F013 EG-72</v>
          </cell>
          <cell r="C4682">
            <v>0</v>
          </cell>
          <cell r="D4682">
            <v>0</v>
          </cell>
          <cell r="E4682">
            <v>0</v>
          </cell>
          <cell r="F4682">
            <v>0</v>
          </cell>
          <cell r="G4682">
            <v>0</v>
          </cell>
          <cell r="H4682">
            <v>0</v>
          </cell>
          <cell r="I4682">
            <v>0</v>
          </cell>
          <cell r="J4682">
            <v>0</v>
          </cell>
          <cell r="K4682">
            <v>0</v>
          </cell>
          <cell r="L4682">
            <v>0</v>
          </cell>
          <cell r="M4682">
            <v>0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>
            <v>0</v>
          </cell>
          <cell r="T4682">
            <v>0</v>
          </cell>
        </row>
        <row r="4683">
          <cell r="A4683">
            <v>27526037</v>
          </cell>
          <cell r="B4683" t="str">
            <v>27526037 RG23C SED  SK01 EG-73</v>
          </cell>
          <cell r="C4683">
            <v>0</v>
          </cell>
          <cell r="D4683">
            <v>0</v>
          </cell>
          <cell r="E4683">
            <v>0</v>
          </cell>
          <cell r="F4683">
            <v>0</v>
          </cell>
          <cell r="G4683">
            <v>0</v>
          </cell>
          <cell r="H4683">
            <v>0</v>
          </cell>
          <cell r="I4683">
            <v>0</v>
          </cell>
          <cell r="J4683">
            <v>0</v>
          </cell>
          <cell r="K4683">
            <v>0</v>
          </cell>
          <cell r="L4683">
            <v>0</v>
          </cell>
          <cell r="M4683">
            <v>0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>
            <v>0</v>
          </cell>
          <cell r="T4683">
            <v>0</v>
          </cell>
        </row>
        <row r="4684">
          <cell r="A4684">
            <v>27526039</v>
          </cell>
          <cell r="B4684" t="str">
            <v>27526039 RG23C SED  A017 EG-81</v>
          </cell>
          <cell r="C4684">
            <v>0</v>
          </cell>
          <cell r="D4684">
            <v>0</v>
          </cell>
          <cell r="E4684">
            <v>0</v>
          </cell>
          <cell r="F4684">
            <v>0</v>
          </cell>
          <cell r="G4684">
            <v>0</v>
          </cell>
          <cell r="H4684">
            <v>0</v>
          </cell>
          <cell r="I4684">
            <v>0</v>
          </cell>
          <cell r="J4684">
            <v>0</v>
          </cell>
          <cell r="K4684">
            <v>0</v>
          </cell>
          <cell r="L4684">
            <v>0</v>
          </cell>
          <cell r="M4684">
            <v>0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>
            <v>0</v>
          </cell>
          <cell r="S4684">
            <v>0</v>
          </cell>
          <cell r="T4684">
            <v>0</v>
          </cell>
        </row>
        <row r="4685">
          <cell r="A4685">
            <v>27526040</v>
          </cell>
          <cell r="B4685" t="str">
            <v>27526040 RG23C SED  F017 EG-82</v>
          </cell>
          <cell r="C4685">
            <v>0</v>
          </cell>
          <cell r="D4685">
            <v>0</v>
          </cell>
          <cell r="E4685">
            <v>0</v>
          </cell>
          <cell r="F4685">
            <v>0</v>
          </cell>
          <cell r="G4685">
            <v>0</v>
          </cell>
          <cell r="H4685">
            <v>0</v>
          </cell>
          <cell r="I4685">
            <v>0</v>
          </cell>
          <cell r="J4685">
            <v>0</v>
          </cell>
          <cell r="K4685">
            <v>0</v>
          </cell>
          <cell r="L4685">
            <v>0</v>
          </cell>
          <cell r="M4685">
            <v>0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>
            <v>0</v>
          </cell>
          <cell r="T4685">
            <v>0</v>
          </cell>
        </row>
        <row r="4686">
          <cell r="A4686">
            <v>27526041</v>
          </cell>
          <cell r="B4686" t="str">
            <v>27526041 RG23C SED  SV01 EG-83</v>
          </cell>
          <cell r="C4686">
            <v>0</v>
          </cell>
          <cell r="D4686">
            <v>0</v>
          </cell>
          <cell r="E4686">
            <v>0</v>
          </cell>
          <cell r="F4686">
            <v>0</v>
          </cell>
          <cell r="G4686">
            <v>0</v>
          </cell>
          <cell r="H4686">
            <v>0</v>
          </cell>
          <cell r="I4686">
            <v>0</v>
          </cell>
          <cell r="J4686">
            <v>0</v>
          </cell>
          <cell r="K4686">
            <v>0</v>
          </cell>
          <cell r="L4686">
            <v>0</v>
          </cell>
          <cell r="M4686">
            <v>0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>
            <v>0</v>
          </cell>
          <cell r="T4686">
            <v>0</v>
          </cell>
        </row>
        <row r="4687">
          <cell r="A4687">
            <v>27526061</v>
          </cell>
          <cell r="B4687" t="str">
            <v>27526061 RG23C SED  AMRV EG-22</v>
          </cell>
          <cell r="C4687">
            <v>0</v>
          </cell>
          <cell r="D4687">
            <v>0</v>
          </cell>
          <cell r="E4687">
            <v>0</v>
          </cell>
          <cell r="F4687">
            <v>0</v>
          </cell>
          <cell r="G4687">
            <v>0</v>
          </cell>
          <cell r="H4687">
            <v>0</v>
          </cell>
          <cell r="I4687">
            <v>0</v>
          </cell>
          <cell r="J4687">
            <v>0</v>
          </cell>
          <cell r="K4687">
            <v>0</v>
          </cell>
          <cell r="L4687">
            <v>0</v>
          </cell>
          <cell r="M4687">
            <v>0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>
            <v>0</v>
          </cell>
          <cell r="T4687">
            <v>0</v>
          </cell>
        </row>
        <row r="4688">
          <cell r="A4688">
            <v>27526062</v>
          </cell>
          <cell r="B4688" t="str">
            <v>27526062 RG23C SED  FMRV EG-'22</v>
          </cell>
          <cell r="C4688">
            <v>0</v>
          </cell>
          <cell r="D4688">
            <v>0</v>
          </cell>
          <cell r="E4688">
            <v>0</v>
          </cell>
          <cell r="F4688">
            <v>0</v>
          </cell>
          <cell r="G4688">
            <v>0</v>
          </cell>
          <cell r="H4688">
            <v>0</v>
          </cell>
          <cell r="I4688">
            <v>0</v>
          </cell>
          <cell r="J4688">
            <v>0</v>
          </cell>
          <cell r="K4688">
            <v>0</v>
          </cell>
          <cell r="L4688">
            <v>0</v>
          </cell>
          <cell r="M4688">
            <v>0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>
            <v>0</v>
          </cell>
          <cell r="T4688">
            <v>0</v>
          </cell>
        </row>
        <row r="4689">
          <cell r="A4689">
            <v>27526063</v>
          </cell>
          <cell r="B4689" t="str">
            <v>27526063 RG23C SED  MRVA EG-23</v>
          </cell>
          <cell r="C4689">
            <v>0</v>
          </cell>
          <cell r="D4689">
            <v>0</v>
          </cell>
          <cell r="E4689">
            <v>0</v>
          </cell>
          <cell r="F4689">
            <v>0</v>
          </cell>
          <cell r="G4689">
            <v>0</v>
          </cell>
          <cell r="H4689">
            <v>0</v>
          </cell>
          <cell r="I4689">
            <v>0</v>
          </cell>
          <cell r="J4689">
            <v>0</v>
          </cell>
          <cell r="K4689">
            <v>0</v>
          </cell>
          <cell r="L4689">
            <v>0</v>
          </cell>
          <cell r="M4689">
            <v>0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>
            <v>0</v>
          </cell>
          <cell r="T4689">
            <v>0</v>
          </cell>
        </row>
        <row r="4690">
          <cell r="A4690">
            <v>27526064</v>
          </cell>
          <cell r="B4690" t="str">
            <v>27526064 RG23C SED  MRVF EG-24</v>
          </cell>
          <cell r="C4690">
            <v>0</v>
          </cell>
          <cell r="D4690">
            <v>0</v>
          </cell>
          <cell r="E4690">
            <v>0</v>
          </cell>
          <cell r="F4690">
            <v>0</v>
          </cell>
          <cell r="G4690">
            <v>0</v>
          </cell>
          <cell r="H4690">
            <v>0</v>
          </cell>
          <cell r="I4690">
            <v>0</v>
          </cell>
          <cell r="J4690">
            <v>0</v>
          </cell>
          <cell r="K4690">
            <v>0</v>
          </cell>
          <cell r="L4690">
            <v>0</v>
          </cell>
          <cell r="M4690">
            <v>0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>
            <v>0</v>
          </cell>
          <cell r="T4690">
            <v>0</v>
          </cell>
        </row>
        <row r="4691">
          <cell r="A4691">
            <v>27526065</v>
          </cell>
          <cell r="B4691" t="str">
            <v>27526065 RG23C SED  MRVH EG-25</v>
          </cell>
          <cell r="C4691">
            <v>0</v>
          </cell>
          <cell r="D4691">
            <v>0</v>
          </cell>
          <cell r="E4691">
            <v>0</v>
          </cell>
          <cell r="F4691">
            <v>0</v>
          </cell>
          <cell r="G4691">
            <v>0</v>
          </cell>
          <cell r="H4691">
            <v>0</v>
          </cell>
          <cell r="I4691">
            <v>0</v>
          </cell>
          <cell r="J4691">
            <v>0</v>
          </cell>
          <cell r="K4691">
            <v>0</v>
          </cell>
          <cell r="L4691">
            <v>0</v>
          </cell>
          <cell r="M4691">
            <v>0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>
            <v>0</v>
          </cell>
          <cell r="T4691">
            <v>0</v>
          </cell>
        </row>
        <row r="4692">
          <cell r="A4692">
            <v>27526074</v>
          </cell>
          <cell r="B4692" t="str">
            <v>27526074 RG23C SED  AI05 EG-09</v>
          </cell>
          <cell r="C4692">
            <v>0</v>
          </cell>
          <cell r="D4692">
            <v>0</v>
          </cell>
          <cell r="E4692">
            <v>0</v>
          </cell>
          <cell r="F4692">
            <v>0</v>
          </cell>
          <cell r="G4692">
            <v>0</v>
          </cell>
          <cell r="H4692">
            <v>0</v>
          </cell>
          <cell r="I4692">
            <v>0</v>
          </cell>
          <cell r="J4692">
            <v>0</v>
          </cell>
          <cell r="K4692">
            <v>0</v>
          </cell>
          <cell r="L4692">
            <v>0</v>
          </cell>
          <cell r="M4692">
            <v>0</v>
          </cell>
          <cell r="N4692">
            <v>0</v>
          </cell>
          <cell r="O4692">
            <v>0</v>
          </cell>
          <cell r="P4692">
            <v>0</v>
          </cell>
          <cell r="Q4692">
            <v>0</v>
          </cell>
          <cell r="R4692">
            <v>0</v>
          </cell>
          <cell r="S4692">
            <v>0</v>
          </cell>
          <cell r="T4692">
            <v>0</v>
          </cell>
        </row>
        <row r="4693">
          <cell r="A4693">
            <v>27526075</v>
          </cell>
          <cell r="B4693" t="str">
            <v>27526075 RG23C SED  AR03 EG-06</v>
          </cell>
          <cell r="C4693">
            <v>0</v>
          </cell>
          <cell r="D4693">
            <v>0</v>
          </cell>
          <cell r="E4693">
            <v>0</v>
          </cell>
          <cell r="F4693">
            <v>0</v>
          </cell>
          <cell r="G4693">
            <v>0</v>
          </cell>
          <cell r="H4693">
            <v>0</v>
          </cell>
          <cell r="I4693">
            <v>0</v>
          </cell>
          <cell r="J4693">
            <v>0</v>
          </cell>
          <cell r="K4693">
            <v>0</v>
          </cell>
          <cell r="L4693">
            <v>0</v>
          </cell>
          <cell r="M4693">
            <v>0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>
            <v>0</v>
          </cell>
          <cell r="T4693">
            <v>0</v>
          </cell>
        </row>
        <row r="4694">
          <cell r="A4694">
            <v>27526091</v>
          </cell>
          <cell r="B4694" t="str">
            <v>27526091 RG23C SED  A028 EG-68</v>
          </cell>
          <cell r="C4694">
            <v>0</v>
          </cell>
          <cell r="D4694">
            <v>0</v>
          </cell>
          <cell r="E4694">
            <v>0</v>
          </cell>
          <cell r="F4694">
            <v>0</v>
          </cell>
          <cell r="G4694">
            <v>0</v>
          </cell>
          <cell r="H4694">
            <v>0</v>
          </cell>
          <cell r="I4694">
            <v>0</v>
          </cell>
          <cell r="J4694">
            <v>0</v>
          </cell>
          <cell r="K4694">
            <v>0</v>
          </cell>
          <cell r="L4694">
            <v>0</v>
          </cell>
          <cell r="M4694">
            <v>0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>
            <v>0</v>
          </cell>
          <cell r="T4694">
            <v>0</v>
          </cell>
        </row>
        <row r="4695">
          <cell r="A4695">
            <v>27526103</v>
          </cell>
          <cell r="B4695" t="str">
            <v>27526103 RG23C SED  FPWS EG-59</v>
          </cell>
          <cell r="C4695">
            <v>0</v>
          </cell>
          <cell r="D4695">
            <v>0</v>
          </cell>
          <cell r="E4695">
            <v>0</v>
          </cell>
          <cell r="F4695">
            <v>0</v>
          </cell>
          <cell r="G4695">
            <v>0</v>
          </cell>
          <cell r="H4695">
            <v>0</v>
          </cell>
          <cell r="I4695">
            <v>0</v>
          </cell>
          <cell r="J4695">
            <v>0</v>
          </cell>
          <cell r="K4695">
            <v>0</v>
          </cell>
          <cell r="L4695">
            <v>0</v>
          </cell>
          <cell r="M4695">
            <v>0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>
            <v>0</v>
          </cell>
          <cell r="T4695">
            <v>0</v>
          </cell>
        </row>
        <row r="4696">
          <cell r="A4696">
            <v>27526105</v>
          </cell>
          <cell r="B4696" t="str">
            <v>27526105 RG23C SED  ASCB EG-78</v>
          </cell>
          <cell r="C4696">
            <v>0</v>
          </cell>
          <cell r="D4696">
            <v>0</v>
          </cell>
          <cell r="E4696">
            <v>0</v>
          </cell>
          <cell r="F4696">
            <v>0</v>
          </cell>
          <cell r="G4696">
            <v>0</v>
          </cell>
          <cell r="H4696">
            <v>0</v>
          </cell>
          <cell r="I4696">
            <v>0</v>
          </cell>
          <cell r="J4696">
            <v>0</v>
          </cell>
          <cell r="K4696">
            <v>0</v>
          </cell>
          <cell r="L4696">
            <v>0</v>
          </cell>
          <cell r="M4696">
            <v>0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>
            <v>0</v>
          </cell>
          <cell r="S4696">
            <v>0</v>
          </cell>
          <cell r="T4696">
            <v>0</v>
          </cell>
        </row>
        <row r="4697">
          <cell r="A4697">
            <v>27526108</v>
          </cell>
          <cell r="B4697" t="str">
            <v>27526108 RG23C SED  SS01 EG-74</v>
          </cell>
          <cell r="C4697">
            <v>0</v>
          </cell>
          <cell r="D4697">
            <v>0</v>
          </cell>
          <cell r="E4697">
            <v>0</v>
          </cell>
          <cell r="F4697">
            <v>0</v>
          </cell>
          <cell r="G4697">
            <v>0</v>
          </cell>
          <cell r="H4697">
            <v>0</v>
          </cell>
          <cell r="I4697">
            <v>0</v>
          </cell>
          <cell r="J4697">
            <v>0</v>
          </cell>
          <cell r="K4697">
            <v>0</v>
          </cell>
          <cell r="L4697">
            <v>0</v>
          </cell>
          <cell r="M4697">
            <v>0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>
            <v>0</v>
          </cell>
          <cell r="T4697">
            <v>0</v>
          </cell>
        </row>
        <row r="4698">
          <cell r="A4698">
            <v>27526110</v>
          </cell>
          <cell r="B4698" t="str">
            <v>27526110 RG23C SED  SJ01 EG-91</v>
          </cell>
          <cell r="C4698">
            <v>0</v>
          </cell>
          <cell r="D4698">
            <v>0</v>
          </cell>
          <cell r="E4698">
            <v>0</v>
          </cell>
          <cell r="F4698">
            <v>0</v>
          </cell>
          <cell r="G4698">
            <v>0</v>
          </cell>
          <cell r="H4698">
            <v>0</v>
          </cell>
          <cell r="I4698">
            <v>0</v>
          </cell>
          <cell r="J4698">
            <v>0</v>
          </cell>
          <cell r="K4698">
            <v>0</v>
          </cell>
          <cell r="L4698">
            <v>0</v>
          </cell>
          <cell r="M4698">
            <v>0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>
            <v>0</v>
          </cell>
          <cell r="T4698">
            <v>0</v>
          </cell>
        </row>
        <row r="4699">
          <cell r="A4699">
            <v>27526111</v>
          </cell>
          <cell r="B4699" t="str">
            <v>27526111 RG23C SED  MT05 EG-B1</v>
          </cell>
          <cell r="C4699">
            <v>0</v>
          </cell>
          <cell r="D4699">
            <v>0</v>
          </cell>
          <cell r="E4699">
            <v>0</v>
          </cell>
          <cell r="F4699">
            <v>0</v>
          </cell>
          <cell r="G4699">
            <v>0</v>
          </cell>
          <cell r="H4699">
            <v>0</v>
          </cell>
          <cell r="I4699">
            <v>0</v>
          </cell>
          <cell r="J4699">
            <v>0</v>
          </cell>
          <cell r="K4699">
            <v>0</v>
          </cell>
          <cell r="L4699">
            <v>0</v>
          </cell>
          <cell r="M4699">
            <v>0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>
            <v>0</v>
          </cell>
          <cell r="T4699">
            <v>0</v>
          </cell>
        </row>
        <row r="4700">
          <cell r="A4700">
            <v>27526112</v>
          </cell>
          <cell r="B4700" t="str">
            <v>27526112 RG23C SED  MT07 EG-B2</v>
          </cell>
          <cell r="C4700">
            <v>0</v>
          </cell>
          <cell r="D4700">
            <v>0</v>
          </cell>
          <cell r="E4700">
            <v>0</v>
          </cell>
          <cell r="F4700">
            <v>0</v>
          </cell>
          <cell r="G4700">
            <v>0</v>
          </cell>
          <cell r="H4700">
            <v>0</v>
          </cell>
          <cell r="I4700">
            <v>0</v>
          </cell>
          <cell r="J4700">
            <v>0</v>
          </cell>
          <cell r="K4700">
            <v>0</v>
          </cell>
          <cell r="L4700">
            <v>0</v>
          </cell>
          <cell r="M4700">
            <v>0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>
            <v>0</v>
          </cell>
          <cell r="T4700">
            <v>0</v>
          </cell>
        </row>
        <row r="4701">
          <cell r="A4701">
            <v>27526113</v>
          </cell>
          <cell r="B4701" t="str">
            <v>27526113 RG23C SED  MT11  EG-B3</v>
          </cell>
          <cell r="C4701">
            <v>0</v>
          </cell>
          <cell r="D4701">
            <v>0</v>
          </cell>
          <cell r="E4701">
            <v>0</v>
          </cell>
          <cell r="F4701">
            <v>0</v>
          </cell>
          <cell r="G4701">
            <v>0</v>
          </cell>
          <cell r="H4701">
            <v>0</v>
          </cell>
          <cell r="I4701">
            <v>0</v>
          </cell>
          <cell r="J4701">
            <v>0</v>
          </cell>
          <cell r="K4701">
            <v>0</v>
          </cell>
          <cell r="L4701">
            <v>0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>
            <v>0</v>
          </cell>
          <cell r="T4701">
            <v>0</v>
          </cell>
        </row>
        <row r="4702">
          <cell r="A4702">
            <v>27526116</v>
          </cell>
          <cell r="B4702" t="str">
            <v>27526116 RG23C SED  F033 EG-NP</v>
          </cell>
          <cell r="C4702">
            <v>0</v>
          </cell>
          <cell r="D4702">
            <v>0</v>
          </cell>
          <cell r="E4702">
            <v>0</v>
          </cell>
          <cell r="F4702">
            <v>0</v>
          </cell>
          <cell r="G4702">
            <v>0</v>
          </cell>
          <cell r="H4702">
            <v>0</v>
          </cell>
          <cell r="I4702">
            <v>0</v>
          </cell>
          <cell r="J4702">
            <v>0</v>
          </cell>
          <cell r="K4702">
            <v>0</v>
          </cell>
          <cell r="L4702">
            <v>0</v>
          </cell>
          <cell r="M4702">
            <v>0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>
            <v>0</v>
          </cell>
          <cell r="T4702">
            <v>0</v>
          </cell>
        </row>
        <row r="4703">
          <cell r="A4703">
            <v>27526117</v>
          </cell>
          <cell r="B4703" t="str">
            <v>27526117 RG23C SED  F8FP EG-FP</v>
          </cell>
          <cell r="C4703">
            <v>0</v>
          </cell>
          <cell r="D4703">
            <v>0</v>
          </cell>
          <cell r="E4703">
            <v>0</v>
          </cell>
          <cell r="F4703">
            <v>0</v>
          </cell>
          <cell r="G4703">
            <v>0</v>
          </cell>
          <cell r="H4703">
            <v>0</v>
          </cell>
          <cell r="I4703">
            <v>0</v>
          </cell>
          <cell r="J4703">
            <v>0</v>
          </cell>
          <cell r="K4703">
            <v>0</v>
          </cell>
          <cell r="L4703">
            <v>0</v>
          </cell>
          <cell r="M4703">
            <v>0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>
            <v>0</v>
          </cell>
          <cell r="T4703">
            <v>0</v>
          </cell>
        </row>
        <row r="4704">
          <cell r="A4704">
            <v>27526119</v>
          </cell>
          <cell r="B4704" t="str">
            <v>27526119 RG23C SED  F035 EG-F4</v>
          </cell>
          <cell r="C4704">
            <v>0</v>
          </cell>
          <cell r="D4704">
            <v>0</v>
          </cell>
          <cell r="E4704">
            <v>0</v>
          </cell>
          <cell r="F4704">
            <v>0</v>
          </cell>
          <cell r="G4704">
            <v>0</v>
          </cell>
          <cell r="H4704">
            <v>0</v>
          </cell>
          <cell r="I4704">
            <v>0</v>
          </cell>
          <cell r="J4704">
            <v>0</v>
          </cell>
          <cell r="K4704">
            <v>0</v>
          </cell>
          <cell r="L4704">
            <v>0</v>
          </cell>
          <cell r="M4704">
            <v>0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>
            <v>0</v>
          </cell>
          <cell r="T4704">
            <v>0</v>
          </cell>
        </row>
        <row r="4705">
          <cell r="A4705">
            <v>27526121</v>
          </cell>
          <cell r="B4705" t="str">
            <v>27526121 RG23C SED  A040 EG-A5</v>
          </cell>
          <cell r="C4705">
            <v>0</v>
          </cell>
          <cell r="D4705">
            <v>0</v>
          </cell>
          <cell r="E4705">
            <v>0</v>
          </cell>
          <cell r="F4705">
            <v>0</v>
          </cell>
          <cell r="G4705">
            <v>0</v>
          </cell>
          <cell r="H4705">
            <v>0</v>
          </cell>
          <cell r="I4705">
            <v>0</v>
          </cell>
          <cell r="J4705">
            <v>0</v>
          </cell>
          <cell r="K4705">
            <v>0</v>
          </cell>
          <cell r="L4705">
            <v>0</v>
          </cell>
          <cell r="M4705">
            <v>0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>
            <v>0</v>
          </cell>
          <cell r="T4705">
            <v>0</v>
          </cell>
        </row>
        <row r="4706">
          <cell r="A4706">
            <v>27526122</v>
          </cell>
          <cell r="B4706" t="str">
            <v>27526122 RG23C SED  F040 EG-A6</v>
          </cell>
          <cell r="C4706">
            <v>0</v>
          </cell>
          <cell r="D4706">
            <v>0</v>
          </cell>
          <cell r="E4706">
            <v>0</v>
          </cell>
          <cell r="F4706">
            <v>0</v>
          </cell>
          <cell r="G4706">
            <v>0</v>
          </cell>
          <cell r="H4706">
            <v>0</v>
          </cell>
          <cell r="I4706">
            <v>0</v>
          </cell>
          <cell r="J4706">
            <v>0</v>
          </cell>
          <cell r="K4706">
            <v>0</v>
          </cell>
          <cell r="L4706">
            <v>0</v>
          </cell>
          <cell r="M4706">
            <v>0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>
            <v>0</v>
          </cell>
          <cell r="T4706">
            <v>0</v>
          </cell>
        </row>
        <row r="4707">
          <cell r="A4707">
            <v>27526123</v>
          </cell>
          <cell r="B4707" t="str">
            <v>27526123 RG23C SED  SC01 EG-A7</v>
          </cell>
          <cell r="C4707">
            <v>0</v>
          </cell>
          <cell r="D4707">
            <v>0</v>
          </cell>
          <cell r="E4707">
            <v>0</v>
          </cell>
          <cell r="F4707">
            <v>0</v>
          </cell>
          <cell r="G4707">
            <v>0</v>
          </cell>
          <cell r="H4707">
            <v>0</v>
          </cell>
          <cell r="I4707">
            <v>0</v>
          </cell>
          <cell r="J4707">
            <v>0</v>
          </cell>
          <cell r="K4707">
            <v>0</v>
          </cell>
          <cell r="L4707">
            <v>0</v>
          </cell>
          <cell r="M4707">
            <v>0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>
            <v>0</v>
          </cell>
          <cell r="T4707">
            <v>0</v>
          </cell>
        </row>
        <row r="4708">
          <cell r="A4708">
            <v>27526124</v>
          </cell>
          <cell r="B4708" t="str">
            <v>27526124 RG23C SED  A041 EG-A8</v>
          </cell>
          <cell r="C4708">
            <v>0</v>
          </cell>
          <cell r="D4708">
            <v>0</v>
          </cell>
          <cell r="E4708">
            <v>0</v>
          </cell>
          <cell r="F4708">
            <v>0</v>
          </cell>
          <cell r="G4708">
            <v>0</v>
          </cell>
          <cell r="H4708">
            <v>0</v>
          </cell>
          <cell r="I4708">
            <v>0</v>
          </cell>
          <cell r="J4708">
            <v>0</v>
          </cell>
          <cell r="K4708">
            <v>0</v>
          </cell>
          <cell r="L4708">
            <v>0</v>
          </cell>
          <cell r="M4708">
            <v>0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>
            <v>0</v>
          </cell>
          <cell r="T4708">
            <v>0</v>
          </cell>
        </row>
        <row r="4709">
          <cell r="A4709">
            <v>27526125</v>
          </cell>
          <cell r="B4709" t="str">
            <v>27526125 RG23C SED  F041 EG-A9</v>
          </cell>
          <cell r="C4709">
            <v>0</v>
          </cell>
          <cell r="D4709">
            <v>0</v>
          </cell>
          <cell r="E4709">
            <v>0</v>
          </cell>
          <cell r="F4709">
            <v>0</v>
          </cell>
          <cell r="G4709">
            <v>0</v>
          </cell>
          <cell r="H4709">
            <v>0</v>
          </cell>
          <cell r="I4709">
            <v>0</v>
          </cell>
          <cell r="J4709">
            <v>0</v>
          </cell>
          <cell r="K4709">
            <v>0</v>
          </cell>
          <cell r="L4709">
            <v>0</v>
          </cell>
          <cell r="M4709">
            <v>0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>
            <v>0</v>
          </cell>
          <cell r="T4709">
            <v>0</v>
          </cell>
        </row>
        <row r="4710">
          <cell r="A4710">
            <v>27526501</v>
          </cell>
          <cell r="B4710" t="str">
            <v>27526501 RG23C NCCD  F002 EG-02</v>
          </cell>
          <cell r="C4710">
            <v>0</v>
          </cell>
          <cell r="D4710">
            <v>0</v>
          </cell>
          <cell r="E4710">
            <v>0</v>
          </cell>
          <cell r="F4710">
            <v>0</v>
          </cell>
          <cell r="G4710">
            <v>0</v>
          </cell>
          <cell r="H4710">
            <v>0</v>
          </cell>
          <cell r="I4710">
            <v>0</v>
          </cell>
          <cell r="J4710">
            <v>0</v>
          </cell>
          <cell r="K4710">
            <v>0</v>
          </cell>
          <cell r="L4710">
            <v>0</v>
          </cell>
          <cell r="M4710">
            <v>0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>
            <v>0</v>
          </cell>
          <cell r="T4710">
            <v>0</v>
          </cell>
        </row>
        <row r="4711">
          <cell r="A4711">
            <v>27526502</v>
          </cell>
          <cell r="B4711" t="str">
            <v>27526502 RG23C NCCD  F003 EG-03</v>
          </cell>
          <cell r="C4711">
            <v>0</v>
          </cell>
          <cell r="D4711">
            <v>0</v>
          </cell>
          <cell r="E4711">
            <v>0</v>
          </cell>
          <cell r="F4711">
            <v>0</v>
          </cell>
          <cell r="G4711">
            <v>0</v>
          </cell>
          <cell r="H4711">
            <v>0</v>
          </cell>
          <cell r="I4711">
            <v>0</v>
          </cell>
          <cell r="J4711">
            <v>0</v>
          </cell>
          <cell r="K4711">
            <v>0</v>
          </cell>
          <cell r="L4711">
            <v>0</v>
          </cell>
          <cell r="M4711">
            <v>0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>
            <v>0</v>
          </cell>
          <cell r="T4711">
            <v>0</v>
          </cell>
        </row>
        <row r="4712">
          <cell r="A4712">
            <v>27526503</v>
          </cell>
          <cell r="B4712" t="str">
            <v>27526503 RG23C NCCD  F016 EG-94</v>
          </cell>
          <cell r="C4712">
            <v>0</v>
          </cell>
          <cell r="D4712">
            <v>0</v>
          </cell>
          <cell r="E4712">
            <v>0</v>
          </cell>
          <cell r="F4712">
            <v>0</v>
          </cell>
          <cell r="G4712">
            <v>0</v>
          </cell>
          <cell r="H4712">
            <v>0</v>
          </cell>
          <cell r="I4712">
            <v>0</v>
          </cell>
          <cell r="J4712">
            <v>0</v>
          </cell>
          <cell r="K4712">
            <v>0</v>
          </cell>
          <cell r="L4712">
            <v>0</v>
          </cell>
          <cell r="M4712">
            <v>0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>
            <v>0</v>
          </cell>
          <cell r="T4712">
            <v>0</v>
          </cell>
        </row>
        <row r="4713">
          <cell r="A4713">
            <v>27526504</v>
          </cell>
          <cell r="B4713" t="str">
            <v>27526504 RG23C NCCD  F005 EG-95</v>
          </cell>
          <cell r="C4713">
            <v>0</v>
          </cell>
          <cell r="D4713">
            <v>0</v>
          </cell>
          <cell r="E4713">
            <v>0</v>
          </cell>
          <cell r="F4713">
            <v>0</v>
          </cell>
          <cell r="G4713">
            <v>0</v>
          </cell>
          <cell r="H4713">
            <v>0</v>
          </cell>
          <cell r="I4713">
            <v>0</v>
          </cell>
          <cell r="J4713">
            <v>0</v>
          </cell>
          <cell r="K4713">
            <v>0</v>
          </cell>
          <cell r="L4713">
            <v>0</v>
          </cell>
          <cell r="M4713">
            <v>0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>
            <v>0</v>
          </cell>
          <cell r="T4713">
            <v>0</v>
          </cell>
        </row>
        <row r="4714">
          <cell r="A4714">
            <v>27526505</v>
          </cell>
          <cell r="B4714" t="str">
            <v>27526505 RG23C NCCD  F007 EG-97</v>
          </cell>
          <cell r="C4714">
            <v>0</v>
          </cell>
          <cell r="D4714">
            <v>0</v>
          </cell>
          <cell r="E4714">
            <v>0</v>
          </cell>
          <cell r="F4714">
            <v>0</v>
          </cell>
          <cell r="G4714">
            <v>0</v>
          </cell>
          <cell r="H4714">
            <v>0</v>
          </cell>
          <cell r="I4714">
            <v>0</v>
          </cell>
          <cell r="J4714">
            <v>0</v>
          </cell>
          <cell r="K4714">
            <v>0</v>
          </cell>
          <cell r="L4714">
            <v>0</v>
          </cell>
          <cell r="M4714">
            <v>0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>
            <v>0</v>
          </cell>
          <cell r="T4714">
            <v>0</v>
          </cell>
        </row>
        <row r="4715">
          <cell r="A4715">
            <v>27526506</v>
          </cell>
          <cell r="B4715" t="str">
            <v>27526506 RG23C NCCD  F015 EG-04</v>
          </cell>
          <cell r="C4715">
            <v>0</v>
          </cell>
          <cell r="D4715">
            <v>0</v>
          </cell>
          <cell r="E4715">
            <v>0</v>
          </cell>
          <cell r="F4715">
            <v>0</v>
          </cell>
          <cell r="G4715">
            <v>0</v>
          </cell>
          <cell r="H4715">
            <v>0</v>
          </cell>
          <cell r="I4715">
            <v>0</v>
          </cell>
          <cell r="J4715">
            <v>0</v>
          </cell>
          <cell r="K4715">
            <v>0</v>
          </cell>
          <cell r="L4715">
            <v>0</v>
          </cell>
          <cell r="M4715">
            <v>0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>
            <v>0</v>
          </cell>
          <cell r="T4715">
            <v>0</v>
          </cell>
        </row>
        <row r="4716">
          <cell r="A4716">
            <v>27526507</v>
          </cell>
          <cell r="B4716" t="str">
            <v>27526507 RG23C NCCD  F010 EG-10</v>
          </cell>
          <cell r="C4716">
            <v>0</v>
          </cell>
          <cell r="D4716">
            <v>0</v>
          </cell>
          <cell r="E4716">
            <v>0</v>
          </cell>
          <cell r="F4716">
            <v>0</v>
          </cell>
          <cell r="G4716">
            <v>0</v>
          </cell>
          <cell r="H4716">
            <v>0</v>
          </cell>
          <cell r="I4716">
            <v>0</v>
          </cell>
          <cell r="J4716">
            <v>0</v>
          </cell>
          <cell r="K4716">
            <v>0</v>
          </cell>
          <cell r="L4716">
            <v>0</v>
          </cell>
          <cell r="M4716">
            <v>0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>
            <v>0</v>
          </cell>
          <cell r="T4716">
            <v>0</v>
          </cell>
        </row>
        <row r="4717">
          <cell r="A4717">
            <v>27526508</v>
          </cell>
          <cell r="B4717" t="str">
            <v>27526508 RG23C NCCD  F014 EG-93</v>
          </cell>
          <cell r="C4717">
            <v>0</v>
          </cell>
          <cell r="D4717">
            <v>0</v>
          </cell>
          <cell r="E4717">
            <v>0</v>
          </cell>
          <cell r="F4717">
            <v>0</v>
          </cell>
          <cell r="G4717">
            <v>0</v>
          </cell>
          <cell r="H4717">
            <v>0</v>
          </cell>
          <cell r="I4717">
            <v>0</v>
          </cell>
          <cell r="J4717">
            <v>0</v>
          </cell>
          <cell r="K4717">
            <v>0</v>
          </cell>
          <cell r="L4717">
            <v>0</v>
          </cell>
          <cell r="M4717">
            <v>0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>
            <v>0</v>
          </cell>
          <cell r="T4717">
            <v>0</v>
          </cell>
        </row>
        <row r="4718">
          <cell r="A4718">
            <v>27526509</v>
          </cell>
          <cell r="B4718" t="str">
            <v>27526509 RG23C NCCD  F008 EG-98</v>
          </cell>
          <cell r="C4718">
            <v>0</v>
          </cell>
          <cell r="D4718">
            <v>0</v>
          </cell>
          <cell r="E4718">
            <v>0</v>
          </cell>
          <cell r="F4718">
            <v>0</v>
          </cell>
          <cell r="G4718">
            <v>0</v>
          </cell>
          <cell r="H4718">
            <v>0</v>
          </cell>
          <cell r="I4718">
            <v>0</v>
          </cell>
          <cell r="J4718">
            <v>0</v>
          </cell>
          <cell r="K4718">
            <v>0</v>
          </cell>
          <cell r="L4718">
            <v>0</v>
          </cell>
          <cell r="M4718">
            <v>0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>
            <v>0</v>
          </cell>
          <cell r="T4718">
            <v>0</v>
          </cell>
        </row>
        <row r="4719">
          <cell r="A4719">
            <v>27526510</v>
          </cell>
          <cell r="B4719" t="str">
            <v>27526510 RG23C NCCD  F009 EG-99</v>
          </cell>
          <cell r="C4719">
            <v>0</v>
          </cell>
          <cell r="D4719">
            <v>0</v>
          </cell>
          <cell r="E4719">
            <v>0</v>
          </cell>
          <cell r="F4719">
            <v>0</v>
          </cell>
          <cell r="G4719">
            <v>0</v>
          </cell>
          <cell r="H4719">
            <v>0</v>
          </cell>
          <cell r="I4719">
            <v>0</v>
          </cell>
          <cell r="J4719">
            <v>0</v>
          </cell>
          <cell r="K4719">
            <v>0</v>
          </cell>
          <cell r="L4719">
            <v>0</v>
          </cell>
          <cell r="M4719">
            <v>0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>
            <v>0</v>
          </cell>
          <cell r="T4719">
            <v>0</v>
          </cell>
        </row>
        <row r="4720">
          <cell r="A4720">
            <v>27526511</v>
          </cell>
          <cell r="B4720" t="str">
            <v>27526511 RG23C NCCD  FS01 EG-26</v>
          </cell>
          <cell r="C4720">
            <v>0</v>
          </cell>
          <cell r="D4720">
            <v>0</v>
          </cell>
          <cell r="E4720">
            <v>0</v>
          </cell>
          <cell r="F4720">
            <v>0</v>
          </cell>
          <cell r="G4720">
            <v>0</v>
          </cell>
          <cell r="H4720">
            <v>0</v>
          </cell>
          <cell r="I4720">
            <v>0</v>
          </cell>
          <cell r="J4720">
            <v>0</v>
          </cell>
          <cell r="K4720">
            <v>0</v>
          </cell>
          <cell r="L4720">
            <v>0</v>
          </cell>
          <cell r="M4720">
            <v>0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>
            <v>0</v>
          </cell>
          <cell r="T4720">
            <v>0</v>
          </cell>
        </row>
        <row r="4721">
          <cell r="A4721">
            <v>27526512</v>
          </cell>
          <cell r="B4721" t="str">
            <v>27526512 RG23C NCCD  FS02 EG-27</v>
          </cell>
          <cell r="C4721">
            <v>0</v>
          </cell>
          <cell r="D4721">
            <v>0</v>
          </cell>
          <cell r="E4721">
            <v>0</v>
          </cell>
          <cell r="F4721">
            <v>0</v>
          </cell>
          <cell r="G4721">
            <v>0</v>
          </cell>
          <cell r="H4721">
            <v>0</v>
          </cell>
          <cell r="I4721">
            <v>0</v>
          </cell>
          <cell r="J4721">
            <v>0</v>
          </cell>
          <cell r="K4721">
            <v>0</v>
          </cell>
          <cell r="L4721">
            <v>0</v>
          </cell>
          <cell r="M4721">
            <v>0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>
            <v>0</v>
          </cell>
          <cell r="S4721">
            <v>0</v>
          </cell>
          <cell r="T4721">
            <v>0</v>
          </cell>
        </row>
        <row r="4722">
          <cell r="A4722">
            <v>27526513</v>
          </cell>
          <cell r="B4722" t="str">
            <v>27526513 RG23C NCCD  FS03 EG-28</v>
          </cell>
          <cell r="C4722">
            <v>0</v>
          </cell>
          <cell r="D4722">
            <v>0</v>
          </cell>
          <cell r="E4722">
            <v>0</v>
          </cell>
          <cell r="F4722">
            <v>0</v>
          </cell>
          <cell r="G4722">
            <v>0</v>
          </cell>
          <cell r="H4722">
            <v>0</v>
          </cell>
          <cell r="I4722">
            <v>0</v>
          </cell>
          <cell r="J4722">
            <v>0</v>
          </cell>
          <cell r="K4722">
            <v>0</v>
          </cell>
          <cell r="L4722">
            <v>0</v>
          </cell>
          <cell r="M4722">
            <v>0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>
            <v>0</v>
          </cell>
          <cell r="S4722">
            <v>0</v>
          </cell>
          <cell r="T4722">
            <v>0</v>
          </cell>
        </row>
        <row r="4723">
          <cell r="A4723">
            <v>27526514</v>
          </cell>
          <cell r="B4723" t="str">
            <v>27526514 RG23C NCCD  FS04 EG-29</v>
          </cell>
          <cell r="C4723">
            <v>0</v>
          </cell>
          <cell r="D4723">
            <v>0</v>
          </cell>
          <cell r="E4723">
            <v>0</v>
          </cell>
          <cell r="F4723">
            <v>0</v>
          </cell>
          <cell r="G4723">
            <v>0</v>
          </cell>
          <cell r="H4723">
            <v>0</v>
          </cell>
          <cell r="I4723">
            <v>0</v>
          </cell>
          <cell r="J4723">
            <v>0</v>
          </cell>
          <cell r="K4723">
            <v>0</v>
          </cell>
          <cell r="L4723">
            <v>0</v>
          </cell>
          <cell r="M4723">
            <v>0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>
            <v>0</v>
          </cell>
          <cell r="T4723">
            <v>0</v>
          </cell>
        </row>
        <row r="4724">
          <cell r="A4724">
            <v>27526515</v>
          </cell>
          <cell r="B4724" t="str">
            <v>27526515 RG23C NCCD  A011 EG-11</v>
          </cell>
          <cell r="C4724">
            <v>0</v>
          </cell>
          <cell r="D4724">
            <v>0</v>
          </cell>
          <cell r="E4724">
            <v>0</v>
          </cell>
          <cell r="F4724">
            <v>0</v>
          </cell>
          <cell r="G4724">
            <v>0</v>
          </cell>
          <cell r="H4724">
            <v>0</v>
          </cell>
          <cell r="I4724">
            <v>0</v>
          </cell>
          <cell r="J4724">
            <v>0</v>
          </cell>
          <cell r="K4724">
            <v>0</v>
          </cell>
          <cell r="L4724">
            <v>0</v>
          </cell>
          <cell r="M4724">
            <v>0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>
            <v>0</v>
          </cell>
          <cell r="T4724">
            <v>0</v>
          </cell>
        </row>
        <row r="4725">
          <cell r="A4725">
            <v>27526516</v>
          </cell>
          <cell r="B4725" t="str">
            <v>27526516 RG23C NCCD  A012 EG-11</v>
          </cell>
          <cell r="C4725">
            <v>0</v>
          </cell>
          <cell r="D4725">
            <v>0</v>
          </cell>
          <cell r="E4725">
            <v>0</v>
          </cell>
          <cell r="F4725">
            <v>0</v>
          </cell>
          <cell r="G4725">
            <v>0</v>
          </cell>
          <cell r="H4725">
            <v>0</v>
          </cell>
          <cell r="I4725">
            <v>0</v>
          </cell>
          <cell r="J4725">
            <v>0</v>
          </cell>
          <cell r="K4725">
            <v>0</v>
          </cell>
          <cell r="L4725">
            <v>0</v>
          </cell>
          <cell r="M4725">
            <v>0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>
            <v>0</v>
          </cell>
          <cell r="T4725">
            <v>0</v>
          </cell>
        </row>
        <row r="4726">
          <cell r="A4726">
            <v>27526517</v>
          </cell>
          <cell r="B4726" t="str">
            <v>27526517 RG23C NCCD  A013 EG-11</v>
          </cell>
          <cell r="C4726">
            <v>0</v>
          </cell>
          <cell r="D4726">
            <v>0</v>
          </cell>
          <cell r="E4726">
            <v>0</v>
          </cell>
          <cell r="F4726">
            <v>0</v>
          </cell>
          <cell r="G4726">
            <v>0</v>
          </cell>
          <cell r="H4726">
            <v>0</v>
          </cell>
          <cell r="I4726">
            <v>0</v>
          </cell>
          <cell r="J4726">
            <v>0</v>
          </cell>
          <cell r="K4726">
            <v>0</v>
          </cell>
          <cell r="L4726">
            <v>0</v>
          </cell>
          <cell r="M4726">
            <v>0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>
            <v>0</v>
          </cell>
          <cell r="T4726">
            <v>0</v>
          </cell>
        </row>
        <row r="4727">
          <cell r="A4727">
            <v>27526518</v>
          </cell>
          <cell r="B4727" t="str">
            <v>27526518 RG23C NCCD  A002 EG-12</v>
          </cell>
          <cell r="C4727">
            <v>0</v>
          </cell>
          <cell r="D4727">
            <v>0</v>
          </cell>
          <cell r="E4727">
            <v>0</v>
          </cell>
          <cell r="F4727">
            <v>0</v>
          </cell>
          <cell r="G4727">
            <v>0</v>
          </cell>
          <cell r="H4727">
            <v>0</v>
          </cell>
          <cell r="I4727">
            <v>0</v>
          </cell>
          <cell r="J4727">
            <v>0</v>
          </cell>
          <cell r="K4727">
            <v>0</v>
          </cell>
          <cell r="L4727">
            <v>0</v>
          </cell>
          <cell r="M4727">
            <v>0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>
            <v>0</v>
          </cell>
          <cell r="T4727">
            <v>0</v>
          </cell>
        </row>
        <row r="4728">
          <cell r="A4728">
            <v>27526519</v>
          </cell>
          <cell r="B4728" t="str">
            <v>27526519 RG23C NCCD  A003 EG-13</v>
          </cell>
          <cell r="C4728">
            <v>0</v>
          </cell>
          <cell r="D4728">
            <v>0</v>
          </cell>
          <cell r="E4728">
            <v>0</v>
          </cell>
          <cell r="F4728">
            <v>0</v>
          </cell>
          <cell r="G4728">
            <v>0</v>
          </cell>
          <cell r="H4728">
            <v>0</v>
          </cell>
          <cell r="I4728">
            <v>0</v>
          </cell>
          <cell r="J4728">
            <v>0</v>
          </cell>
          <cell r="K4728">
            <v>0</v>
          </cell>
          <cell r="L4728">
            <v>0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>
            <v>0</v>
          </cell>
          <cell r="T4728">
            <v>0</v>
          </cell>
        </row>
        <row r="4729">
          <cell r="A4729">
            <v>27526520</v>
          </cell>
          <cell r="B4729" t="str">
            <v>27526520 RG23C NCCD  A004 EG-14</v>
          </cell>
          <cell r="C4729">
            <v>0</v>
          </cell>
          <cell r="D4729">
            <v>0</v>
          </cell>
          <cell r="E4729">
            <v>0</v>
          </cell>
          <cell r="F4729">
            <v>0</v>
          </cell>
          <cell r="G4729">
            <v>0</v>
          </cell>
          <cell r="H4729">
            <v>0</v>
          </cell>
          <cell r="I4729">
            <v>0</v>
          </cell>
          <cell r="J4729">
            <v>0</v>
          </cell>
          <cell r="K4729">
            <v>0</v>
          </cell>
          <cell r="L4729">
            <v>0</v>
          </cell>
          <cell r="M4729">
            <v>0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>
            <v>0</v>
          </cell>
          <cell r="T4729">
            <v>0</v>
          </cell>
        </row>
        <row r="4730">
          <cell r="A4730">
            <v>27526521</v>
          </cell>
          <cell r="B4730" t="str">
            <v>27526521 RG23C NCCD  A005 EG-15</v>
          </cell>
          <cell r="C4730">
            <v>0</v>
          </cell>
          <cell r="D4730">
            <v>0</v>
          </cell>
          <cell r="E4730">
            <v>0</v>
          </cell>
          <cell r="F4730">
            <v>0</v>
          </cell>
          <cell r="G4730">
            <v>0</v>
          </cell>
          <cell r="H4730">
            <v>0</v>
          </cell>
          <cell r="I4730">
            <v>0</v>
          </cell>
          <cell r="J4730">
            <v>0</v>
          </cell>
          <cell r="K4730">
            <v>0</v>
          </cell>
          <cell r="L4730">
            <v>0</v>
          </cell>
          <cell r="M4730">
            <v>0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>
            <v>0</v>
          </cell>
          <cell r="T4730">
            <v>0</v>
          </cell>
        </row>
        <row r="4731">
          <cell r="A4731">
            <v>27526522</v>
          </cell>
          <cell r="B4731" t="str">
            <v>27526522 RG23C NCCD  A006 EG-16</v>
          </cell>
          <cell r="C4731">
            <v>0</v>
          </cell>
          <cell r="D4731">
            <v>0</v>
          </cell>
          <cell r="E4731">
            <v>0</v>
          </cell>
          <cell r="F4731">
            <v>0</v>
          </cell>
          <cell r="G4731">
            <v>0</v>
          </cell>
          <cell r="H4731">
            <v>0</v>
          </cell>
          <cell r="I4731">
            <v>0</v>
          </cell>
          <cell r="J4731">
            <v>0</v>
          </cell>
          <cell r="K4731">
            <v>0</v>
          </cell>
          <cell r="L4731">
            <v>0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>
            <v>0</v>
          </cell>
          <cell r="T4731">
            <v>0</v>
          </cell>
        </row>
        <row r="4732">
          <cell r="A4732">
            <v>27526523</v>
          </cell>
          <cell r="B4732" t="str">
            <v>27526523 RG23C NCCD  A015 EG-18</v>
          </cell>
          <cell r="C4732">
            <v>0</v>
          </cell>
          <cell r="D4732">
            <v>0</v>
          </cell>
          <cell r="E4732">
            <v>0</v>
          </cell>
          <cell r="F4732">
            <v>0</v>
          </cell>
          <cell r="G4732">
            <v>0</v>
          </cell>
          <cell r="H4732">
            <v>0</v>
          </cell>
          <cell r="I4732">
            <v>0</v>
          </cell>
          <cell r="J4732">
            <v>0</v>
          </cell>
          <cell r="K4732">
            <v>0</v>
          </cell>
          <cell r="L4732">
            <v>0</v>
          </cell>
          <cell r="M4732">
            <v>0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>
            <v>0</v>
          </cell>
          <cell r="T4732">
            <v>0</v>
          </cell>
        </row>
        <row r="4733">
          <cell r="A4733">
            <v>27526524</v>
          </cell>
          <cell r="B4733" t="str">
            <v>27526524 RG23C NCCD  A018 EG-19</v>
          </cell>
          <cell r="C4733">
            <v>0</v>
          </cell>
          <cell r="D4733">
            <v>0</v>
          </cell>
          <cell r="E4733">
            <v>0</v>
          </cell>
          <cell r="F4733">
            <v>0</v>
          </cell>
          <cell r="G4733">
            <v>0</v>
          </cell>
          <cell r="H4733">
            <v>0</v>
          </cell>
          <cell r="I4733">
            <v>0</v>
          </cell>
          <cell r="J4733">
            <v>0</v>
          </cell>
          <cell r="K4733">
            <v>0</v>
          </cell>
          <cell r="L4733">
            <v>0</v>
          </cell>
          <cell r="M4733">
            <v>0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>
            <v>0</v>
          </cell>
          <cell r="T4733">
            <v>0</v>
          </cell>
        </row>
        <row r="4734">
          <cell r="A4734">
            <v>27526525</v>
          </cell>
          <cell r="B4734" t="str">
            <v>27526525 RG23C NCCD  MD05 EG-45</v>
          </cell>
          <cell r="C4734">
            <v>0</v>
          </cell>
          <cell r="D4734">
            <v>0</v>
          </cell>
          <cell r="E4734">
            <v>0</v>
          </cell>
          <cell r="F4734">
            <v>0</v>
          </cell>
          <cell r="G4734">
            <v>0</v>
          </cell>
          <cell r="H4734">
            <v>0</v>
          </cell>
          <cell r="I4734">
            <v>0</v>
          </cell>
          <cell r="J4734">
            <v>0</v>
          </cell>
          <cell r="K4734">
            <v>0</v>
          </cell>
          <cell r="L4734">
            <v>0</v>
          </cell>
          <cell r="M4734">
            <v>0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>
            <v>0</v>
          </cell>
          <cell r="T4734">
            <v>0</v>
          </cell>
        </row>
        <row r="4735">
          <cell r="A4735">
            <v>27526526</v>
          </cell>
          <cell r="B4735" t="str">
            <v>27526526 RG23C NCCD  A010 EG-56</v>
          </cell>
          <cell r="C4735">
            <v>0</v>
          </cell>
          <cell r="D4735">
            <v>0</v>
          </cell>
          <cell r="E4735">
            <v>0</v>
          </cell>
          <cell r="F4735">
            <v>0</v>
          </cell>
          <cell r="G4735">
            <v>0</v>
          </cell>
          <cell r="H4735">
            <v>0</v>
          </cell>
          <cell r="I4735">
            <v>0</v>
          </cell>
          <cell r="J4735">
            <v>0</v>
          </cell>
          <cell r="K4735">
            <v>0</v>
          </cell>
          <cell r="L4735">
            <v>0</v>
          </cell>
          <cell r="M4735">
            <v>0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>
            <v>0</v>
          </cell>
          <cell r="T4735">
            <v>0</v>
          </cell>
        </row>
        <row r="4736">
          <cell r="A4736">
            <v>27526527</v>
          </cell>
          <cell r="B4736" t="str">
            <v>27526527 RG23C NCCD  A008 EG-60</v>
          </cell>
          <cell r="C4736">
            <v>0</v>
          </cell>
          <cell r="D4736">
            <v>0</v>
          </cell>
          <cell r="E4736">
            <v>0</v>
          </cell>
          <cell r="F4736">
            <v>0</v>
          </cell>
          <cell r="G4736">
            <v>0</v>
          </cell>
          <cell r="H4736">
            <v>0</v>
          </cell>
          <cell r="I4736">
            <v>0</v>
          </cell>
          <cell r="J4736">
            <v>0</v>
          </cell>
          <cell r="K4736">
            <v>0</v>
          </cell>
          <cell r="L4736">
            <v>0</v>
          </cell>
          <cell r="M4736">
            <v>0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>
            <v>0</v>
          </cell>
          <cell r="T4736">
            <v>0</v>
          </cell>
        </row>
        <row r="4737">
          <cell r="A4737">
            <v>27526528</v>
          </cell>
          <cell r="B4737" t="str">
            <v>27526528 RG23C NCCD  A009 EG-61</v>
          </cell>
          <cell r="C4737">
            <v>0</v>
          </cell>
          <cell r="D4737">
            <v>0</v>
          </cell>
          <cell r="E4737">
            <v>0</v>
          </cell>
          <cell r="F4737">
            <v>0</v>
          </cell>
          <cell r="G4737">
            <v>0</v>
          </cell>
          <cell r="H4737">
            <v>0</v>
          </cell>
          <cell r="I4737">
            <v>0</v>
          </cell>
          <cell r="J4737">
            <v>0</v>
          </cell>
          <cell r="K4737">
            <v>0</v>
          </cell>
          <cell r="L4737">
            <v>0</v>
          </cell>
          <cell r="M4737">
            <v>0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>
            <v>0</v>
          </cell>
          <cell r="T4737">
            <v>0</v>
          </cell>
        </row>
        <row r="4738">
          <cell r="A4738">
            <v>27526529</v>
          </cell>
          <cell r="B4738" t="str">
            <v>27526529 RG23C NCCD  F001 EG-62</v>
          </cell>
          <cell r="C4738">
            <v>0</v>
          </cell>
          <cell r="D4738">
            <v>0</v>
          </cell>
          <cell r="E4738">
            <v>0</v>
          </cell>
          <cell r="F4738">
            <v>0</v>
          </cell>
          <cell r="G4738">
            <v>0</v>
          </cell>
          <cell r="H4738">
            <v>0</v>
          </cell>
          <cell r="I4738">
            <v>0</v>
          </cell>
          <cell r="J4738">
            <v>0</v>
          </cell>
          <cell r="K4738">
            <v>0</v>
          </cell>
          <cell r="L4738">
            <v>0</v>
          </cell>
          <cell r="M4738">
            <v>0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>
            <v>0</v>
          </cell>
          <cell r="T4738">
            <v>0</v>
          </cell>
        </row>
        <row r="4739">
          <cell r="A4739">
            <v>27526530</v>
          </cell>
          <cell r="B4739" t="str">
            <v>27526530 RG23C NCCD  SA01 EG-63</v>
          </cell>
          <cell r="C4739">
            <v>0</v>
          </cell>
          <cell r="D4739">
            <v>0</v>
          </cell>
          <cell r="E4739">
            <v>0</v>
          </cell>
          <cell r="F4739">
            <v>0</v>
          </cell>
          <cell r="G4739">
            <v>0</v>
          </cell>
          <cell r="H4739">
            <v>0</v>
          </cell>
          <cell r="I4739">
            <v>0</v>
          </cell>
          <cell r="J4739">
            <v>0</v>
          </cell>
          <cell r="K4739">
            <v>0</v>
          </cell>
          <cell r="L4739">
            <v>0</v>
          </cell>
          <cell r="M4739">
            <v>0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>
            <v>0</v>
          </cell>
          <cell r="T4739">
            <v>0</v>
          </cell>
        </row>
        <row r="4740">
          <cell r="A4740">
            <v>27526531</v>
          </cell>
          <cell r="B4740" t="str">
            <v>27526531 RG23C NCCD  SF01 EG-63</v>
          </cell>
          <cell r="C4740">
            <v>0</v>
          </cell>
          <cell r="D4740">
            <v>0</v>
          </cell>
          <cell r="E4740">
            <v>0</v>
          </cell>
          <cell r="F4740">
            <v>0</v>
          </cell>
          <cell r="G4740">
            <v>0</v>
          </cell>
          <cell r="H4740">
            <v>0</v>
          </cell>
          <cell r="I4740">
            <v>0</v>
          </cell>
          <cell r="J4740">
            <v>0</v>
          </cell>
          <cell r="K4740">
            <v>0</v>
          </cell>
          <cell r="L4740">
            <v>0</v>
          </cell>
          <cell r="M4740">
            <v>0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>
            <v>0</v>
          </cell>
          <cell r="T4740">
            <v>0</v>
          </cell>
        </row>
        <row r="4741">
          <cell r="A4741">
            <v>27526532</v>
          </cell>
          <cell r="B4741" t="str">
            <v>27526532 RG23C NCCD  SF02 EG-63</v>
          </cell>
          <cell r="C4741">
            <v>0</v>
          </cell>
          <cell r="D4741">
            <v>0</v>
          </cell>
          <cell r="E4741">
            <v>0</v>
          </cell>
          <cell r="F4741">
            <v>0</v>
          </cell>
          <cell r="G4741">
            <v>0</v>
          </cell>
          <cell r="H4741">
            <v>0</v>
          </cell>
          <cell r="I4741">
            <v>0</v>
          </cell>
          <cell r="J4741">
            <v>0</v>
          </cell>
          <cell r="K4741">
            <v>0</v>
          </cell>
          <cell r="L4741">
            <v>0</v>
          </cell>
          <cell r="M4741">
            <v>0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>
            <v>0</v>
          </cell>
          <cell r="T4741">
            <v>0</v>
          </cell>
        </row>
        <row r="4742">
          <cell r="A4742">
            <v>27526533</v>
          </cell>
          <cell r="B4742" t="str">
            <v>27526533 RG23C NCCD  SA02 EG-64</v>
          </cell>
          <cell r="C4742">
            <v>0</v>
          </cell>
          <cell r="D4742">
            <v>0</v>
          </cell>
          <cell r="E4742">
            <v>0</v>
          </cell>
          <cell r="F4742">
            <v>0</v>
          </cell>
          <cell r="G4742">
            <v>0</v>
          </cell>
          <cell r="H4742">
            <v>0</v>
          </cell>
          <cell r="I4742">
            <v>0</v>
          </cell>
          <cell r="J4742">
            <v>0</v>
          </cell>
          <cell r="K4742">
            <v>0</v>
          </cell>
          <cell r="L4742">
            <v>0</v>
          </cell>
          <cell r="M4742">
            <v>0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>
            <v>0</v>
          </cell>
          <cell r="T4742">
            <v>0</v>
          </cell>
        </row>
        <row r="4743">
          <cell r="A4743">
            <v>27526534</v>
          </cell>
          <cell r="B4743" t="str">
            <v>27526534 RG23C NCCD  SA03 EG-65</v>
          </cell>
          <cell r="C4743">
            <v>0</v>
          </cell>
          <cell r="D4743">
            <v>0</v>
          </cell>
          <cell r="E4743">
            <v>0</v>
          </cell>
          <cell r="F4743">
            <v>0</v>
          </cell>
          <cell r="G4743">
            <v>0</v>
          </cell>
          <cell r="H4743">
            <v>0</v>
          </cell>
          <cell r="I4743">
            <v>0</v>
          </cell>
          <cell r="J4743">
            <v>0</v>
          </cell>
          <cell r="K4743">
            <v>0</v>
          </cell>
          <cell r="L4743">
            <v>0</v>
          </cell>
          <cell r="M4743">
            <v>0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>
            <v>0</v>
          </cell>
          <cell r="S4743">
            <v>0</v>
          </cell>
          <cell r="T4743">
            <v>0</v>
          </cell>
        </row>
        <row r="4744">
          <cell r="A4744">
            <v>27526535</v>
          </cell>
          <cell r="B4744" t="str">
            <v>27526535 RG23C NCCD  A016 EG-71</v>
          </cell>
          <cell r="C4744">
            <v>0</v>
          </cell>
          <cell r="D4744">
            <v>0</v>
          </cell>
          <cell r="E4744">
            <v>0</v>
          </cell>
          <cell r="F4744">
            <v>0</v>
          </cell>
          <cell r="G4744">
            <v>0</v>
          </cell>
          <cell r="H4744">
            <v>0</v>
          </cell>
          <cell r="I4744">
            <v>0</v>
          </cell>
          <cell r="J4744">
            <v>0</v>
          </cell>
          <cell r="K4744">
            <v>0</v>
          </cell>
          <cell r="L4744">
            <v>0</v>
          </cell>
          <cell r="M4744">
            <v>0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>
            <v>0</v>
          </cell>
          <cell r="T4744">
            <v>0</v>
          </cell>
        </row>
        <row r="4745">
          <cell r="A4745">
            <v>27526536</v>
          </cell>
          <cell r="B4745" t="str">
            <v>27526536 RG23C NCCD  F013 EG-72</v>
          </cell>
          <cell r="C4745">
            <v>0</v>
          </cell>
          <cell r="D4745">
            <v>0</v>
          </cell>
          <cell r="E4745">
            <v>0</v>
          </cell>
          <cell r="F4745">
            <v>0</v>
          </cell>
          <cell r="G4745">
            <v>0</v>
          </cell>
          <cell r="H4745">
            <v>0</v>
          </cell>
          <cell r="I4745">
            <v>0</v>
          </cell>
          <cell r="J4745">
            <v>0</v>
          </cell>
          <cell r="K4745">
            <v>0</v>
          </cell>
          <cell r="L4745">
            <v>0</v>
          </cell>
          <cell r="M4745">
            <v>0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>
            <v>0</v>
          </cell>
          <cell r="T4745">
            <v>0</v>
          </cell>
        </row>
        <row r="4746">
          <cell r="A4746">
            <v>27526537</v>
          </cell>
          <cell r="B4746" t="str">
            <v>27526537 RG23C NCCD  SK01 EG-73</v>
          </cell>
          <cell r="C4746">
            <v>0</v>
          </cell>
          <cell r="D4746">
            <v>0</v>
          </cell>
          <cell r="E4746">
            <v>0</v>
          </cell>
          <cell r="F4746">
            <v>0</v>
          </cell>
          <cell r="G4746">
            <v>0</v>
          </cell>
          <cell r="H4746">
            <v>0</v>
          </cell>
          <cell r="I4746">
            <v>0</v>
          </cell>
          <cell r="J4746">
            <v>0</v>
          </cell>
          <cell r="K4746">
            <v>0</v>
          </cell>
          <cell r="L4746">
            <v>0</v>
          </cell>
          <cell r="M4746">
            <v>0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>
            <v>0</v>
          </cell>
          <cell r="T4746">
            <v>0</v>
          </cell>
        </row>
        <row r="4747">
          <cell r="A4747">
            <v>27526539</v>
          </cell>
          <cell r="B4747" t="str">
            <v>27526539 RG23C NCCD  A017 EG-81</v>
          </cell>
          <cell r="C4747">
            <v>0</v>
          </cell>
          <cell r="D4747">
            <v>0</v>
          </cell>
          <cell r="E4747">
            <v>0</v>
          </cell>
          <cell r="F4747">
            <v>0</v>
          </cell>
          <cell r="G4747">
            <v>0</v>
          </cell>
          <cell r="H4747">
            <v>0</v>
          </cell>
          <cell r="I4747">
            <v>0</v>
          </cell>
          <cell r="J4747">
            <v>0</v>
          </cell>
          <cell r="K4747">
            <v>0</v>
          </cell>
          <cell r="L4747">
            <v>0</v>
          </cell>
          <cell r="M4747">
            <v>0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>
            <v>0</v>
          </cell>
          <cell r="T4747">
            <v>0</v>
          </cell>
        </row>
        <row r="4748">
          <cell r="A4748">
            <v>27526540</v>
          </cell>
          <cell r="B4748" t="str">
            <v>27526540 RG23C NCCD  F017 EG-82</v>
          </cell>
          <cell r="C4748">
            <v>0</v>
          </cell>
          <cell r="D4748">
            <v>0</v>
          </cell>
          <cell r="E4748">
            <v>0</v>
          </cell>
          <cell r="F4748">
            <v>0</v>
          </cell>
          <cell r="G4748">
            <v>0</v>
          </cell>
          <cell r="H4748">
            <v>0</v>
          </cell>
          <cell r="I4748">
            <v>0</v>
          </cell>
          <cell r="J4748">
            <v>0</v>
          </cell>
          <cell r="K4748">
            <v>0</v>
          </cell>
          <cell r="L4748">
            <v>0</v>
          </cell>
          <cell r="M4748">
            <v>0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>
            <v>0</v>
          </cell>
          <cell r="S4748">
            <v>0</v>
          </cell>
          <cell r="T4748">
            <v>0</v>
          </cell>
        </row>
        <row r="4749">
          <cell r="A4749">
            <v>27526541</v>
          </cell>
          <cell r="B4749" t="str">
            <v>27526541 RG23C NCCD  SV01 EG-83</v>
          </cell>
          <cell r="C4749">
            <v>0</v>
          </cell>
          <cell r="D4749">
            <v>0</v>
          </cell>
          <cell r="E4749">
            <v>0</v>
          </cell>
          <cell r="F4749">
            <v>0</v>
          </cell>
          <cell r="G4749">
            <v>0</v>
          </cell>
          <cell r="H4749">
            <v>0</v>
          </cell>
          <cell r="I4749">
            <v>0</v>
          </cell>
          <cell r="J4749">
            <v>0</v>
          </cell>
          <cell r="K4749">
            <v>0</v>
          </cell>
          <cell r="L4749">
            <v>0</v>
          </cell>
          <cell r="M4749">
            <v>0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>
            <v>0</v>
          </cell>
          <cell r="T4749">
            <v>0</v>
          </cell>
        </row>
        <row r="4750">
          <cell r="A4750">
            <v>27526561</v>
          </cell>
          <cell r="B4750" t="str">
            <v>27526561 RG23C NCCD  AMRV EG-22</v>
          </cell>
          <cell r="C4750">
            <v>0</v>
          </cell>
          <cell r="D4750">
            <v>0</v>
          </cell>
          <cell r="E4750">
            <v>0</v>
          </cell>
          <cell r="F4750">
            <v>0</v>
          </cell>
          <cell r="G4750">
            <v>0</v>
          </cell>
          <cell r="H4750">
            <v>0</v>
          </cell>
          <cell r="I4750">
            <v>0</v>
          </cell>
          <cell r="J4750">
            <v>0</v>
          </cell>
          <cell r="K4750">
            <v>0</v>
          </cell>
          <cell r="L4750">
            <v>0</v>
          </cell>
          <cell r="M4750">
            <v>0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>
            <v>0</v>
          </cell>
          <cell r="T4750">
            <v>0</v>
          </cell>
        </row>
        <row r="4751">
          <cell r="A4751">
            <v>27526562</v>
          </cell>
          <cell r="B4751" t="str">
            <v>27526562 RG23C NCCD  FMRV EG-'22</v>
          </cell>
          <cell r="C4751">
            <v>0</v>
          </cell>
          <cell r="D4751">
            <v>0</v>
          </cell>
          <cell r="E4751">
            <v>0</v>
          </cell>
          <cell r="F4751">
            <v>0</v>
          </cell>
          <cell r="G4751">
            <v>0</v>
          </cell>
          <cell r="H4751">
            <v>0</v>
          </cell>
          <cell r="I4751">
            <v>0</v>
          </cell>
          <cell r="J4751">
            <v>0</v>
          </cell>
          <cell r="K4751">
            <v>0</v>
          </cell>
          <cell r="L4751">
            <v>0</v>
          </cell>
          <cell r="M4751">
            <v>0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>
            <v>0</v>
          </cell>
          <cell r="T4751">
            <v>0</v>
          </cell>
        </row>
        <row r="4752">
          <cell r="A4752">
            <v>27526563</v>
          </cell>
          <cell r="B4752" t="str">
            <v>27526563 RG23C NCCD  MRVA EG-23</v>
          </cell>
          <cell r="C4752">
            <v>0</v>
          </cell>
          <cell r="D4752">
            <v>0</v>
          </cell>
          <cell r="E4752">
            <v>0</v>
          </cell>
          <cell r="F4752">
            <v>0</v>
          </cell>
          <cell r="G4752">
            <v>0</v>
          </cell>
          <cell r="H4752">
            <v>0</v>
          </cell>
          <cell r="I4752">
            <v>0</v>
          </cell>
          <cell r="J4752">
            <v>0</v>
          </cell>
          <cell r="K4752">
            <v>0</v>
          </cell>
          <cell r="L4752">
            <v>0</v>
          </cell>
          <cell r="M4752">
            <v>0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>
            <v>0</v>
          </cell>
          <cell r="T4752">
            <v>0</v>
          </cell>
        </row>
        <row r="4753">
          <cell r="A4753">
            <v>27526564</v>
          </cell>
          <cell r="B4753" t="str">
            <v>27526564 RG23C NCCD  MRVF EG-24</v>
          </cell>
          <cell r="C4753">
            <v>0</v>
          </cell>
          <cell r="D4753">
            <v>0</v>
          </cell>
          <cell r="E4753">
            <v>0</v>
          </cell>
          <cell r="F4753">
            <v>0</v>
          </cell>
          <cell r="G4753">
            <v>0</v>
          </cell>
          <cell r="H4753">
            <v>0</v>
          </cell>
          <cell r="I4753">
            <v>0</v>
          </cell>
          <cell r="J4753">
            <v>0</v>
          </cell>
          <cell r="K4753">
            <v>0</v>
          </cell>
          <cell r="L4753">
            <v>0</v>
          </cell>
          <cell r="M4753">
            <v>0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>
            <v>0</v>
          </cell>
          <cell r="T4753">
            <v>0</v>
          </cell>
        </row>
        <row r="4754">
          <cell r="A4754">
            <v>27526565</v>
          </cell>
          <cell r="B4754" t="str">
            <v>27526565 RG23C NCCD  MRVH EG-25</v>
          </cell>
          <cell r="C4754">
            <v>0</v>
          </cell>
          <cell r="D4754">
            <v>0</v>
          </cell>
          <cell r="E4754">
            <v>0</v>
          </cell>
          <cell r="F4754">
            <v>0</v>
          </cell>
          <cell r="G4754">
            <v>0</v>
          </cell>
          <cell r="H4754">
            <v>0</v>
          </cell>
          <cell r="I4754">
            <v>0</v>
          </cell>
          <cell r="J4754">
            <v>0</v>
          </cell>
          <cell r="K4754">
            <v>0</v>
          </cell>
          <cell r="L4754">
            <v>0</v>
          </cell>
          <cell r="M4754">
            <v>0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>
            <v>0</v>
          </cell>
          <cell r="T4754">
            <v>0</v>
          </cell>
        </row>
        <row r="4755">
          <cell r="A4755">
            <v>27526574</v>
          </cell>
          <cell r="B4755" t="str">
            <v>27526574 RG23C NCCD  AI05 EG-09</v>
          </cell>
          <cell r="C4755">
            <v>0</v>
          </cell>
          <cell r="D4755">
            <v>0</v>
          </cell>
          <cell r="E4755">
            <v>0</v>
          </cell>
          <cell r="F4755">
            <v>0</v>
          </cell>
          <cell r="G4755">
            <v>0</v>
          </cell>
          <cell r="H4755">
            <v>0</v>
          </cell>
          <cell r="I4755">
            <v>0</v>
          </cell>
          <cell r="J4755">
            <v>0</v>
          </cell>
          <cell r="K4755">
            <v>0</v>
          </cell>
          <cell r="L4755">
            <v>0</v>
          </cell>
          <cell r="M4755">
            <v>0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>
            <v>0</v>
          </cell>
          <cell r="T4755">
            <v>0</v>
          </cell>
        </row>
        <row r="4756">
          <cell r="A4756">
            <v>27526575</v>
          </cell>
          <cell r="B4756" t="str">
            <v>27526575 RG23C NCCD  AR03 EG-06</v>
          </cell>
          <cell r="C4756">
            <v>0</v>
          </cell>
          <cell r="D4756">
            <v>0</v>
          </cell>
          <cell r="E4756">
            <v>0</v>
          </cell>
          <cell r="F4756">
            <v>0</v>
          </cell>
          <cell r="G4756">
            <v>0</v>
          </cell>
          <cell r="H4756">
            <v>0</v>
          </cell>
          <cell r="I4756">
            <v>0</v>
          </cell>
          <cell r="J4756">
            <v>0</v>
          </cell>
          <cell r="K4756">
            <v>0</v>
          </cell>
          <cell r="L4756">
            <v>0</v>
          </cell>
          <cell r="M4756">
            <v>0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>
            <v>0</v>
          </cell>
          <cell r="T4756">
            <v>0</v>
          </cell>
        </row>
        <row r="4757">
          <cell r="A4757">
            <v>27526591</v>
          </cell>
          <cell r="B4757" t="str">
            <v>27526591 RG23C NCCD  A028 EG-68</v>
          </cell>
          <cell r="C4757">
            <v>0</v>
          </cell>
          <cell r="D4757">
            <v>0</v>
          </cell>
          <cell r="E4757">
            <v>0</v>
          </cell>
          <cell r="F4757">
            <v>0</v>
          </cell>
          <cell r="G4757">
            <v>0</v>
          </cell>
          <cell r="H4757">
            <v>0</v>
          </cell>
          <cell r="I4757">
            <v>0</v>
          </cell>
          <cell r="J4757">
            <v>0</v>
          </cell>
          <cell r="K4757">
            <v>0</v>
          </cell>
          <cell r="L4757">
            <v>0</v>
          </cell>
          <cell r="M4757">
            <v>0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>
            <v>0</v>
          </cell>
          <cell r="T4757">
            <v>0</v>
          </cell>
        </row>
        <row r="4758">
          <cell r="A4758">
            <v>27526603</v>
          </cell>
          <cell r="B4758" t="str">
            <v>27526603 RG23C NCCD  FPWS EG-59</v>
          </cell>
          <cell r="C4758">
            <v>0</v>
          </cell>
          <cell r="D4758">
            <v>0</v>
          </cell>
          <cell r="E4758">
            <v>0</v>
          </cell>
          <cell r="F4758">
            <v>0</v>
          </cell>
          <cell r="G4758">
            <v>0</v>
          </cell>
          <cell r="H4758">
            <v>0</v>
          </cell>
          <cell r="I4758">
            <v>0</v>
          </cell>
          <cell r="J4758">
            <v>0</v>
          </cell>
          <cell r="K4758">
            <v>0</v>
          </cell>
          <cell r="L4758">
            <v>0</v>
          </cell>
          <cell r="M4758">
            <v>0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>
            <v>0</v>
          </cell>
          <cell r="S4758">
            <v>0</v>
          </cell>
          <cell r="T4758">
            <v>0</v>
          </cell>
        </row>
        <row r="4759">
          <cell r="A4759">
            <v>27526605</v>
          </cell>
          <cell r="B4759" t="str">
            <v>27526605 RG23C NCCD  ASCB EG-78</v>
          </cell>
          <cell r="C4759">
            <v>0</v>
          </cell>
          <cell r="D4759">
            <v>0</v>
          </cell>
          <cell r="E4759">
            <v>0</v>
          </cell>
          <cell r="F4759">
            <v>0</v>
          </cell>
          <cell r="G4759">
            <v>0</v>
          </cell>
          <cell r="H4759">
            <v>0</v>
          </cell>
          <cell r="I4759">
            <v>0</v>
          </cell>
          <cell r="J4759">
            <v>0</v>
          </cell>
          <cell r="K4759">
            <v>0</v>
          </cell>
          <cell r="L4759">
            <v>0</v>
          </cell>
          <cell r="M4759">
            <v>0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>
            <v>0</v>
          </cell>
          <cell r="T4759">
            <v>0</v>
          </cell>
        </row>
        <row r="4760">
          <cell r="A4760">
            <v>27526608</v>
          </cell>
          <cell r="B4760" t="str">
            <v>27526608 RG23C NCCD  SS01 EG-74</v>
          </cell>
          <cell r="C4760">
            <v>0</v>
          </cell>
          <cell r="D4760">
            <v>0</v>
          </cell>
          <cell r="E4760">
            <v>0</v>
          </cell>
          <cell r="F4760">
            <v>0</v>
          </cell>
          <cell r="G4760">
            <v>0</v>
          </cell>
          <cell r="H4760">
            <v>0</v>
          </cell>
          <cell r="I4760">
            <v>0</v>
          </cell>
          <cell r="J4760">
            <v>0</v>
          </cell>
          <cell r="K4760">
            <v>0</v>
          </cell>
          <cell r="L4760">
            <v>0</v>
          </cell>
          <cell r="M4760">
            <v>0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>
            <v>0</v>
          </cell>
          <cell r="T4760">
            <v>0</v>
          </cell>
        </row>
        <row r="4761">
          <cell r="A4761">
            <v>27526610</v>
          </cell>
          <cell r="B4761" t="str">
            <v>27526610 RG23C NCCD  SJ01 EG-91</v>
          </cell>
          <cell r="C4761">
            <v>0</v>
          </cell>
          <cell r="D4761">
            <v>0</v>
          </cell>
          <cell r="E4761">
            <v>0</v>
          </cell>
          <cell r="F4761">
            <v>0</v>
          </cell>
          <cell r="G4761">
            <v>0</v>
          </cell>
          <cell r="H4761">
            <v>0</v>
          </cell>
          <cell r="I4761">
            <v>0</v>
          </cell>
          <cell r="J4761">
            <v>0</v>
          </cell>
          <cell r="K4761">
            <v>0</v>
          </cell>
          <cell r="L4761">
            <v>0</v>
          </cell>
          <cell r="M4761">
            <v>0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>
            <v>0</v>
          </cell>
          <cell r="T4761">
            <v>0</v>
          </cell>
        </row>
        <row r="4762">
          <cell r="A4762">
            <v>27526611</v>
          </cell>
          <cell r="B4762" t="str">
            <v>27526611 RG23C NCCD  MT05 EG-B1</v>
          </cell>
          <cell r="C4762">
            <v>0</v>
          </cell>
          <cell r="D4762">
            <v>0</v>
          </cell>
          <cell r="E4762">
            <v>0</v>
          </cell>
          <cell r="F4762">
            <v>0</v>
          </cell>
          <cell r="G4762">
            <v>0</v>
          </cell>
          <cell r="H4762">
            <v>0</v>
          </cell>
          <cell r="I4762">
            <v>0</v>
          </cell>
          <cell r="J4762">
            <v>0</v>
          </cell>
          <cell r="K4762">
            <v>0</v>
          </cell>
          <cell r="L4762">
            <v>0</v>
          </cell>
          <cell r="M4762">
            <v>0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>
            <v>0</v>
          </cell>
          <cell r="T4762">
            <v>0</v>
          </cell>
        </row>
        <row r="4763">
          <cell r="A4763">
            <v>27526612</v>
          </cell>
          <cell r="B4763" t="str">
            <v>27526612 RG23C NCCD  MT07 EG-B2</v>
          </cell>
          <cell r="C4763">
            <v>0</v>
          </cell>
          <cell r="D4763">
            <v>0</v>
          </cell>
          <cell r="E4763">
            <v>0</v>
          </cell>
          <cell r="F4763">
            <v>0</v>
          </cell>
          <cell r="G4763">
            <v>0</v>
          </cell>
          <cell r="H4763">
            <v>0</v>
          </cell>
          <cell r="I4763">
            <v>0</v>
          </cell>
          <cell r="J4763">
            <v>0</v>
          </cell>
          <cell r="K4763">
            <v>0</v>
          </cell>
          <cell r="L4763">
            <v>0</v>
          </cell>
          <cell r="M4763">
            <v>0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>
            <v>0</v>
          </cell>
          <cell r="T4763">
            <v>0</v>
          </cell>
        </row>
        <row r="4764">
          <cell r="A4764">
            <v>27526613</v>
          </cell>
          <cell r="B4764" t="str">
            <v>27526613 RG23C NCCD  MT11  EG-B3</v>
          </cell>
          <cell r="C4764">
            <v>0</v>
          </cell>
          <cell r="D4764">
            <v>0</v>
          </cell>
          <cell r="E4764">
            <v>0</v>
          </cell>
          <cell r="F4764">
            <v>0</v>
          </cell>
          <cell r="G4764">
            <v>0</v>
          </cell>
          <cell r="H4764">
            <v>0</v>
          </cell>
          <cell r="I4764">
            <v>0</v>
          </cell>
          <cell r="J4764">
            <v>0</v>
          </cell>
          <cell r="K4764">
            <v>0</v>
          </cell>
          <cell r="L4764">
            <v>0</v>
          </cell>
          <cell r="M4764">
            <v>0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>
            <v>0</v>
          </cell>
          <cell r="T4764">
            <v>0</v>
          </cell>
        </row>
        <row r="4765">
          <cell r="A4765">
            <v>27526616</v>
          </cell>
          <cell r="B4765" t="str">
            <v>27526616 RG23C NCCD  F033 EG-NP</v>
          </cell>
          <cell r="C4765">
            <v>0</v>
          </cell>
          <cell r="D4765">
            <v>0</v>
          </cell>
          <cell r="E4765">
            <v>0</v>
          </cell>
          <cell r="F4765">
            <v>0</v>
          </cell>
          <cell r="G4765">
            <v>0</v>
          </cell>
          <cell r="H4765">
            <v>0</v>
          </cell>
          <cell r="I4765">
            <v>0</v>
          </cell>
          <cell r="J4765">
            <v>0</v>
          </cell>
          <cell r="K4765">
            <v>0</v>
          </cell>
          <cell r="L4765">
            <v>0</v>
          </cell>
          <cell r="M4765">
            <v>0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>
            <v>0</v>
          </cell>
          <cell r="T4765">
            <v>0</v>
          </cell>
        </row>
        <row r="4766">
          <cell r="A4766">
            <v>27526617</v>
          </cell>
          <cell r="B4766" t="str">
            <v>27526617 RG23C NCCD  F8FP EG-FP</v>
          </cell>
          <cell r="C4766">
            <v>0</v>
          </cell>
          <cell r="D4766">
            <v>0</v>
          </cell>
          <cell r="E4766">
            <v>0</v>
          </cell>
          <cell r="F4766">
            <v>0</v>
          </cell>
          <cell r="G4766">
            <v>0</v>
          </cell>
          <cell r="H4766">
            <v>0</v>
          </cell>
          <cell r="I4766">
            <v>0</v>
          </cell>
          <cell r="J4766">
            <v>0</v>
          </cell>
          <cell r="K4766">
            <v>0</v>
          </cell>
          <cell r="L4766">
            <v>0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>
            <v>0</v>
          </cell>
          <cell r="T4766">
            <v>0</v>
          </cell>
        </row>
        <row r="4767">
          <cell r="A4767">
            <v>27526619</v>
          </cell>
          <cell r="B4767" t="str">
            <v>27526619 RG23C NCCD  F035 EG-F4</v>
          </cell>
          <cell r="C4767">
            <v>0</v>
          </cell>
          <cell r="D4767">
            <v>0</v>
          </cell>
          <cell r="E4767">
            <v>0</v>
          </cell>
          <cell r="F4767">
            <v>0</v>
          </cell>
          <cell r="G4767">
            <v>0</v>
          </cell>
          <cell r="H4767">
            <v>0</v>
          </cell>
          <cell r="I4767">
            <v>0</v>
          </cell>
          <cell r="J4767">
            <v>0</v>
          </cell>
          <cell r="K4767">
            <v>0</v>
          </cell>
          <cell r="L4767">
            <v>0</v>
          </cell>
          <cell r="M4767">
            <v>0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>
            <v>0</v>
          </cell>
          <cell r="T4767">
            <v>0</v>
          </cell>
        </row>
        <row r="4768">
          <cell r="A4768">
            <v>27526621</v>
          </cell>
          <cell r="B4768" t="str">
            <v>27526621 RG23C NCCD  A040 EG-A5</v>
          </cell>
          <cell r="C4768">
            <v>0</v>
          </cell>
          <cell r="D4768">
            <v>0</v>
          </cell>
          <cell r="E4768">
            <v>0</v>
          </cell>
          <cell r="F4768">
            <v>0</v>
          </cell>
          <cell r="G4768">
            <v>0</v>
          </cell>
          <cell r="H4768">
            <v>0</v>
          </cell>
          <cell r="I4768">
            <v>0</v>
          </cell>
          <cell r="J4768">
            <v>0</v>
          </cell>
          <cell r="K4768">
            <v>0</v>
          </cell>
          <cell r="L4768">
            <v>0</v>
          </cell>
          <cell r="M4768">
            <v>0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>
            <v>0</v>
          </cell>
          <cell r="T4768">
            <v>0</v>
          </cell>
        </row>
        <row r="4769">
          <cell r="A4769">
            <v>27526622</v>
          </cell>
          <cell r="B4769" t="str">
            <v>27526622 RG23C NCCD  F040 EG-A6</v>
          </cell>
          <cell r="C4769">
            <v>0</v>
          </cell>
          <cell r="D4769">
            <v>0</v>
          </cell>
          <cell r="E4769">
            <v>0</v>
          </cell>
          <cell r="F4769">
            <v>0</v>
          </cell>
          <cell r="G4769">
            <v>0</v>
          </cell>
          <cell r="H4769">
            <v>0</v>
          </cell>
          <cell r="I4769">
            <v>0</v>
          </cell>
          <cell r="J4769">
            <v>0</v>
          </cell>
          <cell r="K4769">
            <v>0</v>
          </cell>
          <cell r="L4769">
            <v>0</v>
          </cell>
          <cell r="M4769">
            <v>0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>
            <v>0</v>
          </cell>
          <cell r="T4769">
            <v>0</v>
          </cell>
        </row>
        <row r="4770">
          <cell r="A4770">
            <v>27526623</v>
          </cell>
          <cell r="B4770" t="str">
            <v>27526623 RG23C NCCD  SC01 EG-A7</v>
          </cell>
          <cell r="C4770">
            <v>0</v>
          </cell>
          <cell r="D4770">
            <v>0</v>
          </cell>
          <cell r="E4770">
            <v>0</v>
          </cell>
          <cell r="F4770">
            <v>0</v>
          </cell>
          <cell r="G4770">
            <v>0</v>
          </cell>
          <cell r="H4770">
            <v>0</v>
          </cell>
          <cell r="I4770">
            <v>0</v>
          </cell>
          <cell r="J4770">
            <v>0</v>
          </cell>
          <cell r="K4770">
            <v>0</v>
          </cell>
          <cell r="L4770">
            <v>0</v>
          </cell>
          <cell r="M4770">
            <v>0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>
            <v>0</v>
          </cell>
          <cell r="T4770">
            <v>0</v>
          </cell>
        </row>
        <row r="4771">
          <cell r="A4771">
            <v>27526624</v>
          </cell>
          <cell r="B4771" t="str">
            <v>27526624 RG23C NCCD  A041 EG-A8</v>
          </cell>
          <cell r="C4771">
            <v>0</v>
          </cell>
          <cell r="D4771">
            <v>0</v>
          </cell>
          <cell r="E4771">
            <v>0</v>
          </cell>
          <cell r="F4771">
            <v>0</v>
          </cell>
          <cell r="G4771">
            <v>0</v>
          </cell>
          <cell r="H4771">
            <v>0</v>
          </cell>
          <cell r="I4771">
            <v>0</v>
          </cell>
          <cell r="J4771">
            <v>0</v>
          </cell>
          <cell r="K4771">
            <v>0</v>
          </cell>
          <cell r="L4771">
            <v>0</v>
          </cell>
          <cell r="M4771">
            <v>0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>
            <v>0</v>
          </cell>
          <cell r="T4771">
            <v>0</v>
          </cell>
        </row>
        <row r="4772">
          <cell r="A4772">
            <v>27526625</v>
          </cell>
          <cell r="B4772" t="str">
            <v>27526625 RG23C NCCD  F041 EG-A9</v>
          </cell>
          <cell r="C4772">
            <v>0</v>
          </cell>
          <cell r="D4772">
            <v>0</v>
          </cell>
          <cell r="E4772">
            <v>0</v>
          </cell>
          <cell r="F4772">
            <v>0</v>
          </cell>
          <cell r="G4772">
            <v>0</v>
          </cell>
          <cell r="H4772">
            <v>0</v>
          </cell>
          <cell r="I4772">
            <v>0</v>
          </cell>
          <cell r="J4772">
            <v>0</v>
          </cell>
          <cell r="K4772">
            <v>0</v>
          </cell>
          <cell r="L4772">
            <v>0</v>
          </cell>
          <cell r="M4772">
            <v>0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>
            <v>0</v>
          </cell>
          <cell r="T4772">
            <v>0</v>
          </cell>
        </row>
        <row r="4773">
          <cell r="A4773">
            <v>27527501</v>
          </cell>
          <cell r="B4773" t="str">
            <v>27527501 RG23C Ed Cess F002 EG-02</v>
          </cell>
          <cell r="C4773">
            <v>0</v>
          </cell>
          <cell r="D4773">
            <v>0</v>
          </cell>
          <cell r="E4773">
            <v>0</v>
          </cell>
          <cell r="F4773">
            <v>0</v>
          </cell>
          <cell r="G4773">
            <v>0</v>
          </cell>
          <cell r="H4773">
            <v>0</v>
          </cell>
          <cell r="I4773">
            <v>0</v>
          </cell>
          <cell r="J4773">
            <v>0</v>
          </cell>
          <cell r="K4773">
            <v>0</v>
          </cell>
          <cell r="L4773">
            <v>0</v>
          </cell>
          <cell r="M4773">
            <v>0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>
            <v>0</v>
          </cell>
          <cell r="S4773">
            <v>0</v>
          </cell>
          <cell r="T4773">
            <v>0</v>
          </cell>
        </row>
        <row r="4774">
          <cell r="A4774">
            <v>27527502</v>
          </cell>
          <cell r="B4774" t="str">
            <v>27527502 RG23C Ed Cess F003 EG-03</v>
          </cell>
          <cell r="C4774">
            <v>0</v>
          </cell>
          <cell r="D4774">
            <v>0</v>
          </cell>
          <cell r="E4774">
            <v>0</v>
          </cell>
          <cell r="F4774">
            <v>0</v>
          </cell>
          <cell r="G4774">
            <v>0</v>
          </cell>
          <cell r="H4774">
            <v>0</v>
          </cell>
          <cell r="I4774">
            <v>0</v>
          </cell>
          <cell r="J4774">
            <v>0</v>
          </cell>
          <cell r="K4774">
            <v>0</v>
          </cell>
          <cell r="L4774">
            <v>0</v>
          </cell>
          <cell r="M4774">
            <v>0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>
            <v>0</v>
          </cell>
          <cell r="S4774">
            <v>0</v>
          </cell>
          <cell r="T4774">
            <v>0</v>
          </cell>
        </row>
        <row r="4775">
          <cell r="A4775">
            <v>27527503</v>
          </cell>
          <cell r="B4775" t="str">
            <v>27527503 RG23C Ed Cess F016 EG-94</v>
          </cell>
          <cell r="C4775">
            <v>0</v>
          </cell>
          <cell r="D4775">
            <v>0</v>
          </cell>
          <cell r="E4775">
            <v>0</v>
          </cell>
          <cell r="F4775">
            <v>0</v>
          </cell>
          <cell r="G4775">
            <v>0</v>
          </cell>
          <cell r="H4775">
            <v>0</v>
          </cell>
          <cell r="I4775">
            <v>0</v>
          </cell>
          <cell r="J4775">
            <v>0</v>
          </cell>
          <cell r="K4775">
            <v>0</v>
          </cell>
          <cell r="L4775">
            <v>0</v>
          </cell>
          <cell r="M4775">
            <v>0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>
            <v>0</v>
          </cell>
          <cell r="T4775">
            <v>0</v>
          </cell>
        </row>
        <row r="4776">
          <cell r="A4776">
            <v>27527504</v>
          </cell>
          <cell r="B4776" t="str">
            <v>27527504 RG23C Ed Cess F005 EG-95</v>
          </cell>
          <cell r="C4776">
            <v>0</v>
          </cell>
          <cell r="D4776">
            <v>0</v>
          </cell>
          <cell r="E4776">
            <v>0</v>
          </cell>
          <cell r="F4776">
            <v>0</v>
          </cell>
          <cell r="G4776">
            <v>0</v>
          </cell>
          <cell r="H4776">
            <v>0</v>
          </cell>
          <cell r="I4776">
            <v>0</v>
          </cell>
          <cell r="J4776">
            <v>0</v>
          </cell>
          <cell r="K4776">
            <v>0</v>
          </cell>
          <cell r="L4776">
            <v>0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>
            <v>0</v>
          </cell>
          <cell r="T4776">
            <v>0</v>
          </cell>
        </row>
        <row r="4777">
          <cell r="A4777">
            <v>27527505</v>
          </cell>
          <cell r="B4777" t="str">
            <v>27527505 RG23C Ed Cess F007 EG-97</v>
          </cell>
          <cell r="C4777">
            <v>0</v>
          </cell>
          <cell r="D4777">
            <v>0</v>
          </cell>
          <cell r="E4777">
            <v>0</v>
          </cell>
          <cell r="F4777">
            <v>0</v>
          </cell>
          <cell r="G4777">
            <v>0</v>
          </cell>
          <cell r="H4777">
            <v>0</v>
          </cell>
          <cell r="I4777">
            <v>0</v>
          </cell>
          <cell r="J4777">
            <v>0</v>
          </cell>
          <cell r="K4777">
            <v>0</v>
          </cell>
          <cell r="L4777">
            <v>0</v>
          </cell>
          <cell r="M4777">
            <v>0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>
            <v>0</v>
          </cell>
          <cell r="T4777">
            <v>0</v>
          </cell>
        </row>
        <row r="4778">
          <cell r="A4778">
            <v>27527506</v>
          </cell>
          <cell r="B4778" t="str">
            <v>27527506 RG23C Ed Cess F015 EG-04</v>
          </cell>
          <cell r="C4778">
            <v>0</v>
          </cell>
          <cell r="D4778">
            <v>0</v>
          </cell>
          <cell r="E4778">
            <v>0</v>
          </cell>
          <cell r="F4778">
            <v>0</v>
          </cell>
          <cell r="G4778">
            <v>0</v>
          </cell>
          <cell r="H4778">
            <v>0</v>
          </cell>
          <cell r="I4778">
            <v>0</v>
          </cell>
          <cell r="J4778">
            <v>0</v>
          </cell>
          <cell r="K4778">
            <v>0</v>
          </cell>
          <cell r="L4778">
            <v>0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>
            <v>0</v>
          </cell>
          <cell r="T4778">
            <v>0</v>
          </cell>
        </row>
        <row r="4779">
          <cell r="A4779">
            <v>27527507</v>
          </cell>
          <cell r="B4779" t="str">
            <v>27527507 RG23C Ed Cess F010 EG-10</v>
          </cell>
          <cell r="C4779">
            <v>0</v>
          </cell>
          <cell r="D4779">
            <v>0</v>
          </cell>
          <cell r="E4779">
            <v>0</v>
          </cell>
          <cell r="F4779">
            <v>0</v>
          </cell>
          <cell r="G4779">
            <v>0</v>
          </cell>
          <cell r="H4779">
            <v>0</v>
          </cell>
          <cell r="I4779">
            <v>0</v>
          </cell>
          <cell r="J4779">
            <v>0</v>
          </cell>
          <cell r="K4779">
            <v>0</v>
          </cell>
          <cell r="L4779">
            <v>0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>
            <v>0</v>
          </cell>
          <cell r="T4779">
            <v>0</v>
          </cell>
        </row>
        <row r="4780">
          <cell r="A4780">
            <v>27527508</v>
          </cell>
          <cell r="B4780" t="str">
            <v>27527508 RG23C Ed Cess F014 EG-93</v>
          </cell>
          <cell r="C4780">
            <v>0</v>
          </cell>
          <cell r="D4780">
            <v>0</v>
          </cell>
          <cell r="E4780">
            <v>0</v>
          </cell>
          <cell r="F4780">
            <v>0</v>
          </cell>
          <cell r="G4780">
            <v>0</v>
          </cell>
          <cell r="H4780">
            <v>0</v>
          </cell>
          <cell r="I4780">
            <v>0</v>
          </cell>
          <cell r="J4780">
            <v>0</v>
          </cell>
          <cell r="K4780">
            <v>0</v>
          </cell>
          <cell r="L4780">
            <v>0</v>
          </cell>
          <cell r="M4780">
            <v>0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>
            <v>0</v>
          </cell>
          <cell r="T4780">
            <v>0</v>
          </cell>
        </row>
        <row r="4781">
          <cell r="A4781">
            <v>27527509</v>
          </cell>
          <cell r="B4781" t="str">
            <v>27527509 RG23C Ed Cess F008 EG-98</v>
          </cell>
          <cell r="C4781">
            <v>0</v>
          </cell>
          <cell r="D4781">
            <v>0</v>
          </cell>
          <cell r="E4781">
            <v>0</v>
          </cell>
          <cell r="F4781">
            <v>0</v>
          </cell>
          <cell r="G4781">
            <v>0</v>
          </cell>
          <cell r="H4781">
            <v>0</v>
          </cell>
          <cell r="I4781">
            <v>0</v>
          </cell>
          <cell r="J4781">
            <v>0</v>
          </cell>
          <cell r="K4781">
            <v>0</v>
          </cell>
          <cell r="L4781">
            <v>0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>
            <v>0</v>
          </cell>
          <cell r="T4781">
            <v>0</v>
          </cell>
        </row>
        <row r="4782">
          <cell r="A4782">
            <v>27527510</v>
          </cell>
          <cell r="B4782" t="str">
            <v>27527510 RG23C Ed Cess F009 EG-99</v>
          </cell>
          <cell r="C4782">
            <v>0</v>
          </cell>
          <cell r="D4782">
            <v>0</v>
          </cell>
          <cell r="E4782">
            <v>0</v>
          </cell>
          <cell r="F4782">
            <v>0</v>
          </cell>
          <cell r="G4782">
            <v>0</v>
          </cell>
          <cell r="H4782">
            <v>0</v>
          </cell>
          <cell r="I4782">
            <v>0</v>
          </cell>
          <cell r="J4782">
            <v>0</v>
          </cell>
          <cell r="K4782">
            <v>0</v>
          </cell>
          <cell r="L4782">
            <v>0</v>
          </cell>
          <cell r="M4782">
            <v>0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>
            <v>0</v>
          </cell>
          <cell r="T4782">
            <v>0</v>
          </cell>
        </row>
        <row r="4783">
          <cell r="A4783">
            <v>27527511</v>
          </cell>
          <cell r="B4783" t="str">
            <v>27527511 RG23C Ed Cess FS01 EG-26</v>
          </cell>
          <cell r="C4783">
            <v>0</v>
          </cell>
          <cell r="D4783">
            <v>0</v>
          </cell>
          <cell r="E4783">
            <v>0</v>
          </cell>
          <cell r="F4783">
            <v>0</v>
          </cell>
          <cell r="G4783">
            <v>0</v>
          </cell>
          <cell r="H4783">
            <v>0</v>
          </cell>
          <cell r="I4783">
            <v>0</v>
          </cell>
          <cell r="J4783">
            <v>0</v>
          </cell>
          <cell r="K4783">
            <v>0</v>
          </cell>
          <cell r="L4783">
            <v>0</v>
          </cell>
          <cell r="M4783">
            <v>0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>
            <v>0</v>
          </cell>
          <cell r="T4783">
            <v>0</v>
          </cell>
        </row>
        <row r="4784">
          <cell r="A4784">
            <v>27527512</v>
          </cell>
          <cell r="B4784" t="str">
            <v>27527512 RG23C Ed Cess FS02 EG-27</v>
          </cell>
          <cell r="C4784">
            <v>0</v>
          </cell>
          <cell r="D4784">
            <v>0</v>
          </cell>
          <cell r="E4784">
            <v>0</v>
          </cell>
          <cell r="F4784">
            <v>0</v>
          </cell>
          <cell r="G4784">
            <v>0</v>
          </cell>
          <cell r="H4784">
            <v>0</v>
          </cell>
          <cell r="I4784">
            <v>0</v>
          </cell>
          <cell r="J4784">
            <v>0</v>
          </cell>
          <cell r="K4784">
            <v>0</v>
          </cell>
          <cell r="L4784">
            <v>0</v>
          </cell>
          <cell r="M4784">
            <v>0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>
            <v>0</v>
          </cell>
          <cell r="T4784">
            <v>0</v>
          </cell>
        </row>
        <row r="4785">
          <cell r="A4785">
            <v>27527513</v>
          </cell>
          <cell r="B4785" t="str">
            <v>27527513 RG23C Ed Cess FS03 EG-28</v>
          </cell>
          <cell r="C4785">
            <v>0</v>
          </cell>
          <cell r="D4785">
            <v>0</v>
          </cell>
          <cell r="E4785">
            <v>0</v>
          </cell>
          <cell r="F4785">
            <v>0</v>
          </cell>
          <cell r="G4785">
            <v>0</v>
          </cell>
          <cell r="H4785">
            <v>0</v>
          </cell>
          <cell r="I4785">
            <v>0</v>
          </cell>
          <cell r="J4785">
            <v>0</v>
          </cell>
          <cell r="K4785">
            <v>0</v>
          </cell>
          <cell r="L4785">
            <v>0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>
            <v>0</v>
          </cell>
          <cell r="T4785">
            <v>0</v>
          </cell>
        </row>
        <row r="4786">
          <cell r="A4786">
            <v>27527514</v>
          </cell>
          <cell r="B4786" t="str">
            <v>27527514 RG23C Ed Cess FS04 EG-29</v>
          </cell>
          <cell r="C4786">
            <v>0</v>
          </cell>
          <cell r="D4786">
            <v>0</v>
          </cell>
          <cell r="E4786">
            <v>0</v>
          </cell>
          <cell r="F4786">
            <v>0</v>
          </cell>
          <cell r="G4786">
            <v>0</v>
          </cell>
          <cell r="H4786">
            <v>0</v>
          </cell>
          <cell r="I4786">
            <v>0</v>
          </cell>
          <cell r="J4786">
            <v>0</v>
          </cell>
          <cell r="K4786">
            <v>0</v>
          </cell>
          <cell r="L4786">
            <v>0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>
            <v>0</v>
          </cell>
          <cell r="T4786">
            <v>0</v>
          </cell>
        </row>
        <row r="4787">
          <cell r="A4787">
            <v>27527515</v>
          </cell>
          <cell r="B4787" t="str">
            <v>27527515 RG23C Ed Cess A011 EG-11</v>
          </cell>
          <cell r="C4787">
            <v>0</v>
          </cell>
          <cell r="D4787">
            <v>0</v>
          </cell>
          <cell r="E4787">
            <v>0</v>
          </cell>
          <cell r="F4787">
            <v>0</v>
          </cell>
          <cell r="G4787">
            <v>0</v>
          </cell>
          <cell r="H4787">
            <v>0</v>
          </cell>
          <cell r="I4787">
            <v>0</v>
          </cell>
          <cell r="J4787">
            <v>0</v>
          </cell>
          <cell r="K4787">
            <v>0</v>
          </cell>
          <cell r="L4787">
            <v>0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>
            <v>0</v>
          </cell>
          <cell r="T4787">
            <v>0</v>
          </cell>
        </row>
        <row r="4788">
          <cell r="A4788">
            <v>27527516</v>
          </cell>
          <cell r="B4788" t="str">
            <v>27527516 RG23C Ed Cess A012 EG-11</v>
          </cell>
          <cell r="C4788">
            <v>0</v>
          </cell>
          <cell r="D4788">
            <v>0</v>
          </cell>
          <cell r="E4788">
            <v>0</v>
          </cell>
          <cell r="F4788">
            <v>0</v>
          </cell>
          <cell r="G4788">
            <v>0</v>
          </cell>
          <cell r="H4788">
            <v>0</v>
          </cell>
          <cell r="I4788">
            <v>0</v>
          </cell>
          <cell r="J4788">
            <v>0</v>
          </cell>
          <cell r="K4788">
            <v>0</v>
          </cell>
          <cell r="L4788">
            <v>0</v>
          </cell>
          <cell r="M4788">
            <v>0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>
            <v>0</v>
          </cell>
          <cell r="S4788">
            <v>0</v>
          </cell>
          <cell r="T4788">
            <v>0</v>
          </cell>
        </row>
        <row r="4789">
          <cell r="A4789">
            <v>27527517</v>
          </cell>
          <cell r="B4789" t="str">
            <v>27527517 RG23C Ed Cess A013 EG-11</v>
          </cell>
          <cell r="C4789">
            <v>0</v>
          </cell>
          <cell r="D4789">
            <v>0</v>
          </cell>
          <cell r="E4789">
            <v>0</v>
          </cell>
          <cell r="F4789">
            <v>0</v>
          </cell>
          <cell r="G4789">
            <v>0</v>
          </cell>
          <cell r="H4789">
            <v>0</v>
          </cell>
          <cell r="I4789">
            <v>0</v>
          </cell>
          <cell r="J4789">
            <v>0</v>
          </cell>
          <cell r="K4789">
            <v>0</v>
          </cell>
          <cell r="L4789">
            <v>0</v>
          </cell>
          <cell r="M4789">
            <v>0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>
            <v>0</v>
          </cell>
          <cell r="T4789">
            <v>0</v>
          </cell>
        </row>
        <row r="4790">
          <cell r="A4790">
            <v>27527518</v>
          </cell>
          <cell r="B4790" t="str">
            <v>27527518 RG23C Ed Cess A002 EG-12</v>
          </cell>
          <cell r="C4790">
            <v>0</v>
          </cell>
          <cell r="D4790">
            <v>0</v>
          </cell>
          <cell r="E4790">
            <v>0</v>
          </cell>
          <cell r="F4790">
            <v>0</v>
          </cell>
          <cell r="G4790">
            <v>0</v>
          </cell>
          <cell r="H4790">
            <v>0</v>
          </cell>
          <cell r="I4790">
            <v>0</v>
          </cell>
          <cell r="J4790">
            <v>0</v>
          </cell>
          <cell r="K4790">
            <v>0</v>
          </cell>
          <cell r="L4790">
            <v>0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>
            <v>0</v>
          </cell>
          <cell r="T4790">
            <v>0</v>
          </cell>
        </row>
        <row r="4791">
          <cell r="A4791">
            <v>27527519</v>
          </cell>
          <cell r="B4791" t="str">
            <v>27527519 RG23C Ed Cess A003 EG-13</v>
          </cell>
          <cell r="C4791">
            <v>0</v>
          </cell>
          <cell r="D4791">
            <v>0</v>
          </cell>
          <cell r="E4791">
            <v>0</v>
          </cell>
          <cell r="F4791">
            <v>0</v>
          </cell>
          <cell r="G4791">
            <v>0</v>
          </cell>
          <cell r="H4791">
            <v>0</v>
          </cell>
          <cell r="I4791">
            <v>0</v>
          </cell>
          <cell r="J4791">
            <v>0</v>
          </cell>
          <cell r="K4791">
            <v>0</v>
          </cell>
          <cell r="L4791">
            <v>0</v>
          </cell>
          <cell r="M4791">
            <v>0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>
            <v>0</v>
          </cell>
          <cell r="T4791">
            <v>0</v>
          </cell>
        </row>
        <row r="4792">
          <cell r="A4792">
            <v>27527520</v>
          </cell>
          <cell r="B4792" t="str">
            <v>27527520 RG23C Ed Cess A004 EG-14</v>
          </cell>
          <cell r="C4792">
            <v>0</v>
          </cell>
          <cell r="D4792">
            <v>0</v>
          </cell>
          <cell r="E4792">
            <v>0</v>
          </cell>
          <cell r="F4792">
            <v>0</v>
          </cell>
          <cell r="G4792">
            <v>0</v>
          </cell>
          <cell r="H4792">
            <v>0</v>
          </cell>
          <cell r="I4792">
            <v>0</v>
          </cell>
          <cell r="J4792">
            <v>0</v>
          </cell>
          <cell r="K4792">
            <v>0</v>
          </cell>
          <cell r="L4792">
            <v>0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>
            <v>0</v>
          </cell>
          <cell r="T4792">
            <v>0</v>
          </cell>
        </row>
        <row r="4793">
          <cell r="A4793">
            <v>27527521</v>
          </cell>
          <cell r="B4793" t="str">
            <v>27527521 RG23C Ed Cess A005 EG-15</v>
          </cell>
          <cell r="C4793">
            <v>0</v>
          </cell>
          <cell r="D4793">
            <v>0</v>
          </cell>
          <cell r="E4793">
            <v>0</v>
          </cell>
          <cell r="F4793">
            <v>0</v>
          </cell>
          <cell r="G4793">
            <v>0</v>
          </cell>
          <cell r="H4793">
            <v>0</v>
          </cell>
          <cell r="I4793">
            <v>0</v>
          </cell>
          <cell r="J4793">
            <v>0</v>
          </cell>
          <cell r="K4793">
            <v>0</v>
          </cell>
          <cell r="L4793">
            <v>0</v>
          </cell>
          <cell r="M4793">
            <v>0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>
            <v>0</v>
          </cell>
          <cell r="T4793">
            <v>0</v>
          </cell>
        </row>
        <row r="4794">
          <cell r="A4794">
            <v>27527522</v>
          </cell>
          <cell r="B4794" t="str">
            <v>27527522 RG23C Ed Cess A006 EG-16</v>
          </cell>
          <cell r="C4794">
            <v>0</v>
          </cell>
          <cell r="D4794">
            <v>0</v>
          </cell>
          <cell r="E4794">
            <v>0</v>
          </cell>
          <cell r="F4794">
            <v>0</v>
          </cell>
          <cell r="G4794">
            <v>0</v>
          </cell>
          <cell r="H4794">
            <v>0</v>
          </cell>
          <cell r="I4794">
            <v>0</v>
          </cell>
          <cell r="J4794">
            <v>0</v>
          </cell>
          <cell r="K4794">
            <v>0</v>
          </cell>
          <cell r="L4794">
            <v>0</v>
          </cell>
          <cell r="M4794">
            <v>0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>
            <v>0</v>
          </cell>
          <cell r="T4794">
            <v>0</v>
          </cell>
        </row>
        <row r="4795">
          <cell r="A4795">
            <v>27527523</v>
          </cell>
          <cell r="B4795" t="str">
            <v>27527523 RG23C Ed Cess A015 EG-18</v>
          </cell>
          <cell r="C4795">
            <v>0</v>
          </cell>
          <cell r="D4795">
            <v>0</v>
          </cell>
          <cell r="E4795">
            <v>0</v>
          </cell>
          <cell r="F4795">
            <v>0</v>
          </cell>
          <cell r="G4795">
            <v>0</v>
          </cell>
          <cell r="H4795">
            <v>0</v>
          </cell>
          <cell r="I4795">
            <v>0</v>
          </cell>
          <cell r="J4795">
            <v>0</v>
          </cell>
          <cell r="K4795">
            <v>0</v>
          </cell>
          <cell r="L4795">
            <v>0</v>
          </cell>
          <cell r="M4795">
            <v>0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>
            <v>0</v>
          </cell>
          <cell r="T4795">
            <v>0</v>
          </cell>
        </row>
        <row r="4796">
          <cell r="A4796">
            <v>27527524</v>
          </cell>
          <cell r="B4796" t="str">
            <v>27527524 RG23C Ed Cess A018 EG-19</v>
          </cell>
          <cell r="C4796">
            <v>0</v>
          </cell>
          <cell r="D4796">
            <v>0</v>
          </cell>
          <cell r="E4796">
            <v>0</v>
          </cell>
          <cell r="F4796">
            <v>0</v>
          </cell>
          <cell r="G4796">
            <v>0</v>
          </cell>
          <cell r="H4796">
            <v>0</v>
          </cell>
          <cell r="I4796">
            <v>0</v>
          </cell>
          <cell r="J4796">
            <v>0</v>
          </cell>
          <cell r="K4796">
            <v>0</v>
          </cell>
          <cell r="L4796">
            <v>0</v>
          </cell>
          <cell r="M4796">
            <v>0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>
            <v>0</v>
          </cell>
          <cell r="T4796">
            <v>0</v>
          </cell>
        </row>
        <row r="4797">
          <cell r="A4797">
            <v>27527525</v>
          </cell>
          <cell r="B4797" t="str">
            <v>27527525 RG23C Ed Cess MD05 EG-45</v>
          </cell>
          <cell r="C4797">
            <v>0</v>
          </cell>
          <cell r="D4797">
            <v>0</v>
          </cell>
          <cell r="E4797">
            <v>0</v>
          </cell>
          <cell r="F4797">
            <v>0</v>
          </cell>
          <cell r="G4797">
            <v>0</v>
          </cell>
          <cell r="H4797">
            <v>0</v>
          </cell>
          <cell r="I4797">
            <v>0</v>
          </cell>
          <cell r="J4797">
            <v>0</v>
          </cell>
          <cell r="K4797">
            <v>0</v>
          </cell>
          <cell r="L4797">
            <v>0</v>
          </cell>
          <cell r="M4797">
            <v>0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>
            <v>0</v>
          </cell>
          <cell r="T4797">
            <v>0</v>
          </cell>
        </row>
        <row r="4798">
          <cell r="A4798">
            <v>27527526</v>
          </cell>
          <cell r="B4798" t="str">
            <v>27527526 RG23C Ed Cess A010 EG-56</v>
          </cell>
          <cell r="C4798">
            <v>0</v>
          </cell>
          <cell r="D4798">
            <v>0</v>
          </cell>
          <cell r="E4798">
            <v>0</v>
          </cell>
          <cell r="F4798">
            <v>0</v>
          </cell>
          <cell r="G4798">
            <v>0</v>
          </cell>
          <cell r="H4798">
            <v>0</v>
          </cell>
          <cell r="I4798">
            <v>0</v>
          </cell>
          <cell r="J4798">
            <v>0</v>
          </cell>
          <cell r="K4798">
            <v>0</v>
          </cell>
          <cell r="L4798">
            <v>0</v>
          </cell>
          <cell r="M4798">
            <v>0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>
            <v>0</v>
          </cell>
          <cell r="T4798">
            <v>0</v>
          </cell>
        </row>
        <row r="4799">
          <cell r="A4799">
            <v>27527527</v>
          </cell>
          <cell r="B4799" t="str">
            <v>27527527 RG23C Ed Cess A008 EG-60</v>
          </cell>
          <cell r="C4799">
            <v>0</v>
          </cell>
          <cell r="D4799">
            <v>0</v>
          </cell>
          <cell r="E4799">
            <v>0</v>
          </cell>
          <cell r="F4799">
            <v>0</v>
          </cell>
          <cell r="G4799">
            <v>0</v>
          </cell>
          <cell r="H4799">
            <v>0</v>
          </cell>
          <cell r="I4799">
            <v>0</v>
          </cell>
          <cell r="J4799">
            <v>0</v>
          </cell>
          <cell r="K4799">
            <v>0</v>
          </cell>
          <cell r="L4799">
            <v>0</v>
          </cell>
          <cell r="M4799">
            <v>0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>
            <v>0</v>
          </cell>
          <cell r="T4799">
            <v>0</v>
          </cell>
        </row>
        <row r="4800">
          <cell r="A4800">
            <v>27527528</v>
          </cell>
          <cell r="B4800" t="str">
            <v>27527528 RG23C Ed Cess A009 EG-61</v>
          </cell>
          <cell r="C4800">
            <v>0</v>
          </cell>
          <cell r="D4800">
            <v>0</v>
          </cell>
          <cell r="E4800">
            <v>0</v>
          </cell>
          <cell r="F4800">
            <v>0</v>
          </cell>
          <cell r="G4800">
            <v>0</v>
          </cell>
          <cell r="H4800">
            <v>0</v>
          </cell>
          <cell r="I4800">
            <v>0</v>
          </cell>
          <cell r="J4800">
            <v>0</v>
          </cell>
          <cell r="K4800">
            <v>0</v>
          </cell>
          <cell r="L4800">
            <v>0</v>
          </cell>
          <cell r="M4800">
            <v>0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>
            <v>0</v>
          </cell>
          <cell r="T4800">
            <v>0</v>
          </cell>
        </row>
        <row r="4801">
          <cell r="A4801">
            <v>27527529</v>
          </cell>
          <cell r="B4801" t="str">
            <v>27527529 RG23C Ed Cess F001 EG-62</v>
          </cell>
          <cell r="C4801">
            <v>0</v>
          </cell>
          <cell r="D4801">
            <v>0</v>
          </cell>
          <cell r="E4801">
            <v>0</v>
          </cell>
          <cell r="F4801">
            <v>0</v>
          </cell>
          <cell r="G4801">
            <v>0</v>
          </cell>
          <cell r="H4801">
            <v>0</v>
          </cell>
          <cell r="I4801">
            <v>0</v>
          </cell>
          <cell r="J4801">
            <v>0</v>
          </cell>
          <cell r="K4801">
            <v>0</v>
          </cell>
          <cell r="L4801">
            <v>0</v>
          </cell>
          <cell r="M4801">
            <v>0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>
            <v>0</v>
          </cell>
          <cell r="T4801">
            <v>0</v>
          </cell>
        </row>
        <row r="4802">
          <cell r="A4802">
            <v>27527530</v>
          </cell>
          <cell r="B4802" t="str">
            <v>27527530 RG23C Ed Cess SA01 EG-63</v>
          </cell>
          <cell r="C4802">
            <v>0</v>
          </cell>
          <cell r="D4802">
            <v>0</v>
          </cell>
          <cell r="E4802">
            <v>0</v>
          </cell>
          <cell r="F4802">
            <v>0</v>
          </cell>
          <cell r="G4802">
            <v>0</v>
          </cell>
          <cell r="H4802">
            <v>0</v>
          </cell>
          <cell r="I4802">
            <v>0</v>
          </cell>
          <cell r="J4802">
            <v>0</v>
          </cell>
          <cell r="K4802">
            <v>0</v>
          </cell>
          <cell r="L4802">
            <v>0</v>
          </cell>
          <cell r="M4802">
            <v>0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>
            <v>0</v>
          </cell>
          <cell r="T4802">
            <v>0</v>
          </cell>
        </row>
        <row r="4803">
          <cell r="A4803">
            <v>27527531</v>
          </cell>
          <cell r="B4803" t="str">
            <v>27527531 RG23C Ed Cess SF01 EG-63</v>
          </cell>
          <cell r="C4803">
            <v>0</v>
          </cell>
          <cell r="D4803">
            <v>0</v>
          </cell>
          <cell r="E4803">
            <v>0</v>
          </cell>
          <cell r="F4803">
            <v>0</v>
          </cell>
          <cell r="G4803">
            <v>0</v>
          </cell>
          <cell r="H4803">
            <v>0</v>
          </cell>
          <cell r="I4803">
            <v>0</v>
          </cell>
          <cell r="J4803">
            <v>0</v>
          </cell>
          <cell r="K4803">
            <v>0</v>
          </cell>
          <cell r="L4803">
            <v>0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>
            <v>0</v>
          </cell>
          <cell r="T4803">
            <v>0</v>
          </cell>
        </row>
        <row r="4804">
          <cell r="A4804">
            <v>27527532</v>
          </cell>
          <cell r="B4804" t="str">
            <v>27527532 RG23C Ed Cess SF02 EG-63</v>
          </cell>
          <cell r="C4804">
            <v>0</v>
          </cell>
          <cell r="D4804">
            <v>0</v>
          </cell>
          <cell r="E4804">
            <v>0</v>
          </cell>
          <cell r="F4804">
            <v>0</v>
          </cell>
          <cell r="G4804">
            <v>0</v>
          </cell>
          <cell r="H4804">
            <v>0</v>
          </cell>
          <cell r="I4804">
            <v>0</v>
          </cell>
          <cell r="J4804">
            <v>0</v>
          </cell>
          <cell r="K4804">
            <v>0</v>
          </cell>
          <cell r="L4804">
            <v>0</v>
          </cell>
          <cell r="M4804">
            <v>0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>
            <v>0</v>
          </cell>
          <cell r="T4804">
            <v>0</v>
          </cell>
        </row>
        <row r="4805">
          <cell r="A4805">
            <v>27527533</v>
          </cell>
          <cell r="B4805" t="str">
            <v>27527533 RG23C Ed Cess SA02 EG-64</v>
          </cell>
          <cell r="C4805">
            <v>0</v>
          </cell>
          <cell r="D4805">
            <v>0</v>
          </cell>
          <cell r="E4805">
            <v>0</v>
          </cell>
          <cell r="F4805">
            <v>0</v>
          </cell>
          <cell r="G4805">
            <v>0</v>
          </cell>
          <cell r="H4805">
            <v>0</v>
          </cell>
          <cell r="I4805">
            <v>0</v>
          </cell>
          <cell r="J4805">
            <v>0</v>
          </cell>
          <cell r="K4805">
            <v>0</v>
          </cell>
          <cell r="L4805">
            <v>0</v>
          </cell>
          <cell r="M4805">
            <v>0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>
            <v>0</v>
          </cell>
          <cell r="T4805">
            <v>0</v>
          </cell>
        </row>
        <row r="4806">
          <cell r="A4806">
            <v>27527534</v>
          </cell>
          <cell r="B4806" t="str">
            <v>27527534 RG23C Ed Cess SA03 EG-65</v>
          </cell>
          <cell r="C4806">
            <v>0</v>
          </cell>
          <cell r="D4806">
            <v>0</v>
          </cell>
          <cell r="E4806">
            <v>0</v>
          </cell>
          <cell r="F4806">
            <v>0</v>
          </cell>
          <cell r="G4806">
            <v>0</v>
          </cell>
          <cell r="H4806">
            <v>0</v>
          </cell>
          <cell r="I4806">
            <v>0</v>
          </cell>
          <cell r="J4806">
            <v>0</v>
          </cell>
          <cell r="K4806">
            <v>0</v>
          </cell>
          <cell r="L4806">
            <v>0</v>
          </cell>
          <cell r="M4806">
            <v>0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>
            <v>0</v>
          </cell>
          <cell r="T4806">
            <v>0</v>
          </cell>
        </row>
        <row r="4807">
          <cell r="A4807">
            <v>27527535</v>
          </cell>
          <cell r="B4807" t="str">
            <v>27527535 RG23C Ed Cess A016 EG-71</v>
          </cell>
          <cell r="C4807">
            <v>0</v>
          </cell>
          <cell r="D4807">
            <v>0</v>
          </cell>
          <cell r="E4807">
            <v>0</v>
          </cell>
          <cell r="F4807">
            <v>0</v>
          </cell>
          <cell r="G4807">
            <v>0</v>
          </cell>
          <cell r="H4807">
            <v>0</v>
          </cell>
          <cell r="I4807">
            <v>0</v>
          </cell>
          <cell r="J4807">
            <v>0</v>
          </cell>
          <cell r="K4807">
            <v>0</v>
          </cell>
          <cell r="L4807">
            <v>0</v>
          </cell>
          <cell r="M4807">
            <v>0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>
            <v>0</v>
          </cell>
          <cell r="T4807">
            <v>0</v>
          </cell>
        </row>
        <row r="4808">
          <cell r="A4808">
            <v>27527536</v>
          </cell>
          <cell r="B4808" t="str">
            <v>27527536 RG23C Ed Cess F013 EG-72</v>
          </cell>
          <cell r="C4808">
            <v>0</v>
          </cell>
          <cell r="D4808">
            <v>0</v>
          </cell>
          <cell r="E4808">
            <v>0</v>
          </cell>
          <cell r="F4808">
            <v>0</v>
          </cell>
          <cell r="G4808">
            <v>0</v>
          </cell>
          <cell r="H4808">
            <v>0</v>
          </cell>
          <cell r="I4808">
            <v>0</v>
          </cell>
          <cell r="J4808">
            <v>0</v>
          </cell>
          <cell r="K4808">
            <v>0</v>
          </cell>
          <cell r="L4808">
            <v>0</v>
          </cell>
          <cell r="M4808">
            <v>0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>
            <v>0</v>
          </cell>
          <cell r="T4808">
            <v>0</v>
          </cell>
        </row>
        <row r="4809">
          <cell r="A4809">
            <v>27527537</v>
          </cell>
          <cell r="B4809" t="str">
            <v>27527537 RG23C Ed Cess SK01 EG-73</v>
          </cell>
          <cell r="C4809">
            <v>0</v>
          </cell>
          <cell r="D4809">
            <v>0</v>
          </cell>
          <cell r="E4809">
            <v>0</v>
          </cell>
          <cell r="F4809">
            <v>0</v>
          </cell>
          <cell r="G4809">
            <v>0</v>
          </cell>
          <cell r="H4809">
            <v>0</v>
          </cell>
          <cell r="I4809">
            <v>0</v>
          </cell>
          <cell r="J4809">
            <v>0</v>
          </cell>
          <cell r="K4809">
            <v>0</v>
          </cell>
          <cell r="L4809">
            <v>0</v>
          </cell>
          <cell r="M4809">
            <v>0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>
            <v>0</v>
          </cell>
          <cell r="T4809">
            <v>0</v>
          </cell>
        </row>
        <row r="4810">
          <cell r="A4810">
            <v>27527539</v>
          </cell>
          <cell r="B4810" t="str">
            <v>27527539 RG23C Ed Cess A017 EG-81</v>
          </cell>
          <cell r="C4810">
            <v>0</v>
          </cell>
          <cell r="D4810">
            <v>0</v>
          </cell>
          <cell r="E4810">
            <v>0</v>
          </cell>
          <cell r="F4810">
            <v>0</v>
          </cell>
          <cell r="G4810">
            <v>0</v>
          </cell>
          <cell r="H4810">
            <v>0</v>
          </cell>
          <cell r="I4810">
            <v>0</v>
          </cell>
          <cell r="J4810">
            <v>0</v>
          </cell>
          <cell r="K4810">
            <v>0</v>
          </cell>
          <cell r="L4810">
            <v>0</v>
          </cell>
          <cell r="M4810">
            <v>0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>
            <v>0</v>
          </cell>
          <cell r="T4810">
            <v>0</v>
          </cell>
        </row>
        <row r="4811">
          <cell r="A4811">
            <v>27527540</v>
          </cell>
          <cell r="B4811" t="str">
            <v>27527540 RG23C Ed Cess F017 EG-82</v>
          </cell>
          <cell r="C4811">
            <v>0</v>
          </cell>
          <cell r="D4811">
            <v>0</v>
          </cell>
          <cell r="E4811">
            <v>0</v>
          </cell>
          <cell r="F4811">
            <v>0</v>
          </cell>
          <cell r="G4811">
            <v>0</v>
          </cell>
          <cell r="H4811">
            <v>0</v>
          </cell>
          <cell r="I4811">
            <v>0</v>
          </cell>
          <cell r="J4811">
            <v>0</v>
          </cell>
          <cell r="K4811">
            <v>0</v>
          </cell>
          <cell r="L4811">
            <v>0</v>
          </cell>
          <cell r="M4811">
            <v>0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>
            <v>0</v>
          </cell>
          <cell r="T4811">
            <v>0</v>
          </cell>
        </row>
        <row r="4812">
          <cell r="A4812">
            <v>27527541</v>
          </cell>
          <cell r="B4812" t="str">
            <v>27527541 RG23C Ed Cess SV01 EG-83</v>
          </cell>
          <cell r="C4812">
            <v>0</v>
          </cell>
          <cell r="D4812">
            <v>0</v>
          </cell>
          <cell r="E4812">
            <v>0</v>
          </cell>
          <cell r="F4812">
            <v>0</v>
          </cell>
          <cell r="G4812">
            <v>0</v>
          </cell>
          <cell r="H4812">
            <v>0</v>
          </cell>
          <cell r="I4812">
            <v>0</v>
          </cell>
          <cell r="J4812">
            <v>0</v>
          </cell>
          <cell r="K4812">
            <v>0</v>
          </cell>
          <cell r="L4812">
            <v>0</v>
          </cell>
          <cell r="M4812">
            <v>0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>
            <v>0</v>
          </cell>
          <cell r="T4812">
            <v>0</v>
          </cell>
        </row>
        <row r="4813">
          <cell r="A4813">
            <v>27527561</v>
          </cell>
          <cell r="B4813" t="str">
            <v>27527561 RG23C Ed Cess AMRV EG-22</v>
          </cell>
          <cell r="C4813">
            <v>0</v>
          </cell>
          <cell r="D4813">
            <v>0</v>
          </cell>
          <cell r="E4813">
            <v>0</v>
          </cell>
          <cell r="F4813">
            <v>0</v>
          </cell>
          <cell r="G4813">
            <v>0</v>
          </cell>
          <cell r="H4813">
            <v>0</v>
          </cell>
          <cell r="I4813">
            <v>0</v>
          </cell>
          <cell r="J4813">
            <v>0</v>
          </cell>
          <cell r="K4813">
            <v>0</v>
          </cell>
          <cell r="L4813">
            <v>0</v>
          </cell>
          <cell r="M4813">
            <v>0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>
            <v>0</v>
          </cell>
          <cell r="T4813">
            <v>0</v>
          </cell>
        </row>
        <row r="4814">
          <cell r="A4814">
            <v>27527562</v>
          </cell>
          <cell r="B4814" t="str">
            <v>27527562 RG23C Ed Cess FMRV EG-'22</v>
          </cell>
          <cell r="C4814">
            <v>0</v>
          </cell>
          <cell r="D4814">
            <v>0</v>
          </cell>
          <cell r="E4814">
            <v>0</v>
          </cell>
          <cell r="F4814">
            <v>0</v>
          </cell>
          <cell r="G4814">
            <v>0</v>
          </cell>
          <cell r="H4814">
            <v>0</v>
          </cell>
          <cell r="I4814">
            <v>0</v>
          </cell>
          <cell r="J4814">
            <v>0</v>
          </cell>
          <cell r="K4814">
            <v>0</v>
          </cell>
          <cell r="L4814">
            <v>0</v>
          </cell>
          <cell r="M4814">
            <v>0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>
            <v>0</v>
          </cell>
          <cell r="T4814">
            <v>0</v>
          </cell>
        </row>
        <row r="4815">
          <cell r="A4815">
            <v>27527563</v>
          </cell>
          <cell r="B4815" t="str">
            <v>27527563 RG23C Ed Cess MRVA EG-23</v>
          </cell>
          <cell r="C4815">
            <v>0</v>
          </cell>
          <cell r="D4815">
            <v>0</v>
          </cell>
          <cell r="E4815">
            <v>0</v>
          </cell>
          <cell r="F4815">
            <v>0</v>
          </cell>
          <cell r="G4815">
            <v>0</v>
          </cell>
          <cell r="H4815">
            <v>0</v>
          </cell>
          <cell r="I4815">
            <v>0</v>
          </cell>
          <cell r="J4815">
            <v>0</v>
          </cell>
          <cell r="K4815">
            <v>0</v>
          </cell>
          <cell r="L4815">
            <v>0</v>
          </cell>
          <cell r="M4815">
            <v>0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>
            <v>0</v>
          </cell>
          <cell r="T4815">
            <v>0</v>
          </cell>
        </row>
        <row r="4816">
          <cell r="A4816">
            <v>27527564</v>
          </cell>
          <cell r="B4816" t="str">
            <v>27527564 RG23C Ed Cess MRVF EG-24</v>
          </cell>
          <cell r="C4816">
            <v>0</v>
          </cell>
          <cell r="D4816">
            <v>0</v>
          </cell>
          <cell r="E4816">
            <v>0</v>
          </cell>
          <cell r="F4816">
            <v>0</v>
          </cell>
          <cell r="G4816">
            <v>0</v>
          </cell>
          <cell r="H4816">
            <v>0</v>
          </cell>
          <cell r="I4816">
            <v>0</v>
          </cell>
          <cell r="J4816">
            <v>0</v>
          </cell>
          <cell r="K4816">
            <v>0</v>
          </cell>
          <cell r="L4816">
            <v>0</v>
          </cell>
          <cell r="M4816">
            <v>0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>
            <v>0</v>
          </cell>
          <cell r="T4816">
            <v>0</v>
          </cell>
        </row>
        <row r="4817">
          <cell r="A4817">
            <v>27527565</v>
          </cell>
          <cell r="B4817" t="str">
            <v>27527565 RG23C Ed Cess MRVH EG-25</v>
          </cell>
          <cell r="C4817">
            <v>0</v>
          </cell>
          <cell r="D4817">
            <v>0</v>
          </cell>
          <cell r="E4817">
            <v>0</v>
          </cell>
          <cell r="F4817">
            <v>0</v>
          </cell>
          <cell r="G4817">
            <v>0</v>
          </cell>
          <cell r="H4817">
            <v>0</v>
          </cell>
          <cell r="I4817">
            <v>0</v>
          </cell>
          <cell r="J4817">
            <v>0</v>
          </cell>
          <cell r="K4817">
            <v>0</v>
          </cell>
          <cell r="L4817">
            <v>0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>
            <v>0</v>
          </cell>
          <cell r="T4817">
            <v>0</v>
          </cell>
        </row>
        <row r="4818">
          <cell r="A4818">
            <v>27527574</v>
          </cell>
          <cell r="B4818" t="str">
            <v>27527574 RG23C Ed Cess AI05 EG-09</v>
          </cell>
          <cell r="C4818">
            <v>0</v>
          </cell>
          <cell r="D4818">
            <v>0</v>
          </cell>
          <cell r="E4818">
            <v>0</v>
          </cell>
          <cell r="F4818">
            <v>0</v>
          </cell>
          <cell r="G4818">
            <v>0</v>
          </cell>
          <cell r="H4818">
            <v>0</v>
          </cell>
          <cell r="I4818">
            <v>0</v>
          </cell>
          <cell r="J4818">
            <v>0</v>
          </cell>
          <cell r="K4818">
            <v>0</v>
          </cell>
          <cell r="L4818">
            <v>0</v>
          </cell>
          <cell r="M4818">
            <v>0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>
            <v>0</v>
          </cell>
          <cell r="T4818">
            <v>0</v>
          </cell>
        </row>
        <row r="4819">
          <cell r="A4819">
            <v>27527575</v>
          </cell>
          <cell r="B4819" t="str">
            <v>27527575 RG23C Ed Cess AR03 EG-06</v>
          </cell>
          <cell r="C4819">
            <v>0</v>
          </cell>
          <cell r="D4819">
            <v>0</v>
          </cell>
          <cell r="E4819">
            <v>0</v>
          </cell>
          <cell r="F4819">
            <v>0</v>
          </cell>
          <cell r="G4819">
            <v>0</v>
          </cell>
          <cell r="H4819">
            <v>0</v>
          </cell>
          <cell r="I4819">
            <v>0</v>
          </cell>
          <cell r="J4819">
            <v>0</v>
          </cell>
          <cell r="K4819">
            <v>0</v>
          </cell>
          <cell r="L4819">
            <v>0</v>
          </cell>
          <cell r="M4819">
            <v>0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>
            <v>0</v>
          </cell>
          <cell r="T4819">
            <v>0</v>
          </cell>
        </row>
        <row r="4820">
          <cell r="A4820">
            <v>27527591</v>
          </cell>
          <cell r="B4820" t="str">
            <v>27527591 RG23C Ed Cess A028 EG-68</v>
          </cell>
          <cell r="C4820">
            <v>0</v>
          </cell>
          <cell r="D4820">
            <v>0</v>
          </cell>
          <cell r="E4820">
            <v>0</v>
          </cell>
          <cell r="F4820">
            <v>0</v>
          </cell>
          <cell r="G4820">
            <v>0</v>
          </cell>
          <cell r="H4820">
            <v>0</v>
          </cell>
          <cell r="I4820">
            <v>0</v>
          </cell>
          <cell r="J4820">
            <v>0</v>
          </cell>
          <cell r="K4820">
            <v>0</v>
          </cell>
          <cell r="L4820">
            <v>0</v>
          </cell>
          <cell r="M4820">
            <v>0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>
            <v>0</v>
          </cell>
          <cell r="T4820">
            <v>0</v>
          </cell>
        </row>
        <row r="4821">
          <cell r="A4821">
            <v>27527603</v>
          </cell>
          <cell r="B4821" t="str">
            <v>27527603 RG23C Ed Cess FPWS EG-59</v>
          </cell>
          <cell r="C4821">
            <v>0</v>
          </cell>
          <cell r="D4821">
            <v>0</v>
          </cell>
          <cell r="E4821">
            <v>0</v>
          </cell>
          <cell r="F4821">
            <v>0</v>
          </cell>
          <cell r="G4821">
            <v>0</v>
          </cell>
          <cell r="H4821">
            <v>0</v>
          </cell>
          <cell r="I4821">
            <v>0</v>
          </cell>
          <cell r="J4821">
            <v>0</v>
          </cell>
          <cell r="K4821">
            <v>0</v>
          </cell>
          <cell r="L4821">
            <v>0</v>
          </cell>
          <cell r="M4821">
            <v>0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>
            <v>0</v>
          </cell>
          <cell r="T4821">
            <v>0</v>
          </cell>
        </row>
        <row r="4822">
          <cell r="A4822">
            <v>27527605</v>
          </cell>
          <cell r="B4822" t="str">
            <v>27527605 RG23C Ed Cess ASCB EG-78</v>
          </cell>
          <cell r="C4822">
            <v>0</v>
          </cell>
          <cell r="D4822">
            <v>0</v>
          </cell>
          <cell r="E4822">
            <v>0</v>
          </cell>
          <cell r="F4822">
            <v>0</v>
          </cell>
          <cell r="G4822">
            <v>0</v>
          </cell>
          <cell r="H4822">
            <v>0</v>
          </cell>
          <cell r="I4822">
            <v>0</v>
          </cell>
          <cell r="J4822">
            <v>0</v>
          </cell>
          <cell r="K4822">
            <v>0</v>
          </cell>
          <cell r="L4822">
            <v>0</v>
          </cell>
          <cell r="M4822">
            <v>0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>
            <v>0</v>
          </cell>
          <cell r="T4822">
            <v>0</v>
          </cell>
        </row>
        <row r="4823">
          <cell r="A4823">
            <v>27527608</v>
          </cell>
          <cell r="B4823" t="str">
            <v>27527608 RG23C Ed Cess SS01 EG-74</v>
          </cell>
          <cell r="C4823">
            <v>0</v>
          </cell>
          <cell r="D4823">
            <v>0</v>
          </cell>
          <cell r="E4823">
            <v>0</v>
          </cell>
          <cell r="F4823">
            <v>0</v>
          </cell>
          <cell r="G4823">
            <v>0</v>
          </cell>
          <cell r="H4823">
            <v>0</v>
          </cell>
          <cell r="I4823">
            <v>0</v>
          </cell>
          <cell r="J4823">
            <v>0</v>
          </cell>
          <cell r="K4823">
            <v>0</v>
          </cell>
          <cell r="L4823">
            <v>0</v>
          </cell>
          <cell r="M4823">
            <v>0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>
            <v>0</v>
          </cell>
          <cell r="T4823">
            <v>0</v>
          </cell>
        </row>
        <row r="4824">
          <cell r="A4824">
            <v>27527610</v>
          </cell>
          <cell r="B4824" t="str">
            <v>27527610 RG23C Ed Cess SJ01 EG-91</v>
          </cell>
          <cell r="C4824">
            <v>0</v>
          </cell>
          <cell r="D4824">
            <v>0</v>
          </cell>
          <cell r="E4824">
            <v>0</v>
          </cell>
          <cell r="F4824">
            <v>0</v>
          </cell>
          <cell r="G4824">
            <v>0</v>
          </cell>
          <cell r="H4824">
            <v>0</v>
          </cell>
          <cell r="I4824">
            <v>0</v>
          </cell>
          <cell r="J4824">
            <v>0</v>
          </cell>
          <cell r="K4824">
            <v>0</v>
          </cell>
          <cell r="L4824">
            <v>0</v>
          </cell>
          <cell r="M4824">
            <v>0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>
            <v>0</v>
          </cell>
          <cell r="T4824">
            <v>0</v>
          </cell>
        </row>
        <row r="4825">
          <cell r="A4825">
            <v>27527611</v>
          </cell>
          <cell r="B4825" t="str">
            <v>27527611 RG23C Ed Cess MT05 EG-B1</v>
          </cell>
          <cell r="C4825">
            <v>0</v>
          </cell>
          <cell r="D4825">
            <v>0</v>
          </cell>
          <cell r="E4825">
            <v>0</v>
          </cell>
          <cell r="F4825">
            <v>0</v>
          </cell>
          <cell r="G4825">
            <v>0</v>
          </cell>
          <cell r="H4825">
            <v>0</v>
          </cell>
          <cell r="I4825">
            <v>0</v>
          </cell>
          <cell r="J4825">
            <v>0</v>
          </cell>
          <cell r="K4825">
            <v>0</v>
          </cell>
          <cell r="L4825">
            <v>0</v>
          </cell>
          <cell r="M4825">
            <v>0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>
            <v>0</v>
          </cell>
          <cell r="T4825">
            <v>0</v>
          </cell>
        </row>
        <row r="4826">
          <cell r="A4826">
            <v>27527612</v>
          </cell>
          <cell r="B4826" t="str">
            <v>27527612 RG23C Ed Cess MT07 EG-B2</v>
          </cell>
          <cell r="C4826">
            <v>0</v>
          </cell>
          <cell r="D4826">
            <v>0</v>
          </cell>
          <cell r="E4826">
            <v>0</v>
          </cell>
          <cell r="F4826">
            <v>0</v>
          </cell>
          <cell r="G4826">
            <v>0</v>
          </cell>
          <cell r="H4826">
            <v>0</v>
          </cell>
          <cell r="I4826">
            <v>0</v>
          </cell>
          <cell r="J4826">
            <v>0</v>
          </cell>
          <cell r="K4826">
            <v>0</v>
          </cell>
          <cell r="L4826">
            <v>0</v>
          </cell>
          <cell r="M4826">
            <v>0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>
            <v>0</v>
          </cell>
          <cell r="T4826">
            <v>0</v>
          </cell>
        </row>
        <row r="4827">
          <cell r="A4827">
            <v>27527613</v>
          </cell>
          <cell r="B4827" t="str">
            <v>27527613 RG23C Ed Cess MT11  EG-B3</v>
          </cell>
          <cell r="C4827">
            <v>0</v>
          </cell>
          <cell r="D4827">
            <v>0</v>
          </cell>
          <cell r="E4827">
            <v>0</v>
          </cell>
          <cell r="F4827">
            <v>0</v>
          </cell>
          <cell r="G4827">
            <v>0</v>
          </cell>
          <cell r="H4827">
            <v>0</v>
          </cell>
          <cell r="I4827">
            <v>0</v>
          </cell>
          <cell r="J4827">
            <v>0</v>
          </cell>
          <cell r="K4827">
            <v>0</v>
          </cell>
          <cell r="L4827">
            <v>0</v>
          </cell>
          <cell r="M4827">
            <v>0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>
            <v>0</v>
          </cell>
          <cell r="S4827">
            <v>0</v>
          </cell>
          <cell r="T4827">
            <v>0</v>
          </cell>
        </row>
        <row r="4828">
          <cell r="A4828">
            <v>27527616</v>
          </cell>
          <cell r="B4828" t="str">
            <v>27527616 RG23C Ed Cess F033 EG-NP</v>
          </cell>
          <cell r="C4828">
            <v>0</v>
          </cell>
          <cell r="D4828">
            <v>0</v>
          </cell>
          <cell r="E4828">
            <v>0</v>
          </cell>
          <cell r="F4828">
            <v>0</v>
          </cell>
          <cell r="G4828">
            <v>0</v>
          </cell>
          <cell r="H4828">
            <v>0</v>
          </cell>
          <cell r="I4828">
            <v>0</v>
          </cell>
          <cell r="J4828">
            <v>0</v>
          </cell>
          <cell r="K4828">
            <v>0</v>
          </cell>
          <cell r="L4828">
            <v>0</v>
          </cell>
          <cell r="M4828">
            <v>0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>
            <v>0</v>
          </cell>
          <cell r="T4828">
            <v>0</v>
          </cell>
        </row>
        <row r="4829">
          <cell r="A4829">
            <v>27527617</v>
          </cell>
          <cell r="B4829" t="str">
            <v>27527617 RG23C Ed Cess F8FP EG-FP</v>
          </cell>
          <cell r="C4829">
            <v>0</v>
          </cell>
          <cell r="D4829">
            <v>0</v>
          </cell>
          <cell r="E4829">
            <v>0</v>
          </cell>
          <cell r="F4829">
            <v>0</v>
          </cell>
          <cell r="G4829">
            <v>0</v>
          </cell>
          <cell r="H4829">
            <v>0</v>
          </cell>
          <cell r="I4829">
            <v>0</v>
          </cell>
          <cell r="J4829">
            <v>0</v>
          </cell>
          <cell r="K4829">
            <v>0</v>
          </cell>
          <cell r="L4829">
            <v>0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>
            <v>0</v>
          </cell>
          <cell r="T4829">
            <v>0</v>
          </cell>
        </row>
        <row r="4830">
          <cell r="A4830">
            <v>27527619</v>
          </cell>
          <cell r="B4830" t="str">
            <v>27527619 RG23C Ed Cess F035 EG-F4</v>
          </cell>
          <cell r="C4830">
            <v>0</v>
          </cell>
          <cell r="D4830">
            <v>0</v>
          </cell>
          <cell r="E4830">
            <v>0</v>
          </cell>
          <cell r="F4830">
            <v>0</v>
          </cell>
          <cell r="G4830">
            <v>0</v>
          </cell>
          <cell r="H4830">
            <v>0</v>
          </cell>
          <cell r="I4830">
            <v>0</v>
          </cell>
          <cell r="J4830">
            <v>0</v>
          </cell>
          <cell r="K4830">
            <v>0</v>
          </cell>
          <cell r="L4830">
            <v>0</v>
          </cell>
          <cell r="M4830">
            <v>0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>
            <v>0</v>
          </cell>
          <cell r="T4830">
            <v>0</v>
          </cell>
        </row>
        <row r="4831">
          <cell r="A4831">
            <v>27527621</v>
          </cell>
          <cell r="B4831" t="str">
            <v>27527621 RG23C Ed Cess A040 EG-A5</v>
          </cell>
          <cell r="C4831">
            <v>0</v>
          </cell>
          <cell r="D4831">
            <v>0</v>
          </cell>
          <cell r="E4831">
            <v>0</v>
          </cell>
          <cell r="F4831">
            <v>0</v>
          </cell>
          <cell r="G4831">
            <v>0</v>
          </cell>
          <cell r="H4831">
            <v>0</v>
          </cell>
          <cell r="I4831">
            <v>0</v>
          </cell>
          <cell r="J4831">
            <v>0</v>
          </cell>
          <cell r="K4831">
            <v>0</v>
          </cell>
          <cell r="L4831">
            <v>0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>
            <v>0</v>
          </cell>
          <cell r="T4831">
            <v>0</v>
          </cell>
        </row>
        <row r="4832">
          <cell r="A4832">
            <v>27527622</v>
          </cell>
          <cell r="B4832" t="str">
            <v>27527622 RG23C Ed Cess F040 EG-A6</v>
          </cell>
          <cell r="C4832">
            <v>0</v>
          </cell>
          <cell r="D4832">
            <v>0</v>
          </cell>
          <cell r="E4832">
            <v>0</v>
          </cell>
          <cell r="F4832">
            <v>0</v>
          </cell>
          <cell r="G4832">
            <v>0</v>
          </cell>
          <cell r="H4832">
            <v>0</v>
          </cell>
          <cell r="I4832">
            <v>0</v>
          </cell>
          <cell r="J4832">
            <v>0</v>
          </cell>
          <cell r="K4832">
            <v>0</v>
          </cell>
          <cell r="L4832">
            <v>0</v>
          </cell>
          <cell r="M4832">
            <v>0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>
            <v>0</v>
          </cell>
          <cell r="T4832">
            <v>0</v>
          </cell>
        </row>
        <row r="4833">
          <cell r="A4833">
            <v>27527623</v>
          </cell>
          <cell r="B4833" t="str">
            <v>27527623 RG23C Ed Cess SC01 EG-A7</v>
          </cell>
          <cell r="C4833">
            <v>0</v>
          </cell>
          <cell r="D4833">
            <v>0</v>
          </cell>
          <cell r="E4833">
            <v>0</v>
          </cell>
          <cell r="F4833">
            <v>0</v>
          </cell>
          <cell r="G4833">
            <v>0</v>
          </cell>
          <cell r="H4833">
            <v>0</v>
          </cell>
          <cell r="I4833">
            <v>0</v>
          </cell>
          <cell r="J4833">
            <v>0</v>
          </cell>
          <cell r="K4833">
            <v>0</v>
          </cell>
          <cell r="L4833">
            <v>0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>
            <v>0</v>
          </cell>
          <cell r="T4833">
            <v>0</v>
          </cell>
        </row>
        <row r="4834">
          <cell r="A4834">
            <v>27527624</v>
          </cell>
          <cell r="B4834" t="str">
            <v>27527624 RG23C Ed Cess A041 EG-A8</v>
          </cell>
          <cell r="C4834">
            <v>0</v>
          </cell>
          <cell r="D4834">
            <v>0</v>
          </cell>
          <cell r="E4834">
            <v>0</v>
          </cell>
          <cell r="F4834">
            <v>0</v>
          </cell>
          <cell r="G4834">
            <v>0</v>
          </cell>
          <cell r="H4834">
            <v>0</v>
          </cell>
          <cell r="I4834">
            <v>0</v>
          </cell>
          <cell r="J4834">
            <v>0</v>
          </cell>
          <cell r="K4834">
            <v>0</v>
          </cell>
          <cell r="L4834">
            <v>0</v>
          </cell>
          <cell r="M4834">
            <v>0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>
            <v>0</v>
          </cell>
          <cell r="T4834">
            <v>0</v>
          </cell>
        </row>
        <row r="4835">
          <cell r="A4835">
            <v>27527625</v>
          </cell>
          <cell r="B4835" t="str">
            <v>27527625 RG23C Ed Cess F041 EG-A9</v>
          </cell>
          <cell r="C4835">
            <v>0</v>
          </cell>
          <cell r="D4835">
            <v>0</v>
          </cell>
          <cell r="E4835">
            <v>0</v>
          </cell>
          <cell r="F4835">
            <v>0</v>
          </cell>
          <cell r="G4835">
            <v>0</v>
          </cell>
          <cell r="H4835">
            <v>0</v>
          </cell>
          <cell r="I4835">
            <v>0</v>
          </cell>
          <cell r="J4835">
            <v>0</v>
          </cell>
          <cell r="K4835">
            <v>0</v>
          </cell>
          <cell r="L4835">
            <v>0</v>
          </cell>
          <cell r="M4835">
            <v>0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>
            <v>0</v>
          </cell>
          <cell r="T4835">
            <v>0</v>
          </cell>
        </row>
        <row r="4836">
          <cell r="A4836">
            <v>27528001</v>
          </cell>
          <cell r="B4836" t="str">
            <v>27528001 RG23C SHE Cess F002 EG-02</v>
          </cell>
          <cell r="C4836">
            <v>0</v>
          </cell>
          <cell r="D4836">
            <v>0</v>
          </cell>
          <cell r="E4836">
            <v>0</v>
          </cell>
          <cell r="F4836">
            <v>0</v>
          </cell>
          <cell r="G4836">
            <v>0</v>
          </cell>
          <cell r="H4836">
            <v>0</v>
          </cell>
          <cell r="I4836">
            <v>0</v>
          </cell>
          <cell r="J4836">
            <v>0</v>
          </cell>
          <cell r="K4836">
            <v>0</v>
          </cell>
          <cell r="L4836">
            <v>0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>
            <v>0</v>
          </cell>
          <cell r="T4836">
            <v>0</v>
          </cell>
        </row>
        <row r="4837">
          <cell r="A4837">
            <v>27528002</v>
          </cell>
          <cell r="B4837" t="str">
            <v>27528002 RG23C SHE Cess F003 EG-03</v>
          </cell>
          <cell r="C4837">
            <v>0</v>
          </cell>
          <cell r="D4837">
            <v>0</v>
          </cell>
          <cell r="E4837">
            <v>0</v>
          </cell>
          <cell r="F4837">
            <v>0</v>
          </cell>
          <cell r="G4837">
            <v>0</v>
          </cell>
          <cell r="H4837">
            <v>0</v>
          </cell>
          <cell r="I4837">
            <v>0</v>
          </cell>
          <cell r="J4837">
            <v>0</v>
          </cell>
          <cell r="K4837">
            <v>0</v>
          </cell>
          <cell r="L4837">
            <v>0</v>
          </cell>
          <cell r="M4837">
            <v>0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>
            <v>0</v>
          </cell>
          <cell r="T4837">
            <v>0</v>
          </cell>
        </row>
        <row r="4838">
          <cell r="A4838">
            <v>27528003</v>
          </cell>
          <cell r="B4838" t="str">
            <v>27528003 RG23C SHE Cess F016 EG-94</v>
          </cell>
          <cell r="C4838">
            <v>0</v>
          </cell>
          <cell r="D4838">
            <v>0</v>
          </cell>
          <cell r="E4838">
            <v>0</v>
          </cell>
          <cell r="F4838">
            <v>0</v>
          </cell>
          <cell r="G4838">
            <v>0</v>
          </cell>
          <cell r="H4838">
            <v>0</v>
          </cell>
          <cell r="I4838">
            <v>0</v>
          </cell>
          <cell r="J4838">
            <v>0</v>
          </cell>
          <cell r="K4838">
            <v>0</v>
          </cell>
          <cell r="L4838">
            <v>0</v>
          </cell>
          <cell r="M4838">
            <v>0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>
            <v>0</v>
          </cell>
          <cell r="T4838">
            <v>0</v>
          </cell>
        </row>
        <row r="4839">
          <cell r="A4839">
            <v>27528004</v>
          </cell>
          <cell r="B4839" t="str">
            <v>27528004 RG23C SHE Cess F005 EG-95</v>
          </cell>
          <cell r="C4839">
            <v>0</v>
          </cell>
          <cell r="D4839">
            <v>0</v>
          </cell>
          <cell r="E4839">
            <v>0</v>
          </cell>
          <cell r="F4839">
            <v>0</v>
          </cell>
          <cell r="G4839">
            <v>0</v>
          </cell>
          <cell r="H4839">
            <v>0</v>
          </cell>
          <cell r="I4839">
            <v>0</v>
          </cell>
          <cell r="J4839">
            <v>0</v>
          </cell>
          <cell r="K4839">
            <v>0</v>
          </cell>
          <cell r="L4839">
            <v>0</v>
          </cell>
          <cell r="M4839">
            <v>0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>
            <v>0</v>
          </cell>
          <cell r="T4839">
            <v>0</v>
          </cell>
        </row>
        <row r="4840">
          <cell r="A4840">
            <v>27528005</v>
          </cell>
          <cell r="B4840" t="str">
            <v>27528005 RG23C SHE Cess F007 EG-97</v>
          </cell>
          <cell r="C4840">
            <v>0</v>
          </cell>
          <cell r="D4840">
            <v>0</v>
          </cell>
          <cell r="E4840">
            <v>0</v>
          </cell>
          <cell r="F4840">
            <v>0</v>
          </cell>
          <cell r="G4840">
            <v>0</v>
          </cell>
          <cell r="H4840">
            <v>0</v>
          </cell>
          <cell r="I4840">
            <v>0</v>
          </cell>
          <cell r="J4840">
            <v>0</v>
          </cell>
          <cell r="K4840">
            <v>0</v>
          </cell>
          <cell r="L4840">
            <v>0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>
            <v>0</v>
          </cell>
          <cell r="T4840">
            <v>0</v>
          </cell>
        </row>
        <row r="4841">
          <cell r="A4841">
            <v>27528006</v>
          </cell>
          <cell r="B4841" t="str">
            <v>27528006 RG23C SHE Cess F015 EG-04</v>
          </cell>
          <cell r="C4841">
            <v>0</v>
          </cell>
          <cell r="D4841">
            <v>0</v>
          </cell>
          <cell r="E4841">
            <v>0</v>
          </cell>
          <cell r="F4841">
            <v>0</v>
          </cell>
          <cell r="G4841">
            <v>0</v>
          </cell>
          <cell r="H4841">
            <v>0</v>
          </cell>
          <cell r="I4841">
            <v>0</v>
          </cell>
          <cell r="J4841">
            <v>0</v>
          </cell>
          <cell r="K4841">
            <v>0</v>
          </cell>
          <cell r="L4841">
            <v>0</v>
          </cell>
          <cell r="M4841">
            <v>0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>
            <v>0</v>
          </cell>
          <cell r="T4841">
            <v>0</v>
          </cell>
        </row>
        <row r="4842">
          <cell r="A4842">
            <v>27528007</v>
          </cell>
          <cell r="B4842" t="str">
            <v>27528007 RG23C SHE Cess F010 EG-10</v>
          </cell>
          <cell r="C4842">
            <v>0</v>
          </cell>
          <cell r="D4842">
            <v>0</v>
          </cell>
          <cell r="E4842">
            <v>0</v>
          </cell>
          <cell r="F4842">
            <v>0</v>
          </cell>
          <cell r="G4842">
            <v>0</v>
          </cell>
          <cell r="H4842">
            <v>0</v>
          </cell>
          <cell r="I4842">
            <v>0</v>
          </cell>
          <cell r="J4842">
            <v>0</v>
          </cell>
          <cell r="K4842">
            <v>0</v>
          </cell>
          <cell r="L4842">
            <v>0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>
            <v>0</v>
          </cell>
          <cell r="T4842">
            <v>0</v>
          </cell>
        </row>
        <row r="4843">
          <cell r="A4843">
            <v>27528008</v>
          </cell>
          <cell r="B4843" t="str">
            <v>27528008 RG23C SHE Cess F014 EG-93</v>
          </cell>
          <cell r="C4843">
            <v>0</v>
          </cell>
          <cell r="D4843">
            <v>0</v>
          </cell>
          <cell r="E4843">
            <v>0</v>
          </cell>
          <cell r="F4843">
            <v>0</v>
          </cell>
          <cell r="G4843">
            <v>0</v>
          </cell>
          <cell r="H4843">
            <v>0</v>
          </cell>
          <cell r="I4843">
            <v>0</v>
          </cell>
          <cell r="J4843">
            <v>0</v>
          </cell>
          <cell r="K4843">
            <v>0</v>
          </cell>
          <cell r="L4843">
            <v>0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>
            <v>0</v>
          </cell>
          <cell r="T4843">
            <v>0</v>
          </cell>
        </row>
        <row r="4844">
          <cell r="A4844">
            <v>27528009</v>
          </cell>
          <cell r="B4844" t="str">
            <v>27528009 RG23C SHE Cess F008 EG-98</v>
          </cell>
          <cell r="C4844">
            <v>0</v>
          </cell>
          <cell r="D4844">
            <v>0</v>
          </cell>
          <cell r="E4844">
            <v>0</v>
          </cell>
          <cell r="F4844">
            <v>0</v>
          </cell>
          <cell r="G4844">
            <v>0</v>
          </cell>
          <cell r="H4844">
            <v>0</v>
          </cell>
          <cell r="I4844">
            <v>0</v>
          </cell>
          <cell r="J4844">
            <v>0</v>
          </cell>
          <cell r="K4844">
            <v>0</v>
          </cell>
          <cell r="L4844">
            <v>0</v>
          </cell>
          <cell r="M4844">
            <v>0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>
            <v>0</v>
          </cell>
          <cell r="S4844">
            <v>0</v>
          </cell>
          <cell r="T4844">
            <v>0</v>
          </cell>
        </row>
        <row r="4845">
          <cell r="A4845">
            <v>27528010</v>
          </cell>
          <cell r="B4845" t="str">
            <v>27528010 RG23C SHE Cess F009 EG-99</v>
          </cell>
          <cell r="C4845">
            <v>0</v>
          </cell>
          <cell r="D4845">
            <v>0</v>
          </cell>
          <cell r="E4845">
            <v>0</v>
          </cell>
          <cell r="F4845">
            <v>0</v>
          </cell>
          <cell r="G4845">
            <v>0</v>
          </cell>
          <cell r="H4845">
            <v>0</v>
          </cell>
          <cell r="I4845">
            <v>0</v>
          </cell>
          <cell r="J4845">
            <v>0</v>
          </cell>
          <cell r="K4845">
            <v>0</v>
          </cell>
          <cell r="L4845">
            <v>0</v>
          </cell>
          <cell r="M4845">
            <v>0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>
            <v>0</v>
          </cell>
          <cell r="T4845">
            <v>0</v>
          </cell>
        </row>
        <row r="4846">
          <cell r="A4846">
            <v>27528011</v>
          </cell>
          <cell r="B4846" t="str">
            <v>27528011 RG23C SHE Cess FS01 EG-26</v>
          </cell>
          <cell r="C4846">
            <v>0</v>
          </cell>
          <cell r="D4846">
            <v>0</v>
          </cell>
          <cell r="E4846">
            <v>0</v>
          </cell>
          <cell r="F4846">
            <v>0</v>
          </cell>
          <cell r="G4846">
            <v>0</v>
          </cell>
          <cell r="H4846">
            <v>0</v>
          </cell>
          <cell r="I4846">
            <v>0</v>
          </cell>
          <cell r="J4846">
            <v>0</v>
          </cell>
          <cell r="K4846">
            <v>0</v>
          </cell>
          <cell r="L4846">
            <v>0</v>
          </cell>
          <cell r="M4846">
            <v>0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>
            <v>0</v>
          </cell>
          <cell r="S4846">
            <v>0</v>
          </cell>
          <cell r="T4846">
            <v>0</v>
          </cell>
        </row>
        <row r="4847">
          <cell r="A4847">
            <v>27528012</v>
          </cell>
          <cell r="B4847" t="str">
            <v>27528012 RG23C SHE Cess FS02 EG-27</v>
          </cell>
          <cell r="C4847">
            <v>0</v>
          </cell>
          <cell r="D4847">
            <v>0</v>
          </cell>
          <cell r="E4847">
            <v>0</v>
          </cell>
          <cell r="F4847">
            <v>0</v>
          </cell>
          <cell r="G4847">
            <v>0</v>
          </cell>
          <cell r="H4847">
            <v>0</v>
          </cell>
          <cell r="I4847">
            <v>0</v>
          </cell>
          <cell r="J4847">
            <v>0</v>
          </cell>
          <cell r="K4847">
            <v>0</v>
          </cell>
          <cell r="L4847">
            <v>0</v>
          </cell>
          <cell r="M4847">
            <v>0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>
            <v>0</v>
          </cell>
          <cell r="T4847">
            <v>0</v>
          </cell>
        </row>
        <row r="4848">
          <cell r="A4848">
            <v>27528013</v>
          </cell>
          <cell r="B4848" t="str">
            <v>27528013 RG23C SHE Cess FS03 EG-28</v>
          </cell>
          <cell r="C4848">
            <v>0</v>
          </cell>
          <cell r="D4848">
            <v>0</v>
          </cell>
          <cell r="E4848">
            <v>0</v>
          </cell>
          <cell r="F4848">
            <v>0</v>
          </cell>
          <cell r="G4848">
            <v>0</v>
          </cell>
          <cell r="H4848">
            <v>0</v>
          </cell>
          <cell r="I4848">
            <v>0</v>
          </cell>
          <cell r="J4848">
            <v>0</v>
          </cell>
          <cell r="K4848">
            <v>0</v>
          </cell>
          <cell r="L4848">
            <v>0</v>
          </cell>
          <cell r="M4848">
            <v>0</v>
          </cell>
          <cell r="N4848">
            <v>0</v>
          </cell>
          <cell r="O4848">
            <v>0</v>
          </cell>
          <cell r="P4848">
            <v>0</v>
          </cell>
          <cell r="Q4848">
            <v>0</v>
          </cell>
          <cell r="R4848">
            <v>0</v>
          </cell>
          <cell r="S4848">
            <v>0</v>
          </cell>
          <cell r="T4848">
            <v>0</v>
          </cell>
        </row>
        <row r="4849">
          <cell r="A4849">
            <v>27528014</v>
          </cell>
          <cell r="B4849" t="str">
            <v>27528014 RG23C SHE Cess FS04 EG-29</v>
          </cell>
          <cell r="C4849">
            <v>0</v>
          </cell>
          <cell r="D4849">
            <v>0</v>
          </cell>
          <cell r="E4849">
            <v>0</v>
          </cell>
          <cell r="F4849">
            <v>0</v>
          </cell>
          <cell r="G4849">
            <v>0</v>
          </cell>
          <cell r="H4849">
            <v>0</v>
          </cell>
          <cell r="I4849">
            <v>0</v>
          </cell>
          <cell r="J4849">
            <v>0</v>
          </cell>
          <cell r="K4849">
            <v>0</v>
          </cell>
          <cell r="L4849">
            <v>0</v>
          </cell>
          <cell r="M4849">
            <v>0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>
            <v>0</v>
          </cell>
          <cell r="T4849">
            <v>0</v>
          </cell>
        </row>
        <row r="4850">
          <cell r="A4850">
            <v>27528015</v>
          </cell>
          <cell r="B4850" t="str">
            <v>27528015 RG23C SHE Cess A011 EG-11</v>
          </cell>
          <cell r="C4850">
            <v>0</v>
          </cell>
          <cell r="D4850">
            <v>0</v>
          </cell>
          <cell r="E4850">
            <v>0</v>
          </cell>
          <cell r="F4850">
            <v>0</v>
          </cell>
          <cell r="G4850">
            <v>0</v>
          </cell>
          <cell r="H4850">
            <v>0</v>
          </cell>
          <cell r="I4850">
            <v>0</v>
          </cell>
          <cell r="J4850">
            <v>0</v>
          </cell>
          <cell r="K4850">
            <v>0</v>
          </cell>
          <cell r="L4850">
            <v>0</v>
          </cell>
          <cell r="M4850">
            <v>0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>
            <v>0</v>
          </cell>
          <cell r="T4850">
            <v>0</v>
          </cell>
        </row>
        <row r="4851">
          <cell r="A4851">
            <v>27528016</v>
          </cell>
          <cell r="B4851" t="str">
            <v>27528016 RG23C SHE Cess A012 EG-11</v>
          </cell>
          <cell r="C4851">
            <v>0</v>
          </cell>
          <cell r="D4851">
            <v>0</v>
          </cell>
          <cell r="E4851">
            <v>0</v>
          </cell>
          <cell r="F4851">
            <v>0</v>
          </cell>
          <cell r="G4851">
            <v>0</v>
          </cell>
          <cell r="H4851">
            <v>0</v>
          </cell>
          <cell r="I4851">
            <v>0</v>
          </cell>
          <cell r="J4851">
            <v>0</v>
          </cell>
          <cell r="K4851">
            <v>0</v>
          </cell>
          <cell r="L4851">
            <v>0</v>
          </cell>
          <cell r="M4851">
            <v>0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>
            <v>0</v>
          </cell>
          <cell r="T4851">
            <v>0</v>
          </cell>
        </row>
        <row r="4852">
          <cell r="A4852">
            <v>27528017</v>
          </cell>
          <cell r="B4852" t="str">
            <v>27528017 RG23C SHE Cess A013 EG-11</v>
          </cell>
          <cell r="C4852">
            <v>0</v>
          </cell>
          <cell r="D4852">
            <v>0</v>
          </cell>
          <cell r="E4852">
            <v>0</v>
          </cell>
          <cell r="F4852">
            <v>0</v>
          </cell>
          <cell r="G4852">
            <v>0</v>
          </cell>
          <cell r="H4852">
            <v>0</v>
          </cell>
          <cell r="I4852">
            <v>0</v>
          </cell>
          <cell r="J4852">
            <v>0</v>
          </cell>
          <cell r="K4852">
            <v>0</v>
          </cell>
          <cell r="L4852">
            <v>0</v>
          </cell>
          <cell r="M4852">
            <v>0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>
            <v>0</v>
          </cell>
          <cell r="T4852">
            <v>0</v>
          </cell>
        </row>
        <row r="4853">
          <cell r="A4853">
            <v>27528018</v>
          </cell>
          <cell r="B4853" t="str">
            <v>27528018 RG23C SHE Cess A002 EG-12</v>
          </cell>
          <cell r="C4853">
            <v>0</v>
          </cell>
          <cell r="D4853">
            <v>0</v>
          </cell>
          <cell r="E4853">
            <v>0</v>
          </cell>
          <cell r="F4853">
            <v>0</v>
          </cell>
          <cell r="G4853">
            <v>0</v>
          </cell>
          <cell r="H4853">
            <v>0</v>
          </cell>
          <cell r="I4853">
            <v>0</v>
          </cell>
          <cell r="J4853">
            <v>0</v>
          </cell>
          <cell r="K4853">
            <v>0</v>
          </cell>
          <cell r="L4853">
            <v>0</v>
          </cell>
          <cell r="M4853">
            <v>0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>
            <v>0</v>
          </cell>
          <cell r="T4853">
            <v>0</v>
          </cell>
        </row>
        <row r="4854">
          <cell r="A4854">
            <v>27528019</v>
          </cell>
          <cell r="B4854" t="str">
            <v>27528019 RG23C SHE Cess A003 EG-13</v>
          </cell>
          <cell r="C4854">
            <v>0</v>
          </cell>
          <cell r="D4854">
            <v>0</v>
          </cell>
          <cell r="E4854">
            <v>0</v>
          </cell>
          <cell r="F4854">
            <v>0</v>
          </cell>
          <cell r="G4854">
            <v>0</v>
          </cell>
          <cell r="H4854">
            <v>0</v>
          </cell>
          <cell r="I4854">
            <v>0</v>
          </cell>
          <cell r="J4854">
            <v>0</v>
          </cell>
          <cell r="K4854">
            <v>0</v>
          </cell>
          <cell r="L4854">
            <v>0</v>
          </cell>
          <cell r="M4854">
            <v>0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>
            <v>0</v>
          </cell>
          <cell r="T4854">
            <v>0</v>
          </cell>
        </row>
        <row r="4855">
          <cell r="A4855">
            <v>27528020</v>
          </cell>
          <cell r="B4855" t="str">
            <v>27528020 RG23C SHE Cess A004 EG-14</v>
          </cell>
          <cell r="C4855">
            <v>0</v>
          </cell>
          <cell r="D4855">
            <v>0</v>
          </cell>
          <cell r="E4855">
            <v>0</v>
          </cell>
          <cell r="F4855">
            <v>0</v>
          </cell>
          <cell r="G4855">
            <v>0</v>
          </cell>
          <cell r="H4855">
            <v>0</v>
          </cell>
          <cell r="I4855">
            <v>0</v>
          </cell>
          <cell r="J4855">
            <v>0</v>
          </cell>
          <cell r="K4855">
            <v>0</v>
          </cell>
          <cell r="L4855">
            <v>0</v>
          </cell>
          <cell r="M4855">
            <v>0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>
            <v>0</v>
          </cell>
          <cell r="T4855">
            <v>0</v>
          </cell>
        </row>
        <row r="4856">
          <cell r="A4856">
            <v>27528021</v>
          </cell>
          <cell r="B4856" t="str">
            <v>27528021 RG23C SHE Cess A005 EG-15</v>
          </cell>
          <cell r="C4856">
            <v>0</v>
          </cell>
          <cell r="D4856">
            <v>0</v>
          </cell>
          <cell r="E4856">
            <v>0</v>
          </cell>
          <cell r="F4856">
            <v>0</v>
          </cell>
          <cell r="G4856">
            <v>0</v>
          </cell>
          <cell r="H4856">
            <v>0</v>
          </cell>
          <cell r="I4856">
            <v>0</v>
          </cell>
          <cell r="J4856">
            <v>0</v>
          </cell>
          <cell r="K4856">
            <v>0</v>
          </cell>
          <cell r="L4856">
            <v>0</v>
          </cell>
          <cell r="M4856">
            <v>0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>
            <v>0</v>
          </cell>
          <cell r="T4856">
            <v>0</v>
          </cell>
        </row>
        <row r="4857">
          <cell r="A4857">
            <v>27528022</v>
          </cell>
          <cell r="B4857" t="str">
            <v>27528022 RG23C SHE Cess A006 EG-16</v>
          </cell>
          <cell r="C4857">
            <v>0</v>
          </cell>
          <cell r="D4857">
            <v>0</v>
          </cell>
          <cell r="E4857">
            <v>0</v>
          </cell>
          <cell r="F4857">
            <v>0</v>
          </cell>
          <cell r="G4857">
            <v>0</v>
          </cell>
          <cell r="H4857">
            <v>0</v>
          </cell>
          <cell r="I4857">
            <v>0</v>
          </cell>
          <cell r="J4857">
            <v>0</v>
          </cell>
          <cell r="K4857">
            <v>0</v>
          </cell>
          <cell r="L4857">
            <v>0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>
            <v>0</v>
          </cell>
          <cell r="T4857">
            <v>0</v>
          </cell>
        </row>
        <row r="4858">
          <cell r="A4858">
            <v>27528023</v>
          </cell>
          <cell r="B4858" t="str">
            <v>27528023 RG23C SHE Cess A015 EG-18</v>
          </cell>
          <cell r="C4858">
            <v>0</v>
          </cell>
          <cell r="D4858">
            <v>0</v>
          </cell>
          <cell r="E4858">
            <v>0</v>
          </cell>
          <cell r="F4858">
            <v>0</v>
          </cell>
          <cell r="G4858">
            <v>0</v>
          </cell>
          <cell r="H4858">
            <v>0</v>
          </cell>
          <cell r="I4858">
            <v>0</v>
          </cell>
          <cell r="J4858">
            <v>0</v>
          </cell>
          <cell r="K4858">
            <v>0</v>
          </cell>
          <cell r="L4858">
            <v>0</v>
          </cell>
          <cell r="M4858">
            <v>0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>
            <v>0</v>
          </cell>
          <cell r="T4858">
            <v>0</v>
          </cell>
        </row>
        <row r="4859">
          <cell r="A4859">
            <v>27528024</v>
          </cell>
          <cell r="B4859" t="str">
            <v>27528024 RG23C SHE Cess A018 EG-19</v>
          </cell>
          <cell r="C4859">
            <v>0</v>
          </cell>
          <cell r="D4859">
            <v>0</v>
          </cell>
          <cell r="E4859">
            <v>0</v>
          </cell>
          <cell r="F4859">
            <v>0</v>
          </cell>
          <cell r="G4859">
            <v>0</v>
          </cell>
          <cell r="H4859">
            <v>0</v>
          </cell>
          <cell r="I4859">
            <v>0</v>
          </cell>
          <cell r="J4859">
            <v>0</v>
          </cell>
          <cell r="K4859">
            <v>0</v>
          </cell>
          <cell r="L4859">
            <v>0</v>
          </cell>
          <cell r="M4859">
            <v>0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>
            <v>0</v>
          </cell>
          <cell r="T4859">
            <v>0</v>
          </cell>
        </row>
        <row r="4860">
          <cell r="A4860">
            <v>27528025</v>
          </cell>
          <cell r="B4860" t="str">
            <v>27528025 RG23C SHE Cess MD05 EG-45</v>
          </cell>
          <cell r="C4860">
            <v>0</v>
          </cell>
          <cell r="D4860">
            <v>0</v>
          </cell>
          <cell r="E4860">
            <v>0</v>
          </cell>
          <cell r="F4860">
            <v>0</v>
          </cell>
          <cell r="G4860">
            <v>0</v>
          </cell>
          <cell r="H4860">
            <v>0</v>
          </cell>
          <cell r="I4860">
            <v>0</v>
          </cell>
          <cell r="J4860">
            <v>0</v>
          </cell>
          <cell r="K4860">
            <v>0</v>
          </cell>
          <cell r="L4860">
            <v>0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>
            <v>0</v>
          </cell>
          <cell r="T4860">
            <v>0</v>
          </cell>
        </row>
        <row r="4861">
          <cell r="A4861">
            <v>27528026</v>
          </cell>
          <cell r="B4861" t="str">
            <v>27528026 RG23C SHE Cess A010 EG-56</v>
          </cell>
          <cell r="C4861">
            <v>0</v>
          </cell>
          <cell r="D4861">
            <v>0</v>
          </cell>
          <cell r="E4861">
            <v>0</v>
          </cell>
          <cell r="F4861">
            <v>0</v>
          </cell>
          <cell r="G4861">
            <v>0</v>
          </cell>
          <cell r="H4861">
            <v>0</v>
          </cell>
          <cell r="I4861">
            <v>0</v>
          </cell>
          <cell r="J4861">
            <v>0</v>
          </cell>
          <cell r="K4861">
            <v>0</v>
          </cell>
          <cell r="L4861">
            <v>0</v>
          </cell>
          <cell r="M4861">
            <v>0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>
            <v>0</v>
          </cell>
          <cell r="T4861">
            <v>0</v>
          </cell>
        </row>
        <row r="4862">
          <cell r="A4862">
            <v>27528027</v>
          </cell>
          <cell r="B4862" t="str">
            <v>27528027 RG23C SHE Cess A008 EG-60</v>
          </cell>
          <cell r="C4862">
            <v>0</v>
          </cell>
          <cell r="D4862">
            <v>0</v>
          </cell>
          <cell r="E4862">
            <v>0</v>
          </cell>
          <cell r="F4862">
            <v>0</v>
          </cell>
          <cell r="G4862">
            <v>0</v>
          </cell>
          <cell r="H4862">
            <v>0</v>
          </cell>
          <cell r="I4862">
            <v>0</v>
          </cell>
          <cell r="J4862">
            <v>0</v>
          </cell>
          <cell r="K4862">
            <v>0</v>
          </cell>
          <cell r="L4862">
            <v>0</v>
          </cell>
          <cell r="M4862">
            <v>0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>
            <v>0</v>
          </cell>
          <cell r="T4862">
            <v>0</v>
          </cell>
        </row>
        <row r="4863">
          <cell r="A4863">
            <v>27528028</v>
          </cell>
          <cell r="B4863" t="str">
            <v>27528028 RG23C SHE Cess A009 EG-61</v>
          </cell>
          <cell r="C4863">
            <v>0</v>
          </cell>
          <cell r="D4863">
            <v>0</v>
          </cell>
          <cell r="E4863">
            <v>0</v>
          </cell>
          <cell r="F4863">
            <v>0</v>
          </cell>
          <cell r="G4863">
            <v>0</v>
          </cell>
          <cell r="H4863">
            <v>0</v>
          </cell>
          <cell r="I4863">
            <v>0</v>
          </cell>
          <cell r="J4863">
            <v>0</v>
          </cell>
          <cell r="K4863">
            <v>0</v>
          </cell>
          <cell r="L4863">
            <v>0</v>
          </cell>
          <cell r="M4863">
            <v>0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>
            <v>0</v>
          </cell>
          <cell r="T4863">
            <v>0</v>
          </cell>
        </row>
        <row r="4864">
          <cell r="A4864">
            <v>27528029</v>
          </cell>
          <cell r="B4864" t="str">
            <v>27528029 RG23C SHE Cess F001 EG-62</v>
          </cell>
          <cell r="C4864">
            <v>0</v>
          </cell>
          <cell r="D4864">
            <v>0</v>
          </cell>
          <cell r="E4864">
            <v>0</v>
          </cell>
          <cell r="F4864">
            <v>0</v>
          </cell>
          <cell r="G4864">
            <v>0</v>
          </cell>
          <cell r="H4864">
            <v>0</v>
          </cell>
          <cell r="I4864">
            <v>0</v>
          </cell>
          <cell r="J4864">
            <v>0</v>
          </cell>
          <cell r="K4864">
            <v>0</v>
          </cell>
          <cell r="L4864">
            <v>0</v>
          </cell>
          <cell r="M4864">
            <v>0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>
            <v>0</v>
          </cell>
          <cell r="T4864">
            <v>0</v>
          </cell>
        </row>
        <row r="4865">
          <cell r="A4865">
            <v>27528030</v>
          </cell>
          <cell r="B4865" t="str">
            <v>27528030 RG23C SHE Cess SA01 EG-63</v>
          </cell>
          <cell r="C4865">
            <v>0</v>
          </cell>
          <cell r="D4865">
            <v>0</v>
          </cell>
          <cell r="E4865">
            <v>0</v>
          </cell>
          <cell r="F4865">
            <v>0</v>
          </cell>
          <cell r="G4865">
            <v>0</v>
          </cell>
          <cell r="H4865">
            <v>0</v>
          </cell>
          <cell r="I4865">
            <v>0</v>
          </cell>
          <cell r="J4865">
            <v>0</v>
          </cell>
          <cell r="K4865">
            <v>0</v>
          </cell>
          <cell r="L4865">
            <v>0</v>
          </cell>
          <cell r="M4865">
            <v>0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>
            <v>0</v>
          </cell>
          <cell r="T4865">
            <v>0</v>
          </cell>
        </row>
        <row r="4866">
          <cell r="A4866">
            <v>27528031</v>
          </cell>
          <cell r="B4866" t="str">
            <v>27528031 RG23C SHE Cess SF01 EG-63</v>
          </cell>
          <cell r="C4866">
            <v>0</v>
          </cell>
          <cell r="D4866">
            <v>0</v>
          </cell>
          <cell r="E4866">
            <v>0</v>
          </cell>
          <cell r="F4866">
            <v>0</v>
          </cell>
          <cell r="G4866">
            <v>0</v>
          </cell>
          <cell r="H4866">
            <v>0</v>
          </cell>
          <cell r="I4866">
            <v>0</v>
          </cell>
          <cell r="J4866">
            <v>0</v>
          </cell>
          <cell r="K4866">
            <v>0</v>
          </cell>
          <cell r="L4866">
            <v>0</v>
          </cell>
          <cell r="M4866">
            <v>0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>
            <v>0</v>
          </cell>
          <cell r="T4866">
            <v>0</v>
          </cell>
        </row>
        <row r="4867">
          <cell r="A4867">
            <v>27528032</v>
          </cell>
          <cell r="B4867" t="str">
            <v>27528032 RG23C SHE Cess SF02 EG-63</v>
          </cell>
          <cell r="C4867">
            <v>0</v>
          </cell>
          <cell r="D4867">
            <v>0</v>
          </cell>
          <cell r="E4867">
            <v>0</v>
          </cell>
          <cell r="F4867">
            <v>0</v>
          </cell>
          <cell r="G4867">
            <v>0</v>
          </cell>
          <cell r="H4867">
            <v>0</v>
          </cell>
          <cell r="I4867">
            <v>0</v>
          </cell>
          <cell r="J4867">
            <v>0</v>
          </cell>
          <cell r="K4867">
            <v>0</v>
          </cell>
          <cell r="L4867">
            <v>0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>
            <v>0</v>
          </cell>
          <cell r="T4867">
            <v>0</v>
          </cell>
        </row>
        <row r="4868">
          <cell r="A4868">
            <v>27528033</v>
          </cell>
          <cell r="B4868" t="str">
            <v>27528033 RG23C SHE Cess SA02 EG-64</v>
          </cell>
          <cell r="C4868">
            <v>0</v>
          </cell>
          <cell r="D4868">
            <v>0</v>
          </cell>
          <cell r="E4868">
            <v>0</v>
          </cell>
          <cell r="F4868">
            <v>0</v>
          </cell>
          <cell r="G4868">
            <v>0</v>
          </cell>
          <cell r="H4868">
            <v>0</v>
          </cell>
          <cell r="I4868">
            <v>0</v>
          </cell>
          <cell r="J4868">
            <v>0</v>
          </cell>
          <cell r="K4868">
            <v>0</v>
          </cell>
          <cell r="L4868">
            <v>0</v>
          </cell>
          <cell r="M4868">
            <v>0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>
            <v>0</v>
          </cell>
          <cell r="T4868">
            <v>0</v>
          </cell>
        </row>
        <row r="4869">
          <cell r="A4869">
            <v>27528034</v>
          </cell>
          <cell r="B4869" t="str">
            <v>27528034 RG23C SHE Cess SA03 EG-65</v>
          </cell>
          <cell r="C4869">
            <v>0</v>
          </cell>
          <cell r="D4869">
            <v>0</v>
          </cell>
          <cell r="E4869">
            <v>0</v>
          </cell>
          <cell r="F4869">
            <v>0</v>
          </cell>
          <cell r="G4869">
            <v>0</v>
          </cell>
          <cell r="H4869">
            <v>0</v>
          </cell>
          <cell r="I4869">
            <v>0</v>
          </cell>
          <cell r="J4869">
            <v>0</v>
          </cell>
          <cell r="K4869">
            <v>0</v>
          </cell>
          <cell r="L4869">
            <v>0</v>
          </cell>
          <cell r="M4869">
            <v>0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>
            <v>0</v>
          </cell>
          <cell r="T4869">
            <v>0</v>
          </cell>
        </row>
        <row r="4870">
          <cell r="A4870">
            <v>27528035</v>
          </cell>
          <cell r="B4870" t="str">
            <v>27528035 RG23C SHE Cess A016 EG-71</v>
          </cell>
          <cell r="C4870">
            <v>0</v>
          </cell>
          <cell r="D4870">
            <v>0</v>
          </cell>
          <cell r="E4870">
            <v>0</v>
          </cell>
          <cell r="F4870">
            <v>0</v>
          </cell>
          <cell r="G4870">
            <v>0</v>
          </cell>
          <cell r="H4870">
            <v>0</v>
          </cell>
          <cell r="I4870">
            <v>0</v>
          </cell>
          <cell r="J4870">
            <v>0</v>
          </cell>
          <cell r="K4870">
            <v>0</v>
          </cell>
          <cell r="L4870">
            <v>0</v>
          </cell>
          <cell r="M4870">
            <v>0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>
            <v>0</v>
          </cell>
          <cell r="T4870">
            <v>0</v>
          </cell>
        </row>
        <row r="4871">
          <cell r="A4871">
            <v>27528036</v>
          </cell>
          <cell r="B4871" t="str">
            <v>27528036 RG23C SHE Cess F013 EG-72</v>
          </cell>
          <cell r="C4871">
            <v>0</v>
          </cell>
          <cell r="D4871">
            <v>0</v>
          </cell>
          <cell r="E4871">
            <v>0</v>
          </cell>
          <cell r="F4871">
            <v>0</v>
          </cell>
          <cell r="G4871">
            <v>0</v>
          </cell>
          <cell r="H4871">
            <v>0</v>
          </cell>
          <cell r="I4871">
            <v>0</v>
          </cell>
          <cell r="J4871">
            <v>0</v>
          </cell>
          <cell r="K4871">
            <v>0</v>
          </cell>
          <cell r="L4871">
            <v>0</v>
          </cell>
          <cell r="M4871">
            <v>0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>
            <v>0</v>
          </cell>
          <cell r="T4871">
            <v>0</v>
          </cell>
        </row>
        <row r="4872">
          <cell r="A4872">
            <v>27528037</v>
          </cell>
          <cell r="B4872" t="str">
            <v>27528037 RG23C SHE Cess SK01 EG-73</v>
          </cell>
          <cell r="C4872">
            <v>0</v>
          </cell>
          <cell r="D4872">
            <v>0</v>
          </cell>
          <cell r="E4872">
            <v>0</v>
          </cell>
          <cell r="F4872">
            <v>0</v>
          </cell>
          <cell r="G4872">
            <v>0</v>
          </cell>
          <cell r="H4872">
            <v>0</v>
          </cell>
          <cell r="I4872">
            <v>0</v>
          </cell>
          <cell r="J4872">
            <v>0</v>
          </cell>
          <cell r="K4872">
            <v>0</v>
          </cell>
          <cell r="L4872">
            <v>0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>
            <v>0</v>
          </cell>
          <cell r="T4872">
            <v>0</v>
          </cell>
        </row>
        <row r="4873">
          <cell r="A4873">
            <v>27528039</v>
          </cell>
          <cell r="B4873" t="str">
            <v>27528039 RG23C SHE Cess A017 EG-81</v>
          </cell>
          <cell r="C4873">
            <v>0</v>
          </cell>
          <cell r="D4873">
            <v>0</v>
          </cell>
          <cell r="E4873">
            <v>0</v>
          </cell>
          <cell r="F4873">
            <v>0</v>
          </cell>
          <cell r="G4873">
            <v>0</v>
          </cell>
          <cell r="H4873">
            <v>0</v>
          </cell>
          <cell r="I4873">
            <v>0</v>
          </cell>
          <cell r="J4873">
            <v>0</v>
          </cell>
          <cell r="K4873">
            <v>0</v>
          </cell>
          <cell r="L4873">
            <v>0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>
            <v>0</v>
          </cell>
          <cell r="T4873">
            <v>0</v>
          </cell>
        </row>
        <row r="4874">
          <cell r="A4874">
            <v>27528040</v>
          </cell>
          <cell r="B4874" t="str">
            <v>27528040 RG23C SHE Cess F017 EG-82</v>
          </cell>
          <cell r="C4874">
            <v>0</v>
          </cell>
          <cell r="D4874">
            <v>0</v>
          </cell>
          <cell r="E4874">
            <v>0</v>
          </cell>
          <cell r="F4874">
            <v>0</v>
          </cell>
          <cell r="G4874">
            <v>0</v>
          </cell>
          <cell r="H4874">
            <v>0</v>
          </cell>
          <cell r="I4874">
            <v>0</v>
          </cell>
          <cell r="J4874">
            <v>0</v>
          </cell>
          <cell r="K4874">
            <v>0</v>
          </cell>
          <cell r="L4874">
            <v>0</v>
          </cell>
          <cell r="M4874">
            <v>0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>
            <v>0</v>
          </cell>
          <cell r="T4874">
            <v>0</v>
          </cell>
        </row>
        <row r="4875">
          <cell r="A4875">
            <v>27528041</v>
          </cell>
          <cell r="B4875" t="str">
            <v>27528041 RG23C SHE Cess SV01 EG-83</v>
          </cell>
          <cell r="C4875">
            <v>0</v>
          </cell>
          <cell r="D4875">
            <v>0</v>
          </cell>
          <cell r="E4875">
            <v>0</v>
          </cell>
          <cell r="F4875">
            <v>0</v>
          </cell>
          <cell r="G4875">
            <v>0</v>
          </cell>
          <cell r="H4875">
            <v>0</v>
          </cell>
          <cell r="I4875">
            <v>0</v>
          </cell>
          <cell r="J4875">
            <v>0</v>
          </cell>
          <cell r="K4875">
            <v>0</v>
          </cell>
          <cell r="L4875">
            <v>0</v>
          </cell>
          <cell r="M4875">
            <v>0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>
            <v>0</v>
          </cell>
          <cell r="T4875">
            <v>0</v>
          </cell>
        </row>
        <row r="4876">
          <cell r="A4876">
            <v>27528061</v>
          </cell>
          <cell r="B4876" t="str">
            <v>27528061 RG23C SHE Cess AMRV EG-22</v>
          </cell>
          <cell r="C4876">
            <v>0</v>
          </cell>
          <cell r="D4876">
            <v>0</v>
          </cell>
          <cell r="E4876">
            <v>0</v>
          </cell>
          <cell r="F4876">
            <v>0</v>
          </cell>
          <cell r="G4876">
            <v>0</v>
          </cell>
          <cell r="H4876">
            <v>0</v>
          </cell>
          <cell r="I4876">
            <v>0</v>
          </cell>
          <cell r="J4876">
            <v>0</v>
          </cell>
          <cell r="K4876">
            <v>0</v>
          </cell>
          <cell r="L4876">
            <v>0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>
            <v>0</v>
          </cell>
          <cell r="T4876">
            <v>0</v>
          </cell>
        </row>
        <row r="4877">
          <cell r="A4877">
            <v>27528062</v>
          </cell>
          <cell r="B4877" t="str">
            <v>27528062 RG23C SHE Cess FMRV EG-'22</v>
          </cell>
          <cell r="C4877">
            <v>0</v>
          </cell>
          <cell r="D4877">
            <v>0</v>
          </cell>
          <cell r="E4877">
            <v>0</v>
          </cell>
          <cell r="F4877">
            <v>0</v>
          </cell>
          <cell r="G4877">
            <v>0</v>
          </cell>
          <cell r="H4877">
            <v>0</v>
          </cell>
          <cell r="I4877">
            <v>0</v>
          </cell>
          <cell r="J4877">
            <v>0</v>
          </cell>
          <cell r="K4877">
            <v>0</v>
          </cell>
          <cell r="L4877">
            <v>0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>
            <v>0</v>
          </cell>
          <cell r="T4877">
            <v>0</v>
          </cell>
        </row>
        <row r="4878">
          <cell r="A4878">
            <v>27528063</v>
          </cell>
          <cell r="B4878" t="str">
            <v>27528063 RG23C SHE Cess MRVA EG-23</v>
          </cell>
          <cell r="C4878">
            <v>0</v>
          </cell>
          <cell r="D4878">
            <v>0</v>
          </cell>
          <cell r="E4878">
            <v>0</v>
          </cell>
          <cell r="F4878">
            <v>0</v>
          </cell>
          <cell r="G4878">
            <v>0</v>
          </cell>
          <cell r="H4878">
            <v>0</v>
          </cell>
          <cell r="I4878">
            <v>0</v>
          </cell>
          <cell r="J4878">
            <v>0</v>
          </cell>
          <cell r="K4878">
            <v>0</v>
          </cell>
          <cell r="L4878">
            <v>0</v>
          </cell>
          <cell r="M4878">
            <v>0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>
            <v>0</v>
          </cell>
          <cell r="T4878">
            <v>0</v>
          </cell>
        </row>
        <row r="4879">
          <cell r="A4879">
            <v>27528064</v>
          </cell>
          <cell r="B4879" t="str">
            <v>27528064 RG23C SHE Cess MRVF EG-24</v>
          </cell>
          <cell r="C4879">
            <v>0</v>
          </cell>
          <cell r="D4879">
            <v>0</v>
          </cell>
          <cell r="E4879">
            <v>0</v>
          </cell>
          <cell r="F4879">
            <v>0</v>
          </cell>
          <cell r="G4879">
            <v>0</v>
          </cell>
          <cell r="H4879">
            <v>0</v>
          </cell>
          <cell r="I4879">
            <v>0</v>
          </cell>
          <cell r="J4879">
            <v>0</v>
          </cell>
          <cell r="K4879">
            <v>0</v>
          </cell>
          <cell r="L4879">
            <v>0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>
            <v>0</v>
          </cell>
          <cell r="T4879">
            <v>0</v>
          </cell>
        </row>
        <row r="4880">
          <cell r="A4880">
            <v>27528065</v>
          </cell>
          <cell r="B4880" t="str">
            <v>27528065 RG23C SHE Cess MRVH EG-25</v>
          </cell>
          <cell r="C4880">
            <v>0</v>
          </cell>
          <cell r="D4880">
            <v>0</v>
          </cell>
          <cell r="E4880">
            <v>0</v>
          </cell>
          <cell r="F4880">
            <v>0</v>
          </cell>
          <cell r="G4880">
            <v>0</v>
          </cell>
          <cell r="H4880">
            <v>0</v>
          </cell>
          <cell r="I4880">
            <v>0</v>
          </cell>
          <cell r="J4880">
            <v>0</v>
          </cell>
          <cell r="K4880">
            <v>0</v>
          </cell>
          <cell r="L4880">
            <v>0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>
            <v>0</v>
          </cell>
          <cell r="T4880">
            <v>0</v>
          </cell>
        </row>
        <row r="4881">
          <cell r="A4881">
            <v>27528074</v>
          </cell>
          <cell r="B4881" t="str">
            <v>27528074 RG23C SHE Cess AI05 EG-09</v>
          </cell>
          <cell r="C4881">
            <v>0</v>
          </cell>
          <cell r="D4881">
            <v>0</v>
          </cell>
          <cell r="E4881">
            <v>0</v>
          </cell>
          <cell r="F4881">
            <v>0</v>
          </cell>
          <cell r="G4881">
            <v>0</v>
          </cell>
          <cell r="H4881">
            <v>0</v>
          </cell>
          <cell r="I4881">
            <v>0</v>
          </cell>
          <cell r="J4881">
            <v>0</v>
          </cell>
          <cell r="K4881">
            <v>0</v>
          </cell>
          <cell r="L4881">
            <v>0</v>
          </cell>
          <cell r="M4881">
            <v>0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>
            <v>0</v>
          </cell>
          <cell r="T4881">
            <v>0</v>
          </cell>
        </row>
        <row r="4882">
          <cell r="A4882">
            <v>27528075</v>
          </cell>
          <cell r="B4882" t="str">
            <v>27528075 RG23C SHE Cess AR03 EG-06</v>
          </cell>
          <cell r="C4882">
            <v>0</v>
          </cell>
          <cell r="D4882">
            <v>0</v>
          </cell>
          <cell r="E4882">
            <v>0</v>
          </cell>
          <cell r="F4882">
            <v>0</v>
          </cell>
          <cell r="G4882">
            <v>0</v>
          </cell>
          <cell r="H4882">
            <v>0</v>
          </cell>
          <cell r="I4882">
            <v>0</v>
          </cell>
          <cell r="J4882">
            <v>0</v>
          </cell>
          <cell r="K4882">
            <v>0</v>
          </cell>
          <cell r="L4882">
            <v>0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>
            <v>0</v>
          </cell>
          <cell r="T4882">
            <v>0</v>
          </cell>
        </row>
        <row r="4883">
          <cell r="A4883">
            <v>27528091</v>
          </cell>
          <cell r="B4883" t="str">
            <v>27528091 RG23C SHE Cess A028 EG-68</v>
          </cell>
          <cell r="C4883">
            <v>0</v>
          </cell>
          <cell r="D4883">
            <v>0</v>
          </cell>
          <cell r="E4883">
            <v>0</v>
          </cell>
          <cell r="F4883">
            <v>0</v>
          </cell>
          <cell r="G4883">
            <v>0</v>
          </cell>
          <cell r="H4883">
            <v>0</v>
          </cell>
          <cell r="I4883">
            <v>0</v>
          </cell>
          <cell r="J4883">
            <v>0</v>
          </cell>
          <cell r="K4883">
            <v>0</v>
          </cell>
          <cell r="L4883">
            <v>0</v>
          </cell>
          <cell r="M4883">
            <v>0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>
            <v>0</v>
          </cell>
          <cell r="T4883">
            <v>0</v>
          </cell>
        </row>
        <row r="4884">
          <cell r="A4884">
            <v>27528103</v>
          </cell>
          <cell r="B4884" t="str">
            <v>27528103 RG23C SHE Cess FPWS EG-59</v>
          </cell>
          <cell r="C4884">
            <v>0</v>
          </cell>
          <cell r="D4884">
            <v>0</v>
          </cell>
          <cell r="E4884">
            <v>0</v>
          </cell>
          <cell r="F4884">
            <v>0</v>
          </cell>
          <cell r="G4884">
            <v>0</v>
          </cell>
          <cell r="H4884">
            <v>0</v>
          </cell>
          <cell r="I4884">
            <v>0</v>
          </cell>
          <cell r="J4884">
            <v>0</v>
          </cell>
          <cell r="K4884">
            <v>0</v>
          </cell>
          <cell r="L4884">
            <v>0</v>
          </cell>
          <cell r="M4884">
            <v>0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>
            <v>0</v>
          </cell>
          <cell r="T4884">
            <v>0</v>
          </cell>
        </row>
        <row r="4885">
          <cell r="A4885">
            <v>27528105</v>
          </cell>
          <cell r="B4885" t="str">
            <v>27528105 RG23C SHE Cess ASCB EG-78</v>
          </cell>
          <cell r="C4885">
            <v>0</v>
          </cell>
          <cell r="D4885">
            <v>0</v>
          </cell>
          <cell r="E4885">
            <v>0</v>
          </cell>
          <cell r="F4885">
            <v>0</v>
          </cell>
          <cell r="G4885">
            <v>0</v>
          </cell>
          <cell r="H4885">
            <v>0</v>
          </cell>
          <cell r="I4885">
            <v>0</v>
          </cell>
          <cell r="J4885">
            <v>0</v>
          </cell>
          <cell r="K4885">
            <v>0</v>
          </cell>
          <cell r="L4885">
            <v>0</v>
          </cell>
          <cell r="M4885">
            <v>0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>
            <v>0</v>
          </cell>
          <cell r="T4885">
            <v>0</v>
          </cell>
        </row>
        <row r="4886">
          <cell r="A4886">
            <v>27528108</v>
          </cell>
          <cell r="B4886" t="str">
            <v>27528108 RG23C SHE Cess SS01 EG-74</v>
          </cell>
          <cell r="C4886">
            <v>0</v>
          </cell>
          <cell r="D4886">
            <v>0</v>
          </cell>
          <cell r="E4886">
            <v>0</v>
          </cell>
          <cell r="F4886">
            <v>0</v>
          </cell>
          <cell r="G4886">
            <v>0</v>
          </cell>
          <cell r="H4886">
            <v>0</v>
          </cell>
          <cell r="I4886">
            <v>0</v>
          </cell>
          <cell r="J4886">
            <v>0</v>
          </cell>
          <cell r="K4886">
            <v>0</v>
          </cell>
          <cell r="L4886">
            <v>0</v>
          </cell>
          <cell r="M4886">
            <v>0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>
            <v>0</v>
          </cell>
          <cell r="T4886">
            <v>0</v>
          </cell>
        </row>
        <row r="4887">
          <cell r="A4887">
            <v>27528110</v>
          </cell>
          <cell r="B4887" t="str">
            <v>27528110 RG23C SHE Cess SJ01 EG-91</v>
          </cell>
          <cell r="C4887">
            <v>0</v>
          </cell>
          <cell r="D4887">
            <v>0</v>
          </cell>
          <cell r="E4887">
            <v>0</v>
          </cell>
          <cell r="F4887">
            <v>0</v>
          </cell>
          <cell r="G4887">
            <v>0</v>
          </cell>
          <cell r="H4887">
            <v>0</v>
          </cell>
          <cell r="I4887">
            <v>0</v>
          </cell>
          <cell r="J4887">
            <v>0</v>
          </cell>
          <cell r="K4887">
            <v>0</v>
          </cell>
          <cell r="L4887">
            <v>0</v>
          </cell>
          <cell r="M4887">
            <v>0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>
            <v>0</v>
          </cell>
          <cell r="S4887">
            <v>0</v>
          </cell>
          <cell r="T4887">
            <v>0</v>
          </cell>
        </row>
        <row r="4888">
          <cell r="A4888">
            <v>27528111</v>
          </cell>
          <cell r="B4888" t="str">
            <v>27528111 RG23C SHE Cess MT05 EG-B1</v>
          </cell>
          <cell r="C4888">
            <v>0</v>
          </cell>
          <cell r="D4888">
            <v>0</v>
          </cell>
          <cell r="E4888">
            <v>0</v>
          </cell>
          <cell r="F4888">
            <v>0</v>
          </cell>
          <cell r="G4888">
            <v>0</v>
          </cell>
          <cell r="H4888">
            <v>0</v>
          </cell>
          <cell r="I4888">
            <v>0</v>
          </cell>
          <cell r="J4888">
            <v>0</v>
          </cell>
          <cell r="K4888">
            <v>0</v>
          </cell>
          <cell r="L4888">
            <v>0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>
            <v>0</v>
          </cell>
          <cell r="T4888">
            <v>0</v>
          </cell>
        </row>
        <row r="4889">
          <cell r="A4889">
            <v>27528112</v>
          </cell>
          <cell r="B4889" t="str">
            <v>27528112 RG23C SHE Cess MT07 EG-B2</v>
          </cell>
          <cell r="C4889">
            <v>0</v>
          </cell>
          <cell r="D4889">
            <v>0</v>
          </cell>
          <cell r="E4889">
            <v>0</v>
          </cell>
          <cell r="F4889">
            <v>0</v>
          </cell>
          <cell r="G4889">
            <v>0</v>
          </cell>
          <cell r="H4889">
            <v>0</v>
          </cell>
          <cell r="I4889">
            <v>0</v>
          </cell>
          <cell r="J4889">
            <v>0</v>
          </cell>
          <cell r="K4889">
            <v>0</v>
          </cell>
          <cell r="L4889">
            <v>0</v>
          </cell>
          <cell r="M4889">
            <v>0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>
            <v>0</v>
          </cell>
          <cell r="T4889">
            <v>0</v>
          </cell>
        </row>
        <row r="4890">
          <cell r="A4890">
            <v>27528113</v>
          </cell>
          <cell r="B4890" t="str">
            <v>27528113 RG23C SHE Cess MT11  EG-B3</v>
          </cell>
          <cell r="C4890">
            <v>0</v>
          </cell>
          <cell r="D4890">
            <v>0</v>
          </cell>
          <cell r="E4890">
            <v>0</v>
          </cell>
          <cell r="F4890">
            <v>0</v>
          </cell>
          <cell r="G4890">
            <v>0</v>
          </cell>
          <cell r="H4890">
            <v>0</v>
          </cell>
          <cell r="I4890">
            <v>0</v>
          </cell>
          <cell r="J4890">
            <v>0</v>
          </cell>
          <cell r="K4890">
            <v>0</v>
          </cell>
          <cell r="L4890">
            <v>0</v>
          </cell>
          <cell r="M4890">
            <v>0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>
            <v>0</v>
          </cell>
          <cell r="T4890">
            <v>0</v>
          </cell>
        </row>
        <row r="4891">
          <cell r="A4891">
            <v>27528116</v>
          </cell>
          <cell r="B4891" t="str">
            <v>27528116 RG23C SHE Cess F033 EG-NP</v>
          </cell>
          <cell r="C4891">
            <v>0</v>
          </cell>
          <cell r="D4891">
            <v>0</v>
          </cell>
          <cell r="E4891">
            <v>0</v>
          </cell>
          <cell r="F4891">
            <v>0</v>
          </cell>
          <cell r="G4891">
            <v>0</v>
          </cell>
          <cell r="H4891">
            <v>0</v>
          </cell>
          <cell r="I4891">
            <v>0</v>
          </cell>
          <cell r="J4891">
            <v>0</v>
          </cell>
          <cell r="K4891">
            <v>0</v>
          </cell>
          <cell r="L4891">
            <v>0</v>
          </cell>
          <cell r="M4891">
            <v>0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>
            <v>0</v>
          </cell>
          <cell r="S4891">
            <v>0</v>
          </cell>
          <cell r="T4891">
            <v>0</v>
          </cell>
        </row>
        <row r="4892">
          <cell r="A4892">
            <v>27528117</v>
          </cell>
          <cell r="B4892" t="str">
            <v>27528117 RG23C SHE Cess F8FP EG-FP</v>
          </cell>
          <cell r="C4892">
            <v>0</v>
          </cell>
          <cell r="D4892">
            <v>0</v>
          </cell>
          <cell r="E4892">
            <v>0</v>
          </cell>
          <cell r="F4892">
            <v>0</v>
          </cell>
          <cell r="G4892">
            <v>0</v>
          </cell>
          <cell r="H4892">
            <v>0</v>
          </cell>
          <cell r="I4892">
            <v>0</v>
          </cell>
          <cell r="J4892">
            <v>0</v>
          </cell>
          <cell r="K4892">
            <v>0</v>
          </cell>
          <cell r="L4892">
            <v>0</v>
          </cell>
          <cell r="M4892">
            <v>0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>
            <v>0</v>
          </cell>
          <cell r="T4892">
            <v>0</v>
          </cell>
        </row>
        <row r="4893">
          <cell r="A4893">
            <v>27528119</v>
          </cell>
          <cell r="B4893" t="str">
            <v>27528119 RG23C SHE Cess F035 EG-F4</v>
          </cell>
          <cell r="C4893">
            <v>0</v>
          </cell>
          <cell r="D4893">
            <v>0</v>
          </cell>
          <cell r="E4893">
            <v>0</v>
          </cell>
          <cell r="F4893">
            <v>0</v>
          </cell>
          <cell r="G4893">
            <v>0</v>
          </cell>
          <cell r="H4893">
            <v>0</v>
          </cell>
          <cell r="I4893">
            <v>0</v>
          </cell>
          <cell r="J4893">
            <v>0</v>
          </cell>
          <cell r="K4893">
            <v>0</v>
          </cell>
          <cell r="L4893">
            <v>0</v>
          </cell>
          <cell r="M4893">
            <v>0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>
            <v>0</v>
          </cell>
          <cell r="T4893">
            <v>0</v>
          </cell>
        </row>
        <row r="4894">
          <cell r="A4894">
            <v>27528121</v>
          </cell>
          <cell r="B4894" t="str">
            <v>27528121 RG23C SHE Cess A040 EG-A5</v>
          </cell>
          <cell r="C4894">
            <v>0</v>
          </cell>
          <cell r="D4894">
            <v>0</v>
          </cell>
          <cell r="E4894">
            <v>0</v>
          </cell>
          <cell r="F4894">
            <v>0</v>
          </cell>
          <cell r="G4894">
            <v>0</v>
          </cell>
          <cell r="H4894">
            <v>0</v>
          </cell>
          <cell r="I4894">
            <v>0</v>
          </cell>
          <cell r="J4894">
            <v>0</v>
          </cell>
          <cell r="K4894">
            <v>0</v>
          </cell>
          <cell r="L4894">
            <v>0</v>
          </cell>
          <cell r="M4894">
            <v>0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>
            <v>0</v>
          </cell>
          <cell r="T4894">
            <v>0</v>
          </cell>
        </row>
        <row r="4895">
          <cell r="A4895">
            <v>27528122</v>
          </cell>
          <cell r="B4895" t="str">
            <v>27528122 RG23C SHE Cess F040 EG-A6</v>
          </cell>
          <cell r="C4895">
            <v>0</v>
          </cell>
          <cell r="D4895">
            <v>0</v>
          </cell>
          <cell r="E4895">
            <v>0</v>
          </cell>
          <cell r="F4895">
            <v>0</v>
          </cell>
          <cell r="G4895">
            <v>0</v>
          </cell>
          <cell r="H4895">
            <v>0</v>
          </cell>
          <cell r="I4895">
            <v>0</v>
          </cell>
          <cell r="J4895">
            <v>0</v>
          </cell>
          <cell r="K4895">
            <v>0</v>
          </cell>
          <cell r="L4895">
            <v>0</v>
          </cell>
          <cell r="M4895">
            <v>0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>
            <v>0</v>
          </cell>
          <cell r="T4895">
            <v>0</v>
          </cell>
        </row>
        <row r="4896">
          <cell r="A4896">
            <v>27528123</v>
          </cell>
          <cell r="B4896" t="str">
            <v>27528123 RG23C SHE Cess SC01 EG-A7</v>
          </cell>
          <cell r="C4896">
            <v>0</v>
          </cell>
          <cell r="D4896">
            <v>0</v>
          </cell>
          <cell r="E4896">
            <v>0</v>
          </cell>
          <cell r="F4896">
            <v>0</v>
          </cell>
          <cell r="G4896">
            <v>0</v>
          </cell>
          <cell r="H4896">
            <v>0</v>
          </cell>
          <cell r="I4896">
            <v>0</v>
          </cell>
          <cell r="J4896">
            <v>0</v>
          </cell>
          <cell r="K4896">
            <v>0</v>
          </cell>
          <cell r="L4896">
            <v>0</v>
          </cell>
          <cell r="M4896">
            <v>0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>
            <v>0</v>
          </cell>
          <cell r="T4896">
            <v>0</v>
          </cell>
        </row>
        <row r="4897">
          <cell r="A4897">
            <v>27528124</v>
          </cell>
          <cell r="B4897" t="str">
            <v>27528124 RG23C SHE Cess A041 EG-A8</v>
          </cell>
          <cell r="C4897">
            <v>0</v>
          </cell>
          <cell r="D4897">
            <v>0</v>
          </cell>
          <cell r="E4897">
            <v>0</v>
          </cell>
          <cell r="F4897">
            <v>0</v>
          </cell>
          <cell r="G4897">
            <v>0</v>
          </cell>
          <cell r="H4897">
            <v>0</v>
          </cell>
          <cell r="I4897">
            <v>0</v>
          </cell>
          <cell r="J4897">
            <v>0</v>
          </cell>
          <cell r="K4897">
            <v>0</v>
          </cell>
          <cell r="L4897">
            <v>0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>
            <v>0</v>
          </cell>
          <cell r="T4897">
            <v>0</v>
          </cell>
        </row>
        <row r="4898">
          <cell r="A4898">
            <v>27528125</v>
          </cell>
          <cell r="B4898" t="str">
            <v>27528125 RG23C SHE Cess F041 EG-A9</v>
          </cell>
          <cell r="C4898">
            <v>0</v>
          </cell>
          <cell r="D4898">
            <v>0</v>
          </cell>
          <cell r="E4898">
            <v>0</v>
          </cell>
          <cell r="F4898">
            <v>0</v>
          </cell>
          <cell r="G4898">
            <v>0</v>
          </cell>
          <cell r="H4898">
            <v>0</v>
          </cell>
          <cell r="I4898">
            <v>0</v>
          </cell>
          <cell r="J4898">
            <v>0</v>
          </cell>
          <cell r="K4898">
            <v>0</v>
          </cell>
          <cell r="L4898">
            <v>0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>
            <v>0</v>
          </cell>
          <cell r="T4898">
            <v>0</v>
          </cell>
        </row>
        <row r="4899">
          <cell r="A4899">
            <v>27528128</v>
          </cell>
          <cell r="B4899" t="str">
            <v>27528128 RG23C Infrastructure Cess A003 EG-13</v>
          </cell>
          <cell r="C4899">
            <v>0</v>
          </cell>
          <cell r="D4899">
            <v>0</v>
          </cell>
          <cell r="E4899">
            <v>0</v>
          </cell>
          <cell r="F4899">
            <v>0</v>
          </cell>
          <cell r="G4899">
            <v>0</v>
          </cell>
          <cell r="H4899">
            <v>0</v>
          </cell>
          <cell r="I4899">
            <v>0</v>
          </cell>
          <cell r="J4899">
            <v>0</v>
          </cell>
          <cell r="K4899">
            <v>0</v>
          </cell>
          <cell r="L4899">
            <v>0</v>
          </cell>
          <cell r="M4899">
            <v>0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>
            <v>0</v>
          </cell>
          <cell r="T4899">
            <v>0</v>
          </cell>
        </row>
        <row r="4900">
          <cell r="A4900">
            <v>27528129</v>
          </cell>
          <cell r="B4900" t="str">
            <v>27528129 RG23C Infrastructure Cess A005 EG-15</v>
          </cell>
          <cell r="C4900">
            <v>0</v>
          </cell>
          <cell r="D4900">
            <v>0</v>
          </cell>
          <cell r="E4900">
            <v>0</v>
          </cell>
          <cell r="F4900">
            <v>0</v>
          </cell>
          <cell r="G4900">
            <v>0</v>
          </cell>
          <cell r="H4900">
            <v>0</v>
          </cell>
          <cell r="I4900">
            <v>0</v>
          </cell>
          <cell r="J4900">
            <v>0</v>
          </cell>
          <cell r="K4900">
            <v>0</v>
          </cell>
          <cell r="L4900">
            <v>0</v>
          </cell>
          <cell r="M4900">
            <v>0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>
            <v>0</v>
          </cell>
          <cell r="T4900">
            <v>0</v>
          </cell>
        </row>
        <row r="4901">
          <cell r="A4901">
            <v>27528130</v>
          </cell>
          <cell r="B4901" t="str">
            <v>27528130 RG23C Infrastructure Cess A002 EG-12</v>
          </cell>
          <cell r="C4901">
            <v>0</v>
          </cell>
          <cell r="D4901">
            <v>0</v>
          </cell>
          <cell r="E4901">
            <v>0</v>
          </cell>
          <cell r="F4901">
            <v>0</v>
          </cell>
          <cell r="G4901">
            <v>0</v>
          </cell>
          <cell r="H4901">
            <v>0</v>
          </cell>
          <cell r="I4901">
            <v>0</v>
          </cell>
          <cell r="J4901">
            <v>0</v>
          </cell>
          <cell r="K4901">
            <v>0</v>
          </cell>
          <cell r="L4901">
            <v>0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>
            <v>0</v>
          </cell>
          <cell r="T4901">
            <v>0</v>
          </cell>
        </row>
        <row r="4902">
          <cell r="A4902">
            <v>27528132</v>
          </cell>
          <cell r="B4902" t="str">
            <v>27528132 RG23C Infrastructure Cess A010 EG-56</v>
          </cell>
          <cell r="C4902">
            <v>0</v>
          </cell>
          <cell r="D4902">
            <v>0</v>
          </cell>
          <cell r="E4902">
            <v>0</v>
          </cell>
          <cell r="F4902">
            <v>0</v>
          </cell>
          <cell r="G4902">
            <v>0</v>
          </cell>
          <cell r="H4902">
            <v>0</v>
          </cell>
          <cell r="I4902">
            <v>0</v>
          </cell>
          <cell r="J4902">
            <v>0</v>
          </cell>
          <cell r="K4902">
            <v>0</v>
          </cell>
          <cell r="L4902">
            <v>0</v>
          </cell>
          <cell r="M4902">
            <v>0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>
            <v>0</v>
          </cell>
          <cell r="T4902">
            <v>0</v>
          </cell>
        </row>
        <row r="4903">
          <cell r="A4903">
            <v>27528133</v>
          </cell>
          <cell r="B4903" t="str">
            <v>27528133 RG23C Infrastructure Cess A015 EG-18</v>
          </cell>
          <cell r="C4903">
            <v>0</v>
          </cell>
          <cell r="D4903">
            <v>0</v>
          </cell>
          <cell r="E4903">
            <v>0</v>
          </cell>
          <cell r="F4903">
            <v>0</v>
          </cell>
          <cell r="G4903">
            <v>0</v>
          </cell>
          <cell r="H4903">
            <v>0</v>
          </cell>
          <cell r="I4903">
            <v>0</v>
          </cell>
          <cell r="J4903">
            <v>0</v>
          </cell>
          <cell r="K4903">
            <v>0</v>
          </cell>
          <cell r="L4903">
            <v>0</v>
          </cell>
          <cell r="M4903">
            <v>0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>
            <v>0</v>
          </cell>
          <cell r="T4903">
            <v>0</v>
          </cell>
        </row>
        <row r="4904">
          <cell r="A4904">
            <v>27528134</v>
          </cell>
          <cell r="B4904" t="str">
            <v>27528134 RG23C Infrastructure Cess MRVA EG-23</v>
          </cell>
          <cell r="C4904">
            <v>0</v>
          </cell>
          <cell r="D4904">
            <v>0</v>
          </cell>
          <cell r="E4904">
            <v>0</v>
          </cell>
          <cell r="F4904">
            <v>0</v>
          </cell>
          <cell r="G4904">
            <v>0</v>
          </cell>
          <cell r="H4904">
            <v>0</v>
          </cell>
          <cell r="I4904">
            <v>0</v>
          </cell>
          <cell r="J4904">
            <v>0</v>
          </cell>
          <cell r="K4904">
            <v>0</v>
          </cell>
          <cell r="L4904">
            <v>0</v>
          </cell>
          <cell r="M4904">
            <v>0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>
            <v>0</v>
          </cell>
          <cell r="T4904">
            <v>0</v>
          </cell>
        </row>
        <row r="4905">
          <cell r="A4905">
            <v>27528135</v>
          </cell>
          <cell r="B4905" t="str">
            <v>27528135 RG23C Infrastructure Cess AMRV EG-22</v>
          </cell>
          <cell r="C4905">
            <v>0</v>
          </cell>
          <cell r="D4905">
            <v>0</v>
          </cell>
          <cell r="E4905">
            <v>0</v>
          </cell>
          <cell r="F4905">
            <v>0</v>
          </cell>
          <cell r="G4905">
            <v>0</v>
          </cell>
          <cell r="H4905">
            <v>0</v>
          </cell>
          <cell r="I4905">
            <v>0</v>
          </cell>
          <cell r="J4905">
            <v>0</v>
          </cell>
          <cell r="K4905">
            <v>0</v>
          </cell>
          <cell r="L4905">
            <v>0</v>
          </cell>
          <cell r="M4905">
            <v>0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>
            <v>0</v>
          </cell>
          <cell r="T4905">
            <v>0</v>
          </cell>
        </row>
        <row r="4906">
          <cell r="A4906">
            <v>27528136</v>
          </cell>
          <cell r="B4906" t="str">
            <v>27528136 RG23C Infrastructure Cess MRVF EG-24</v>
          </cell>
          <cell r="C4906">
            <v>0</v>
          </cell>
          <cell r="D4906">
            <v>0</v>
          </cell>
          <cell r="E4906">
            <v>0</v>
          </cell>
          <cell r="F4906">
            <v>0</v>
          </cell>
          <cell r="G4906">
            <v>0</v>
          </cell>
          <cell r="H4906">
            <v>0</v>
          </cell>
          <cell r="I4906">
            <v>0</v>
          </cell>
          <cell r="J4906">
            <v>0</v>
          </cell>
          <cell r="K4906">
            <v>0</v>
          </cell>
          <cell r="L4906">
            <v>0</v>
          </cell>
          <cell r="M4906">
            <v>0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>
            <v>0</v>
          </cell>
          <cell r="T4906">
            <v>0</v>
          </cell>
        </row>
        <row r="4907">
          <cell r="A4907">
            <v>27528137</v>
          </cell>
          <cell r="B4907" t="str">
            <v>27528137 RG23C Infrastructure Cess MRVH EG-25</v>
          </cell>
          <cell r="C4907">
            <v>0</v>
          </cell>
          <cell r="D4907">
            <v>0</v>
          </cell>
          <cell r="E4907">
            <v>0</v>
          </cell>
          <cell r="F4907">
            <v>0</v>
          </cell>
          <cell r="G4907">
            <v>0</v>
          </cell>
          <cell r="H4907">
            <v>0</v>
          </cell>
          <cell r="I4907">
            <v>0</v>
          </cell>
          <cell r="J4907">
            <v>0</v>
          </cell>
          <cell r="K4907">
            <v>0</v>
          </cell>
          <cell r="L4907">
            <v>0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>
            <v>0</v>
          </cell>
          <cell r="T4907">
            <v>0</v>
          </cell>
        </row>
        <row r="4908">
          <cell r="A4908">
            <v>27528138</v>
          </cell>
          <cell r="B4908" t="str">
            <v>27528138 RG23C Infrastructure Cess SA03 EG-65</v>
          </cell>
          <cell r="C4908">
            <v>0</v>
          </cell>
          <cell r="D4908">
            <v>0</v>
          </cell>
          <cell r="E4908">
            <v>0</v>
          </cell>
          <cell r="F4908">
            <v>0</v>
          </cell>
          <cell r="G4908">
            <v>0</v>
          </cell>
          <cell r="H4908">
            <v>0</v>
          </cell>
          <cell r="I4908">
            <v>0</v>
          </cell>
          <cell r="J4908">
            <v>0</v>
          </cell>
          <cell r="K4908">
            <v>0</v>
          </cell>
          <cell r="L4908">
            <v>0</v>
          </cell>
          <cell r="M4908">
            <v>0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>
            <v>0</v>
          </cell>
          <cell r="T4908">
            <v>0</v>
          </cell>
        </row>
        <row r="4909">
          <cell r="A4909">
            <v>27528139</v>
          </cell>
          <cell r="B4909" t="str">
            <v>27528139 RG23C Infrastructure Cess MD05 EG-45</v>
          </cell>
          <cell r="C4909">
            <v>0</v>
          </cell>
          <cell r="D4909">
            <v>0</v>
          </cell>
          <cell r="E4909">
            <v>0</v>
          </cell>
          <cell r="F4909">
            <v>0</v>
          </cell>
          <cell r="G4909">
            <v>0</v>
          </cell>
          <cell r="H4909">
            <v>0</v>
          </cell>
          <cell r="I4909">
            <v>0</v>
          </cell>
          <cell r="J4909">
            <v>0</v>
          </cell>
          <cell r="K4909">
            <v>0</v>
          </cell>
          <cell r="L4909">
            <v>0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>
            <v>0</v>
          </cell>
          <cell r="T4909">
            <v>0</v>
          </cell>
        </row>
        <row r="4910">
          <cell r="A4910">
            <v>27528140</v>
          </cell>
          <cell r="B4910" t="str">
            <v>27528140 RG23C Infrastructure Cess AR03 EG-06</v>
          </cell>
          <cell r="C4910">
            <v>0</v>
          </cell>
          <cell r="D4910">
            <v>0</v>
          </cell>
          <cell r="E4910">
            <v>0</v>
          </cell>
          <cell r="F4910">
            <v>0</v>
          </cell>
          <cell r="G4910">
            <v>0</v>
          </cell>
          <cell r="H4910">
            <v>0</v>
          </cell>
          <cell r="I4910">
            <v>0</v>
          </cell>
          <cell r="J4910">
            <v>0</v>
          </cell>
          <cell r="K4910">
            <v>0</v>
          </cell>
          <cell r="L4910">
            <v>0</v>
          </cell>
          <cell r="M4910">
            <v>0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>
            <v>0</v>
          </cell>
          <cell r="T4910">
            <v>0</v>
          </cell>
        </row>
        <row r="4911">
          <cell r="A4911">
            <v>27535200</v>
          </cell>
          <cell r="B4911" t="str">
            <v>27535200 Krishi Kalyan Cess Credit</v>
          </cell>
          <cell r="C4911">
            <v>0</v>
          </cell>
          <cell r="D4911">
            <v>0</v>
          </cell>
          <cell r="E4911">
            <v>0</v>
          </cell>
          <cell r="F4911">
            <v>0</v>
          </cell>
          <cell r="G4911">
            <v>0</v>
          </cell>
          <cell r="H4911">
            <v>0</v>
          </cell>
          <cell r="I4911">
            <v>0</v>
          </cell>
          <cell r="J4911">
            <v>0</v>
          </cell>
          <cell r="K4911">
            <v>0</v>
          </cell>
          <cell r="L4911">
            <v>0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>
            <v>0</v>
          </cell>
          <cell r="T4911">
            <v>0</v>
          </cell>
        </row>
        <row r="4912">
          <cell r="A4912">
            <v>27536001</v>
          </cell>
          <cell r="B4912" t="str">
            <v>27536001 RG23A SERVICE TAX DEPOSIT F002 EG-02</v>
          </cell>
          <cell r="C4912">
            <v>0</v>
          </cell>
          <cell r="D4912">
            <v>0</v>
          </cell>
          <cell r="E4912">
            <v>0</v>
          </cell>
          <cell r="F4912">
            <v>0</v>
          </cell>
          <cell r="G4912">
            <v>0</v>
          </cell>
          <cell r="H4912">
            <v>0</v>
          </cell>
          <cell r="I4912">
            <v>0</v>
          </cell>
          <cell r="J4912">
            <v>0</v>
          </cell>
          <cell r="K4912">
            <v>0</v>
          </cell>
          <cell r="L4912">
            <v>0</v>
          </cell>
          <cell r="M4912">
            <v>0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>
            <v>0</v>
          </cell>
          <cell r="T4912">
            <v>0</v>
          </cell>
        </row>
        <row r="4913">
          <cell r="A4913">
            <v>27536026</v>
          </cell>
          <cell r="B4913" t="str">
            <v>27536026 RG23A SERVICE TAX DEPOSIT A010 EG-56</v>
          </cell>
          <cell r="C4913">
            <v>0</v>
          </cell>
          <cell r="D4913">
            <v>0</v>
          </cell>
          <cell r="E4913">
            <v>0</v>
          </cell>
          <cell r="F4913">
            <v>0</v>
          </cell>
          <cell r="G4913">
            <v>0</v>
          </cell>
          <cell r="H4913">
            <v>0</v>
          </cell>
          <cell r="I4913">
            <v>0</v>
          </cell>
          <cell r="J4913">
            <v>0</v>
          </cell>
          <cell r="K4913">
            <v>0</v>
          </cell>
          <cell r="L4913">
            <v>0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>
            <v>0</v>
          </cell>
          <cell r="T4913">
            <v>0</v>
          </cell>
        </row>
        <row r="4914">
          <cell r="A4914">
            <v>27536027</v>
          </cell>
          <cell r="B4914" t="str">
            <v>27536027 RG23A SERVICE TAX DEPOSIT A008 EG-60</v>
          </cell>
          <cell r="C4914">
            <v>0</v>
          </cell>
          <cell r="D4914">
            <v>0</v>
          </cell>
          <cell r="E4914">
            <v>0</v>
          </cell>
          <cell r="F4914">
            <v>0</v>
          </cell>
          <cell r="G4914">
            <v>0</v>
          </cell>
          <cell r="H4914">
            <v>0</v>
          </cell>
          <cell r="I4914">
            <v>0</v>
          </cell>
          <cell r="J4914">
            <v>0</v>
          </cell>
          <cell r="K4914">
            <v>0</v>
          </cell>
          <cell r="L4914">
            <v>0</v>
          </cell>
          <cell r="M4914">
            <v>0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>
            <v>0</v>
          </cell>
          <cell r="T4914">
            <v>0</v>
          </cell>
        </row>
        <row r="4915">
          <cell r="A4915">
            <v>27536028</v>
          </cell>
          <cell r="B4915" t="str">
            <v>27536028 RG23A SERVICE TAX DEPOSIT A009 EG-61</v>
          </cell>
          <cell r="C4915">
            <v>0</v>
          </cell>
          <cell r="D4915">
            <v>0</v>
          </cell>
          <cell r="E4915">
            <v>0</v>
          </cell>
          <cell r="F4915">
            <v>0</v>
          </cell>
          <cell r="G4915">
            <v>0</v>
          </cell>
          <cell r="H4915">
            <v>0</v>
          </cell>
          <cell r="I4915">
            <v>0</v>
          </cell>
          <cell r="J4915">
            <v>0</v>
          </cell>
          <cell r="K4915">
            <v>0</v>
          </cell>
          <cell r="L4915">
            <v>0</v>
          </cell>
          <cell r="M4915">
            <v>0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>
            <v>0</v>
          </cell>
          <cell r="T4915">
            <v>0</v>
          </cell>
        </row>
        <row r="4916">
          <cell r="A4916">
            <v>27536029</v>
          </cell>
          <cell r="B4916" t="str">
            <v>27536029 RG23A SERVICE TAX DEPOSIT F001 EG-62</v>
          </cell>
          <cell r="C4916">
            <v>0</v>
          </cell>
          <cell r="D4916">
            <v>0</v>
          </cell>
          <cell r="E4916">
            <v>0</v>
          </cell>
          <cell r="F4916">
            <v>0</v>
          </cell>
          <cell r="G4916">
            <v>0</v>
          </cell>
          <cell r="H4916">
            <v>0</v>
          </cell>
          <cell r="I4916">
            <v>0</v>
          </cell>
          <cell r="J4916">
            <v>0</v>
          </cell>
          <cell r="K4916">
            <v>0</v>
          </cell>
          <cell r="L4916">
            <v>0</v>
          </cell>
          <cell r="M4916">
            <v>0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>
            <v>0</v>
          </cell>
          <cell r="T4916">
            <v>0</v>
          </cell>
        </row>
        <row r="4917">
          <cell r="A4917">
            <v>27536035</v>
          </cell>
          <cell r="B4917" t="str">
            <v>27536035 RG23A SERVICE TAX DEPOSIT A016 EG-71</v>
          </cell>
          <cell r="C4917">
            <v>0</v>
          </cell>
          <cell r="D4917">
            <v>0</v>
          </cell>
          <cell r="E4917">
            <v>0</v>
          </cell>
          <cell r="F4917">
            <v>0</v>
          </cell>
          <cell r="G4917">
            <v>0</v>
          </cell>
          <cell r="H4917">
            <v>0</v>
          </cell>
          <cell r="I4917">
            <v>0</v>
          </cell>
          <cell r="J4917">
            <v>0</v>
          </cell>
          <cell r="K4917">
            <v>0</v>
          </cell>
          <cell r="L4917">
            <v>0</v>
          </cell>
          <cell r="M4917">
            <v>0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>
            <v>0</v>
          </cell>
          <cell r="T4917">
            <v>0</v>
          </cell>
        </row>
        <row r="4918">
          <cell r="A4918">
            <v>27536039</v>
          </cell>
          <cell r="B4918" t="str">
            <v>27536039 RG23A SERVICE TAX DEPOSIT A017 EG-81</v>
          </cell>
          <cell r="C4918">
            <v>0</v>
          </cell>
          <cell r="D4918">
            <v>0</v>
          </cell>
          <cell r="E4918">
            <v>0</v>
          </cell>
          <cell r="F4918">
            <v>0</v>
          </cell>
          <cell r="G4918">
            <v>0</v>
          </cell>
          <cell r="H4918">
            <v>0</v>
          </cell>
          <cell r="I4918">
            <v>0</v>
          </cell>
          <cell r="J4918">
            <v>0</v>
          </cell>
          <cell r="K4918">
            <v>0</v>
          </cell>
          <cell r="L4918">
            <v>0</v>
          </cell>
          <cell r="M4918">
            <v>0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>
            <v>0</v>
          </cell>
          <cell r="T4918">
            <v>0</v>
          </cell>
        </row>
        <row r="4919">
          <cell r="A4919">
            <v>27536088</v>
          </cell>
          <cell r="B4919" t="str">
            <v>27536088 RG23A SERVICE TAX DEPOSIT A027 EG-86</v>
          </cell>
          <cell r="C4919">
            <v>0</v>
          </cell>
          <cell r="D4919">
            <v>0</v>
          </cell>
          <cell r="E4919">
            <v>0</v>
          </cell>
          <cell r="F4919">
            <v>0</v>
          </cell>
          <cell r="G4919">
            <v>0</v>
          </cell>
          <cell r="H4919">
            <v>0</v>
          </cell>
          <cell r="I4919">
            <v>0</v>
          </cell>
          <cell r="J4919">
            <v>0</v>
          </cell>
          <cell r="K4919">
            <v>0</v>
          </cell>
          <cell r="L4919">
            <v>0</v>
          </cell>
          <cell r="M4919">
            <v>0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>
            <v>0</v>
          </cell>
          <cell r="T4919">
            <v>0</v>
          </cell>
        </row>
        <row r="4920">
          <cell r="A4920">
            <v>27536090</v>
          </cell>
          <cell r="B4920" t="str">
            <v>27536090 RG23A SERVICE TAX DEPOSIT F027 EG-87</v>
          </cell>
          <cell r="C4920">
            <v>0</v>
          </cell>
          <cell r="D4920">
            <v>0</v>
          </cell>
          <cell r="E4920">
            <v>0</v>
          </cell>
          <cell r="F4920">
            <v>0</v>
          </cell>
          <cell r="G4920">
            <v>0</v>
          </cell>
          <cell r="H4920">
            <v>0</v>
          </cell>
          <cell r="I4920">
            <v>0</v>
          </cell>
          <cell r="J4920">
            <v>0</v>
          </cell>
          <cell r="K4920">
            <v>0</v>
          </cell>
          <cell r="L4920">
            <v>0</v>
          </cell>
          <cell r="M4920">
            <v>0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>
            <v>0</v>
          </cell>
          <cell r="T4920">
            <v>0</v>
          </cell>
        </row>
        <row r="4921">
          <cell r="A4921">
            <v>27536096</v>
          </cell>
          <cell r="B4921" t="str">
            <v>27536096 RG23A SERVICE TAX DEPOSIT F028 EG-C3</v>
          </cell>
          <cell r="C4921">
            <v>0</v>
          </cell>
          <cell r="D4921">
            <v>0</v>
          </cell>
          <cell r="E4921">
            <v>0</v>
          </cell>
          <cell r="F4921">
            <v>0</v>
          </cell>
          <cell r="G4921">
            <v>0</v>
          </cell>
          <cell r="H4921">
            <v>0</v>
          </cell>
          <cell r="I4921">
            <v>0</v>
          </cell>
          <cell r="J4921">
            <v>0</v>
          </cell>
          <cell r="K4921">
            <v>0</v>
          </cell>
          <cell r="L4921">
            <v>0</v>
          </cell>
          <cell r="M4921">
            <v>0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>
            <v>0</v>
          </cell>
          <cell r="T4921">
            <v>0</v>
          </cell>
        </row>
        <row r="4922">
          <cell r="A4922">
            <v>27536097</v>
          </cell>
          <cell r="B4922" t="str">
            <v>27536097 RG23A SERVICE TAX DEPOSIT A031 EG-75</v>
          </cell>
          <cell r="C4922">
            <v>0</v>
          </cell>
          <cell r="D4922">
            <v>0</v>
          </cell>
          <cell r="E4922">
            <v>0</v>
          </cell>
          <cell r="F4922">
            <v>0</v>
          </cell>
          <cell r="G4922">
            <v>0</v>
          </cell>
          <cell r="H4922">
            <v>0</v>
          </cell>
          <cell r="I4922">
            <v>0</v>
          </cell>
          <cell r="J4922">
            <v>0</v>
          </cell>
          <cell r="K4922">
            <v>0</v>
          </cell>
          <cell r="L4922">
            <v>0</v>
          </cell>
          <cell r="M4922">
            <v>0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>
            <v>0</v>
          </cell>
          <cell r="T4922">
            <v>0</v>
          </cell>
        </row>
        <row r="4923">
          <cell r="A4923">
            <v>27536098</v>
          </cell>
          <cell r="B4923" t="str">
            <v>27536098 RG23A SERVICE TAX DEPOSIT F031 EG-76</v>
          </cell>
          <cell r="C4923">
            <v>0</v>
          </cell>
          <cell r="D4923">
            <v>0</v>
          </cell>
          <cell r="E4923">
            <v>0</v>
          </cell>
          <cell r="F4923">
            <v>0</v>
          </cell>
          <cell r="G4923">
            <v>0</v>
          </cell>
          <cell r="H4923">
            <v>0</v>
          </cell>
          <cell r="I4923">
            <v>0</v>
          </cell>
          <cell r="J4923">
            <v>0</v>
          </cell>
          <cell r="K4923">
            <v>0</v>
          </cell>
          <cell r="L4923">
            <v>0</v>
          </cell>
          <cell r="M4923">
            <v>0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>
            <v>0</v>
          </cell>
          <cell r="T4923">
            <v>0</v>
          </cell>
        </row>
        <row r="4924">
          <cell r="A4924">
            <v>27536099</v>
          </cell>
          <cell r="B4924" t="str">
            <v>27536099 RG23A SERVICE TAX DEPOSIT SB01 EG-77</v>
          </cell>
          <cell r="C4924">
            <v>0</v>
          </cell>
          <cell r="D4924">
            <v>0</v>
          </cell>
          <cell r="E4924">
            <v>0</v>
          </cell>
          <cell r="F4924">
            <v>0</v>
          </cell>
          <cell r="G4924">
            <v>0</v>
          </cell>
          <cell r="H4924">
            <v>0</v>
          </cell>
          <cell r="I4924">
            <v>0</v>
          </cell>
          <cell r="J4924">
            <v>0</v>
          </cell>
          <cell r="K4924">
            <v>0</v>
          </cell>
          <cell r="L4924">
            <v>0</v>
          </cell>
          <cell r="M4924">
            <v>0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>
            <v>0</v>
          </cell>
          <cell r="T4924">
            <v>0</v>
          </cell>
        </row>
        <row r="4925">
          <cell r="A4925">
            <v>27536103</v>
          </cell>
          <cell r="B4925" t="str">
            <v>27536103 RG23A SERVICE TAX DEPOSIT FPWS EG-59</v>
          </cell>
          <cell r="C4925">
            <v>0</v>
          </cell>
          <cell r="D4925">
            <v>0</v>
          </cell>
          <cell r="E4925">
            <v>0</v>
          </cell>
          <cell r="F4925">
            <v>0</v>
          </cell>
          <cell r="G4925">
            <v>0</v>
          </cell>
          <cell r="H4925">
            <v>0</v>
          </cell>
          <cell r="I4925">
            <v>0</v>
          </cell>
          <cell r="J4925">
            <v>0</v>
          </cell>
          <cell r="K4925">
            <v>0</v>
          </cell>
          <cell r="L4925">
            <v>0</v>
          </cell>
          <cell r="M4925">
            <v>0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>
            <v>0</v>
          </cell>
          <cell r="T4925">
            <v>0</v>
          </cell>
        </row>
        <row r="4926">
          <cell r="A4926">
            <v>27536105</v>
          </cell>
          <cell r="B4926" t="str">
            <v>27536105 RG23A SERVICE TAX DEPOSIT ASCB EG-78</v>
          </cell>
          <cell r="C4926">
            <v>0</v>
          </cell>
          <cell r="D4926">
            <v>0</v>
          </cell>
          <cell r="E4926">
            <v>0</v>
          </cell>
          <cell r="F4926">
            <v>0</v>
          </cell>
          <cell r="G4926">
            <v>0</v>
          </cell>
          <cell r="H4926">
            <v>0</v>
          </cell>
          <cell r="I4926">
            <v>0</v>
          </cell>
          <cell r="J4926">
            <v>0</v>
          </cell>
          <cell r="K4926">
            <v>0</v>
          </cell>
          <cell r="L4926">
            <v>0</v>
          </cell>
          <cell r="M4926">
            <v>0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>
            <v>0</v>
          </cell>
          <cell r="T4926">
            <v>0</v>
          </cell>
        </row>
        <row r="4927">
          <cell r="A4927">
            <v>27536108</v>
          </cell>
          <cell r="B4927" t="str">
            <v>27536108 RG23A SERVICE TAX DEPOSIT SS01 EG-74</v>
          </cell>
          <cell r="C4927">
            <v>0</v>
          </cell>
          <cell r="D4927">
            <v>0</v>
          </cell>
          <cell r="E4927">
            <v>0</v>
          </cell>
          <cell r="F4927">
            <v>0</v>
          </cell>
          <cell r="G4927">
            <v>0</v>
          </cell>
          <cell r="H4927">
            <v>0</v>
          </cell>
          <cell r="I4927">
            <v>0</v>
          </cell>
          <cell r="J4927">
            <v>0</v>
          </cell>
          <cell r="K4927">
            <v>0</v>
          </cell>
          <cell r="L4927">
            <v>0</v>
          </cell>
          <cell r="M4927">
            <v>0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>
            <v>0</v>
          </cell>
          <cell r="T4927">
            <v>0</v>
          </cell>
        </row>
        <row r="4928">
          <cell r="A4928">
            <v>27536110</v>
          </cell>
          <cell r="B4928" t="str">
            <v>27536110 RG23A SERVICE TAX DEPOSIT SJ01 EG-91</v>
          </cell>
          <cell r="C4928">
            <v>0</v>
          </cell>
          <cell r="D4928">
            <v>0</v>
          </cell>
          <cell r="E4928">
            <v>0</v>
          </cell>
          <cell r="F4928">
            <v>0</v>
          </cell>
          <cell r="G4928">
            <v>0</v>
          </cell>
          <cell r="H4928">
            <v>0</v>
          </cell>
          <cell r="I4928">
            <v>0</v>
          </cell>
          <cell r="J4928">
            <v>0</v>
          </cell>
          <cell r="K4928">
            <v>0</v>
          </cell>
          <cell r="L4928">
            <v>0</v>
          </cell>
          <cell r="M4928">
            <v>0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>
            <v>0</v>
          </cell>
          <cell r="T4928">
            <v>0</v>
          </cell>
        </row>
        <row r="4929">
          <cell r="A4929">
            <v>27536111</v>
          </cell>
          <cell r="B4929" t="str">
            <v>27536111 RG23A SERVICE TAX DEPOSIT MT05 EG-B1</v>
          </cell>
          <cell r="C4929">
            <v>0</v>
          </cell>
          <cell r="D4929">
            <v>0</v>
          </cell>
          <cell r="E4929">
            <v>0</v>
          </cell>
          <cell r="F4929">
            <v>0</v>
          </cell>
          <cell r="G4929">
            <v>0</v>
          </cell>
          <cell r="H4929">
            <v>0</v>
          </cell>
          <cell r="I4929">
            <v>0</v>
          </cell>
          <cell r="J4929">
            <v>0</v>
          </cell>
          <cell r="K4929">
            <v>0</v>
          </cell>
          <cell r="L4929">
            <v>0</v>
          </cell>
          <cell r="M4929">
            <v>0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>
            <v>0</v>
          </cell>
          <cell r="T4929">
            <v>0</v>
          </cell>
        </row>
        <row r="4930">
          <cell r="A4930">
            <v>27536112</v>
          </cell>
          <cell r="B4930" t="str">
            <v>27536112 RG23A SERVICE TAX DEPOSIT MT07 EG-B2</v>
          </cell>
          <cell r="C4930">
            <v>-1104779.83</v>
          </cell>
          <cell r="D4930">
            <v>0</v>
          </cell>
          <cell r="E4930">
            <v>0</v>
          </cell>
          <cell r="F4930">
            <v>0</v>
          </cell>
          <cell r="G4930">
            <v>0</v>
          </cell>
          <cell r="H4930">
            <v>0</v>
          </cell>
          <cell r="I4930">
            <v>0</v>
          </cell>
          <cell r="J4930">
            <v>0</v>
          </cell>
          <cell r="K4930">
            <v>0</v>
          </cell>
          <cell r="L4930">
            <v>0</v>
          </cell>
          <cell r="M4930">
            <v>0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>
            <v>0</v>
          </cell>
          <cell r="T4930">
            <v>-1104779.83</v>
          </cell>
        </row>
        <row r="4931">
          <cell r="A4931">
            <v>27536113</v>
          </cell>
          <cell r="B4931" t="str">
            <v>27536113 RG23A SERVICE TAX DEPOSIT MT11  EG-B3</v>
          </cell>
          <cell r="C4931">
            <v>0</v>
          </cell>
          <cell r="D4931">
            <v>0</v>
          </cell>
          <cell r="E4931">
            <v>0</v>
          </cell>
          <cell r="F4931">
            <v>0</v>
          </cell>
          <cell r="G4931">
            <v>0</v>
          </cell>
          <cell r="H4931">
            <v>0</v>
          </cell>
          <cell r="I4931">
            <v>0</v>
          </cell>
          <cell r="J4931">
            <v>0</v>
          </cell>
          <cell r="K4931">
            <v>0</v>
          </cell>
          <cell r="L4931">
            <v>0</v>
          </cell>
          <cell r="M4931">
            <v>0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>
            <v>0</v>
          </cell>
          <cell r="T4931">
            <v>0</v>
          </cell>
        </row>
        <row r="4932">
          <cell r="A4932">
            <v>27536116</v>
          </cell>
          <cell r="B4932" t="str">
            <v>27536116 RG23A SERVICE TAX DEPOSIT F033 EG-NP</v>
          </cell>
          <cell r="C4932">
            <v>0</v>
          </cell>
          <cell r="D4932">
            <v>0</v>
          </cell>
          <cell r="E4932">
            <v>0</v>
          </cell>
          <cell r="F4932">
            <v>0</v>
          </cell>
          <cell r="G4932">
            <v>0</v>
          </cell>
          <cell r="H4932">
            <v>0</v>
          </cell>
          <cell r="I4932">
            <v>0</v>
          </cell>
          <cell r="J4932">
            <v>0</v>
          </cell>
          <cell r="K4932">
            <v>0</v>
          </cell>
          <cell r="L4932">
            <v>0</v>
          </cell>
          <cell r="M4932">
            <v>0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>
            <v>0</v>
          </cell>
          <cell r="T4932">
            <v>0</v>
          </cell>
        </row>
        <row r="4933">
          <cell r="A4933">
            <v>27536117</v>
          </cell>
          <cell r="B4933" t="str">
            <v>27536117 RG23A SERVICE TAX DEPOSIT F8FP EG-FP</v>
          </cell>
          <cell r="C4933">
            <v>0</v>
          </cell>
          <cell r="D4933">
            <v>0</v>
          </cell>
          <cell r="E4933">
            <v>0</v>
          </cell>
          <cell r="F4933">
            <v>0</v>
          </cell>
          <cell r="G4933">
            <v>0</v>
          </cell>
          <cell r="H4933">
            <v>0</v>
          </cell>
          <cell r="I4933">
            <v>0</v>
          </cell>
          <cell r="J4933">
            <v>0</v>
          </cell>
          <cell r="K4933">
            <v>0</v>
          </cell>
          <cell r="L4933">
            <v>0</v>
          </cell>
          <cell r="M4933">
            <v>0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>
            <v>0</v>
          </cell>
          <cell r="S4933">
            <v>0</v>
          </cell>
          <cell r="T4933">
            <v>0</v>
          </cell>
        </row>
        <row r="4934">
          <cell r="A4934">
            <v>27536119</v>
          </cell>
          <cell r="B4934" t="str">
            <v>27536119 RG23A SERVICE TAX DEPOSIT F035 EG-F4</v>
          </cell>
          <cell r="C4934">
            <v>0</v>
          </cell>
          <cell r="D4934">
            <v>0</v>
          </cell>
          <cell r="E4934">
            <v>0</v>
          </cell>
          <cell r="F4934">
            <v>0</v>
          </cell>
          <cell r="G4934">
            <v>0</v>
          </cell>
          <cell r="H4934">
            <v>0</v>
          </cell>
          <cell r="I4934">
            <v>0</v>
          </cell>
          <cell r="J4934">
            <v>0</v>
          </cell>
          <cell r="K4934">
            <v>0</v>
          </cell>
          <cell r="L4934">
            <v>0</v>
          </cell>
          <cell r="M4934">
            <v>0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>
            <v>0</v>
          </cell>
          <cell r="T4934">
            <v>0</v>
          </cell>
        </row>
        <row r="4935">
          <cell r="A4935">
            <v>27536121</v>
          </cell>
          <cell r="B4935" t="str">
            <v>27536121 RG23A SERVICE TAX DEPOSIT A040 EG-A5</v>
          </cell>
          <cell r="C4935">
            <v>0</v>
          </cell>
          <cell r="D4935">
            <v>0</v>
          </cell>
          <cell r="E4935">
            <v>0</v>
          </cell>
          <cell r="F4935">
            <v>0</v>
          </cell>
          <cell r="G4935">
            <v>0</v>
          </cell>
          <cell r="H4935">
            <v>0</v>
          </cell>
          <cell r="I4935">
            <v>0</v>
          </cell>
          <cell r="J4935">
            <v>0</v>
          </cell>
          <cell r="K4935">
            <v>0</v>
          </cell>
          <cell r="L4935">
            <v>0</v>
          </cell>
          <cell r="M4935">
            <v>0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>
            <v>0</v>
          </cell>
          <cell r="T4935">
            <v>0</v>
          </cell>
        </row>
        <row r="4936">
          <cell r="A4936">
            <v>27536122</v>
          </cell>
          <cell r="B4936" t="str">
            <v>27536122 RG23A SERVICE TAX DEPOSIT F040 EG-A6</v>
          </cell>
          <cell r="C4936">
            <v>0</v>
          </cell>
          <cell r="D4936">
            <v>0</v>
          </cell>
          <cell r="E4936">
            <v>0</v>
          </cell>
          <cell r="F4936">
            <v>0</v>
          </cell>
          <cell r="G4936">
            <v>0</v>
          </cell>
          <cell r="H4936">
            <v>0</v>
          </cell>
          <cell r="I4936">
            <v>0</v>
          </cell>
          <cell r="J4936">
            <v>0</v>
          </cell>
          <cell r="K4936">
            <v>0</v>
          </cell>
          <cell r="L4936">
            <v>0</v>
          </cell>
          <cell r="M4936">
            <v>0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>
            <v>0</v>
          </cell>
          <cell r="T4936">
            <v>0</v>
          </cell>
        </row>
        <row r="4937">
          <cell r="A4937">
            <v>27536123</v>
          </cell>
          <cell r="B4937" t="str">
            <v>27536123 RG23A SERVICE TAX DEPOSIT SC01 EG-A7</v>
          </cell>
          <cell r="C4937">
            <v>0</v>
          </cell>
          <cell r="D4937">
            <v>0</v>
          </cell>
          <cell r="E4937">
            <v>0</v>
          </cell>
          <cell r="F4937">
            <v>0</v>
          </cell>
          <cell r="G4937">
            <v>0</v>
          </cell>
          <cell r="H4937">
            <v>0</v>
          </cell>
          <cell r="I4937">
            <v>0</v>
          </cell>
          <cell r="J4937">
            <v>0</v>
          </cell>
          <cell r="K4937">
            <v>0</v>
          </cell>
          <cell r="L4937">
            <v>0</v>
          </cell>
          <cell r="M4937">
            <v>0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>
            <v>0</v>
          </cell>
          <cell r="T4937">
            <v>0</v>
          </cell>
        </row>
        <row r="4938">
          <cell r="A4938">
            <v>27536124</v>
          </cell>
          <cell r="B4938" t="str">
            <v>27536124 RG23A SERVICE TAX DEPOSIT A041 EG-A8</v>
          </cell>
          <cell r="C4938">
            <v>0</v>
          </cell>
          <cell r="D4938">
            <v>0</v>
          </cell>
          <cell r="E4938">
            <v>0</v>
          </cell>
          <cell r="F4938">
            <v>0</v>
          </cell>
          <cell r="G4938">
            <v>0</v>
          </cell>
          <cell r="H4938">
            <v>0</v>
          </cell>
          <cell r="I4938">
            <v>0</v>
          </cell>
          <cell r="J4938">
            <v>0</v>
          </cell>
          <cell r="K4938">
            <v>0</v>
          </cell>
          <cell r="L4938">
            <v>0</v>
          </cell>
          <cell r="M4938">
            <v>0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>
            <v>0</v>
          </cell>
          <cell r="T4938">
            <v>0</v>
          </cell>
        </row>
        <row r="4939">
          <cell r="A4939">
            <v>27536125</v>
          </cell>
          <cell r="B4939" t="str">
            <v>27536125 RG23A SERVICE TAX DEPOSIT F041 EG-A9</v>
          </cell>
          <cell r="C4939">
            <v>0</v>
          </cell>
          <cell r="D4939">
            <v>0</v>
          </cell>
          <cell r="E4939">
            <v>0</v>
          </cell>
          <cell r="F4939">
            <v>0</v>
          </cell>
          <cell r="G4939">
            <v>0</v>
          </cell>
          <cell r="H4939">
            <v>0</v>
          </cell>
          <cell r="I4939">
            <v>0</v>
          </cell>
          <cell r="J4939">
            <v>0</v>
          </cell>
          <cell r="K4939">
            <v>0</v>
          </cell>
          <cell r="L4939">
            <v>0</v>
          </cell>
          <cell r="M4939">
            <v>0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>
            <v>0</v>
          </cell>
          <cell r="T4939">
            <v>0</v>
          </cell>
        </row>
        <row r="4940">
          <cell r="A4940">
            <v>27537001</v>
          </cell>
          <cell r="B4940" t="str">
            <v>27537001 RG23A ST Ed Cess DEPOSIT F002 EG-02</v>
          </cell>
          <cell r="C4940">
            <v>0</v>
          </cell>
          <cell r="D4940">
            <v>0</v>
          </cell>
          <cell r="E4940">
            <v>0</v>
          </cell>
          <cell r="F4940">
            <v>0</v>
          </cell>
          <cell r="G4940">
            <v>0</v>
          </cell>
          <cell r="H4940">
            <v>0</v>
          </cell>
          <cell r="I4940">
            <v>0</v>
          </cell>
          <cell r="J4940">
            <v>0</v>
          </cell>
          <cell r="K4940">
            <v>0</v>
          </cell>
          <cell r="L4940">
            <v>0</v>
          </cell>
          <cell r="M4940">
            <v>0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>
            <v>0</v>
          </cell>
          <cell r="S4940">
            <v>0</v>
          </cell>
          <cell r="T4940">
            <v>0</v>
          </cell>
        </row>
        <row r="4941">
          <cell r="A4941">
            <v>27537026</v>
          </cell>
          <cell r="B4941" t="str">
            <v>27537026 RG23A ST Ed Cess DEPOSIT A010 EG-56</v>
          </cell>
          <cell r="C4941">
            <v>0</v>
          </cell>
          <cell r="D4941">
            <v>0</v>
          </cell>
          <cell r="E4941">
            <v>0</v>
          </cell>
          <cell r="F4941">
            <v>0</v>
          </cell>
          <cell r="G4941">
            <v>0</v>
          </cell>
          <cell r="H4941">
            <v>0</v>
          </cell>
          <cell r="I4941">
            <v>0</v>
          </cell>
          <cell r="J4941">
            <v>0</v>
          </cell>
          <cell r="K4941">
            <v>0</v>
          </cell>
          <cell r="L4941">
            <v>0</v>
          </cell>
          <cell r="M4941">
            <v>0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>
            <v>0</v>
          </cell>
          <cell r="S4941">
            <v>0</v>
          </cell>
          <cell r="T4941">
            <v>0</v>
          </cell>
        </row>
        <row r="4942">
          <cell r="A4942">
            <v>27537027</v>
          </cell>
          <cell r="B4942" t="str">
            <v>27537027 RG23A ST Ed Cess DEPOSIT A008 EG-60</v>
          </cell>
          <cell r="C4942">
            <v>0</v>
          </cell>
          <cell r="D4942">
            <v>0</v>
          </cell>
          <cell r="E4942">
            <v>0</v>
          </cell>
          <cell r="F4942">
            <v>0</v>
          </cell>
          <cell r="G4942">
            <v>0</v>
          </cell>
          <cell r="H4942">
            <v>0</v>
          </cell>
          <cell r="I4942">
            <v>0</v>
          </cell>
          <cell r="J4942">
            <v>0</v>
          </cell>
          <cell r="K4942">
            <v>0</v>
          </cell>
          <cell r="L4942">
            <v>0</v>
          </cell>
          <cell r="M4942">
            <v>0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>
            <v>0</v>
          </cell>
          <cell r="T4942">
            <v>0</v>
          </cell>
        </row>
        <row r="4943">
          <cell r="A4943">
            <v>27537028</v>
          </cell>
          <cell r="B4943" t="str">
            <v>27537028 RG23A ST Ed Cess DEPOSIT A009 EG-61</v>
          </cell>
          <cell r="C4943">
            <v>0</v>
          </cell>
          <cell r="D4943">
            <v>0</v>
          </cell>
          <cell r="E4943">
            <v>0</v>
          </cell>
          <cell r="F4943">
            <v>0</v>
          </cell>
          <cell r="G4943">
            <v>0</v>
          </cell>
          <cell r="H4943">
            <v>0</v>
          </cell>
          <cell r="I4943">
            <v>0</v>
          </cell>
          <cell r="J4943">
            <v>0</v>
          </cell>
          <cell r="K4943">
            <v>0</v>
          </cell>
          <cell r="L4943">
            <v>0</v>
          </cell>
          <cell r="M4943">
            <v>0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>
            <v>0</v>
          </cell>
          <cell r="T4943">
            <v>0</v>
          </cell>
        </row>
        <row r="4944">
          <cell r="A4944">
            <v>27537029</v>
          </cell>
          <cell r="B4944" t="str">
            <v>27537029 RG23A ST Ed Cess DEPOSIT F001 EG-62</v>
          </cell>
          <cell r="C4944">
            <v>0</v>
          </cell>
          <cell r="D4944">
            <v>0</v>
          </cell>
          <cell r="E4944">
            <v>0</v>
          </cell>
          <cell r="F4944">
            <v>0</v>
          </cell>
          <cell r="G4944">
            <v>0</v>
          </cell>
          <cell r="H4944">
            <v>0</v>
          </cell>
          <cell r="I4944">
            <v>0</v>
          </cell>
          <cell r="J4944">
            <v>0</v>
          </cell>
          <cell r="K4944">
            <v>0</v>
          </cell>
          <cell r="L4944">
            <v>0</v>
          </cell>
          <cell r="M4944">
            <v>0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>
            <v>0</v>
          </cell>
          <cell r="T4944">
            <v>0</v>
          </cell>
        </row>
        <row r="4945">
          <cell r="A4945">
            <v>27537035</v>
          </cell>
          <cell r="B4945" t="str">
            <v>27537035 RG23A ST Ed Cess DEPOSIT A016 EG-71</v>
          </cell>
          <cell r="C4945">
            <v>0</v>
          </cell>
          <cell r="D4945">
            <v>0</v>
          </cell>
          <cell r="E4945">
            <v>0</v>
          </cell>
          <cell r="F4945">
            <v>0</v>
          </cell>
          <cell r="G4945">
            <v>0</v>
          </cell>
          <cell r="H4945">
            <v>0</v>
          </cell>
          <cell r="I4945">
            <v>0</v>
          </cell>
          <cell r="J4945">
            <v>0</v>
          </cell>
          <cell r="K4945">
            <v>0</v>
          </cell>
          <cell r="L4945">
            <v>0</v>
          </cell>
          <cell r="M4945">
            <v>0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>
            <v>0</v>
          </cell>
          <cell r="T4945">
            <v>0</v>
          </cell>
        </row>
        <row r="4946">
          <cell r="A4946">
            <v>27537039</v>
          </cell>
          <cell r="B4946" t="str">
            <v>27537039 RG23A ST Ed Cess DEPOSIT A017 EG-81</v>
          </cell>
          <cell r="C4946">
            <v>0</v>
          </cell>
          <cell r="D4946">
            <v>0</v>
          </cell>
          <cell r="E4946">
            <v>0</v>
          </cell>
          <cell r="F4946">
            <v>0</v>
          </cell>
          <cell r="G4946">
            <v>0</v>
          </cell>
          <cell r="H4946">
            <v>0</v>
          </cell>
          <cell r="I4946">
            <v>0</v>
          </cell>
          <cell r="J4946">
            <v>0</v>
          </cell>
          <cell r="K4946">
            <v>0</v>
          </cell>
          <cell r="L4946">
            <v>0</v>
          </cell>
          <cell r="M4946">
            <v>0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>
            <v>0</v>
          </cell>
          <cell r="T4946">
            <v>0</v>
          </cell>
        </row>
        <row r="4947">
          <cell r="A4947">
            <v>27537088</v>
          </cell>
          <cell r="B4947" t="str">
            <v>27537088 RG23A ST Ed Cess DEPOSIT A027 EG-86</v>
          </cell>
          <cell r="C4947">
            <v>0</v>
          </cell>
          <cell r="D4947">
            <v>0</v>
          </cell>
          <cell r="E4947">
            <v>0</v>
          </cell>
          <cell r="F4947">
            <v>0</v>
          </cell>
          <cell r="G4947">
            <v>0</v>
          </cell>
          <cell r="H4947">
            <v>0</v>
          </cell>
          <cell r="I4947">
            <v>0</v>
          </cell>
          <cell r="J4947">
            <v>0</v>
          </cell>
          <cell r="K4947">
            <v>0</v>
          </cell>
          <cell r="L4947">
            <v>0</v>
          </cell>
          <cell r="M4947">
            <v>0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>
            <v>0</v>
          </cell>
          <cell r="T4947">
            <v>0</v>
          </cell>
        </row>
        <row r="4948">
          <cell r="A4948">
            <v>27537090</v>
          </cell>
          <cell r="B4948" t="str">
            <v>27537090 RG23A ST Ed Cess DEPOSIT F027 EG-87</v>
          </cell>
          <cell r="C4948">
            <v>0</v>
          </cell>
          <cell r="D4948">
            <v>0</v>
          </cell>
          <cell r="E4948">
            <v>0</v>
          </cell>
          <cell r="F4948">
            <v>0</v>
          </cell>
          <cell r="G4948">
            <v>0</v>
          </cell>
          <cell r="H4948">
            <v>0</v>
          </cell>
          <cell r="I4948">
            <v>0</v>
          </cell>
          <cell r="J4948">
            <v>0</v>
          </cell>
          <cell r="K4948">
            <v>0</v>
          </cell>
          <cell r="L4948">
            <v>0</v>
          </cell>
          <cell r="M4948">
            <v>0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>
            <v>0</v>
          </cell>
          <cell r="T4948">
            <v>0</v>
          </cell>
        </row>
        <row r="4949">
          <cell r="A4949">
            <v>27537096</v>
          </cell>
          <cell r="B4949" t="str">
            <v>27537096 RG23A ST Ed Cess DEPOSIT F028 EG-C3</v>
          </cell>
          <cell r="C4949">
            <v>0</v>
          </cell>
          <cell r="D4949">
            <v>0</v>
          </cell>
          <cell r="E4949">
            <v>0</v>
          </cell>
          <cell r="F4949">
            <v>0</v>
          </cell>
          <cell r="G4949">
            <v>0</v>
          </cell>
          <cell r="H4949">
            <v>0</v>
          </cell>
          <cell r="I4949">
            <v>0</v>
          </cell>
          <cell r="J4949">
            <v>0</v>
          </cell>
          <cell r="K4949">
            <v>0</v>
          </cell>
          <cell r="L4949">
            <v>0</v>
          </cell>
          <cell r="M4949">
            <v>0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>
            <v>0</v>
          </cell>
          <cell r="T4949">
            <v>0</v>
          </cell>
        </row>
        <row r="4950">
          <cell r="A4950">
            <v>27537097</v>
          </cell>
          <cell r="B4950" t="str">
            <v>27537097 RG23A ST Ed Cess DEPOSIT A031 EG-75</v>
          </cell>
          <cell r="C4950">
            <v>0</v>
          </cell>
          <cell r="D4950">
            <v>0</v>
          </cell>
          <cell r="E4950">
            <v>0</v>
          </cell>
          <cell r="F4950">
            <v>0</v>
          </cell>
          <cell r="G4950">
            <v>0</v>
          </cell>
          <cell r="H4950">
            <v>0</v>
          </cell>
          <cell r="I4950">
            <v>0</v>
          </cell>
          <cell r="J4950">
            <v>0</v>
          </cell>
          <cell r="K4950">
            <v>0</v>
          </cell>
          <cell r="L4950">
            <v>0</v>
          </cell>
          <cell r="M4950">
            <v>0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>
            <v>0</v>
          </cell>
          <cell r="T4950">
            <v>0</v>
          </cell>
        </row>
        <row r="4951">
          <cell r="A4951">
            <v>27537098</v>
          </cell>
          <cell r="B4951" t="str">
            <v>27537098 RG23A ST Ed Cess DEPOSIT F031 EG-76</v>
          </cell>
          <cell r="C4951">
            <v>0</v>
          </cell>
          <cell r="D4951">
            <v>0</v>
          </cell>
          <cell r="E4951">
            <v>0</v>
          </cell>
          <cell r="F4951">
            <v>0</v>
          </cell>
          <cell r="G4951">
            <v>0</v>
          </cell>
          <cell r="H4951">
            <v>0</v>
          </cell>
          <cell r="I4951">
            <v>0</v>
          </cell>
          <cell r="J4951">
            <v>0</v>
          </cell>
          <cell r="K4951">
            <v>0</v>
          </cell>
          <cell r="L4951">
            <v>0</v>
          </cell>
          <cell r="M4951">
            <v>0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>
            <v>0</v>
          </cell>
          <cell r="T4951">
            <v>0</v>
          </cell>
        </row>
        <row r="4952">
          <cell r="A4952">
            <v>27537099</v>
          </cell>
          <cell r="B4952" t="str">
            <v>27537099 RG23A ST Ed Cess DEPOSIT SB01 EG-77</v>
          </cell>
          <cell r="C4952">
            <v>0</v>
          </cell>
          <cell r="D4952">
            <v>0</v>
          </cell>
          <cell r="E4952">
            <v>0</v>
          </cell>
          <cell r="F4952">
            <v>0</v>
          </cell>
          <cell r="G4952">
            <v>0</v>
          </cell>
          <cell r="H4952">
            <v>0</v>
          </cell>
          <cell r="I4952">
            <v>0</v>
          </cell>
          <cell r="J4952">
            <v>0</v>
          </cell>
          <cell r="K4952">
            <v>0</v>
          </cell>
          <cell r="L4952">
            <v>0</v>
          </cell>
          <cell r="M4952">
            <v>0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>
            <v>0</v>
          </cell>
          <cell r="T4952">
            <v>0</v>
          </cell>
        </row>
        <row r="4953">
          <cell r="A4953">
            <v>27537103</v>
          </cell>
          <cell r="B4953" t="str">
            <v>27537103 RG23A ST Ed Cess DEPOSIT FPWS EG-59</v>
          </cell>
          <cell r="C4953">
            <v>0</v>
          </cell>
          <cell r="D4953">
            <v>0</v>
          </cell>
          <cell r="E4953">
            <v>0</v>
          </cell>
          <cell r="F4953">
            <v>0</v>
          </cell>
          <cell r="G4953">
            <v>0</v>
          </cell>
          <cell r="H4953">
            <v>0</v>
          </cell>
          <cell r="I4953">
            <v>0</v>
          </cell>
          <cell r="J4953">
            <v>0</v>
          </cell>
          <cell r="K4953">
            <v>0</v>
          </cell>
          <cell r="L4953">
            <v>0</v>
          </cell>
          <cell r="M4953">
            <v>0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>
            <v>0</v>
          </cell>
          <cell r="T4953">
            <v>0</v>
          </cell>
        </row>
        <row r="4954">
          <cell r="A4954">
            <v>27537105</v>
          </cell>
          <cell r="B4954" t="str">
            <v>27537105 RG23A ST Ed Cess DEPOSIT ASCB EG-78</v>
          </cell>
          <cell r="C4954">
            <v>0</v>
          </cell>
          <cell r="D4954">
            <v>0</v>
          </cell>
          <cell r="E4954">
            <v>0</v>
          </cell>
          <cell r="F4954">
            <v>0</v>
          </cell>
          <cell r="G4954">
            <v>0</v>
          </cell>
          <cell r="H4954">
            <v>0</v>
          </cell>
          <cell r="I4954">
            <v>0</v>
          </cell>
          <cell r="J4954">
            <v>0</v>
          </cell>
          <cell r="K4954">
            <v>0</v>
          </cell>
          <cell r="L4954">
            <v>0</v>
          </cell>
          <cell r="M4954">
            <v>0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>
            <v>0</v>
          </cell>
          <cell r="S4954">
            <v>0</v>
          </cell>
          <cell r="T4954">
            <v>0</v>
          </cell>
        </row>
        <row r="4955">
          <cell r="A4955">
            <v>27537108</v>
          </cell>
          <cell r="B4955" t="str">
            <v>27537108 RG23A ST Ed Cess DEPOSIT SS01 EG-74</v>
          </cell>
          <cell r="C4955">
            <v>0</v>
          </cell>
          <cell r="D4955">
            <v>0</v>
          </cell>
          <cell r="E4955">
            <v>0</v>
          </cell>
          <cell r="F4955">
            <v>0</v>
          </cell>
          <cell r="G4955">
            <v>0</v>
          </cell>
          <cell r="H4955">
            <v>0</v>
          </cell>
          <cell r="I4955">
            <v>0</v>
          </cell>
          <cell r="J4955">
            <v>0</v>
          </cell>
          <cell r="K4955">
            <v>0</v>
          </cell>
          <cell r="L4955">
            <v>0</v>
          </cell>
          <cell r="M4955">
            <v>0</v>
          </cell>
          <cell r="N4955">
            <v>0</v>
          </cell>
          <cell r="O4955">
            <v>0</v>
          </cell>
          <cell r="P4955">
            <v>0</v>
          </cell>
          <cell r="Q4955">
            <v>0</v>
          </cell>
          <cell r="R4955">
            <v>0</v>
          </cell>
          <cell r="S4955">
            <v>0</v>
          </cell>
          <cell r="T4955">
            <v>0</v>
          </cell>
        </row>
        <row r="4956">
          <cell r="A4956">
            <v>27537110</v>
          </cell>
          <cell r="B4956" t="str">
            <v>27537110 RG23A ST Ed Cess DEPOSIT SJ01 EG-91</v>
          </cell>
          <cell r="C4956">
            <v>0</v>
          </cell>
          <cell r="D4956">
            <v>0</v>
          </cell>
          <cell r="E4956">
            <v>0</v>
          </cell>
          <cell r="F4956">
            <v>0</v>
          </cell>
          <cell r="G4956">
            <v>0</v>
          </cell>
          <cell r="H4956">
            <v>0</v>
          </cell>
          <cell r="I4956">
            <v>0</v>
          </cell>
          <cell r="J4956">
            <v>0</v>
          </cell>
          <cell r="K4956">
            <v>0</v>
          </cell>
          <cell r="L4956">
            <v>0</v>
          </cell>
          <cell r="M4956">
            <v>0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>
            <v>0</v>
          </cell>
          <cell r="T4956">
            <v>0</v>
          </cell>
        </row>
        <row r="4957">
          <cell r="A4957">
            <v>27537111</v>
          </cell>
          <cell r="B4957" t="str">
            <v>27537111 RG23A ST Ed Cess DEPOSIT MT05 EG-B1</v>
          </cell>
          <cell r="C4957">
            <v>0</v>
          </cell>
          <cell r="D4957">
            <v>0</v>
          </cell>
          <cell r="E4957">
            <v>0</v>
          </cell>
          <cell r="F4957">
            <v>0</v>
          </cell>
          <cell r="G4957">
            <v>0</v>
          </cell>
          <cell r="H4957">
            <v>0</v>
          </cell>
          <cell r="I4957">
            <v>0</v>
          </cell>
          <cell r="J4957">
            <v>0</v>
          </cell>
          <cell r="K4957">
            <v>0</v>
          </cell>
          <cell r="L4957">
            <v>0</v>
          </cell>
          <cell r="M4957">
            <v>0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>
            <v>0</v>
          </cell>
          <cell r="T4957">
            <v>0</v>
          </cell>
        </row>
        <row r="4958">
          <cell r="A4958">
            <v>27537112</v>
          </cell>
          <cell r="B4958" t="str">
            <v>27537112 RG23A ST Ed Cess DEPOSIT MT07 EG-B2</v>
          </cell>
          <cell r="C4958">
            <v>0</v>
          </cell>
          <cell r="D4958">
            <v>0</v>
          </cell>
          <cell r="E4958">
            <v>0</v>
          </cell>
          <cell r="F4958">
            <v>0</v>
          </cell>
          <cell r="G4958">
            <v>0</v>
          </cell>
          <cell r="H4958">
            <v>0</v>
          </cell>
          <cell r="I4958">
            <v>0</v>
          </cell>
          <cell r="J4958">
            <v>0</v>
          </cell>
          <cell r="K4958">
            <v>0</v>
          </cell>
          <cell r="L4958">
            <v>0</v>
          </cell>
          <cell r="M4958">
            <v>0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>
            <v>0</v>
          </cell>
          <cell r="S4958">
            <v>0</v>
          </cell>
          <cell r="T4958">
            <v>0</v>
          </cell>
        </row>
        <row r="4959">
          <cell r="A4959">
            <v>27537113</v>
          </cell>
          <cell r="B4959" t="str">
            <v>27537113 RG23A ST Ed Cess DEPOSIT MT11  EG-B3</v>
          </cell>
          <cell r="C4959">
            <v>0</v>
          </cell>
          <cell r="D4959">
            <v>0</v>
          </cell>
          <cell r="E4959">
            <v>0</v>
          </cell>
          <cell r="F4959">
            <v>0</v>
          </cell>
          <cell r="G4959">
            <v>0</v>
          </cell>
          <cell r="H4959">
            <v>0</v>
          </cell>
          <cell r="I4959">
            <v>0</v>
          </cell>
          <cell r="J4959">
            <v>0</v>
          </cell>
          <cell r="K4959">
            <v>0</v>
          </cell>
          <cell r="L4959">
            <v>0</v>
          </cell>
          <cell r="M4959">
            <v>0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>
            <v>0</v>
          </cell>
          <cell r="S4959">
            <v>0</v>
          </cell>
          <cell r="T4959">
            <v>0</v>
          </cell>
        </row>
        <row r="4960">
          <cell r="A4960">
            <v>27537116</v>
          </cell>
          <cell r="B4960" t="str">
            <v>27537116 RG23A ST Ed Cess DEPOSIT F033 EG-NP</v>
          </cell>
          <cell r="C4960">
            <v>0</v>
          </cell>
          <cell r="D4960">
            <v>0</v>
          </cell>
          <cell r="E4960">
            <v>0</v>
          </cell>
          <cell r="F4960">
            <v>0</v>
          </cell>
          <cell r="G4960">
            <v>0</v>
          </cell>
          <cell r="H4960">
            <v>0</v>
          </cell>
          <cell r="I4960">
            <v>0</v>
          </cell>
          <cell r="J4960">
            <v>0</v>
          </cell>
          <cell r="K4960">
            <v>0</v>
          </cell>
          <cell r="L4960">
            <v>0</v>
          </cell>
          <cell r="M4960">
            <v>0</v>
          </cell>
          <cell r="N4960">
            <v>0</v>
          </cell>
          <cell r="O4960">
            <v>0</v>
          </cell>
          <cell r="P4960">
            <v>0</v>
          </cell>
          <cell r="Q4960">
            <v>0</v>
          </cell>
          <cell r="R4960">
            <v>0</v>
          </cell>
          <cell r="S4960">
            <v>0</v>
          </cell>
          <cell r="T4960">
            <v>0</v>
          </cell>
        </row>
        <row r="4961">
          <cell r="A4961">
            <v>27537117</v>
          </cell>
          <cell r="B4961" t="str">
            <v>27537117 RG23A ST Ed Cess DEPOSIT F8FP EG-FP</v>
          </cell>
          <cell r="C4961">
            <v>0</v>
          </cell>
          <cell r="D4961">
            <v>0</v>
          </cell>
          <cell r="E4961">
            <v>0</v>
          </cell>
          <cell r="F4961">
            <v>0</v>
          </cell>
          <cell r="G4961">
            <v>0</v>
          </cell>
          <cell r="H4961">
            <v>0</v>
          </cell>
          <cell r="I4961">
            <v>0</v>
          </cell>
          <cell r="J4961">
            <v>0</v>
          </cell>
          <cell r="K4961">
            <v>0</v>
          </cell>
          <cell r="L4961">
            <v>0</v>
          </cell>
          <cell r="M4961">
            <v>0</v>
          </cell>
          <cell r="N4961">
            <v>0</v>
          </cell>
          <cell r="O4961">
            <v>0</v>
          </cell>
          <cell r="P4961">
            <v>0</v>
          </cell>
          <cell r="Q4961">
            <v>0</v>
          </cell>
          <cell r="R4961">
            <v>0</v>
          </cell>
          <cell r="S4961">
            <v>0</v>
          </cell>
          <cell r="T4961">
            <v>0</v>
          </cell>
        </row>
        <row r="4962">
          <cell r="A4962">
            <v>27537119</v>
          </cell>
          <cell r="B4962" t="str">
            <v>27537119 RG23A ST Ed Cess DEPOSIT F035 EG-F4</v>
          </cell>
          <cell r="C4962">
            <v>0</v>
          </cell>
          <cell r="D4962">
            <v>0</v>
          </cell>
          <cell r="E4962">
            <v>0</v>
          </cell>
          <cell r="F4962">
            <v>0</v>
          </cell>
          <cell r="G4962">
            <v>0</v>
          </cell>
          <cell r="H4962">
            <v>0</v>
          </cell>
          <cell r="I4962">
            <v>0</v>
          </cell>
          <cell r="J4962">
            <v>0</v>
          </cell>
          <cell r="K4962">
            <v>0</v>
          </cell>
          <cell r="L4962">
            <v>0</v>
          </cell>
          <cell r="M4962">
            <v>0</v>
          </cell>
          <cell r="N4962">
            <v>0</v>
          </cell>
          <cell r="O4962">
            <v>0</v>
          </cell>
          <cell r="P4962">
            <v>0</v>
          </cell>
          <cell r="Q4962">
            <v>0</v>
          </cell>
          <cell r="R4962">
            <v>0</v>
          </cell>
          <cell r="S4962">
            <v>0</v>
          </cell>
          <cell r="T4962">
            <v>0</v>
          </cell>
        </row>
        <row r="4963">
          <cell r="A4963">
            <v>27537121</v>
          </cell>
          <cell r="B4963" t="str">
            <v>27537121 RG23A ST Ed Cess DEPOSIT A040 EG-A5</v>
          </cell>
          <cell r="C4963">
            <v>0</v>
          </cell>
          <cell r="D4963">
            <v>0</v>
          </cell>
          <cell r="E4963">
            <v>0</v>
          </cell>
          <cell r="F4963">
            <v>0</v>
          </cell>
          <cell r="G4963">
            <v>0</v>
          </cell>
          <cell r="H4963">
            <v>0</v>
          </cell>
          <cell r="I4963">
            <v>0</v>
          </cell>
          <cell r="J4963">
            <v>0</v>
          </cell>
          <cell r="K4963">
            <v>0</v>
          </cell>
          <cell r="L4963">
            <v>0</v>
          </cell>
          <cell r="M4963">
            <v>0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>
            <v>0</v>
          </cell>
          <cell r="S4963">
            <v>0</v>
          </cell>
          <cell r="T4963">
            <v>0</v>
          </cell>
        </row>
        <row r="4964">
          <cell r="A4964">
            <v>27537122</v>
          </cell>
          <cell r="B4964" t="str">
            <v>27537122 RG23A ST Ed Cess DEPOSIT F040 EG-A6</v>
          </cell>
          <cell r="C4964">
            <v>0</v>
          </cell>
          <cell r="D4964">
            <v>0</v>
          </cell>
          <cell r="E4964">
            <v>0</v>
          </cell>
          <cell r="F4964">
            <v>0</v>
          </cell>
          <cell r="G4964">
            <v>0</v>
          </cell>
          <cell r="H4964">
            <v>0</v>
          </cell>
          <cell r="I4964">
            <v>0</v>
          </cell>
          <cell r="J4964">
            <v>0</v>
          </cell>
          <cell r="K4964">
            <v>0</v>
          </cell>
          <cell r="L4964">
            <v>0</v>
          </cell>
          <cell r="M4964">
            <v>0</v>
          </cell>
          <cell r="N4964">
            <v>0</v>
          </cell>
          <cell r="O4964">
            <v>0</v>
          </cell>
          <cell r="P4964">
            <v>0</v>
          </cell>
          <cell r="Q4964">
            <v>0</v>
          </cell>
          <cell r="R4964">
            <v>0</v>
          </cell>
          <cell r="S4964">
            <v>0</v>
          </cell>
          <cell r="T4964">
            <v>0</v>
          </cell>
        </row>
        <row r="4965">
          <cell r="A4965">
            <v>27537123</v>
          </cell>
          <cell r="B4965" t="str">
            <v>27537123 RG23A ST Ed Cess DEPOSIT SC01 EG-A7</v>
          </cell>
          <cell r="C4965">
            <v>0</v>
          </cell>
          <cell r="D4965">
            <v>0</v>
          </cell>
          <cell r="E4965">
            <v>0</v>
          </cell>
          <cell r="F4965">
            <v>0</v>
          </cell>
          <cell r="G4965">
            <v>0</v>
          </cell>
          <cell r="H4965">
            <v>0</v>
          </cell>
          <cell r="I4965">
            <v>0</v>
          </cell>
          <cell r="J4965">
            <v>0</v>
          </cell>
          <cell r="K4965">
            <v>0</v>
          </cell>
          <cell r="L4965">
            <v>0</v>
          </cell>
          <cell r="M4965">
            <v>0</v>
          </cell>
          <cell r="N4965">
            <v>0</v>
          </cell>
          <cell r="O4965">
            <v>0</v>
          </cell>
          <cell r="P4965">
            <v>0</v>
          </cell>
          <cell r="Q4965">
            <v>0</v>
          </cell>
          <cell r="R4965">
            <v>0</v>
          </cell>
          <cell r="S4965">
            <v>0</v>
          </cell>
          <cell r="T4965">
            <v>0</v>
          </cell>
        </row>
        <row r="4966">
          <cell r="A4966">
            <v>27537124</v>
          </cell>
          <cell r="B4966" t="str">
            <v>27537124 RG23A ST Ed Cess DEPOSIT A041 EG-A8</v>
          </cell>
          <cell r="C4966">
            <v>0</v>
          </cell>
          <cell r="D4966">
            <v>0</v>
          </cell>
          <cell r="E4966">
            <v>0</v>
          </cell>
          <cell r="F4966">
            <v>0</v>
          </cell>
          <cell r="G4966">
            <v>0</v>
          </cell>
          <cell r="H4966">
            <v>0</v>
          </cell>
          <cell r="I4966">
            <v>0</v>
          </cell>
          <cell r="J4966">
            <v>0</v>
          </cell>
          <cell r="K4966">
            <v>0</v>
          </cell>
          <cell r="L4966">
            <v>0</v>
          </cell>
          <cell r="M4966">
            <v>0</v>
          </cell>
          <cell r="N4966">
            <v>0</v>
          </cell>
          <cell r="O4966">
            <v>0</v>
          </cell>
          <cell r="P4966">
            <v>0</v>
          </cell>
          <cell r="Q4966">
            <v>0</v>
          </cell>
          <cell r="R4966">
            <v>0</v>
          </cell>
          <cell r="S4966">
            <v>0</v>
          </cell>
          <cell r="T4966">
            <v>0</v>
          </cell>
        </row>
        <row r="4967">
          <cell r="A4967">
            <v>27537125</v>
          </cell>
          <cell r="B4967" t="str">
            <v>27537125 RG23A ST Ed Cess DEPOSIT F041 EG-A9</v>
          </cell>
          <cell r="C4967">
            <v>0</v>
          </cell>
          <cell r="D4967">
            <v>0</v>
          </cell>
          <cell r="E4967">
            <v>0</v>
          </cell>
          <cell r="F4967">
            <v>0</v>
          </cell>
          <cell r="G4967">
            <v>0</v>
          </cell>
          <cell r="H4967">
            <v>0</v>
          </cell>
          <cell r="I4967">
            <v>0</v>
          </cell>
          <cell r="J4967">
            <v>0</v>
          </cell>
          <cell r="K4967">
            <v>0</v>
          </cell>
          <cell r="L4967">
            <v>0</v>
          </cell>
          <cell r="M4967">
            <v>0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>
            <v>0</v>
          </cell>
          <cell r="S4967">
            <v>0</v>
          </cell>
          <cell r="T4967">
            <v>0</v>
          </cell>
        </row>
        <row r="4968">
          <cell r="A4968">
            <v>27538001</v>
          </cell>
          <cell r="B4968" t="str">
            <v>27538001 RG23A ST SHE Cess DEPOSIT F002 EG-02</v>
          </cell>
          <cell r="C4968">
            <v>0</v>
          </cell>
          <cell r="D4968">
            <v>0</v>
          </cell>
          <cell r="E4968">
            <v>0</v>
          </cell>
          <cell r="F4968">
            <v>0</v>
          </cell>
          <cell r="G4968">
            <v>0</v>
          </cell>
          <cell r="H4968">
            <v>0</v>
          </cell>
          <cell r="I4968">
            <v>0</v>
          </cell>
          <cell r="J4968">
            <v>0</v>
          </cell>
          <cell r="K4968">
            <v>0</v>
          </cell>
          <cell r="L4968">
            <v>0</v>
          </cell>
          <cell r="M4968">
            <v>0</v>
          </cell>
          <cell r="N4968">
            <v>0</v>
          </cell>
          <cell r="O4968">
            <v>0</v>
          </cell>
          <cell r="P4968">
            <v>0</v>
          </cell>
          <cell r="Q4968">
            <v>0</v>
          </cell>
          <cell r="R4968">
            <v>0</v>
          </cell>
          <cell r="S4968">
            <v>0</v>
          </cell>
          <cell r="T4968">
            <v>0</v>
          </cell>
        </row>
        <row r="4969">
          <cell r="A4969">
            <v>27538026</v>
          </cell>
          <cell r="B4969" t="str">
            <v>27538026 RG23A ST SHE Cess DEPOSIT A010 EG-56</v>
          </cell>
          <cell r="C4969">
            <v>0</v>
          </cell>
          <cell r="D4969">
            <v>0</v>
          </cell>
          <cell r="E4969">
            <v>0</v>
          </cell>
          <cell r="F4969">
            <v>0</v>
          </cell>
          <cell r="G4969">
            <v>0</v>
          </cell>
          <cell r="H4969">
            <v>0</v>
          </cell>
          <cell r="I4969">
            <v>0</v>
          </cell>
          <cell r="J4969">
            <v>0</v>
          </cell>
          <cell r="K4969">
            <v>0</v>
          </cell>
          <cell r="L4969">
            <v>0</v>
          </cell>
          <cell r="M4969">
            <v>0</v>
          </cell>
          <cell r="N4969">
            <v>0</v>
          </cell>
          <cell r="O4969">
            <v>0</v>
          </cell>
          <cell r="P4969">
            <v>0</v>
          </cell>
          <cell r="Q4969">
            <v>0</v>
          </cell>
          <cell r="R4969">
            <v>0</v>
          </cell>
          <cell r="S4969">
            <v>0</v>
          </cell>
          <cell r="T4969">
            <v>0</v>
          </cell>
        </row>
        <row r="4970">
          <cell r="A4970">
            <v>27538027</v>
          </cell>
          <cell r="B4970" t="str">
            <v>27538027 RG23A ST SHE Cess DEPOSIT A008 EG-60</v>
          </cell>
          <cell r="C4970">
            <v>0</v>
          </cell>
          <cell r="D4970">
            <v>0</v>
          </cell>
          <cell r="E4970">
            <v>0</v>
          </cell>
          <cell r="F4970">
            <v>0</v>
          </cell>
          <cell r="G4970">
            <v>0</v>
          </cell>
          <cell r="H4970">
            <v>0</v>
          </cell>
          <cell r="I4970">
            <v>0</v>
          </cell>
          <cell r="J4970">
            <v>0</v>
          </cell>
          <cell r="K4970">
            <v>0</v>
          </cell>
          <cell r="L4970">
            <v>0</v>
          </cell>
          <cell r="M4970">
            <v>0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>
            <v>0</v>
          </cell>
          <cell r="S4970">
            <v>0</v>
          </cell>
          <cell r="T4970">
            <v>0</v>
          </cell>
        </row>
        <row r="4971">
          <cell r="A4971">
            <v>27538028</v>
          </cell>
          <cell r="B4971" t="str">
            <v>27538028 RG23A ST SHE Cess DEPOSIT A009 EG-61</v>
          </cell>
          <cell r="C4971">
            <v>0</v>
          </cell>
          <cell r="D4971">
            <v>0</v>
          </cell>
          <cell r="E4971">
            <v>0</v>
          </cell>
          <cell r="F4971">
            <v>0</v>
          </cell>
          <cell r="G4971">
            <v>0</v>
          </cell>
          <cell r="H4971">
            <v>0</v>
          </cell>
          <cell r="I4971">
            <v>0</v>
          </cell>
          <cell r="J4971">
            <v>0</v>
          </cell>
          <cell r="K4971">
            <v>0</v>
          </cell>
          <cell r="L4971">
            <v>0</v>
          </cell>
          <cell r="M4971">
            <v>0</v>
          </cell>
          <cell r="N4971">
            <v>0</v>
          </cell>
          <cell r="O4971">
            <v>0</v>
          </cell>
          <cell r="P4971">
            <v>0</v>
          </cell>
          <cell r="Q4971">
            <v>0</v>
          </cell>
          <cell r="R4971">
            <v>0</v>
          </cell>
          <cell r="S4971">
            <v>0</v>
          </cell>
          <cell r="T4971">
            <v>0</v>
          </cell>
        </row>
        <row r="4972">
          <cell r="A4972">
            <v>27538029</v>
          </cell>
          <cell r="B4972" t="str">
            <v>27538029 RG23A ST SHE Cess DEPOSIT F001 EG-62</v>
          </cell>
          <cell r="C4972">
            <v>0</v>
          </cell>
          <cell r="D4972">
            <v>0</v>
          </cell>
          <cell r="E4972">
            <v>0</v>
          </cell>
          <cell r="F4972">
            <v>0</v>
          </cell>
          <cell r="G4972">
            <v>0</v>
          </cell>
          <cell r="H4972">
            <v>0</v>
          </cell>
          <cell r="I4972">
            <v>0</v>
          </cell>
          <cell r="J4972">
            <v>0</v>
          </cell>
          <cell r="K4972">
            <v>0</v>
          </cell>
          <cell r="L4972">
            <v>0</v>
          </cell>
          <cell r="M4972">
            <v>0</v>
          </cell>
          <cell r="N4972">
            <v>0</v>
          </cell>
          <cell r="O4972">
            <v>0</v>
          </cell>
          <cell r="P4972">
            <v>0</v>
          </cell>
          <cell r="Q4972">
            <v>0</v>
          </cell>
          <cell r="R4972">
            <v>0</v>
          </cell>
          <cell r="S4972">
            <v>0</v>
          </cell>
          <cell r="T4972">
            <v>0</v>
          </cell>
        </row>
        <row r="4973">
          <cell r="A4973">
            <v>27538035</v>
          </cell>
          <cell r="B4973" t="str">
            <v>27538035 RG23A ST SHE Cess DEPOSIT A016 EG-71</v>
          </cell>
          <cell r="C4973">
            <v>0</v>
          </cell>
          <cell r="D4973">
            <v>0</v>
          </cell>
          <cell r="E4973">
            <v>0</v>
          </cell>
          <cell r="F4973">
            <v>0</v>
          </cell>
          <cell r="G4973">
            <v>0</v>
          </cell>
          <cell r="H4973">
            <v>0</v>
          </cell>
          <cell r="I4973">
            <v>0</v>
          </cell>
          <cell r="J4973">
            <v>0</v>
          </cell>
          <cell r="K4973">
            <v>0</v>
          </cell>
          <cell r="L4973">
            <v>0</v>
          </cell>
          <cell r="M4973">
            <v>0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>
            <v>0</v>
          </cell>
          <cell r="T4973">
            <v>0</v>
          </cell>
        </row>
        <row r="4974">
          <cell r="A4974">
            <v>27538039</v>
          </cell>
          <cell r="B4974" t="str">
            <v>27538039 RG23A ST SHE Cess DEPOSIT A017 EG-81</v>
          </cell>
          <cell r="C4974">
            <v>0</v>
          </cell>
          <cell r="D4974">
            <v>0</v>
          </cell>
          <cell r="E4974">
            <v>0</v>
          </cell>
          <cell r="F4974">
            <v>0</v>
          </cell>
          <cell r="G4974">
            <v>0</v>
          </cell>
          <cell r="H4974">
            <v>0</v>
          </cell>
          <cell r="I4974">
            <v>0</v>
          </cell>
          <cell r="J4974">
            <v>0</v>
          </cell>
          <cell r="K4974">
            <v>0</v>
          </cell>
          <cell r="L4974">
            <v>0</v>
          </cell>
          <cell r="M4974">
            <v>0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>
            <v>0</v>
          </cell>
          <cell r="S4974">
            <v>0</v>
          </cell>
          <cell r="T4974">
            <v>0</v>
          </cell>
        </row>
        <row r="4975">
          <cell r="A4975">
            <v>27538088</v>
          </cell>
          <cell r="B4975" t="str">
            <v>27538088 RG23A ST SHE Cess DEPOSIT A027 EG-86</v>
          </cell>
          <cell r="C4975">
            <v>0</v>
          </cell>
          <cell r="D4975">
            <v>0</v>
          </cell>
          <cell r="E4975">
            <v>0</v>
          </cell>
          <cell r="F4975">
            <v>0</v>
          </cell>
          <cell r="G4975">
            <v>0</v>
          </cell>
          <cell r="H4975">
            <v>0</v>
          </cell>
          <cell r="I4975">
            <v>0</v>
          </cell>
          <cell r="J4975">
            <v>0</v>
          </cell>
          <cell r="K4975">
            <v>0</v>
          </cell>
          <cell r="L4975">
            <v>0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>
            <v>0</v>
          </cell>
          <cell r="S4975">
            <v>0</v>
          </cell>
          <cell r="T4975">
            <v>0</v>
          </cell>
        </row>
        <row r="4976">
          <cell r="A4976">
            <v>27538090</v>
          </cell>
          <cell r="B4976" t="str">
            <v>27538090 RG23A ST SHE Cess DEPOSIT F027 EG-87</v>
          </cell>
          <cell r="C4976">
            <v>0</v>
          </cell>
          <cell r="D4976">
            <v>0</v>
          </cell>
          <cell r="E4976">
            <v>0</v>
          </cell>
          <cell r="F4976">
            <v>0</v>
          </cell>
          <cell r="G4976">
            <v>0</v>
          </cell>
          <cell r="H4976">
            <v>0</v>
          </cell>
          <cell r="I4976">
            <v>0</v>
          </cell>
          <cell r="J4976">
            <v>0</v>
          </cell>
          <cell r="K4976">
            <v>0</v>
          </cell>
          <cell r="L4976">
            <v>0</v>
          </cell>
          <cell r="M4976">
            <v>0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>
            <v>0</v>
          </cell>
          <cell r="S4976">
            <v>0</v>
          </cell>
          <cell r="T4976">
            <v>0</v>
          </cell>
        </row>
        <row r="4977">
          <cell r="A4977">
            <v>27538096</v>
          </cell>
          <cell r="B4977" t="str">
            <v>27538096 RG23A ST SHE Cess DEPOSIT F028 EG-C3</v>
          </cell>
          <cell r="C4977">
            <v>0</v>
          </cell>
          <cell r="D4977">
            <v>0</v>
          </cell>
          <cell r="E4977">
            <v>0</v>
          </cell>
          <cell r="F4977">
            <v>0</v>
          </cell>
          <cell r="G4977">
            <v>0</v>
          </cell>
          <cell r="H4977">
            <v>0</v>
          </cell>
          <cell r="I4977">
            <v>0</v>
          </cell>
          <cell r="J4977">
            <v>0</v>
          </cell>
          <cell r="K4977">
            <v>0</v>
          </cell>
          <cell r="L4977">
            <v>0</v>
          </cell>
          <cell r="M4977">
            <v>0</v>
          </cell>
          <cell r="N4977">
            <v>0</v>
          </cell>
          <cell r="O4977">
            <v>0</v>
          </cell>
          <cell r="P4977">
            <v>0</v>
          </cell>
          <cell r="Q4977">
            <v>0</v>
          </cell>
          <cell r="R4977">
            <v>0</v>
          </cell>
          <cell r="S4977">
            <v>0</v>
          </cell>
          <cell r="T4977">
            <v>0</v>
          </cell>
        </row>
        <row r="4978">
          <cell r="A4978">
            <v>27538097</v>
          </cell>
          <cell r="B4978" t="str">
            <v>27538097 RG23A ST SHE Cess DEPOSIT A031 EG-75</v>
          </cell>
          <cell r="C4978">
            <v>0</v>
          </cell>
          <cell r="D4978">
            <v>0</v>
          </cell>
          <cell r="E4978">
            <v>0</v>
          </cell>
          <cell r="F4978">
            <v>0</v>
          </cell>
          <cell r="G4978">
            <v>0</v>
          </cell>
          <cell r="H4978">
            <v>0</v>
          </cell>
          <cell r="I4978">
            <v>0</v>
          </cell>
          <cell r="J4978">
            <v>0</v>
          </cell>
          <cell r="K4978">
            <v>0</v>
          </cell>
          <cell r="L4978">
            <v>0</v>
          </cell>
          <cell r="M4978">
            <v>0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>
            <v>0</v>
          </cell>
          <cell r="S4978">
            <v>0</v>
          </cell>
          <cell r="T4978">
            <v>0</v>
          </cell>
        </row>
        <row r="4979">
          <cell r="A4979">
            <v>27538098</v>
          </cell>
          <cell r="B4979" t="str">
            <v>27538098 RG23A ST SHE Cess DEPOSIT F031 EG-76</v>
          </cell>
          <cell r="C4979">
            <v>0</v>
          </cell>
          <cell r="D4979">
            <v>0</v>
          </cell>
          <cell r="E4979">
            <v>0</v>
          </cell>
          <cell r="F4979">
            <v>0</v>
          </cell>
          <cell r="G4979">
            <v>0</v>
          </cell>
          <cell r="H4979">
            <v>0</v>
          </cell>
          <cell r="I4979">
            <v>0</v>
          </cell>
          <cell r="J4979">
            <v>0</v>
          </cell>
          <cell r="K4979">
            <v>0</v>
          </cell>
          <cell r="L4979">
            <v>0</v>
          </cell>
          <cell r="M4979">
            <v>0</v>
          </cell>
          <cell r="N4979">
            <v>0</v>
          </cell>
          <cell r="O4979">
            <v>0</v>
          </cell>
          <cell r="P4979">
            <v>0</v>
          </cell>
          <cell r="Q4979">
            <v>0</v>
          </cell>
          <cell r="R4979">
            <v>0</v>
          </cell>
          <cell r="S4979">
            <v>0</v>
          </cell>
          <cell r="T4979">
            <v>0</v>
          </cell>
        </row>
        <row r="4980">
          <cell r="A4980">
            <v>27538099</v>
          </cell>
          <cell r="B4980" t="str">
            <v>27538099 RG23A ST SHE Cess DEPOSIT SB01 EG-77</v>
          </cell>
          <cell r="C4980">
            <v>0</v>
          </cell>
          <cell r="D4980">
            <v>0</v>
          </cell>
          <cell r="E4980">
            <v>0</v>
          </cell>
          <cell r="F4980">
            <v>0</v>
          </cell>
          <cell r="G4980">
            <v>0</v>
          </cell>
          <cell r="H4980">
            <v>0</v>
          </cell>
          <cell r="I4980">
            <v>0</v>
          </cell>
          <cell r="J4980">
            <v>0</v>
          </cell>
          <cell r="K4980">
            <v>0</v>
          </cell>
          <cell r="L4980">
            <v>0</v>
          </cell>
          <cell r="M4980">
            <v>0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>
            <v>0</v>
          </cell>
          <cell r="S4980">
            <v>0</v>
          </cell>
          <cell r="T4980">
            <v>0</v>
          </cell>
        </row>
        <row r="4981">
          <cell r="A4981">
            <v>27538103</v>
          </cell>
          <cell r="B4981" t="str">
            <v>27538103 RG23A ST SHE Cess DEPOSIT FPWS EG-59</v>
          </cell>
          <cell r="C4981">
            <v>0</v>
          </cell>
          <cell r="D4981">
            <v>0</v>
          </cell>
          <cell r="E4981">
            <v>0</v>
          </cell>
          <cell r="F4981">
            <v>0</v>
          </cell>
          <cell r="G4981">
            <v>0</v>
          </cell>
          <cell r="H4981">
            <v>0</v>
          </cell>
          <cell r="I4981">
            <v>0</v>
          </cell>
          <cell r="J4981">
            <v>0</v>
          </cell>
          <cell r="K4981">
            <v>0</v>
          </cell>
          <cell r="L4981">
            <v>0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>
            <v>0</v>
          </cell>
          <cell r="S4981">
            <v>0</v>
          </cell>
          <cell r="T4981">
            <v>0</v>
          </cell>
        </row>
        <row r="4982">
          <cell r="A4982">
            <v>27538105</v>
          </cell>
          <cell r="B4982" t="str">
            <v>27538105 RG23A ST SHE Cess DEPOSIT ASCB EG-78</v>
          </cell>
          <cell r="C4982">
            <v>0</v>
          </cell>
          <cell r="D4982">
            <v>0</v>
          </cell>
          <cell r="E4982">
            <v>0</v>
          </cell>
          <cell r="F4982">
            <v>0</v>
          </cell>
          <cell r="G4982">
            <v>0</v>
          </cell>
          <cell r="H4982">
            <v>0</v>
          </cell>
          <cell r="I4982">
            <v>0</v>
          </cell>
          <cell r="J4982">
            <v>0</v>
          </cell>
          <cell r="K4982">
            <v>0</v>
          </cell>
          <cell r="L4982">
            <v>0</v>
          </cell>
          <cell r="M4982">
            <v>0</v>
          </cell>
          <cell r="N4982">
            <v>0</v>
          </cell>
          <cell r="O4982">
            <v>0</v>
          </cell>
          <cell r="P4982">
            <v>0</v>
          </cell>
          <cell r="Q4982">
            <v>0</v>
          </cell>
          <cell r="R4982">
            <v>0</v>
          </cell>
          <cell r="S4982">
            <v>0</v>
          </cell>
          <cell r="T4982">
            <v>0</v>
          </cell>
        </row>
        <row r="4983">
          <cell r="A4983">
            <v>27538108</v>
          </cell>
          <cell r="B4983" t="str">
            <v>27538108 RG23A ST SHE Cess DEPOSIT SS01 EG-74</v>
          </cell>
          <cell r="C4983">
            <v>0</v>
          </cell>
          <cell r="D4983">
            <v>0</v>
          </cell>
          <cell r="E4983">
            <v>0</v>
          </cell>
          <cell r="F4983">
            <v>0</v>
          </cell>
          <cell r="G4983">
            <v>0</v>
          </cell>
          <cell r="H4983">
            <v>0</v>
          </cell>
          <cell r="I4983">
            <v>0</v>
          </cell>
          <cell r="J4983">
            <v>0</v>
          </cell>
          <cell r="K4983">
            <v>0</v>
          </cell>
          <cell r="L4983">
            <v>0</v>
          </cell>
          <cell r="M4983">
            <v>0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>
            <v>0</v>
          </cell>
          <cell r="S4983">
            <v>0</v>
          </cell>
          <cell r="T4983">
            <v>0</v>
          </cell>
        </row>
        <row r="4984">
          <cell r="A4984">
            <v>27538110</v>
          </cell>
          <cell r="B4984" t="str">
            <v>27538110 RG23A ST SHE Cess DEPOSIT SJ01 EG-91</v>
          </cell>
          <cell r="C4984">
            <v>0</v>
          </cell>
          <cell r="D4984">
            <v>0</v>
          </cell>
          <cell r="E4984">
            <v>0</v>
          </cell>
          <cell r="F4984">
            <v>0</v>
          </cell>
          <cell r="G4984">
            <v>0</v>
          </cell>
          <cell r="H4984">
            <v>0</v>
          </cell>
          <cell r="I4984">
            <v>0</v>
          </cell>
          <cell r="J4984">
            <v>0</v>
          </cell>
          <cell r="K4984">
            <v>0</v>
          </cell>
          <cell r="L4984">
            <v>0</v>
          </cell>
          <cell r="M4984">
            <v>0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>
            <v>0</v>
          </cell>
          <cell r="T4984">
            <v>0</v>
          </cell>
        </row>
        <row r="4985">
          <cell r="A4985">
            <v>27538111</v>
          </cell>
          <cell r="B4985" t="str">
            <v>27538111 RG23A ST SHE Cess DEPOSIT MT05 EG-B1</v>
          </cell>
          <cell r="C4985">
            <v>0</v>
          </cell>
          <cell r="D4985">
            <v>0</v>
          </cell>
          <cell r="E4985">
            <v>0</v>
          </cell>
          <cell r="F4985">
            <v>0</v>
          </cell>
          <cell r="G4985">
            <v>0</v>
          </cell>
          <cell r="H4985">
            <v>0</v>
          </cell>
          <cell r="I4985">
            <v>0</v>
          </cell>
          <cell r="J4985">
            <v>0</v>
          </cell>
          <cell r="K4985">
            <v>0</v>
          </cell>
          <cell r="L4985">
            <v>0</v>
          </cell>
          <cell r="M4985">
            <v>0</v>
          </cell>
          <cell r="N4985">
            <v>0</v>
          </cell>
          <cell r="O4985">
            <v>0</v>
          </cell>
          <cell r="P4985">
            <v>0</v>
          </cell>
          <cell r="Q4985">
            <v>0</v>
          </cell>
          <cell r="R4985">
            <v>0</v>
          </cell>
          <cell r="S4985">
            <v>0</v>
          </cell>
          <cell r="T4985">
            <v>0</v>
          </cell>
        </row>
        <row r="4986">
          <cell r="A4986">
            <v>27538112</v>
          </cell>
          <cell r="B4986" t="str">
            <v>27538112 RG23A ST SHE Cess DEPOSIT MT07 EG-B2</v>
          </cell>
          <cell r="C4986">
            <v>0</v>
          </cell>
          <cell r="D4986">
            <v>0</v>
          </cell>
          <cell r="E4986">
            <v>0</v>
          </cell>
          <cell r="F4986">
            <v>0</v>
          </cell>
          <cell r="G4986">
            <v>0</v>
          </cell>
          <cell r="H4986">
            <v>0</v>
          </cell>
          <cell r="I4986">
            <v>0</v>
          </cell>
          <cell r="J4986">
            <v>0</v>
          </cell>
          <cell r="K4986">
            <v>0</v>
          </cell>
          <cell r="L4986">
            <v>0</v>
          </cell>
          <cell r="M4986">
            <v>0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>
            <v>0</v>
          </cell>
          <cell r="T4986">
            <v>0</v>
          </cell>
        </row>
        <row r="4987">
          <cell r="A4987">
            <v>27538113</v>
          </cell>
          <cell r="B4987" t="str">
            <v>27538113 RG23A ST SHE Cess DEPOSIT MT11  EG-B3</v>
          </cell>
          <cell r="C4987">
            <v>0</v>
          </cell>
          <cell r="D4987">
            <v>0</v>
          </cell>
          <cell r="E4987">
            <v>0</v>
          </cell>
          <cell r="F4987">
            <v>0</v>
          </cell>
          <cell r="G4987">
            <v>0</v>
          </cell>
          <cell r="H4987">
            <v>0</v>
          </cell>
          <cell r="I4987">
            <v>0</v>
          </cell>
          <cell r="J4987">
            <v>0</v>
          </cell>
          <cell r="K4987">
            <v>0</v>
          </cell>
          <cell r="L4987">
            <v>0</v>
          </cell>
          <cell r="M4987">
            <v>0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>
            <v>0</v>
          </cell>
          <cell r="S4987">
            <v>0</v>
          </cell>
          <cell r="T4987">
            <v>0</v>
          </cell>
        </row>
        <row r="4988">
          <cell r="A4988">
            <v>27538116</v>
          </cell>
          <cell r="B4988" t="str">
            <v>27538116 RG23A ST SHE Cess DEPOSIT F033 EG-NP</v>
          </cell>
          <cell r="C4988">
            <v>0</v>
          </cell>
          <cell r="D4988">
            <v>0</v>
          </cell>
          <cell r="E4988">
            <v>0</v>
          </cell>
          <cell r="F4988">
            <v>0</v>
          </cell>
          <cell r="G4988">
            <v>0</v>
          </cell>
          <cell r="H4988">
            <v>0</v>
          </cell>
          <cell r="I4988">
            <v>0</v>
          </cell>
          <cell r="J4988">
            <v>0</v>
          </cell>
          <cell r="K4988">
            <v>0</v>
          </cell>
          <cell r="L4988">
            <v>0</v>
          </cell>
          <cell r="M4988">
            <v>0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>
            <v>0</v>
          </cell>
          <cell r="S4988">
            <v>0</v>
          </cell>
          <cell r="T4988">
            <v>0</v>
          </cell>
        </row>
        <row r="4989">
          <cell r="A4989">
            <v>27538117</v>
          </cell>
          <cell r="B4989" t="str">
            <v>27538117 RG23A ST SHE Cess DEPOSIT F8FP EG-FP</v>
          </cell>
          <cell r="C4989">
            <v>0</v>
          </cell>
          <cell r="D4989">
            <v>0</v>
          </cell>
          <cell r="E4989">
            <v>0</v>
          </cell>
          <cell r="F4989">
            <v>0</v>
          </cell>
          <cell r="G4989">
            <v>0</v>
          </cell>
          <cell r="H4989">
            <v>0</v>
          </cell>
          <cell r="I4989">
            <v>0</v>
          </cell>
          <cell r="J4989">
            <v>0</v>
          </cell>
          <cell r="K4989">
            <v>0</v>
          </cell>
          <cell r="L4989">
            <v>0</v>
          </cell>
          <cell r="M4989">
            <v>0</v>
          </cell>
          <cell r="N4989">
            <v>0</v>
          </cell>
          <cell r="O4989">
            <v>0</v>
          </cell>
          <cell r="P4989">
            <v>0</v>
          </cell>
          <cell r="Q4989">
            <v>0</v>
          </cell>
          <cell r="R4989">
            <v>0</v>
          </cell>
          <cell r="S4989">
            <v>0</v>
          </cell>
          <cell r="T4989">
            <v>0</v>
          </cell>
        </row>
        <row r="4990">
          <cell r="A4990">
            <v>27538119</v>
          </cell>
          <cell r="B4990" t="str">
            <v>27538119 RG23A ST SHE Cess DEPOSIT F035 EG-F4</v>
          </cell>
          <cell r="C4990">
            <v>0</v>
          </cell>
          <cell r="D4990">
            <v>0</v>
          </cell>
          <cell r="E4990">
            <v>0</v>
          </cell>
          <cell r="F4990">
            <v>0</v>
          </cell>
          <cell r="G4990">
            <v>0</v>
          </cell>
          <cell r="H4990">
            <v>0</v>
          </cell>
          <cell r="I4990">
            <v>0</v>
          </cell>
          <cell r="J4990">
            <v>0</v>
          </cell>
          <cell r="K4990">
            <v>0</v>
          </cell>
          <cell r="L4990">
            <v>0</v>
          </cell>
          <cell r="M4990">
            <v>0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>
            <v>0</v>
          </cell>
          <cell r="S4990">
            <v>0</v>
          </cell>
          <cell r="T4990">
            <v>0</v>
          </cell>
        </row>
        <row r="4991">
          <cell r="A4991">
            <v>27538121</v>
          </cell>
          <cell r="B4991" t="str">
            <v>27538121 RG23A ST SHE Cess DEPOSIT A040 EG-A5</v>
          </cell>
          <cell r="C4991">
            <v>0</v>
          </cell>
          <cell r="D4991">
            <v>0</v>
          </cell>
          <cell r="E4991">
            <v>0</v>
          </cell>
          <cell r="F4991">
            <v>0</v>
          </cell>
          <cell r="G4991">
            <v>0</v>
          </cell>
          <cell r="H4991">
            <v>0</v>
          </cell>
          <cell r="I4991">
            <v>0</v>
          </cell>
          <cell r="J4991">
            <v>0</v>
          </cell>
          <cell r="K4991">
            <v>0</v>
          </cell>
          <cell r="L4991">
            <v>0</v>
          </cell>
          <cell r="M4991">
            <v>0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>
            <v>0</v>
          </cell>
          <cell r="S4991">
            <v>0</v>
          </cell>
          <cell r="T4991">
            <v>0</v>
          </cell>
        </row>
        <row r="4992">
          <cell r="A4992">
            <v>27538122</v>
          </cell>
          <cell r="B4992" t="str">
            <v>27538122 RG23A ST SHE Cess DEPOSIT F040 EG-A6</v>
          </cell>
          <cell r="C4992">
            <v>0</v>
          </cell>
          <cell r="D4992">
            <v>0</v>
          </cell>
          <cell r="E4992">
            <v>0</v>
          </cell>
          <cell r="F4992">
            <v>0</v>
          </cell>
          <cell r="G4992">
            <v>0</v>
          </cell>
          <cell r="H4992">
            <v>0</v>
          </cell>
          <cell r="I4992">
            <v>0</v>
          </cell>
          <cell r="J4992">
            <v>0</v>
          </cell>
          <cell r="K4992">
            <v>0</v>
          </cell>
          <cell r="L4992">
            <v>0</v>
          </cell>
          <cell r="M4992">
            <v>0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>
            <v>0</v>
          </cell>
          <cell r="S4992">
            <v>0</v>
          </cell>
          <cell r="T4992">
            <v>0</v>
          </cell>
        </row>
        <row r="4993">
          <cell r="A4993">
            <v>27538123</v>
          </cell>
          <cell r="B4993" t="str">
            <v>27538123 RG23A ST SHE Cess DEPOSIT SC01 EG-A7</v>
          </cell>
          <cell r="C4993">
            <v>0</v>
          </cell>
          <cell r="D4993">
            <v>0</v>
          </cell>
          <cell r="E4993">
            <v>0</v>
          </cell>
          <cell r="F4993">
            <v>0</v>
          </cell>
          <cell r="G4993">
            <v>0</v>
          </cell>
          <cell r="H4993">
            <v>0</v>
          </cell>
          <cell r="I4993">
            <v>0</v>
          </cell>
          <cell r="J4993">
            <v>0</v>
          </cell>
          <cell r="K4993">
            <v>0</v>
          </cell>
          <cell r="L4993">
            <v>0</v>
          </cell>
          <cell r="M4993">
            <v>0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>
            <v>0</v>
          </cell>
          <cell r="S4993">
            <v>0</v>
          </cell>
          <cell r="T4993">
            <v>0</v>
          </cell>
        </row>
        <row r="4994">
          <cell r="A4994">
            <v>27538124</v>
          </cell>
          <cell r="B4994" t="str">
            <v>27538124 RG23A ST SHE Cess DEPOSIT A041 EG-A8</v>
          </cell>
          <cell r="C4994">
            <v>0</v>
          </cell>
          <cell r="D4994">
            <v>0</v>
          </cell>
          <cell r="E4994">
            <v>0</v>
          </cell>
          <cell r="F4994">
            <v>0</v>
          </cell>
          <cell r="G4994">
            <v>0</v>
          </cell>
          <cell r="H4994">
            <v>0</v>
          </cell>
          <cell r="I4994">
            <v>0</v>
          </cell>
          <cell r="J4994">
            <v>0</v>
          </cell>
          <cell r="K4994">
            <v>0</v>
          </cell>
          <cell r="L4994">
            <v>0</v>
          </cell>
          <cell r="M4994">
            <v>0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>
            <v>0</v>
          </cell>
          <cell r="S4994">
            <v>0</v>
          </cell>
          <cell r="T4994">
            <v>0</v>
          </cell>
        </row>
        <row r="4995">
          <cell r="A4995">
            <v>27538125</v>
          </cell>
          <cell r="B4995" t="str">
            <v>27538125 RG23A ST SHE Cess DEPOSIT F041 EG-A9</v>
          </cell>
          <cell r="C4995">
            <v>0</v>
          </cell>
          <cell r="D4995">
            <v>0</v>
          </cell>
          <cell r="E4995">
            <v>0</v>
          </cell>
          <cell r="F4995">
            <v>0</v>
          </cell>
          <cell r="G4995">
            <v>0</v>
          </cell>
          <cell r="H4995">
            <v>0</v>
          </cell>
          <cell r="I4995">
            <v>0</v>
          </cell>
          <cell r="J4995">
            <v>0</v>
          </cell>
          <cell r="K4995">
            <v>0</v>
          </cell>
          <cell r="L4995">
            <v>0</v>
          </cell>
          <cell r="M4995">
            <v>0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>
            <v>0</v>
          </cell>
          <cell r="S4995">
            <v>0</v>
          </cell>
          <cell r="T4995">
            <v>0</v>
          </cell>
        </row>
        <row r="4996">
          <cell r="A4996">
            <v>27555113</v>
          </cell>
          <cell r="B4996" t="str">
            <v>27555113 Cenvat On Hold  50% FPWS EG-59</v>
          </cell>
          <cell r="C4996">
            <v>0</v>
          </cell>
          <cell r="D4996">
            <v>0</v>
          </cell>
          <cell r="E4996">
            <v>0</v>
          </cell>
          <cell r="F4996">
            <v>0</v>
          </cell>
          <cell r="G4996">
            <v>0</v>
          </cell>
          <cell r="H4996">
            <v>0</v>
          </cell>
          <cell r="I4996">
            <v>0</v>
          </cell>
          <cell r="J4996">
            <v>0</v>
          </cell>
          <cell r="K4996">
            <v>0</v>
          </cell>
          <cell r="L4996">
            <v>0</v>
          </cell>
          <cell r="M4996">
            <v>0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>
            <v>0</v>
          </cell>
          <cell r="S4996">
            <v>0</v>
          </cell>
          <cell r="T4996">
            <v>0</v>
          </cell>
        </row>
        <row r="4997">
          <cell r="A4997">
            <v>27555115</v>
          </cell>
          <cell r="B4997" t="str">
            <v>27555115 Cenvat On Hold  50% ASCB EG-78</v>
          </cell>
          <cell r="C4997">
            <v>0</v>
          </cell>
          <cell r="D4997">
            <v>0</v>
          </cell>
          <cell r="E4997">
            <v>0</v>
          </cell>
          <cell r="F4997">
            <v>0</v>
          </cell>
          <cell r="G4997">
            <v>0</v>
          </cell>
          <cell r="H4997">
            <v>0</v>
          </cell>
          <cell r="I4997">
            <v>0</v>
          </cell>
          <cell r="J4997">
            <v>0</v>
          </cell>
          <cell r="K4997">
            <v>0</v>
          </cell>
          <cell r="L4997">
            <v>0</v>
          </cell>
          <cell r="M4997">
            <v>0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>
            <v>0</v>
          </cell>
          <cell r="S4997">
            <v>0</v>
          </cell>
          <cell r="T4997">
            <v>0</v>
          </cell>
        </row>
        <row r="4998">
          <cell r="A4998">
            <v>27555118</v>
          </cell>
          <cell r="B4998" t="str">
            <v>27555118 Cenvat On Hold  50% SS01 EG-74</v>
          </cell>
          <cell r="C4998">
            <v>0</v>
          </cell>
          <cell r="D4998">
            <v>0</v>
          </cell>
          <cell r="E4998">
            <v>0</v>
          </cell>
          <cell r="F4998">
            <v>0</v>
          </cell>
          <cell r="G4998">
            <v>0</v>
          </cell>
          <cell r="H4998">
            <v>0</v>
          </cell>
          <cell r="I4998">
            <v>0</v>
          </cell>
          <cell r="J4998">
            <v>0</v>
          </cell>
          <cell r="K4998">
            <v>0</v>
          </cell>
          <cell r="L4998">
            <v>0</v>
          </cell>
          <cell r="M4998">
            <v>0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>
            <v>0</v>
          </cell>
          <cell r="S4998">
            <v>0</v>
          </cell>
          <cell r="T4998">
            <v>0</v>
          </cell>
        </row>
        <row r="4999">
          <cell r="A4999">
            <v>27555120</v>
          </cell>
          <cell r="B4999" t="str">
            <v>27555120 Cenvat On Hold  50% SJ01 EG-91</v>
          </cell>
          <cell r="C4999">
            <v>0</v>
          </cell>
          <cell r="D4999">
            <v>0</v>
          </cell>
          <cell r="E4999">
            <v>0</v>
          </cell>
          <cell r="F4999">
            <v>0</v>
          </cell>
          <cell r="G4999">
            <v>0</v>
          </cell>
          <cell r="H4999">
            <v>0</v>
          </cell>
          <cell r="I4999">
            <v>0</v>
          </cell>
          <cell r="J4999">
            <v>0</v>
          </cell>
          <cell r="K4999">
            <v>0</v>
          </cell>
          <cell r="L4999">
            <v>0</v>
          </cell>
          <cell r="M4999">
            <v>0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>
            <v>0</v>
          </cell>
          <cell r="S4999">
            <v>0</v>
          </cell>
          <cell r="T4999">
            <v>0</v>
          </cell>
        </row>
        <row r="5000">
          <cell r="A5000">
            <v>27555126</v>
          </cell>
          <cell r="B5000" t="str">
            <v>27555126 Cenvat On Hold  50% F033 EG-NP</v>
          </cell>
          <cell r="C5000">
            <v>0</v>
          </cell>
          <cell r="D5000">
            <v>0</v>
          </cell>
          <cell r="E5000">
            <v>0</v>
          </cell>
          <cell r="F5000">
            <v>0</v>
          </cell>
          <cell r="G5000">
            <v>0</v>
          </cell>
          <cell r="H5000">
            <v>0</v>
          </cell>
          <cell r="I5000">
            <v>0</v>
          </cell>
          <cell r="J5000">
            <v>0</v>
          </cell>
          <cell r="K5000">
            <v>0</v>
          </cell>
          <cell r="L5000">
            <v>0</v>
          </cell>
          <cell r="M5000">
            <v>0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>
            <v>0</v>
          </cell>
          <cell r="S5000">
            <v>0</v>
          </cell>
          <cell r="T5000">
            <v>0</v>
          </cell>
        </row>
        <row r="5001">
          <cell r="A5001">
            <v>27555127</v>
          </cell>
          <cell r="B5001" t="str">
            <v>27555127 Cenvat On Hold  50% F8FP EG-FP</v>
          </cell>
          <cell r="C5001">
            <v>0</v>
          </cell>
          <cell r="D5001">
            <v>0</v>
          </cell>
          <cell r="E5001">
            <v>0</v>
          </cell>
          <cell r="F5001">
            <v>0</v>
          </cell>
          <cell r="G5001">
            <v>0</v>
          </cell>
          <cell r="H5001">
            <v>0</v>
          </cell>
          <cell r="I5001">
            <v>0</v>
          </cell>
          <cell r="J5001">
            <v>0</v>
          </cell>
          <cell r="K5001">
            <v>0</v>
          </cell>
          <cell r="L5001">
            <v>0</v>
          </cell>
          <cell r="M5001">
            <v>0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>
            <v>0</v>
          </cell>
          <cell r="T5001">
            <v>0</v>
          </cell>
        </row>
        <row r="5002">
          <cell r="A5002">
            <v>27555134</v>
          </cell>
          <cell r="B5002" t="str">
            <v>27555134 Cenvat On Hold  50% A041 EG-A8</v>
          </cell>
          <cell r="C5002">
            <v>0</v>
          </cell>
          <cell r="D5002">
            <v>0</v>
          </cell>
          <cell r="E5002">
            <v>0</v>
          </cell>
          <cell r="F5002">
            <v>0</v>
          </cell>
          <cell r="G5002">
            <v>0</v>
          </cell>
          <cell r="H5002">
            <v>0</v>
          </cell>
          <cell r="I5002">
            <v>0</v>
          </cell>
          <cell r="J5002">
            <v>0</v>
          </cell>
          <cell r="K5002">
            <v>0</v>
          </cell>
          <cell r="L5002">
            <v>0</v>
          </cell>
          <cell r="M5002">
            <v>0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>
            <v>0</v>
          </cell>
          <cell r="S5002">
            <v>0</v>
          </cell>
          <cell r="T5002">
            <v>0</v>
          </cell>
        </row>
        <row r="5003">
          <cell r="A5003">
            <v>27555135</v>
          </cell>
          <cell r="B5003" t="str">
            <v>27555135 Cenvat On Hold  50% F041 EG-A9</v>
          </cell>
          <cell r="C5003">
            <v>0</v>
          </cell>
          <cell r="D5003">
            <v>0</v>
          </cell>
          <cell r="E5003">
            <v>0</v>
          </cell>
          <cell r="F5003">
            <v>0</v>
          </cell>
          <cell r="G5003">
            <v>0</v>
          </cell>
          <cell r="H5003">
            <v>0</v>
          </cell>
          <cell r="I5003">
            <v>0</v>
          </cell>
          <cell r="J5003">
            <v>0</v>
          </cell>
          <cell r="K5003">
            <v>0</v>
          </cell>
          <cell r="L5003">
            <v>0</v>
          </cell>
          <cell r="M5003">
            <v>0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>
            <v>0</v>
          </cell>
          <cell r="S5003">
            <v>0</v>
          </cell>
          <cell r="T5003">
            <v>0</v>
          </cell>
        </row>
        <row r="5004">
          <cell r="A5004">
            <v>123</v>
          </cell>
          <cell r="B5004" t="str">
            <v>CENVAT On Hold</v>
          </cell>
          <cell r="C5004">
            <v>2149.06</v>
          </cell>
          <cell r="D5004">
            <v>0</v>
          </cell>
          <cell r="E5004">
            <v>0</v>
          </cell>
          <cell r="F5004">
            <v>0</v>
          </cell>
          <cell r="G5004">
            <v>0</v>
          </cell>
          <cell r="H5004">
            <v>0</v>
          </cell>
          <cell r="I5004">
            <v>0</v>
          </cell>
          <cell r="J5004">
            <v>0</v>
          </cell>
          <cell r="K5004">
            <v>0</v>
          </cell>
          <cell r="L5004">
            <v>0</v>
          </cell>
          <cell r="M5004">
            <v>0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>
            <v>0</v>
          </cell>
          <cell r="S5004">
            <v>0</v>
          </cell>
          <cell r="T5004">
            <v>2149.06</v>
          </cell>
        </row>
        <row r="5005">
          <cell r="A5005">
            <v>27555001</v>
          </cell>
          <cell r="B5005" t="str">
            <v>27555001 Cenvat On Hold  50% F002 EG-02</v>
          </cell>
          <cell r="C5005">
            <v>0</v>
          </cell>
          <cell r="D5005">
            <v>0</v>
          </cell>
          <cell r="E5005">
            <v>0</v>
          </cell>
          <cell r="F5005">
            <v>0</v>
          </cell>
          <cell r="G5005">
            <v>0</v>
          </cell>
          <cell r="H5005">
            <v>0</v>
          </cell>
          <cell r="I5005">
            <v>0</v>
          </cell>
          <cell r="J5005">
            <v>0</v>
          </cell>
          <cell r="K5005">
            <v>0</v>
          </cell>
          <cell r="L5005">
            <v>0</v>
          </cell>
          <cell r="M5005">
            <v>0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>
            <v>0</v>
          </cell>
          <cell r="S5005">
            <v>0</v>
          </cell>
          <cell r="T5005">
            <v>0</v>
          </cell>
        </row>
        <row r="5006">
          <cell r="A5006">
            <v>27555002</v>
          </cell>
          <cell r="B5006" t="str">
            <v>27555002 Cenvat On Hold  50% F003 EG-03</v>
          </cell>
          <cell r="C5006">
            <v>0</v>
          </cell>
          <cell r="D5006">
            <v>0</v>
          </cell>
          <cell r="E5006">
            <v>0</v>
          </cell>
          <cell r="F5006">
            <v>0</v>
          </cell>
          <cell r="G5006">
            <v>0</v>
          </cell>
          <cell r="H5006">
            <v>0</v>
          </cell>
          <cell r="I5006">
            <v>0</v>
          </cell>
          <cell r="J5006">
            <v>0</v>
          </cell>
          <cell r="K5006">
            <v>0</v>
          </cell>
          <cell r="L5006">
            <v>0</v>
          </cell>
          <cell r="M5006">
            <v>0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>
            <v>0</v>
          </cell>
          <cell r="S5006">
            <v>0</v>
          </cell>
          <cell r="T5006">
            <v>0</v>
          </cell>
        </row>
        <row r="5007">
          <cell r="A5007">
            <v>27555003</v>
          </cell>
          <cell r="B5007" t="str">
            <v>27555003 Cenvat On Hold  50% F016 EG-94</v>
          </cell>
          <cell r="C5007">
            <v>0</v>
          </cell>
          <cell r="D5007">
            <v>0</v>
          </cell>
          <cell r="E5007">
            <v>0</v>
          </cell>
          <cell r="F5007">
            <v>0</v>
          </cell>
          <cell r="G5007">
            <v>0</v>
          </cell>
          <cell r="H5007">
            <v>0</v>
          </cell>
          <cell r="I5007">
            <v>0</v>
          </cell>
          <cell r="J5007">
            <v>0</v>
          </cell>
          <cell r="K5007">
            <v>0</v>
          </cell>
          <cell r="L5007">
            <v>0</v>
          </cell>
          <cell r="M5007">
            <v>0</v>
          </cell>
          <cell r="N5007">
            <v>0</v>
          </cell>
          <cell r="O5007">
            <v>0</v>
          </cell>
          <cell r="P5007">
            <v>0</v>
          </cell>
          <cell r="Q5007">
            <v>0</v>
          </cell>
          <cell r="R5007">
            <v>0</v>
          </cell>
          <cell r="S5007">
            <v>0</v>
          </cell>
          <cell r="T5007">
            <v>0</v>
          </cell>
        </row>
        <row r="5008">
          <cell r="A5008">
            <v>27555004</v>
          </cell>
          <cell r="B5008" t="str">
            <v>27555004 Cenvat On Hold  50% F005 EG-95</v>
          </cell>
          <cell r="C5008">
            <v>0</v>
          </cell>
          <cell r="D5008">
            <v>0</v>
          </cell>
          <cell r="E5008">
            <v>0</v>
          </cell>
          <cell r="F5008">
            <v>0</v>
          </cell>
          <cell r="G5008">
            <v>0</v>
          </cell>
          <cell r="H5008">
            <v>0</v>
          </cell>
          <cell r="I5008">
            <v>0</v>
          </cell>
          <cell r="J5008">
            <v>0</v>
          </cell>
          <cell r="K5008">
            <v>0</v>
          </cell>
          <cell r="L5008">
            <v>0</v>
          </cell>
          <cell r="M5008">
            <v>0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>
            <v>0</v>
          </cell>
          <cell r="S5008">
            <v>0</v>
          </cell>
          <cell r="T5008">
            <v>0</v>
          </cell>
        </row>
        <row r="5009">
          <cell r="A5009">
            <v>27555005</v>
          </cell>
          <cell r="B5009" t="str">
            <v>27555005 Cenvat On Hold  50% F007 EG-97</v>
          </cell>
          <cell r="C5009">
            <v>0</v>
          </cell>
          <cell r="D5009">
            <v>0</v>
          </cell>
          <cell r="E5009">
            <v>0</v>
          </cell>
          <cell r="F5009">
            <v>0</v>
          </cell>
          <cell r="G5009">
            <v>0</v>
          </cell>
          <cell r="H5009">
            <v>0</v>
          </cell>
          <cell r="I5009">
            <v>0</v>
          </cell>
          <cell r="J5009">
            <v>0</v>
          </cell>
          <cell r="K5009">
            <v>0</v>
          </cell>
          <cell r="L5009">
            <v>0</v>
          </cell>
          <cell r="M5009">
            <v>0</v>
          </cell>
          <cell r="N5009">
            <v>0</v>
          </cell>
          <cell r="O5009">
            <v>0</v>
          </cell>
          <cell r="P5009">
            <v>0</v>
          </cell>
          <cell r="Q5009">
            <v>0</v>
          </cell>
          <cell r="R5009">
            <v>0</v>
          </cell>
          <cell r="S5009">
            <v>0</v>
          </cell>
          <cell r="T5009">
            <v>0</v>
          </cell>
        </row>
        <row r="5010">
          <cell r="A5010">
            <v>27555006</v>
          </cell>
          <cell r="B5010" t="str">
            <v>27555006 Cenvat On Hold  50% F015 EG-04</v>
          </cell>
          <cell r="C5010">
            <v>0</v>
          </cell>
          <cell r="D5010">
            <v>0</v>
          </cell>
          <cell r="E5010">
            <v>0</v>
          </cell>
          <cell r="F5010">
            <v>0</v>
          </cell>
          <cell r="G5010">
            <v>0</v>
          </cell>
          <cell r="H5010">
            <v>0</v>
          </cell>
          <cell r="I5010">
            <v>0</v>
          </cell>
          <cell r="J5010">
            <v>0</v>
          </cell>
          <cell r="K5010">
            <v>0</v>
          </cell>
          <cell r="L5010">
            <v>0</v>
          </cell>
          <cell r="M5010">
            <v>0</v>
          </cell>
          <cell r="N5010">
            <v>0</v>
          </cell>
          <cell r="O5010">
            <v>0</v>
          </cell>
          <cell r="P5010">
            <v>0</v>
          </cell>
          <cell r="Q5010">
            <v>0</v>
          </cell>
          <cell r="R5010">
            <v>0</v>
          </cell>
          <cell r="S5010">
            <v>0</v>
          </cell>
          <cell r="T5010">
            <v>0</v>
          </cell>
        </row>
        <row r="5011">
          <cell r="A5011">
            <v>27555007</v>
          </cell>
          <cell r="B5011" t="str">
            <v>27555007 Cenvat On Hold  50% F010 EG-10</v>
          </cell>
          <cell r="C5011">
            <v>0</v>
          </cell>
          <cell r="D5011">
            <v>0</v>
          </cell>
          <cell r="E5011">
            <v>0</v>
          </cell>
          <cell r="F5011">
            <v>0</v>
          </cell>
          <cell r="G5011">
            <v>0</v>
          </cell>
          <cell r="H5011">
            <v>0</v>
          </cell>
          <cell r="I5011">
            <v>0</v>
          </cell>
          <cell r="J5011">
            <v>0</v>
          </cell>
          <cell r="K5011">
            <v>0</v>
          </cell>
          <cell r="L5011">
            <v>0</v>
          </cell>
          <cell r="M5011">
            <v>0</v>
          </cell>
          <cell r="N5011">
            <v>0</v>
          </cell>
          <cell r="O5011">
            <v>0</v>
          </cell>
          <cell r="P5011">
            <v>0</v>
          </cell>
          <cell r="Q5011">
            <v>0</v>
          </cell>
          <cell r="R5011">
            <v>0</v>
          </cell>
          <cell r="S5011">
            <v>0</v>
          </cell>
          <cell r="T5011">
            <v>0</v>
          </cell>
        </row>
        <row r="5012">
          <cell r="A5012">
            <v>27555008</v>
          </cell>
          <cell r="B5012" t="str">
            <v>27555008 Cenvat On Hold  50% F014 EG-93</v>
          </cell>
          <cell r="C5012">
            <v>0</v>
          </cell>
          <cell r="D5012">
            <v>0</v>
          </cell>
          <cell r="E5012">
            <v>0</v>
          </cell>
          <cell r="F5012">
            <v>0</v>
          </cell>
          <cell r="G5012">
            <v>0</v>
          </cell>
          <cell r="H5012">
            <v>0</v>
          </cell>
          <cell r="I5012">
            <v>0</v>
          </cell>
          <cell r="J5012">
            <v>0</v>
          </cell>
          <cell r="K5012">
            <v>0</v>
          </cell>
          <cell r="L5012">
            <v>0</v>
          </cell>
          <cell r="M5012">
            <v>0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>
            <v>0</v>
          </cell>
          <cell r="S5012">
            <v>0</v>
          </cell>
          <cell r="T5012">
            <v>0</v>
          </cell>
        </row>
        <row r="5013">
          <cell r="A5013">
            <v>27555009</v>
          </cell>
          <cell r="B5013" t="str">
            <v>27555009 Cenvat On Hold  50% F008 EG-98</v>
          </cell>
          <cell r="C5013">
            <v>0</v>
          </cell>
          <cell r="D5013">
            <v>0</v>
          </cell>
          <cell r="E5013">
            <v>0</v>
          </cell>
          <cell r="F5013">
            <v>0</v>
          </cell>
          <cell r="G5013">
            <v>0</v>
          </cell>
          <cell r="H5013">
            <v>0</v>
          </cell>
          <cell r="I5013">
            <v>0</v>
          </cell>
          <cell r="J5013">
            <v>0</v>
          </cell>
          <cell r="K5013">
            <v>0</v>
          </cell>
          <cell r="L5013">
            <v>0</v>
          </cell>
          <cell r="M5013">
            <v>0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>
            <v>0</v>
          </cell>
          <cell r="S5013">
            <v>0</v>
          </cell>
          <cell r="T5013">
            <v>0</v>
          </cell>
        </row>
        <row r="5014">
          <cell r="A5014">
            <v>27555010</v>
          </cell>
          <cell r="B5014" t="str">
            <v>27555010 Cenvat On Hold  50% F009 EG-99</v>
          </cell>
          <cell r="C5014">
            <v>0</v>
          </cell>
          <cell r="D5014">
            <v>0</v>
          </cell>
          <cell r="E5014">
            <v>0</v>
          </cell>
          <cell r="F5014">
            <v>0</v>
          </cell>
          <cell r="G5014">
            <v>0</v>
          </cell>
          <cell r="H5014">
            <v>0</v>
          </cell>
          <cell r="I5014">
            <v>0</v>
          </cell>
          <cell r="J5014">
            <v>0</v>
          </cell>
          <cell r="K5014">
            <v>0</v>
          </cell>
          <cell r="L5014">
            <v>0</v>
          </cell>
          <cell r="M5014">
            <v>0</v>
          </cell>
          <cell r="N5014">
            <v>0</v>
          </cell>
          <cell r="O5014">
            <v>0</v>
          </cell>
          <cell r="P5014">
            <v>0</v>
          </cell>
          <cell r="Q5014">
            <v>0</v>
          </cell>
          <cell r="R5014">
            <v>0</v>
          </cell>
          <cell r="S5014">
            <v>0</v>
          </cell>
          <cell r="T5014">
            <v>0</v>
          </cell>
        </row>
        <row r="5015">
          <cell r="A5015">
            <v>27555011</v>
          </cell>
          <cell r="B5015" t="str">
            <v>27555011 Cenvat On Hold  50% FS01 EG-26</v>
          </cell>
          <cell r="C5015">
            <v>0</v>
          </cell>
          <cell r="D5015">
            <v>0</v>
          </cell>
          <cell r="E5015">
            <v>0</v>
          </cell>
          <cell r="F5015">
            <v>0</v>
          </cell>
          <cell r="G5015">
            <v>0</v>
          </cell>
          <cell r="H5015">
            <v>0</v>
          </cell>
          <cell r="I5015">
            <v>0</v>
          </cell>
          <cell r="J5015">
            <v>0</v>
          </cell>
          <cell r="K5015">
            <v>0</v>
          </cell>
          <cell r="L5015">
            <v>0</v>
          </cell>
          <cell r="M5015">
            <v>0</v>
          </cell>
          <cell r="N5015">
            <v>0</v>
          </cell>
          <cell r="O5015">
            <v>0</v>
          </cell>
          <cell r="P5015">
            <v>0</v>
          </cell>
          <cell r="Q5015">
            <v>0</v>
          </cell>
          <cell r="R5015">
            <v>0</v>
          </cell>
          <cell r="S5015">
            <v>0</v>
          </cell>
          <cell r="T5015">
            <v>0</v>
          </cell>
        </row>
        <row r="5016">
          <cell r="A5016">
            <v>27555012</v>
          </cell>
          <cell r="B5016" t="str">
            <v>27555012 Cenvat On Hold  50% FS02 EG-27</v>
          </cell>
          <cell r="C5016">
            <v>0</v>
          </cell>
          <cell r="D5016">
            <v>0</v>
          </cell>
          <cell r="E5016">
            <v>0</v>
          </cell>
          <cell r="F5016">
            <v>0</v>
          </cell>
          <cell r="G5016">
            <v>0</v>
          </cell>
          <cell r="H5016">
            <v>0</v>
          </cell>
          <cell r="I5016">
            <v>0</v>
          </cell>
          <cell r="J5016">
            <v>0</v>
          </cell>
          <cell r="K5016">
            <v>0</v>
          </cell>
          <cell r="L5016">
            <v>0</v>
          </cell>
          <cell r="M5016">
            <v>0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>
            <v>0</v>
          </cell>
          <cell r="S5016">
            <v>0</v>
          </cell>
          <cell r="T5016">
            <v>0</v>
          </cell>
        </row>
        <row r="5017">
          <cell r="A5017">
            <v>27555013</v>
          </cell>
          <cell r="B5017" t="str">
            <v>27555013 Cenvat On Hold  50% FS03 EG-28</v>
          </cell>
          <cell r="C5017">
            <v>0</v>
          </cell>
          <cell r="D5017">
            <v>0</v>
          </cell>
          <cell r="E5017">
            <v>0</v>
          </cell>
          <cell r="F5017">
            <v>0</v>
          </cell>
          <cell r="G5017">
            <v>0</v>
          </cell>
          <cell r="H5017">
            <v>0</v>
          </cell>
          <cell r="I5017">
            <v>0</v>
          </cell>
          <cell r="J5017">
            <v>0</v>
          </cell>
          <cell r="K5017">
            <v>0</v>
          </cell>
          <cell r="L5017">
            <v>0</v>
          </cell>
          <cell r="M5017">
            <v>0</v>
          </cell>
          <cell r="N5017">
            <v>0</v>
          </cell>
          <cell r="O5017">
            <v>0</v>
          </cell>
          <cell r="P5017">
            <v>0</v>
          </cell>
          <cell r="Q5017">
            <v>0</v>
          </cell>
          <cell r="R5017">
            <v>0</v>
          </cell>
          <cell r="S5017">
            <v>0</v>
          </cell>
          <cell r="T5017">
            <v>0</v>
          </cell>
        </row>
        <row r="5018">
          <cell r="A5018">
            <v>27555014</v>
          </cell>
          <cell r="B5018" t="str">
            <v>27555014 Cenvat On Hold  50% FS04 EG-29</v>
          </cell>
          <cell r="C5018">
            <v>0</v>
          </cell>
          <cell r="D5018">
            <v>0</v>
          </cell>
          <cell r="E5018">
            <v>0</v>
          </cell>
          <cell r="F5018">
            <v>0</v>
          </cell>
          <cell r="G5018">
            <v>0</v>
          </cell>
          <cell r="H5018">
            <v>0</v>
          </cell>
          <cell r="I5018">
            <v>0</v>
          </cell>
          <cell r="J5018">
            <v>0</v>
          </cell>
          <cell r="K5018">
            <v>0</v>
          </cell>
          <cell r="L5018">
            <v>0</v>
          </cell>
          <cell r="M5018">
            <v>0</v>
          </cell>
          <cell r="N5018">
            <v>0</v>
          </cell>
          <cell r="O5018">
            <v>0</v>
          </cell>
          <cell r="P5018">
            <v>0</v>
          </cell>
          <cell r="Q5018">
            <v>0</v>
          </cell>
          <cell r="R5018">
            <v>0</v>
          </cell>
          <cell r="S5018">
            <v>0</v>
          </cell>
          <cell r="T5018">
            <v>0</v>
          </cell>
        </row>
        <row r="5019">
          <cell r="A5019">
            <v>27555015</v>
          </cell>
          <cell r="B5019" t="str">
            <v>27555015 Cenvat On Hold  50% A011 EG-11</v>
          </cell>
          <cell r="C5019">
            <v>0</v>
          </cell>
          <cell r="D5019">
            <v>0</v>
          </cell>
          <cell r="E5019">
            <v>0</v>
          </cell>
          <cell r="F5019">
            <v>0</v>
          </cell>
          <cell r="G5019">
            <v>0</v>
          </cell>
          <cell r="H5019">
            <v>0</v>
          </cell>
          <cell r="I5019">
            <v>0</v>
          </cell>
          <cell r="J5019">
            <v>0</v>
          </cell>
          <cell r="K5019">
            <v>0</v>
          </cell>
          <cell r="L5019">
            <v>0</v>
          </cell>
          <cell r="M5019">
            <v>0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>
            <v>0</v>
          </cell>
          <cell r="S5019">
            <v>0</v>
          </cell>
          <cell r="T5019">
            <v>0</v>
          </cell>
        </row>
        <row r="5020">
          <cell r="A5020">
            <v>27555016</v>
          </cell>
          <cell r="B5020" t="str">
            <v>27555016 Cenvat On Hold  50% A012 EG-11</v>
          </cell>
          <cell r="C5020">
            <v>0</v>
          </cell>
          <cell r="D5020">
            <v>0</v>
          </cell>
          <cell r="E5020">
            <v>0</v>
          </cell>
          <cell r="F5020">
            <v>0</v>
          </cell>
          <cell r="G5020">
            <v>0</v>
          </cell>
          <cell r="H5020">
            <v>0</v>
          </cell>
          <cell r="I5020">
            <v>0</v>
          </cell>
          <cell r="J5020">
            <v>0</v>
          </cell>
          <cell r="K5020">
            <v>0</v>
          </cell>
          <cell r="L5020">
            <v>0</v>
          </cell>
          <cell r="M5020">
            <v>0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>
            <v>0</v>
          </cell>
          <cell r="S5020">
            <v>0</v>
          </cell>
          <cell r="T5020">
            <v>0</v>
          </cell>
        </row>
        <row r="5021">
          <cell r="A5021">
            <v>27555017</v>
          </cell>
          <cell r="B5021" t="str">
            <v>27555017 Cenvat On Hold  50% A013 EG-11</v>
          </cell>
          <cell r="C5021">
            <v>0</v>
          </cell>
          <cell r="D5021">
            <v>0</v>
          </cell>
          <cell r="E5021">
            <v>0</v>
          </cell>
          <cell r="F5021">
            <v>0</v>
          </cell>
          <cell r="G5021">
            <v>0</v>
          </cell>
          <cell r="H5021">
            <v>0</v>
          </cell>
          <cell r="I5021">
            <v>0</v>
          </cell>
          <cell r="J5021">
            <v>0</v>
          </cell>
          <cell r="K5021">
            <v>0</v>
          </cell>
          <cell r="L5021">
            <v>0</v>
          </cell>
          <cell r="M5021">
            <v>0</v>
          </cell>
          <cell r="N5021">
            <v>0</v>
          </cell>
          <cell r="O5021">
            <v>0</v>
          </cell>
          <cell r="P5021">
            <v>0</v>
          </cell>
          <cell r="Q5021">
            <v>0</v>
          </cell>
          <cell r="R5021">
            <v>0</v>
          </cell>
          <cell r="S5021">
            <v>0</v>
          </cell>
          <cell r="T5021">
            <v>0</v>
          </cell>
        </row>
        <row r="5022">
          <cell r="A5022">
            <v>27555018</v>
          </cell>
          <cell r="B5022" t="str">
            <v>27555018 Cenvat On Hold  50% A002 EG-12</v>
          </cell>
          <cell r="C5022">
            <v>0</v>
          </cell>
          <cell r="D5022">
            <v>0</v>
          </cell>
          <cell r="E5022">
            <v>0</v>
          </cell>
          <cell r="F5022">
            <v>0</v>
          </cell>
          <cell r="G5022">
            <v>0</v>
          </cell>
          <cell r="H5022">
            <v>0</v>
          </cell>
          <cell r="I5022">
            <v>0</v>
          </cell>
          <cell r="J5022">
            <v>0</v>
          </cell>
          <cell r="K5022">
            <v>0</v>
          </cell>
          <cell r="L5022">
            <v>0</v>
          </cell>
          <cell r="M5022">
            <v>0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  <cell r="R5022">
            <v>0</v>
          </cell>
          <cell r="S5022">
            <v>0</v>
          </cell>
          <cell r="T5022">
            <v>0</v>
          </cell>
        </row>
        <row r="5023">
          <cell r="A5023">
            <v>27555019</v>
          </cell>
          <cell r="B5023" t="str">
            <v>27555019 Cenvat On Hold  50% A003 EG-13</v>
          </cell>
          <cell r="C5023">
            <v>0</v>
          </cell>
          <cell r="D5023">
            <v>0</v>
          </cell>
          <cell r="E5023">
            <v>0</v>
          </cell>
          <cell r="F5023">
            <v>0</v>
          </cell>
          <cell r="G5023">
            <v>0</v>
          </cell>
          <cell r="H5023">
            <v>0</v>
          </cell>
          <cell r="I5023">
            <v>0</v>
          </cell>
          <cell r="J5023">
            <v>0</v>
          </cell>
          <cell r="K5023">
            <v>0</v>
          </cell>
          <cell r="L5023">
            <v>0</v>
          </cell>
          <cell r="M5023">
            <v>0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>
            <v>0</v>
          </cell>
          <cell r="S5023">
            <v>0</v>
          </cell>
          <cell r="T5023">
            <v>0</v>
          </cell>
        </row>
        <row r="5024">
          <cell r="A5024">
            <v>27555020</v>
          </cell>
          <cell r="B5024" t="str">
            <v>27555020 Cenvat On Hold  50% A004 EG-14</v>
          </cell>
          <cell r="C5024">
            <v>0</v>
          </cell>
          <cell r="D5024">
            <v>0</v>
          </cell>
          <cell r="E5024">
            <v>0</v>
          </cell>
          <cell r="F5024">
            <v>0</v>
          </cell>
          <cell r="G5024">
            <v>0</v>
          </cell>
          <cell r="H5024">
            <v>0</v>
          </cell>
          <cell r="I5024">
            <v>0</v>
          </cell>
          <cell r="J5024">
            <v>0</v>
          </cell>
          <cell r="K5024">
            <v>0</v>
          </cell>
          <cell r="L5024">
            <v>0</v>
          </cell>
          <cell r="M5024">
            <v>0</v>
          </cell>
          <cell r="N5024">
            <v>0</v>
          </cell>
          <cell r="O5024">
            <v>0</v>
          </cell>
          <cell r="P5024">
            <v>0</v>
          </cell>
          <cell r="Q5024">
            <v>0</v>
          </cell>
          <cell r="R5024">
            <v>0</v>
          </cell>
          <cell r="S5024">
            <v>0</v>
          </cell>
          <cell r="T5024">
            <v>0</v>
          </cell>
        </row>
        <row r="5025">
          <cell r="A5025">
            <v>27555021</v>
          </cell>
          <cell r="B5025" t="str">
            <v>27555021 Cenvat On Hold  50% A005 EG-15</v>
          </cell>
          <cell r="C5025">
            <v>0</v>
          </cell>
          <cell r="D5025">
            <v>0</v>
          </cell>
          <cell r="E5025">
            <v>0</v>
          </cell>
          <cell r="F5025">
            <v>0</v>
          </cell>
          <cell r="G5025">
            <v>0</v>
          </cell>
          <cell r="H5025">
            <v>0</v>
          </cell>
          <cell r="I5025">
            <v>0</v>
          </cell>
          <cell r="J5025">
            <v>0</v>
          </cell>
          <cell r="K5025">
            <v>0</v>
          </cell>
          <cell r="L5025">
            <v>0</v>
          </cell>
          <cell r="M5025">
            <v>0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>
            <v>0</v>
          </cell>
          <cell r="S5025">
            <v>0</v>
          </cell>
          <cell r="T5025">
            <v>0</v>
          </cell>
        </row>
        <row r="5026">
          <cell r="A5026">
            <v>27555022</v>
          </cell>
          <cell r="B5026" t="str">
            <v>27555022 Cenvat On Hold  50% A006 EG-16</v>
          </cell>
          <cell r="C5026">
            <v>0</v>
          </cell>
          <cell r="D5026">
            <v>0</v>
          </cell>
          <cell r="E5026">
            <v>0</v>
          </cell>
          <cell r="F5026">
            <v>0</v>
          </cell>
          <cell r="G5026">
            <v>0</v>
          </cell>
          <cell r="H5026">
            <v>0</v>
          </cell>
          <cell r="I5026">
            <v>0</v>
          </cell>
          <cell r="J5026">
            <v>0</v>
          </cell>
          <cell r="K5026">
            <v>0</v>
          </cell>
          <cell r="L5026">
            <v>0</v>
          </cell>
          <cell r="M5026">
            <v>0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>
            <v>0</v>
          </cell>
          <cell r="S5026">
            <v>0</v>
          </cell>
          <cell r="T5026">
            <v>0</v>
          </cell>
        </row>
        <row r="5027">
          <cell r="A5027">
            <v>27555023</v>
          </cell>
          <cell r="B5027" t="str">
            <v>27555023 Cenvat On Hold  50% A015 EG-18</v>
          </cell>
          <cell r="C5027">
            <v>0</v>
          </cell>
          <cell r="D5027">
            <v>0</v>
          </cell>
          <cell r="E5027">
            <v>0</v>
          </cell>
          <cell r="F5027">
            <v>0</v>
          </cell>
          <cell r="G5027">
            <v>0</v>
          </cell>
          <cell r="H5027">
            <v>0</v>
          </cell>
          <cell r="I5027">
            <v>0</v>
          </cell>
          <cell r="J5027">
            <v>0</v>
          </cell>
          <cell r="K5027">
            <v>0</v>
          </cell>
          <cell r="L5027">
            <v>0</v>
          </cell>
          <cell r="M5027">
            <v>0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>
            <v>0</v>
          </cell>
          <cell r="S5027">
            <v>0</v>
          </cell>
          <cell r="T5027">
            <v>0</v>
          </cell>
        </row>
        <row r="5028">
          <cell r="A5028">
            <v>27555024</v>
          </cell>
          <cell r="B5028" t="str">
            <v>27555024 Cenvat On Hold  50% A018 EG-19</v>
          </cell>
          <cell r="C5028">
            <v>0</v>
          </cell>
          <cell r="D5028">
            <v>0</v>
          </cell>
          <cell r="E5028">
            <v>0</v>
          </cell>
          <cell r="F5028">
            <v>0</v>
          </cell>
          <cell r="G5028">
            <v>0</v>
          </cell>
          <cell r="H5028">
            <v>0</v>
          </cell>
          <cell r="I5028">
            <v>0</v>
          </cell>
          <cell r="J5028">
            <v>0</v>
          </cell>
          <cell r="K5028">
            <v>0</v>
          </cell>
          <cell r="L5028">
            <v>0</v>
          </cell>
          <cell r="M5028">
            <v>0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>
            <v>0</v>
          </cell>
          <cell r="S5028">
            <v>0</v>
          </cell>
          <cell r="T5028">
            <v>0</v>
          </cell>
        </row>
        <row r="5029">
          <cell r="A5029">
            <v>27555025</v>
          </cell>
          <cell r="B5029" t="str">
            <v>27555025 Cenvat On Hold  50% MD05 EG-45</v>
          </cell>
          <cell r="C5029">
            <v>0</v>
          </cell>
          <cell r="D5029">
            <v>0</v>
          </cell>
          <cell r="E5029">
            <v>0</v>
          </cell>
          <cell r="F5029">
            <v>0</v>
          </cell>
          <cell r="G5029">
            <v>0</v>
          </cell>
          <cell r="H5029">
            <v>0</v>
          </cell>
          <cell r="I5029">
            <v>0</v>
          </cell>
          <cell r="J5029">
            <v>0</v>
          </cell>
          <cell r="K5029">
            <v>0</v>
          </cell>
          <cell r="L5029">
            <v>0</v>
          </cell>
          <cell r="M5029">
            <v>0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>
            <v>0</v>
          </cell>
          <cell r="S5029">
            <v>0</v>
          </cell>
          <cell r="T5029">
            <v>0</v>
          </cell>
        </row>
        <row r="5030">
          <cell r="A5030">
            <v>27555026</v>
          </cell>
          <cell r="B5030" t="str">
            <v>27555026 Cenvat On Hold  50% A010 EG-56</v>
          </cell>
          <cell r="C5030">
            <v>0</v>
          </cell>
          <cell r="D5030">
            <v>0</v>
          </cell>
          <cell r="E5030">
            <v>0</v>
          </cell>
          <cell r="F5030">
            <v>0</v>
          </cell>
          <cell r="G5030">
            <v>0</v>
          </cell>
          <cell r="H5030">
            <v>0</v>
          </cell>
          <cell r="I5030">
            <v>0</v>
          </cell>
          <cell r="J5030">
            <v>0</v>
          </cell>
          <cell r="K5030">
            <v>0</v>
          </cell>
          <cell r="L5030">
            <v>0</v>
          </cell>
          <cell r="M5030">
            <v>0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>
            <v>0</v>
          </cell>
          <cell r="S5030">
            <v>0</v>
          </cell>
          <cell r="T5030">
            <v>0</v>
          </cell>
        </row>
        <row r="5031">
          <cell r="A5031">
            <v>27555027</v>
          </cell>
          <cell r="B5031" t="str">
            <v>27555027 Cenvat On Hold  50% A008 EG-60</v>
          </cell>
          <cell r="C5031">
            <v>0</v>
          </cell>
          <cell r="D5031">
            <v>0</v>
          </cell>
          <cell r="E5031">
            <v>0</v>
          </cell>
          <cell r="F5031">
            <v>0</v>
          </cell>
          <cell r="G5031">
            <v>0</v>
          </cell>
          <cell r="H5031">
            <v>0</v>
          </cell>
          <cell r="I5031">
            <v>0</v>
          </cell>
          <cell r="J5031">
            <v>0</v>
          </cell>
          <cell r="K5031">
            <v>0</v>
          </cell>
          <cell r="L5031">
            <v>0</v>
          </cell>
          <cell r="M5031">
            <v>0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>
            <v>0</v>
          </cell>
          <cell r="S5031">
            <v>0</v>
          </cell>
          <cell r="T5031">
            <v>0</v>
          </cell>
        </row>
        <row r="5032">
          <cell r="A5032">
            <v>27555028</v>
          </cell>
          <cell r="B5032" t="str">
            <v>27555028 Cenvat On Hold  50% A009 EG-61</v>
          </cell>
          <cell r="C5032">
            <v>0</v>
          </cell>
          <cell r="D5032">
            <v>0</v>
          </cell>
          <cell r="E5032">
            <v>0</v>
          </cell>
          <cell r="F5032">
            <v>0</v>
          </cell>
          <cell r="G5032">
            <v>0</v>
          </cell>
          <cell r="H5032">
            <v>0</v>
          </cell>
          <cell r="I5032">
            <v>0</v>
          </cell>
          <cell r="J5032">
            <v>0</v>
          </cell>
          <cell r="K5032">
            <v>0</v>
          </cell>
          <cell r="L5032">
            <v>0</v>
          </cell>
          <cell r="M5032">
            <v>0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>
            <v>0</v>
          </cell>
          <cell r="S5032">
            <v>0</v>
          </cell>
          <cell r="T5032">
            <v>0</v>
          </cell>
        </row>
        <row r="5033">
          <cell r="A5033">
            <v>27555029</v>
          </cell>
          <cell r="B5033" t="str">
            <v>27555029 Cenvat On Hold  50% F001 EG-62</v>
          </cell>
          <cell r="C5033">
            <v>0</v>
          </cell>
          <cell r="D5033">
            <v>0</v>
          </cell>
          <cell r="E5033">
            <v>0</v>
          </cell>
          <cell r="F5033">
            <v>0</v>
          </cell>
          <cell r="G5033">
            <v>0</v>
          </cell>
          <cell r="H5033">
            <v>0</v>
          </cell>
          <cell r="I5033">
            <v>0</v>
          </cell>
          <cell r="J5033">
            <v>0</v>
          </cell>
          <cell r="K5033">
            <v>0</v>
          </cell>
          <cell r="L5033">
            <v>0</v>
          </cell>
          <cell r="M5033">
            <v>0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>
            <v>0</v>
          </cell>
          <cell r="S5033">
            <v>0</v>
          </cell>
          <cell r="T5033">
            <v>0</v>
          </cell>
        </row>
        <row r="5034">
          <cell r="A5034">
            <v>27555030</v>
          </cell>
          <cell r="B5034" t="str">
            <v>27555030 Cenvat On Hold  50% SA01 EG-63</v>
          </cell>
          <cell r="C5034">
            <v>0</v>
          </cell>
          <cell r="D5034">
            <v>0</v>
          </cell>
          <cell r="E5034">
            <v>0</v>
          </cell>
          <cell r="F5034">
            <v>0</v>
          </cell>
          <cell r="G5034">
            <v>0</v>
          </cell>
          <cell r="H5034">
            <v>0</v>
          </cell>
          <cell r="I5034">
            <v>0</v>
          </cell>
          <cell r="J5034">
            <v>0</v>
          </cell>
          <cell r="K5034">
            <v>0</v>
          </cell>
          <cell r="L5034">
            <v>0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>
            <v>0</v>
          </cell>
          <cell r="S5034">
            <v>0</v>
          </cell>
          <cell r="T5034">
            <v>0</v>
          </cell>
        </row>
        <row r="5035">
          <cell r="A5035">
            <v>27555031</v>
          </cell>
          <cell r="B5035" t="str">
            <v>27555031 Cenvat On Hold  50% SF01 EG-63</v>
          </cell>
          <cell r="C5035">
            <v>0</v>
          </cell>
          <cell r="D5035">
            <v>0</v>
          </cell>
          <cell r="E5035">
            <v>0</v>
          </cell>
          <cell r="F5035">
            <v>0</v>
          </cell>
          <cell r="G5035">
            <v>0</v>
          </cell>
          <cell r="H5035">
            <v>0</v>
          </cell>
          <cell r="I5035">
            <v>0</v>
          </cell>
          <cell r="J5035">
            <v>0</v>
          </cell>
          <cell r="K5035">
            <v>0</v>
          </cell>
          <cell r="L5035">
            <v>0</v>
          </cell>
          <cell r="M5035">
            <v>0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>
            <v>0</v>
          </cell>
          <cell r="S5035">
            <v>0</v>
          </cell>
          <cell r="T5035">
            <v>0</v>
          </cell>
        </row>
        <row r="5036">
          <cell r="A5036">
            <v>27555032</v>
          </cell>
          <cell r="B5036" t="str">
            <v>27555032 Cenvat On Hold  50% SF02 EG-63</v>
          </cell>
          <cell r="C5036">
            <v>0</v>
          </cell>
          <cell r="D5036">
            <v>0</v>
          </cell>
          <cell r="E5036">
            <v>0</v>
          </cell>
          <cell r="F5036">
            <v>0</v>
          </cell>
          <cell r="G5036">
            <v>0</v>
          </cell>
          <cell r="H5036">
            <v>0</v>
          </cell>
          <cell r="I5036">
            <v>0</v>
          </cell>
          <cell r="J5036">
            <v>0</v>
          </cell>
          <cell r="K5036">
            <v>0</v>
          </cell>
          <cell r="L5036">
            <v>0</v>
          </cell>
          <cell r="M5036">
            <v>0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>
            <v>0</v>
          </cell>
          <cell r="S5036">
            <v>0</v>
          </cell>
          <cell r="T5036">
            <v>0</v>
          </cell>
        </row>
        <row r="5037">
          <cell r="A5037">
            <v>27555033</v>
          </cell>
          <cell r="B5037" t="str">
            <v>27555033 Cenvat On Hold  50% SA02 EG-64</v>
          </cell>
          <cell r="C5037">
            <v>0</v>
          </cell>
          <cell r="D5037">
            <v>0</v>
          </cell>
          <cell r="E5037">
            <v>0</v>
          </cell>
          <cell r="F5037">
            <v>0</v>
          </cell>
          <cell r="G5037">
            <v>0</v>
          </cell>
          <cell r="H5037">
            <v>0</v>
          </cell>
          <cell r="I5037">
            <v>0</v>
          </cell>
          <cell r="J5037">
            <v>0</v>
          </cell>
          <cell r="K5037">
            <v>0</v>
          </cell>
          <cell r="L5037">
            <v>0</v>
          </cell>
          <cell r="M5037">
            <v>0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>
            <v>0</v>
          </cell>
          <cell r="S5037">
            <v>0</v>
          </cell>
          <cell r="T5037">
            <v>0</v>
          </cell>
        </row>
        <row r="5038">
          <cell r="A5038">
            <v>27555034</v>
          </cell>
          <cell r="B5038" t="str">
            <v>27555034 Cenvat On Hold  50% SA03 EG-65</v>
          </cell>
          <cell r="C5038">
            <v>0</v>
          </cell>
          <cell r="D5038">
            <v>0</v>
          </cell>
          <cell r="E5038">
            <v>0</v>
          </cell>
          <cell r="F5038">
            <v>0</v>
          </cell>
          <cell r="G5038">
            <v>0</v>
          </cell>
          <cell r="H5038">
            <v>0</v>
          </cell>
          <cell r="I5038">
            <v>0</v>
          </cell>
          <cell r="J5038">
            <v>0</v>
          </cell>
          <cell r="K5038">
            <v>0</v>
          </cell>
          <cell r="L5038">
            <v>0</v>
          </cell>
          <cell r="M5038">
            <v>0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>
            <v>0</v>
          </cell>
          <cell r="S5038">
            <v>0</v>
          </cell>
          <cell r="T5038">
            <v>0</v>
          </cell>
        </row>
        <row r="5039">
          <cell r="A5039">
            <v>27555035</v>
          </cell>
          <cell r="B5039" t="str">
            <v>27555035 Cenvat On Hold  50% A016 EG-71</v>
          </cell>
          <cell r="C5039">
            <v>0</v>
          </cell>
          <cell r="D5039">
            <v>0</v>
          </cell>
          <cell r="E5039">
            <v>0</v>
          </cell>
          <cell r="F5039">
            <v>0</v>
          </cell>
          <cell r="G5039">
            <v>0</v>
          </cell>
          <cell r="H5039">
            <v>0</v>
          </cell>
          <cell r="I5039">
            <v>0</v>
          </cell>
          <cell r="J5039">
            <v>0</v>
          </cell>
          <cell r="K5039">
            <v>0</v>
          </cell>
          <cell r="L5039">
            <v>0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>
            <v>0</v>
          </cell>
          <cell r="S5039">
            <v>0</v>
          </cell>
          <cell r="T5039">
            <v>0</v>
          </cell>
        </row>
        <row r="5040">
          <cell r="A5040">
            <v>27555036</v>
          </cell>
          <cell r="B5040" t="str">
            <v>27555036 Cenvat On Hold  50% F013 EG-72</v>
          </cell>
          <cell r="C5040">
            <v>0</v>
          </cell>
          <cell r="D5040">
            <v>0</v>
          </cell>
          <cell r="E5040">
            <v>0</v>
          </cell>
          <cell r="F5040">
            <v>0</v>
          </cell>
          <cell r="G5040">
            <v>0</v>
          </cell>
          <cell r="H5040">
            <v>0</v>
          </cell>
          <cell r="I5040">
            <v>0</v>
          </cell>
          <cell r="J5040">
            <v>0</v>
          </cell>
          <cell r="K5040">
            <v>0</v>
          </cell>
          <cell r="L5040">
            <v>0</v>
          </cell>
          <cell r="M5040">
            <v>0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>
            <v>0</v>
          </cell>
          <cell r="S5040">
            <v>0</v>
          </cell>
          <cell r="T5040">
            <v>0</v>
          </cell>
        </row>
        <row r="5041">
          <cell r="A5041">
            <v>27555037</v>
          </cell>
          <cell r="B5041" t="str">
            <v>27555037 Cenvat On Hold  50% SK01 EG-73</v>
          </cell>
          <cell r="C5041">
            <v>0</v>
          </cell>
          <cell r="D5041">
            <v>0</v>
          </cell>
          <cell r="E5041">
            <v>0</v>
          </cell>
          <cell r="F5041">
            <v>0</v>
          </cell>
          <cell r="G5041">
            <v>0</v>
          </cell>
          <cell r="H5041">
            <v>0</v>
          </cell>
          <cell r="I5041">
            <v>0</v>
          </cell>
          <cell r="J5041">
            <v>0</v>
          </cell>
          <cell r="K5041">
            <v>0</v>
          </cell>
          <cell r="L5041">
            <v>0</v>
          </cell>
          <cell r="M5041">
            <v>0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>
            <v>0</v>
          </cell>
          <cell r="S5041">
            <v>0</v>
          </cell>
          <cell r="T5041">
            <v>0</v>
          </cell>
        </row>
        <row r="5042">
          <cell r="A5042">
            <v>27555039</v>
          </cell>
          <cell r="B5042" t="str">
            <v>27555039 Cenvat On Hold  50% A017 EG-81</v>
          </cell>
          <cell r="C5042">
            <v>0</v>
          </cell>
          <cell r="D5042">
            <v>0</v>
          </cell>
          <cell r="E5042">
            <v>0</v>
          </cell>
          <cell r="F5042">
            <v>0</v>
          </cell>
          <cell r="G5042">
            <v>0</v>
          </cell>
          <cell r="H5042">
            <v>0</v>
          </cell>
          <cell r="I5042">
            <v>0</v>
          </cell>
          <cell r="J5042">
            <v>0</v>
          </cell>
          <cell r="K5042">
            <v>0</v>
          </cell>
          <cell r="L5042">
            <v>0</v>
          </cell>
          <cell r="M5042">
            <v>0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>
            <v>0</v>
          </cell>
          <cell r="S5042">
            <v>0</v>
          </cell>
          <cell r="T5042">
            <v>0</v>
          </cell>
        </row>
        <row r="5043">
          <cell r="A5043">
            <v>27555040</v>
          </cell>
          <cell r="B5043" t="str">
            <v>27555040 Cenvat On Hold  50% F017 EG-82</v>
          </cell>
          <cell r="C5043">
            <v>0</v>
          </cell>
          <cell r="D5043">
            <v>0</v>
          </cell>
          <cell r="E5043">
            <v>0</v>
          </cell>
          <cell r="F5043">
            <v>0</v>
          </cell>
          <cell r="G5043">
            <v>0</v>
          </cell>
          <cell r="H5043">
            <v>0</v>
          </cell>
          <cell r="I5043">
            <v>0</v>
          </cell>
          <cell r="J5043">
            <v>0</v>
          </cell>
          <cell r="K5043">
            <v>0</v>
          </cell>
          <cell r="L5043">
            <v>0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>
            <v>0</v>
          </cell>
          <cell r="T5043">
            <v>0</v>
          </cell>
        </row>
        <row r="5044">
          <cell r="A5044">
            <v>27555041</v>
          </cell>
          <cell r="B5044" t="str">
            <v>27555041 Cenvat On Hold  50% SV01 EG-83</v>
          </cell>
          <cell r="C5044">
            <v>0</v>
          </cell>
          <cell r="D5044">
            <v>0</v>
          </cell>
          <cell r="E5044">
            <v>0</v>
          </cell>
          <cell r="F5044">
            <v>0</v>
          </cell>
          <cell r="G5044">
            <v>0</v>
          </cell>
          <cell r="H5044">
            <v>0</v>
          </cell>
          <cell r="I5044">
            <v>0</v>
          </cell>
          <cell r="J5044">
            <v>0</v>
          </cell>
          <cell r="K5044">
            <v>0</v>
          </cell>
          <cell r="L5044">
            <v>0</v>
          </cell>
          <cell r="M5044">
            <v>0</v>
          </cell>
          <cell r="N5044">
            <v>0</v>
          </cell>
          <cell r="O5044">
            <v>0</v>
          </cell>
          <cell r="P5044">
            <v>0</v>
          </cell>
          <cell r="Q5044">
            <v>0</v>
          </cell>
          <cell r="R5044">
            <v>0</v>
          </cell>
          <cell r="S5044">
            <v>0</v>
          </cell>
          <cell r="T5044">
            <v>0</v>
          </cell>
        </row>
        <row r="5045">
          <cell r="A5045">
            <v>27555061</v>
          </cell>
          <cell r="B5045" t="str">
            <v>27555061 Cenvat On Hold  50% AMRV EG-22</v>
          </cell>
          <cell r="C5045">
            <v>0</v>
          </cell>
          <cell r="D5045">
            <v>0</v>
          </cell>
          <cell r="E5045">
            <v>0</v>
          </cell>
          <cell r="F5045">
            <v>0</v>
          </cell>
          <cell r="G5045">
            <v>0</v>
          </cell>
          <cell r="H5045">
            <v>0</v>
          </cell>
          <cell r="I5045">
            <v>0</v>
          </cell>
          <cell r="J5045">
            <v>0</v>
          </cell>
          <cell r="K5045">
            <v>0</v>
          </cell>
          <cell r="L5045">
            <v>0</v>
          </cell>
          <cell r="M5045">
            <v>0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>
            <v>0</v>
          </cell>
          <cell r="S5045">
            <v>0</v>
          </cell>
          <cell r="T5045">
            <v>0</v>
          </cell>
        </row>
        <row r="5046">
          <cell r="A5046">
            <v>27555062</v>
          </cell>
          <cell r="B5046" t="str">
            <v>27555062 Cenvat On Hold  50% FMRV EG-'22</v>
          </cell>
          <cell r="C5046">
            <v>0</v>
          </cell>
          <cell r="D5046">
            <v>0</v>
          </cell>
          <cell r="E5046">
            <v>0</v>
          </cell>
          <cell r="F5046">
            <v>0</v>
          </cell>
          <cell r="G5046">
            <v>0</v>
          </cell>
          <cell r="H5046">
            <v>0</v>
          </cell>
          <cell r="I5046">
            <v>0</v>
          </cell>
          <cell r="J5046">
            <v>0</v>
          </cell>
          <cell r="K5046">
            <v>0</v>
          </cell>
          <cell r="L5046">
            <v>0</v>
          </cell>
          <cell r="M5046">
            <v>0</v>
          </cell>
          <cell r="N5046">
            <v>0</v>
          </cell>
          <cell r="O5046">
            <v>0</v>
          </cell>
          <cell r="P5046">
            <v>0</v>
          </cell>
          <cell r="Q5046">
            <v>0</v>
          </cell>
          <cell r="R5046">
            <v>0</v>
          </cell>
          <cell r="S5046">
            <v>0</v>
          </cell>
          <cell r="T5046">
            <v>0</v>
          </cell>
        </row>
        <row r="5047">
          <cell r="A5047">
            <v>27555063</v>
          </cell>
          <cell r="B5047" t="str">
            <v>27555063 Cenvat On Hold  50% MRVA EG-23</v>
          </cell>
          <cell r="C5047">
            <v>0</v>
          </cell>
          <cell r="D5047">
            <v>0</v>
          </cell>
          <cell r="E5047">
            <v>0</v>
          </cell>
          <cell r="F5047">
            <v>0</v>
          </cell>
          <cell r="G5047">
            <v>0</v>
          </cell>
          <cell r="H5047">
            <v>0</v>
          </cell>
          <cell r="I5047">
            <v>0</v>
          </cell>
          <cell r="J5047">
            <v>0</v>
          </cell>
          <cell r="K5047">
            <v>0</v>
          </cell>
          <cell r="L5047">
            <v>0</v>
          </cell>
          <cell r="M5047">
            <v>0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>
            <v>0</v>
          </cell>
          <cell r="S5047">
            <v>0</v>
          </cell>
          <cell r="T5047">
            <v>0</v>
          </cell>
        </row>
        <row r="5048">
          <cell r="A5048">
            <v>27555064</v>
          </cell>
          <cell r="B5048" t="str">
            <v>27555064 Cenvat On Hold  50% MRVF EG-24</v>
          </cell>
          <cell r="C5048">
            <v>0</v>
          </cell>
          <cell r="D5048">
            <v>0</v>
          </cell>
          <cell r="E5048">
            <v>0</v>
          </cell>
          <cell r="F5048">
            <v>0</v>
          </cell>
          <cell r="G5048">
            <v>0</v>
          </cell>
          <cell r="H5048">
            <v>0</v>
          </cell>
          <cell r="I5048">
            <v>0</v>
          </cell>
          <cell r="J5048">
            <v>0</v>
          </cell>
          <cell r="K5048">
            <v>0</v>
          </cell>
          <cell r="L5048">
            <v>0</v>
          </cell>
          <cell r="M5048">
            <v>0</v>
          </cell>
          <cell r="N5048">
            <v>0</v>
          </cell>
          <cell r="O5048">
            <v>0</v>
          </cell>
          <cell r="P5048">
            <v>0</v>
          </cell>
          <cell r="Q5048">
            <v>0</v>
          </cell>
          <cell r="R5048">
            <v>0</v>
          </cell>
          <cell r="S5048">
            <v>0</v>
          </cell>
          <cell r="T5048">
            <v>0</v>
          </cell>
        </row>
        <row r="5049">
          <cell r="A5049">
            <v>27555065</v>
          </cell>
          <cell r="B5049" t="str">
            <v>27555065 Cenvat On Hold  50% MRVH EG-25</v>
          </cell>
          <cell r="C5049">
            <v>0</v>
          </cell>
          <cell r="D5049">
            <v>0</v>
          </cell>
          <cell r="E5049">
            <v>0</v>
          </cell>
          <cell r="F5049">
            <v>0</v>
          </cell>
          <cell r="G5049">
            <v>0</v>
          </cell>
          <cell r="H5049">
            <v>0</v>
          </cell>
          <cell r="I5049">
            <v>0</v>
          </cell>
          <cell r="J5049">
            <v>0</v>
          </cell>
          <cell r="K5049">
            <v>0</v>
          </cell>
          <cell r="L5049">
            <v>0</v>
          </cell>
          <cell r="M5049">
            <v>0</v>
          </cell>
          <cell r="N5049">
            <v>0</v>
          </cell>
          <cell r="O5049">
            <v>0</v>
          </cell>
          <cell r="P5049">
            <v>0</v>
          </cell>
          <cell r="Q5049">
            <v>0</v>
          </cell>
          <cell r="R5049">
            <v>0</v>
          </cell>
          <cell r="S5049">
            <v>0</v>
          </cell>
          <cell r="T5049">
            <v>0</v>
          </cell>
        </row>
        <row r="5050">
          <cell r="A5050">
            <v>27555074</v>
          </cell>
          <cell r="B5050" t="str">
            <v>27555074 Cenvat On Hold  50% AI05 EG-09</v>
          </cell>
          <cell r="C5050">
            <v>0</v>
          </cell>
          <cell r="D5050">
            <v>0</v>
          </cell>
          <cell r="E5050">
            <v>0</v>
          </cell>
          <cell r="F5050">
            <v>0</v>
          </cell>
          <cell r="G5050">
            <v>0</v>
          </cell>
          <cell r="H5050">
            <v>0</v>
          </cell>
          <cell r="I5050">
            <v>0</v>
          </cell>
          <cell r="J5050">
            <v>0</v>
          </cell>
          <cell r="K5050">
            <v>0</v>
          </cell>
          <cell r="L5050">
            <v>0</v>
          </cell>
          <cell r="M5050">
            <v>0</v>
          </cell>
          <cell r="N5050">
            <v>0</v>
          </cell>
          <cell r="O5050">
            <v>0</v>
          </cell>
          <cell r="P5050">
            <v>0</v>
          </cell>
          <cell r="Q5050">
            <v>0</v>
          </cell>
          <cell r="R5050">
            <v>0</v>
          </cell>
          <cell r="S5050">
            <v>0</v>
          </cell>
          <cell r="T5050">
            <v>0</v>
          </cell>
        </row>
        <row r="5051">
          <cell r="A5051">
            <v>27555075</v>
          </cell>
          <cell r="B5051" t="str">
            <v>27555075 Cenvat On Hold  50% AR03 EG-06</v>
          </cell>
          <cell r="C5051">
            <v>0</v>
          </cell>
          <cell r="D5051">
            <v>0</v>
          </cell>
          <cell r="E5051">
            <v>0</v>
          </cell>
          <cell r="F5051">
            <v>0</v>
          </cell>
          <cell r="G5051">
            <v>0</v>
          </cell>
          <cell r="H5051">
            <v>0</v>
          </cell>
          <cell r="I5051">
            <v>0</v>
          </cell>
          <cell r="J5051">
            <v>0</v>
          </cell>
          <cell r="K5051">
            <v>0</v>
          </cell>
          <cell r="L5051">
            <v>0</v>
          </cell>
          <cell r="M5051">
            <v>0</v>
          </cell>
          <cell r="N5051">
            <v>0</v>
          </cell>
          <cell r="O5051">
            <v>0</v>
          </cell>
          <cell r="P5051">
            <v>0</v>
          </cell>
          <cell r="Q5051">
            <v>0</v>
          </cell>
          <cell r="R5051">
            <v>0</v>
          </cell>
          <cell r="S5051">
            <v>0</v>
          </cell>
          <cell r="T5051">
            <v>0</v>
          </cell>
        </row>
        <row r="5052">
          <cell r="A5052">
            <v>27555083</v>
          </cell>
          <cell r="B5052" t="str">
            <v>27555083 Cenvat On Hold  50% F025 EG-C1</v>
          </cell>
          <cell r="C5052">
            <v>0</v>
          </cell>
          <cell r="D5052">
            <v>0</v>
          </cell>
          <cell r="E5052">
            <v>0</v>
          </cell>
          <cell r="F5052">
            <v>0</v>
          </cell>
          <cell r="G5052">
            <v>0</v>
          </cell>
          <cell r="H5052">
            <v>0</v>
          </cell>
          <cell r="I5052">
            <v>0</v>
          </cell>
          <cell r="J5052">
            <v>0</v>
          </cell>
          <cell r="K5052">
            <v>0</v>
          </cell>
          <cell r="L5052">
            <v>0</v>
          </cell>
          <cell r="M5052">
            <v>0</v>
          </cell>
          <cell r="N5052">
            <v>0</v>
          </cell>
          <cell r="O5052">
            <v>0</v>
          </cell>
          <cell r="P5052">
            <v>0</v>
          </cell>
          <cell r="Q5052">
            <v>0</v>
          </cell>
          <cell r="R5052">
            <v>0</v>
          </cell>
          <cell r="S5052">
            <v>0</v>
          </cell>
          <cell r="T5052">
            <v>0</v>
          </cell>
        </row>
        <row r="5053">
          <cell r="A5053">
            <v>27555084</v>
          </cell>
          <cell r="B5053" t="str">
            <v>27555084 Cenvat On Hold  50% F026 EG-C2</v>
          </cell>
          <cell r="C5053">
            <v>0</v>
          </cell>
          <cell r="D5053">
            <v>0</v>
          </cell>
          <cell r="E5053">
            <v>0</v>
          </cell>
          <cell r="F5053">
            <v>0</v>
          </cell>
          <cell r="G5053">
            <v>0</v>
          </cell>
          <cell r="H5053">
            <v>0</v>
          </cell>
          <cell r="I5053">
            <v>0</v>
          </cell>
          <cell r="J5053">
            <v>0</v>
          </cell>
          <cell r="K5053">
            <v>0</v>
          </cell>
          <cell r="L5053">
            <v>0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>
            <v>0</v>
          </cell>
          <cell r="S5053">
            <v>0</v>
          </cell>
          <cell r="T5053">
            <v>0</v>
          </cell>
        </row>
        <row r="5054">
          <cell r="A5054">
            <v>27555085</v>
          </cell>
          <cell r="B5054" t="str">
            <v>27555085 Cenvat On Hold  50% N001 EG-46</v>
          </cell>
          <cell r="C5054">
            <v>0</v>
          </cell>
          <cell r="D5054">
            <v>0</v>
          </cell>
          <cell r="E5054">
            <v>0</v>
          </cell>
          <cell r="F5054">
            <v>0</v>
          </cell>
          <cell r="G5054">
            <v>0</v>
          </cell>
          <cell r="H5054">
            <v>0</v>
          </cell>
          <cell r="I5054">
            <v>0</v>
          </cell>
          <cell r="J5054">
            <v>0</v>
          </cell>
          <cell r="K5054">
            <v>0</v>
          </cell>
          <cell r="L5054">
            <v>0</v>
          </cell>
          <cell r="M5054">
            <v>0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>
            <v>0</v>
          </cell>
          <cell r="S5054">
            <v>0</v>
          </cell>
          <cell r="T5054">
            <v>0</v>
          </cell>
        </row>
        <row r="5055">
          <cell r="A5055">
            <v>27555086</v>
          </cell>
          <cell r="B5055" t="str">
            <v>27555086 Cenvat On Hold  50% F024 EG-V1</v>
          </cell>
          <cell r="C5055">
            <v>0</v>
          </cell>
          <cell r="D5055">
            <v>0</v>
          </cell>
          <cell r="E5055">
            <v>0</v>
          </cell>
          <cell r="F5055">
            <v>0</v>
          </cell>
          <cell r="G5055">
            <v>0</v>
          </cell>
          <cell r="H5055">
            <v>0</v>
          </cell>
          <cell r="I5055">
            <v>0</v>
          </cell>
          <cell r="J5055">
            <v>0</v>
          </cell>
          <cell r="K5055">
            <v>0</v>
          </cell>
          <cell r="L5055">
            <v>0</v>
          </cell>
          <cell r="M5055">
            <v>0</v>
          </cell>
          <cell r="N5055">
            <v>0</v>
          </cell>
          <cell r="O5055">
            <v>0</v>
          </cell>
          <cell r="P5055">
            <v>0</v>
          </cell>
          <cell r="Q5055">
            <v>0</v>
          </cell>
          <cell r="R5055">
            <v>0</v>
          </cell>
          <cell r="S5055">
            <v>0</v>
          </cell>
          <cell r="T5055">
            <v>0</v>
          </cell>
        </row>
        <row r="5056">
          <cell r="A5056">
            <v>27555088</v>
          </cell>
          <cell r="B5056" t="str">
            <v>27555088 Cenvat On Hold  50% A027 EG-86</v>
          </cell>
          <cell r="C5056">
            <v>0</v>
          </cell>
          <cell r="D5056">
            <v>0</v>
          </cell>
          <cell r="E5056">
            <v>0</v>
          </cell>
          <cell r="F5056">
            <v>0</v>
          </cell>
          <cell r="G5056">
            <v>0</v>
          </cell>
          <cell r="H5056">
            <v>0</v>
          </cell>
          <cell r="I5056">
            <v>0</v>
          </cell>
          <cell r="J5056">
            <v>0</v>
          </cell>
          <cell r="K5056">
            <v>0</v>
          </cell>
          <cell r="L5056">
            <v>0</v>
          </cell>
          <cell r="M5056">
            <v>0</v>
          </cell>
          <cell r="N5056">
            <v>0</v>
          </cell>
          <cell r="O5056">
            <v>0</v>
          </cell>
          <cell r="P5056">
            <v>0</v>
          </cell>
          <cell r="Q5056">
            <v>0</v>
          </cell>
          <cell r="R5056">
            <v>0</v>
          </cell>
          <cell r="S5056">
            <v>0</v>
          </cell>
          <cell r="T5056">
            <v>0</v>
          </cell>
        </row>
        <row r="5057">
          <cell r="A5057">
            <v>27555089</v>
          </cell>
          <cell r="B5057" t="str">
            <v>27555089 Cenvat On Hold  50% F023 EG-Z1</v>
          </cell>
          <cell r="C5057">
            <v>0</v>
          </cell>
          <cell r="D5057">
            <v>0</v>
          </cell>
          <cell r="E5057">
            <v>0</v>
          </cell>
          <cell r="F5057">
            <v>0</v>
          </cell>
          <cell r="G5057">
            <v>0</v>
          </cell>
          <cell r="H5057">
            <v>0</v>
          </cell>
          <cell r="I5057">
            <v>0</v>
          </cell>
          <cell r="J5057">
            <v>0</v>
          </cell>
          <cell r="K5057">
            <v>0</v>
          </cell>
          <cell r="L5057">
            <v>0</v>
          </cell>
          <cell r="M5057">
            <v>0</v>
          </cell>
          <cell r="N5057">
            <v>0</v>
          </cell>
          <cell r="O5057">
            <v>0</v>
          </cell>
          <cell r="P5057">
            <v>0</v>
          </cell>
          <cell r="Q5057">
            <v>0</v>
          </cell>
          <cell r="R5057">
            <v>0</v>
          </cell>
          <cell r="S5057">
            <v>0</v>
          </cell>
          <cell r="T5057">
            <v>0</v>
          </cell>
        </row>
        <row r="5058">
          <cell r="A5058">
            <v>27555090</v>
          </cell>
          <cell r="B5058" t="str">
            <v>27555090 Cenvat On Hold  50% F027 EG-87</v>
          </cell>
          <cell r="C5058">
            <v>0</v>
          </cell>
          <cell r="D5058">
            <v>0</v>
          </cell>
          <cell r="E5058">
            <v>0</v>
          </cell>
          <cell r="F5058">
            <v>0</v>
          </cell>
          <cell r="G5058">
            <v>0</v>
          </cell>
          <cell r="H5058">
            <v>0</v>
          </cell>
          <cell r="I5058">
            <v>0</v>
          </cell>
          <cell r="J5058">
            <v>0</v>
          </cell>
          <cell r="K5058">
            <v>0</v>
          </cell>
          <cell r="L5058">
            <v>0</v>
          </cell>
          <cell r="M5058">
            <v>0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>
            <v>0</v>
          </cell>
          <cell r="S5058">
            <v>0</v>
          </cell>
          <cell r="T5058">
            <v>0</v>
          </cell>
        </row>
        <row r="5059">
          <cell r="A5059">
            <v>27555091</v>
          </cell>
          <cell r="B5059" t="str">
            <v>27555091 Cenvat On Hold  50% A028 EG-68</v>
          </cell>
          <cell r="C5059">
            <v>0</v>
          </cell>
          <cell r="D5059">
            <v>0</v>
          </cell>
          <cell r="E5059">
            <v>0</v>
          </cell>
          <cell r="F5059">
            <v>0</v>
          </cell>
          <cell r="G5059">
            <v>0</v>
          </cell>
          <cell r="H5059">
            <v>0</v>
          </cell>
          <cell r="I5059">
            <v>0</v>
          </cell>
          <cell r="J5059">
            <v>0</v>
          </cell>
          <cell r="K5059">
            <v>0</v>
          </cell>
          <cell r="L5059">
            <v>0</v>
          </cell>
          <cell r="M5059">
            <v>0</v>
          </cell>
          <cell r="N5059">
            <v>0</v>
          </cell>
          <cell r="O5059">
            <v>0</v>
          </cell>
          <cell r="P5059">
            <v>0</v>
          </cell>
          <cell r="Q5059">
            <v>0</v>
          </cell>
          <cell r="R5059">
            <v>0</v>
          </cell>
          <cell r="S5059">
            <v>0</v>
          </cell>
          <cell r="T5059">
            <v>0</v>
          </cell>
        </row>
        <row r="5060">
          <cell r="A5060">
            <v>27555097</v>
          </cell>
          <cell r="B5060" t="str">
            <v>27555097 Cenvat On Hold  50% A031 EG-75</v>
          </cell>
          <cell r="C5060">
            <v>0</v>
          </cell>
          <cell r="D5060">
            <v>0</v>
          </cell>
          <cell r="E5060">
            <v>0</v>
          </cell>
          <cell r="F5060">
            <v>0</v>
          </cell>
          <cell r="G5060">
            <v>0</v>
          </cell>
          <cell r="H5060">
            <v>0</v>
          </cell>
          <cell r="I5060">
            <v>0</v>
          </cell>
          <cell r="J5060">
            <v>0</v>
          </cell>
          <cell r="K5060">
            <v>0</v>
          </cell>
          <cell r="L5060">
            <v>0</v>
          </cell>
          <cell r="M5060">
            <v>0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>
            <v>0</v>
          </cell>
          <cell r="S5060">
            <v>0</v>
          </cell>
          <cell r="T5060">
            <v>0</v>
          </cell>
        </row>
        <row r="5061">
          <cell r="A5061">
            <v>27555098</v>
          </cell>
          <cell r="B5061" t="str">
            <v>27555098 Cenvat On Hold  50% F031 EG-76</v>
          </cell>
          <cell r="C5061">
            <v>0</v>
          </cell>
          <cell r="D5061">
            <v>0</v>
          </cell>
          <cell r="E5061">
            <v>0</v>
          </cell>
          <cell r="F5061">
            <v>0</v>
          </cell>
          <cell r="G5061">
            <v>0</v>
          </cell>
          <cell r="H5061">
            <v>0</v>
          </cell>
          <cell r="I5061">
            <v>0</v>
          </cell>
          <cell r="J5061">
            <v>0</v>
          </cell>
          <cell r="K5061">
            <v>0</v>
          </cell>
          <cell r="L5061">
            <v>0</v>
          </cell>
          <cell r="M5061">
            <v>0</v>
          </cell>
          <cell r="N5061">
            <v>0</v>
          </cell>
          <cell r="O5061">
            <v>0</v>
          </cell>
          <cell r="P5061">
            <v>0</v>
          </cell>
          <cell r="Q5061">
            <v>0</v>
          </cell>
          <cell r="R5061">
            <v>0</v>
          </cell>
          <cell r="S5061">
            <v>0</v>
          </cell>
          <cell r="T5061">
            <v>0</v>
          </cell>
        </row>
        <row r="5062">
          <cell r="A5062">
            <v>27555099</v>
          </cell>
          <cell r="B5062" t="str">
            <v>27555099 Cenvat On Hold  50% SB01 EG-77</v>
          </cell>
          <cell r="C5062">
            <v>0</v>
          </cell>
          <cell r="D5062">
            <v>0</v>
          </cell>
          <cell r="E5062">
            <v>0</v>
          </cell>
          <cell r="F5062">
            <v>0</v>
          </cell>
          <cell r="G5062">
            <v>0</v>
          </cell>
          <cell r="H5062">
            <v>0</v>
          </cell>
          <cell r="I5062">
            <v>0</v>
          </cell>
          <cell r="J5062">
            <v>0</v>
          </cell>
          <cell r="K5062">
            <v>0</v>
          </cell>
          <cell r="L5062">
            <v>0</v>
          </cell>
          <cell r="M5062">
            <v>0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>
            <v>0</v>
          </cell>
          <cell r="S5062">
            <v>0</v>
          </cell>
          <cell r="T5062">
            <v>0</v>
          </cell>
        </row>
        <row r="5063">
          <cell r="A5063">
            <v>27555121</v>
          </cell>
          <cell r="B5063" t="str">
            <v>27555121 Cenvat On Hold  50% MT05 EG-B1</v>
          </cell>
          <cell r="C5063">
            <v>2149.06</v>
          </cell>
          <cell r="D5063">
            <v>0</v>
          </cell>
          <cell r="E5063">
            <v>0</v>
          </cell>
          <cell r="F5063">
            <v>0</v>
          </cell>
          <cell r="G5063">
            <v>0</v>
          </cell>
          <cell r="H5063">
            <v>0</v>
          </cell>
          <cell r="I5063">
            <v>0</v>
          </cell>
          <cell r="J5063">
            <v>0</v>
          </cell>
          <cell r="K5063">
            <v>0</v>
          </cell>
          <cell r="L5063">
            <v>0</v>
          </cell>
          <cell r="M5063">
            <v>0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>
            <v>0</v>
          </cell>
          <cell r="S5063">
            <v>0</v>
          </cell>
          <cell r="T5063">
            <v>2149.06</v>
          </cell>
        </row>
        <row r="5064">
          <cell r="A5064">
            <v>27555122</v>
          </cell>
          <cell r="B5064" t="str">
            <v>27555122 Cenvat On Hold  50% MT07 EG-B2</v>
          </cell>
          <cell r="C5064">
            <v>0</v>
          </cell>
          <cell r="D5064">
            <v>0</v>
          </cell>
          <cell r="E5064">
            <v>0</v>
          </cell>
          <cell r="F5064">
            <v>0</v>
          </cell>
          <cell r="G5064">
            <v>0</v>
          </cell>
          <cell r="H5064">
            <v>0</v>
          </cell>
          <cell r="I5064">
            <v>0</v>
          </cell>
          <cell r="J5064">
            <v>0</v>
          </cell>
          <cell r="K5064">
            <v>0</v>
          </cell>
          <cell r="L5064">
            <v>0</v>
          </cell>
          <cell r="M5064">
            <v>0</v>
          </cell>
          <cell r="N5064">
            <v>0</v>
          </cell>
          <cell r="O5064">
            <v>0</v>
          </cell>
          <cell r="P5064">
            <v>0</v>
          </cell>
          <cell r="Q5064">
            <v>0</v>
          </cell>
          <cell r="R5064">
            <v>0</v>
          </cell>
          <cell r="S5064">
            <v>0</v>
          </cell>
          <cell r="T5064">
            <v>0</v>
          </cell>
        </row>
        <row r="5065">
          <cell r="A5065">
            <v>27555123</v>
          </cell>
          <cell r="B5065" t="str">
            <v>27555123 Cenvat On Hold  50% MT11  EG-B3</v>
          </cell>
          <cell r="C5065">
            <v>0</v>
          </cell>
          <cell r="D5065">
            <v>0</v>
          </cell>
          <cell r="E5065">
            <v>0</v>
          </cell>
          <cell r="F5065">
            <v>0</v>
          </cell>
          <cell r="G5065">
            <v>0</v>
          </cell>
          <cell r="H5065">
            <v>0</v>
          </cell>
          <cell r="I5065">
            <v>0</v>
          </cell>
          <cell r="J5065">
            <v>0</v>
          </cell>
          <cell r="K5065">
            <v>0</v>
          </cell>
          <cell r="L5065">
            <v>0</v>
          </cell>
          <cell r="M5065">
            <v>0</v>
          </cell>
          <cell r="N5065">
            <v>0</v>
          </cell>
          <cell r="O5065">
            <v>0</v>
          </cell>
          <cell r="P5065">
            <v>0</v>
          </cell>
          <cell r="Q5065">
            <v>0</v>
          </cell>
          <cell r="R5065">
            <v>0</v>
          </cell>
          <cell r="S5065">
            <v>0</v>
          </cell>
          <cell r="T5065">
            <v>0</v>
          </cell>
        </row>
        <row r="5066">
          <cell r="A5066">
            <v>27555129</v>
          </cell>
          <cell r="B5066" t="str">
            <v>27555129 Cenvat On Hold  50% F035 EG-F4</v>
          </cell>
          <cell r="C5066">
            <v>0</v>
          </cell>
          <cell r="D5066">
            <v>0</v>
          </cell>
          <cell r="E5066">
            <v>0</v>
          </cell>
          <cell r="F5066">
            <v>0</v>
          </cell>
          <cell r="G5066">
            <v>0</v>
          </cell>
          <cell r="H5066">
            <v>0</v>
          </cell>
          <cell r="I5066">
            <v>0</v>
          </cell>
          <cell r="J5066">
            <v>0</v>
          </cell>
          <cell r="K5066">
            <v>0</v>
          </cell>
          <cell r="L5066">
            <v>0</v>
          </cell>
          <cell r="M5066">
            <v>0</v>
          </cell>
          <cell r="N5066">
            <v>0</v>
          </cell>
          <cell r="O5066">
            <v>0</v>
          </cell>
          <cell r="P5066">
            <v>0</v>
          </cell>
          <cell r="Q5066">
            <v>0</v>
          </cell>
          <cell r="R5066">
            <v>0</v>
          </cell>
          <cell r="S5066">
            <v>0</v>
          </cell>
          <cell r="T5066">
            <v>0</v>
          </cell>
        </row>
        <row r="5067">
          <cell r="A5067">
            <v>27555131</v>
          </cell>
          <cell r="B5067" t="str">
            <v>27555131 Cenvat On Hold  50% A040 EG-A5</v>
          </cell>
          <cell r="C5067">
            <v>0</v>
          </cell>
          <cell r="D5067">
            <v>0</v>
          </cell>
          <cell r="E5067">
            <v>0</v>
          </cell>
          <cell r="F5067">
            <v>0</v>
          </cell>
          <cell r="G5067">
            <v>0</v>
          </cell>
          <cell r="H5067">
            <v>0</v>
          </cell>
          <cell r="I5067">
            <v>0</v>
          </cell>
          <cell r="J5067">
            <v>0</v>
          </cell>
          <cell r="K5067">
            <v>0</v>
          </cell>
          <cell r="L5067">
            <v>0</v>
          </cell>
          <cell r="M5067">
            <v>0</v>
          </cell>
          <cell r="N5067">
            <v>0</v>
          </cell>
          <cell r="O5067">
            <v>0</v>
          </cell>
          <cell r="P5067">
            <v>0</v>
          </cell>
          <cell r="Q5067">
            <v>0</v>
          </cell>
          <cell r="R5067">
            <v>0</v>
          </cell>
          <cell r="S5067">
            <v>0</v>
          </cell>
          <cell r="T5067">
            <v>0</v>
          </cell>
        </row>
        <row r="5068">
          <cell r="A5068">
            <v>27555132</v>
          </cell>
          <cell r="B5068" t="str">
            <v>27555132 Cenvat On Hold  50% F040 EG-A6</v>
          </cell>
          <cell r="C5068">
            <v>0</v>
          </cell>
          <cell r="D5068">
            <v>0</v>
          </cell>
          <cell r="E5068">
            <v>0</v>
          </cell>
          <cell r="F5068">
            <v>0</v>
          </cell>
          <cell r="G5068">
            <v>0</v>
          </cell>
          <cell r="H5068">
            <v>0</v>
          </cell>
          <cell r="I5068">
            <v>0</v>
          </cell>
          <cell r="J5068">
            <v>0</v>
          </cell>
          <cell r="K5068">
            <v>0</v>
          </cell>
          <cell r="L5068">
            <v>0</v>
          </cell>
          <cell r="M5068">
            <v>0</v>
          </cell>
          <cell r="N5068">
            <v>0</v>
          </cell>
          <cell r="O5068">
            <v>0</v>
          </cell>
          <cell r="P5068">
            <v>0</v>
          </cell>
          <cell r="Q5068">
            <v>0</v>
          </cell>
          <cell r="R5068">
            <v>0</v>
          </cell>
          <cell r="S5068">
            <v>0</v>
          </cell>
          <cell r="T5068">
            <v>0</v>
          </cell>
        </row>
        <row r="5069">
          <cell r="A5069">
            <v>27555133</v>
          </cell>
          <cell r="B5069" t="str">
            <v>27555133 Cenvat On Hold  50% SC01 EG-A7</v>
          </cell>
          <cell r="C5069">
            <v>0</v>
          </cell>
          <cell r="D5069">
            <v>0</v>
          </cell>
          <cell r="E5069">
            <v>0</v>
          </cell>
          <cell r="F5069">
            <v>0</v>
          </cell>
          <cell r="G5069">
            <v>0</v>
          </cell>
          <cell r="H5069">
            <v>0</v>
          </cell>
          <cell r="I5069">
            <v>0</v>
          </cell>
          <cell r="J5069">
            <v>0</v>
          </cell>
          <cell r="K5069">
            <v>0</v>
          </cell>
          <cell r="L5069">
            <v>0</v>
          </cell>
          <cell r="M5069">
            <v>0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>
            <v>0</v>
          </cell>
          <cell r="S5069">
            <v>0</v>
          </cell>
          <cell r="T5069">
            <v>0</v>
          </cell>
        </row>
        <row r="5070">
          <cell r="A5070">
            <v>27556001</v>
          </cell>
          <cell r="B5070" t="str">
            <v>27556001 Aggregate Ed cess on Hold</v>
          </cell>
          <cell r="C5070">
            <v>0</v>
          </cell>
          <cell r="D5070">
            <v>0</v>
          </cell>
          <cell r="E5070">
            <v>0</v>
          </cell>
          <cell r="F5070">
            <v>0</v>
          </cell>
          <cell r="G5070">
            <v>0</v>
          </cell>
          <cell r="H5070">
            <v>0</v>
          </cell>
          <cell r="I5070">
            <v>0</v>
          </cell>
          <cell r="J5070">
            <v>0</v>
          </cell>
          <cell r="K5070">
            <v>0</v>
          </cell>
          <cell r="L5070">
            <v>0</v>
          </cell>
          <cell r="M5070">
            <v>0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>
            <v>0</v>
          </cell>
          <cell r="S5070">
            <v>0</v>
          </cell>
          <cell r="T5070">
            <v>0</v>
          </cell>
        </row>
        <row r="5071">
          <cell r="A5071">
            <v>27556002</v>
          </cell>
          <cell r="B5071" t="str">
            <v>27556002 Aggregate SHE cess on Hold</v>
          </cell>
          <cell r="C5071">
            <v>0</v>
          </cell>
          <cell r="D5071">
            <v>0</v>
          </cell>
          <cell r="E5071">
            <v>0</v>
          </cell>
          <cell r="F5071">
            <v>0</v>
          </cell>
          <cell r="G5071">
            <v>0</v>
          </cell>
          <cell r="H5071">
            <v>0</v>
          </cell>
          <cell r="I5071">
            <v>0</v>
          </cell>
          <cell r="J5071">
            <v>0</v>
          </cell>
          <cell r="K5071">
            <v>0</v>
          </cell>
          <cell r="L5071">
            <v>0</v>
          </cell>
          <cell r="M5071">
            <v>0</v>
          </cell>
          <cell r="N5071">
            <v>0</v>
          </cell>
          <cell r="O5071">
            <v>0</v>
          </cell>
          <cell r="P5071">
            <v>0</v>
          </cell>
          <cell r="Q5071">
            <v>0</v>
          </cell>
          <cell r="R5071">
            <v>0</v>
          </cell>
          <cell r="S5071">
            <v>0</v>
          </cell>
          <cell r="T5071">
            <v>0</v>
          </cell>
        </row>
        <row r="5072">
          <cell r="A5072">
            <v>157</v>
          </cell>
          <cell r="B5072" t="str">
            <v>CENVAT Receivable............................</v>
          </cell>
          <cell r="C5072">
            <v>124999667.51000001</v>
          </cell>
          <cell r="D5072">
            <v>0</v>
          </cell>
          <cell r="E5072">
            <v>0</v>
          </cell>
          <cell r="F5072">
            <v>0</v>
          </cell>
          <cell r="G5072">
            <v>0</v>
          </cell>
          <cell r="H5072">
            <v>0</v>
          </cell>
          <cell r="I5072">
            <v>0</v>
          </cell>
          <cell r="J5072">
            <v>0</v>
          </cell>
          <cell r="K5072">
            <v>0</v>
          </cell>
          <cell r="L5072">
            <v>0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  <cell r="Q5072">
            <v>0</v>
          </cell>
          <cell r="R5072">
            <v>0</v>
          </cell>
          <cell r="S5072">
            <v>0</v>
          </cell>
          <cell r="T5072">
            <v>124999667.51000001</v>
          </cell>
        </row>
        <row r="5073">
          <cell r="A5073">
            <v>25653082</v>
          </cell>
          <cell r="B5073" t="str">
            <v>PLA NCCD Deposit MR02 EG-R2</v>
          </cell>
          <cell r="C5073">
            <v>431.6</v>
          </cell>
          <cell r="D5073">
            <v>0</v>
          </cell>
          <cell r="E5073">
            <v>0</v>
          </cell>
          <cell r="F5073">
            <v>0</v>
          </cell>
          <cell r="G5073">
            <v>0</v>
          </cell>
          <cell r="H5073">
            <v>0</v>
          </cell>
          <cell r="I5073">
            <v>0</v>
          </cell>
          <cell r="J5073">
            <v>0</v>
          </cell>
          <cell r="K5073">
            <v>0</v>
          </cell>
          <cell r="L5073">
            <v>0</v>
          </cell>
          <cell r="M5073">
            <v>0</v>
          </cell>
          <cell r="N5073">
            <v>0</v>
          </cell>
          <cell r="O5073">
            <v>0</v>
          </cell>
          <cell r="P5073">
            <v>0</v>
          </cell>
          <cell r="Q5073">
            <v>0</v>
          </cell>
          <cell r="R5073">
            <v>0</v>
          </cell>
          <cell r="S5073">
            <v>0</v>
          </cell>
          <cell r="T5073">
            <v>431.6</v>
          </cell>
        </row>
        <row r="5074">
          <cell r="A5074">
            <v>25654622</v>
          </cell>
          <cell r="B5074" t="str">
            <v>PLA SHE Cess MR01 EG-R1</v>
          </cell>
          <cell r="C5074">
            <v>29</v>
          </cell>
          <cell r="D5074">
            <v>0</v>
          </cell>
          <cell r="E5074">
            <v>0</v>
          </cell>
          <cell r="F5074">
            <v>0</v>
          </cell>
          <cell r="G5074">
            <v>0</v>
          </cell>
          <cell r="H5074">
            <v>0</v>
          </cell>
          <cell r="I5074">
            <v>0</v>
          </cell>
          <cell r="J5074">
            <v>0</v>
          </cell>
          <cell r="K5074">
            <v>0</v>
          </cell>
          <cell r="L5074">
            <v>0</v>
          </cell>
          <cell r="M5074">
            <v>0</v>
          </cell>
          <cell r="N5074">
            <v>0</v>
          </cell>
          <cell r="O5074">
            <v>0</v>
          </cell>
          <cell r="P5074">
            <v>0</v>
          </cell>
          <cell r="Q5074">
            <v>0</v>
          </cell>
          <cell r="R5074">
            <v>0</v>
          </cell>
          <cell r="S5074">
            <v>0</v>
          </cell>
          <cell r="T5074">
            <v>29</v>
          </cell>
        </row>
        <row r="5075">
          <cell r="A5075">
            <v>25660063</v>
          </cell>
          <cell r="B5075" t="str">
            <v>25660063 Excise Duty Chargeable</v>
          </cell>
          <cell r="C5075">
            <v>0</v>
          </cell>
          <cell r="D5075">
            <v>0</v>
          </cell>
          <cell r="E5075">
            <v>0</v>
          </cell>
          <cell r="F5075">
            <v>0</v>
          </cell>
          <cell r="G5075">
            <v>0</v>
          </cell>
          <cell r="H5075">
            <v>0</v>
          </cell>
          <cell r="I5075">
            <v>0</v>
          </cell>
          <cell r="J5075">
            <v>0</v>
          </cell>
          <cell r="K5075">
            <v>0</v>
          </cell>
          <cell r="L5075">
            <v>0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  <cell r="Q5075">
            <v>0</v>
          </cell>
          <cell r="R5075">
            <v>0</v>
          </cell>
          <cell r="S5075">
            <v>0</v>
          </cell>
          <cell r="T5075">
            <v>0</v>
          </cell>
        </row>
        <row r="5076">
          <cell r="A5076">
            <v>25670001</v>
          </cell>
          <cell r="B5076" t="str">
            <v>25670001 Indirect Tax Recoverable</v>
          </cell>
          <cell r="C5076">
            <v>0</v>
          </cell>
          <cell r="D5076">
            <v>0</v>
          </cell>
          <cell r="E5076">
            <v>0</v>
          </cell>
          <cell r="F5076">
            <v>0</v>
          </cell>
          <cell r="G5076">
            <v>0</v>
          </cell>
          <cell r="H5076">
            <v>0</v>
          </cell>
          <cell r="I5076">
            <v>0</v>
          </cell>
          <cell r="J5076">
            <v>0</v>
          </cell>
          <cell r="K5076">
            <v>0</v>
          </cell>
          <cell r="L5076">
            <v>0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>
            <v>0</v>
          </cell>
          <cell r="S5076">
            <v>0</v>
          </cell>
          <cell r="T5076">
            <v>0</v>
          </cell>
        </row>
        <row r="5077">
          <cell r="A5077">
            <v>25670003</v>
          </cell>
          <cell r="B5077" t="str">
            <v>25670003 Excise Transition Credit</v>
          </cell>
          <cell r="C5077">
            <v>124999206.91</v>
          </cell>
          <cell r="D5077">
            <v>0</v>
          </cell>
          <cell r="E5077">
            <v>0</v>
          </cell>
          <cell r="F5077">
            <v>0</v>
          </cell>
          <cell r="G5077">
            <v>0</v>
          </cell>
          <cell r="H5077">
            <v>0</v>
          </cell>
          <cell r="I5077">
            <v>0</v>
          </cell>
          <cell r="J5077">
            <v>0</v>
          </cell>
          <cell r="K5077">
            <v>0</v>
          </cell>
          <cell r="L5077">
            <v>0</v>
          </cell>
          <cell r="M5077">
            <v>0</v>
          </cell>
          <cell r="N5077">
            <v>0</v>
          </cell>
          <cell r="O5077">
            <v>0</v>
          </cell>
          <cell r="P5077">
            <v>0</v>
          </cell>
          <cell r="Q5077">
            <v>0</v>
          </cell>
          <cell r="R5077">
            <v>0</v>
          </cell>
          <cell r="S5077">
            <v>0</v>
          </cell>
          <cell r="T5077">
            <v>124999206.91</v>
          </cell>
        </row>
        <row r="5078">
          <cell r="A5078">
            <v>27520083</v>
          </cell>
          <cell r="B5078" t="str">
            <v>27520083 RG23A BED  F025 EG-C1</v>
          </cell>
          <cell r="C5078">
            <v>0</v>
          </cell>
          <cell r="D5078">
            <v>0</v>
          </cell>
          <cell r="E5078">
            <v>0</v>
          </cell>
          <cell r="F5078">
            <v>0</v>
          </cell>
          <cell r="G5078">
            <v>0</v>
          </cell>
          <cell r="H5078">
            <v>0</v>
          </cell>
          <cell r="I5078">
            <v>0</v>
          </cell>
          <cell r="J5078">
            <v>0</v>
          </cell>
          <cell r="K5078">
            <v>0</v>
          </cell>
          <cell r="L5078">
            <v>0</v>
          </cell>
          <cell r="M5078">
            <v>0</v>
          </cell>
          <cell r="N5078">
            <v>0</v>
          </cell>
          <cell r="O5078">
            <v>0</v>
          </cell>
          <cell r="P5078">
            <v>0</v>
          </cell>
          <cell r="Q5078">
            <v>0</v>
          </cell>
          <cell r="R5078">
            <v>0</v>
          </cell>
          <cell r="S5078">
            <v>0</v>
          </cell>
          <cell r="T5078">
            <v>0</v>
          </cell>
        </row>
        <row r="5079">
          <cell r="A5079">
            <v>27520084</v>
          </cell>
          <cell r="B5079" t="str">
            <v>27520084 RG23A BED  F026 EG-C2</v>
          </cell>
          <cell r="C5079">
            <v>0</v>
          </cell>
          <cell r="D5079">
            <v>0</v>
          </cell>
          <cell r="E5079">
            <v>0</v>
          </cell>
          <cell r="F5079">
            <v>0</v>
          </cell>
          <cell r="G5079">
            <v>0</v>
          </cell>
          <cell r="H5079">
            <v>0</v>
          </cell>
          <cell r="I5079">
            <v>0</v>
          </cell>
          <cell r="J5079">
            <v>0</v>
          </cell>
          <cell r="K5079">
            <v>0</v>
          </cell>
          <cell r="L5079">
            <v>0</v>
          </cell>
          <cell r="M5079">
            <v>0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>
            <v>0</v>
          </cell>
          <cell r="S5079">
            <v>0</v>
          </cell>
          <cell r="T5079">
            <v>0</v>
          </cell>
        </row>
        <row r="5080">
          <cell r="A5080">
            <v>27520085</v>
          </cell>
          <cell r="B5080" t="str">
            <v>27520085 RG23A BED  N001 EG-46</v>
          </cell>
          <cell r="C5080">
            <v>0</v>
          </cell>
          <cell r="D5080">
            <v>0</v>
          </cell>
          <cell r="E5080">
            <v>0</v>
          </cell>
          <cell r="F5080">
            <v>0</v>
          </cell>
          <cell r="G5080">
            <v>0</v>
          </cell>
          <cell r="H5080">
            <v>0</v>
          </cell>
          <cell r="I5080">
            <v>0</v>
          </cell>
          <cell r="J5080">
            <v>0</v>
          </cell>
          <cell r="K5080">
            <v>0</v>
          </cell>
          <cell r="L5080">
            <v>0</v>
          </cell>
          <cell r="M5080">
            <v>0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>
            <v>0</v>
          </cell>
          <cell r="S5080">
            <v>0</v>
          </cell>
          <cell r="T5080">
            <v>0</v>
          </cell>
        </row>
        <row r="5081">
          <cell r="A5081">
            <v>27520086</v>
          </cell>
          <cell r="B5081" t="str">
            <v>27520086 RG23A BED  F024 EG-V1</v>
          </cell>
          <cell r="C5081">
            <v>0</v>
          </cell>
          <cell r="D5081">
            <v>0</v>
          </cell>
          <cell r="E5081">
            <v>0</v>
          </cell>
          <cell r="F5081">
            <v>0</v>
          </cell>
          <cell r="G5081">
            <v>0</v>
          </cell>
          <cell r="H5081">
            <v>0</v>
          </cell>
          <cell r="I5081">
            <v>0</v>
          </cell>
          <cell r="J5081">
            <v>0</v>
          </cell>
          <cell r="K5081">
            <v>0</v>
          </cell>
          <cell r="L5081">
            <v>0</v>
          </cell>
          <cell r="M5081">
            <v>0</v>
          </cell>
          <cell r="N5081">
            <v>0</v>
          </cell>
          <cell r="O5081">
            <v>0</v>
          </cell>
          <cell r="P5081">
            <v>0</v>
          </cell>
          <cell r="Q5081">
            <v>0</v>
          </cell>
          <cell r="R5081">
            <v>0</v>
          </cell>
          <cell r="S5081">
            <v>0</v>
          </cell>
          <cell r="T5081">
            <v>0</v>
          </cell>
        </row>
        <row r="5082">
          <cell r="A5082">
            <v>27520088</v>
          </cell>
          <cell r="B5082" t="str">
            <v>27520088 RG23A BED  A027 EG-86</v>
          </cell>
          <cell r="C5082">
            <v>0</v>
          </cell>
          <cell r="D5082">
            <v>0</v>
          </cell>
          <cell r="E5082">
            <v>0</v>
          </cell>
          <cell r="F5082">
            <v>0</v>
          </cell>
          <cell r="G5082">
            <v>0</v>
          </cell>
          <cell r="H5082">
            <v>0</v>
          </cell>
          <cell r="I5082">
            <v>0</v>
          </cell>
          <cell r="J5082">
            <v>0</v>
          </cell>
          <cell r="K5082">
            <v>0</v>
          </cell>
          <cell r="L5082">
            <v>0</v>
          </cell>
          <cell r="M5082">
            <v>0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>
            <v>0</v>
          </cell>
          <cell r="S5082">
            <v>0</v>
          </cell>
          <cell r="T5082">
            <v>0</v>
          </cell>
        </row>
        <row r="5083">
          <cell r="A5083">
            <v>27520583</v>
          </cell>
          <cell r="B5083" t="str">
            <v>27520583 RG23A AED  F025 EG-C1</v>
          </cell>
          <cell r="C5083">
            <v>0</v>
          </cell>
          <cell r="D5083">
            <v>0</v>
          </cell>
          <cell r="E5083">
            <v>0</v>
          </cell>
          <cell r="F5083">
            <v>0</v>
          </cell>
          <cell r="G5083">
            <v>0</v>
          </cell>
          <cell r="H5083">
            <v>0</v>
          </cell>
          <cell r="I5083">
            <v>0</v>
          </cell>
          <cell r="J5083">
            <v>0</v>
          </cell>
          <cell r="K5083">
            <v>0</v>
          </cell>
          <cell r="L5083">
            <v>0</v>
          </cell>
          <cell r="M5083">
            <v>0</v>
          </cell>
          <cell r="N5083">
            <v>0</v>
          </cell>
          <cell r="O5083">
            <v>0</v>
          </cell>
          <cell r="P5083">
            <v>0</v>
          </cell>
          <cell r="Q5083">
            <v>0</v>
          </cell>
          <cell r="R5083">
            <v>0</v>
          </cell>
          <cell r="S5083">
            <v>0</v>
          </cell>
          <cell r="T5083">
            <v>0</v>
          </cell>
        </row>
        <row r="5084">
          <cell r="A5084">
            <v>27520584</v>
          </cell>
          <cell r="B5084" t="str">
            <v>27520584 RG23A AED  F026 EG-C2</v>
          </cell>
          <cell r="C5084">
            <v>0</v>
          </cell>
          <cell r="D5084">
            <v>0</v>
          </cell>
          <cell r="E5084">
            <v>0</v>
          </cell>
          <cell r="F5084">
            <v>0</v>
          </cell>
          <cell r="G5084">
            <v>0</v>
          </cell>
          <cell r="H5084">
            <v>0</v>
          </cell>
          <cell r="I5084">
            <v>0</v>
          </cell>
          <cell r="J5084">
            <v>0</v>
          </cell>
          <cell r="K5084">
            <v>0</v>
          </cell>
          <cell r="L5084">
            <v>0</v>
          </cell>
          <cell r="M5084">
            <v>0</v>
          </cell>
          <cell r="N5084">
            <v>0</v>
          </cell>
          <cell r="O5084">
            <v>0</v>
          </cell>
          <cell r="P5084">
            <v>0</v>
          </cell>
          <cell r="Q5084">
            <v>0</v>
          </cell>
          <cell r="R5084">
            <v>0</v>
          </cell>
          <cell r="S5084">
            <v>0</v>
          </cell>
          <cell r="T5084">
            <v>0</v>
          </cell>
        </row>
        <row r="5085">
          <cell r="A5085">
            <v>27520585</v>
          </cell>
          <cell r="B5085" t="str">
            <v>27520585 RG23A AED  N001 EG-46</v>
          </cell>
          <cell r="C5085">
            <v>0</v>
          </cell>
          <cell r="D5085">
            <v>0</v>
          </cell>
          <cell r="E5085">
            <v>0</v>
          </cell>
          <cell r="F5085">
            <v>0</v>
          </cell>
          <cell r="G5085">
            <v>0</v>
          </cell>
          <cell r="H5085">
            <v>0</v>
          </cell>
          <cell r="I5085">
            <v>0</v>
          </cell>
          <cell r="J5085">
            <v>0</v>
          </cell>
          <cell r="K5085">
            <v>0</v>
          </cell>
          <cell r="L5085">
            <v>0</v>
          </cell>
          <cell r="M5085">
            <v>0</v>
          </cell>
          <cell r="N5085">
            <v>0</v>
          </cell>
          <cell r="O5085">
            <v>0</v>
          </cell>
          <cell r="P5085">
            <v>0</v>
          </cell>
          <cell r="Q5085">
            <v>0</v>
          </cell>
          <cell r="R5085">
            <v>0</v>
          </cell>
          <cell r="S5085">
            <v>0</v>
          </cell>
          <cell r="T5085">
            <v>0</v>
          </cell>
        </row>
        <row r="5086">
          <cell r="A5086">
            <v>27520586</v>
          </cell>
          <cell r="B5086" t="str">
            <v>27520586 RG23A AED  F024 EG-V1</v>
          </cell>
          <cell r="C5086">
            <v>0</v>
          </cell>
          <cell r="D5086">
            <v>0</v>
          </cell>
          <cell r="E5086">
            <v>0</v>
          </cell>
          <cell r="F5086">
            <v>0</v>
          </cell>
          <cell r="G5086">
            <v>0</v>
          </cell>
          <cell r="H5086">
            <v>0</v>
          </cell>
          <cell r="I5086">
            <v>0</v>
          </cell>
          <cell r="J5086">
            <v>0</v>
          </cell>
          <cell r="K5086">
            <v>0</v>
          </cell>
          <cell r="L5086">
            <v>0</v>
          </cell>
          <cell r="M5086">
            <v>0</v>
          </cell>
          <cell r="N5086">
            <v>0</v>
          </cell>
          <cell r="O5086">
            <v>0</v>
          </cell>
          <cell r="P5086">
            <v>0</v>
          </cell>
          <cell r="Q5086">
            <v>0</v>
          </cell>
          <cell r="R5086">
            <v>0</v>
          </cell>
          <cell r="S5086">
            <v>0</v>
          </cell>
          <cell r="T5086">
            <v>0</v>
          </cell>
        </row>
        <row r="5087">
          <cell r="A5087">
            <v>27520588</v>
          </cell>
          <cell r="B5087" t="str">
            <v>27520588 RG23A AED  A027 EG-86</v>
          </cell>
          <cell r="C5087">
            <v>0</v>
          </cell>
          <cell r="D5087">
            <v>0</v>
          </cell>
          <cell r="E5087">
            <v>0</v>
          </cell>
          <cell r="F5087">
            <v>0</v>
          </cell>
          <cell r="G5087">
            <v>0</v>
          </cell>
          <cell r="H5087">
            <v>0</v>
          </cell>
          <cell r="I5087">
            <v>0</v>
          </cell>
          <cell r="J5087">
            <v>0</v>
          </cell>
          <cell r="K5087">
            <v>0</v>
          </cell>
          <cell r="L5087">
            <v>0</v>
          </cell>
          <cell r="M5087">
            <v>0</v>
          </cell>
          <cell r="N5087">
            <v>0</v>
          </cell>
          <cell r="O5087">
            <v>0</v>
          </cell>
          <cell r="P5087">
            <v>0</v>
          </cell>
          <cell r="Q5087">
            <v>0</v>
          </cell>
          <cell r="R5087">
            <v>0</v>
          </cell>
          <cell r="S5087">
            <v>0</v>
          </cell>
          <cell r="T5087">
            <v>0</v>
          </cell>
        </row>
        <row r="5088">
          <cell r="A5088">
            <v>27520589</v>
          </cell>
          <cell r="B5088" t="str">
            <v>27520589 RG23A AED  F023 EG-Z1</v>
          </cell>
          <cell r="C5088">
            <v>0</v>
          </cell>
          <cell r="D5088">
            <v>0</v>
          </cell>
          <cell r="E5088">
            <v>0</v>
          </cell>
          <cell r="F5088">
            <v>0</v>
          </cell>
          <cell r="G5088">
            <v>0</v>
          </cell>
          <cell r="H5088">
            <v>0</v>
          </cell>
          <cell r="I5088">
            <v>0</v>
          </cell>
          <cell r="J5088">
            <v>0</v>
          </cell>
          <cell r="K5088">
            <v>0</v>
          </cell>
          <cell r="L5088">
            <v>0</v>
          </cell>
          <cell r="M5088">
            <v>0</v>
          </cell>
          <cell r="N5088">
            <v>0</v>
          </cell>
          <cell r="O5088">
            <v>0</v>
          </cell>
          <cell r="P5088">
            <v>0</v>
          </cell>
          <cell r="Q5088">
            <v>0</v>
          </cell>
          <cell r="R5088">
            <v>0</v>
          </cell>
          <cell r="S5088">
            <v>0</v>
          </cell>
          <cell r="T5088">
            <v>0</v>
          </cell>
        </row>
        <row r="5089">
          <cell r="A5089">
            <v>27520590</v>
          </cell>
          <cell r="B5089" t="str">
            <v>27520590 RG23A AED  F027 EG-87</v>
          </cell>
          <cell r="C5089">
            <v>0</v>
          </cell>
          <cell r="D5089">
            <v>0</v>
          </cell>
          <cell r="E5089">
            <v>0</v>
          </cell>
          <cell r="F5089">
            <v>0</v>
          </cell>
          <cell r="G5089">
            <v>0</v>
          </cell>
          <cell r="H5089">
            <v>0</v>
          </cell>
          <cell r="I5089">
            <v>0</v>
          </cell>
          <cell r="J5089">
            <v>0</v>
          </cell>
          <cell r="K5089">
            <v>0</v>
          </cell>
          <cell r="L5089">
            <v>0</v>
          </cell>
          <cell r="M5089">
            <v>0</v>
          </cell>
          <cell r="N5089">
            <v>0</v>
          </cell>
          <cell r="O5089">
            <v>0</v>
          </cell>
          <cell r="P5089">
            <v>0</v>
          </cell>
          <cell r="Q5089">
            <v>0</v>
          </cell>
          <cell r="R5089">
            <v>0</v>
          </cell>
          <cell r="S5089">
            <v>0</v>
          </cell>
          <cell r="T5089">
            <v>0</v>
          </cell>
        </row>
        <row r="5090">
          <cell r="A5090">
            <v>27520597</v>
          </cell>
          <cell r="B5090" t="str">
            <v>27520597 RG23A AED  A031 EG-75</v>
          </cell>
          <cell r="C5090">
            <v>0</v>
          </cell>
          <cell r="D5090">
            <v>0</v>
          </cell>
          <cell r="E5090">
            <v>0</v>
          </cell>
          <cell r="F5090">
            <v>0</v>
          </cell>
          <cell r="G5090">
            <v>0</v>
          </cell>
          <cell r="H5090">
            <v>0</v>
          </cell>
          <cell r="I5090">
            <v>0</v>
          </cell>
          <cell r="J5090">
            <v>0</v>
          </cell>
          <cell r="K5090">
            <v>0</v>
          </cell>
          <cell r="L5090">
            <v>0</v>
          </cell>
          <cell r="M5090">
            <v>0</v>
          </cell>
          <cell r="N5090">
            <v>0</v>
          </cell>
          <cell r="O5090">
            <v>0</v>
          </cell>
          <cell r="P5090">
            <v>0</v>
          </cell>
          <cell r="Q5090">
            <v>0</v>
          </cell>
          <cell r="R5090">
            <v>0</v>
          </cell>
          <cell r="S5090">
            <v>0</v>
          </cell>
          <cell r="T5090">
            <v>0</v>
          </cell>
        </row>
        <row r="5091">
          <cell r="A5091">
            <v>27520598</v>
          </cell>
          <cell r="B5091" t="str">
            <v>27520598 RG23A AED  F031 EG-76</v>
          </cell>
          <cell r="C5091">
            <v>0</v>
          </cell>
          <cell r="D5091">
            <v>0</v>
          </cell>
          <cell r="E5091">
            <v>0</v>
          </cell>
          <cell r="F5091">
            <v>0</v>
          </cell>
          <cell r="G5091">
            <v>0</v>
          </cell>
          <cell r="H5091">
            <v>0</v>
          </cell>
          <cell r="I5091">
            <v>0</v>
          </cell>
          <cell r="J5091">
            <v>0</v>
          </cell>
          <cell r="K5091">
            <v>0</v>
          </cell>
          <cell r="L5091">
            <v>0</v>
          </cell>
          <cell r="M5091">
            <v>0</v>
          </cell>
          <cell r="N5091">
            <v>0</v>
          </cell>
          <cell r="O5091">
            <v>0</v>
          </cell>
          <cell r="P5091">
            <v>0</v>
          </cell>
          <cell r="Q5091">
            <v>0</v>
          </cell>
          <cell r="R5091">
            <v>0</v>
          </cell>
          <cell r="S5091">
            <v>0</v>
          </cell>
          <cell r="T5091">
            <v>0</v>
          </cell>
        </row>
        <row r="5092">
          <cell r="A5092">
            <v>27520599</v>
          </cell>
          <cell r="B5092" t="str">
            <v>27520599 RG23A AED  SB01 EG-77</v>
          </cell>
          <cell r="C5092">
            <v>0</v>
          </cell>
          <cell r="D5092">
            <v>0</v>
          </cell>
          <cell r="E5092">
            <v>0</v>
          </cell>
          <cell r="F5092">
            <v>0</v>
          </cell>
          <cell r="G5092">
            <v>0</v>
          </cell>
          <cell r="H5092">
            <v>0</v>
          </cell>
          <cell r="I5092">
            <v>0</v>
          </cell>
          <cell r="J5092">
            <v>0</v>
          </cell>
          <cell r="K5092">
            <v>0</v>
          </cell>
          <cell r="L5092">
            <v>0</v>
          </cell>
          <cell r="M5092">
            <v>0</v>
          </cell>
          <cell r="N5092">
            <v>0</v>
          </cell>
          <cell r="O5092">
            <v>0</v>
          </cell>
          <cell r="P5092">
            <v>0</v>
          </cell>
          <cell r="Q5092">
            <v>0</v>
          </cell>
          <cell r="R5092">
            <v>0</v>
          </cell>
          <cell r="S5092">
            <v>0</v>
          </cell>
          <cell r="T5092">
            <v>0</v>
          </cell>
        </row>
        <row r="5093">
          <cell r="A5093">
            <v>27521083</v>
          </cell>
          <cell r="B5093" t="str">
            <v>27521083 RG23A SED  F025 EG-C1</v>
          </cell>
          <cell r="C5093">
            <v>0</v>
          </cell>
          <cell r="D5093">
            <v>0</v>
          </cell>
          <cell r="E5093">
            <v>0</v>
          </cell>
          <cell r="F5093">
            <v>0</v>
          </cell>
          <cell r="G5093">
            <v>0</v>
          </cell>
          <cell r="H5093">
            <v>0</v>
          </cell>
          <cell r="I5093">
            <v>0</v>
          </cell>
          <cell r="J5093">
            <v>0</v>
          </cell>
          <cell r="K5093">
            <v>0</v>
          </cell>
          <cell r="L5093">
            <v>0</v>
          </cell>
          <cell r="M5093">
            <v>0</v>
          </cell>
          <cell r="N5093">
            <v>0</v>
          </cell>
          <cell r="O5093">
            <v>0</v>
          </cell>
          <cell r="P5093">
            <v>0</v>
          </cell>
          <cell r="Q5093">
            <v>0</v>
          </cell>
          <cell r="R5093">
            <v>0</v>
          </cell>
          <cell r="S5093">
            <v>0</v>
          </cell>
          <cell r="T5093">
            <v>0</v>
          </cell>
        </row>
        <row r="5094">
          <cell r="A5094">
            <v>27521084</v>
          </cell>
          <cell r="B5094" t="str">
            <v>27521084 RG23A SED  F026 EG-C2</v>
          </cell>
          <cell r="C5094">
            <v>0</v>
          </cell>
          <cell r="D5094">
            <v>0</v>
          </cell>
          <cell r="E5094">
            <v>0</v>
          </cell>
          <cell r="F5094">
            <v>0</v>
          </cell>
          <cell r="G5094">
            <v>0</v>
          </cell>
          <cell r="H5094">
            <v>0</v>
          </cell>
          <cell r="I5094">
            <v>0</v>
          </cell>
          <cell r="J5094">
            <v>0</v>
          </cell>
          <cell r="K5094">
            <v>0</v>
          </cell>
          <cell r="L5094">
            <v>0</v>
          </cell>
          <cell r="M5094">
            <v>0</v>
          </cell>
          <cell r="N5094">
            <v>0</v>
          </cell>
          <cell r="O5094">
            <v>0</v>
          </cell>
          <cell r="P5094">
            <v>0</v>
          </cell>
          <cell r="Q5094">
            <v>0</v>
          </cell>
          <cell r="R5094">
            <v>0</v>
          </cell>
          <cell r="S5094">
            <v>0</v>
          </cell>
          <cell r="T5094">
            <v>0</v>
          </cell>
        </row>
        <row r="5095">
          <cell r="A5095">
            <v>27521085</v>
          </cell>
          <cell r="B5095" t="str">
            <v>27521085 RG23A SED  N001 EG-46</v>
          </cell>
          <cell r="C5095">
            <v>0</v>
          </cell>
          <cell r="D5095">
            <v>0</v>
          </cell>
          <cell r="E5095">
            <v>0</v>
          </cell>
          <cell r="F5095">
            <v>0</v>
          </cell>
          <cell r="G5095">
            <v>0</v>
          </cell>
          <cell r="H5095">
            <v>0</v>
          </cell>
          <cell r="I5095">
            <v>0</v>
          </cell>
          <cell r="J5095">
            <v>0</v>
          </cell>
          <cell r="K5095">
            <v>0</v>
          </cell>
          <cell r="L5095">
            <v>0</v>
          </cell>
          <cell r="M5095">
            <v>0</v>
          </cell>
          <cell r="N5095">
            <v>0</v>
          </cell>
          <cell r="O5095">
            <v>0</v>
          </cell>
          <cell r="P5095">
            <v>0</v>
          </cell>
          <cell r="Q5095">
            <v>0</v>
          </cell>
          <cell r="R5095">
            <v>0</v>
          </cell>
          <cell r="S5095">
            <v>0</v>
          </cell>
          <cell r="T5095">
            <v>0</v>
          </cell>
        </row>
        <row r="5096">
          <cell r="A5096">
            <v>27521086</v>
          </cell>
          <cell r="B5096" t="str">
            <v>27521086 RG23A SED  F024 EG-V1</v>
          </cell>
          <cell r="C5096">
            <v>0</v>
          </cell>
          <cell r="D5096">
            <v>0</v>
          </cell>
          <cell r="E5096">
            <v>0</v>
          </cell>
          <cell r="F5096">
            <v>0</v>
          </cell>
          <cell r="G5096">
            <v>0</v>
          </cell>
          <cell r="H5096">
            <v>0</v>
          </cell>
          <cell r="I5096">
            <v>0</v>
          </cell>
          <cell r="J5096">
            <v>0</v>
          </cell>
          <cell r="K5096">
            <v>0</v>
          </cell>
          <cell r="L5096">
            <v>0</v>
          </cell>
          <cell r="M5096">
            <v>0</v>
          </cell>
          <cell r="N5096">
            <v>0</v>
          </cell>
          <cell r="O5096">
            <v>0</v>
          </cell>
          <cell r="P5096">
            <v>0</v>
          </cell>
          <cell r="Q5096">
            <v>0</v>
          </cell>
          <cell r="R5096">
            <v>0</v>
          </cell>
          <cell r="S5096">
            <v>0</v>
          </cell>
          <cell r="T5096">
            <v>0</v>
          </cell>
        </row>
        <row r="5097">
          <cell r="A5097">
            <v>27521088</v>
          </cell>
          <cell r="B5097" t="str">
            <v>27521088 RG23A SED  A027 EG-86</v>
          </cell>
          <cell r="C5097">
            <v>0</v>
          </cell>
          <cell r="D5097">
            <v>0</v>
          </cell>
          <cell r="E5097">
            <v>0</v>
          </cell>
          <cell r="F5097">
            <v>0</v>
          </cell>
          <cell r="G5097">
            <v>0</v>
          </cell>
          <cell r="H5097">
            <v>0</v>
          </cell>
          <cell r="I5097">
            <v>0</v>
          </cell>
          <cell r="J5097">
            <v>0</v>
          </cell>
          <cell r="K5097">
            <v>0</v>
          </cell>
          <cell r="L5097">
            <v>0</v>
          </cell>
          <cell r="M5097">
            <v>0</v>
          </cell>
          <cell r="N5097">
            <v>0</v>
          </cell>
          <cell r="O5097">
            <v>0</v>
          </cell>
          <cell r="P5097">
            <v>0</v>
          </cell>
          <cell r="Q5097">
            <v>0</v>
          </cell>
          <cell r="R5097">
            <v>0</v>
          </cell>
          <cell r="S5097">
            <v>0</v>
          </cell>
          <cell r="T5097">
            <v>0</v>
          </cell>
        </row>
        <row r="5098">
          <cell r="A5098">
            <v>27521089</v>
          </cell>
          <cell r="B5098" t="str">
            <v>27521089 RG23A SED  F023 EG-Z1</v>
          </cell>
          <cell r="C5098">
            <v>0</v>
          </cell>
          <cell r="D5098">
            <v>0</v>
          </cell>
          <cell r="E5098">
            <v>0</v>
          </cell>
          <cell r="F5098">
            <v>0</v>
          </cell>
          <cell r="G5098">
            <v>0</v>
          </cell>
          <cell r="H5098">
            <v>0</v>
          </cell>
          <cell r="I5098">
            <v>0</v>
          </cell>
          <cell r="J5098">
            <v>0</v>
          </cell>
          <cell r="K5098">
            <v>0</v>
          </cell>
          <cell r="L5098">
            <v>0</v>
          </cell>
          <cell r="M5098">
            <v>0</v>
          </cell>
          <cell r="N5098">
            <v>0</v>
          </cell>
          <cell r="O5098">
            <v>0</v>
          </cell>
          <cell r="P5098">
            <v>0</v>
          </cell>
          <cell r="Q5098">
            <v>0</v>
          </cell>
          <cell r="R5098">
            <v>0</v>
          </cell>
          <cell r="S5098">
            <v>0</v>
          </cell>
          <cell r="T5098">
            <v>0</v>
          </cell>
        </row>
        <row r="5099">
          <cell r="A5099">
            <v>27521090</v>
          </cell>
          <cell r="B5099" t="str">
            <v>27521090 RG23A SED  F027 EG-87</v>
          </cell>
          <cell r="C5099">
            <v>0</v>
          </cell>
          <cell r="D5099">
            <v>0</v>
          </cell>
          <cell r="E5099">
            <v>0</v>
          </cell>
          <cell r="F5099">
            <v>0</v>
          </cell>
          <cell r="G5099">
            <v>0</v>
          </cell>
          <cell r="H5099">
            <v>0</v>
          </cell>
          <cell r="I5099">
            <v>0</v>
          </cell>
          <cell r="J5099">
            <v>0</v>
          </cell>
          <cell r="K5099">
            <v>0</v>
          </cell>
          <cell r="L5099">
            <v>0</v>
          </cell>
          <cell r="M5099">
            <v>0</v>
          </cell>
          <cell r="N5099">
            <v>0</v>
          </cell>
          <cell r="O5099">
            <v>0</v>
          </cell>
          <cell r="P5099">
            <v>0</v>
          </cell>
          <cell r="Q5099">
            <v>0</v>
          </cell>
          <cell r="R5099">
            <v>0</v>
          </cell>
          <cell r="S5099">
            <v>0</v>
          </cell>
          <cell r="T5099">
            <v>0</v>
          </cell>
        </row>
        <row r="5100">
          <cell r="A5100">
            <v>27521097</v>
          </cell>
          <cell r="B5100" t="str">
            <v>27521097 RG23A SED  A031 EG-75</v>
          </cell>
          <cell r="C5100">
            <v>0</v>
          </cell>
          <cell r="D5100">
            <v>0</v>
          </cell>
          <cell r="E5100">
            <v>0</v>
          </cell>
          <cell r="F5100">
            <v>0</v>
          </cell>
          <cell r="G5100">
            <v>0</v>
          </cell>
          <cell r="H5100">
            <v>0</v>
          </cell>
          <cell r="I5100">
            <v>0</v>
          </cell>
          <cell r="J5100">
            <v>0</v>
          </cell>
          <cell r="K5100">
            <v>0</v>
          </cell>
          <cell r="L5100">
            <v>0</v>
          </cell>
          <cell r="M5100">
            <v>0</v>
          </cell>
          <cell r="N5100">
            <v>0</v>
          </cell>
          <cell r="O5100">
            <v>0</v>
          </cell>
          <cell r="P5100">
            <v>0</v>
          </cell>
          <cell r="Q5100">
            <v>0</v>
          </cell>
          <cell r="R5100">
            <v>0</v>
          </cell>
          <cell r="S5100">
            <v>0</v>
          </cell>
          <cell r="T5100">
            <v>0</v>
          </cell>
        </row>
        <row r="5101">
          <cell r="A5101">
            <v>27521098</v>
          </cell>
          <cell r="B5101" t="str">
            <v>27521098 RG23A SED  F031 EG-76</v>
          </cell>
          <cell r="C5101">
            <v>0</v>
          </cell>
          <cell r="D5101">
            <v>0</v>
          </cell>
          <cell r="E5101">
            <v>0</v>
          </cell>
          <cell r="F5101">
            <v>0</v>
          </cell>
          <cell r="G5101">
            <v>0</v>
          </cell>
          <cell r="H5101">
            <v>0</v>
          </cell>
          <cell r="I5101">
            <v>0</v>
          </cell>
          <cell r="J5101">
            <v>0</v>
          </cell>
          <cell r="K5101">
            <v>0</v>
          </cell>
          <cell r="L5101">
            <v>0</v>
          </cell>
          <cell r="M5101">
            <v>0</v>
          </cell>
          <cell r="N5101">
            <v>0</v>
          </cell>
          <cell r="O5101">
            <v>0</v>
          </cell>
          <cell r="P5101">
            <v>0</v>
          </cell>
          <cell r="Q5101">
            <v>0</v>
          </cell>
          <cell r="R5101">
            <v>0</v>
          </cell>
          <cell r="S5101">
            <v>0</v>
          </cell>
          <cell r="T5101">
            <v>0</v>
          </cell>
        </row>
        <row r="5102">
          <cell r="A5102">
            <v>27521099</v>
          </cell>
          <cell r="B5102" t="str">
            <v>27521099 RG23A SED  SB01 EG-77</v>
          </cell>
          <cell r="C5102">
            <v>0</v>
          </cell>
          <cell r="D5102">
            <v>0</v>
          </cell>
          <cell r="E5102">
            <v>0</v>
          </cell>
          <cell r="F5102">
            <v>0</v>
          </cell>
          <cell r="G5102">
            <v>0</v>
          </cell>
          <cell r="H5102">
            <v>0</v>
          </cell>
          <cell r="I5102">
            <v>0</v>
          </cell>
          <cell r="J5102">
            <v>0</v>
          </cell>
          <cell r="K5102">
            <v>0</v>
          </cell>
          <cell r="L5102">
            <v>0</v>
          </cell>
          <cell r="M5102">
            <v>0</v>
          </cell>
          <cell r="N5102">
            <v>0</v>
          </cell>
          <cell r="O5102">
            <v>0</v>
          </cell>
          <cell r="P5102">
            <v>0</v>
          </cell>
          <cell r="Q5102">
            <v>0</v>
          </cell>
          <cell r="R5102">
            <v>0</v>
          </cell>
          <cell r="S5102">
            <v>0</v>
          </cell>
          <cell r="T5102">
            <v>0</v>
          </cell>
        </row>
        <row r="5103">
          <cell r="A5103">
            <v>27521583</v>
          </cell>
          <cell r="B5103" t="str">
            <v>27521583 RG23A NCCD  F025 EG-C1</v>
          </cell>
          <cell r="C5103">
            <v>0</v>
          </cell>
          <cell r="D5103">
            <v>0</v>
          </cell>
          <cell r="E5103">
            <v>0</v>
          </cell>
          <cell r="F5103">
            <v>0</v>
          </cell>
          <cell r="G5103">
            <v>0</v>
          </cell>
          <cell r="H5103">
            <v>0</v>
          </cell>
          <cell r="I5103">
            <v>0</v>
          </cell>
          <cell r="J5103">
            <v>0</v>
          </cell>
          <cell r="K5103">
            <v>0</v>
          </cell>
          <cell r="L5103">
            <v>0</v>
          </cell>
          <cell r="M5103">
            <v>0</v>
          </cell>
          <cell r="N5103">
            <v>0</v>
          </cell>
          <cell r="O5103">
            <v>0</v>
          </cell>
          <cell r="P5103">
            <v>0</v>
          </cell>
          <cell r="Q5103">
            <v>0</v>
          </cell>
          <cell r="R5103">
            <v>0</v>
          </cell>
          <cell r="S5103">
            <v>0</v>
          </cell>
          <cell r="T5103">
            <v>0</v>
          </cell>
        </row>
        <row r="5104">
          <cell r="A5104">
            <v>27521584</v>
          </cell>
          <cell r="B5104" t="str">
            <v>27521584 RG23A NCCD  F026 EG-C2</v>
          </cell>
          <cell r="C5104">
            <v>0</v>
          </cell>
          <cell r="D5104">
            <v>0</v>
          </cell>
          <cell r="E5104">
            <v>0</v>
          </cell>
          <cell r="F5104">
            <v>0</v>
          </cell>
          <cell r="G5104">
            <v>0</v>
          </cell>
          <cell r="H5104">
            <v>0</v>
          </cell>
          <cell r="I5104">
            <v>0</v>
          </cell>
          <cell r="J5104">
            <v>0</v>
          </cell>
          <cell r="K5104">
            <v>0</v>
          </cell>
          <cell r="L5104">
            <v>0</v>
          </cell>
          <cell r="M5104">
            <v>0</v>
          </cell>
          <cell r="N5104">
            <v>0</v>
          </cell>
          <cell r="O5104">
            <v>0</v>
          </cell>
          <cell r="P5104">
            <v>0</v>
          </cell>
          <cell r="Q5104">
            <v>0</v>
          </cell>
          <cell r="R5104">
            <v>0</v>
          </cell>
          <cell r="S5104">
            <v>0</v>
          </cell>
          <cell r="T5104">
            <v>0</v>
          </cell>
        </row>
        <row r="5105">
          <cell r="A5105">
            <v>27521585</v>
          </cell>
          <cell r="B5105" t="str">
            <v>27521585 RG23A NCCD  N001 EG-46</v>
          </cell>
          <cell r="C5105">
            <v>0</v>
          </cell>
          <cell r="D5105">
            <v>0</v>
          </cell>
          <cell r="E5105">
            <v>0</v>
          </cell>
          <cell r="F5105">
            <v>0</v>
          </cell>
          <cell r="G5105">
            <v>0</v>
          </cell>
          <cell r="H5105">
            <v>0</v>
          </cell>
          <cell r="I5105">
            <v>0</v>
          </cell>
          <cell r="J5105">
            <v>0</v>
          </cell>
          <cell r="K5105">
            <v>0</v>
          </cell>
          <cell r="L5105">
            <v>0</v>
          </cell>
          <cell r="M5105">
            <v>0</v>
          </cell>
          <cell r="N5105">
            <v>0</v>
          </cell>
          <cell r="O5105">
            <v>0</v>
          </cell>
          <cell r="P5105">
            <v>0</v>
          </cell>
          <cell r="Q5105">
            <v>0</v>
          </cell>
          <cell r="R5105">
            <v>0</v>
          </cell>
          <cell r="S5105">
            <v>0</v>
          </cell>
          <cell r="T5105">
            <v>0</v>
          </cell>
        </row>
        <row r="5106">
          <cell r="A5106">
            <v>27521586</v>
          </cell>
          <cell r="B5106" t="str">
            <v>27521586 RG23A NCCD  F024 EG-V1</v>
          </cell>
          <cell r="C5106">
            <v>0</v>
          </cell>
          <cell r="D5106">
            <v>0</v>
          </cell>
          <cell r="E5106">
            <v>0</v>
          </cell>
          <cell r="F5106">
            <v>0</v>
          </cell>
          <cell r="G5106">
            <v>0</v>
          </cell>
          <cell r="H5106">
            <v>0</v>
          </cell>
          <cell r="I5106">
            <v>0</v>
          </cell>
          <cell r="J5106">
            <v>0</v>
          </cell>
          <cell r="K5106">
            <v>0</v>
          </cell>
          <cell r="L5106">
            <v>0</v>
          </cell>
          <cell r="M5106">
            <v>0</v>
          </cell>
          <cell r="N5106">
            <v>0</v>
          </cell>
          <cell r="O5106">
            <v>0</v>
          </cell>
          <cell r="P5106">
            <v>0</v>
          </cell>
          <cell r="Q5106">
            <v>0</v>
          </cell>
          <cell r="R5106">
            <v>0</v>
          </cell>
          <cell r="S5106">
            <v>0</v>
          </cell>
          <cell r="T5106">
            <v>0</v>
          </cell>
        </row>
        <row r="5107">
          <cell r="A5107">
            <v>27521588</v>
          </cell>
          <cell r="B5107" t="str">
            <v>27521588 RG23A NCCD  A027 EG-86</v>
          </cell>
          <cell r="C5107">
            <v>0</v>
          </cell>
          <cell r="D5107">
            <v>0</v>
          </cell>
          <cell r="E5107">
            <v>0</v>
          </cell>
          <cell r="F5107">
            <v>0</v>
          </cell>
          <cell r="G5107">
            <v>0</v>
          </cell>
          <cell r="H5107">
            <v>0</v>
          </cell>
          <cell r="I5107">
            <v>0</v>
          </cell>
          <cell r="J5107">
            <v>0</v>
          </cell>
          <cell r="K5107">
            <v>0</v>
          </cell>
          <cell r="L5107">
            <v>0</v>
          </cell>
          <cell r="M5107">
            <v>0</v>
          </cell>
          <cell r="N5107">
            <v>0</v>
          </cell>
          <cell r="O5107">
            <v>0</v>
          </cell>
          <cell r="P5107">
            <v>0</v>
          </cell>
          <cell r="Q5107">
            <v>0</v>
          </cell>
          <cell r="R5107">
            <v>0</v>
          </cell>
          <cell r="S5107">
            <v>0</v>
          </cell>
          <cell r="T5107">
            <v>0</v>
          </cell>
        </row>
        <row r="5108">
          <cell r="A5108">
            <v>27521589</v>
          </cell>
          <cell r="B5108" t="str">
            <v>27521589 RG23A NCCD  F023 EG-Z1</v>
          </cell>
          <cell r="C5108">
            <v>0</v>
          </cell>
          <cell r="D5108">
            <v>0</v>
          </cell>
          <cell r="E5108">
            <v>0</v>
          </cell>
          <cell r="F5108">
            <v>0</v>
          </cell>
          <cell r="G5108">
            <v>0</v>
          </cell>
          <cell r="H5108">
            <v>0</v>
          </cell>
          <cell r="I5108">
            <v>0</v>
          </cell>
          <cell r="J5108">
            <v>0</v>
          </cell>
          <cell r="K5108">
            <v>0</v>
          </cell>
          <cell r="L5108">
            <v>0</v>
          </cell>
          <cell r="M5108">
            <v>0</v>
          </cell>
          <cell r="N5108">
            <v>0</v>
          </cell>
          <cell r="O5108">
            <v>0</v>
          </cell>
          <cell r="P5108">
            <v>0</v>
          </cell>
          <cell r="Q5108">
            <v>0</v>
          </cell>
          <cell r="R5108">
            <v>0</v>
          </cell>
          <cell r="S5108">
            <v>0</v>
          </cell>
          <cell r="T5108">
            <v>0</v>
          </cell>
        </row>
        <row r="5109">
          <cell r="A5109">
            <v>27521590</v>
          </cell>
          <cell r="B5109" t="str">
            <v>27521590 RG23A NCCD  F027 EG-87</v>
          </cell>
          <cell r="C5109">
            <v>0</v>
          </cell>
          <cell r="D5109">
            <v>0</v>
          </cell>
          <cell r="E5109">
            <v>0</v>
          </cell>
          <cell r="F5109">
            <v>0</v>
          </cell>
          <cell r="G5109">
            <v>0</v>
          </cell>
          <cell r="H5109">
            <v>0</v>
          </cell>
          <cell r="I5109">
            <v>0</v>
          </cell>
          <cell r="J5109">
            <v>0</v>
          </cell>
          <cell r="K5109">
            <v>0</v>
          </cell>
          <cell r="L5109">
            <v>0</v>
          </cell>
          <cell r="M5109">
            <v>0</v>
          </cell>
          <cell r="N5109">
            <v>0</v>
          </cell>
          <cell r="O5109">
            <v>0</v>
          </cell>
          <cell r="P5109">
            <v>0</v>
          </cell>
          <cell r="Q5109">
            <v>0</v>
          </cell>
          <cell r="R5109">
            <v>0</v>
          </cell>
          <cell r="S5109">
            <v>0</v>
          </cell>
          <cell r="T5109">
            <v>0</v>
          </cell>
        </row>
        <row r="5110">
          <cell r="A5110">
            <v>27521597</v>
          </cell>
          <cell r="B5110" t="str">
            <v>27521597 RG23A NCCD  A031 EG-75</v>
          </cell>
          <cell r="C5110">
            <v>0</v>
          </cell>
          <cell r="D5110">
            <v>0</v>
          </cell>
          <cell r="E5110">
            <v>0</v>
          </cell>
          <cell r="F5110">
            <v>0</v>
          </cell>
          <cell r="G5110">
            <v>0</v>
          </cell>
          <cell r="H5110">
            <v>0</v>
          </cell>
          <cell r="I5110">
            <v>0</v>
          </cell>
          <cell r="J5110">
            <v>0</v>
          </cell>
          <cell r="K5110">
            <v>0</v>
          </cell>
          <cell r="L5110">
            <v>0</v>
          </cell>
          <cell r="M5110">
            <v>0</v>
          </cell>
          <cell r="N5110">
            <v>0</v>
          </cell>
          <cell r="O5110">
            <v>0</v>
          </cell>
          <cell r="P5110">
            <v>0</v>
          </cell>
          <cell r="Q5110">
            <v>0</v>
          </cell>
          <cell r="R5110">
            <v>0</v>
          </cell>
          <cell r="S5110">
            <v>0</v>
          </cell>
          <cell r="T5110">
            <v>0</v>
          </cell>
        </row>
        <row r="5111">
          <cell r="A5111">
            <v>27521598</v>
          </cell>
          <cell r="B5111" t="str">
            <v>27521598 RG23A NCCD  F031 EG-76</v>
          </cell>
          <cell r="C5111">
            <v>0</v>
          </cell>
          <cell r="D5111">
            <v>0</v>
          </cell>
          <cell r="E5111">
            <v>0</v>
          </cell>
          <cell r="F5111">
            <v>0</v>
          </cell>
          <cell r="G5111">
            <v>0</v>
          </cell>
          <cell r="H5111">
            <v>0</v>
          </cell>
          <cell r="I5111">
            <v>0</v>
          </cell>
          <cell r="J5111">
            <v>0</v>
          </cell>
          <cell r="K5111">
            <v>0</v>
          </cell>
          <cell r="L5111">
            <v>0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  <cell r="Q5111">
            <v>0</v>
          </cell>
          <cell r="R5111">
            <v>0</v>
          </cell>
          <cell r="S5111">
            <v>0</v>
          </cell>
          <cell r="T5111">
            <v>0</v>
          </cell>
        </row>
        <row r="5112">
          <cell r="A5112">
            <v>27521599</v>
          </cell>
          <cell r="B5112" t="str">
            <v>27521599 RG23A NCCD  SB01 EG-77</v>
          </cell>
          <cell r="C5112">
            <v>0</v>
          </cell>
          <cell r="D5112">
            <v>0</v>
          </cell>
          <cell r="E5112">
            <v>0</v>
          </cell>
          <cell r="F5112">
            <v>0</v>
          </cell>
          <cell r="G5112">
            <v>0</v>
          </cell>
          <cell r="H5112">
            <v>0</v>
          </cell>
          <cell r="I5112">
            <v>0</v>
          </cell>
          <cell r="J5112">
            <v>0</v>
          </cell>
          <cell r="K5112">
            <v>0</v>
          </cell>
          <cell r="L5112">
            <v>0</v>
          </cell>
          <cell r="M5112">
            <v>0</v>
          </cell>
          <cell r="N5112">
            <v>0</v>
          </cell>
          <cell r="O5112">
            <v>0</v>
          </cell>
          <cell r="P5112">
            <v>0</v>
          </cell>
          <cell r="Q5112">
            <v>0</v>
          </cell>
          <cell r="R5112">
            <v>0</v>
          </cell>
          <cell r="S5112">
            <v>0</v>
          </cell>
          <cell r="T5112">
            <v>0</v>
          </cell>
        </row>
        <row r="5113">
          <cell r="A5113">
            <v>27522583</v>
          </cell>
          <cell r="B5113" t="str">
            <v>27522583 RG23A Ed Cess F025 EG-C1</v>
          </cell>
          <cell r="C5113">
            <v>0</v>
          </cell>
          <cell r="D5113">
            <v>0</v>
          </cell>
          <cell r="E5113">
            <v>0</v>
          </cell>
          <cell r="F5113">
            <v>0</v>
          </cell>
          <cell r="G5113">
            <v>0</v>
          </cell>
          <cell r="H5113">
            <v>0</v>
          </cell>
          <cell r="I5113">
            <v>0</v>
          </cell>
          <cell r="J5113">
            <v>0</v>
          </cell>
          <cell r="K5113">
            <v>0</v>
          </cell>
          <cell r="L5113">
            <v>0</v>
          </cell>
          <cell r="M5113">
            <v>0</v>
          </cell>
          <cell r="N5113">
            <v>0</v>
          </cell>
          <cell r="O5113">
            <v>0</v>
          </cell>
          <cell r="P5113">
            <v>0</v>
          </cell>
          <cell r="Q5113">
            <v>0</v>
          </cell>
          <cell r="R5113">
            <v>0</v>
          </cell>
          <cell r="S5113">
            <v>0</v>
          </cell>
          <cell r="T5113">
            <v>0</v>
          </cell>
        </row>
        <row r="5114">
          <cell r="A5114">
            <v>27522584</v>
          </cell>
          <cell r="B5114" t="str">
            <v>27522584 RG23A Ed Cess F026 EG-C2</v>
          </cell>
          <cell r="C5114">
            <v>0</v>
          </cell>
          <cell r="D5114">
            <v>0</v>
          </cell>
          <cell r="E5114">
            <v>0</v>
          </cell>
          <cell r="F5114">
            <v>0</v>
          </cell>
          <cell r="G5114">
            <v>0</v>
          </cell>
          <cell r="H5114">
            <v>0</v>
          </cell>
          <cell r="I5114">
            <v>0</v>
          </cell>
          <cell r="J5114">
            <v>0</v>
          </cell>
          <cell r="K5114">
            <v>0</v>
          </cell>
          <cell r="L5114">
            <v>0</v>
          </cell>
          <cell r="M5114">
            <v>0</v>
          </cell>
          <cell r="N5114">
            <v>0</v>
          </cell>
          <cell r="O5114">
            <v>0</v>
          </cell>
          <cell r="P5114">
            <v>0</v>
          </cell>
          <cell r="Q5114">
            <v>0</v>
          </cell>
          <cell r="R5114">
            <v>0</v>
          </cell>
          <cell r="S5114">
            <v>0</v>
          </cell>
          <cell r="T5114">
            <v>0</v>
          </cell>
        </row>
        <row r="5115">
          <cell r="A5115">
            <v>27522585</v>
          </cell>
          <cell r="B5115" t="str">
            <v>27522585 RG23A Ed Cess N001 EG-46</v>
          </cell>
          <cell r="C5115">
            <v>0</v>
          </cell>
          <cell r="D5115">
            <v>0</v>
          </cell>
          <cell r="E5115">
            <v>0</v>
          </cell>
          <cell r="F5115">
            <v>0</v>
          </cell>
          <cell r="G5115">
            <v>0</v>
          </cell>
          <cell r="H5115">
            <v>0</v>
          </cell>
          <cell r="I5115">
            <v>0</v>
          </cell>
          <cell r="J5115">
            <v>0</v>
          </cell>
          <cell r="K5115">
            <v>0</v>
          </cell>
          <cell r="L5115">
            <v>0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  <cell r="Q5115">
            <v>0</v>
          </cell>
          <cell r="R5115">
            <v>0</v>
          </cell>
          <cell r="S5115">
            <v>0</v>
          </cell>
          <cell r="T5115">
            <v>0</v>
          </cell>
        </row>
        <row r="5116">
          <cell r="A5116">
            <v>27522586</v>
          </cell>
          <cell r="B5116" t="str">
            <v>27522586 RG23A Ed Cess F024 EG-V1</v>
          </cell>
          <cell r="C5116">
            <v>0</v>
          </cell>
          <cell r="D5116">
            <v>0</v>
          </cell>
          <cell r="E5116">
            <v>0</v>
          </cell>
          <cell r="F5116">
            <v>0</v>
          </cell>
          <cell r="G5116">
            <v>0</v>
          </cell>
          <cell r="H5116">
            <v>0</v>
          </cell>
          <cell r="I5116">
            <v>0</v>
          </cell>
          <cell r="J5116">
            <v>0</v>
          </cell>
          <cell r="K5116">
            <v>0</v>
          </cell>
          <cell r="L5116">
            <v>0</v>
          </cell>
          <cell r="M5116">
            <v>0</v>
          </cell>
          <cell r="N5116">
            <v>0</v>
          </cell>
          <cell r="O5116">
            <v>0</v>
          </cell>
          <cell r="P5116">
            <v>0</v>
          </cell>
          <cell r="Q5116">
            <v>0</v>
          </cell>
          <cell r="R5116">
            <v>0</v>
          </cell>
          <cell r="S5116">
            <v>0</v>
          </cell>
          <cell r="T5116">
            <v>0</v>
          </cell>
        </row>
        <row r="5117">
          <cell r="A5117">
            <v>27522588</v>
          </cell>
          <cell r="B5117" t="str">
            <v>27522588 RG23A Ed Cess A027 EG-86</v>
          </cell>
          <cell r="C5117">
            <v>0</v>
          </cell>
          <cell r="D5117">
            <v>0</v>
          </cell>
          <cell r="E5117">
            <v>0</v>
          </cell>
          <cell r="F5117">
            <v>0</v>
          </cell>
          <cell r="G5117">
            <v>0</v>
          </cell>
          <cell r="H5117">
            <v>0</v>
          </cell>
          <cell r="I5117">
            <v>0</v>
          </cell>
          <cell r="J5117">
            <v>0</v>
          </cell>
          <cell r="K5117">
            <v>0</v>
          </cell>
          <cell r="L5117">
            <v>0</v>
          </cell>
          <cell r="M5117">
            <v>0</v>
          </cell>
          <cell r="N5117">
            <v>0</v>
          </cell>
          <cell r="O5117">
            <v>0</v>
          </cell>
          <cell r="P5117">
            <v>0</v>
          </cell>
          <cell r="Q5117">
            <v>0</v>
          </cell>
          <cell r="R5117">
            <v>0</v>
          </cell>
          <cell r="S5117">
            <v>0</v>
          </cell>
          <cell r="T5117">
            <v>0</v>
          </cell>
        </row>
        <row r="5118">
          <cell r="A5118">
            <v>27522589</v>
          </cell>
          <cell r="B5118" t="str">
            <v>27522589 RG23A Ed Cess F023 EG-Z1</v>
          </cell>
          <cell r="C5118">
            <v>0</v>
          </cell>
          <cell r="D5118">
            <v>0</v>
          </cell>
          <cell r="E5118">
            <v>0</v>
          </cell>
          <cell r="F5118">
            <v>0</v>
          </cell>
          <cell r="G5118">
            <v>0</v>
          </cell>
          <cell r="H5118">
            <v>0</v>
          </cell>
          <cell r="I5118">
            <v>0</v>
          </cell>
          <cell r="J5118">
            <v>0</v>
          </cell>
          <cell r="K5118">
            <v>0</v>
          </cell>
          <cell r="L5118">
            <v>0</v>
          </cell>
          <cell r="M5118">
            <v>0</v>
          </cell>
          <cell r="N5118">
            <v>0</v>
          </cell>
          <cell r="O5118">
            <v>0</v>
          </cell>
          <cell r="P5118">
            <v>0</v>
          </cell>
          <cell r="Q5118">
            <v>0</v>
          </cell>
          <cell r="R5118">
            <v>0</v>
          </cell>
          <cell r="S5118">
            <v>0</v>
          </cell>
          <cell r="T5118">
            <v>0</v>
          </cell>
        </row>
        <row r="5119">
          <cell r="A5119">
            <v>27522590</v>
          </cell>
          <cell r="B5119" t="str">
            <v>27522590 RG23A Ed Cess F027 EG-87</v>
          </cell>
          <cell r="C5119">
            <v>0</v>
          </cell>
          <cell r="D5119">
            <v>0</v>
          </cell>
          <cell r="E5119">
            <v>0</v>
          </cell>
          <cell r="F5119">
            <v>0</v>
          </cell>
          <cell r="G5119">
            <v>0</v>
          </cell>
          <cell r="H5119">
            <v>0</v>
          </cell>
          <cell r="I5119">
            <v>0</v>
          </cell>
          <cell r="J5119">
            <v>0</v>
          </cell>
          <cell r="K5119">
            <v>0</v>
          </cell>
          <cell r="L5119">
            <v>0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  <cell r="Q5119">
            <v>0</v>
          </cell>
          <cell r="R5119">
            <v>0</v>
          </cell>
          <cell r="S5119">
            <v>0</v>
          </cell>
          <cell r="T5119">
            <v>0</v>
          </cell>
        </row>
        <row r="5120">
          <cell r="A5120">
            <v>27522597</v>
          </cell>
          <cell r="B5120" t="str">
            <v>27522597 RG23A Ed Cess A031 EG-75</v>
          </cell>
          <cell r="C5120">
            <v>0</v>
          </cell>
          <cell r="D5120">
            <v>0</v>
          </cell>
          <cell r="E5120">
            <v>0</v>
          </cell>
          <cell r="F5120">
            <v>0</v>
          </cell>
          <cell r="G5120">
            <v>0</v>
          </cell>
          <cell r="H5120">
            <v>0</v>
          </cell>
          <cell r="I5120">
            <v>0</v>
          </cell>
          <cell r="J5120">
            <v>0</v>
          </cell>
          <cell r="K5120">
            <v>0</v>
          </cell>
          <cell r="L5120">
            <v>0</v>
          </cell>
          <cell r="M5120">
            <v>0</v>
          </cell>
          <cell r="N5120">
            <v>0</v>
          </cell>
          <cell r="O5120">
            <v>0</v>
          </cell>
          <cell r="P5120">
            <v>0</v>
          </cell>
          <cell r="Q5120">
            <v>0</v>
          </cell>
          <cell r="R5120">
            <v>0</v>
          </cell>
          <cell r="S5120">
            <v>0</v>
          </cell>
          <cell r="T5120">
            <v>0</v>
          </cell>
        </row>
        <row r="5121">
          <cell r="A5121">
            <v>27522598</v>
          </cell>
          <cell r="B5121" t="str">
            <v>27522598 RG23A Ed Cess F031 EG-76</v>
          </cell>
          <cell r="C5121">
            <v>0</v>
          </cell>
          <cell r="D5121">
            <v>0</v>
          </cell>
          <cell r="E5121">
            <v>0</v>
          </cell>
          <cell r="F5121">
            <v>0</v>
          </cell>
          <cell r="G5121">
            <v>0</v>
          </cell>
          <cell r="H5121">
            <v>0</v>
          </cell>
          <cell r="I5121">
            <v>0</v>
          </cell>
          <cell r="J5121">
            <v>0</v>
          </cell>
          <cell r="K5121">
            <v>0</v>
          </cell>
          <cell r="L5121">
            <v>0</v>
          </cell>
          <cell r="M5121">
            <v>0</v>
          </cell>
          <cell r="N5121">
            <v>0</v>
          </cell>
          <cell r="O5121">
            <v>0</v>
          </cell>
          <cell r="P5121">
            <v>0</v>
          </cell>
          <cell r="Q5121">
            <v>0</v>
          </cell>
          <cell r="R5121">
            <v>0</v>
          </cell>
          <cell r="S5121">
            <v>0</v>
          </cell>
          <cell r="T5121">
            <v>0</v>
          </cell>
        </row>
        <row r="5122">
          <cell r="A5122">
            <v>27522599</v>
          </cell>
          <cell r="B5122" t="str">
            <v>27522599 RG23A Ed Cess SB01 EG-77</v>
          </cell>
          <cell r="C5122">
            <v>0</v>
          </cell>
          <cell r="D5122">
            <v>0</v>
          </cell>
          <cell r="E5122">
            <v>0</v>
          </cell>
          <cell r="F5122">
            <v>0</v>
          </cell>
          <cell r="G5122">
            <v>0</v>
          </cell>
          <cell r="H5122">
            <v>0</v>
          </cell>
          <cell r="I5122">
            <v>0</v>
          </cell>
          <cell r="J5122">
            <v>0</v>
          </cell>
          <cell r="K5122">
            <v>0</v>
          </cell>
          <cell r="L5122">
            <v>0</v>
          </cell>
          <cell r="M5122">
            <v>0</v>
          </cell>
          <cell r="N5122">
            <v>0</v>
          </cell>
          <cell r="O5122">
            <v>0</v>
          </cell>
          <cell r="P5122">
            <v>0</v>
          </cell>
          <cell r="Q5122">
            <v>0</v>
          </cell>
          <cell r="R5122">
            <v>0</v>
          </cell>
          <cell r="S5122">
            <v>0</v>
          </cell>
          <cell r="T5122">
            <v>0</v>
          </cell>
        </row>
        <row r="5123">
          <cell r="A5123">
            <v>27523083</v>
          </cell>
          <cell r="B5123" t="str">
            <v>27523083 RG23A SHE Cess F025 EG-C1</v>
          </cell>
          <cell r="C5123">
            <v>0</v>
          </cell>
          <cell r="D5123">
            <v>0</v>
          </cell>
          <cell r="E5123">
            <v>0</v>
          </cell>
          <cell r="F5123">
            <v>0</v>
          </cell>
          <cell r="G5123">
            <v>0</v>
          </cell>
          <cell r="H5123">
            <v>0</v>
          </cell>
          <cell r="I5123">
            <v>0</v>
          </cell>
          <cell r="J5123">
            <v>0</v>
          </cell>
          <cell r="K5123">
            <v>0</v>
          </cell>
          <cell r="L5123">
            <v>0</v>
          </cell>
          <cell r="M5123">
            <v>0</v>
          </cell>
          <cell r="N5123">
            <v>0</v>
          </cell>
          <cell r="O5123">
            <v>0</v>
          </cell>
          <cell r="P5123">
            <v>0</v>
          </cell>
          <cell r="Q5123">
            <v>0</v>
          </cell>
          <cell r="R5123">
            <v>0</v>
          </cell>
          <cell r="S5123">
            <v>0</v>
          </cell>
          <cell r="T5123">
            <v>0</v>
          </cell>
        </row>
        <row r="5124">
          <cell r="A5124">
            <v>27523084</v>
          </cell>
          <cell r="B5124" t="str">
            <v>27523084 RG23A SHE Cess F026 EG-C2</v>
          </cell>
          <cell r="C5124">
            <v>0</v>
          </cell>
          <cell r="D5124">
            <v>0</v>
          </cell>
          <cell r="E5124">
            <v>0</v>
          </cell>
          <cell r="F5124">
            <v>0</v>
          </cell>
          <cell r="G5124">
            <v>0</v>
          </cell>
          <cell r="H5124">
            <v>0</v>
          </cell>
          <cell r="I5124">
            <v>0</v>
          </cell>
          <cell r="J5124">
            <v>0</v>
          </cell>
          <cell r="K5124">
            <v>0</v>
          </cell>
          <cell r="L5124">
            <v>0</v>
          </cell>
          <cell r="M5124">
            <v>0</v>
          </cell>
          <cell r="N5124">
            <v>0</v>
          </cell>
          <cell r="O5124">
            <v>0</v>
          </cell>
          <cell r="P5124">
            <v>0</v>
          </cell>
          <cell r="Q5124">
            <v>0</v>
          </cell>
          <cell r="R5124">
            <v>0</v>
          </cell>
          <cell r="S5124">
            <v>0</v>
          </cell>
          <cell r="T5124">
            <v>0</v>
          </cell>
        </row>
        <row r="5125">
          <cell r="A5125">
            <v>27523085</v>
          </cell>
          <cell r="B5125" t="str">
            <v>27523085 RG23A SHE Cess N001 EG-46</v>
          </cell>
          <cell r="C5125">
            <v>0</v>
          </cell>
          <cell r="D5125">
            <v>0</v>
          </cell>
          <cell r="E5125">
            <v>0</v>
          </cell>
          <cell r="F5125">
            <v>0</v>
          </cell>
          <cell r="G5125">
            <v>0</v>
          </cell>
          <cell r="H5125">
            <v>0</v>
          </cell>
          <cell r="I5125">
            <v>0</v>
          </cell>
          <cell r="J5125">
            <v>0</v>
          </cell>
          <cell r="K5125">
            <v>0</v>
          </cell>
          <cell r="L5125">
            <v>0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  <cell r="Q5125">
            <v>0</v>
          </cell>
          <cell r="R5125">
            <v>0</v>
          </cell>
          <cell r="S5125">
            <v>0</v>
          </cell>
          <cell r="T5125">
            <v>0</v>
          </cell>
        </row>
        <row r="5126">
          <cell r="A5126">
            <v>27523086</v>
          </cell>
          <cell r="B5126" t="str">
            <v>27523086 RG23A SHE Cess F024 EG-V1</v>
          </cell>
          <cell r="C5126">
            <v>0</v>
          </cell>
          <cell r="D5126">
            <v>0</v>
          </cell>
          <cell r="E5126">
            <v>0</v>
          </cell>
          <cell r="F5126">
            <v>0</v>
          </cell>
          <cell r="G5126">
            <v>0</v>
          </cell>
          <cell r="H5126">
            <v>0</v>
          </cell>
          <cell r="I5126">
            <v>0</v>
          </cell>
          <cell r="J5126">
            <v>0</v>
          </cell>
          <cell r="K5126">
            <v>0</v>
          </cell>
          <cell r="L5126">
            <v>0</v>
          </cell>
          <cell r="M5126">
            <v>0</v>
          </cell>
          <cell r="N5126">
            <v>0</v>
          </cell>
          <cell r="O5126">
            <v>0</v>
          </cell>
          <cell r="P5126">
            <v>0</v>
          </cell>
          <cell r="Q5126">
            <v>0</v>
          </cell>
          <cell r="R5126">
            <v>0</v>
          </cell>
          <cell r="S5126">
            <v>0</v>
          </cell>
          <cell r="T5126">
            <v>0</v>
          </cell>
        </row>
        <row r="5127">
          <cell r="A5127">
            <v>27523088</v>
          </cell>
          <cell r="B5127" t="str">
            <v>27523088 RG23A SHE Cess A027 EG-86</v>
          </cell>
          <cell r="C5127">
            <v>0</v>
          </cell>
          <cell r="D5127">
            <v>0</v>
          </cell>
          <cell r="E5127">
            <v>0</v>
          </cell>
          <cell r="F5127">
            <v>0</v>
          </cell>
          <cell r="G5127">
            <v>0</v>
          </cell>
          <cell r="H5127">
            <v>0</v>
          </cell>
          <cell r="I5127">
            <v>0</v>
          </cell>
          <cell r="J5127">
            <v>0</v>
          </cell>
          <cell r="K5127">
            <v>0</v>
          </cell>
          <cell r="L5127">
            <v>0</v>
          </cell>
          <cell r="M5127">
            <v>0</v>
          </cell>
          <cell r="N5127">
            <v>0</v>
          </cell>
          <cell r="O5127">
            <v>0</v>
          </cell>
          <cell r="P5127">
            <v>0</v>
          </cell>
          <cell r="Q5127">
            <v>0</v>
          </cell>
          <cell r="R5127">
            <v>0</v>
          </cell>
          <cell r="S5127">
            <v>0</v>
          </cell>
          <cell r="T5127">
            <v>0</v>
          </cell>
        </row>
        <row r="5128">
          <cell r="A5128">
            <v>27523089</v>
          </cell>
          <cell r="B5128" t="str">
            <v>27523089 RG23A SHE Cess F023 EG-Z1</v>
          </cell>
          <cell r="C5128">
            <v>0</v>
          </cell>
          <cell r="D5128">
            <v>0</v>
          </cell>
          <cell r="E5128">
            <v>0</v>
          </cell>
          <cell r="F5128">
            <v>0</v>
          </cell>
          <cell r="G5128">
            <v>0</v>
          </cell>
          <cell r="H5128">
            <v>0</v>
          </cell>
          <cell r="I5128">
            <v>0</v>
          </cell>
          <cell r="J5128">
            <v>0</v>
          </cell>
          <cell r="K5128">
            <v>0</v>
          </cell>
          <cell r="L5128">
            <v>0</v>
          </cell>
          <cell r="M5128">
            <v>0</v>
          </cell>
          <cell r="N5128">
            <v>0</v>
          </cell>
          <cell r="O5128">
            <v>0</v>
          </cell>
          <cell r="P5128">
            <v>0</v>
          </cell>
          <cell r="Q5128">
            <v>0</v>
          </cell>
          <cell r="R5128">
            <v>0</v>
          </cell>
          <cell r="S5128">
            <v>0</v>
          </cell>
          <cell r="T5128">
            <v>0</v>
          </cell>
        </row>
        <row r="5129">
          <cell r="A5129">
            <v>27523090</v>
          </cell>
          <cell r="B5129" t="str">
            <v>27523090 RG23A SHE Cess F027 EG-87</v>
          </cell>
          <cell r="C5129">
            <v>0</v>
          </cell>
          <cell r="D5129">
            <v>0</v>
          </cell>
          <cell r="E5129">
            <v>0</v>
          </cell>
          <cell r="F5129">
            <v>0</v>
          </cell>
          <cell r="G5129">
            <v>0</v>
          </cell>
          <cell r="H5129">
            <v>0</v>
          </cell>
          <cell r="I5129">
            <v>0</v>
          </cell>
          <cell r="J5129">
            <v>0</v>
          </cell>
          <cell r="K5129">
            <v>0</v>
          </cell>
          <cell r="L5129">
            <v>0</v>
          </cell>
          <cell r="M5129">
            <v>0</v>
          </cell>
          <cell r="N5129">
            <v>0</v>
          </cell>
          <cell r="O5129">
            <v>0</v>
          </cell>
          <cell r="P5129">
            <v>0</v>
          </cell>
          <cell r="Q5129">
            <v>0</v>
          </cell>
          <cell r="R5129">
            <v>0</v>
          </cell>
          <cell r="S5129">
            <v>0</v>
          </cell>
          <cell r="T5129">
            <v>0</v>
          </cell>
        </row>
        <row r="5130">
          <cell r="A5130">
            <v>27523097</v>
          </cell>
          <cell r="B5130" t="str">
            <v>27523097 RG23A SHE Cess A031 EG-75</v>
          </cell>
          <cell r="C5130">
            <v>0</v>
          </cell>
          <cell r="D5130">
            <v>0</v>
          </cell>
          <cell r="E5130">
            <v>0</v>
          </cell>
          <cell r="F5130">
            <v>0</v>
          </cell>
          <cell r="G5130">
            <v>0</v>
          </cell>
          <cell r="H5130">
            <v>0</v>
          </cell>
          <cell r="I5130">
            <v>0</v>
          </cell>
          <cell r="J5130">
            <v>0</v>
          </cell>
          <cell r="K5130">
            <v>0</v>
          </cell>
          <cell r="L5130">
            <v>0</v>
          </cell>
          <cell r="M5130">
            <v>0</v>
          </cell>
          <cell r="N5130">
            <v>0</v>
          </cell>
          <cell r="O5130">
            <v>0</v>
          </cell>
          <cell r="P5130">
            <v>0</v>
          </cell>
          <cell r="Q5130">
            <v>0</v>
          </cell>
          <cell r="R5130">
            <v>0</v>
          </cell>
          <cell r="S5130">
            <v>0</v>
          </cell>
          <cell r="T5130">
            <v>0</v>
          </cell>
        </row>
        <row r="5131">
          <cell r="A5131">
            <v>27523098</v>
          </cell>
          <cell r="B5131" t="str">
            <v>27523098 RG23A SHE Cess F031 EG-76</v>
          </cell>
          <cell r="C5131">
            <v>0</v>
          </cell>
          <cell r="D5131">
            <v>0</v>
          </cell>
          <cell r="E5131">
            <v>0</v>
          </cell>
          <cell r="F5131">
            <v>0</v>
          </cell>
          <cell r="G5131">
            <v>0</v>
          </cell>
          <cell r="H5131">
            <v>0</v>
          </cell>
          <cell r="I5131">
            <v>0</v>
          </cell>
          <cell r="J5131">
            <v>0</v>
          </cell>
          <cell r="K5131">
            <v>0</v>
          </cell>
          <cell r="L5131">
            <v>0</v>
          </cell>
          <cell r="M5131">
            <v>0</v>
          </cell>
          <cell r="N5131">
            <v>0</v>
          </cell>
          <cell r="O5131">
            <v>0</v>
          </cell>
          <cell r="P5131">
            <v>0</v>
          </cell>
          <cell r="Q5131">
            <v>0</v>
          </cell>
          <cell r="R5131">
            <v>0</v>
          </cell>
          <cell r="S5131">
            <v>0</v>
          </cell>
          <cell r="T5131">
            <v>0</v>
          </cell>
        </row>
        <row r="5132">
          <cell r="A5132">
            <v>27523099</v>
          </cell>
          <cell r="B5132" t="str">
            <v>27523099 RG23A SHE Cess SB01 EG-77</v>
          </cell>
          <cell r="C5132">
            <v>0</v>
          </cell>
          <cell r="D5132">
            <v>0</v>
          </cell>
          <cell r="E5132">
            <v>0</v>
          </cell>
          <cell r="F5132">
            <v>0</v>
          </cell>
          <cell r="G5132">
            <v>0</v>
          </cell>
          <cell r="H5132">
            <v>0</v>
          </cell>
          <cell r="I5132">
            <v>0</v>
          </cell>
          <cell r="J5132">
            <v>0</v>
          </cell>
          <cell r="K5132">
            <v>0</v>
          </cell>
          <cell r="L5132">
            <v>0</v>
          </cell>
          <cell r="M5132">
            <v>0</v>
          </cell>
          <cell r="N5132">
            <v>0</v>
          </cell>
          <cell r="O5132">
            <v>0</v>
          </cell>
          <cell r="P5132">
            <v>0</v>
          </cell>
          <cell r="Q5132">
            <v>0</v>
          </cell>
          <cell r="R5132">
            <v>0</v>
          </cell>
          <cell r="S5132">
            <v>0</v>
          </cell>
          <cell r="T5132">
            <v>0</v>
          </cell>
        </row>
        <row r="5133">
          <cell r="A5133">
            <v>27525083</v>
          </cell>
          <cell r="B5133" t="str">
            <v>27525083 RG23C BED  F025 EG-C1</v>
          </cell>
          <cell r="C5133">
            <v>0</v>
          </cell>
          <cell r="D5133">
            <v>0</v>
          </cell>
          <cell r="E5133">
            <v>0</v>
          </cell>
          <cell r="F5133">
            <v>0</v>
          </cell>
          <cell r="G5133">
            <v>0</v>
          </cell>
          <cell r="H5133">
            <v>0</v>
          </cell>
          <cell r="I5133">
            <v>0</v>
          </cell>
          <cell r="J5133">
            <v>0</v>
          </cell>
          <cell r="K5133">
            <v>0</v>
          </cell>
          <cell r="L5133">
            <v>0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  <cell r="Q5133">
            <v>0</v>
          </cell>
          <cell r="R5133">
            <v>0</v>
          </cell>
          <cell r="S5133">
            <v>0</v>
          </cell>
          <cell r="T5133">
            <v>0</v>
          </cell>
        </row>
        <row r="5134">
          <cell r="A5134">
            <v>27525084</v>
          </cell>
          <cell r="B5134" t="str">
            <v>27525084 RG23C BED  F026 EG-C2</v>
          </cell>
          <cell r="C5134">
            <v>0</v>
          </cell>
          <cell r="D5134">
            <v>0</v>
          </cell>
          <cell r="E5134">
            <v>0</v>
          </cell>
          <cell r="F5134">
            <v>0</v>
          </cell>
          <cell r="G5134">
            <v>0</v>
          </cell>
          <cell r="H5134">
            <v>0</v>
          </cell>
          <cell r="I5134">
            <v>0</v>
          </cell>
          <cell r="J5134">
            <v>0</v>
          </cell>
          <cell r="K5134">
            <v>0</v>
          </cell>
          <cell r="L5134">
            <v>0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  <cell r="Q5134">
            <v>0</v>
          </cell>
          <cell r="R5134">
            <v>0</v>
          </cell>
          <cell r="S5134">
            <v>0</v>
          </cell>
          <cell r="T5134">
            <v>0</v>
          </cell>
        </row>
        <row r="5135">
          <cell r="A5135">
            <v>27525085</v>
          </cell>
          <cell r="B5135" t="str">
            <v>27525085 RG23C BED  N001 EG-46</v>
          </cell>
          <cell r="C5135">
            <v>0</v>
          </cell>
          <cell r="D5135">
            <v>0</v>
          </cell>
          <cell r="E5135">
            <v>0</v>
          </cell>
          <cell r="F5135">
            <v>0</v>
          </cell>
          <cell r="G5135">
            <v>0</v>
          </cell>
          <cell r="H5135">
            <v>0</v>
          </cell>
          <cell r="I5135">
            <v>0</v>
          </cell>
          <cell r="J5135">
            <v>0</v>
          </cell>
          <cell r="K5135">
            <v>0</v>
          </cell>
          <cell r="L5135">
            <v>0</v>
          </cell>
          <cell r="M5135">
            <v>0</v>
          </cell>
          <cell r="N5135">
            <v>0</v>
          </cell>
          <cell r="O5135">
            <v>0</v>
          </cell>
          <cell r="P5135">
            <v>0</v>
          </cell>
          <cell r="Q5135">
            <v>0</v>
          </cell>
          <cell r="R5135">
            <v>0</v>
          </cell>
          <cell r="S5135">
            <v>0</v>
          </cell>
          <cell r="T5135">
            <v>0</v>
          </cell>
        </row>
        <row r="5136">
          <cell r="A5136">
            <v>27525086</v>
          </cell>
          <cell r="B5136" t="str">
            <v>27525086 RG23C BED  F024 EG-V1</v>
          </cell>
          <cell r="C5136">
            <v>0</v>
          </cell>
          <cell r="D5136">
            <v>0</v>
          </cell>
          <cell r="E5136">
            <v>0</v>
          </cell>
          <cell r="F5136">
            <v>0</v>
          </cell>
          <cell r="G5136">
            <v>0</v>
          </cell>
          <cell r="H5136">
            <v>0</v>
          </cell>
          <cell r="I5136">
            <v>0</v>
          </cell>
          <cell r="J5136">
            <v>0</v>
          </cell>
          <cell r="K5136">
            <v>0</v>
          </cell>
          <cell r="L5136">
            <v>0</v>
          </cell>
          <cell r="M5136">
            <v>0</v>
          </cell>
          <cell r="N5136">
            <v>0</v>
          </cell>
          <cell r="O5136">
            <v>0</v>
          </cell>
          <cell r="P5136">
            <v>0</v>
          </cell>
          <cell r="Q5136">
            <v>0</v>
          </cell>
          <cell r="R5136">
            <v>0</v>
          </cell>
          <cell r="S5136">
            <v>0</v>
          </cell>
          <cell r="T5136">
            <v>0</v>
          </cell>
        </row>
        <row r="5137">
          <cell r="A5137">
            <v>27525088</v>
          </cell>
          <cell r="B5137" t="str">
            <v>27525088 RG23C BED  A027 EG-86</v>
          </cell>
          <cell r="C5137">
            <v>0</v>
          </cell>
          <cell r="D5137">
            <v>0</v>
          </cell>
          <cell r="E5137">
            <v>0</v>
          </cell>
          <cell r="F5137">
            <v>0</v>
          </cell>
          <cell r="G5137">
            <v>0</v>
          </cell>
          <cell r="H5137">
            <v>0</v>
          </cell>
          <cell r="I5137">
            <v>0</v>
          </cell>
          <cell r="J5137">
            <v>0</v>
          </cell>
          <cell r="K5137">
            <v>0</v>
          </cell>
          <cell r="L5137">
            <v>0</v>
          </cell>
          <cell r="M5137">
            <v>0</v>
          </cell>
          <cell r="N5137">
            <v>0</v>
          </cell>
          <cell r="O5137">
            <v>0</v>
          </cell>
          <cell r="P5137">
            <v>0</v>
          </cell>
          <cell r="Q5137">
            <v>0</v>
          </cell>
          <cell r="R5137">
            <v>0</v>
          </cell>
          <cell r="S5137">
            <v>0</v>
          </cell>
          <cell r="T5137">
            <v>0</v>
          </cell>
        </row>
        <row r="5138">
          <cell r="A5138">
            <v>27525583</v>
          </cell>
          <cell r="B5138" t="str">
            <v>27525583 RG23C AED  F025 EG-C1</v>
          </cell>
          <cell r="C5138">
            <v>0</v>
          </cell>
          <cell r="D5138">
            <v>0</v>
          </cell>
          <cell r="E5138">
            <v>0</v>
          </cell>
          <cell r="F5138">
            <v>0</v>
          </cell>
          <cell r="G5138">
            <v>0</v>
          </cell>
          <cell r="H5138">
            <v>0</v>
          </cell>
          <cell r="I5138">
            <v>0</v>
          </cell>
          <cell r="J5138">
            <v>0</v>
          </cell>
          <cell r="K5138">
            <v>0</v>
          </cell>
          <cell r="L5138">
            <v>0</v>
          </cell>
          <cell r="M5138">
            <v>0</v>
          </cell>
          <cell r="N5138">
            <v>0</v>
          </cell>
          <cell r="O5138">
            <v>0</v>
          </cell>
          <cell r="P5138">
            <v>0</v>
          </cell>
          <cell r="Q5138">
            <v>0</v>
          </cell>
          <cell r="R5138">
            <v>0</v>
          </cell>
          <cell r="S5138">
            <v>0</v>
          </cell>
          <cell r="T5138">
            <v>0</v>
          </cell>
        </row>
        <row r="5139">
          <cell r="A5139">
            <v>27525584</v>
          </cell>
          <cell r="B5139" t="str">
            <v>27525584 RG23C AED  F026 EG-C2</v>
          </cell>
          <cell r="C5139">
            <v>0</v>
          </cell>
          <cell r="D5139">
            <v>0</v>
          </cell>
          <cell r="E5139">
            <v>0</v>
          </cell>
          <cell r="F5139">
            <v>0</v>
          </cell>
          <cell r="G5139">
            <v>0</v>
          </cell>
          <cell r="H5139">
            <v>0</v>
          </cell>
          <cell r="I5139">
            <v>0</v>
          </cell>
          <cell r="J5139">
            <v>0</v>
          </cell>
          <cell r="K5139">
            <v>0</v>
          </cell>
          <cell r="L5139">
            <v>0</v>
          </cell>
          <cell r="M5139">
            <v>0</v>
          </cell>
          <cell r="N5139">
            <v>0</v>
          </cell>
          <cell r="O5139">
            <v>0</v>
          </cell>
          <cell r="P5139">
            <v>0</v>
          </cell>
          <cell r="Q5139">
            <v>0</v>
          </cell>
          <cell r="R5139">
            <v>0</v>
          </cell>
          <cell r="S5139">
            <v>0</v>
          </cell>
          <cell r="T5139">
            <v>0</v>
          </cell>
        </row>
        <row r="5140">
          <cell r="A5140">
            <v>27525585</v>
          </cell>
          <cell r="B5140" t="str">
            <v>27525585 RG23C AED  N001 EG-46</v>
          </cell>
          <cell r="C5140">
            <v>0</v>
          </cell>
          <cell r="D5140">
            <v>0</v>
          </cell>
          <cell r="E5140">
            <v>0</v>
          </cell>
          <cell r="F5140">
            <v>0</v>
          </cell>
          <cell r="G5140">
            <v>0</v>
          </cell>
          <cell r="H5140">
            <v>0</v>
          </cell>
          <cell r="I5140">
            <v>0</v>
          </cell>
          <cell r="J5140">
            <v>0</v>
          </cell>
          <cell r="K5140">
            <v>0</v>
          </cell>
          <cell r="L5140">
            <v>0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  <cell r="Q5140">
            <v>0</v>
          </cell>
          <cell r="R5140">
            <v>0</v>
          </cell>
          <cell r="S5140">
            <v>0</v>
          </cell>
          <cell r="T5140">
            <v>0</v>
          </cell>
        </row>
        <row r="5141">
          <cell r="A5141">
            <v>27525586</v>
          </cell>
          <cell r="B5141" t="str">
            <v>27525586 RG23C AED  F024 EG-V1</v>
          </cell>
          <cell r="C5141">
            <v>0</v>
          </cell>
          <cell r="D5141">
            <v>0</v>
          </cell>
          <cell r="E5141">
            <v>0</v>
          </cell>
          <cell r="F5141">
            <v>0</v>
          </cell>
          <cell r="G5141">
            <v>0</v>
          </cell>
          <cell r="H5141">
            <v>0</v>
          </cell>
          <cell r="I5141">
            <v>0</v>
          </cell>
          <cell r="J5141">
            <v>0</v>
          </cell>
          <cell r="K5141">
            <v>0</v>
          </cell>
          <cell r="L5141">
            <v>0</v>
          </cell>
          <cell r="M5141">
            <v>0</v>
          </cell>
          <cell r="N5141">
            <v>0</v>
          </cell>
          <cell r="O5141">
            <v>0</v>
          </cell>
          <cell r="P5141">
            <v>0</v>
          </cell>
          <cell r="Q5141">
            <v>0</v>
          </cell>
          <cell r="R5141">
            <v>0</v>
          </cell>
          <cell r="S5141">
            <v>0</v>
          </cell>
          <cell r="T5141">
            <v>0</v>
          </cell>
        </row>
        <row r="5142">
          <cell r="A5142">
            <v>27525588</v>
          </cell>
          <cell r="B5142" t="str">
            <v>27525588 RG23C AED  A027 EG-86</v>
          </cell>
          <cell r="C5142">
            <v>0</v>
          </cell>
          <cell r="D5142">
            <v>0</v>
          </cell>
          <cell r="E5142">
            <v>0</v>
          </cell>
          <cell r="F5142">
            <v>0</v>
          </cell>
          <cell r="G5142">
            <v>0</v>
          </cell>
          <cell r="H5142">
            <v>0</v>
          </cell>
          <cell r="I5142">
            <v>0</v>
          </cell>
          <cell r="J5142">
            <v>0</v>
          </cell>
          <cell r="K5142">
            <v>0</v>
          </cell>
          <cell r="L5142">
            <v>0</v>
          </cell>
          <cell r="M5142">
            <v>0</v>
          </cell>
          <cell r="N5142">
            <v>0</v>
          </cell>
          <cell r="O5142">
            <v>0</v>
          </cell>
          <cell r="P5142">
            <v>0</v>
          </cell>
          <cell r="Q5142">
            <v>0</v>
          </cell>
          <cell r="R5142">
            <v>0</v>
          </cell>
          <cell r="S5142">
            <v>0</v>
          </cell>
          <cell r="T5142">
            <v>0</v>
          </cell>
        </row>
        <row r="5143">
          <cell r="A5143">
            <v>27525589</v>
          </cell>
          <cell r="B5143" t="str">
            <v>27525589 RG23C AED  F023 EG-Z1</v>
          </cell>
          <cell r="C5143">
            <v>0</v>
          </cell>
          <cell r="D5143">
            <v>0</v>
          </cell>
          <cell r="E5143">
            <v>0</v>
          </cell>
          <cell r="F5143">
            <v>0</v>
          </cell>
          <cell r="G5143">
            <v>0</v>
          </cell>
          <cell r="H5143">
            <v>0</v>
          </cell>
          <cell r="I5143">
            <v>0</v>
          </cell>
          <cell r="J5143">
            <v>0</v>
          </cell>
          <cell r="K5143">
            <v>0</v>
          </cell>
          <cell r="L5143">
            <v>0</v>
          </cell>
          <cell r="M5143">
            <v>0</v>
          </cell>
          <cell r="N5143">
            <v>0</v>
          </cell>
          <cell r="O5143">
            <v>0</v>
          </cell>
          <cell r="P5143">
            <v>0</v>
          </cell>
          <cell r="Q5143">
            <v>0</v>
          </cell>
          <cell r="R5143">
            <v>0</v>
          </cell>
          <cell r="S5143">
            <v>0</v>
          </cell>
          <cell r="T5143">
            <v>0</v>
          </cell>
        </row>
        <row r="5144">
          <cell r="A5144">
            <v>27525590</v>
          </cell>
          <cell r="B5144" t="str">
            <v>27525590 RG23C AED  F027 EG-87</v>
          </cell>
          <cell r="C5144">
            <v>0</v>
          </cell>
          <cell r="D5144">
            <v>0</v>
          </cell>
          <cell r="E5144">
            <v>0</v>
          </cell>
          <cell r="F5144">
            <v>0</v>
          </cell>
          <cell r="G5144">
            <v>0</v>
          </cell>
          <cell r="H5144">
            <v>0</v>
          </cell>
          <cell r="I5144">
            <v>0</v>
          </cell>
          <cell r="J5144">
            <v>0</v>
          </cell>
          <cell r="K5144">
            <v>0</v>
          </cell>
          <cell r="L5144">
            <v>0</v>
          </cell>
          <cell r="M5144">
            <v>0</v>
          </cell>
          <cell r="N5144">
            <v>0</v>
          </cell>
          <cell r="O5144">
            <v>0</v>
          </cell>
          <cell r="P5144">
            <v>0</v>
          </cell>
          <cell r="Q5144">
            <v>0</v>
          </cell>
          <cell r="R5144">
            <v>0</v>
          </cell>
          <cell r="S5144">
            <v>0</v>
          </cell>
          <cell r="T5144">
            <v>0</v>
          </cell>
        </row>
        <row r="5145">
          <cell r="A5145">
            <v>27525597</v>
          </cell>
          <cell r="B5145" t="str">
            <v>27525597 RG23C AED  A031 EG-75</v>
          </cell>
          <cell r="C5145">
            <v>0</v>
          </cell>
          <cell r="D5145">
            <v>0</v>
          </cell>
          <cell r="E5145">
            <v>0</v>
          </cell>
          <cell r="F5145">
            <v>0</v>
          </cell>
          <cell r="G5145">
            <v>0</v>
          </cell>
          <cell r="H5145">
            <v>0</v>
          </cell>
          <cell r="I5145">
            <v>0</v>
          </cell>
          <cell r="J5145">
            <v>0</v>
          </cell>
          <cell r="K5145">
            <v>0</v>
          </cell>
          <cell r="L5145">
            <v>0</v>
          </cell>
          <cell r="M5145">
            <v>0</v>
          </cell>
          <cell r="N5145">
            <v>0</v>
          </cell>
          <cell r="O5145">
            <v>0</v>
          </cell>
          <cell r="P5145">
            <v>0</v>
          </cell>
          <cell r="Q5145">
            <v>0</v>
          </cell>
          <cell r="R5145">
            <v>0</v>
          </cell>
          <cell r="S5145">
            <v>0</v>
          </cell>
          <cell r="T5145">
            <v>0</v>
          </cell>
        </row>
        <row r="5146">
          <cell r="A5146">
            <v>27525598</v>
          </cell>
          <cell r="B5146" t="str">
            <v>27525598 RG23C AED  F031 EG-76</v>
          </cell>
          <cell r="C5146">
            <v>0</v>
          </cell>
          <cell r="D5146">
            <v>0</v>
          </cell>
          <cell r="E5146">
            <v>0</v>
          </cell>
          <cell r="F5146">
            <v>0</v>
          </cell>
          <cell r="G5146">
            <v>0</v>
          </cell>
          <cell r="H5146">
            <v>0</v>
          </cell>
          <cell r="I5146">
            <v>0</v>
          </cell>
          <cell r="J5146">
            <v>0</v>
          </cell>
          <cell r="K5146">
            <v>0</v>
          </cell>
          <cell r="L5146">
            <v>0</v>
          </cell>
          <cell r="M5146">
            <v>0</v>
          </cell>
          <cell r="N5146">
            <v>0</v>
          </cell>
          <cell r="O5146">
            <v>0</v>
          </cell>
          <cell r="P5146">
            <v>0</v>
          </cell>
          <cell r="Q5146">
            <v>0</v>
          </cell>
          <cell r="R5146">
            <v>0</v>
          </cell>
          <cell r="S5146">
            <v>0</v>
          </cell>
          <cell r="T5146">
            <v>0</v>
          </cell>
        </row>
        <row r="5147">
          <cell r="A5147">
            <v>27525599</v>
          </cell>
          <cell r="B5147" t="str">
            <v>27525599 RG23C AED  SB01 EG-77</v>
          </cell>
          <cell r="C5147">
            <v>0</v>
          </cell>
          <cell r="D5147">
            <v>0</v>
          </cell>
          <cell r="E5147">
            <v>0</v>
          </cell>
          <cell r="F5147">
            <v>0</v>
          </cell>
          <cell r="G5147">
            <v>0</v>
          </cell>
          <cell r="H5147">
            <v>0</v>
          </cell>
          <cell r="I5147">
            <v>0</v>
          </cell>
          <cell r="J5147">
            <v>0</v>
          </cell>
          <cell r="K5147">
            <v>0</v>
          </cell>
          <cell r="L5147">
            <v>0</v>
          </cell>
          <cell r="M5147">
            <v>0</v>
          </cell>
          <cell r="N5147">
            <v>0</v>
          </cell>
          <cell r="O5147">
            <v>0</v>
          </cell>
          <cell r="P5147">
            <v>0</v>
          </cell>
          <cell r="Q5147">
            <v>0</v>
          </cell>
          <cell r="R5147">
            <v>0</v>
          </cell>
          <cell r="S5147">
            <v>0</v>
          </cell>
          <cell r="T5147">
            <v>0</v>
          </cell>
        </row>
        <row r="5148">
          <cell r="A5148">
            <v>27526083</v>
          </cell>
          <cell r="B5148" t="str">
            <v>27526083 RG23C SED  F025 EG-C1</v>
          </cell>
          <cell r="C5148">
            <v>0</v>
          </cell>
          <cell r="D5148">
            <v>0</v>
          </cell>
          <cell r="E5148">
            <v>0</v>
          </cell>
          <cell r="F5148">
            <v>0</v>
          </cell>
          <cell r="G5148">
            <v>0</v>
          </cell>
          <cell r="H5148">
            <v>0</v>
          </cell>
          <cell r="I5148">
            <v>0</v>
          </cell>
          <cell r="J5148">
            <v>0</v>
          </cell>
          <cell r="K5148">
            <v>0</v>
          </cell>
          <cell r="L5148">
            <v>0</v>
          </cell>
          <cell r="M5148">
            <v>0</v>
          </cell>
          <cell r="N5148">
            <v>0</v>
          </cell>
          <cell r="O5148">
            <v>0</v>
          </cell>
          <cell r="P5148">
            <v>0</v>
          </cell>
          <cell r="Q5148">
            <v>0</v>
          </cell>
          <cell r="R5148">
            <v>0</v>
          </cell>
          <cell r="S5148">
            <v>0</v>
          </cell>
          <cell r="T5148">
            <v>0</v>
          </cell>
        </row>
        <row r="5149">
          <cell r="A5149">
            <v>27526084</v>
          </cell>
          <cell r="B5149" t="str">
            <v>27526084 RG23C SED  F026 EG-C2</v>
          </cell>
          <cell r="C5149">
            <v>0</v>
          </cell>
          <cell r="D5149">
            <v>0</v>
          </cell>
          <cell r="E5149">
            <v>0</v>
          </cell>
          <cell r="F5149">
            <v>0</v>
          </cell>
          <cell r="G5149">
            <v>0</v>
          </cell>
          <cell r="H5149">
            <v>0</v>
          </cell>
          <cell r="I5149">
            <v>0</v>
          </cell>
          <cell r="J5149">
            <v>0</v>
          </cell>
          <cell r="K5149">
            <v>0</v>
          </cell>
          <cell r="L5149">
            <v>0</v>
          </cell>
          <cell r="M5149">
            <v>0</v>
          </cell>
          <cell r="N5149">
            <v>0</v>
          </cell>
          <cell r="O5149">
            <v>0</v>
          </cell>
          <cell r="P5149">
            <v>0</v>
          </cell>
          <cell r="Q5149">
            <v>0</v>
          </cell>
          <cell r="R5149">
            <v>0</v>
          </cell>
          <cell r="S5149">
            <v>0</v>
          </cell>
          <cell r="T5149">
            <v>0</v>
          </cell>
        </row>
        <row r="5150">
          <cell r="A5150">
            <v>27526085</v>
          </cell>
          <cell r="B5150" t="str">
            <v>27526085 RG23C SED  N001 EG-46</v>
          </cell>
          <cell r="C5150">
            <v>0</v>
          </cell>
          <cell r="D5150">
            <v>0</v>
          </cell>
          <cell r="E5150">
            <v>0</v>
          </cell>
          <cell r="F5150">
            <v>0</v>
          </cell>
          <cell r="G5150">
            <v>0</v>
          </cell>
          <cell r="H5150">
            <v>0</v>
          </cell>
          <cell r="I5150">
            <v>0</v>
          </cell>
          <cell r="J5150">
            <v>0</v>
          </cell>
          <cell r="K5150">
            <v>0</v>
          </cell>
          <cell r="L5150">
            <v>0</v>
          </cell>
          <cell r="M5150">
            <v>0</v>
          </cell>
          <cell r="N5150">
            <v>0</v>
          </cell>
          <cell r="O5150">
            <v>0</v>
          </cell>
          <cell r="P5150">
            <v>0</v>
          </cell>
          <cell r="Q5150">
            <v>0</v>
          </cell>
          <cell r="R5150">
            <v>0</v>
          </cell>
          <cell r="S5150">
            <v>0</v>
          </cell>
          <cell r="T5150">
            <v>0</v>
          </cell>
        </row>
        <row r="5151">
          <cell r="A5151">
            <v>27526086</v>
          </cell>
          <cell r="B5151" t="str">
            <v>27526086 RG23C SED  F024 EG-V1</v>
          </cell>
          <cell r="C5151">
            <v>0</v>
          </cell>
          <cell r="D5151">
            <v>0</v>
          </cell>
          <cell r="E5151">
            <v>0</v>
          </cell>
          <cell r="F5151">
            <v>0</v>
          </cell>
          <cell r="G5151">
            <v>0</v>
          </cell>
          <cell r="H5151">
            <v>0</v>
          </cell>
          <cell r="I5151">
            <v>0</v>
          </cell>
          <cell r="J5151">
            <v>0</v>
          </cell>
          <cell r="K5151">
            <v>0</v>
          </cell>
          <cell r="L5151">
            <v>0</v>
          </cell>
          <cell r="M5151">
            <v>0</v>
          </cell>
          <cell r="N5151">
            <v>0</v>
          </cell>
          <cell r="O5151">
            <v>0</v>
          </cell>
          <cell r="P5151">
            <v>0</v>
          </cell>
          <cell r="Q5151">
            <v>0</v>
          </cell>
          <cell r="R5151">
            <v>0</v>
          </cell>
          <cell r="S5151">
            <v>0</v>
          </cell>
          <cell r="T5151">
            <v>0</v>
          </cell>
        </row>
        <row r="5152">
          <cell r="A5152">
            <v>27526088</v>
          </cell>
          <cell r="B5152" t="str">
            <v>27526088 RG23C SED  A027 EG-86</v>
          </cell>
          <cell r="C5152">
            <v>0</v>
          </cell>
          <cell r="D5152">
            <v>0</v>
          </cell>
          <cell r="E5152">
            <v>0</v>
          </cell>
          <cell r="F5152">
            <v>0</v>
          </cell>
          <cell r="G5152">
            <v>0</v>
          </cell>
          <cell r="H5152">
            <v>0</v>
          </cell>
          <cell r="I5152">
            <v>0</v>
          </cell>
          <cell r="J5152">
            <v>0</v>
          </cell>
          <cell r="K5152">
            <v>0</v>
          </cell>
          <cell r="L5152">
            <v>0</v>
          </cell>
          <cell r="M5152">
            <v>0</v>
          </cell>
          <cell r="N5152">
            <v>0</v>
          </cell>
          <cell r="O5152">
            <v>0</v>
          </cell>
          <cell r="P5152">
            <v>0</v>
          </cell>
          <cell r="Q5152">
            <v>0</v>
          </cell>
          <cell r="R5152">
            <v>0</v>
          </cell>
          <cell r="S5152">
            <v>0</v>
          </cell>
          <cell r="T5152">
            <v>0</v>
          </cell>
        </row>
        <row r="5153">
          <cell r="A5153">
            <v>27526089</v>
          </cell>
          <cell r="B5153" t="str">
            <v>27526089 RG23C SED  F023 EG-Z1</v>
          </cell>
          <cell r="C5153">
            <v>0</v>
          </cell>
          <cell r="D5153">
            <v>0</v>
          </cell>
          <cell r="E5153">
            <v>0</v>
          </cell>
          <cell r="F5153">
            <v>0</v>
          </cell>
          <cell r="G5153">
            <v>0</v>
          </cell>
          <cell r="H5153">
            <v>0</v>
          </cell>
          <cell r="I5153">
            <v>0</v>
          </cell>
          <cell r="J5153">
            <v>0</v>
          </cell>
          <cell r="K5153">
            <v>0</v>
          </cell>
          <cell r="L5153">
            <v>0</v>
          </cell>
          <cell r="M5153">
            <v>0</v>
          </cell>
          <cell r="N5153">
            <v>0</v>
          </cell>
          <cell r="O5153">
            <v>0</v>
          </cell>
          <cell r="P5153">
            <v>0</v>
          </cell>
          <cell r="Q5153">
            <v>0</v>
          </cell>
          <cell r="R5153">
            <v>0</v>
          </cell>
          <cell r="S5153">
            <v>0</v>
          </cell>
          <cell r="T5153">
            <v>0</v>
          </cell>
        </row>
        <row r="5154">
          <cell r="A5154">
            <v>27526090</v>
          </cell>
          <cell r="B5154" t="str">
            <v>27526090 RG23C SED  F027 EG-87</v>
          </cell>
          <cell r="C5154">
            <v>0</v>
          </cell>
          <cell r="D5154">
            <v>0</v>
          </cell>
          <cell r="E5154">
            <v>0</v>
          </cell>
          <cell r="F5154">
            <v>0</v>
          </cell>
          <cell r="G5154">
            <v>0</v>
          </cell>
          <cell r="H5154">
            <v>0</v>
          </cell>
          <cell r="I5154">
            <v>0</v>
          </cell>
          <cell r="J5154">
            <v>0</v>
          </cell>
          <cell r="K5154">
            <v>0</v>
          </cell>
          <cell r="L5154">
            <v>0</v>
          </cell>
          <cell r="M5154">
            <v>0</v>
          </cell>
          <cell r="N5154">
            <v>0</v>
          </cell>
          <cell r="O5154">
            <v>0</v>
          </cell>
          <cell r="P5154">
            <v>0</v>
          </cell>
          <cell r="Q5154">
            <v>0</v>
          </cell>
          <cell r="R5154">
            <v>0</v>
          </cell>
          <cell r="S5154">
            <v>0</v>
          </cell>
          <cell r="T5154">
            <v>0</v>
          </cell>
        </row>
        <row r="5155">
          <cell r="A5155">
            <v>27526097</v>
          </cell>
          <cell r="B5155" t="str">
            <v>27526097 RG23C SED  A031 EG-75</v>
          </cell>
          <cell r="C5155">
            <v>0</v>
          </cell>
          <cell r="D5155">
            <v>0</v>
          </cell>
          <cell r="E5155">
            <v>0</v>
          </cell>
          <cell r="F5155">
            <v>0</v>
          </cell>
          <cell r="G5155">
            <v>0</v>
          </cell>
          <cell r="H5155">
            <v>0</v>
          </cell>
          <cell r="I5155">
            <v>0</v>
          </cell>
          <cell r="J5155">
            <v>0</v>
          </cell>
          <cell r="K5155">
            <v>0</v>
          </cell>
          <cell r="L5155">
            <v>0</v>
          </cell>
          <cell r="M5155">
            <v>0</v>
          </cell>
          <cell r="N5155">
            <v>0</v>
          </cell>
          <cell r="O5155">
            <v>0</v>
          </cell>
          <cell r="P5155">
            <v>0</v>
          </cell>
          <cell r="Q5155">
            <v>0</v>
          </cell>
          <cell r="R5155">
            <v>0</v>
          </cell>
          <cell r="S5155">
            <v>0</v>
          </cell>
          <cell r="T5155">
            <v>0</v>
          </cell>
        </row>
        <row r="5156">
          <cell r="A5156">
            <v>27526098</v>
          </cell>
          <cell r="B5156" t="str">
            <v>27526098 RG23C SED  F031 EG-76</v>
          </cell>
          <cell r="C5156">
            <v>0</v>
          </cell>
          <cell r="D5156">
            <v>0</v>
          </cell>
          <cell r="E5156">
            <v>0</v>
          </cell>
          <cell r="F5156">
            <v>0</v>
          </cell>
          <cell r="G5156">
            <v>0</v>
          </cell>
          <cell r="H5156">
            <v>0</v>
          </cell>
          <cell r="I5156">
            <v>0</v>
          </cell>
          <cell r="J5156">
            <v>0</v>
          </cell>
          <cell r="K5156">
            <v>0</v>
          </cell>
          <cell r="L5156">
            <v>0</v>
          </cell>
          <cell r="M5156">
            <v>0</v>
          </cell>
          <cell r="N5156">
            <v>0</v>
          </cell>
          <cell r="O5156">
            <v>0</v>
          </cell>
          <cell r="P5156">
            <v>0</v>
          </cell>
          <cell r="Q5156">
            <v>0</v>
          </cell>
          <cell r="R5156">
            <v>0</v>
          </cell>
          <cell r="S5156">
            <v>0</v>
          </cell>
          <cell r="T5156">
            <v>0</v>
          </cell>
        </row>
        <row r="5157">
          <cell r="A5157">
            <v>27526099</v>
          </cell>
          <cell r="B5157" t="str">
            <v>27526099 RG23C SED  SB01 EG-77</v>
          </cell>
          <cell r="C5157">
            <v>0</v>
          </cell>
          <cell r="D5157">
            <v>0</v>
          </cell>
          <cell r="E5157">
            <v>0</v>
          </cell>
          <cell r="F5157">
            <v>0</v>
          </cell>
          <cell r="G5157">
            <v>0</v>
          </cell>
          <cell r="H5157">
            <v>0</v>
          </cell>
          <cell r="I5157">
            <v>0</v>
          </cell>
          <cell r="J5157">
            <v>0</v>
          </cell>
          <cell r="K5157">
            <v>0</v>
          </cell>
          <cell r="L5157">
            <v>0</v>
          </cell>
          <cell r="M5157">
            <v>0</v>
          </cell>
          <cell r="N5157">
            <v>0</v>
          </cell>
          <cell r="O5157">
            <v>0</v>
          </cell>
          <cell r="P5157">
            <v>0</v>
          </cell>
          <cell r="Q5157">
            <v>0</v>
          </cell>
          <cell r="R5157">
            <v>0</v>
          </cell>
          <cell r="S5157">
            <v>0</v>
          </cell>
          <cell r="T5157">
            <v>0</v>
          </cell>
        </row>
        <row r="5158">
          <cell r="A5158">
            <v>27526583</v>
          </cell>
          <cell r="B5158" t="str">
            <v>27526583 RG23C NCCD  F025 EG-C1</v>
          </cell>
          <cell r="C5158">
            <v>0</v>
          </cell>
          <cell r="D5158">
            <v>0</v>
          </cell>
          <cell r="E5158">
            <v>0</v>
          </cell>
          <cell r="F5158">
            <v>0</v>
          </cell>
          <cell r="G5158">
            <v>0</v>
          </cell>
          <cell r="H5158">
            <v>0</v>
          </cell>
          <cell r="I5158">
            <v>0</v>
          </cell>
          <cell r="J5158">
            <v>0</v>
          </cell>
          <cell r="K5158">
            <v>0</v>
          </cell>
          <cell r="L5158">
            <v>0</v>
          </cell>
          <cell r="M5158">
            <v>0</v>
          </cell>
          <cell r="N5158">
            <v>0</v>
          </cell>
          <cell r="O5158">
            <v>0</v>
          </cell>
          <cell r="P5158">
            <v>0</v>
          </cell>
          <cell r="Q5158">
            <v>0</v>
          </cell>
          <cell r="R5158">
            <v>0</v>
          </cell>
          <cell r="S5158">
            <v>0</v>
          </cell>
          <cell r="T5158">
            <v>0</v>
          </cell>
        </row>
        <row r="5159">
          <cell r="A5159">
            <v>27526584</v>
          </cell>
          <cell r="B5159" t="str">
            <v>27526584 RG23C NCCD  F026 EG-C2</v>
          </cell>
          <cell r="C5159">
            <v>0</v>
          </cell>
          <cell r="D5159">
            <v>0</v>
          </cell>
          <cell r="E5159">
            <v>0</v>
          </cell>
          <cell r="F5159">
            <v>0</v>
          </cell>
          <cell r="G5159">
            <v>0</v>
          </cell>
          <cell r="H5159">
            <v>0</v>
          </cell>
          <cell r="I5159">
            <v>0</v>
          </cell>
          <cell r="J5159">
            <v>0</v>
          </cell>
          <cell r="K5159">
            <v>0</v>
          </cell>
          <cell r="L5159">
            <v>0</v>
          </cell>
          <cell r="M5159">
            <v>0</v>
          </cell>
          <cell r="N5159">
            <v>0</v>
          </cell>
          <cell r="O5159">
            <v>0</v>
          </cell>
          <cell r="P5159">
            <v>0</v>
          </cell>
          <cell r="Q5159">
            <v>0</v>
          </cell>
          <cell r="R5159">
            <v>0</v>
          </cell>
          <cell r="S5159">
            <v>0</v>
          </cell>
          <cell r="T5159">
            <v>0</v>
          </cell>
        </row>
        <row r="5160">
          <cell r="A5160">
            <v>27526585</v>
          </cell>
          <cell r="B5160" t="str">
            <v>27526585 RG23C NCCD  N001 EG-46</v>
          </cell>
          <cell r="C5160">
            <v>0</v>
          </cell>
          <cell r="D5160">
            <v>0</v>
          </cell>
          <cell r="E5160">
            <v>0</v>
          </cell>
          <cell r="F5160">
            <v>0</v>
          </cell>
          <cell r="G5160">
            <v>0</v>
          </cell>
          <cell r="H5160">
            <v>0</v>
          </cell>
          <cell r="I5160">
            <v>0</v>
          </cell>
          <cell r="J5160">
            <v>0</v>
          </cell>
          <cell r="K5160">
            <v>0</v>
          </cell>
          <cell r="L5160">
            <v>0</v>
          </cell>
          <cell r="M5160">
            <v>0</v>
          </cell>
          <cell r="N5160">
            <v>0</v>
          </cell>
          <cell r="O5160">
            <v>0</v>
          </cell>
          <cell r="P5160">
            <v>0</v>
          </cell>
          <cell r="Q5160">
            <v>0</v>
          </cell>
          <cell r="R5160">
            <v>0</v>
          </cell>
          <cell r="S5160">
            <v>0</v>
          </cell>
          <cell r="T5160">
            <v>0</v>
          </cell>
        </row>
        <row r="5161">
          <cell r="A5161">
            <v>27526586</v>
          </cell>
          <cell r="B5161" t="str">
            <v>27526586 RG23C NCCD  F024 EG-V1</v>
          </cell>
          <cell r="C5161">
            <v>0</v>
          </cell>
          <cell r="D5161">
            <v>0</v>
          </cell>
          <cell r="E5161">
            <v>0</v>
          </cell>
          <cell r="F5161">
            <v>0</v>
          </cell>
          <cell r="G5161">
            <v>0</v>
          </cell>
          <cell r="H5161">
            <v>0</v>
          </cell>
          <cell r="I5161">
            <v>0</v>
          </cell>
          <cell r="J5161">
            <v>0</v>
          </cell>
          <cell r="K5161">
            <v>0</v>
          </cell>
          <cell r="L5161">
            <v>0</v>
          </cell>
          <cell r="M5161">
            <v>0</v>
          </cell>
          <cell r="N5161">
            <v>0</v>
          </cell>
          <cell r="O5161">
            <v>0</v>
          </cell>
          <cell r="P5161">
            <v>0</v>
          </cell>
          <cell r="Q5161">
            <v>0</v>
          </cell>
          <cell r="R5161">
            <v>0</v>
          </cell>
          <cell r="S5161">
            <v>0</v>
          </cell>
          <cell r="T5161">
            <v>0</v>
          </cell>
        </row>
        <row r="5162">
          <cell r="A5162">
            <v>27526588</v>
          </cell>
          <cell r="B5162" t="str">
            <v>27526588 RG23C NCCD  A027 EG-86</v>
          </cell>
          <cell r="C5162">
            <v>0</v>
          </cell>
          <cell r="D5162">
            <v>0</v>
          </cell>
          <cell r="E5162">
            <v>0</v>
          </cell>
          <cell r="F5162">
            <v>0</v>
          </cell>
          <cell r="G5162">
            <v>0</v>
          </cell>
          <cell r="H5162">
            <v>0</v>
          </cell>
          <cell r="I5162">
            <v>0</v>
          </cell>
          <cell r="J5162">
            <v>0</v>
          </cell>
          <cell r="K5162">
            <v>0</v>
          </cell>
          <cell r="L5162">
            <v>0</v>
          </cell>
          <cell r="M5162">
            <v>0</v>
          </cell>
          <cell r="N5162">
            <v>0</v>
          </cell>
          <cell r="O5162">
            <v>0</v>
          </cell>
          <cell r="P5162">
            <v>0</v>
          </cell>
          <cell r="Q5162">
            <v>0</v>
          </cell>
          <cell r="R5162">
            <v>0</v>
          </cell>
          <cell r="S5162">
            <v>0</v>
          </cell>
          <cell r="T5162">
            <v>0</v>
          </cell>
        </row>
        <row r="5163">
          <cell r="A5163">
            <v>27526589</v>
          </cell>
          <cell r="B5163" t="str">
            <v>27526589 RG23C NCCD  F023 EG-Z1</v>
          </cell>
          <cell r="C5163">
            <v>0</v>
          </cell>
          <cell r="D5163">
            <v>0</v>
          </cell>
          <cell r="E5163">
            <v>0</v>
          </cell>
          <cell r="F5163">
            <v>0</v>
          </cell>
          <cell r="G5163">
            <v>0</v>
          </cell>
          <cell r="H5163">
            <v>0</v>
          </cell>
          <cell r="I5163">
            <v>0</v>
          </cell>
          <cell r="J5163">
            <v>0</v>
          </cell>
          <cell r="K5163">
            <v>0</v>
          </cell>
          <cell r="L5163">
            <v>0</v>
          </cell>
          <cell r="M5163">
            <v>0</v>
          </cell>
          <cell r="N5163">
            <v>0</v>
          </cell>
          <cell r="O5163">
            <v>0</v>
          </cell>
          <cell r="P5163">
            <v>0</v>
          </cell>
          <cell r="Q5163">
            <v>0</v>
          </cell>
          <cell r="R5163">
            <v>0</v>
          </cell>
          <cell r="S5163">
            <v>0</v>
          </cell>
          <cell r="T5163">
            <v>0</v>
          </cell>
        </row>
        <row r="5164">
          <cell r="A5164">
            <v>27526590</v>
          </cell>
          <cell r="B5164" t="str">
            <v>27526590 RG23C NCCD  F027 EG-87</v>
          </cell>
          <cell r="C5164">
            <v>0</v>
          </cell>
          <cell r="D5164">
            <v>0</v>
          </cell>
          <cell r="E5164">
            <v>0</v>
          </cell>
          <cell r="F5164">
            <v>0</v>
          </cell>
          <cell r="G5164">
            <v>0</v>
          </cell>
          <cell r="H5164">
            <v>0</v>
          </cell>
          <cell r="I5164">
            <v>0</v>
          </cell>
          <cell r="J5164">
            <v>0</v>
          </cell>
          <cell r="K5164">
            <v>0</v>
          </cell>
          <cell r="L5164">
            <v>0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  <cell r="Q5164">
            <v>0</v>
          </cell>
          <cell r="R5164">
            <v>0</v>
          </cell>
          <cell r="S5164">
            <v>0</v>
          </cell>
          <cell r="T5164">
            <v>0</v>
          </cell>
        </row>
        <row r="5165">
          <cell r="A5165">
            <v>27526597</v>
          </cell>
          <cell r="B5165" t="str">
            <v>27526597 RG23C NCCD  A031 EG-75</v>
          </cell>
          <cell r="C5165">
            <v>0</v>
          </cell>
          <cell r="D5165">
            <v>0</v>
          </cell>
          <cell r="E5165">
            <v>0</v>
          </cell>
          <cell r="F5165">
            <v>0</v>
          </cell>
          <cell r="G5165">
            <v>0</v>
          </cell>
          <cell r="H5165">
            <v>0</v>
          </cell>
          <cell r="I5165">
            <v>0</v>
          </cell>
          <cell r="J5165">
            <v>0</v>
          </cell>
          <cell r="K5165">
            <v>0</v>
          </cell>
          <cell r="L5165">
            <v>0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  <cell r="Q5165">
            <v>0</v>
          </cell>
          <cell r="R5165">
            <v>0</v>
          </cell>
          <cell r="S5165">
            <v>0</v>
          </cell>
          <cell r="T5165">
            <v>0</v>
          </cell>
        </row>
        <row r="5166">
          <cell r="A5166">
            <v>27526598</v>
          </cell>
          <cell r="B5166" t="str">
            <v>27526598 RG23C NCCD  F031 EG-76</v>
          </cell>
          <cell r="C5166">
            <v>0</v>
          </cell>
          <cell r="D5166">
            <v>0</v>
          </cell>
          <cell r="E5166">
            <v>0</v>
          </cell>
          <cell r="F5166">
            <v>0</v>
          </cell>
          <cell r="G5166">
            <v>0</v>
          </cell>
          <cell r="H5166">
            <v>0</v>
          </cell>
          <cell r="I5166">
            <v>0</v>
          </cell>
          <cell r="J5166">
            <v>0</v>
          </cell>
          <cell r="K5166">
            <v>0</v>
          </cell>
          <cell r="L5166">
            <v>0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  <cell r="Q5166">
            <v>0</v>
          </cell>
          <cell r="R5166">
            <v>0</v>
          </cell>
          <cell r="S5166">
            <v>0</v>
          </cell>
          <cell r="T5166">
            <v>0</v>
          </cell>
        </row>
        <row r="5167">
          <cell r="A5167">
            <v>27526599</v>
          </cell>
          <cell r="B5167" t="str">
            <v>27526599 RG23C NCCD  SB01 EG-77</v>
          </cell>
          <cell r="C5167">
            <v>0</v>
          </cell>
          <cell r="D5167">
            <v>0</v>
          </cell>
          <cell r="E5167">
            <v>0</v>
          </cell>
          <cell r="F5167">
            <v>0</v>
          </cell>
          <cell r="G5167">
            <v>0</v>
          </cell>
          <cell r="H5167">
            <v>0</v>
          </cell>
          <cell r="I5167">
            <v>0</v>
          </cell>
          <cell r="J5167">
            <v>0</v>
          </cell>
          <cell r="K5167">
            <v>0</v>
          </cell>
          <cell r="L5167">
            <v>0</v>
          </cell>
          <cell r="M5167">
            <v>0</v>
          </cell>
          <cell r="N5167">
            <v>0</v>
          </cell>
          <cell r="O5167">
            <v>0</v>
          </cell>
          <cell r="P5167">
            <v>0</v>
          </cell>
          <cell r="Q5167">
            <v>0</v>
          </cell>
          <cell r="R5167">
            <v>0</v>
          </cell>
          <cell r="S5167">
            <v>0</v>
          </cell>
          <cell r="T5167">
            <v>0</v>
          </cell>
        </row>
        <row r="5168">
          <cell r="A5168">
            <v>27527583</v>
          </cell>
          <cell r="B5168" t="str">
            <v>27527583 RG23C Ed Cess F025 EG-C1</v>
          </cell>
          <cell r="C5168">
            <v>0</v>
          </cell>
          <cell r="D5168">
            <v>0</v>
          </cell>
          <cell r="E5168">
            <v>0</v>
          </cell>
          <cell r="F5168">
            <v>0</v>
          </cell>
          <cell r="G5168">
            <v>0</v>
          </cell>
          <cell r="H5168">
            <v>0</v>
          </cell>
          <cell r="I5168">
            <v>0</v>
          </cell>
          <cell r="J5168">
            <v>0</v>
          </cell>
          <cell r="K5168">
            <v>0</v>
          </cell>
          <cell r="L5168">
            <v>0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  <cell r="Q5168">
            <v>0</v>
          </cell>
          <cell r="R5168">
            <v>0</v>
          </cell>
          <cell r="S5168">
            <v>0</v>
          </cell>
          <cell r="T5168">
            <v>0</v>
          </cell>
        </row>
        <row r="5169">
          <cell r="A5169">
            <v>27527584</v>
          </cell>
          <cell r="B5169" t="str">
            <v>27527584 RG23C Ed Cess F026 EG-C2</v>
          </cell>
          <cell r="C5169">
            <v>0</v>
          </cell>
          <cell r="D5169">
            <v>0</v>
          </cell>
          <cell r="E5169">
            <v>0</v>
          </cell>
          <cell r="F5169">
            <v>0</v>
          </cell>
          <cell r="G5169">
            <v>0</v>
          </cell>
          <cell r="H5169">
            <v>0</v>
          </cell>
          <cell r="I5169">
            <v>0</v>
          </cell>
          <cell r="J5169">
            <v>0</v>
          </cell>
          <cell r="K5169">
            <v>0</v>
          </cell>
          <cell r="L5169">
            <v>0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  <cell r="Q5169">
            <v>0</v>
          </cell>
          <cell r="R5169">
            <v>0</v>
          </cell>
          <cell r="S5169">
            <v>0</v>
          </cell>
          <cell r="T5169">
            <v>0</v>
          </cell>
        </row>
        <row r="5170">
          <cell r="A5170">
            <v>27527585</v>
          </cell>
          <cell r="B5170" t="str">
            <v>27527585 RG23C Ed Cess N001 EG-46</v>
          </cell>
          <cell r="C5170">
            <v>0</v>
          </cell>
          <cell r="D5170">
            <v>0</v>
          </cell>
          <cell r="E5170">
            <v>0</v>
          </cell>
          <cell r="F5170">
            <v>0</v>
          </cell>
          <cell r="G5170">
            <v>0</v>
          </cell>
          <cell r="H5170">
            <v>0</v>
          </cell>
          <cell r="I5170">
            <v>0</v>
          </cell>
          <cell r="J5170">
            <v>0</v>
          </cell>
          <cell r="K5170">
            <v>0</v>
          </cell>
          <cell r="L5170">
            <v>0</v>
          </cell>
          <cell r="M5170">
            <v>0</v>
          </cell>
          <cell r="N5170">
            <v>0</v>
          </cell>
          <cell r="O5170">
            <v>0</v>
          </cell>
          <cell r="P5170">
            <v>0</v>
          </cell>
          <cell r="Q5170">
            <v>0</v>
          </cell>
          <cell r="R5170">
            <v>0</v>
          </cell>
          <cell r="S5170">
            <v>0</v>
          </cell>
          <cell r="T5170">
            <v>0</v>
          </cell>
        </row>
        <row r="5171">
          <cell r="A5171">
            <v>27527586</v>
          </cell>
          <cell r="B5171" t="str">
            <v>27527586 RG23C Ed Cess F024 EG-V1</v>
          </cell>
          <cell r="C5171">
            <v>0</v>
          </cell>
          <cell r="D5171">
            <v>0</v>
          </cell>
          <cell r="E5171">
            <v>0</v>
          </cell>
          <cell r="F5171">
            <v>0</v>
          </cell>
          <cell r="G5171">
            <v>0</v>
          </cell>
          <cell r="H5171">
            <v>0</v>
          </cell>
          <cell r="I5171">
            <v>0</v>
          </cell>
          <cell r="J5171">
            <v>0</v>
          </cell>
          <cell r="K5171">
            <v>0</v>
          </cell>
          <cell r="L5171">
            <v>0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  <cell r="Q5171">
            <v>0</v>
          </cell>
          <cell r="R5171">
            <v>0</v>
          </cell>
          <cell r="S5171">
            <v>0</v>
          </cell>
          <cell r="T5171">
            <v>0</v>
          </cell>
        </row>
        <row r="5172">
          <cell r="A5172">
            <v>27527588</v>
          </cell>
          <cell r="B5172" t="str">
            <v>27527588 RG23C Ed Cess A027 EG-86</v>
          </cell>
          <cell r="C5172">
            <v>0</v>
          </cell>
          <cell r="D5172">
            <v>0</v>
          </cell>
          <cell r="E5172">
            <v>0</v>
          </cell>
          <cell r="F5172">
            <v>0</v>
          </cell>
          <cell r="G5172">
            <v>0</v>
          </cell>
          <cell r="H5172">
            <v>0</v>
          </cell>
          <cell r="I5172">
            <v>0</v>
          </cell>
          <cell r="J5172">
            <v>0</v>
          </cell>
          <cell r="K5172">
            <v>0</v>
          </cell>
          <cell r="L5172">
            <v>0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  <cell r="Q5172">
            <v>0</v>
          </cell>
          <cell r="R5172">
            <v>0</v>
          </cell>
          <cell r="S5172">
            <v>0</v>
          </cell>
          <cell r="T5172">
            <v>0</v>
          </cell>
        </row>
        <row r="5173">
          <cell r="A5173">
            <v>27527589</v>
          </cell>
          <cell r="B5173" t="str">
            <v>27527589 RG23C Ed Cess F023 EG-Z1</v>
          </cell>
          <cell r="C5173">
            <v>0</v>
          </cell>
          <cell r="D5173">
            <v>0</v>
          </cell>
          <cell r="E5173">
            <v>0</v>
          </cell>
          <cell r="F5173">
            <v>0</v>
          </cell>
          <cell r="G5173">
            <v>0</v>
          </cell>
          <cell r="H5173">
            <v>0</v>
          </cell>
          <cell r="I5173">
            <v>0</v>
          </cell>
          <cell r="J5173">
            <v>0</v>
          </cell>
          <cell r="K5173">
            <v>0</v>
          </cell>
          <cell r="L5173">
            <v>0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  <cell r="Q5173">
            <v>0</v>
          </cell>
          <cell r="R5173">
            <v>0</v>
          </cell>
          <cell r="S5173">
            <v>0</v>
          </cell>
          <cell r="T5173">
            <v>0</v>
          </cell>
        </row>
        <row r="5174">
          <cell r="A5174">
            <v>27527590</v>
          </cell>
          <cell r="B5174" t="str">
            <v>27527590 RG23C Ed Cess F027 EG-87</v>
          </cell>
          <cell r="C5174">
            <v>0</v>
          </cell>
          <cell r="D5174">
            <v>0</v>
          </cell>
          <cell r="E5174">
            <v>0</v>
          </cell>
          <cell r="F5174">
            <v>0</v>
          </cell>
          <cell r="G5174">
            <v>0</v>
          </cell>
          <cell r="H5174">
            <v>0</v>
          </cell>
          <cell r="I5174">
            <v>0</v>
          </cell>
          <cell r="J5174">
            <v>0</v>
          </cell>
          <cell r="K5174">
            <v>0</v>
          </cell>
          <cell r="L5174">
            <v>0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  <cell r="Q5174">
            <v>0</v>
          </cell>
          <cell r="R5174">
            <v>0</v>
          </cell>
          <cell r="S5174">
            <v>0</v>
          </cell>
          <cell r="T5174">
            <v>0</v>
          </cell>
        </row>
        <row r="5175">
          <cell r="A5175">
            <v>27527597</v>
          </cell>
          <cell r="B5175" t="str">
            <v>27527597 RG23C Ed Cess A031 EG-75</v>
          </cell>
          <cell r="C5175">
            <v>0</v>
          </cell>
          <cell r="D5175">
            <v>0</v>
          </cell>
          <cell r="E5175">
            <v>0</v>
          </cell>
          <cell r="F5175">
            <v>0</v>
          </cell>
          <cell r="G5175">
            <v>0</v>
          </cell>
          <cell r="H5175">
            <v>0</v>
          </cell>
          <cell r="I5175">
            <v>0</v>
          </cell>
          <cell r="J5175">
            <v>0</v>
          </cell>
          <cell r="K5175">
            <v>0</v>
          </cell>
          <cell r="L5175">
            <v>0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  <cell r="Q5175">
            <v>0</v>
          </cell>
          <cell r="R5175">
            <v>0</v>
          </cell>
          <cell r="S5175">
            <v>0</v>
          </cell>
          <cell r="T5175">
            <v>0</v>
          </cell>
        </row>
        <row r="5176">
          <cell r="A5176">
            <v>27527598</v>
          </cell>
          <cell r="B5176" t="str">
            <v>27527598 RG23C Ed Cess F031 EG-76</v>
          </cell>
          <cell r="C5176">
            <v>0</v>
          </cell>
          <cell r="D5176">
            <v>0</v>
          </cell>
          <cell r="E5176">
            <v>0</v>
          </cell>
          <cell r="F5176">
            <v>0</v>
          </cell>
          <cell r="G5176">
            <v>0</v>
          </cell>
          <cell r="H5176">
            <v>0</v>
          </cell>
          <cell r="I5176">
            <v>0</v>
          </cell>
          <cell r="J5176">
            <v>0</v>
          </cell>
          <cell r="K5176">
            <v>0</v>
          </cell>
          <cell r="L5176">
            <v>0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  <cell r="Q5176">
            <v>0</v>
          </cell>
          <cell r="R5176">
            <v>0</v>
          </cell>
          <cell r="S5176">
            <v>0</v>
          </cell>
          <cell r="T5176">
            <v>0</v>
          </cell>
        </row>
        <row r="5177">
          <cell r="A5177">
            <v>27527599</v>
          </cell>
          <cell r="B5177" t="str">
            <v>27527599 RG23C Ed Cess SB01 EG-77</v>
          </cell>
          <cell r="C5177">
            <v>0</v>
          </cell>
          <cell r="D5177">
            <v>0</v>
          </cell>
          <cell r="E5177">
            <v>0</v>
          </cell>
          <cell r="F5177">
            <v>0</v>
          </cell>
          <cell r="G5177">
            <v>0</v>
          </cell>
          <cell r="H5177">
            <v>0</v>
          </cell>
          <cell r="I5177">
            <v>0</v>
          </cell>
          <cell r="J5177">
            <v>0</v>
          </cell>
          <cell r="K5177">
            <v>0</v>
          </cell>
          <cell r="L5177">
            <v>0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  <cell r="Q5177">
            <v>0</v>
          </cell>
          <cell r="R5177">
            <v>0</v>
          </cell>
          <cell r="S5177">
            <v>0</v>
          </cell>
          <cell r="T5177">
            <v>0</v>
          </cell>
        </row>
        <row r="5178">
          <cell r="A5178">
            <v>27528083</v>
          </cell>
          <cell r="B5178" t="str">
            <v>27528083 RG23C SHE Cess F025 EG-C1</v>
          </cell>
          <cell r="C5178">
            <v>0</v>
          </cell>
          <cell r="D5178">
            <v>0</v>
          </cell>
          <cell r="E5178">
            <v>0</v>
          </cell>
          <cell r="F5178">
            <v>0</v>
          </cell>
          <cell r="G5178">
            <v>0</v>
          </cell>
          <cell r="H5178">
            <v>0</v>
          </cell>
          <cell r="I5178">
            <v>0</v>
          </cell>
          <cell r="J5178">
            <v>0</v>
          </cell>
          <cell r="K5178">
            <v>0</v>
          </cell>
          <cell r="L5178">
            <v>0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  <cell r="Q5178">
            <v>0</v>
          </cell>
          <cell r="R5178">
            <v>0</v>
          </cell>
          <cell r="S5178">
            <v>0</v>
          </cell>
          <cell r="T5178">
            <v>0</v>
          </cell>
        </row>
        <row r="5179">
          <cell r="A5179">
            <v>27528084</v>
          </cell>
          <cell r="B5179" t="str">
            <v>27528084 RG23C SHE Cess F026 EG-C2</v>
          </cell>
          <cell r="C5179">
            <v>0</v>
          </cell>
          <cell r="D5179">
            <v>0</v>
          </cell>
          <cell r="E5179">
            <v>0</v>
          </cell>
          <cell r="F5179">
            <v>0</v>
          </cell>
          <cell r="G5179">
            <v>0</v>
          </cell>
          <cell r="H5179">
            <v>0</v>
          </cell>
          <cell r="I5179">
            <v>0</v>
          </cell>
          <cell r="J5179">
            <v>0</v>
          </cell>
          <cell r="K5179">
            <v>0</v>
          </cell>
          <cell r="L5179">
            <v>0</v>
          </cell>
          <cell r="M5179">
            <v>0</v>
          </cell>
          <cell r="N5179">
            <v>0</v>
          </cell>
          <cell r="O5179">
            <v>0</v>
          </cell>
          <cell r="P5179">
            <v>0</v>
          </cell>
          <cell r="Q5179">
            <v>0</v>
          </cell>
          <cell r="R5179">
            <v>0</v>
          </cell>
          <cell r="S5179">
            <v>0</v>
          </cell>
          <cell r="T5179">
            <v>0</v>
          </cell>
        </row>
        <row r="5180">
          <cell r="A5180">
            <v>27528085</v>
          </cell>
          <cell r="B5180" t="str">
            <v>27528085 RG23C SHE Cess N001 EG-46</v>
          </cell>
          <cell r="C5180">
            <v>0</v>
          </cell>
          <cell r="D5180">
            <v>0</v>
          </cell>
          <cell r="E5180">
            <v>0</v>
          </cell>
          <cell r="F5180">
            <v>0</v>
          </cell>
          <cell r="G5180">
            <v>0</v>
          </cell>
          <cell r="H5180">
            <v>0</v>
          </cell>
          <cell r="I5180">
            <v>0</v>
          </cell>
          <cell r="J5180">
            <v>0</v>
          </cell>
          <cell r="K5180">
            <v>0</v>
          </cell>
          <cell r="L5180">
            <v>0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  <cell r="Q5180">
            <v>0</v>
          </cell>
          <cell r="R5180">
            <v>0</v>
          </cell>
          <cell r="S5180">
            <v>0</v>
          </cell>
          <cell r="T5180">
            <v>0</v>
          </cell>
        </row>
        <row r="5181">
          <cell r="A5181">
            <v>27528086</v>
          </cell>
          <cell r="B5181" t="str">
            <v>27528086 RG23C SHE Cess F024 EG-V1</v>
          </cell>
          <cell r="C5181">
            <v>0</v>
          </cell>
          <cell r="D5181">
            <v>0</v>
          </cell>
          <cell r="E5181">
            <v>0</v>
          </cell>
          <cell r="F5181">
            <v>0</v>
          </cell>
          <cell r="G5181">
            <v>0</v>
          </cell>
          <cell r="H5181">
            <v>0</v>
          </cell>
          <cell r="I5181">
            <v>0</v>
          </cell>
          <cell r="J5181">
            <v>0</v>
          </cell>
          <cell r="K5181">
            <v>0</v>
          </cell>
          <cell r="L5181">
            <v>0</v>
          </cell>
          <cell r="M5181">
            <v>0</v>
          </cell>
          <cell r="N5181">
            <v>0</v>
          </cell>
          <cell r="O5181">
            <v>0</v>
          </cell>
          <cell r="P5181">
            <v>0</v>
          </cell>
          <cell r="Q5181">
            <v>0</v>
          </cell>
          <cell r="R5181">
            <v>0</v>
          </cell>
          <cell r="S5181">
            <v>0</v>
          </cell>
          <cell r="T5181">
            <v>0</v>
          </cell>
        </row>
        <row r="5182">
          <cell r="A5182">
            <v>27528088</v>
          </cell>
          <cell r="B5182" t="str">
            <v>27528088 RG23C SHE Cess A027 EG-86</v>
          </cell>
          <cell r="C5182">
            <v>0</v>
          </cell>
          <cell r="D5182">
            <v>0</v>
          </cell>
          <cell r="E5182">
            <v>0</v>
          </cell>
          <cell r="F5182">
            <v>0</v>
          </cell>
          <cell r="G5182">
            <v>0</v>
          </cell>
          <cell r="H5182">
            <v>0</v>
          </cell>
          <cell r="I5182">
            <v>0</v>
          </cell>
          <cell r="J5182">
            <v>0</v>
          </cell>
          <cell r="K5182">
            <v>0</v>
          </cell>
          <cell r="L5182">
            <v>0</v>
          </cell>
          <cell r="M5182">
            <v>0</v>
          </cell>
          <cell r="N5182">
            <v>0</v>
          </cell>
          <cell r="O5182">
            <v>0</v>
          </cell>
          <cell r="P5182">
            <v>0</v>
          </cell>
          <cell r="Q5182">
            <v>0</v>
          </cell>
          <cell r="R5182">
            <v>0</v>
          </cell>
          <cell r="S5182">
            <v>0</v>
          </cell>
          <cell r="T5182">
            <v>0</v>
          </cell>
        </row>
        <row r="5183">
          <cell r="A5183">
            <v>27528089</v>
          </cell>
          <cell r="B5183" t="str">
            <v>27528089 RG23C SHE Cess F023 EG-Z1</v>
          </cell>
          <cell r="C5183">
            <v>0</v>
          </cell>
          <cell r="D5183">
            <v>0</v>
          </cell>
          <cell r="E5183">
            <v>0</v>
          </cell>
          <cell r="F5183">
            <v>0</v>
          </cell>
          <cell r="G5183">
            <v>0</v>
          </cell>
          <cell r="H5183">
            <v>0</v>
          </cell>
          <cell r="I5183">
            <v>0</v>
          </cell>
          <cell r="J5183">
            <v>0</v>
          </cell>
          <cell r="K5183">
            <v>0</v>
          </cell>
          <cell r="L5183">
            <v>0</v>
          </cell>
          <cell r="M5183">
            <v>0</v>
          </cell>
          <cell r="N5183">
            <v>0</v>
          </cell>
          <cell r="O5183">
            <v>0</v>
          </cell>
          <cell r="P5183">
            <v>0</v>
          </cell>
          <cell r="Q5183">
            <v>0</v>
          </cell>
          <cell r="R5183">
            <v>0</v>
          </cell>
          <cell r="S5183">
            <v>0</v>
          </cell>
          <cell r="T5183">
            <v>0</v>
          </cell>
        </row>
        <row r="5184">
          <cell r="A5184">
            <v>27528090</v>
          </cell>
          <cell r="B5184" t="str">
            <v>27528090 RG23C SHE Cess F027 EG-87</v>
          </cell>
          <cell r="C5184">
            <v>0</v>
          </cell>
          <cell r="D5184">
            <v>0</v>
          </cell>
          <cell r="E5184">
            <v>0</v>
          </cell>
          <cell r="F5184">
            <v>0</v>
          </cell>
          <cell r="G5184">
            <v>0</v>
          </cell>
          <cell r="H5184">
            <v>0</v>
          </cell>
          <cell r="I5184">
            <v>0</v>
          </cell>
          <cell r="J5184">
            <v>0</v>
          </cell>
          <cell r="K5184">
            <v>0</v>
          </cell>
          <cell r="L5184">
            <v>0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  <cell r="Q5184">
            <v>0</v>
          </cell>
          <cell r="R5184">
            <v>0</v>
          </cell>
          <cell r="S5184">
            <v>0</v>
          </cell>
          <cell r="T5184">
            <v>0</v>
          </cell>
        </row>
        <row r="5185">
          <cell r="A5185">
            <v>27528097</v>
          </cell>
          <cell r="B5185" t="str">
            <v>27528097 RG23C SHE Cess A031 EG-75</v>
          </cell>
          <cell r="C5185">
            <v>0</v>
          </cell>
          <cell r="D5185">
            <v>0</v>
          </cell>
          <cell r="E5185">
            <v>0</v>
          </cell>
          <cell r="F5185">
            <v>0</v>
          </cell>
          <cell r="G5185">
            <v>0</v>
          </cell>
          <cell r="H5185">
            <v>0</v>
          </cell>
          <cell r="I5185">
            <v>0</v>
          </cell>
          <cell r="J5185">
            <v>0</v>
          </cell>
          <cell r="K5185">
            <v>0</v>
          </cell>
          <cell r="L5185">
            <v>0</v>
          </cell>
          <cell r="M5185">
            <v>0</v>
          </cell>
          <cell r="N5185">
            <v>0</v>
          </cell>
          <cell r="O5185">
            <v>0</v>
          </cell>
          <cell r="P5185">
            <v>0</v>
          </cell>
          <cell r="Q5185">
            <v>0</v>
          </cell>
          <cell r="R5185">
            <v>0</v>
          </cell>
          <cell r="S5185">
            <v>0</v>
          </cell>
          <cell r="T5185">
            <v>0</v>
          </cell>
        </row>
        <row r="5186">
          <cell r="A5186">
            <v>27528098</v>
          </cell>
          <cell r="B5186" t="str">
            <v>27528098 RG23C SHE Cess F031 EG-76</v>
          </cell>
          <cell r="C5186">
            <v>0</v>
          </cell>
          <cell r="D5186">
            <v>0</v>
          </cell>
          <cell r="E5186">
            <v>0</v>
          </cell>
          <cell r="F5186">
            <v>0</v>
          </cell>
          <cell r="G5186">
            <v>0</v>
          </cell>
          <cell r="H5186">
            <v>0</v>
          </cell>
          <cell r="I5186">
            <v>0</v>
          </cell>
          <cell r="J5186">
            <v>0</v>
          </cell>
          <cell r="K5186">
            <v>0</v>
          </cell>
          <cell r="L5186">
            <v>0</v>
          </cell>
          <cell r="M5186">
            <v>0</v>
          </cell>
          <cell r="N5186">
            <v>0</v>
          </cell>
          <cell r="O5186">
            <v>0</v>
          </cell>
          <cell r="P5186">
            <v>0</v>
          </cell>
          <cell r="Q5186">
            <v>0</v>
          </cell>
          <cell r="R5186">
            <v>0</v>
          </cell>
          <cell r="S5186">
            <v>0</v>
          </cell>
          <cell r="T5186">
            <v>0</v>
          </cell>
        </row>
        <row r="5187">
          <cell r="A5187">
            <v>27528099</v>
          </cell>
          <cell r="B5187" t="str">
            <v>27528099 RG23C SHE Cess SB01 EG-77</v>
          </cell>
          <cell r="C5187">
            <v>0</v>
          </cell>
          <cell r="D5187">
            <v>0</v>
          </cell>
          <cell r="E5187">
            <v>0</v>
          </cell>
          <cell r="F5187">
            <v>0</v>
          </cell>
          <cell r="G5187">
            <v>0</v>
          </cell>
          <cell r="H5187">
            <v>0</v>
          </cell>
          <cell r="I5187">
            <v>0</v>
          </cell>
          <cell r="J5187">
            <v>0</v>
          </cell>
          <cell r="K5187">
            <v>0</v>
          </cell>
          <cell r="L5187">
            <v>0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  <cell r="Q5187">
            <v>0</v>
          </cell>
          <cell r="R5187">
            <v>0</v>
          </cell>
          <cell r="S5187">
            <v>0</v>
          </cell>
          <cell r="T5187">
            <v>0</v>
          </cell>
        </row>
        <row r="5188">
          <cell r="A5188">
            <v>27550004</v>
          </cell>
          <cell r="B5188" t="str">
            <v>27550004 Depot Cenvat</v>
          </cell>
          <cell r="C5188">
            <v>0</v>
          </cell>
          <cell r="D5188">
            <v>0</v>
          </cell>
          <cell r="E5188">
            <v>0</v>
          </cell>
          <cell r="F5188">
            <v>0</v>
          </cell>
          <cell r="G5188">
            <v>0</v>
          </cell>
          <cell r="H5188">
            <v>0</v>
          </cell>
          <cell r="I5188">
            <v>0</v>
          </cell>
          <cell r="J5188">
            <v>0</v>
          </cell>
          <cell r="K5188">
            <v>0</v>
          </cell>
          <cell r="L5188">
            <v>0</v>
          </cell>
          <cell r="M5188">
            <v>0</v>
          </cell>
          <cell r="N5188">
            <v>0</v>
          </cell>
          <cell r="O5188">
            <v>0</v>
          </cell>
          <cell r="P5188">
            <v>0</v>
          </cell>
          <cell r="Q5188">
            <v>0</v>
          </cell>
          <cell r="R5188">
            <v>0</v>
          </cell>
          <cell r="S5188">
            <v>0</v>
          </cell>
          <cell r="T5188">
            <v>0</v>
          </cell>
        </row>
        <row r="5189">
          <cell r="A5189">
            <v>27550098</v>
          </cell>
          <cell r="B5189" t="str">
            <v>27550098 Cenvat Receivable Adj.</v>
          </cell>
          <cell r="C5189">
            <v>0</v>
          </cell>
          <cell r="D5189">
            <v>0</v>
          </cell>
          <cell r="E5189">
            <v>0</v>
          </cell>
          <cell r="F5189">
            <v>0</v>
          </cell>
          <cell r="G5189">
            <v>0</v>
          </cell>
          <cell r="H5189">
            <v>0</v>
          </cell>
          <cell r="I5189">
            <v>0</v>
          </cell>
          <cell r="J5189">
            <v>0</v>
          </cell>
          <cell r="K5189">
            <v>0</v>
          </cell>
          <cell r="L5189">
            <v>0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  <cell r="Q5189">
            <v>0</v>
          </cell>
          <cell r="R5189">
            <v>0</v>
          </cell>
          <cell r="S5189">
            <v>0</v>
          </cell>
          <cell r="T5189">
            <v>0</v>
          </cell>
        </row>
        <row r="5190">
          <cell r="A5190">
            <v>158</v>
          </cell>
          <cell r="B5190" t="str">
            <v>Service Tax Receivable.......................</v>
          </cell>
          <cell r="C5190">
            <v>167709483.15000001</v>
          </cell>
          <cell r="D5190">
            <v>-0.03</v>
          </cell>
          <cell r="E5190">
            <v>0</v>
          </cell>
          <cell r="F5190">
            <v>402625.5</v>
          </cell>
          <cell r="G5190">
            <v>0</v>
          </cell>
          <cell r="H5190">
            <v>0</v>
          </cell>
          <cell r="I5190">
            <v>0</v>
          </cell>
          <cell r="J5190">
            <v>1230781.2</v>
          </cell>
          <cell r="K5190">
            <v>174782.3</v>
          </cell>
          <cell r="L5190">
            <v>0</v>
          </cell>
          <cell r="M5190">
            <v>0</v>
          </cell>
          <cell r="N5190">
            <v>-4738.1000000000004</v>
          </cell>
          <cell r="O5190">
            <v>0</v>
          </cell>
          <cell r="P5190">
            <v>0</v>
          </cell>
          <cell r="Q5190">
            <v>0</v>
          </cell>
          <cell r="R5190">
            <v>50858.01</v>
          </cell>
          <cell r="S5190">
            <v>0</v>
          </cell>
          <cell r="T5190">
            <v>169563792.03</v>
          </cell>
        </row>
        <row r="5191">
          <cell r="A5191">
            <v>27530001</v>
          </cell>
          <cell r="B5191" t="str">
            <v>27530001 Service Tax Receivable #Clearing</v>
          </cell>
          <cell r="C5191">
            <v>6352265.6200000001</v>
          </cell>
          <cell r="D5191">
            <v>0</v>
          </cell>
          <cell r="E5191">
            <v>0</v>
          </cell>
          <cell r="F5191">
            <v>-11956165.73</v>
          </cell>
          <cell r="G5191">
            <v>0</v>
          </cell>
          <cell r="H5191">
            <v>0</v>
          </cell>
          <cell r="I5191">
            <v>0</v>
          </cell>
          <cell r="J5191">
            <v>1141455.75</v>
          </cell>
          <cell r="K5191">
            <v>174782.3</v>
          </cell>
          <cell r="L5191">
            <v>0</v>
          </cell>
          <cell r="M5191">
            <v>0</v>
          </cell>
          <cell r="N5191">
            <v>-4716.12</v>
          </cell>
          <cell r="O5191">
            <v>0</v>
          </cell>
          <cell r="P5191">
            <v>0</v>
          </cell>
          <cell r="Q5191">
            <v>0</v>
          </cell>
          <cell r="R5191">
            <v>49376.71</v>
          </cell>
          <cell r="S5191">
            <v>0</v>
          </cell>
          <cell r="T5191">
            <v>-4243001.47</v>
          </cell>
        </row>
        <row r="5192">
          <cell r="A5192">
            <v>27530008</v>
          </cell>
          <cell r="B5192" t="str">
            <v>27530008 Service Tax Transition Credit</v>
          </cell>
          <cell r="C5192">
            <v>160256881.03999999</v>
          </cell>
          <cell r="D5192">
            <v>0</v>
          </cell>
          <cell r="E5192">
            <v>0</v>
          </cell>
          <cell r="F5192">
            <v>11552131</v>
          </cell>
          <cell r="G5192">
            <v>0</v>
          </cell>
          <cell r="H5192">
            <v>0</v>
          </cell>
          <cell r="I5192">
            <v>0</v>
          </cell>
          <cell r="J5192">
            <v>0</v>
          </cell>
          <cell r="K5192">
            <v>0</v>
          </cell>
          <cell r="L5192">
            <v>0</v>
          </cell>
          <cell r="M5192">
            <v>0</v>
          </cell>
          <cell r="N5192">
            <v>0</v>
          </cell>
          <cell r="O5192">
            <v>0</v>
          </cell>
          <cell r="P5192">
            <v>0</v>
          </cell>
          <cell r="Q5192">
            <v>0</v>
          </cell>
          <cell r="R5192">
            <v>0</v>
          </cell>
          <cell r="S5192">
            <v>0</v>
          </cell>
          <cell r="T5192">
            <v>171809012.03999999</v>
          </cell>
        </row>
        <row r="5193">
          <cell r="A5193">
            <v>27531001</v>
          </cell>
          <cell r="B5193" t="str">
            <v>27531001 Service Tax Education Cess Cr. Clearing</v>
          </cell>
          <cell r="C5193">
            <v>820.44</v>
          </cell>
          <cell r="D5193">
            <v>-0.03</v>
          </cell>
          <cell r="E5193">
            <v>0</v>
          </cell>
          <cell r="F5193">
            <v>110.76</v>
          </cell>
          <cell r="G5193">
            <v>0</v>
          </cell>
          <cell r="H5193">
            <v>0</v>
          </cell>
          <cell r="I5193">
            <v>0</v>
          </cell>
          <cell r="J5193">
            <v>20751.84</v>
          </cell>
          <cell r="K5193">
            <v>0</v>
          </cell>
          <cell r="L5193">
            <v>0</v>
          </cell>
          <cell r="M5193">
            <v>0</v>
          </cell>
          <cell r="N5193">
            <v>-14.65</v>
          </cell>
          <cell r="O5193">
            <v>0</v>
          </cell>
          <cell r="P5193">
            <v>0</v>
          </cell>
          <cell r="Q5193">
            <v>0</v>
          </cell>
          <cell r="R5193">
            <v>987.54</v>
          </cell>
          <cell r="S5193">
            <v>0</v>
          </cell>
          <cell r="T5193">
            <v>22655.9</v>
          </cell>
        </row>
        <row r="5194">
          <cell r="A5194">
            <v>27532001</v>
          </cell>
          <cell r="B5194" t="str">
            <v>27532001 Service Tax SHE Cess Cr. Clearing</v>
          </cell>
          <cell r="C5194">
            <v>391.54</v>
          </cell>
          <cell r="D5194">
            <v>0</v>
          </cell>
          <cell r="E5194">
            <v>0</v>
          </cell>
          <cell r="F5194">
            <v>55.38</v>
          </cell>
          <cell r="G5194">
            <v>0</v>
          </cell>
          <cell r="H5194">
            <v>0</v>
          </cell>
          <cell r="I5194">
            <v>0</v>
          </cell>
          <cell r="J5194">
            <v>10319.709999999999</v>
          </cell>
          <cell r="K5194">
            <v>0</v>
          </cell>
          <cell r="L5194">
            <v>0</v>
          </cell>
          <cell r="M5194">
            <v>0</v>
          </cell>
          <cell r="N5194">
            <v>-7.33</v>
          </cell>
          <cell r="O5194">
            <v>0</v>
          </cell>
          <cell r="P5194">
            <v>0</v>
          </cell>
          <cell r="Q5194">
            <v>0</v>
          </cell>
          <cell r="R5194">
            <v>493.76</v>
          </cell>
          <cell r="S5194">
            <v>0</v>
          </cell>
          <cell r="T5194">
            <v>11253.06</v>
          </cell>
        </row>
        <row r="5195">
          <cell r="A5195">
            <v>27533001</v>
          </cell>
          <cell r="B5195" t="str">
            <v>27533001 Service Tax Credit</v>
          </cell>
          <cell r="C5195">
            <v>1031223</v>
          </cell>
          <cell r="D5195">
            <v>0</v>
          </cell>
          <cell r="E5195">
            <v>0</v>
          </cell>
          <cell r="F5195">
            <v>0</v>
          </cell>
          <cell r="G5195">
            <v>0</v>
          </cell>
          <cell r="H5195">
            <v>0</v>
          </cell>
          <cell r="I5195">
            <v>0</v>
          </cell>
          <cell r="J5195">
            <v>58254.879999999997</v>
          </cell>
          <cell r="K5195">
            <v>0</v>
          </cell>
          <cell r="L5195">
            <v>0</v>
          </cell>
          <cell r="M5195">
            <v>0</v>
          </cell>
          <cell r="N5195">
            <v>0</v>
          </cell>
          <cell r="O5195">
            <v>0</v>
          </cell>
          <cell r="P5195">
            <v>0</v>
          </cell>
          <cell r="Q5195">
            <v>0</v>
          </cell>
          <cell r="R5195">
            <v>0</v>
          </cell>
          <cell r="S5195">
            <v>0</v>
          </cell>
          <cell r="T5195">
            <v>1089477.8799999999</v>
          </cell>
        </row>
        <row r="5196">
          <cell r="A5196">
            <v>27534001</v>
          </cell>
          <cell r="B5196" t="str">
            <v>27534001 Service Tax Education Cess Cr.</v>
          </cell>
          <cell r="C5196">
            <v>45035</v>
          </cell>
          <cell r="D5196">
            <v>0</v>
          </cell>
          <cell r="E5196">
            <v>0</v>
          </cell>
          <cell r="F5196">
            <v>0</v>
          </cell>
          <cell r="G5196">
            <v>0</v>
          </cell>
          <cell r="H5196">
            <v>0</v>
          </cell>
          <cell r="I5196">
            <v>0</v>
          </cell>
          <cell r="J5196">
            <v>-0.65</v>
          </cell>
          <cell r="K5196">
            <v>0</v>
          </cell>
          <cell r="L5196">
            <v>0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  <cell r="Q5196">
            <v>0</v>
          </cell>
          <cell r="R5196">
            <v>0</v>
          </cell>
          <cell r="S5196">
            <v>0</v>
          </cell>
          <cell r="T5196">
            <v>45034.35</v>
          </cell>
        </row>
        <row r="5197">
          <cell r="A5197">
            <v>27535001</v>
          </cell>
          <cell r="B5197" t="str">
            <v>27535001 Service Tax SHE Cess Cr.</v>
          </cell>
          <cell r="C5197">
            <v>22511</v>
          </cell>
          <cell r="D5197">
            <v>0</v>
          </cell>
          <cell r="E5197">
            <v>0</v>
          </cell>
          <cell r="F5197">
            <v>0</v>
          </cell>
          <cell r="G5197">
            <v>0</v>
          </cell>
          <cell r="H5197">
            <v>0</v>
          </cell>
          <cell r="I5197">
            <v>0</v>
          </cell>
          <cell r="J5197">
            <v>-0.33</v>
          </cell>
          <cell r="K5197">
            <v>0</v>
          </cell>
          <cell r="L5197">
            <v>0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  <cell r="Q5197">
            <v>0</v>
          </cell>
          <cell r="R5197">
            <v>0</v>
          </cell>
          <cell r="S5197">
            <v>0</v>
          </cell>
          <cell r="T5197">
            <v>22510.67</v>
          </cell>
        </row>
        <row r="5198">
          <cell r="A5198">
            <v>27535100</v>
          </cell>
          <cell r="B5198" t="str">
            <v>27535100 Krishi Kalyan Cess Clearing</v>
          </cell>
          <cell r="C5198">
            <v>355.51</v>
          </cell>
          <cell r="D5198">
            <v>0</v>
          </cell>
          <cell r="E5198">
            <v>0</v>
          </cell>
          <cell r="F5198">
            <v>806494.09</v>
          </cell>
          <cell r="G5198">
            <v>0</v>
          </cell>
          <cell r="H5198">
            <v>0</v>
          </cell>
          <cell r="I5198">
            <v>0</v>
          </cell>
          <cell r="J5198">
            <v>0</v>
          </cell>
          <cell r="K5198">
            <v>0</v>
          </cell>
          <cell r="L5198">
            <v>0</v>
          </cell>
          <cell r="M5198">
            <v>0</v>
          </cell>
          <cell r="N5198">
            <v>0</v>
          </cell>
          <cell r="O5198">
            <v>0</v>
          </cell>
          <cell r="P5198">
            <v>0</v>
          </cell>
          <cell r="Q5198">
            <v>0</v>
          </cell>
          <cell r="R5198">
            <v>0</v>
          </cell>
          <cell r="S5198">
            <v>0</v>
          </cell>
          <cell r="T5198">
            <v>806849.6</v>
          </cell>
        </row>
        <row r="5199">
          <cell r="A5199">
            <v>27555101</v>
          </cell>
          <cell r="B5199" t="str">
            <v>27555101 Service tax basic refundable - SEZ/Refund (IO)</v>
          </cell>
          <cell r="C5199">
            <v>0</v>
          </cell>
          <cell r="D5199">
            <v>0</v>
          </cell>
          <cell r="E5199">
            <v>0</v>
          </cell>
          <cell r="F5199">
            <v>0</v>
          </cell>
          <cell r="G5199">
            <v>0</v>
          </cell>
          <cell r="H5199">
            <v>0</v>
          </cell>
          <cell r="I5199">
            <v>0</v>
          </cell>
          <cell r="J5199">
            <v>0</v>
          </cell>
          <cell r="K5199">
            <v>0</v>
          </cell>
          <cell r="L5199">
            <v>0</v>
          </cell>
          <cell r="M5199">
            <v>0</v>
          </cell>
          <cell r="N5199">
            <v>0</v>
          </cell>
          <cell r="O5199">
            <v>0</v>
          </cell>
          <cell r="P5199">
            <v>0</v>
          </cell>
          <cell r="Q5199">
            <v>0</v>
          </cell>
          <cell r="R5199">
            <v>0</v>
          </cell>
          <cell r="S5199">
            <v>0</v>
          </cell>
          <cell r="T5199">
            <v>0</v>
          </cell>
        </row>
        <row r="5200">
          <cell r="A5200">
            <v>27555102</v>
          </cell>
          <cell r="B5200" t="str">
            <v>27555102 Service tax cess refundable - SEZ/Refund (IO)</v>
          </cell>
          <cell r="C5200">
            <v>0</v>
          </cell>
          <cell r="D5200">
            <v>0</v>
          </cell>
          <cell r="E5200">
            <v>0</v>
          </cell>
          <cell r="F5200">
            <v>0</v>
          </cell>
          <cell r="G5200">
            <v>0</v>
          </cell>
          <cell r="H5200">
            <v>0</v>
          </cell>
          <cell r="I5200">
            <v>0</v>
          </cell>
          <cell r="J5200">
            <v>0</v>
          </cell>
          <cell r="K5200">
            <v>0</v>
          </cell>
          <cell r="L5200">
            <v>0</v>
          </cell>
          <cell r="M5200">
            <v>0</v>
          </cell>
          <cell r="N5200">
            <v>0</v>
          </cell>
          <cell r="O5200">
            <v>0</v>
          </cell>
          <cell r="P5200">
            <v>0</v>
          </cell>
          <cell r="Q5200">
            <v>0</v>
          </cell>
          <cell r="R5200">
            <v>0</v>
          </cell>
          <cell r="S5200">
            <v>0</v>
          </cell>
          <cell r="T5200">
            <v>0</v>
          </cell>
        </row>
        <row r="5201">
          <cell r="A5201">
            <v>27555103</v>
          </cell>
          <cell r="B5201" t="str">
            <v>27555103 Service tax She. cess refundable - SEZ/Refund (IO)</v>
          </cell>
          <cell r="C5201">
            <v>0</v>
          </cell>
          <cell r="D5201">
            <v>0</v>
          </cell>
          <cell r="E5201">
            <v>0</v>
          </cell>
          <cell r="F5201">
            <v>0</v>
          </cell>
          <cell r="G5201">
            <v>0</v>
          </cell>
          <cell r="H5201">
            <v>0</v>
          </cell>
          <cell r="I5201">
            <v>0</v>
          </cell>
          <cell r="J5201">
            <v>0</v>
          </cell>
          <cell r="K5201">
            <v>0</v>
          </cell>
          <cell r="L5201">
            <v>0</v>
          </cell>
          <cell r="M5201">
            <v>0</v>
          </cell>
          <cell r="N5201">
            <v>0</v>
          </cell>
          <cell r="O5201">
            <v>0</v>
          </cell>
          <cell r="P5201">
            <v>0</v>
          </cell>
          <cell r="Q5201">
            <v>0</v>
          </cell>
          <cell r="R5201">
            <v>0</v>
          </cell>
          <cell r="S5201">
            <v>0</v>
          </cell>
          <cell r="T5201">
            <v>0</v>
          </cell>
        </row>
        <row r="5202">
          <cell r="A5202">
            <v>159</v>
          </cell>
          <cell r="B5202" t="str">
            <v>VAT Receivable...............................</v>
          </cell>
          <cell r="C5202">
            <v>33727928.140000001</v>
          </cell>
          <cell r="D5202">
            <v>-134051.9</v>
          </cell>
          <cell r="E5202">
            <v>78.040000000000006</v>
          </cell>
          <cell r="F5202">
            <v>0</v>
          </cell>
          <cell r="G5202">
            <v>147428669.21000001</v>
          </cell>
          <cell r="H5202">
            <v>0</v>
          </cell>
          <cell r="I5202">
            <v>0</v>
          </cell>
          <cell r="J5202">
            <v>0</v>
          </cell>
          <cell r="K5202">
            <v>0</v>
          </cell>
          <cell r="L5202">
            <v>877.97</v>
          </cell>
          <cell r="M5202">
            <v>8213066.5300000003</v>
          </cell>
          <cell r="N5202">
            <v>0</v>
          </cell>
          <cell r="O5202">
            <v>0</v>
          </cell>
          <cell r="P5202">
            <v>0</v>
          </cell>
          <cell r="Q5202">
            <v>0</v>
          </cell>
          <cell r="R5202">
            <v>0</v>
          </cell>
          <cell r="S5202">
            <v>0</v>
          </cell>
          <cell r="T5202">
            <v>189236567.99000001</v>
          </cell>
        </row>
        <row r="5203">
          <cell r="A5203">
            <v>23580102</v>
          </cell>
          <cell r="B5203" t="str">
            <v>23580102 WCT Receivable</v>
          </cell>
          <cell r="C5203">
            <v>798175</v>
          </cell>
          <cell r="D5203">
            <v>20</v>
          </cell>
          <cell r="E5203">
            <v>0</v>
          </cell>
          <cell r="F5203">
            <v>0</v>
          </cell>
          <cell r="G5203">
            <v>147428668.72</v>
          </cell>
          <cell r="H5203">
            <v>0</v>
          </cell>
          <cell r="I5203">
            <v>0</v>
          </cell>
          <cell r="J5203">
            <v>0</v>
          </cell>
          <cell r="K5203">
            <v>0</v>
          </cell>
          <cell r="L5203">
            <v>0</v>
          </cell>
          <cell r="M5203">
            <v>0</v>
          </cell>
          <cell r="N5203">
            <v>0</v>
          </cell>
          <cell r="O5203">
            <v>0</v>
          </cell>
          <cell r="P5203">
            <v>0</v>
          </cell>
          <cell r="Q5203">
            <v>0</v>
          </cell>
          <cell r="R5203">
            <v>0</v>
          </cell>
          <cell r="S5203">
            <v>0</v>
          </cell>
          <cell r="T5203">
            <v>148226863.72</v>
          </cell>
        </row>
        <row r="5204">
          <cell r="A5204">
            <v>23580103</v>
          </cell>
          <cell r="B5204" t="str">
            <v>23580103 WCT Certificates Received</v>
          </cell>
          <cell r="C5204">
            <v>0</v>
          </cell>
          <cell r="D5204">
            <v>0</v>
          </cell>
          <cell r="E5204">
            <v>0</v>
          </cell>
          <cell r="F5204">
            <v>0</v>
          </cell>
          <cell r="G5204">
            <v>0</v>
          </cell>
          <cell r="H5204">
            <v>0</v>
          </cell>
          <cell r="I5204">
            <v>0</v>
          </cell>
          <cell r="J5204">
            <v>0</v>
          </cell>
          <cell r="K5204">
            <v>0</v>
          </cell>
          <cell r="L5204">
            <v>0</v>
          </cell>
          <cell r="M5204">
            <v>0</v>
          </cell>
          <cell r="N5204">
            <v>0</v>
          </cell>
          <cell r="O5204">
            <v>0</v>
          </cell>
          <cell r="P5204">
            <v>0</v>
          </cell>
          <cell r="Q5204">
            <v>0</v>
          </cell>
          <cell r="R5204">
            <v>0</v>
          </cell>
          <cell r="S5204">
            <v>0</v>
          </cell>
          <cell r="T5204">
            <v>0</v>
          </cell>
        </row>
        <row r="5205">
          <cell r="A5205">
            <v>25640001</v>
          </cell>
          <cell r="B5205" t="str">
            <v>25640001 Vat receivable - Andaman &amp; Nicobar</v>
          </cell>
          <cell r="C5205">
            <v>6064.55</v>
          </cell>
          <cell r="D5205">
            <v>0</v>
          </cell>
          <cell r="E5205">
            <v>0</v>
          </cell>
          <cell r="F5205">
            <v>0</v>
          </cell>
          <cell r="G5205">
            <v>0</v>
          </cell>
          <cell r="H5205">
            <v>0</v>
          </cell>
          <cell r="I5205">
            <v>0</v>
          </cell>
          <cell r="J5205">
            <v>0</v>
          </cell>
          <cell r="K5205">
            <v>0</v>
          </cell>
          <cell r="L5205">
            <v>0</v>
          </cell>
          <cell r="M5205">
            <v>0</v>
          </cell>
          <cell r="N5205">
            <v>0</v>
          </cell>
          <cell r="O5205">
            <v>0</v>
          </cell>
          <cell r="P5205">
            <v>0</v>
          </cell>
          <cell r="Q5205">
            <v>0</v>
          </cell>
          <cell r="R5205">
            <v>0</v>
          </cell>
          <cell r="S5205">
            <v>0</v>
          </cell>
          <cell r="T5205">
            <v>6064.55</v>
          </cell>
        </row>
        <row r="5206">
          <cell r="A5206">
            <v>25640002</v>
          </cell>
          <cell r="B5206" t="str">
            <v>25640002 Vat receivable - Andhra Pradesh</v>
          </cell>
          <cell r="C5206">
            <v>7413905.6100000003</v>
          </cell>
          <cell r="D5206">
            <v>0</v>
          </cell>
          <cell r="E5206">
            <v>0</v>
          </cell>
          <cell r="F5206">
            <v>0</v>
          </cell>
          <cell r="G5206">
            <v>0</v>
          </cell>
          <cell r="H5206">
            <v>0</v>
          </cell>
          <cell r="I5206">
            <v>0</v>
          </cell>
          <cell r="J5206">
            <v>0</v>
          </cell>
          <cell r="K5206">
            <v>0</v>
          </cell>
          <cell r="L5206">
            <v>0</v>
          </cell>
          <cell r="M5206">
            <v>0</v>
          </cell>
          <cell r="N5206">
            <v>0</v>
          </cell>
          <cell r="O5206">
            <v>0</v>
          </cell>
          <cell r="P5206">
            <v>0</v>
          </cell>
          <cell r="Q5206">
            <v>0</v>
          </cell>
          <cell r="R5206">
            <v>0</v>
          </cell>
          <cell r="S5206">
            <v>0</v>
          </cell>
          <cell r="T5206">
            <v>7413905.6100000003</v>
          </cell>
        </row>
        <row r="5207">
          <cell r="A5207">
            <v>25640003</v>
          </cell>
          <cell r="B5207" t="str">
            <v>25640003 Vat receivable - Arunachal Pradesh</v>
          </cell>
          <cell r="C5207">
            <v>0</v>
          </cell>
          <cell r="D5207">
            <v>0</v>
          </cell>
          <cell r="E5207">
            <v>0</v>
          </cell>
          <cell r="F5207">
            <v>0</v>
          </cell>
          <cell r="G5207">
            <v>0</v>
          </cell>
          <cell r="H5207">
            <v>0</v>
          </cell>
          <cell r="I5207">
            <v>0</v>
          </cell>
          <cell r="J5207">
            <v>0</v>
          </cell>
          <cell r="K5207">
            <v>0</v>
          </cell>
          <cell r="L5207">
            <v>0</v>
          </cell>
          <cell r="M5207">
            <v>0</v>
          </cell>
          <cell r="N5207">
            <v>0</v>
          </cell>
          <cell r="O5207">
            <v>0</v>
          </cell>
          <cell r="P5207">
            <v>0</v>
          </cell>
          <cell r="Q5207">
            <v>0</v>
          </cell>
          <cell r="R5207">
            <v>0</v>
          </cell>
          <cell r="S5207">
            <v>0</v>
          </cell>
          <cell r="T5207">
            <v>0</v>
          </cell>
        </row>
        <row r="5208">
          <cell r="A5208">
            <v>25640004</v>
          </cell>
          <cell r="B5208" t="str">
            <v>25640004 Vat receivable - Assam</v>
          </cell>
          <cell r="C5208">
            <v>0</v>
          </cell>
          <cell r="D5208">
            <v>0</v>
          </cell>
          <cell r="E5208">
            <v>0</v>
          </cell>
          <cell r="F5208">
            <v>0</v>
          </cell>
          <cell r="G5208">
            <v>0</v>
          </cell>
          <cell r="H5208">
            <v>0</v>
          </cell>
          <cell r="I5208">
            <v>0</v>
          </cell>
          <cell r="J5208">
            <v>0</v>
          </cell>
          <cell r="K5208">
            <v>0</v>
          </cell>
          <cell r="L5208">
            <v>0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  <cell r="Q5208">
            <v>0</v>
          </cell>
          <cell r="R5208">
            <v>0</v>
          </cell>
          <cell r="S5208">
            <v>0</v>
          </cell>
          <cell r="T5208">
            <v>0</v>
          </cell>
        </row>
        <row r="5209">
          <cell r="A5209">
            <v>25640005</v>
          </cell>
          <cell r="B5209" t="str">
            <v>25640005 Vat receivable - Bihar</v>
          </cell>
          <cell r="C5209">
            <v>0</v>
          </cell>
          <cell r="D5209">
            <v>0</v>
          </cell>
          <cell r="E5209">
            <v>0</v>
          </cell>
          <cell r="F5209">
            <v>0</v>
          </cell>
          <cell r="G5209">
            <v>0</v>
          </cell>
          <cell r="H5209">
            <v>0</v>
          </cell>
          <cell r="I5209">
            <v>0</v>
          </cell>
          <cell r="J5209">
            <v>0</v>
          </cell>
          <cell r="K5209">
            <v>0</v>
          </cell>
          <cell r="L5209">
            <v>0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  <cell r="Q5209">
            <v>0</v>
          </cell>
          <cell r="R5209">
            <v>0</v>
          </cell>
          <cell r="S5209">
            <v>0</v>
          </cell>
          <cell r="T5209">
            <v>0</v>
          </cell>
        </row>
        <row r="5210">
          <cell r="A5210">
            <v>25640006</v>
          </cell>
          <cell r="B5210" t="str">
            <v>25640006 Vat receivable - Chandighar</v>
          </cell>
          <cell r="C5210">
            <v>0</v>
          </cell>
          <cell r="D5210">
            <v>0</v>
          </cell>
          <cell r="E5210">
            <v>0</v>
          </cell>
          <cell r="F5210">
            <v>0</v>
          </cell>
          <cell r="G5210">
            <v>0</v>
          </cell>
          <cell r="H5210">
            <v>0</v>
          </cell>
          <cell r="I5210">
            <v>0</v>
          </cell>
          <cell r="J5210">
            <v>0</v>
          </cell>
          <cell r="K5210">
            <v>0</v>
          </cell>
          <cell r="L5210">
            <v>0</v>
          </cell>
          <cell r="M5210">
            <v>0</v>
          </cell>
          <cell r="N5210">
            <v>0</v>
          </cell>
          <cell r="O5210">
            <v>0</v>
          </cell>
          <cell r="P5210">
            <v>0</v>
          </cell>
          <cell r="Q5210">
            <v>0</v>
          </cell>
          <cell r="R5210">
            <v>0</v>
          </cell>
          <cell r="S5210">
            <v>0</v>
          </cell>
          <cell r="T5210">
            <v>0</v>
          </cell>
        </row>
        <row r="5211">
          <cell r="A5211">
            <v>25640007</v>
          </cell>
          <cell r="B5211" t="str">
            <v>25640007 Vat receivable - Chatisghar</v>
          </cell>
          <cell r="C5211">
            <v>0</v>
          </cell>
          <cell r="D5211">
            <v>0</v>
          </cell>
          <cell r="E5211">
            <v>0</v>
          </cell>
          <cell r="F5211">
            <v>0</v>
          </cell>
          <cell r="G5211">
            <v>0</v>
          </cell>
          <cell r="H5211">
            <v>0</v>
          </cell>
          <cell r="I5211">
            <v>0</v>
          </cell>
          <cell r="J5211">
            <v>0</v>
          </cell>
          <cell r="K5211">
            <v>0</v>
          </cell>
          <cell r="L5211">
            <v>0</v>
          </cell>
          <cell r="M5211">
            <v>0</v>
          </cell>
          <cell r="N5211">
            <v>0</v>
          </cell>
          <cell r="O5211">
            <v>0</v>
          </cell>
          <cell r="P5211">
            <v>0</v>
          </cell>
          <cell r="Q5211">
            <v>0</v>
          </cell>
          <cell r="R5211">
            <v>0</v>
          </cell>
          <cell r="S5211">
            <v>0</v>
          </cell>
          <cell r="T5211">
            <v>0</v>
          </cell>
        </row>
        <row r="5212">
          <cell r="A5212">
            <v>25640008</v>
          </cell>
          <cell r="B5212" t="str">
            <v>25640008 Vat receivable - Dadar Nagar &amp; Haveli</v>
          </cell>
          <cell r="C5212">
            <v>0</v>
          </cell>
          <cell r="D5212">
            <v>0</v>
          </cell>
          <cell r="E5212">
            <v>0</v>
          </cell>
          <cell r="F5212">
            <v>0</v>
          </cell>
          <cell r="G5212">
            <v>0</v>
          </cell>
          <cell r="H5212">
            <v>0</v>
          </cell>
          <cell r="I5212">
            <v>0</v>
          </cell>
          <cell r="J5212">
            <v>0</v>
          </cell>
          <cell r="K5212">
            <v>0</v>
          </cell>
          <cell r="L5212">
            <v>0</v>
          </cell>
          <cell r="M5212">
            <v>0</v>
          </cell>
          <cell r="N5212">
            <v>0</v>
          </cell>
          <cell r="O5212">
            <v>0</v>
          </cell>
          <cell r="P5212">
            <v>0</v>
          </cell>
          <cell r="Q5212">
            <v>0</v>
          </cell>
          <cell r="R5212">
            <v>0</v>
          </cell>
          <cell r="S5212">
            <v>0</v>
          </cell>
          <cell r="T5212">
            <v>0</v>
          </cell>
        </row>
        <row r="5213">
          <cell r="A5213">
            <v>25640009</v>
          </cell>
          <cell r="B5213" t="str">
            <v>25640009 Vat receivable - Daman &amp; Diu</v>
          </cell>
          <cell r="C5213">
            <v>0</v>
          </cell>
          <cell r="D5213">
            <v>0</v>
          </cell>
          <cell r="E5213">
            <v>0</v>
          </cell>
          <cell r="F5213">
            <v>0</v>
          </cell>
          <cell r="G5213">
            <v>0</v>
          </cell>
          <cell r="H5213">
            <v>0</v>
          </cell>
          <cell r="I5213">
            <v>0</v>
          </cell>
          <cell r="J5213">
            <v>0</v>
          </cell>
          <cell r="K5213">
            <v>0</v>
          </cell>
          <cell r="L5213">
            <v>0</v>
          </cell>
          <cell r="M5213">
            <v>0</v>
          </cell>
          <cell r="N5213">
            <v>0</v>
          </cell>
          <cell r="O5213">
            <v>0</v>
          </cell>
          <cell r="P5213">
            <v>0</v>
          </cell>
          <cell r="Q5213">
            <v>0</v>
          </cell>
          <cell r="R5213">
            <v>0</v>
          </cell>
          <cell r="S5213">
            <v>0</v>
          </cell>
          <cell r="T5213">
            <v>0</v>
          </cell>
        </row>
        <row r="5214">
          <cell r="A5214">
            <v>25640010</v>
          </cell>
          <cell r="B5214" t="str">
            <v>25640010 Vat receivable - Delhi</v>
          </cell>
          <cell r="C5214">
            <v>0</v>
          </cell>
          <cell r="D5214">
            <v>0</v>
          </cell>
          <cell r="E5214">
            <v>0</v>
          </cell>
          <cell r="F5214">
            <v>0</v>
          </cell>
          <cell r="G5214">
            <v>0</v>
          </cell>
          <cell r="H5214">
            <v>0</v>
          </cell>
          <cell r="I5214">
            <v>0</v>
          </cell>
          <cell r="J5214">
            <v>0</v>
          </cell>
          <cell r="K5214">
            <v>0</v>
          </cell>
          <cell r="L5214">
            <v>0</v>
          </cell>
          <cell r="M5214">
            <v>0</v>
          </cell>
          <cell r="N5214">
            <v>0</v>
          </cell>
          <cell r="O5214">
            <v>0</v>
          </cell>
          <cell r="P5214">
            <v>0</v>
          </cell>
          <cell r="Q5214">
            <v>0</v>
          </cell>
          <cell r="R5214">
            <v>0</v>
          </cell>
          <cell r="S5214">
            <v>0</v>
          </cell>
          <cell r="T5214">
            <v>0</v>
          </cell>
        </row>
        <row r="5215">
          <cell r="A5215">
            <v>25640011</v>
          </cell>
          <cell r="B5215" t="str">
            <v>25640011 Vat receivable - Goa</v>
          </cell>
          <cell r="C5215">
            <v>0</v>
          </cell>
          <cell r="D5215">
            <v>0</v>
          </cell>
          <cell r="E5215">
            <v>0</v>
          </cell>
          <cell r="F5215">
            <v>0</v>
          </cell>
          <cell r="G5215">
            <v>0</v>
          </cell>
          <cell r="H5215">
            <v>0</v>
          </cell>
          <cell r="I5215">
            <v>0</v>
          </cell>
          <cell r="J5215">
            <v>0</v>
          </cell>
          <cell r="K5215">
            <v>0</v>
          </cell>
          <cell r="L5215">
            <v>0</v>
          </cell>
          <cell r="M5215">
            <v>0</v>
          </cell>
          <cell r="N5215">
            <v>0</v>
          </cell>
          <cell r="O5215">
            <v>0</v>
          </cell>
          <cell r="P5215">
            <v>0</v>
          </cell>
          <cell r="Q5215">
            <v>0</v>
          </cell>
          <cell r="R5215">
            <v>0</v>
          </cell>
          <cell r="S5215">
            <v>0</v>
          </cell>
          <cell r="T5215">
            <v>0</v>
          </cell>
        </row>
        <row r="5216">
          <cell r="A5216">
            <v>25640012</v>
          </cell>
          <cell r="B5216" t="str">
            <v>25640012 Vat receivable - Gujrat</v>
          </cell>
          <cell r="C5216">
            <v>0</v>
          </cell>
          <cell r="D5216">
            <v>0</v>
          </cell>
          <cell r="E5216">
            <v>0</v>
          </cell>
          <cell r="F5216">
            <v>0</v>
          </cell>
          <cell r="G5216">
            <v>0</v>
          </cell>
          <cell r="H5216">
            <v>0</v>
          </cell>
          <cell r="I5216">
            <v>0</v>
          </cell>
          <cell r="J5216">
            <v>0</v>
          </cell>
          <cell r="K5216">
            <v>0</v>
          </cell>
          <cell r="L5216">
            <v>0</v>
          </cell>
          <cell r="M5216">
            <v>0</v>
          </cell>
          <cell r="N5216">
            <v>0</v>
          </cell>
          <cell r="O5216">
            <v>0</v>
          </cell>
          <cell r="P5216">
            <v>0</v>
          </cell>
          <cell r="Q5216">
            <v>0</v>
          </cell>
          <cell r="R5216">
            <v>0</v>
          </cell>
          <cell r="S5216">
            <v>0</v>
          </cell>
          <cell r="T5216">
            <v>0</v>
          </cell>
        </row>
        <row r="5217">
          <cell r="A5217">
            <v>25640013</v>
          </cell>
          <cell r="B5217" t="str">
            <v>25640013 Vat receivable - Haryana</v>
          </cell>
          <cell r="C5217">
            <v>0</v>
          </cell>
          <cell r="D5217">
            <v>0</v>
          </cell>
          <cell r="E5217">
            <v>0</v>
          </cell>
          <cell r="F5217">
            <v>0</v>
          </cell>
          <cell r="G5217">
            <v>0</v>
          </cell>
          <cell r="H5217">
            <v>0</v>
          </cell>
          <cell r="I5217">
            <v>0</v>
          </cell>
          <cell r="J5217">
            <v>0</v>
          </cell>
          <cell r="K5217">
            <v>0</v>
          </cell>
          <cell r="L5217">
            <v>0</v>
          </cell>
          <cell r="M5217">
            <v>0</v>
          </cell>
          <cell r="N5217">
            <v>0</v>
          </cell>
          <cell r="O5217">
            <v>0</v>
          </cell>
          <cell r="P5217">
            <v>0</v>
          </cell>
          <cell r="Q5217">
            <v>0</v>
          </cell>
          <cell r="R5217">
            <v>0</v>
          </cell>
          <cell r="S5217">
            <v>0</v>
          </cell>
          <cell r="T5217">
            <v>0</v>
          </cell>
        </row>
        <row r="5218">
          <cell r="A5218">
            <v>25640014</v>
          </cell>
          <cell r="B5218" t="str">
            <v>25640014 Vat receivable - Himachal Pradesh</v>
          </cell>
          <cell r="C5218">
            <v>0</v>
          </cell>
          <cell r="D5218">
            <v>0</v>
          </cell>
          <cell r="E5218">
            <v>0</v>
          </cell>
          <cell r="F5218">
            <v>0</v>
          </cell>
          <cell r="G5218">
            <v>0</v>
          </cell>
          <cell r="H5218">
            <v>0</v>
          </cell>
          <cell r="I5218">
            <v>0</v>
          </cell>
          <cell r="J5218">
            <v>0</v>
          </cell>
          <cell r="K5218">
            <v>0</v>
          </cell>
          <cell r="L5218">
            <v>0</v>
          </cell>
          <cell r="M5218">
            <v>0</v>
          </cell>
          <cell r="N5218">
            <v>0</v>
          </cell>
          <cell r="O5218">
            <v>0</v>
          </cell>
          <cell r="P5218">
            <v>0</v>
          </cell>
          <cell r="Q5218">
            <v>0</v>
          </cell>
          <cell r="R5218">
            <v>0</v>
          </cell>
          <cell r="S5218">
            <v>0</v>
          </cell>
          <cell r="T5218">
            <v>0</v>
          </cell>
        </row>
        <row r="5219">
          <cell r="A5219">
            <v>25640015</v>
          </cell>
          <cell r="B5219" t="str">
            <v>25640015 Vat receivable - Jammu &amp; Kashmir</v>
          </cell>
          <cell r="C5219">
            <v>0</v>
          </cell>
          <cell r="D5219">
            <v>0</v>
          </cell>
          <cell r="E5219">
            <v>0</v>
          </cell>
          <cell r="F5219">
            <v>0</v>
          </cell>
          <cell r="G5219">
            <v>0</v>
          </cell>
          <cell r="H5219">
            <v>0</v>
          </cell>
          <cell r="I5219">
            <v>0</v>
          </cell>
          <cell r="J5219">
            <v>0</v>
          </cell>
          <cell r="K5219">
            <v>0</v>
          </cell>
          <cell r="L5219">
            <v>0</v>
          </cell>
          <cell r="M5219">
            <v>0</v>
          </cell>
          <cell r="N5219">
            <v>0</v>
          </cell>
          <cell r="O5219">
            <v>0</v>
          </cell>
          <cell r="P5219">
            <v>0</v>
          </cell>
          <cell r="Q5219">
            <v>0</v>
          </cell>
          <cell r="R5219">
            <v>0</v>
          </cell>
          <cell r="S5219">
            <v>0</v>
          </cell>
          <cell r="T5219">
            <v>0</v>
          </cell>
        </row>
        <row r="5220">
          <cell r="A5220">
            <v>25640016</v>
          </cell>
          <cell r="B5220" t="str">
            <v>25640016 Vat receivable - Jharkhand</v>
          </cell>
          <cell r="C5220">
            <v>0</v>
          </cell>
          <cell r="D5220">
            <v>0</v>
          </cell>
          <cell r="E5220">
            <v>0</v>
          </cell>
          <cell r="F5220">
            <v>0</v>
          </cell>
          <cell r="G5220">
            <v>0</v>
          </cell>
          <cell r="H5220">
            <v>0</v>
          </cell>
          <cell r="I5220">
            <v>0</v>
          </cell>
          <cell r="J5220">
            <v>0</v>
          </cell>
          <cell r="K5220">
            <v>0</v>
          </cell>
          <cell r="L5220">
            <v>0</v>
          </cell>
          <cell r="M5220">
            <v>0</v>
          </cell>
          <cell r="N5220">
            <v>0</v>
          </cell>
          <cell r="O5220">
            <v>0</v>
          </cell>
          <cell r="P5220">
            <v>0</v>
          </cell>
          <cell r="Q5220">
            <v>0</v>
          </cell>
          <cell r="R5220">
            <v>0</v>
          </cell>
          <cell r="S5220">
            <v>0</v>
          </cell>
          <cell r="T5220">
            <v>0</v>
          </cell>
        </row>
        <row r="5221">
          <cell r="A5221">
            <v>25640017</v>
          </cell>
          <cell r="B5221" t="str">
            <v>25640017 Vat receivable - Karnataka</v>
          </cell>
          <cell r="C5221">
            <v>572688</v>
          </cell>
          <cell r="D5221">
            <v>0</v>
          </cell>
          <cell r="E5221">
            <v>0</v>
          </cell>
          <cell r="F5221">
            <v>0</v>
          </cell>
          <cell r="G5221">
            <v>0</v>
          </cell>
          <cell r="H5221">
            <v>0</v>
          </cell>
          <cell r="I5221">
            <v>0</v>
          </cell>
          <cell r="J5221">
            <v>0</v>
          </cell>
          <cell r="K5221">
            <v>0</v>
          </cell>
          <cell r="L5221">
            <v>0</v>
          </cell>
          <cell r="M5221">
            <v>0</v>
          </cell>
          <cell r="N5221">
            <v>0</v>
          </cell>
          <cell r="O5221">
            <v>0</v>
          </cell>
          <cell r="P5221">
            <v>0</v>
          </cell>
          <cell r="Q5221">
            <v>0</v>
          </cell>
          <cell r="R5221">
            <v>0</v>
          </cell>
          <cell r="S5221">
            <v>0</v>
          </cell>
          <cell r="T5221">
            <v>572688</v>
          </cell>
        </row>
        <row r="5222">
          <cell r="A5222">
            <v>25640018</v>
          </cell>
          <cell r="B5222" t="str">
            <v>25640018 Vat receivable - Kerala</v>
          </cell>
          <cell r="C5222">
            <v>0</v>
          </cell>
          <cell r="D5222">
            <v>0</v>
          </cell>
          <cell r="E5222">
            <v>0</v>
          </cell>
          <cell r="F5222">
            <v>0</v>
          </cell>
          <cell r="G5222">
            <v>0</v>
          </cell>
          <cell r="H5222">
            <v>0</v>
          </cell>
          <cell r="I5222">
            <v>0</v>
          </cell>
          <cell r="J5222">
            <v>0</v>
          </cell>
          <cell r="K5222">
            <v>0</v>
          </cell>
          <cell r="L5222">
            <v>0</v>
          </cell>
          <cell r="M5222">
            <v>0</v>
          </cell>
          <cell r="N5222">
            <v>0</v>
          </cell>
          <cell r="O5222">
            <v>0</v>
          </cell>
          <cell r="P5222">
            <v>0</v>
          </cell>
          <cell r="Q5222">
            <v>0</v>
          </cell>
          <cell r="R5222">
            <v>0</v>
          </cell>
          <cell r="S5222">
            <v>0</v>
          </cell>
          <cell r="T5222">
            <v>0</v>
          </cell>
        </row>
        <row r="5223">
          <cell r="A5223">
            <v>25640019</v>
          </cell>
          <cell r="B5223" t="str">
            <v>25640019 Vat receivable - Lakshwadeep</v>
          </cell>
          <cell r="C5223">
            <v>0</v>
          </cell>
          <cell r="D5223">
            <v>0</v>
          </cell>
          <cell r="E5223">
            <v>0</v>
          </cell>
          <cell r="F5223">
            <v>0</v>
          </cell>
          <cell r="G5223">
            <v>0</v>
          </cell>
          <cell r="H5223">
            <v>0</v>
          </cell>
          <cell r="I5223">
            <v>0</v>
          </cell>
          <cell r="J5223">
            <v>0</v>
          </cell>
          <cell r="K5223">
            <v>0</v>
          </cell>
          <cell r="L5223">
            <v>0</v>
          </cell>
          <cell r="M5223">
            <v>0</v>
          </cell>
          <cell r="N5223">
            <v>0</v>
          </cell>
          <cell r="O5223">
            <v>0</v>
          </cell>
          <cell r="P5223">
            <v>0</v>
          </cell>
          <cell r="Q5223">
            <v>0</v>
          </cell>
          <cell r="R5223">
            <v>0</v>
          </cell>
          <cell r="S5223">
            <v>0</v>
          </cell>
          <cell r="T5223">
            <v>0</v>
          </cell>
        </row>
        <row r="5224">
          <cell r="A5224">
            <v>25640020</v>
          </cell>
          <cell r="B5224" t="str">
            <v>25640020 Vat receivable - Maharashtra</v>
          </cell>
          <cell r="C5224">
            <v>73633.14</v>
          </cell>
          <cell r="D5224">
            <v>0</v>
          </cell>
          <cell r="E5224">
            <v>0</v>
          </cell>
          <cell r="F5224">
            <v>0</v>
          </cell>
          <cell r="G5224">
            <v>0</v>
          </cell>
          <cell r="H5224">
            <v>0</v>
          </cell>
          <cell r="I5224">
            <v>0</v>
          </cell>
          <cell r="J5224">
            <v>0</v>
          </cell>
          <cell r="K5224">
            <v>0</v>
          </cell>
          <cell r="L5224">
            <v>0</v>
          </cell>
          <cell r="M5224">
            <v>0.36</v>
          </cell>
          <cell r="N5224">
            <v>0</v>
          </cell>
          <cell r="O5224">
            <v>0</v>
          </cell>
          <cell r="P5224">
            <v>0</v>
          </cell>
          <cell r="Q5224">
            <v>0</v>
          </cell>
          <cell r="R5224">
            <v>0</v>
          </cell>
          <cell r="S5224">
            <v>0</v>
          </cell>
          <cell r="T5224">
            <v>73633.5</v>
          </cell>
        </row>
        <row r="5225">
          <cell r="A5225">
            <v>25640021</v>
          </cell>
          <cell r="B5225" t="str">
            <v>25640021 Vat receivable - Manipur</v>
          </cell>
          <cell r="C5225">
            <v>0</v>
          </cell>
          <cell r="D5225">
            <v>0</v>
          </cell>
          <cell r="E5225">
            <v>0</v>
          </cell>
          <cell r="F5225">
            <v>0</v>
          </cell>
          <cell r="G5225">
            <v>0</v>
          </cell>
          <cell r="H5225">
            <v>0</v>
          </cell>
          <cell r="I5225">
            <v>0</v>
          </cell>
          <cell r="J5225">
            <v>0</v>
          </cell>
          <cell r="K5225">
            <v>0</v>
          </cell>
          <cell r="L5225">
            <v>0</v>
          </cell>
          <cell r="M5225">
            <v>0</v>
          </cell>
          <cell r="N5225">
            <v>0</v>
          </cell>
          <cell r="O5225">
            <v>0</v>
          </cell>
          <cell r="P5225">
            <v>0</v>
          </cell>
          <cell r="Q5225">
            <v>0</v>
          </cell>
          <cell r="R5225">
            <v>0</v>
          </cell>
          <cell r="S5225">
            <v>0</v>
          </cell>
          <cell r="T5225">
            <v>0</v>
          </cell>
        </row>
        <row r="5226">
          <cell r="A5226">
            <v>25640022</v>
          </cell>
          <cell r="B5226" t="str">
            <v>25640022 Vat receivable - Meghalaya</v>
          </cell>
          <cell r="C5226">
            <v>0</v>
          </cell>
          <cell r="D5226">
            <v>0</v>
          </cell>
          <cell r="E5226">
            <v>0</v>
          </cell>
          <cell r="F5226">
            <v>0</v>
          </cell>
          <cell r="G5226">
            <v>0</v>
          </cell>
          <cell r="H5226">
            <v>0</v>
          </cell>
          <cell r="I5226">
            <v>0</v>
          </cell>
          <cell r="J5226">
            <v>0</v>
          </cell>
          <cell r="K5226">
            <v>0</v>
          </cell>
          <cell r="L5226">
            <v>0</v>
          </cell>
          <cell r="M5226">
            <v>0</v>
          </cell>
          <cell r="N5226">
            <v>0</v>
          </cell>
          <cell r="O5226">
            <v>0</v>
          </cell>
          <cell r="P5226">
            <v>0</v>
          </cell>
          <cell r="Q5226">
            <v>0</v>
          </cell>
          <cell r="R5226">
            <v>0</v>
          </cell>
          <cell r="S5226">
            <v>0</v>
          </cell>
          <cell r="T5226">
            <v>0</v>
          </cell>
        </row>
        <row r="5227">
          <cell r="A5227">
            <v>25640023</v>
          </cell>
          <cell r="B5227" t="str">
            <v>25640023 Vat receivable - Mizoram</v>
          </cell>
          <cell r="C5227">
            <v>0</v>
          </cell>
          <cell r="D5227">
            <v>0</v>
          </cell>
          <cell r="E5227">
            <v>0</v>
          </cell>
          <cell r="F5227">
            <v>0</v>
          </cell>
          <cell r="G5227">
            <v>0</v>
          </cell>
          <cell r="H5227">
            <v>0</v>
          </cell>
          <cell r="I5227">
            <v>0</v>
          </cell>
          <cell r="J5227">
            <v>0</v>
          </cell>
          <cell r="K5227">
            <v>0</v>
          </cell>
          <cell r="L5227">
            <v>0</v>
          </cell>
          <cell r="M5227">
            <v>0</v>
          </cell>
          <cell r="N5227">
            <v>0</v>
          </cell>
          <cell r="O5227">
            <v>0</v>
          </cell>
          <cell r="P5227">
            <v>0</v>
          </cell>
          <cell r="Q5227">
            <v>0</v>
          </cell>
          <cell r="R5227">
            <v>0</v>
          </cell>
          <cell r="S5227">
            <v>0</v>
          </cell>
          <cell r="T5227">
            <v>0</v>
          </cell>
        </row>
        <row r="5228">
          <cell r="A5228">
            <v>25640024</v>
          </cell>
          <cell r="B5228" t="str">
            <v>25640024 Vat receivable - Mp</v>
          </cell>
          <cell r="C5228">
            <v>7686600</v>
          </cell>
          <cell r="D5228">
            <v>0</v>
          </cell>
          <cell r="E5228">
            <v>0</v>
          </cell>
          <cell r="F5228">
            <v>0</v>
          </cell>
          <cell r="G5228">
            <v>0</v>
          </cell>
          <cell r="H5228">
            <v>0</v>
          </cell>
          <cell r="I5228">
            <v>0</v>
          </cell>
          <cell r="J5228">
            <v>0</v>
          </cell>
          <cell r="K5228">
            <v>0</v>
          </cell>
          <cell r="L5228">
            <v>0</v>
          </cell>
          <cell r="M5228">
            <v>0</v>
          </cell>
          <cell r="N5228">
            <v>0</v>
          </cell>
          <cell r="O5228">
            <v>0</v>
          </cell>
          <cell r="P5228">
            <v>0</v>
          </cell>
          <cell r="Q5228">
            <v>0</v>
          </cell>
          <cell r="R5228">
            <v>0</v>
          </cell>
          <cell r="S5228">
            <v>0</v>
          </cell>
          <cell r="T5228">
            <v>7686600</v>
          </cell>
        </row>
        <row r="5229">
          <cell r="A5229">
            <v>25640025</v>
          </cell>
          <cell r="B5229" t="str">
            <v>25640025 Vat receivable - Nagaland</v>
          </cell>
          <cell r="C5229">
            <v>0</v>
          </cell>
          <cell r="D5229">
            <v>0</v>
          </cell>
          <cell r="E5229">
            <v>0</v>
          </cell>
          <cell r="F5229">
            <v>0</v>
          </cell>
          <cell r="G5229">
            <v>0</v>
          </cell>
          <cell r="H5229">
            <v>0</v>
          </cell>
          <cell r="I5229">
            <v>0</v>
          </cell>
          <cell r="J5229">
            <v>0</v>
          </cell>
          <cell r="K5229">
            <v>0</v>
          </cell>
          <cell r="L5229">
            <v>0</v>
          </cell>
          <cell r="M5229">
            <v>0</v>
          </cell>
          <cell r="N5229">
            <v>0</v>
          </cell>
          <cell r="O5229">
            <v>0</v>
          </cell>
          <cell r="P5229">
            <v>0</v>
          </cell>
          <cell r="Q5229">
            <v>0</v>
          </cell>
          <cell r="R5229">
            <v>0</v>
          </cell>
          <cell r="S5229">
            <v>0</v>
          </cell>
          <cell r="T5229">
            <v>0</v>
          </cell>
        </row>
        <row r="5230">
          <cell r="A5230">
            <v>25640026</v>
          </cell>
          <cell r="B5230" t="str">
            <v>25640026 Vat receivable - Orissa</v>
          </cell>
          <cell r="C5230">
            <v>0</v>
          </cell>
          <cell r="D5230">
            <v>0</v>
          </cell>
          <cell r="E5230">
            <v>0</v>
          </cell>
          <cell r="F5230">
            <v>0</v>
          </cell>
          <cell r="G5230">
            <v>0</v>
          </cell>
          <cell r="H5230">
            <v>0</v>
          </cell>
          <cell r="I5230">
            <v>0</v>
          </cell>
          <cell r="J5230">
            <v>0</v>
          </cell>
          <cell r="K5230">
            <v>0</v>
          </cell>
          <cell r="L5230">
            <v>0</v>
          </cell>
          <cell r="M5230">
            <v>0</v>
          </cell>
          <cell r="N5230">
            <v>0</v>
          </cell>
          <cell r="O5230">
            <v>0</v>
          </cell>
          <cell r="P5230">
            <v>0</v>
          </cell>
          <cell r="Q5230">
            <v>0</v>
          </cell>
          <cell r="R5230">
            <v>0</v>
          </cell>
          <cell r="S5230">
            <v>0</v>
          </cell>
          <cell r="T5230">
            <v>0</v>
          </cell>
        </row>
        <row r="5231">
          <cell r="A5231">
            <v>25640027</v>
          </cell>
          <cell r="B5231" t="str">
            <v>25640027 Vat receivable - Pondichery</v>
          </cell>
          <cell r="C5231">
            <v>0</v>
          </cell>
          <cell r="D5231">
            <v>0</v>
          </cell>
          <cell r="E5231">
            <v>0</v>
          </cell>
          <cell r="F5231">
            <v>0</v>
          </cell>
          <cell r="G5231">
            <v>0</v>
          </cell>
          <cell r="H5231">
            <v>0</v>
          </cell>
          <cell r="I5231">
            <v>0</v>
          </cell>
          <cell r="J5231">
            <v>0</v>
          </cell>
          <cell r="K5231">
            <v>0</v>
          </cell>
          <cell r="L5231">
            <v>0</v>
          </cell>
          <cell r="M5231">
            <v>0</v>
          </cell>
          <cell r="N5231">
            <v>0</v>
          </cell>
          <cell r="O5231">
            <v>0</v>
          </cell>
          <cell r="P5231">
            <v>0</v>
          </cell>
          <cell r="Q5231">
            <v>0</v>
          </cell>
          <cell r="R5231">
            <v>0</v>
          </cell>
          <cell r="S5231">
            <v>0</v>
          </cell>
          <cell r="T5231">
            <v>0</v>
          </cell>
        </row>
        <row r="5232">
          <cell r="A5232">
            <v>25640028</v>
          </cell>
          <cell r="B5232" t="str">
            <v>25640028 Vat receivable - Punjab</v>
          </cell>
          <cell r="C5232">
            <v>989443</v>
          </cell>
          <cell r="D5232">
            <v>0</v>
          </cell>
          <cell r="E5232">
            <v>0</v>
          </cell>
          <cell r="F5232">
            <v>0</v>
          </cell>
          <cell r="G5232">
            <v>0</v>
          </cell>
          <cell r="H5232">
            <v>0</v>
          </cell>
          <cell r="I5232">
            <v>0</v>
          </cell>
          <cell r="J5232">
            <v>0</v>
          </cell>
          <cell r="K5232">
            <v>0</v>
          </cell>
          <cell r="L5232">
            <v>0</v>
          </cell>
          <cell r="M5232">
            <v>0</v>
          </cell>
          <cell r="N5232">
            <v>0</v>
          </cell>
          <cell r="O5232">
            <v>0</v>
          </cell>
          <cell r="P5232">
            <v>0</v>
          </cell>
          <cell r="Q5232">
            <v>0</v>
          </cell>
          <cell r="R5232">
            <v>0</v>
          </cell>
          <cell r="S5232">
            <v>0</v>
          </cell>
          <cell r="T5232">
            <v>989443</v>
          </cell>
        </row>
        <row r="5233">
          <cell r="A5233">
            <v>25640029</v>
          </cell>
          <cell r="B5233" t="str">
            <v>25640029 Vat receivable - Rajashtan</v>
          </cell>
          <cell r="C5233">
            <v>0</v>
          </cell>
          <cell r="D5233">
            <v>0</v>
          </cell>
          <cell r="E5233">
            <v>0</v>
          </cell>
          <cell r="F5233">
            <v>0</v>
          </cell>
          <cell r="G5233">
            <v>0</v>
          </cell>
          <cell r="H5233">
            <v>0</v>
          </cell>
          <cell r="I5233">
            <v>0</v>
          </cell>
          <cell r="J5233">
            <v>0</v>
          </cell>
          <cell r="K5233">
            <v>0</v>
          </cell>
          <cell r="L5233">
            <v>0</v>
          </cell>
          <cell r="M5233">
            <v>0</v>
          </cell>
          <cell r="N5233">
            <v>0</v>
          </cell>
          <cell r="O5233">
            <v>0</v>
          </cell>
          <cell r="P5233">
            <v>0</v>
          </cell>
          <cell r="Q5233">
            <v>0</v>
          </cell>
          <cell r="R5233">
            <v>0</v>
          </cell>
          <cell r="S5233">
            <v>0</v>
          </cell>
          <cell r="T5233">
            <v>0</v>
          </cell>
        </row>
        <row r="5234">
          <cell r="A5234">
            <v>25640030</v>
          </cell>
          <cell r="B5234" t="str">
            <v>25640030 Vat receivable - Sikkim</v>
          </cell>
          <cell r="C5234">
            <v>0</v>
          </cell>
          <cell r="D5234">
            <v>0</v>
          </cell>
          <cell r="E5234">
            <v>0</v>
          </cell>
          <cell r="F5234">
            <v>0</v>
          </cell>
          <cell r="G5234">
            <v>0</v>
          </cell>
          <cell r="H5234">
            <v>0</v>
          </cell>
          <cell r="I5234">
            <v>0</v>
          </cell>
          <cell r="J5234">
            <v>0</v>
          </cell>
          <cell r="K5234">
            <v>0</v>
          </cell>
          <cell r="L5234">
            <v>0</v>
          </cell>
          <cell r="M5234">
            <v>0</v>
          </cell>
          <cell r="N5234">
            <v>0</v>
          </cell>
          <cell r="O5234">
            <v>0</v>
          </cell>
          <cell r="P5234">
            <v>0</v>
          </cell>
          <cell r="Q5234">
            <v>0</v>
          </cell>
          <cell r="R5234">
            <v>0</v>
          </cell>
          <cell r="S5234">
            <v>0</v>
          </cell>
          <cell r="T5234">
            <v>0</v>
          </cell>
        </row>
        <row r="5235">
          <cell r="A5235">
            <v>25640031</v>
          </cell>
          <cell r="B5235" t="str">
            <v>25640031 Vat receivable - Tamil Nadu</v>
          </cell>
          <cell r="C5235">
            <v>0</v>
          </cell>
          <cell r="D5235">
            <v>0</v>
          </cell>
          <cell r="E5235">
            <v>0</v>
          </cell>
          <cell r="F5235">
            <v>0</v>
          </cell>
          <cell r="G5235">
            <v>0</v>
          </cell>
          <cell r="H5235">
            <v>0</v>
          </cell>
          <cell r="I5235">
            <v>0</v>
          </cell>
          <cell r="J5235">
            <v>0</v>
          </cell>
          <cell r="K5235">
            <v>0</v>
          </cell>
          <cell r="L5235">
            <v>0</v>
          </cell>
          <cell r="M5235">
            <v>0</v>
          </cell>
          <cell r="N5235">
            <v>0</v>
          </cell>
          <cell r="O5235">
            <v>0</v>
          </cell>
          <cell r="P5235">
            <v>0</v>
          </cell>
          <cell r="Q5235">
            <v>0</v>
          </cell>
          <cell r="R5235">
            <v>0</v>
          </cell>
          <cell r="S5235">
            <v>0</v>
          </cell>
          <cell r="T5235">
            <v>0</v>
          </cell>
        </row>
        <row r="5236">
          <cell r="A5236">
            <v>25640032</v>
          </cell>
          <cell r="B5236" t="str">
            <v>25640032 Vat receivable - Tripura</v>
          </cell>
          <cell r="C5236">
            <v>0</v>
          </cell>
          <cell r="D5236">
            <v>0</v>
          </cell>
          <cell r="E5236">
            <v>0</v>
          </cell>
          <cell r="F5236">
            <v>0</v>
          </cell>
          <cell r="G5236">
            <v>0</v>
          </cell>
          <cell r="H5236">
            <v>0</v>
          </cell>
          <cell r="I5236">
            <v>0</v>
          </cell>
          <cell r="J5236">
            <v>0</v>
          </cell>
          <cell r="K5236">
            <v>0</v>
          </cell>
          <cell r="L5236">
            <v>0</v>
          </cell>
          <cell r="M5236">
            <v>0</v>
          </cell>
          <cell r="N5236">
            <v>0</v>
          </cell>
          <cell r="O5236">
            <v>0</v>
          </cell>
          <cell r="P5236">
            <v>0</v>
          </cell>
          <cell r="Q5236">
            <v>0</v>
          </cell>
          <cell r="R5236">
            <v>0</v>
          </cell>
          <cell r="S5236">
            <v>0</v>
          </cell>
          <cell r="T5236">
            <v>0</v>
          </cell>
        </row>
        <row r="5237">
          <cell r="A5237">
            <v>25640033</v>
          </cell>
          <cell r="B5237" t="str">
            <v>25640033 Vat receivable - Uttar Pradesh</v>
          </cell>
          <cell r="C5237">
            <v>0</v>
          </cell>
          <cell r="D5237">
            <v>0</v>
          </cell>
          <cell r="E5237">
            <v>0</v>
          </cell>
          <cell r="F5237">
            <v>0</v>
          </cell>
          <cell r="G5237">
            <v>0</v>
          </cell>
          <cell r="H5237">
            <v>0</v>
          </cell>
          <cell r="I5237">
            <v>0</v>
          </cell>
          <cell r="J5237">
            <v>0</v>
          </cell>
          <cell r="K5237">
            <v>0</v>
          </cell>
          <cell r="L5237">
            <v>0</v>
          </cell>
          <cell r="M5237">
            <v>0</v>
          </cell>
          <cell r="N5237">
            <v>0</v>
          </cell>
          <cell r="O5237">
            <v>0</v>
          </cell>
          <cell r="P5237">
            <v>0</v>
          </cell>
          <cell r="Q5237">
            <v>0</v>
          </cell>
          <cell r="R5237">
            <v>0</v>
          </cell>
          <cell r="S5237">
            <v>0</v>
          </cell>
          <cell r="T5237">
            <v>0</v>
          </cell>
        </row>
        <row r="5238">
          <cell r="A5238">
            <v>25640034</v>
          </cell>
          <cell r="B5238" t="str">
            <v>25640034 Vat receivable - Uttrakhand</v>
          </cell>
          <cell r="C5238">
            <v>0</v>
          </cell>
          <cell r="D5238">
            <v>0</v>
          </cell>
          <cell r="E5238">
            <v>0</v>
          </cell>
          <cell r="F5238">
            <v>0</v>
          </cell>
          <cell r="G5238">
            <v>0</v>
          </cell>
          <cell r="H5238">
            <v>0</v>
          </cell>
          <cell r="I5238">
            <v>0</v>
          </cell>
          <cell r="J5238">
            <v>0</v>
          </cell>
          <cell r="K5238">
            <v>0</v>
          </cell>
          <cell r="L5238">
            <v>0</v>
          </cell>
          <cell r="M5238">
            <v>0</v>
          </cell>
          <cell r="N5238">
            <v>0</v>
          </cell>
          <cell r="O5238">
            <v>0</v>
          </cell>
          <cell r="P5238">
            <v>0</v>
          </cell>
          <cell r="Q5238">
            <v>0</v>
          </cell>
          <cell r="R5238">
            <v>0</v>
          </cell>
          <cell r="S5238">
            <v>0</v>
          </cell>
          <cell r="T5238">
            <v>0</v>
          </cell>
        </row>
        <row r="5239">
          <cell r="A5239">
            <v>25640035</v>
          </cell>
          <cell r="B5239" t="str">
            <v>25640035 Vat receivable - West Bengal</v>
          </cell>
          <cell r="C5239">
            <v>0</v>
          </cell>
          <cell r="D5239">
            <v>0</v>
          </cell>
          <cell r="E5239">
            <v>0</v>
          </cell>
          <cell r="F5239">
            <v>0</v>
          </cell>
          <cell r="G5239">
            <v>0</v>
          </cell>
          <cell r="H5239">
            <v>0</v>
          </cell>
          <cell r="I5239">
            <v>0</v>
          </cell>
          <cell r="J5239">
            <v>0</v>
          </cell>
          <cell r="K5239">
            <v>0</v>
          </cell>
          <cell r="L5239">
            <v>0</v>
          </cell>
          <cell r="M5239">
            <v>0</v>
          </cell>
          <cell r="N5239">
            <v>0</v>
          </cell>
          <cell r="O5239">
            <v>0</v>
          </cell>
          <cell r="P5239">
            <v>0</v>
          </cell>
          <cell r="Q5239">
            <v>0</v>
          </cell>
          <cell r="R5239">
            <v>0</v>
          </cell>
          <cell r="S5239">
            <v>0</v>
          </cell>
          <cell r="T5239">
            <v>0</v>
          </cell>
        </row>
        <row r="5240">
          <cell r="A5240">
            <v>25640036</v>
          </cell>
          <cell r="B5240" t="str">
            <v>*** Vat Receivable û Refund Mp</v>
          </cell>
          <cell r="C5240">
            <v>0</v>
          </cell>
          <cell r="D5240">
            <v>0</v>
          </cell>
          <cell r="E5240">
            <v>0</v>
          </cell>
          <cell r="F5240">
            <v>0</v>
          </cell>
          <cell r="G5240">
            <v>0</v>
          </cell>
          <cell r="H5240">
            <v>0</v>
          </cell>
          <cell r="I5240">
            <v>0</v>
          </cell>
          <cell r="J5240">
            <v>0</v>
          </cell>
          <cell r="K5240">
            <v>0</v>
          </cell>
          <cell r="L5240">
            <v>0</v>
          </cell>
          <cell r="M5240">
            <v>0</v>
          </cell>
          <cell r="N5240">
            <v>0</v>
          </cell>
          <cell r="O5240">
            <v>0</v>
          </cell>
          <cell r="P5240">
            <v>0</v>
          </cell>
          <cell r="Q5240">
            <v>0</v>
          </cell>
          <cell r="R5240">
            <v>0</v>
          </cell>
          <cell r="S5240">
            <v>0</v>
          </cell>
          <cell r="T5240">
            <v>0</v>
          </cell>
        </row>
        <row r="5241">
          <cell r="A5241">
            <v>25640037</v>
          </cell>
          <cell r="B5241" t="str">
            <v>*** Vat Receivable û Refund Pune</v>
          </cell>
          <cell r="C5241">
            <v>0</v>
          </cell>
          <cell r="D5241">
            <v>0</v>
          </cell>
          <cell r="E5241">
            <v>0</v>
          </cell>
          <cell r="F5241">
            <v>0</v>
          </cell>
          <cell r="G5241">
            <v>0</v>
          </cell>
          <cell r="H5241">
            <v>0</v>
          </cell>
          <cell r="I5241">
            <v>0</v>
          </cell>
          <cell r="J5241">
            <v>0</v>
          </cell>
          <cell r="K5241">
            <v>0</v>
          </cell>
          <cell r="L5241">
            <v>0</v>
          </cell>
          <cell r="M5241">
            <v>0</v>
          </cell>
          <cell r="N5241">
            <v>0</v>
          </cell>
          <cell r="O5241">
            <v>0</v>
          </cell>
          <cell r="P5241">
            <v>0</v>
          </cell>
          <cell r="Q5241">
            <v>0</v>
          </cell>
          <cell r="R5241">
            <v>0</v>
          </cell>
          <cell r="S5241">
            <v>0</v>
          </cell>
          <cell r="T5241">
            <v>0</v>
          </cell>
        </row>
        <row r="5242">
          <cell r="A5242">
            <v>25640040</v>
          </cell>
          <cell r="B5242" t="str">
            <v>25640040 Vat For Foreign And Ec Purchase</v>
          </cell>
          <cell r="C5242">
            <v>0</v>
          </cell>
          <cell r="D5242">
            <v>0</v>
          </cell>
          <cell r="E5242">
            <v>0</v>
          </cell>
          <cell r="F5242">
            <v>0</v>
          </cell>
          <cell r="G5242">
            <v>0</v>
          </cell>
          <cell r="H5242">
            <v>0</v>
          </cell>
          <cell r="I5242">
            <v>0</v>
          </cell>
          <cell r="J5242">
            <v>0</v>
          </cell>
          <cell r="K5242">
            <v>0</v>
          </cell>
          <cell r="L5242">
            <v>0</v>
          </cell>
          <cell r="M5242">
            <v>0</v>
          </cell>
          <cell r="N5242">
            <v>0</v>
          </cell>
          <cell r="O5242">
            <v>0</v>
          </cell>
          <cell r="P5242">
            <v>0</v>
          </cell>
          <cell r="Q5242">
            <v>0</v>
          </cell>
          <cell r="R5242">
            <v>0</v>
          </cell>
          <cell r="S5242">
            <v>0</v>
          </cell>
          <cell r="T5242">
            <v>0</v>
          </cell>
        </row>
        <row r="5243">
          <cell r="A5243">
            <v>25640501</v>
          </cell>
          <cell r="B5243" t="str">
            <v>25640501 VAT RM Recoverable – Legacy</v>
          </cell>
          <cell r="C5243">
            <v>630924.92000000004</v>
          </cell>
          <cell r="D5243">
            <v>0</v>
          </cell>
          <cell r="E5243">
            <v>0</v>
          </cell>
          <cell r="F5243">
            <v>0</v>
          </cell>
          <cell r="G5243">
            <v>0</v>
          </cell>
          <cell r="H5243">
            <v>0</v>
          </cell>
          <cell r="I5243">
            <v>0</v>
          </cell>
          <cell r="J5243">
            <v>0</v>
          </cell>
          <cell r="K5243">
            <v>0</v>
          </cell>
          <cell r="L5243">
            <v>0</v>
          </cell>
          <cell r="M5243">
            <v>0</v>
          </cell>
          <cell r="N5243">
            <v>0</v>
          </cell>
          <cell r="O5243">
            <v>0</v>
          </cell>
          <cell r="P5243">
            <v>0</v>
          </cell>
          <cell r="Q5243">
            <v>0</v>
          </cell>
          <cell r="R5243">
            <v>0</v>
          </cell>
          <cell r="S5243">
            <v>0</v>
          </cell>
          <cell r="T5243">
            <v>630924.92000000004</v>
          </cell>
        </row>
        <row r="5244">
          <cell r="A5244">
            <v>25640502</v>
          </cell>
          <cell r="B5244" t="str">
            <v>25640502 VAT CG Recoverable – Legacy</v>
          </cell>
          <cell r="C5244">
            <v>0</v>
          </cell>
          <cell r="D5244">
            <v>0</v>
          </cell>
          <cell r="E5244">
            <v>0</v>
          </cell>
          <cell r="F5244">
            <v>0</v>
          </cell>
          <cell r="G5244">
            <v>0</v>
          </cell>
          <cell r="H5244">
            <v>0</v>
          </cell>
          <cell r="I5244">
            <v>0</v>
          </cell>
          <cell r="J5244">
            <v>0</v>
          </cell>
          <cell r="K5244">
            <v>0</v>
          </cell>
          <cell r="L5244">
            <v>0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  <cell r="Q5244">
            <v>0</v>
          </cell>
          <cell r="R5244">
            <v>0</v>
          </cell>
          <cell r="S5244">
            <v>0</v>
          </cell>
          <cell r="T5244">
            <v>0</v>
          </cell>
        </row>
        <row r="5245">
          <cell r="A5245">
            <v>25641001</v>
          </cell>
          <cell r="B5245" t="str">
            <v>25641001 VAT RM Recoverable</v>
          </cell>
          <cell r="C5245">
            <v>15487468.27</v>
          </cell>
          <cell r="D5245">
            <v>-134071.9</v>
          </cell>
          <cell r="E5245">
            <v>78.040000000000006</v>
          </cell>
          <cell r="F5245">
            <v>89133557.129999995</v>
          </cell>
          <cell r="G5245">
            <v>0.49</v>
          </cell>
          <cell r="H5245">
            <v>0</v>
          </cell>
          <cell r="I5245">
            <v>0</v>
          </cell>
          <cell r="J5245">
            <v>0</v>
          </cell>
          <cell r="K5245">
            <v>728582</v>
          </cell>
          <cell r="L5245">
            <v>877.97</v>
          </cell>
          <cell r="M5245">
            <v>0.11</v>
          </cell>
          <cell r="N5245">
            <v>0</v>
          </cell>
          <cell r="O5245">
            <v>0</v>
          </cell>
          <cell r="P5245">
            <v>0</v>
          </cell>
          <cell r="Q5245">
            <v>0</v>
          </cell>
          <cell r="R5245">
            <v>0</v>
          </cell>
          <cell r="S5245">
            <v>0</v>
          </cell>
          <cell r="T5245">
            <v>105216492.11</v>
          </cell>
        </row>
        <row r="5246">
          <cell r="A5246">
            <v>25641002</v>
          </cell>
          <cell r="B5246" t="str">
            <v>25641002 VAT CG Recoverable</v>
          </cell>
          <cell r="C5246">
            <v>16075.61</v>
          </cell>
          <cell r="D5246">
            <v>0</v>
          </cell>
          <cell r="E5246">
            <v>0</v>
          </cell>
          <cell r="F5246">
            <v>0</v>
          </cell>
          <cell r="G5246">
            <v>0</v>
          </cell>
          <cell r="H5246">
            <v>0</v>
          </cell>
          <cell r="I5246">
            <v>0</v>
          </cell>
          <cell r="J5246">
            <v>0</v>
          </cell>
          <cell r="K5246">
            <v>0</v>
          </cell>
          <cell r="L5246">
            <v>0</v>
          </cell>
          <cell r="M5246">
            <v>0</v>
          </cell>
          <cell r="N5246">
            <v>0</v>
          </cell>
          <cell r="O5246">
            <v>0</v>
          </cell>
          <cell r="P5246">
            <v>0</v>
          </cell>
          <cell r="Q5246">
            <v>0</v>
          </cell>
          <cell r="R5246">
            <v>0</v>
          </cell>
          <cell r="S5246">
            <v>0</v>
          </cell>
          <cell r="T5246">
            <v>16075.61</v>
          </cell>
        </row>
        <row r="5247">
          <cell r="A5247">
            <v>25641003</v>
          </cell>
          <cell r="B5247" t="str">
            <v>25641003 Additional VAT Recoverable</v>
          </cell>
          <cell r="C5247">
            <v>0</v>
          </cell>
          <cell r="D5247">
            <v>0</v>
          </cell>
          <cell r="E5247">
            <v>0</v>
          </cell>
          <cell r="F5247">
            <v>0</v>
          </cell>
          <cell r="G5247">
            <v>0</v>
          </cell>
          <cell r="H5247">
            <v>0</v>
          </cell>
          <cell r="I5247">
            <v>0</v>
          </cell>
          <cell r="J5247">
            <v>0</v>
          </cell>
          <cell r="K5247">
            <v>0</v>
          </cell>
          <cell r="L5247">
            <v>0</v>
          </cell>
          <cell r="M5247">
            <v>0</v>
          </cell>
          <cell r="N5247">
            <v>0</v>
          </cell>
          <cell r="O5247">
            <v>0</v>
          </cell>
          <cell r="P5247">
            <v>0</v>
          </cell>
          <cell r="Q5247">
            <v>0</v>
          </cell>
          <cell r="R5247">
            <v>0</v>
          </cell>
          <cell r="S5247">
            <v>0</v>
          </cell>
          <cell r="T5247">
            <v>0</v>
          </cell>
        </row>
        <row r="5248">
          <cell r="A5248">
            <v>25641004</v>
          </cell>
          <cell r="B5248" t="str">
            <v>25641004 Additional VAT Recoverable - Capital Goods</v>
          </cell>
          <cell r="C5248">
            <v>0</v>
          </cell>
          <cell r="D5248">
            <v>0</v>
          </cell>
          <cell r="E5248">
            <v>0</v>
          </cell>
          <cell r="F5248">
            <v>0</v>
          </cell>
          <cell r="G5248">
            <v>0</v>
          </cell>
          <cell r="H5248">
            <v>0</v>
          </cell>
          <cell r="I5248">
            <v>0</v>
          </cell>
          <cell r="J5248">
            <v>0</v>
          </cell>
          <cell r="K5248">
            <v>0</v>
          </cell>
          <cell r="L5248">
            <v>0</v>
          </cell>
          <cell r="M5248">
            <v>0</v>
          </cell>
          <cell r="N5248">
            <v>0</v>
          </cell>
          <cell r="O5248">
            <v>0</v>
          </cell>
          <cell r="P5248">
            <v>0</v>
          </cell>
          <cell r="Q5248">
            <v>0</v>
          </cell>
          <cell r="R5248">
            <v>0</v>
          </cell>
          <cell r="S5248">
            <v>0</v>
          </cell>
          <cell r="T5248">
            <v>0</v>
          </cell>
        </row>
        <row r="5249">
          <cell r="A5249">
            <v>25641007</v>
          </cell>
          <cell r="B5249" t="str">
            <v>25641007 VAT Transition Credit</v>
          </cell>
          <cell r="C5249">
            <v>52950.04</v>
          </cell>
          <cell r="D5249">
            <v>0</v>
          </cell>
          <cell r="E5249">
            <v>0</v>
          </cell>
          <cell r="F5249">
            <v>0</v>
          </cell>
          <cell r="G5249">
            <v>0</v>
          </cell>
          <cell r="H5249">
            <v>0</v>
          </cell>
          <cell r="I5249">
            <v>0</v>
          </cell>
          <cell r="J5249">
            <v>0</v>
          </cell>
          <cell r="K5249">
            <v>0</v>
          </cell>
          <cell r="L5249">
            <v>0</v>
          </cell>
          <cell r="M5249">
            <v>0</v>
          </cell>
          <cell r="N5249">
            <v>0</v>
          </cell>
          <cell r="O5249">
            <v>0</v>
          </cell>
          <cell r="P5249">
            <v>0</v>
          </cell>
          <cell r="Q5249">
            <v>0</v>
          </cell>
          <cell r="R5249">
            <v>0</v>
          </cell>
          <cell r="S5249">
            <v>0</v>
          </cell>
          <cell r="T5249">
            <v>52950.04</v>
          </cell>
        </row>
        <row r="5250">
          <cell r="A5250">
            <v>25642000</v>
          </cell>
          <cell r="B5250" t="str">
            <v>25642000 Entry Tax Recoverable</v>
          </cell>
          <cell r="C5250">
            <v>0</v>
          </cell>
          <cell r="D5250">
            <v>0</v>
          </cell>
          <cell r="E5250">
            <v>0</v>
          </cell>
          <cell r="F5250">
            <v>0</v>
          </cell>
          <cell r="G5250">
            <v>0</v>
          </cell>
          <cell r="H5250">
            <v>0</v>
          </cell>
          <cell r="I5250">
            <v>0</v>
          </cell>
          <cell r="J5250">
            <v>0</v>
          </cell>
          <cell r="K5250">
            <v>0</v>
          </cell>
          <cell r="L5250">
            <v>0</v>
          </cell>
          <cell r="M5250">
            <v>0</v>
          </cell>
          <cell r="N5250">
            <v>0</v>
          </cell>
          <cell r="O5250">
            <v>0</v>
          </cell>
          <cell r="P5250">
            <v>0</v>
          </cell>
          <cell r="Q5250">
            <v>0</v>
          </cell>
          <cell r="R5250">
            <v>0</v>
          </cell>
          <cell r="S5250">
            <v>0</v>
          </cell>
          <cell r="T5250">
            <v>0</v>
          </cell>
        </row>
        <row r="5251">
          <cell r="A5251">
            <v>25643000</v>
          </cell>
          <cell r="B5251" t="str">
            <v>25643000 Notional Input Tax Credit</v>
          </cell>
          <cell r="C5251">
            <v>0</v>
          </cell>
          <cell r="D5251">
            <v>0</v>
          </cell>
          <cell r="E5251">
            <v>0</v>
          </cell>
          <cell r="F5251">
            <v>0</v>
          </cell>
          <cell r="G5251">
            <v>0</v>
          </cell>
          <cell r="H5251">
            <v>0</v>
          </cell>
          <cell r="I5251">
            <v>0</v>
          </cell>
          <cell r="J5251">
            <v>0</v>
          </cell>
          <cell r="K5251">
            <v>0</v>
          </cell>
          <cell r="L5251">
            <v>0</v>
          </cell>
          <cell r="M5251">
            <v>0</v>
          </cell>
          <cell r="N5251">
            <v>0</v>
          </cell>
          <cell r="O5251">
            <v>0</v>
          </cell>
          <cell r="P5251">
            <v>0</v>
          </cell>
          <cell r="Q5251">
            <v>0</v>
          </cell>
          <cell r="R5251">
            <v>0</v>
          </cell>
          <cell r="S5251">
            <v>0</v>
          </cell>
          <cell r="T5251">
            <v>0</v>
          </cell>
        </row>
        <row r="5252">
          <cell r="A5252">
            <v>25644000</v>
          </cell>
          <cell r="B5252" t="str">
            <v>25644000 Surcharge on VAT Recoverable</v>
          </cell>
          <cell r="C5252">
            <v>0</v>
          </cell>
          <cell r="D5252">
            <v>0</v>
          </cell>
          <cell r="E5252">
            <v>0</v>
          </cell>
          <cell r="F5252">
            <v>-89133557.129999995</v>
          </cell>
          <cell r="G5252">
            <v>0</v>
          </cell>
          <cell r="H5252">
            <v>0</v>
          </cell>
          <cell r="I5252">
            <v>0</v>
          </cell>
          <cell r="J5252">
            <v>0</v>
          </cell>
          <cell r="K5252">
            <v>-728582</v>
          </cell>
          <cell r="L5252">
            <v>0</v>
          </cell>
          <cell r="M5252">
            <v>0</v>
          </cell>
          <cell r="N5252">
            <v>0</v>
          </cell>
          <cell r="O5252">
            <v>0</v>
          </cell>
          <cell r="P5252">
            <v>0</v>
          </cell>
          <cell r="Q5252">
            <v>0</v>
          </cell>
          <cell r="R5252">
            <v>0</v>
          </cell>
          <cell r="S5252">
            <v>0</v>
          </cell>
          <cell r="T5252">
            <v>-89862139.129999995</v>
          </cell>
        </row>
        <row r="5253">
          <cell r="A5253">
            <v>25645001</v>
          </cell>
          <cell r="B5253" t="str">
            <v>25645001 G S T AUSTRALIA (ON PURCHASES)</v>
          </cell>
          <cell r="C5253">
            <v>0</v>
          </cell>
          <cell r="D5253">
            <v>0</v>
          </cell>
          <cell r="E5253">
            <v>0</v>
          </cell>
          <cell r="F5253">
            <v>0</v>
          </cell>
          <cell r="G5253">
            <v>0</v>
          </cell>
          <cell r="H5253">
            <v>0</v>
          </cell>
          <cell r="I5253">
            <v>0</v>
          </cell>
          <cell r="J5253">
            <v>0</v>
          </cell>
          <cell r="K5253">
            <v>0</v>
          </cell>
          <cell r="L5253">
            <v>0</v>
          </cell>
          <cell r="M5253">
            <v>0</v>
          </cell>
          <cell r="N5253">
            <v>0</v>
          </cell>
          <cell r="O5253">
            <v>0</v>
          </cell>
          <cell r="P5253">
            <v>0</v>
          </cell>
          <cell r="Q5253">
            <v>0</v>
          </cell>
          <cell r="R5253">
            <v>0</v>
          </cell>
          <cell r="S5253">
            <v>0</v>
          </cell>
          <cell r="T5253">
            <v>0</v>
          </cell>
        </row>
        <row r="5254">
          <cell r="A5254">
            <v>25645004</v>
          </cell>
          <cell r="B5254" t="str">
            <v>25645004 VAT CG DEDUCTIBLE - 3RD  YEAR</v>
          </cell>
          <cell r="C5254">
            <v>0</v>
          </cell>
          <cell r="D5254">
            <v>0</v>
          </cell>
          <cell r="E5254">
            <v>0</v>
          </cell>
          <cell r="F5254">
            <v>0</v>
          </cell>
          <cell r="G5254">
            <v>0</v>
          </cell>
          <cell r="H5254">
            <v>0</v>
          </cell>
          <cell r="I5254">
            <v>0</v>
          </cell>
          <cell r="J5254">
            <v>0</v>
          </cell>
          <cell r="K5254">
            <v>0</v>
          </cell>
          <cell r="L5254">
            <v>0</v>
          </cell>
          <cell r="M5254">
            <v>0</v>
          </cell>
          <cell r="N5254">
            <v>0</v>
          </cell>
          <cell r="O5254">
            <v>0</v>
          </cell>
          <cell r="P5254">
            <v>0</v>
          </cell>
          <cell r="Q5254">
            <v>0</v>
          </cell>
          <cell r="R5254">
            <v>0</v>
          </cell>
          <cell r="S5254">
            <v>0</v>
          </cell>
          <cell r="T5254">
            <v>0</v>
          </cell>
        </row>
        <row r="5255">
          <cell r="A5255">
            <v>25645006</v>
          </cell>
          <cell r="B5255" t="str">
            <v>25645006 Advance Entry Tax # Chattisgarh</v>
          </cell>
          <cell r="C5255">
            <v>0</v>
          </cell>
          <cell r="D5255">
            <v>0</v>
          </cell>
          <cell r="E5255">
            <v>0</v>
          </cell>
          <cell r="F5255">
            <v>0</v>
          </cell>
          <cell r="G5255">
            <v>0</v>
          </cell>
          <cell r="H5255">
            <v>0</v>
          </cell>
          <cell r="I5255">
            <v>0</v>
          </cell>
          <cell r="J5255">
            <v>0</v>
          </cell>
          <cell r="K5255">
            <v>0</v>
          </cell>
          <cell r="L5255">
            <v>0</v>
          </cell>
          <cell r="M5255">
            <v>129719</v>
          </cell>
          <cell r="N5255">
            <v>0</v>
          </cell>
          <cell r="O5255">
            <v>0</v>
          </cell>
          <cell r="P5255">
            <v>0</v>
          </cell>
          <cell r="Q5255">
            <v>0</v>
          </cell>
          <cell r="R5255">
            <v>0</v>
          </cell>
          <cell r="S5255">
            <v>0</v>
          </cell>
          <cell r="T5255">
            <v>129719</v>
          </cell>
        </row>
        <row r="5256">
          <cell r="A5256">
            <v>25645007</v>
          </cell>
          <cell r="B5256" t="str">
            <v>25645007 Surcharge on Vat Recoverable</v>
          </cell>
          <cell r="C5256">
            <v>0</v>
          </cell>
          <cell r="D5256">
            <v>0</v>
          </cell>
          <cell r="E5256">
            <v>0</v>
          </cell>
          <cell r="F5256">
            <v>0</v>
          </cell>
          <cell r="G5256">
            <v>0</v>
          </cell>
          <cell r="H5256">
            <v>0</v>
          </cell>
          <cell r="I5256">
            <v>0</v>
          </cell>
          <cell r="J5256">
            <v>0</v>
          </cell>
          <cell r="K5256">
            <v>0</v>
          </cell>
          <cell r="L5256">
            <v>0</v>
          </cell>
          <cell r="M5256">
            <v>0</v>
          </cell>
          <cell r="N5256">
            <v>0</v>
          </cell>
          <cell r="O5256">
            <v>0</v>
          </cell>
          <cell r="P5256">
            <v>0</v>
          </cell>
          <cell r="Q5256">
            <v>0</v>
          </cell>
          <cell r="R5256">
            <v>0</v>
          </cell>
          <cell r="S5256">
            <v>0</v>
          </cell>
          <cell r="T5256">
            <v>0</v>
          </cell>
        </row>
        <row r="5257">
          <cell r="A5257">
            <v>25690201</v>
          </cell>
          <cell r="B5257" t="str">
            <v>*** Advance Entry Tax û Orissa</v>
          </cell>
          <cell r="C5257">
            <v>0</v>
          </cell>
          <cell r="D5257">
            <v>0</v>
          </cell>
          <cell r="E5257">
            <v>0</v>
          </cell>
          <cell r="F5257">
            <v>0</v>
          </cell>
          <cell r="G5257">
            <v>0</v>
          </cell>
          <cell r="H5257">
            <v>0</v>
          </cell>
          <cell r="I5257">
            <v>0</v>
          </cell>
          <cell r="J5257">
            <v>0</v>
          </cell>
          <cell r="K5257">
            <v>0</v>
          </cell>
          <cell r="L5257">
            <v>0</v>
          </cell>
          <cell r="M5257">
            <v>748615</v>
          </cell>
          <cell r="N5257">
            <v>0</v>
          </cell>
          <cell r="O5257">
            <v>0</v>
          </cell>
          <cell r="P5257">
            <v>0</v>
          </cell>
          <cell r="Q5257">
            <v>0</v>
          </cell>
          <cell r="R5257">
            <v>0</v>
          </cell>
          <cell r="S5257">
            <v>0</v>
          </cell>
          <cell r="T5257">
            <v>748615</v>
          </cell>
        </row>
        <row r="5258">
          <cell r="A5258">
            <v>25690203</v>
          </cell>
          <cell r="B5258" t="str">
            <v>*** Advance Entry Tax û Tamilnadu</v>
          </cell>
          <cell r="C5258">
            <v>0</v>
          </cell>
          <cell r="D5258">
            <v>0</v>
          </cell>
          <cell r="E5258">
            <v>0</v>
          </cell>
          <cell r="F5258">
            <v>0</v>
          </cell>
          <cell r="G5258">
            <v>0</v>
          </cell>
          <cell r="H5258">
            <v>0</v>
          </cell>
          <cell r="I5258">
            <v>0</v>
          </cell>
          <cell r="J5258">
            <v>0</v>
          </cell>
          <cell r="K5258">
            <v>0</v>
          </cell>
          <cell r="L5258">
            <v>0</v>
          </cell>
          <cell r="M5258">
            <v>-46652.63</v>
          </cell>
          <cell r="N5258">
            <v>0</v>
          </cell>
          <cell r="O5258">
            <v>0</v>
          </cell>
          <cell r="P5258">
            <v>0</v>
          </cell>
          <cell r="Q5258">
            <v>0</v>
          </cell>
          <cell r="R5258">
            <v>0</v>
          </cell>
          <cell r="S5258">
            <v>0</v>
          </cell>
          <cell r="T5258">
            <v>-46652.63</v>
          </cell>
        </row>
        <row r="5259">
          <cell r="A5259">
            <v>25690204</v>
          </cell>
          <cell r="B5259" t="str">
            <v>*** Advance Entry Tax û West Bengal</v>
          </cell>
          <cell r="C5259">
            <v>0</v>
          </cell>
          <cell r="D5259">
            <v>0</v>
          </cell>
          <cell r="E5259">
            <v>0</v>
          </cell>
          <cell r="F5259">
            <v>0</v>
          </cell>
          <cell r="G5259">
            <v>0</v>
          </cell>
          <cell r="H5259">
            <v>0</v>
          </cell>
          <cell r="I5259">
            <v>0</v>
          </cell>
          <cell r="J5259">
            <v>0</v>
          </cell>
          <cell r="K5259">
            <v>0</v>
          </cell>
          <cell r="L5259">
            <v>0</v>
          </cell>
          <cell r="M5259">
            <v>414764</v>
          </cell>
          <cell r="N5259">
            <v>0</v>
          </cell>
          <cell r="O5259">
            <v>0</v>
          </cell>
          <cell r="P5259">
            <v>0</v>
          </cell>
          <cell r="Q5259">
            <v>0</v>
          </cell>
          <cell r="R5259">
            <v>0</v>
          </cell>
          <cell r="S5259">
            <v>0</v>
          </cell>
          <cell r="T5259">
            <v>414764</v>
          </cell>
        </row>
        <row r="5260">
          <cell r="A5260">
            <v>25690205</v>
          </cell>
          <cell r="B5260" t="str">
            <v>*** Advance Entry Tax û Gujrat</v>
          </cell>
          <cell r="C5260">
            <v>0</v>
          </cell>
          <cell r="D5260">
            <v>0</v>
          </cell>
          <cell r="E5260">
            <v>0</v>
          </cell>
          <cell r="F5260">
            <v>0</v>
          </cell>
          <cell r="G5260">
            <v>0</v>
          </cell>
          <cell r="H5260">
            <v>0</v>
          </cell>
          <cell r="I5260">
            <v>0</v>
          </cell>
          <cell r="J5260">
            <v>0</v>
          </cell>
          <cell r="K5260">
            <v>0</v>
          </cell>
          <cell r="L5260">
            <v>0</v>
          </cell>
          <cell r="M5260">
            <v>6376367.6900000004</v>
          </cell>
          <cell r="N5260">
            <v>0</v>
          </cell>
          <cell r="O5260">
            <v>0</v>
          </cell>
          <cell r="P5260">
            <v>0</v>
          </cell>
          <cell r="Q5260">
            <v>0</v>
          </cell>
          <cell r="R5260">
            <v>0</v>
          </cell>
          <cell r="S5260">
            <v>0</v>
          </cell>
          <cell r="T5260">
            <v>6376367.6900000004</v>
          </cell>
        </row>
        <row r="5261">
          <cell r="A5261">
            <v>25690207</v>
          </cell>
          <cell r="B5261" t="str">
            <v>*** Advance Entry Tax  -Madhya Pradesh</v>
          </cell>
          <cell r="C5261">
            <v>0</v>
          </cell>
          <cell r="D5261">
            <v>0</v>
          </cell>
          <cell r="E5261">
            <v>0</v>
          </cell>
          <cell r="F5261">
            <v>0</v>
          </cell>
          <cell r="G5261">
            <v>0</v>
          </cell>
          <cell r="H5261">
            <v>0</v>
          </cell>
          <cell r="I5261">
            <v>0</v>
          </cell>
          <cell r="J5261">
            <v>0</v>
          </cell>
          <cell r="K5261">
            <v>0</v>
          </cell>
          <cell r="L5261">
            <v>0</v>
          </cell>
          <cell r="M5261">
            <v>590253</v>
          </cell>
          <cell r="N5261">
            <v>0</v>
          </cell>
          <cell r="O5261">
            <v>0</v>
          </cell>
          <cell r="P5261">
            <v>0</v>
          </cell>
          <cell r="Q5261">
            <v>0</v>
          </cell>
          <cell r="R5261">
            <v>0</v>
          </cell>
          <cell r="S5261">
            <v>0</v>
          </cell>
          <cell r="T5261">
            <v>590253</v>
          </cell>
        </row>
        <row r="5262">
          <cell r="A5262">
            <v>25670002</v>
          </cell>
          <cell r="B5262" t="str">
            <v>25670002 DEFFERED GST AUSTRALIA (Receivable)</v>
          </cell>
          <cell r="C5262">
            <v>0</v>
          </cell>
          <cell r="D5262">
            <v>0</v>
          </cell>
          <cell r="E5262">
            <v>0</v>
          </cell>
          <cell r="F5262">
            <v>0</v>
          </cell>
          <cell r="G5262">
            <v>0</v>
          </cell>
          <cell r="H5262">
            <v>0</v>
          </cell>
          <cell r="I5262">
            <v>0</v>
          </cell>
          <cell r="J5262">
            <v>0</v>
          </cell>
          <cell r="K5262">
            <v>0</v>
          </cell>
          <cell r="L5262">
            <v>0</v>
          </cell>
          <cell r="M5262">
            <v>0</v>
          </cell>
          <cell r="N5262">
            <v>0</v>
          </cell>
          <cell r="O5262">
            <v>0</v>
          </cell>
          <cell r="P5262">
            <v>0</v>
          </cell>
          <cell r="Q5262">
            <v>0</v>
          </cell>
          <cell r="R5262">
            <v>0</v>
          </cell>
          <cell r="S5262">
            <v>0</v>
          </cell>
          <cell r="T5262">
            <v>0</v>
          </cell>
        </row>
        <row r="5263">
          <cell r="A5263">
            <v>0</v>
          </cell>
          <cell r="B5263" t="str">
            <v>Current Receivables..........................</v>
          </cell>
          <cell r="C5263">
            <v>0</v>
          </cell>
          <cell r="D5263">
            <v>0</v>
          </cell>
          <cell r="E5263">
            <v>0</v>
          </cell>
          <cell r="F5263">
            <v>0</v>
          </cell>
          <cell r="G5263">
            <v>0</v>
          </cell>
          <cell r="H5263">
            <v>0</v>
          </cell>
          <cell r="I5263">
            <v>0</v>
          </cell>
          <cell r="J5263">
            <v>0</v>
          </cell>
          <cell r="K5263">
            <v>0</v>
          </cell>
          <cell r="L5263">
            <v>0</v>
          </cell>
          <cell r="M5263">
            <v>0</v>
          </cell>
          <cell r="N5263">
            <v>0</v>
          </cell>
          <cell r="O5263">
            <v>0</v>
          </cell>
          <cell r="P5263">
            <v>0</v>
          </cell>
          <cell r="Q5263">
            <v>0</v>
          </cell>
          <cell r="R5263">
            <v>0</v>
          </cell>
          <cell r="S5263">
            <v>0</v>
          </cell>
          <cell r="T5263">
            <v>0</v>
          </cell>
        </row>
        <row r="5264">
          <cell r="A5264">
            <v>16370096</v>
          </cell>
          <cell r="B5264" t="str">
            <v>16370096 Provision For Gratuity - Current Receivables</v>
          </cell>
          <cell r="C5264">
            <v>0</v>
          </cell>
          <cell r="D5264">
            <v>0</v>
          </cell>
          <cell r="E5264">
            <v>0</v>
          </cell>
          <cell r="F5264">
            <v>0</v>
          </cell>
          <cell r="G5264">
            <v>0</v>
          </cell>
          <cell r="H5264">
            <v>0</v>
          </cell>
          <cell r="I5264">
            <v>0</v>
          </cell>
          <cell r="J5264">
            <v>0</v>
          </cell>
          <cell r="K5264">
            <v>0</v>
          </cell>
          <cell r="L5264">
            <v>0</v>
          </cell>
          <cell r="M5264">
            <v>0</v>
          </cell>
          <cell r="N5264">
            <v>0</v>
          </cell>
          <cell r="O5264">
            <v>0</v>
          </cell>
          <cell r="P5264">
            <v>0</v>
          </cell>
          <cell r="Q5264">
            <v>0</v>
          </cell>
          <cell r="R5264">
            <v>0</v>
          </cell>
          <cell r="S5264">
            <v>0</v>
          </cell>
          <cell r="T5264">
            <v>0</v>
          </cell>
        </row>
        <row r="5265">
          <cell r="A5265">
            <v>16380096</v>
          </cell>
          <cell r="B5265" t="str">
            <v>16380096 Gratuity Trust Account Current Receivables</v>
          </cell>
          <cell r="C5265">
            <v>0</v>
          </cell>
          <cell r="D5265">
            <v>0</v>
          </cell>
          <cell r="E5265">
            <v>0</v>
          </cell>
          <cell r="F5265">
            <v>0</v>
          </cell>
          <cell r="G5265">
            <v>0</v>
          </cell>
          <cell r="H5265">
            <v>0</v>
          </cell>
          <cell r="I5265">
            <v>0</v>
          </cell>
          <cell r="J5265">
            <v>0</v>
          </cell>
          <cell r="K5265">
            <v>0</v>
          </cell>
          <cell r="L5265">
            <v>0</v>
          </cell>
          <cell r="M5265">
            <v>0</v>
          </cell>
          <cell r="N5265">
            <v>0</v>
          </cell>
          <cell r="O5265">
            <v>0</v>
          </cell>
          <cell r="P5265">
            <v>0</v>
          </cell>
          <cell r="Q5265">
            <v>0</v>
          </cell>
          <cell r="R5265">
            <v>0</v>
          </cell>
          <cell r="S5265">
            <v>0</v>
          </cell>
          <cell r="T5265">
            <v>0</v>
          </cell>
        </row>
        <row r="5266">
          <cell r="A5266">
            <v>25550096</v>
          </cell>
          <cell r="B5266" t="str">
            <v>25550096 Advance to Suppliers- Foreign Receivable Current</v>
          </cell>
          <cell r="C5266">
            <v>0</v>
          </cell>
          <cell r="D5266">
            <v>0</v>
          </cell>
          <cell r="E5266">
            <v>0</v>
          </cell>
          <cell r="F5266">
            <v>0</v>
          </cell>
          <cell r="G5266">
            <v>0</v>
          </cell>
          <cell r="H5266">
            <v>0</v>
          </cell>
          <cell r="I5266">
            <v>0</v>
          </cell>
          <cell r="J5266">
            <v>0</v>
          </cell>
          <cell r="K5266">
            <v>0</v>
          </cell>
          <cell r="L5266">
            <v>0</v>
          </cell>
          <cell r="M5266">
            <v>0</v>
          </cell>
          <cell r="N5266">
            <v>0</v>
          </cell>
          <cell r="O5266">
            <v>0</v>
          </cell>
          <cell r="P5266">
            <v>0</v>
          </cell>
          <cell r="Q5266">
            <v>0</v>
          </cell>
          <cell r="R5266">
            <v>0</v>
          </cell>
          <cell r="S5266">
            <v>0</v>
          </cell>
          <cell r="T5266">
            <v>0</v>
          </cell>
        </row>
        <row r="5267">
          <cell r="A5267">
            <v>25610096</v>
          </cell>
          <cell r="B5267" t="str">
            <v>25610096 Prepaid Expenses Current Receivables</v>
          </cell>
          <cell r="C5267">
            <v>0</v>
          </cell>
          <cell r="D5267">
            <v>0</v>
          </cell>
          <cell r="E5267">
            <v>0</v>
          </cell>
          <cell r="F5267">
            <v>0</v>
          </cell>
          <cell r="G5267">
            <v>0</v>
          </cell>
          <cell r="H5267">
            <v>0</v>
          </cell>
          <cell r="I5267">
            <v>0</v>
          </cell>
          <cell r="J5267">
            <v>0</v>
          </cell>
          <cell r="K5267">
            <v>0</v>
          </cell>
          <cell r="L5267">
            <v>0</v>
          </cell>
          <cell r="M5267">
            <v>0</v>
          </cell>
          <cell r="N5267">
            <v>0</v>
          </cell>
          <cell r="O5267">
            <v>0</v>
          </cell>
          <cell r="P5267">
            <v>0</v>
          </cell>
          <cell r="Q5267">
            <v>0</v>
          </cell>
          <cell r="R5267">
            <v>0</v>
          </cell>
          <cell r="S5267">
            <v>0</v>
          </cell>
          <cell r="T5267">
            <v>0</v>
          </cell>
        </row>
        <row r="5268">
          <cell r="A5268">
            <v>27550096</v>
          </cell>
          <cell r="B5268" t="str">
            <v>27550096 Cenvat Receivable Curr</v>
          </cell>
          <cell r="C5268">
            <v>0</v>
          </cell>
          <cell r="D5268">
            <v>0</v>
          </cell>
          <cell r="E5268">
            <v>0</v>
          </cell>
          <cell r="F5268">
            <v>0</v>
          </cell>
          <cell r="G5268">
            <v>0</v>
          </cell>
          <cell r="H5268">
            <v>0</v>
          </cell>
          <cell r="I5268">
            <v>0</v>
          </cell>
          <cell r="J5268">
            <v>0</v>
          </cell>
          <cell r="K5268">
            <v>0</v>
          </cell>
          <cell r="L5268">
            <v>0</v>
          </cell>
          <cell r="M5268">
            <v>0</v>
          </cell>
          <cell r="N5268">
            <v>0</v>
          </cell>
          <cell r="O5268">
            <v>0</v>
          </cell>
          <cell r="P5268">
            <v>0</v>
          </cell>
          <cell r="Q5268">
            <v>0</v>
          </cell>
          <cell r="R5268">
            <v>0</v>
          </cell>
          <cell r="S5268">
            <v>0</v>
          </cell>
          <cell r="T5268">
            <v>0</v>
          </cell>
        </row>
        <row r="5269">
          <cell r="A5269">
            <v>162</v>
          </cell>
          <cell r="B5269" t="str">
            <v>BALANCE UPLOAD...............</v>
          </cell>
          <cell r="C5269">
            <v>870397.03</v>
          </cell>
          <cell r="D5269">
            <v>0</v>
          </cell>
          <cell r="E5269">
            <v>0</v>
          </cell>
          <cell r="F5269">
            <v>-0.43</v>
          </cell>
          <cell r="G5269">
            <v>7000</v>
          </cell>
          <cell r="H5269">
            <v>0</v>
          </cell>
          <cell r="I5269">
            <v>0</v>
          </cell>
          <cell r="J5269">
            <v>0</v>
          </cell>
          <cell r="K5269">
            <v>0</v>
          </cell>
          <cell r="L5269">
            <v>0</v>
          </cell>
          <cell r="M5269">
            <v>0.28000000000000003</v>
          </cell>
          <cell r="N5269">
            <v>0</v>
          </cell>
          <cell r="O5269">
            <v>0</v>
          </cell>
          <cell r="P5269">
            <v>0</v>
          </cell>
          <cell r="Q5269">
            <v>0</v>
          </cell>
          <cell r="R5269">
            <v>0</v>
          </cell>
          <cell r="S5269">
            <v>0</v>
          </cell>
          <cell r="T5269">
            <v>877396.88</v>
          </cell>
        </row>
        <row r="5270">
          <cell r="A5270">
            <v>90000001</v>
          </cell>
          <cell r="B5270" t="str">
            <v>90000001 GL Balance Upload</v>
          </cell>
          <cell r="C5270">
            <v>10652822782.4</v>
          </cell>
          <cell r="D5270">
            <v>7.82</v>
          </cell>
          <cell r="E5270">
            <v>1590892457.0699999</v>
          </cell>
          <cell r="F5270">
            <v>7092952325.4799995</v>
          </cell>
          <cell r="G5270">
            <v>0</v>
          </cell>
          <cell r="H5270">
            <v>0</v>
          </cell>
          <cell r="I5270">
            <v>-7.82</v>
          </cell>
          <cell r="J5270">
            <v>0</v>
          </cell>
          <cell r="K5270">
            <v>0</v>
          </cell>
          <cell r="L5270">
            <v>253847135.12</v>
          </cell>
          <cell r="M5270">
            <v>-1584845250.55</v>
          </cell>
          <cell r="N5270">
            <v>-5346553405.4399996</v>
          </cell>
          <cell r="O5270">
            <v>0</v>
          </cell>
          <cell r="P5270">
            <v>0</v>
          </cell>
          <cell r="Q5270">
            <v>0</v>
          </cell>
          <cell r="R5270">
            <v>0</v>
          </cell>
          <cell r="S5270">
            <v>0</v>
          </cell>
          <cell r="T5270">
            <v>12659116044.08</v>
          </cell>
        </row>
        <row r="5271">
          <cell r="A5271">
            <v>90000002</v>
          </cell>
          <cell r="B5271" t="str">
            <v>90000002 Vendor Line item upload</v>
          </cell>
          <cell r="C5271">
            <v>16322119014.57</v>
          </cell>
          <cell r="D5271">
            <v>-7.82</v>
          </cell>
          <cell r="E5271">
            <v>428955735.35000002</v>
          </cell>
          <cell r="F5271">
            <v>-679107696.40999997</v>
          </cell>
          <cell r="G5271">
            <v>7000</v>
          </cell>
          <cell r="H5271">
            <v>0</v>
          </cell>
          <cell r="I5271">
            <v>7.87</v>
          </cell>
          <cell r="J5271">
            <v>0</v>
          </cell>
          <cell r="K5271">
            <v>0</v>
          </cell>
          <cell r="L5271">
            <v>44533361.479999997</v>
          </cell>
          <cell r="M5271">
            <v>1566636245.72</v>
          </cell>
          <cell r="N5271">
            <v>-410672.64000000001</v>
          </cell>
          <cell r="O5271">
            <v>0</v>
          </cell>
          <cell r="P5271">
            <v>0</v>
          </cell>
          <cell r="Q5271">
            <v>0</v>
          </cell>
          <cell r="R5271">
            <v>0</v>
          </cell>
          <cell r="S5271">
            <v>0</v>
          </cell>
          <cell r="T5271">
            <v>17682732988.119999</v>
          </cell>
        </row>
        <row r="5272">
          <cell r="A5272">
            <v>90000003</v>
          </cell>
          <cell r="B5272" t="str">
            <v>90000003 Customer line item upload</v>
          </cell>
          <cell r="C5272">
            <v>-4467411733.1599998</v>
          </cell>
          <cell r="D5272">
            <v>0</v>
          </cell>
          <cell r="E5272">
            <v>-881553534.15999997</v>
          </cell>
          <cell r="F5272">
            <v>-685259118.63</v>
          </cell>
          <cell r="G5272">
            <v>0</v>
          </cell>
          <cell r="H5272">
            <v>0</v>
          </cell>
          <cell r="I5272">
            <v>0</v>
          </cell>
          <cell r="J5272">
            <v>0</v>
          </cell>
          <cell r="K5272">
            <v>0</v>
          </cell>
          <cell r="L5272">
            <v>-19315782.739999998</v>
          </cell>
          <cell r="M5272">
            <v>18209004.829999998</v>
          </cell>
          <cell r="N5272">
            <v>0</v>
          </cell>
          <cell r="O5272">
            <v>0</v>
          </cell>
          <cell r="P5272">
            <v>0</v>
          </cell>
          <cell r="Q5272">
            <v>0</v>
          </cell>
          <cell r="R5272">
            <v>0</v>
          </cell>
          <cell r="S5272">
            <v>0</v>
          </cell>
          <cell r="T5272">
            <v>-6035331163.8599997</v>
          </cell>
        </row>
        <row r="5273">
          <cell r="A5273">
            <v>90000004</v>
          </cell>
          <cell r="B5273" t="str">
            <v>90000004 Material balance upload</v>
          </cell>
          <cell r="C5273">
            <v>-543199643.05999994</v>
          </cell>
          <cell r="D5273">
            <v>0</v>
          </cell>
          <cell r="E5273">
            <v>-35737727</v>
          </cell>
          <cell r="F5273">
            <v>0</v>
          </cell>
          <cell r="G5273">
            <v>0</v>
          </cell>
          <cell r="H5273">
            <v>0</v>
          </cell>
          <cell r="I5273">
            <v>0</v>
          </cell>
          <cell r="J5273">
            <v>0</v>
          </cell>
          <cell r="K5273">
            <v>0</v>
          </cell>
          <cell r="L5273">
            <v>0</v>
          </cell>
          <cell r="M5273">
            <v>0</v>
          </cell>
          <cell r="N5273">
            <v>0</v>
          </cell>
          <cell r="O5273">
            <v>0</v>
          </cell>
          <cell r="P5273">
            <v>0</v>
          </cell>
          <cell r="Q5273">
            <v>0</v>
          </cell>
          <cell r="R5273">
            <v>0</v>
          </cell>
          <cell r="S5273">
            <v>0</v>
          </cell>
          <cell r="T5273">
            <v>-578937370.05999994</v>
          </cell>
        </row>
        <row r="5274">
          <cell r="A5274">
            <v>90000005</v>
          </cell>
          <cell r="B5274" t="str">
            <v>90000005 Assets Balance upload</v>
          </cell>
          <cell r="C5274">
            <v>-3866602340.0700002</v>
          </cell>
          <cell r="D5274">
            <v>0</v>
          </cell>
          <cell r="E5274">
            <v>-1102556931.26</v>
          </cell>
          <cell r="F5274">
            <v>0</v>
          </cell>
          <cell r="G5274">
            <v>0</v>
          </cell>
          <cell r="H5274">
            <v>0</v>
          </cell>
          <cell r="I5274">
            <v>-0.05</v>
          </cell>
          <cell r="J5274">
            <v>0</v>
          </cell>
          <cell r="K5274">
            <v>0</v>
          </cell>
          <cell r="L5274">
            <v>-314228779.13999999</v>
          </cell>
          <cell r="M5274">
            <v>0</v>
          </cell>
          <cell r="N5274">
            <v>5351497849</v>
          </cell>
          <cell r="O5274">
            <v>0</v>
          </cell>
          <cell r="P5274">
            <v>0</v>
          </cell>
          <cell r="Q5274">
            <v>0</v>
          </cell>
          <cell r="R5274">
            <v>0</v>
          </cell>
          <cell r="S5274">
            <v>0</v>
          </cell>
          <cell r="T5274">
            <v>68109798.480000004</v>
          </cell>
        </row>
        <row r="5275">
          <cell r="A5275">
            <v>90000006</v>
          </cell>
          <cell r="B5275" t="str">
            <v>90000006 Assets Balance upload (New)</v>
          </cell>
          <cell r="C5275">
            <v>-18096857683.650002</v>
          </cell>
          <cell r="D5275">
            <v>0</v>
          </cell>
          <cell r="E5275">
            <v>0</v>
          </cell>
          <cell r="F5275">
            <v>-2041974572.1400001</v>
          </cell>
          <cell r="G5275">
            <v>0</v>
          </cell>
          <cell r="H5275">
            <v>0</v>
          </cell>
          <cell r="I5275">
            <v>0</v>
          </cell>
          <cell r="J5275">
            <v>0</v>
          </cell>
          <cell r="K5275">
            <v>0</v>
          </cell>
          <cell r="L5275">
            <v>0</v>
          </cell>
          <cell r="M5275">
            <v>0.28000000000000003</v>
          </cell>
          <cell r="N5275">
            <v>0</v>
          </cell>
          <cell r="O5275">
            <v>0</v>
          </cell>
          <cell r="P5275">
            <v>0</v>
          </cell>
          <cell r="Q5275">
            <v>0</v>
          </cell>
          <cell r="R5275">
            <v>0</v>
          </cell>
          <cell r="S5275">
            <v>0</v>
          </cell>
          <cell r="T5275">
            <v>-20138832255.509998</v>
          </cell>
        </row>
        <row r="5276">
          <cell r="A5276">
            <v>90000007</v>
          </cell>
          <cell r="B5276" t="str">
            <v>90000007 Division balance upload</v>
          </cell>
          <cell r="C5276">
            <v>0</v>
          </cell>
          <cell r="D5276">
            <v>0</v>
          </cell>
          <cell r="E5276">
            <v>0</v>
          </cell>
          <cell r="F5276">
            <v>-3686610938.73</v>
          </cell>
          <cell r="G5276">
            <v>0</v>
          </cell>
          <cell r="H5276">
            <v>0</v>
          </cell>
          <cell r="I5276">
            <v>0</v>
          </cell>
          <cell r="J5276">
            <v>0</v>
          </cell>
          <cell r="K5276">
            <v>0</v>
          </cell>
          <cell r="L5276">
            <v>35164065.280000001</v>
          </cell>
          <cell r="M5276">
            <v>0</v>
          </cell>
          <cell r="N5276">
            <v>-4533770.92</v>
          </cell>
          <cell r="O5276">
            <v>0</v>
          </cell>
          <cell r="P5276">
            <v>0</v>
          </cell>
          <cell r="Q5276">
            <v>0</v>
          </cell>
          <cell r="R5276">
            <v>0</v>
          </cell>
          <cell r="S5276">
            <v>0</v>
          </cell>
          <cell r="T5276">
            <v>-3655980644.3699999</v>
          </cell>
        </row>
        <row r="5277">
          <cell r="A5277">
            <v>90000008</v>
          </cell>
          <cell r="B5277" t="str">
            <v>90000008 FAUS – T/B Contra a/c</v>
          </cell>
          <cell r="C5277">
            <v>0</v>
          </cell>
          <cell r="D5277">
            <v>0</v>
          </cell>
          <cell r="E5277">
            <v>0</v>
          </cell>
          <cell r="F5277">
            <v>0</v>
          </cell>
          <cell r="G5277">
            <v>0</v>
          </cell>
          <cell r="H5277">
            <v>0</v>
          </cell>
          <cell r="I5277">
            <v>0</v>
          </cell>
          <cell r="J5277">
            <v>0</v>
          </cell>
          <cell r="K5277">
            <v>0</v>
          </cell>
          <cell r="L5277">
            <v>0</v>
          </cell>
          <cell r="M5277">
            <v>0</v>
          </cell>
          <cell r="N5277">
            <v>0</v>
          </cell>
          <cell r="O5277">
            <v>0</v>
          </cell>
          <cell r="P5277">
            <v>0</v>
          </cell>
          <cell r="Q5277">
            <v>0</v>
          </cell>
          <cell r="R5277">
            <v>0</v>
          </cell>
          <cell r="S5277">
            <v>0</v>
          </cell>
          <cell r="T5277">
            <v>0</v>
          </cell>
        </row>
        <row r="5278">
          <cell r="A5278">
            <v>90000901</v>
          </cell>
          <cell r="B5278" t="str">
            <v>90000901 IND AS Balance Upload</v>
          </cell>
          <cell r="C5278">
            <v>0</v>
          </cell>
          <cell r="D5278">
            <v>0</v>
          </cell>
          <cell r="E5278">
            <v>0</v>
          </cell>
          <cell r="F5278">
            <v>0</v>
          </cell>
          <cell r="G5278">
            <v>0</v>
          </cell>
          <cell r="H5278">
            <v>0</v>
          </cell>
          <cell r="I5278">
            <v>0</v>
          </cell>
          <cell r="J5278">
            <v>0</v>
          </cell>
          <cell r="K5278">
            <v>0</v>
          </cell>
          <cell r="L5278">
            <v>0</v>
          </cell>
          <cell r="M5278">
            <v>0</v>
          </cell>
          <cell r="N5278">
            <v>0</v>
          </cell>
          <cell r="O5278">
            <v>0</v>
          </cell>
          <cell r="P5278">
            <v>0</v>
          </cell>
          <cell r="Q5278">
            <v>0</v>
          </cell>
          <cell r="R5278">
            <v>0</v>
          </cell>
          <cell r="S5278">
            <v>0</v>
          </cell>
          <cell r="T5278">
            <v>0</v>
          </cell>
        </row>
        <row r="5279">
          <cell r="A5279">
            <v>599</v>
          </cell>
          <cell r="B5279" t="str">
            <v>Segment Assets Allocation</v>
          </cell>
          <cell r="C5279">
            <v>0</v>
          </cell>
          <cell r="D5279">
            <v>0</v>
          </cell>
          <cell r="E5279">
            <v>0</v>
          </cell>
          <cell r="F5279">
            <v>0</v>
          </cell>
          <cell r="G5279">
            <v>0</v>
          </cell>
          <cell r="H5279">
            <v>0</v>
          </cell>
          <cell r="I5279">
            <v>0</v>
          </cell>
          <cell r="J5279">
            <v>0</v>
          </cell>
          <cell r="K5279">
            <v>0</v>
          </cell>
          <cell r="L5279">
            <v>0</v>
          </cell>
          <cell r="M5279">
            <v>0</v>
          </cell>
          <cell r="N5279">
            <v>0</v>
          </cell>
          <cell r="O5279">
            <v>0</v>
          </cell>
          <cell r="P5279">
            <v>0</v>
          </cell>
          <cell r="Q5279">
            <v>0</v>
          </cell>
          <cell r="R5279">
            <v>0</v>
          </cell>
          <cell r="S5279">
            <v>0</v>
          </cell>
          <cell r="T5279">
            <v>0</v>
          </cell>
        </row>
        <row r="5280">
          <cell r="A5280">
            <v>90000910</v>
          </cell>
          <cell r="B5280" t="str">
            <v>90000910 Total Assets Allocation</v>
          </cell>
          <cell r="C5280">
            <v>0</v>
          </cell>
          <cell r="D5280">
            <v>0</v>
          </cell>
          <cell r="E5280">
            <v>0</v>
          </cell>
          <cell r="F5280">
            <v>0</v>
          </cell>
          <cell r="G5280">
            <v>0</v>
          </cell>
          <cell r="H5280">
            <v>0</v>
          </cell>
          <cell r="I5280">
            <v>0</v>
          </cell>
          <cell r="J5280">
            <v>0</v>
          </cell>
          <cell r="K5280">
            <v>0</v>
          </cell>
          <cell r="L5280">
            <v>0</v>
          </cell>
          <cell r="M5280">
            <v>0</v>
          </cell>
          <cell r="N5280">
            <v>0</v>
          </cell>
          <cell r="O5280">
            <v>0</v>
          </cell>
          <cell r="P5280">
            <v>0</v>
          </cell>
          <cell r="Q5280">
            <v>0</v>
          </cell>
          <cell r="R5280">
            <v>0</v>
          </cell>
          <cell r="S5280">
            <v>0</v>
          </cell>
          <cell r="T5280">
            <v>0</v>
          </cell>
        </row>
        <row r="5281">
          <cell r="A5281">
            <v>164</v>
          </cell>
          <cell r="B5281" t="str">
            <v>Other Current Assets Grs Up..................</v>
          </cell>
          <cell r="C5281">
            <v>-20009478582.049999</v>
          </cell>
          <cell r="D5281">
            <v>-7978454009.6599998</v>
          </cell>
          <cell r="E5281">
            <v>-4175930865.4099998</v>
          </cell>
          <cell r="F5281">
            <v>-590802464.82000005</v>
          </cell>
          <cell r="G5281">
            <v>-554442356.21000004</v>
          </cell>
          <cell r="H5281">
            <v>0</v>
          </cell>
          <cell r="I5281">
            <v>0</v>
          </cell>
          <cell r="J5281">
            <v>0</v>
          </cell>
          <cell r="K5281">
            <v>0</v>
          </cell>
          <cell r="L5281">
            <v>-509415733.95999998</v>
          </cell>
          <cell r="M5281">
            <v>0</v>
          </cell>
          <cell r="N5281">
            <v>0</v>
          </cell>
          <cell r="O5281">
            <v>0</v>
          </cell>
          <cell r="P5281">
            <v>0</v>
          </cell>
          <cell r="Q5281">
            <v>0</v>
          </cell>
          <cell r="R5281">
            <v>0</v>
          </cell>
          <cell r="S5281">
            <v>0</v>
          </cell>
          <cell r="T5281">
            <v>-33818524012.110001</v>
          </cell>
        </row>
        <row r="5282">
          <cell r="A5282">
            <v>24510030</v>
          </cell>
          <cell r="B5282" t="str">
            <v>24510030 Other Current assets Grossing up</v>
          </cell>
          <cell r="C5282">
            <v>-20009478582.049999</v>
          </cell>
          <cell r="D5282">
            <v>0</v>
          </cell>
          <cell r="E5282">
            <v>0</v>
          </cell>
          <cell r="F5282">
            <v>-590802464.82000005</v>
          </cell>
          <cell r="G5282">
            <v>0</v>
          </cell>
          <cell r="H5282">
            <v>0</v>
          </cell>
          <cell r="I5282">
            <v>0</v>
          </cell>
          <cell r="J5282">
            <v>0</v>
          </cell>
          <cell r="K5282">
            <v>0</v>
          </cell>
          <cell r="L5282">
            <v>0</v>
          </cell>
          <cell r="M5282">
            <v>0</v>
          </cell>
          <cell r="N5282">
            <v>0</v>
          </cell>
          <cell r="O5282">
            <v>0</v>
          </cell>
          <cell r="P5282">
            <v>0</v>
          </cell>
          <cell r="Q5282">
            <v>0</v>
          </cell>
          <cell r="R5282">
            <v>0</v>
          </cell>
          <cell r="S5282">
            <v>0</v>
          </cell>
          <cell r="T5282">
            <v>-20600281046.869999</v>
          </cell>
        </row>
        <row r="5283">
          <cell r="A5283">
            <v>24510040</v>
          </cell>
          <cell r="B5283" t="str">
            <v>24510040 Provision for doubtful other current assets</v>
          </cell>
          <cell r="C5283">
            <v>0</v>
          </cell>
          <cell r="D5283">
            <v>-85388956.709999993</v>
          </cell>
          <cell r="E5283">
            <v>0</v>
          </cell>
          <cell r="F5283">
            <v>0</v>
          </cell>
          <cell r="G5283">
            <v>-41166963.450000003</v>
          </cell>
          <cell r="H5283">
            <v>0</v>
          </cell>
          <cell r="I5283">
            <v>0</v>
          </cell>
          <cell r="J5283">
            <v>0</v>
          </cell>
          <cell r="K5283">
            <v>0</v>
          </cell>
          <cell r="L5283">
            <v>0</v>
          </cell>
          <cell r="M5283">
            <v>0</v>
          </cell>
          <cell r="N5283">
            <v>0</v>
          </cell>
          <cell r="O5283">
            <v>0</v>
          </cell>
          <cell r="P5283">
            <v>0</v>
          </cell>
          <cell r="Q5283">
            <v>0</v>
          </cell>
          <cell r="R5283">
            <v>0</v>
          </cell>
          <cell r="S5283">
            <v>0</v>
          </cell>
          <cell r="T5283">
            <v>-126555920.16</v>
          </cell>
        </row>
        <row r="5284">
          <cell r="A5284">
            <v>24510913</v>
          </cell>
          <cell r="B5284" t="str">
            <v>24510913 IND AS Other Current financial assets Grossing up</v>
          </cell>
          <cell r="C5284">
            <v>0</v>
          </cell>
          <cell r="D5284">
            <v>-7893065052.9499998</v>
          </cell>
          <cell r="E5284">
            <v>-4175930865.4099998</v>
          </cell>
          <cell r="F5284">
            <v>0</v>
          </cell>
          <cell r="G5284">
            <v>-513275392.75999999</v>
          </cell>
          <cell r="H5284">
            <v>0</v>
          </cell>
          <cell r="I5284">
            <v>0</v>
          </cell>
          <cell r="J5284">
            <v>0</v>
          </cell>
          <cell r="K5284">
            <v>0</v>
          </cell>
          <cell r="L5284">
            <v>-509415733.95999998</v>
          </cell>
          <cell r="M5284">
            <v>0</v>
          </cell>
          <cell r="N5284">
            <v>0</v>
          </cell>
          <cell r="O5284">
            <v>0</v>
          </cell>
          <cell r="P5284">
            <v>0</v>
          </cell>
          <cell r="Q5284">
            <v>0</v>
          </cell>
          <cell r="R5284">
            <v>0</v>
          </cell>
          <cell r="S5284">
            <v>0</v>
          </cell>
          <cell r="T5284">
            <v>-13091687045.08</v>
          </cell>
        </row>
        <row r="5285">
          <cell r="A5285">
            <v>24510914</v>
          </cell>
          <cell r="B5285" t="str">
            <v>24510914 IND AS Prov for doubtful other current fin assets</v>
          </cell>
          <cell r="C5285">
            <v>0</v>
          </cell>
          <cell r="D5285">
            <v>0</v>
          </cell>
          <cell r="E5285">
            <v>0</v>
          </cell>
          <cell r="F5285">
            <v>0</v>
          </cell>
          <cell r="G5285">
            <v>0</v>
          </cell>
          <cell r="H5285">
            <v>0</v>
          </cell>
          <cell r="I5285">
            <v>0</v>
          </cell>
          <cell r="J5285">
            <v>0</v>
          </cell>
          <cell r="K5285">
            <v>0</v>
          </cell>
          <cell r="L5285">
            <v>0</v>
          </cell>
          <cell r="M5285">
            <v>0</v>
          </cell>
          <cell r="N5285">
            <v>0</v>
          </cell>
          <cell r="O5285">
            <v>0</v>
          </cell>
          <cell r="P5285">
            <v>0</v>
          </cell>
          <cell r="Q5285">
            <v>0</v>
          </cell>
          <cell r="R5285">
            <v>0</v>
          </cell>
          <cell r="S5285">
            <v>0</v>
          </cell>
          <cell r="T5285">
            <v>0</v>
          </cell>
        </row>
        <row r="5286">
          <cell r="A5286">
            <v>165</v>
          </cell>
          <cell r="B5286" t="str">
            <v>Recoverable Expenses........................</v>
          </cell>
          <cell r="C5286">
            <v>5440058.3600000003</v>
          </cell>
          <cell r="D5286">
            <v>0</v>
          </cell>
          <cell r="E5286">
            <v>0</v>
          </cell>
          <cell r="F5286">
            <v>-2487823.48</v>
          </cell>
          <cell r="G5286">
            <v>0</v>
          </cell>
          <cell r="H5286">
            <v>0</v>
          </cell>
          <cell r="I5286">
            <v>0</v>
          </cell>
          <cell r="J5286">
            <v>0</v>
          </cell>
          <cell r="K5286">
            <v>0</v>
          </cell>
          <cell r="L5286">
            <v>0</v>
          </cell>
          <cell r="M5286">
            <v>0</v>
          </cell>
          <cell r="N5286">
            <v>0</v>
          </cell>
          <cell r="O5286">
            <v>0</v>
          </cell>
          <cell r="P5286">
            <v>0</v>
          </cell>
          <cell r="Q5286">
            <v>0</v>
          </cell>
          <cell r="R5286">
            <v>0</v>
          </cell>
          <cell r="S5286">
            <v>0</v>
          </cell>
          <cell r="T5286">
            <v>2952234.88</v>
          </cell>
        </row>
        <row r="5287">
          <cell r="A5287">
            <v>25660052</v>
          </cell>
          <cell r="B5287" t="str">
            <v>25660052 Recoverable Expenses - Taxi Excise Refund</v>
          </cell>
          <cell r="C5287">
            <v>0</v>
          </cell>
          <cell r="D5287">
            <v>0</v>
          </cell>
          <cell r="E5287">
            <v>0</v>
          </cell>
          <cell r="F5287">
            <v>0</v>
          </cell>
          <cell r="G5287">
            <v>0</v>
          </cell>
          <cell r="H5287">
            <v>0</v>
          </cell>
          <cell r="I5287">
            <v>0</v>
          </cell>
          <cell r="J5287">
            <v>0</v>
          </cell>
          <cell r="K5287">
            <v>0</v>
          </cell>
          <cell r="L5287">
            <v>0</v>
          </cell>
          <cell r="M5287">
            <v>0</v>
          </cell>
          <cell r="N5287">
            <v>0</v>
          </cell>
          <cell r="O5287">
            <v>0</v>
          </cell>
          <cell r="P5287">
            <v>0</v>
          </cell>
          <cell r="Q5287">
            <v>0</v>
          </cell>
          <cell r="R5287">
            <v>0</v>
          </cell>
          <cell r="S5287">
            <v>0</v>
          </cell>
          <cell r="T5287">
            <v>0</v>
          </cell>
        </row>
        <row r="5288">
          <cell r="A5288">
            <v>25660056</v>
          </cell>
          <cell r="B5288" t="str">
            <v>25660056 Recoverable Expenses - Octroi</v>
          </cell>
          <cell r="C5288">
            <v>7398415.2199999997</v>
          </cell>
          <cell r="D5288">
            <v>0</v>
          </cell>
          <cell r="E5288">
            <v>0</v>
          </cell>
          <cell r="F5288">
            <v>0</v>
          </cell>
          <cell r="G5288">
            <v>0</v>
          </cell>
          <cell r="H5288">
            <v>0</v>
          </cell>
          <cell r="I5288">
            <v>0</v>
          </cell>
          <cell r="J5288">
            <v>0</v>
          </cell>
          <cell r="K5288">
            <v>0</v>
          </cell>
          <cell r="L5288">
            <v>0</v>
          </cell>
          <cell r="M5288">
            <v>0</v>
          </cell>
          <cell r="N5288">
            <v>0</v>
          </cell>
          <cell r="O5288">
            <v>0</v>
          </cell>
          <cell r="P5288">
            <v>0</v>
          </cell>
          <cell r="Q5288">
            <v>0</v>
          </cell>
          <cell r="R5288">
            <v>0</v>
          </cell>
          <cell r="S5288">
            <v>0</v>
          </cell>
          <cell r="T5288">
            <v>7398415.2199999997</v>
          </cell>
        </row>
        <row r="5289">
          <cell r="A5289">
            <v>25660901</v>
          </cell>
          <cell r="B5289" t="str">
            <v>25660901 Ind-AS  Recoverable expenses -Group Company</v>
          </cell>
          <cell r="C5289">
            <v>-1958356.86</v>
          </cell>
          <cell r="D5289">
            <v>0</v>
          </cell>
          <cell r="E5289">
            <v>0</v>
          </cell>
          <cell r="F5289">
            <v>-2487823.48</v>
          </cell>
          <cell r="G5289">
            <v>0</v>
          </cell>
          <cell r="H5289">
            <v>0</v>
          </cell>
          <cell r="I5289">
            <v>0</v>
          </cell>
          <cell r="J5289">
            <v>0</v>
          </cell>
          <cell r="K5289">
            <v>0</v>
          </cell>
          <cell r="L5289">
            <v>0</v>
          </cell>
          <cell r="M5289">
            <v>0</v>
          </cell>
          <cell r="N5289">
            <v>0</v>
          </cell>
          <cell r="O5289">
            <v>0</v>
          </cell>
          <cell r="P5289">
            <v>0</v>
          </cell>
          <cell r="Q5289">
            <v>0</v>
          </cell>
          <cell r="R5289">
            <v>0</v>
          </cell>
          <cell r="S5289">
            <v>0</v>
          </cell>
          <cell r="T5289">
            <v>-4446180.34</v>
          </cell>
        </row>
        <row r="5290">
          <cell r="A5290">
            <v>163</v>
          </cell>
          <cell r="B5290" t="str">
            <v>Other Current Assets Main....................</v>
          </cell>
          <cell r="C5290">
            <v>19982938215.360001</v>
          </cell>
          <cell r="D5290">
            <v>7893065052.9499998</v>
          </cell>
          <cell r="E5290">
            <v>4189813353.5300002</v>
          </cell>
          <cell r="F5290">
            <v>590802464.82000005</v>
          </cell>
          <cell r="G5290">
            <v>513275392.75999999</v>
          </cell>
          <cell r="H5290">
            <v>0</v>
          </cell>
          <cell r="I5290">
            <v>0</v>
          </cell>
          <cell r="J5290">
            <v>0</v>
          </cell>
          <cell r="K5290">
            <v>0</v>
          </cell>
          <cell r="L5290">
            <v>509415733.95999998</v>
          </cell>
          <cell r="M5290">
            <v>0</v>
          </cell>
          <cell r="N5290">
            <v>0</v>
          </cell>
          <cell r="O5290">
            <v>0</v>
          </cell>
          <cell r="P5290">
            <v>0</v>
          </cell>
          <cell r="Q5290">
            <v>0</v>
          </cell>
          <cell r="R5290">
            <v>0</v>
          </cell>
          <cell r="S5290">
            <v>0</v>
          </cell>
          <cell r="T5290">
            <v>33679310213.380001</v>
          </cell>
        </row>
        <row r="5291">
          <cell r="A5291">
            <v>24510050</v>
          </cell>
          <cell r="B5291" t="str">
            <v>24510050 Other Current assets good</v>
          </cell>
          <cell r="C5291">
            <v>19987370398.049999</v>
          </cell>
          <cell r="D5291">
            <v>0</v>
          </cell>
          <cell r="E5291">
            <v>13882488.119999999</v>
          </cell>
          <cell r="F5291">
            <v>590802464.82000005</v>
          </cell>
          <cell r="G5291">
            <v>0</v>
          </cell>
          <cell r="H5291">
            <v>0</v>
          </cell>
          <cell r="I5291">
            <v>0</v>
          </cell>
          <cell r="J5291">
            <v>0</v>
          </cell>
          <cell r="K5291">
            <v>0</v>
          </cell>
          <cell r="L5291">
            <v>0</v>
          </cell>
          <cell r="M5291">
            <v>0</v>
          </cell>
          <cell r="N5291">
            <v>0</v>
          </cell>
          <cell r="O5291">
            <v>0</v>
          </cell>
          <cell r="P5291">
            <v>0</v>
          </cell>
          <cell r="Q5291">
            <v>0</v>
          </cell>
          <cell r="R5291">
            <v>0</v>
          </cell>
          <cell r="S5291">
            <v>0</v>
          </cell>
          <cell r="T5291">
            <v>20592055350.990002</v>
          </cell>
        </row>
        <row r="5292">
          <cell r="A5292">
            <v>24510051</v>
          </cell>
          <cell r="B5292" t="str">
            <v>24510051 Other Current assets doubtful</v>
          </cell>
          <cell r="C5292">
            <v>22108184</v>
          </cell>
          <cell r="D5292">
            <v>0</v>
          </cell>
          <cell r="E5292">
            <v>0</v>
          </cell>
          <cell r="F5292">
            <v>50296.18</v>
          </cell>
          <cell r="G5292">
            <v>0</v>
          </cell>
          <cell r="H5292">
            <v>0</v>
          </cell>
          <cell r="I5292">
            <v>0</v>
          </cell>
          <cell r="J5292">
            <v>0</v>
          </cell>
          <cell r="K5292">
            <v>0</v>
          </cell>
          <cell r="L5292">
            <v>0</v>
          </cell>
          <cell r="M5292">
            <v>0</v>
          </cell>
          <cell r="N5292">
            <v>0</v>
          </cell>
          <cell r="O5292">
            <v>0</v>
          </cell>
          <cell r="P5292">
            <v>0</v>
          </cell>
          <cell r="Q5292">
            <v>0</v>
          </cell>
          <cell r="R5292">
            <v>0</v>
          </cell>
          <cell r="S5292">
            <v>0</v>
          </cell>
          <cell r="T5292">
            <v>22158480.18</v>
          </cell>
        </row>
        <row r="5293">
          <cell r="A5293">
            <v>24510052</v>
          </cell>
          <cell r="B5293" t="str">
            <v>24510052 Provision for doubtful other current assets(grossi</v>
          </cell>
          <cell r="C5293">
            <v>-26540366.690000001</v>
          </cell>
          <cell r="D5293">
            <v>0</v>
          </cell>
          <cell r="E5293">
            <v>0</v>
          </cell>
          <cell r="F5293">
            <v>-50296.18</v>
          </cell>
          <cell r="G5293">
            <v>0</v>
          </cell>
          <cell r="H5293">
            <v>0</v>
          </cell>
          <cell r="I5293">
            <v>0</v>
          </cell>
          <cell r="J5293">
            <v>0</v>
          </cell>
          <cell r="K5293">
            <v>0</v>
          </cell>
          <cell r="L5293">
            <v>0</v>
          </cell>
          <cell r="M5293">
            <v>0</v>
          </cell>
          <cell r="N5293">
            <v>0</v>
          </cell>
          <cell r="O5293">
            <v>0</v>
          </cell>
          <cell r="P5293">
            <v>0</v>
          </cell>
          <cell r="Q5293">
            <v>0</v>
          </cell>
          <cell r="R5293">
            <v>0</v>
          </cell>
          <cell r="S5293">
            <v>0</v>
          </cell>
          <cell r="T5293">
            <v>-26590662.870000001</v>
          </cell>
        </row>
        <row r="5294">
          <cell r="A5294">
            <v>24510910</v>
          </cell>
          <cell r="B5294" t="str">
            <v>24510910 IND AS Other Current Non Financial assets good</v>
          </cell>
          <cell r="C5294">
            <v>0</v>
          </cell>
          <cell r="D5294">
            <v>7893065052.9499998</v>
          </cell>
          <cell r="E5294">
            <v>4175930865.4099998</v>
          </cell>
          <cell r="F5294">
            <v>0</v>
          </cell>
          <cell r="G5294">
            <v>513275392.75999999</v>
          </cell>
          <cell r="H5294">
            <v>0</v>
          </cell>
          <cell r="I5294">
            <v>0</v>
          </cell>
          <cell r="J5294">
            <v>0</v>
          </cell>
          <cell r="K5294">
            <v>0</v>
          </cell>
          <cell r="L5294">
            <v>509415733.95999998</v>
          </cell>
          <cell r="M5294">
            <v>0</v>
          </cell>
          <cell r="N5294">
            <v>0</v>
          </cell>
          <cell r="O5294">
            <v>0</v>
          </cell>
          <cell r="P5294">
            <v>0</v>
          </cell>
          <cell r="Q5294">
            <v>0</v>
          </cell>
          <cell r="R5294">
            <v>0</v>
          </cell>
          <cell r="S5294">
            <v>0</v>
          </cell>
          <cell r="T5294">
            <v>13091687045.08</v>
          </cell>
        </row>
        <row r="5295">
          <cell r="A5295">
            <v>24510911</v>
          </cell>
          <cell r="B5295" t="str">
            <v>24510911 IND AS Other Current Non Financial assets Doubtful</v>
          </cell>
          <cell r="C5295">
            <v>0</v>
          </cell>
          <cell r="D5295">
            <v>85388956.709999993</v>
          </cell>
          <cell r="E5295">
            <v>0</v>
          </cell>
          <cell r="F5295">
            <v>0</v>
          </cell>
          <cell r="G5295">
            <v>41166963.450000003</v>
          </cell>
          <cell r="H5295">
            <v>0</v>
          </cell>
          <cell r="I5295">
            <v>0</v>
          </cell>
          <cell r="J5295">
            <v>0</v>
          </cell>
          <cell r="K5295">
            <v>0</v>
          </cell>
          <cell r="L5295">
            <v>0</v>
          </cell>
          <cell r="M5295">
            <v>0</v>
          </cell>
          <cell r="N5295">
            <v>0</v>
          </cell>
          <cell r="O5295">
            <v>0</v>
          </cell>
          <cell r="P5295">
            <v>0</v>
          </cell>
          <cell r="Q5295">
            <v>0</v>
          </cell>
          <cell r="R5295">
            <v>0</v>
          </cell>
          <cell r="S5295">
            <v>0</v>
          </cell>
          <cell r="T5295">
            <v>126555920.16</v>
          </cell>
        </row>
        <row r="5296">
          <cell r="A5296">
            <v>24510912</v>
          </cell>
          <cell r="B5296" t="str">
            <v>24510912 IND AS Prov4doubtfl othr curr fin assts(grossin up</v>
          </cell>
          <cell r="C5296">
            <v>0</v>
          </cell>
          <cell r="D5296">
            <v>-85388956.709999993</v>
          </cell>
          <cell r="E5296">
            <v>0</v>
          </cell>
          <cell r="F5296">
            <v>0</v>
          </cell>
          <cell r="G5296">
            <v>-41166963.450000003</v>
          </cell>
          <cell r="H5296">
            <v>0</v>
          </cell>
          <cell r="I5296">
            <v>0</v>
          </cell>
          <cell r="J5296">
            <v>0</v>
          </cell>
          <cell r="K5296">
            <v>0</v>
          </cell>
          <cell r="L5296">
            <v>0</v>
          </cell>
          <cell r="M5296">
            <v>0</v>
          </cell>
          <cell r="N5296">
            <v>0</v>
          </cell>
          <cell r="O5296">
            <v>0</v>
          </cell>
          <cell r="P5296">
            <v>0</v>
          </cell>
          <cell r="Q5296">
            <v>0</v>
          </cell>
          <cell r="R5296">
            <v>0</v>
          </cell>
          <cell r="S5296">
            <v>0</v>
          </cell>
          <cell r="T5296">
            <v>-126555920.16</v>
          </cell>
        </row>
        <row r="5297">
          <cell r="A5297">
            <v>0</v>
          </cell>
          <cell r="B5297" t="str">
            <v>ASSETS.......................................</v>
          </cell>
          <cell r="C5297">
            <v>0</v>
          </cell>
          <cell r="D5297">
            <v>0</v>
          </cell>
          <cell r="E5297">
            <v>0</v>
          </cell>
          <cell r="F5297">
            <v>0</v>
          </cell>
          <cell r="G5297">
            <v>0</v>
          </cell>
          <cell r="H5297">
            <v>0</v>
          </cell>
          <cell r="I5297">
            <v>0</v>
          </cell>
          <cell r="J5297">
            <v>0</v>
          </cell>
          <cell r="K5297">
            <v>0</v>
          </cell>
          <cell r="L5297">
            <v>0</v>
          </cell>
          <cell r="M5297">
            <v>0</v>
          </cell>
          <cell r="N5297">
            <v>0</v>
          </cell>
          <cell r="O5297">
            <v>0</v>
          </cell>
          <cell r="P5297">
            <v>0</v>
          </cell>
          <cell r="Q5297">
            <v>0</v>
          </cell>
          <cell r="R5297">
            <v>0</v>
          </cell>
          <cell r="S5297">
            <v>0</v>
          </cell>
          <cell r="T5297">
            <v>0</v>
          </cell>
        </row>
        <row r="5298">
          <cell r="A5298">
            <v>6</v>
          </cell>
          <cell r="B5298" t="str">
            <v>EQUITY AND LIABILITIES.......................</v>
          </cell>
          <cell r="C5298">
            <v>-249017224886.39999</v>
          </cell>
          <cell r="D5298">
            <v>-53431027561.449997</v>
          </cell>
          <cell r="E5298">
            <v>-11362679630.08</v>
          </cell>
          <cell r="F5298">
            <v>-357538455394.16998</v>
          </cell>
          <cell r="G5298">
            <v>-4605514347.1899996</v>
          </cell>
          <cell r="H5298">
            <v>0</v>
          </cell>
          <cell r="I5298">
            <v>0</v>
          </cell>
          <cell r="J5298">
            <v>-13745137.73</v>
          </cell>
          <cell r="K5298">
            <v>-89955308.510000005</v>
          </cell>
          <cell r="L5298">
            <v>-6157133275.4499998</v>
          </cell>
          <cell r="M5298">
            <v>-5512713938.1800003</v>
          </cell>
          <cell r="N5298">
            <v>-1147.9000000000001</v>
          </cell>
          <cell r="O5298">
            <v>0</v>
          </cell>
          <cell r="P5298">
            <v>0</v>
          </cell>
          <cell r="Q5298">
            <v>0</v>
          </cell>
          <cell r="R5298">
            <v>-67562.009999999995</v>
          </cell>
          <cell r="S5298">
            <v>-2731167173.9200001</v>
          </cell>
          <cell r="T5298">
            <v>-690459685362.98999</v>
          </cell>
        </row>
        <row r="5299">
          <cell r="A5299">
            <v>34</v>
          </cell>
          <cell r="B5299" t="str">
            <v>Equity</v>
          </cell>
          <cell r="C5299">
            <v>0</v>
          </cell>
          <cell r="D5299">
            <v>0</v>
          </cell>
          <cell r="E5299">
            <v>0</v>
          </cell>
          <cell r="F5299">
            <v>-5990591121</v>
          </cell>
          <cell r="G5299">
            <v>0</v>
          </cell>
          <cell r="H5299">
            <v>0</v>
          </cell>
          <cell r="I5299">
            <v>0</v>
          </cell>
          <cell r="J5299">
            <v>0</v>
          </cell>
          <cell r="K5299">
            <v>0</v>
          </cell>
          <cell r="L5299">
            <v>0</v>
          </cell>
          <cell r="M5299">
            <v>0</v>
          </cell>
          <cell r="N5299">
            <v>0</v>
          </cell>
          <cell r="O5299">
            <v>0</v>
          </cell>
          <cell r="P5299">
            <v>0</v>
          </cell>
          <cell r="Q5299">
            <v>0</v>
          </cell>
          <cell r="R5299">
            <v>0</v>
          </cell>
          <cell r="S5299">
            <v>0</v>
          </cell>
          <cell r="T5299">
            <v>-5990591121</v>
          </cell>
        </row>
        <row r="5300">
          <cell r="A5300">
            <v>36</v>
          </cell>
          <cell r="B5300" t="str">
            <v>Equity Share Capital.........................</v>
          </cell>
          <cell r="C5300">
            <v>0</v>
          </cell>
          <cell r="D5300">
            <v>0</v>
          </cell>
          <cell r="E5300">
            <v>0</v>
          </cell>
          <cell r="F5300">
            <v>-5990591121</v>
          </cell>
          <cell r="G5300">
            <v>0</v>
          </cell>
          <cell r="H5300">
            <v>0</v>
          </cell>
          <cell r="I5300">
            <v>0</v>
          </cell>
          <cell r="J5300">
            <v>0</v>
          </cell>
          <cell r="K5300">
            <v>0</v>
          </cell>
          <cell r="L5300">
            <v>0</v>
          </cell>
          <cell r="M5300">
            <v>0</v>
          </cell>
          <cell r="N5300">
            <v>0</v>
          </cell>
          <cell r="O5300">
            <v>0</v>
          </cell>
          <cell r="P5300">
            <v>0</v>
          </cell>
          <cell r="Q5300">
            <v>0</v>
          </cell>
          <cell r="R5300">
            <v>0</v>
          </cell>
          <cell r="S5300">
            <v>0</v>
          </cell>
          <cell r="T5300">
            <v>-5990591121</v>
          </cell>
        </row>
        <row r="5301">
          <cell r="A5301">
            <v>129</v>
          </cell>
          <cell r="B5301" t="str">
            <v>Issued &amp; subscribed..........................</v>
          </cell>
          <cell r="C5301">
            <v>0</v>
          </cell>
          <cell r="D5301">
            <v>0</v>
          </cell>
          <cell r="E5301">
            <v>0</v>
          </cell>
          <cell r="F5301">
            <v>-5990591121</v>
          </cell>
          <cell r="G5301">
            <v>0</v>
          </cell>
          <cell r="H5301">
            <v>0</v>
          </cell>
          <cell r="I5301">
            <v>0</v>
          </cell>
          <cell r="J5301">
            <v>0</v>
          </cell>
          <cell r="K5301">
            <v>0</v>
          </cell>
          <cell r="L5301">
            <v>0</v>
          </cell>
          <cell r="M5301">
            <v>0</v>
          </cell>
          <cell r="N5301">
            <v>0</v>
          </cell>
          <cell r="O5301">
            <v>0</v>
          </cell>
          <cell r="P5301">
            <v>0</v>
          </cell>
          <cell r="Q5301">
            <v>0</v>
          </cell>
          <cell r="R5301">
            <v>0</v>
          </cell>
          <cell r="S5301">
            <v>0</v>
          </cell>
          <cell r="T5301">
            <v>-5990591121</v>
          </cell>
        </row>
        <row r="5302">
          <cell r="A5302">
            <v>10010000</v>
          </cell>
          <cell r="B5302" t="str">
            <v>10010000 Fully Paid Equity Share Capital</v>
          </cell>
          <cell r="C5302">
            <v>0</v>
          </cell>
          <cell r="D5302">
            <v>0</v>
          </cell>
          <cell r="E5302">
            <v>0</v>
          </cell>
          <cell r="F5302">
            <v>-5990591121</v>
          </cell>
          <cell r="G5302">
            <v>0</v>
          </cell>
          <cell r="H5302">
            <v>0</v>
          </cell>
          <cell r="I5302">
            <v>0</v>
          </cell>
          <cell r="J5302">
            <v>0</v>
          </cell>
          <cell r="K5302">
            <v>0</v>
          </cell>
          <cell r="L5302">
            <v>0</v>
          </cell>
          <cell r="M5302">
            <v>0</v>
          </cell>
          <cell r="N5302">
            <v>0</v>
          </cell>
          <cell r="O5302">
            <v>0</v>
          </cell>
          <cell r="P5302">
            <v>0</v>
          </cell>
          <cell r="Q5302">
            <v>0</v>
          </cell>
          <cell r="R5302">
            <v>0</v>
          </cell>
          <cell r="S5302">
            <v>0</v>
          </cell>
          <cell r="T5302">
            <v>-5990591121</v>
          </cell>
        </row>
        <row r="5303">
          <cell r="A5303">
            <v>10010901</v>
          </cell>
          <cell r="B5303" t="str">
            <v>10010901 Ind-AS  Equity Share capital</v>
          </cell>
          <cell r="C5303">
            <v>0</v>
          </cell>
          <cell r="D5303">
            <v>0</v>
          </cell>
          <cell r="E5303">
            <v>0</v>
          </cell>
          <cell r="F5303">
            <v>0</v>
          </cell>
          <cell r="G5303">
            <v>0</v>
          </cell>
          <cell r="H5303">
            <v>0</v>
          </cell>
          <cell r="I5303">
            <v>0</v>
          </cell>
          <cell r="J5303">
            <v>0</v>
          </cell>
          <cell r="K5303">
            <v>0</v>
          </cell>
          <cell r="L5303">
            <v>0</v>
          </cell>
          <cell r="M5303">
            <v>0</v>
          </cell>
          <cell r="N5303">
            <v>0</v>
          </cell>
          <cell r="O5303">
            <v>0</v>
          </cell>
          <cell r="P5303">
            <v>0</v>
          </cell>
          <cell r="Q5303">
            <v>0</v>
          </cell>
          <cell r="R5303">
            <v>0</v>
          </cell>
          <cell r="S5303">
            <v>0</v>
          </cell>
          <cell r="T5303">
            <v>0</v>
          </cell>
        </row>
        <row r="5304">
          <cell r="A5304">
            <v>10020000</v>
          </cell>
          <cell r="B5304" t="str">
            <v>10020000 Partly Paid Equity Share Capital</v>
          </cell>
          <cell r="C5304">
            <v>0</v>
          </cell>
          <cell r="D5304">
            <v>0</v>
          </cell>
          <cell r="E5304">
            <v>0</v>
          </cell>
          <cell r="F5304">
            <v>0</v>
          </cell>
          <cell r="G5304">
            <v>0</v>
          </cell>
          <cell r="H5304">
            <v>0</v>
          </cell>
          <cell r="I5304">
            <v>0</v>
          </cell>
          <cell r="J5304">
            <v>0</v>
          </cell>
          <cell r="K5304">
            <v>0</v>
          </cell>
          <cell r="L5304">
            <v>0</v>
          </cell>
          <cell r="M5304">
            <v>0</v>
          </cell>
          <cell r="N5304">
            <v>0</v>
          </cell>
          <cell r="O5304">
            <v>0</v>
          </cell>
          <cell r="P5304">
            <v>0</v>
          </cell>
          <cell r="Q5304">
            <v>0</v>
          </cell>
          <cell r="R5304">
            <v>0</v>
          </cell>
          <cell r="S5304">
            <v>0</v>
          </cell>
          <cell r="T5304">
            <v>0</v>
          </cell>
        </row>
        <row r="5305">
          <cell r="A5305">
            <v>10030000</v>
          </cell>
          <cell r="B5305" t="str">
            <v>10030000 Forfeited Equity Shares</v>
          </cell>
          <cell r="C5305">
            <v>0</v>
          </cell>
          <cell r="D5305">
            <v>0</v>
          </cell>
          <cell r="E5305">
            <v>0</v>
          </cell>
          <cell r="F5305">
            <v>0</v>
          </cell>
          <cell r="G5305">
            <v>0</v>
          </cell>
          <cell r="H5305">
            <v>0</v>
          </cell>
          <cell r="I5305">
            <v>0</v>
          </cell>
          <cell r="J5305">
            <v>0</v>
          </cell>
          <cell r="K5305">
            <v>0</v>
          </cell>
          <cell r="L5305">
            <v>0</v>
          </cell>
          <cell r="M5305">
            <v>0</v>
          </cell>
          <cell r="N5305">
            <v>0</v>
          </cell>
          <cell r="O5305">
            <v>0</v>
          </cell>
          <cell r="P5305">
            <v>0</v>
          </cell>
          <cell r="Q5305">
            <v>0</v>
          </cell>
          <cell r="R5305">
            <v>0</v>
          </cell>
          <cell r="S5305">
            <v>0</v>
          </cell>
          <cell r="T5305">
            <v>0</v>
          </cell>
        </row>
        <row r="5306">
          <cell r="A5306">
            <v>0</v>
          </cell>
          <cell r="B5306" t="str">
            <v>Calls in Arrears.............................</v>
          </cell>
          <cell r="C5306">
            <v>0</v>
          </cell>
          <cell r="D5306">
            <v>0</v>
          </cell>
          <cell r="E5306">
            <v>0</v>
          </cell>
          <cell r="F5306">
            <v>0</v>
          </cell>
          <cell r="G5306">
            <v>0</v>
          </cell>
          <cell r="H5306">
            <v>0</v>
          </cell>
          <cell r="I5306">
            <v>0</v>
          </cell>
          <cell r="J5306">
            <v>0</v>
          </cell>
          <cell r="K5306">
            <v>0</v>
          </cell>
          <cell r="L5306">
            <v>0</v>
          </cell>
          <cell r="M5306">
            <v>0</v>
          </cell>
          <cell r="N5306">
            <v>0</v>
          </cell>
          <cell r="O5306">
            <v>0</v>
          </cell>
          <cell r="P5306">
            <v>0</v>
          </cell>
          <cell r="Q5306">
            <v>0</v>
          </cell>
          <cell r="R5306">
            <v>0</v>
          </cell>
          <cell r="S5306">
            <v>0</v>
          </cell>
          <cell r="T5306">
            <v>0</v>
          </cell>
        </row>
        <row r="5307">
          <cell r="A5307">
            <v>10080000</v>
          </cell>
          <cell r="B5307" t="str">
            <v>10080000 Calls In Arrear</v>
          </cell>
          <cell r="C5307">
            <v>0</v>
          </cell>
          <cell r="D5307">
            <v>0</v>
          </cell>
          <cell r="E5307">
            <v>0</v>
          </cell>
          <cell r="F5307">
            <v>0</v>
          </cell>
          <cell r="G5307">
            <v>0</v>
          </cell>
          <cell r="H5307">
            <v>0</v>
          </cell>
          <cell r="I5307">
            <v>0</v>
          </cell>
          <cell r="J5307">
            <v>0</v>
          </cell>
          <cell r="K5307">
            <v>0</v>
          </cell>
          <cell r="L5307">
            <v>0</v>
          </cell>
          <cell r="M5307">
            <v>0</v>
          </cell>
          <cell r="N5307">
            <v>0</v>
          </cell>
          <cell r="O5307">
            <v>0</v>
          </cell>
          <cell r="P5307">
            <v>0</v>
          </cell>
          <cell r="Q5307">
            <v>0</v>
          </cell>
          <cell r="R5307">
            <v>0</v>
          </cell>
          <cell r="S5307">
            <v>0</v>
          </cell>
          <cell r="T5307">
            <v>0</v>
          </cell>
        </row>
        <row r="5308">
          <cell r="A5308">
            <v>168</v>
          </cell>
          <cell r="B5308" t="str">
            <v>Share capital Suspense.......................</v>
          </cell>
          <cell r="C5308">
            <v>0</v>
          </cell>
          <cell r="D5308">
            <v>0</v>
          </cell>
          <cell r="E5308">
            <v>0</v>
          </cell>
          <cell r="F5308">
            <v>0</v>
          </cell>
          <cell r="G5308">
            <v>0</v>
          </cell>
          <cell r="H5308">
            <v>0</v>
          </cell>
          <cell r="I5308">
            <v>0</v>
          </cell>
          <cell r="J5308">
            <v>0</v>
          </cell>
          <cell r="K5308">
            <v>0</v>
          </cell>
          <cell r="L5308">
            <v>0</v>
          </cell>
          <cell r="M5308">
            <v>0</v>
          </cell>
          <cell r="N5308">
            <v>0</v>
          </cell>
          <cell r="O5308">
            <v>0</v>
          </cell>
          <cell r="P5308">
            <v>0</v>
          </cell>
          <cell r="Q5308">
            <v>0</v>
          </cell>
          <cell r="R5308">
            <v>0</v>
          </cell>
          <cell r="S5308">
            <v>0</v>
          </cell>
          <cell r="T5308">
            <v>0</v>
          </cell>
        </row>
        <row r="5309">
          <cell r="A5309">
            <v>10090000</v>
          </cell>
          <cell r="B5309" t="str">
            <v>10090000 Share Capital Suspense Account</v>
          </cell>
          <cell r="C5309">
            <v>0</v>
          </cell>
          <cell r="D5309">
            <v>0</v>
          </cell>
          <cell r="E5309">
            <v>0</v>
          </cell>
          <cell r="F5309">
            <v>0</v>
          </cell>
          <cell r="G5309">
            <v>0</v>
          </cell>
          <cell r="H5309">
            <v>0</v>
          </cell>
          <cell r="I5309">
            <v>0</v>
          </cell>
          <cell r="J5309">
            <v>0</v>
          </cell>
          <cell r="K5309">
            <v>0</v>
          </cell>
          <cell r="L5309">
            <v>0</v>
          </cell>
          <cell r="M5309">
            <v>0</v>
          </cell>
          <cell r="N5309">
            <v>0</v>
          </cell>
          <cell r="O5309">
            <v>0</v>
          </cell>
          <cell r="P5309">
            <v>0</v>
          </cell>
          <cell r="Q5309">
            <v>0</v>
          </cell>
          <cell r="R5309">
            <v>0</v>
          </cell>
          <cell r="S5309">
            <v>0</v>
          </cell>
          <cell r="T5309">
            <v>0</v>
          </cell>
        </row>
        <row r="5310">
          <cell r="A5310">
            <v>46</v>
          </cell>
          <cell r="B5310" t="str">
            <v>Other Equity</v>
          </cell>
          <cell r="C5310">
            <v>-494165388.08999997</v>
          </cell>
          <cell r="D5310">
            <v>-294687875.33999997</v>
          </cell>
          <cell r="E5310">
            <v>-92930500.390000001</v>
          </cell>
          <cell r="F5310">
            <v>-361250893851.17999</v>
          </cell>
          <cell r="G5310">
            <v>-3583186.57</v>
          </cell>
          <cell r="H5310">
            <v>0</v>
          </cell>
          <cell r="I5310">
            <v>-0.48</v>
          </cell>
          <cell r="J5310">
            <v>0</v>
          </cell>
          <cell r="K5310">
            <v>0</v>
          </cell>
          <cell r="L5310">
            <v>18817928.649999999</v>
          </cell>
          <cell r="M5310">
            <v>7146868.9299999997</v>
          </cell>
          <cell r="N5310">
            <v>0</v>
          </cell>
          <cell r="O5310">
            <v>0</v>
          </cell>
          <cell r="P5310">
            <v>0</v>
          </cell>
          <cell r="Q5310">
            <v>0</v>
          </cell>
          <cell r="R5310">
            <v>0</v>
          </cell>
          <cell r="S5310">
            <v>19891988.91</v>
          </cell>
          <cell r="T5310">
            <v>-362090404015.56</v>
          </cell>
        </row>
        <row r="5311">
          <cell r="A5311">
            <v>0</v>
          </cell>
          <cell r="B5311" t="str">
            <v>Money Received Against Share Warrants........</v>
          </cell>
          <cell r="C5311">
            <v>0</v>
          </cell>
          <cell r="D5311">
            <v>0</v>
          </cell>
          <cell r="E5311">
            <v>0</v>
          </cell>
          <cell r="F5311">
            <v>0</v>
          </cell>
          <cell r="G5311">
            <v>0</v>
          </cell>
          <cell r="H5311">
            <v>0</v>
          </cell>
          <cell r="I5311">
            <v>0</v>
          </cell>
          <cell r="J5311">
            <v>0</v>
          </cell>
          <cell r="K5311">
            <v>0</v>
          </cell>
          <cell r="L5311">
            <v>0</v>
          </cell>
          <cell r="M5311">
            <v>0</v>
          </cell>
          <cell r="N5311">
            <v>0</v>
          </cell>
          <cell r="O5311">
            <v>0</v>
          </cell>
          <cell r="P5311">
            <v>0</v>
          </cell>
          <cell r="Q5311">
            <v>0</v>
          </cell>
          <cell r="R5311">
            <v>0</v>
          </cell>
          <cell r="S5311">
            <v>0</v>
          </cell>
          <cell r="T5311">
            <v>0</v>
          </cell>
        </row>
        <row r="5312">
          <cell r="A5312">
            <v>10040000</v>
          </cell>
          <cell r="B5312" t="str">
            <v>10040000 Warrants</v>
          </cell>
          <cell r="C5312">
            <v>0</v>
          </cell>
          <cell r="D5312">
            <v>0</v>
          </cell>
          <cell r="E5312">
            <v>0</v>
          </cell>
          <cell r="F5312">
            <v>0</v>
          </cell>
          <cell r="G5312">
            <v>0</v>
          </cell>
          <cell r="H5312">
            <v>0</v>
          </cell>
          <cell r="I5312">
            <v>0</v>
          </cell>
          <cell r="J5312">
            <v>0</v>
          </cell>
          <cell r="K5312">
            <v>0</v>
          </cell>
          <cell r="L5312">
            <v>0</v>
          </cell>
          <cell r="M5312">
            <v>0</v>
          </cell>
          <cell r="N5312">
            <v>0</v>
          </cell>
          <cell r="O5312">
            <v>0</v>
          </cell>
          <cell r="P5312">
            <v>0</v>
          </cell>
          <cell r="Q5312">
            <v>0</v>
          </cell>
          <cell r="R5312">
            <v>0</v>
          </cell>
          <cell r="S5312">
            <v>0</v>
          </cell>
          <cell r="T5312">
            <v>0</v>
          </cell>
        </row>
        <row r="5313">
          <cell r="A5313">
            <v>10070000</v>
          </cell>
          <cell r="B5313" t="str">
            <v>10070000 Application Money - Warrants</v>
          </cell>
          <cell r="C5313">
            <v>0</v>
          </cell>
          <cell r="D5313">
            <v>0</v>
          </cell>
          <cell r="E5313">
            <v>0</v>
          </cell>
          <cell r="F5313">
            <v>0</v>
          </cell>
          <cell r="G5313">
            <v>0</v>
          </cell>
          <cell r="H5313">
            <v>0</v>
          </cell>
          <cell r="I5313">
            <v>0</v>
          </cell>
          <cell r="J5313">
            <v>0</v>
          </cell>
          <cell r="K5313">
            <v>0</v>
          </cell>
          <cell r="L5313">
            <v>0</v>
          </cell>
          <cell r="M5313">
            <v>0</v>
          </cell>
          <cell r="N5313">
            <v>0</v>
          </cell>
          <cell r="O5313">
            <v>0</v>
          </cell>
          <cell r="P5313">
            <v>0</v>
          </cell>
          <cell r="Q5313">
            <v>0</v>
          </cell>
          <cell r="R5313">
            <v>0</v>
          </cell>
          <cell r="S5313">
            <v>0</v>
          </cell>
          <cell r="T5313">
            <v>0</v>
          </cell>
        </row>
        <row r="5314">
          <cell r="A5314">
            <v>37</v>
          </cell>
          <cell r="B5314" t="str">
            <v>Share Application Money pending allotment....</v>
          </cell>
          <cell r="C5314">
            <v>0</v>
          </cell>
          <cell r="D5314">
            <v>0</v>
          </cell>
          <cell r="E5314">
            <v>0</v>
          </cell>
          <cell r="F5314">
            <v>0</v>
          </cell>
          <cell r="G5314">
            <v>0</v>
          </cell>
          <cell r="H5314">
            <v>0</v>
          </cell>
          <cell r="I5314">
            <v>0</v>
          </cell>
          <cell r="J5314">
            <v>0</v>
          </cell>
          <cell r="K5314">
            <v>0</v>
          </cell>
          <cell r="L5314">
            <v>0</v>
          </cell>
          <cell r="M5314">
            <v>0</v>
          </cell>
          <cell r="N5314">
            <v>0</v>
          </cell>
          <cell r="O5314">
            <v>0</v>
          </cell>
          <cell r="P5314">
            <v>0</v>
          </cell>
          <cell r="Q5314">
            <v>0</v>
          </cell>
          <cell r="R5314">
            <v>0</v>
          </cell>
          <cell r="S5314">
            <v>0</v>
          </cell>
          <cell r="T5314">
            <v>0</v>
          </cell>
        </row>
        <row r="5315">
          <cell r="A5315">
            <v>10030901</v>
          </cell>
          <cell r="B5315" t="str">
            <v>10030901 Ind-AS  Equity others</v>
          </cell>
          <cell r="C5315">
            <v>0</v>
          </cell>
          <cell r="D5315">
            <v>0</v>
          </cell>
          <cell r="E5315">
            <v>0</v>
          </cell>
          <cell r="F5315">
            <v>0</v>
          </cell>
          <cell r="G5315">
            <v>0</v>
          </cell>
          <cell r="H5315">
            <v>0</v>
          </cell>
          <cell r="I5315">
            <v>0</v>
          </cell>
          <cell r="J5315">
            <v>0</v>
          </cell>
          <cell r="K5315">
            <v>0</v>
          </cell>
          <cell r="L5315">
            <v>0</v>
          </cell>
          <cell r="M5315">
            <v>0</v>
          </cell>
          <cell r="N5315">
            <v>0</v>
          </cell>
          <cell r="O5315">
            <v>0</v>
          </cell>
          <cell r="P5315">
            <v>0</v>
          </cell>
          <cell r="Q5315">
            <v>0</v>
          </cell>
          <cell r="R5315">
            <v>0</v>
          </cell>
          <cell r="S5315">
            <v>0</v>
          </cell>
          <cell r="T5315">
            <v>0</v>
          </cell>
        </row>
        <row r="5316">
          <cell r="A5316">
            <v>10050000</v>
          </cell>
          <cell r="B5316" t="str">
            <v>10050000 Share Application Money - Equity</v>
          </cell>
          <cell r="C5316">
            <v>0</v>
          </cell>
          <cell r="D5316">
            <v>0</v>
          </cell>
          <cell r="E5316">
            <v>0</v>
          </cell>
          <cell r="F5316">
            <v>0</v>
          </cell>
          <cell r="G5316">
            <v>0</v>
          </cell>
          <cell r="H5316">
            <v>0</v>
          </cell>
          <cell r="I5316">
            <v>0</v>
          </cell>
          <cell r="J5316">
            <v>0</v>
          </cell>
          <cell r="K5316">
            <v>0</v>
          </cell>
          <cell r="L5316">
            <v>0</v>
          </cell>
          <cell r="M5316">
            <v>0</v>
          </cell>
          <cell r="N5316">
            <v>0</v>
          </cell>
          <cell r="O5316">
            <v>0</v>
          </cell>
          <cell r="P5316">
            <v>0</v>
          </cell>
          <cell r="Q5316">
            <v>0</v>
          </cell>
          <cell r="R5316">
            <v>0</v>
          </cell>
          <cell r="S5316">
            <v>0</v>
          </cell>
          <cell r="T5316">
            <v>0</v>
          </cell>
        </row>
        <row r="5317">
          <cell r="A5317">
            <v>10050901</v>
          </cell>
          <cell r="B5317" t="str">
            <v>10050901 Ind -AS Share Application Money (ESOP Trust Consol</v>
          </cell>
          <cell r="C5317">
            <v>0</v>
          </cell>
          <cell r="D5317">
            <v>0</v>
          </cell>
          <cell r="E5317">
            <v>0</v>
          </cell>
          <cell r="F5317">
            <v>0</v>
          </cell>
          <cell r="G5317">
            <v>0</v>
          </cell>
          <cell r="H5317">
            <v>0</v>
          </cell>
          <cell r="I5317">
            <v>0</v>
          </cell>
          <cell r="J5317">
            <v>0</v>
          </cell>
          <cell r="K5317">
            <v>0</v>
          </cell>
          <cell r="L5317">
            <v>0</v>
          </cell>
          <cell r="M5317">
            <v>0</v>
          </cell>
          <cell r="N5317">
            <v>0</v>
          </cell>
          <cell r="O5317">
            <v>0</v>
          </cell>
          <cell r="P5317">
            <v>0</v>
          </cell>
          <cell r="Q5317">
            <v>0</v>
          </cell>
          <cell r="R5317">
            <v>0</v>
          </cell>
          <cell r="S5317">
            <v>0</v>
          </cell>
          <cell r="T5317">
            <v>0</v>
          </cell>
        </row>
        <row r="5318">
          <cell r="A5318">
            <v>0</v>
          </cell>
          <cell r="B5318" t="str">
            <v>Equity component of other financial instrumen</v>
          </cell>
          <cell r="C5318">
            <v>0</v>
          </cell>
          <cell r="D5318">
            <v>0</v>
          </cell>
          <cell r="E5318">
            <v>0</v>
          </cell>
          <cell r="F5318">
            <v>0</v>
          </cell>
          <cell r="G5318">
            <v>0</v>
          </cell>
          <cell r="H5318">
            <v>0</v>
          </cell>
          <cell r="I5318">
            <v>0</v>
          </cell>
          <cell r="J5318">
            <v>0</v>
          </cell>
          <cell r="K5318">
            <v>0</v>
          </cell>
          <cell r="L5318">
            <v>0</v>
          </cell>
          <cell r="M5318">
            <v>0</v>
          </cell>
          <cell r="N5318">
            <v>0</v>
          </cell>
          <cell r="O5318">
            <v>0</v>
          </cell>
          <cell r="P5318">
            <v>0</v>
          </cell>
          <cell r="Q5318">
            <v>0</v>
          </cell>
          <cell r="R5318">
            <v>0</v>
          </cell>
          <cell r="S5318">
            <v>0</v>
          </cell>
          <cell r="T5318">
            <v>0</v>
          </cell>
        </row>
        <row r="5319">
          <cell r="A5319">
            <v>10020901</v>
          </cell>
          <cell r="B5319" t="str">
            <v>10020901 Ind-AS  Equity component of other financial ins</v>
          </cell>
          <cell r="C5319">
            <v>0</v>
          </cell>
          <cell r="D5319">
            <v>0</v>
          </cell>
          <cell r="E5319">
            <v>0</v>
          </cell>
          <cell r="F5319">
            <v>0</v>
          </cell>
          <cell r="G5319">
            <v>0</v>
          </cell>
          <cell r="H5319">
            <v>0</v>
          </cell>
          <cell r="I5319">
            <v>0</v>
          </cell>
          <cell r="J5319">
            <v>0</v>
          </cell>
          <cell r="K5319">
            <v>0</v>
          </cell>
          <cell r="L5319">
            <v>0</v>
          </cell>
          <cell r="M5319">
            <v>0</v>
          </cell>
          <cell r="N5319">
            <v>0</v>
          </cell>
          <cell r="O5319">
            <v>0</v>
          </cell>
          <cell r="P5319">
            <v>0</v>
          </cell>
          <cell r="Q5319">
            <v>0</v>
          </cell>
          <cell r="R5319">
            <v>0</v>
          </cell>
          <cell r="S5319">
            <v>0</v>
          </cell>
          <cell r="T5319">
            <v>0</v>
          </cell>
        </row>
        <row r="5320">
          <cell r="A5320">
            <v>0</v>
          </cell>
          <cell r="B5320" t="str">
            <v>Capital Redemption Reserve</v>
          </cell>
          <cell r="C5320">
            <v>0</v>
          </cell>
          <cell r="D5320">
            <v>0</v>
          </cell>
          <cell r="E5320">
            <v>0</v>
          </cell>
          <cell r="F5320">
            <v>0</v>
          </cell>
          <cell r="G5320">
            <v>0</v>
          </cell>
          <cell r="H5320">
            <v>0</v>
          </cell>
          <cell r="I5320">
            <v>0</v>
          </cell>
          <cell r="J5320">
            <v>0</v>
          </cell>
          <cell r="K5320">
            <v>0</v>
          </cell>
          <cell r="L5320">
            <v>0</v>
          </cell>
          <cell r="M5320">
            <v>0</v>
          </cell>
          <cell r="N5320">
            <v>0</v>
          </cell>
          <cell r="O5320">
            <v>0</v>
          </cell>
          <cell r="P5320">
            <v>0</v>
          </cell>
          <cell r="Q5320">
            <v>0</v>
          </cell>
          <cell r="R5320">
            <v>0</v>
          </cell>
          <cell r="S5320">
            <v>0</v>
          </cell>
          <cell r="T5320">
            <v>0</v>
          </cell>
        </row>
        <row r="5321">
          <cell r="A5321">
            <v>11170001</v>
          </cell>
          <cell r="B5321" t="str">
            <v>11170001 Capital Redemption Reserve</v>
          </cell>
          <cell r="C5321">
            <v>0</v>
          </cell>
          <cell r="D5321">
            <v>0</v>
          </cell>
          <cell r="E5321">
            <v>0</v>
          </cell>
          <cell r="F5321">
            <v>0</v>
          </cell>
          <cell r="G5321">
            <v>0</v>
          </cell>
          <cell r="H5321">
            <v>0</v>
          </cell>
          <cell r="I5321">
            <v>0</v>
          </cell>
          <cell r="J5321">
            <v>0</v>
          </cell>
          <cell r="K5321">
            <v>0</v>
          </cell>
          <cell r="L5321">
            <v>0</v>
          </cell>
          <cell r="M5321">
            <v>0</v>
          </cell>
          <cell r="N5321">
            <v>0</v>
          </cell>
          <cell r="O5321">
            <v>0</v>
          </cell>
          <cell r="P5321">
            <v>0</v>
          </cell>
          <cell r="Q5321">
            <v>0</v>
          </cell>
          <cell r="R5321">
            <v>0</v>
          </cell>
          <cell r="S5321">
            <v>0</v>
          </cell>
          <cell r="T5321">
            <v>0</v>
          </cell>
        </row>
        <row r="5322">
          <cell r="A5322">
            <v>40</v>
          </cell>
          <cell r="B5322" t="str">
            <v>Capital Reserve..............................</v>
          </cell>
          <cell r="C5322">
            <v>0</v>
          </cell>
          <cell r="D5322">
            <v>0</v>
          </cell>
          <cell r="E5322">
            <v>0</v>
          </cell>
          <cell r="F5322">
            <v>-5283076251.0500002</v>
          </cell>
          <cell r="G5322">
            <v>0</v>
          </cell>
          <cell r="H5322">
            <v>0</v>
          </cell>
          <cell r="I5322">
            <v>0</v>
          </cell>
          <cell r="J5322">
            <v>0</v>
          </cell>
          <cell r="K5322">
            <v>0</v>
          </cell>
          <cell r="L5322">
            <v>0</v>
          </cell>
          <cell r="M5322">
            <v>0</v>
          </cell>
          <cell r="N5322">
            <v>0</v>
          </cell>
          <cell r="O5322">
            <v>0</v>
          </cell>
          <cell r="P5322">
            <v>0</v>
          </cell>
          <cell r="Q5322">
            <v>0</v>
          </cell>
          <cell r="R5322">
            <v>0</v>
          </cell>
          <cell r="S5322">
            <v>0</v>
          </cell>
          <cell r="T5322">
            <v>-5283076251.0500002</v>
          </cell>
        </row>
        <row r="5323">
          <cell r="A5323">
            <v>11110001</v>
          </cell>
          <cell r="B5323" t="str">
            <v>11110001 Capital Reserve</v>
          </cell>
          <cell r="C5323">
            <v>0</v>
          </cell>
          <cell r="D5323">
            <v>0</v>
          </cell>
          <cell r="E5323">
            <v>0</v>
          </cell>
          <cell r="F5323">
            <v>-5283076251.0500002</v>
          </cell>
          <cell r="G5323">
            <v>0</v>
          </cell>
          <cell r="H5323">
            <v>0</v>
          </cell>
          <cell r="I5323">
            <v>0</v>
          </cell>
          <cell r="J5323">
            <v>0</v>
          </cell>
          <cell r="K5323">
            <v>0</v>
          </cell>
          <cell r="L5323">
            <v>0</v>
          </cell>
          <cell r="M5323">
            <v>0</v>
          </cell>
          <cell r="N5323">
            <v>0</v>
          </cell>
          <cell r="O5323">
            <v>0</v>
          </cell>
          <cell r="P5323">
            <v>0</v>
          </cell>
          <cell r="Q5323">
            <v>0</v>
          </cell>
          <cell r="R5323">
            <v>0</v>
          </cell>
          <cell r="S5323">
            <v>0</v>
          </cell>
          <cell r="T5323">
            <v>-5283076251.0500002</v>
          </cell>
        </row>
        <row r="5324">
          <cell r="A5324">
            <v>11110901</v>
          </cell>
          <cell r="B5324" t="str">
            <v>11110901 Ind-AS  Capital Reserve</v>
          </cell>
          <cell r="C5324">
            <v>0</v>
          </cell>
          <cell r="D5324">
            <v>0</v>
          </cell>
          <cell r="E5324">
            <v>0</v>
          </cell>
          <cell r="F5324">
            <v>0</v>
          </cell>
          <cell r="G5324">
            <v>0</v>
          </cell>
          <cell r="H5324">
            <v>0</v>
          </cell>
          <cell r="I5324">
            <v>0</v>
          </cell>
          <cell r="J5324">
            <v>0</v>
          </cell>
          <cell r="K5324">
            <v>0</v>
          </cell>
          <cell r="L5324">
            <v>0</v>
          </cell>
          <cell r="M5324">
            <v>0</v>
          </cell>
          <cell r="N5324">
            <v>0</v>
          </cell>
          <cell r="O5324">
            <v>0</v>
          </cell>
          <cell r="P5324">
            <v>0</v>
          </cell>
          <cell r="Q5324">
            <v>0</v>
          </cell>
          <cell r="R5324">
            <v>0</v>
          </cell>
          <cell r="S5324">
            <v>0</v>
          </cell>
          <cell r="T5324">
            <v>0</v>
          </cell>
        </row>
        <row r="5325">
          <cell r="A5325">
            <v>41</v>
          </cell>
          <cell r="B5325" t="str">
            <v>Debenture Redemption Reserve</v>
          </cell>
          <cell r="C5325">
            <v>0</v>
          </cell>
          <cell r="D5325">
            <v>0</v>
          </cell>
          <cell r="E5325">
            <v>0</v>
          </cell>
          <cell r="F5325">
            <v>-506250002</v>
          </cell>
          <cell r="G5325">
            <v>0</v>
          </cell>
          <cell r="H5325">
            <v>0</v>
          </cell>
          <cell r="I5325">
            <v>0</v>
          </cell>
          <cell r="J5325">
            <v>0</v>
          </cell>
          <cell r="K5325">
            <v>0</v>
          </cell>
          <cell r="L5325">
            <v>0</v>
          </cell>
          <cell r="M5325">
            <v>0</v>
          </cell>
          <cell r="N5325">
            <v>0</v>
          </cell>
          <cell r="O5325">
            <v>0</v>
          </cell>
          <cell r="P5325">
            <v>0</v>
          </cell>
          <cell r="Q5325">
            <v>0</v>
          </cell>
          <cell r="R5325">
            <v>0</v>
          </cell>
          <cell r="S5325">
            <v>0</v>
          </cell>
          <cell r="T5325">
            <v>-506250002</v>
          </cell>
        </row>
        <row r="5326">
          <cell r="A5326">
            <v>11130001</v>
          </cell>
          <cell r="B5326" t="str">
            <v>11130001 Debenture Redemption Reserve</v>
          </cell>
          <cell r="C5326">
            <v>0</v>
          </cell>
          <cell r="D5326">
            <v>0</v>
          </cell>
          <cell r="E5326">
            <v>0</v>
          </cell>
          <cell r="F5326">
            <v>-506250002</v>
          </cell>
          <cell r="G5326">
            <v>0</v>
          </cell>
          <cell r="H5326">
            <v>0</v>
          </cell>
          <cell r="I5326">
            <v>0</v>
          </cell>
          <cell r="J5326">
            <v>0</v>
          </cell>
          <cell r="K5326">
            <v>0</v>
          </cell>
          <cell r="L5326">
            <v>0</v>
          </cell>
          <cell r="M5326">
            <v>0</v>
          </cell>
          <cell r="N5326">
            <v>0</v>
          </cell>
          <cell r="O5326">
            <v>0</v>
          </cell>
          <cell r="P5326">
            <v>0</v>
          </cell>
          <cell r="Q5326">
            <v>0</v>
          </cell>
          <cell r="R5326">
            <v>0</v>
          </cell>
          <cell r="S5326">
            <v>0</v>
          </cell>
          <cell r="T5326">
            <v>-506250002</v>
          </cell>
        </row>
        <row r="5327">
          <cell r="A5327">
            <v>11130002</v>
          </cell>
          <cell r="B5327" t="str">
            <v>6*  DRR - Transfer from Retained Earnings</v>
          </cell>
          <cell r="C5327">
            <v>0</v>
          </cell>
          <cell r="D5327">
            <v>0</v>
          </cell>
          <cell r="E5327">
            <v>0</v>
          </cell>
          <cell r="F5327">
            <v>0</v>
          </cell>
          <cell r="G5327">
            <v>0</v>
          </cell>
          <cell r="H5327">
            <v>0</v>
          </cell>
          <cell r="I5327">
            <v>0</v>
          </cell>
          <cell r="J5327">
            <v>0</v>
          </cell>
          <cell r="K5327">
            <v>0</v>
          </cell>
          <cell r="L5327">
            <v>0</v>
          </cell>
          <cell r="M5327">
            <v>0</v>
          </cell>
          <cell r="N5327">
            <v>0</v>
          </cell>
          <cell r="O5327">
            <v>0</v>
          </cell>
          <cell r="P5327">
            <v>0</v>
          </cell>
          <cell r="Q5327">
            <v>0</v>
          </cell>
          <cell r="R5327">
            <v>0</v>
          </cell>
          <cell r="S5327">
            <v>0</v>
          </cell>
          <cell r="T5327">
            <v>0</v>
          </cell>
        </row>
        <row r="5328">
          <cell r="A5328">
            <v>11130003</v>
          </cell>
          <cell r="B5328" t="str">
            <v>DRR - Transfer to Retained Earnings</v>
          </cell>
          <cell r="C5328">
            <v>0</v>
          </cell>
          <cell r="D5328">
            <v>0</v>
          </cell>
          <cell r="E5328">
            <v>0</v>
          </cell>
          <cell r="F5328">
            <v>0</v>
          </cell>
          <cell r="G5328">
            <v>0</v>
          </cell>
          <cell r="H5328">
            <v>0</v>
          </cell>
          <cell r="I5328">
            <v>0</v>
          </cell>
          <cell r="J5328">
            <v>0</v>
          </cell>
          <cell r="K5328">
            <v>0</v>
          </cell>
          <cell r="L5328">
            <v>0</v>
          </cell>
          <cell r="M5328">
            <v>0</v>
          </cell>
          <cell r="N5328">
            <v>0</v>
          </cell>
          <cell r="O5328">
            <v>0</v>
          </cell>
          <cell r="P5328">
            <v>0</v>
          </cell>
          <cell r="Q5328">
            <v>0</v>
          </cell>
          <cell r="R5328">
            <v>0</v>
          </cell>
          <cell r="S5328">
            <v>0</v>
          </cell>
          <cell r="T5328">
            <v>0</v>
          </cell>
        </row>
        <row r="5329">
          <cell r="A5329">
            <v>42</v>
          </cell>
          <cell r="B5329" t="str">
            <v>Investment Fluctuation Reserve</v>
          </cell>
          <cell r="C5329">
            <v>0</v>
          </cell>
          <cell r="D5329">
            <v>0</v>
          </cell>
          <cell r="E5329">
            <v>0</v>
          </cell>
          <cell r="F5329">
            <v>0</v>
          </cell>
          <cell r="G5329">
            <v>0</v>
          </cell>
          <cell r="H5329">
            <v>0</v>
          </cell>
          <cell r="I5329">
            <v>0</v>
          </cell>
          <cell r="J5329">
            <v>0</v>
          </cell>
          <cell r="K5329">
            <v>0</v>
          </cell>
          <cell r="L5329">
            <v>0</v>
          </cell>
          <cell r="M5329">
            <v>0</v>
          </cell>
          <cell r="N5329">
            <v>0</v>
          </cell>
          <cell r="O5329">
            <v>0</v>
          </cell>
          <cell r="P5329">
            <v>0</v>
          </cell>
          <cell r="Q5329">
            <v>0</v>
          </cell>
          <cell r="R5329">
            <v>0</v>
          </cell>
          <cell r="S5329">
            <v>0</v>
          </cell>
          <cell r="T5329">
            <v>0</v>
          </cell>
        </row>
        <row r="5330">
          <cell r="A5330">
            <v>11140001</v>
          </cell>
          <cell r="B5330" t="str">
            <v>11140001 Investment Fluctuation Reserve</v>
          </cell>
          <cell r="C5330">
            <v>0</v>
          </cell>
          <cell r="D5330">
            <v>0</v>
          </cell>
          <cell r="E5330">
            <v>0</v>
          </cell>
          <cell r="F5330">
            <v>0</v>
          </cell>
          <cell r="G5330">
            <v>0</v>
          </cell>
          <cell r="H5330">
            <v>0</v>
          </cell>
          <cell r="I5330">
            <v>0</v>
          </cell>
          <cell r="J5330">
            <v>0</v>
          </cell>
          <cell r="K5330">
            <v>0</v>
          </cell>
          <cell r="L5330">
            <v>0</v>
          </cell>
          <cell r="M5330">
            <v>0</v>
          </cell>
          <cell r="N5330">
            <v>0</v>
          </cell>
          <cell r="O5330">
            <v>0</v>
          </cell>
          <cell r="P5330">
            <v>0</v>
          </cell>
          <cell r="Q5330">
            <v>0</v>
          </cell>
          <cell r="R5330">
            <v>0</v>
          </cell>
          <cell r="S5330">
            <v>0</v>
          </cell>
          <cell r="T5330">
            <v>0</v>
          </cell>
        </row>
        <row r="5331">
          <cell r="A5331">
            <v>11140901</v>
          </cell>
          <cell r="B5331" t="str">
            <v>11140901 Ind-AS  Investment Fluctuation Reserve</v>
          </cell>
          <cell r="C5331">
            <v>0</v>
          </cell>
          <cell r="D5331">
            <v>0</v>
          </cell>
          <cell r="E5331">
            <v>0</v>
          </cell>
          <cell r="F5331">
            <v>0</v>
          </cell>
          <cell r="G5331">
            <v>0</v>
          </cell>
          <cell r="H5331">
            <v>0</v>
          </cell>
          <cell r="I5331">
            <v>0</v>
          </cell>
          <cell r="J5331">
            <v>0</v>
          </cell>
          <cell r="K5331">
            <v>0</v>
          </cell>
          <cell r="L5331">
            <v>0</v>
          </cell>
          <cell r="M5331">
            <v>0</v>
          </cell>
          <cell r="N5331">
            <v>0</v>
          </cell>
          <cell r="O5331">
            <v>0</v>
          </cell>
          <cell r="P5331">
            <v>0</v>
          </cell>
          <cell r="Q5331">
            <v>0</v>
          </cell>
          <cell r="R5331">
            <v>0</v>
          </cell>
          <cell r="S5331">
            <v>0</v>
          </cell>
          <cell r="T5331">
            <v>0</v>
          </cell>
        </row>
        <row r="5332">
          <cell r="A5332">
            <v>43</v>
          </cell>
          <cell r="B5332" t="str">
            <v>General Reserve..............................</v>
          </cell>
          <cell r="C5332">
            <v>0</v>
          </cell>
          <cell r="D5332">
            <v>0</v>
          </cell>
          <cell r="E5332">
            <v>0</v>
          </cell>
          <cell r="F5332">
            <v>-17464117099.439999</v>
          </cell>
          <cell r="G5332">
            <v>0</v>
          </cell>
          <cell r="H5332">
            <v>0</v>
          </cell>
          <cell r="I5332">
            <v>0</v>
          </cell>
          <cell r="J5332">
            <v>0</v>
          </cell>
          <cell r="K5332">
            <v>0</v>
          </cell>
          <cell r="L5332">
            <v>0</v>
          </cell>
          <cell r="M5332">
            <v>0</v>
          </cell>
          <cell r="N5332">
            <v>0</v>
          </cell>
          <cell r="O5332">
            <v>0</v>
          </cell>
          <cell r="P5332">
            <v>0</v>
          </cell>
          <cell r="Q5332">
            <v>0</v>
          </cell>
          <cell r="R5332">
            <v>0</v>
          </cell>
          <cell r="S5332">
            <v>0</v>
          </cell>
          <cell r="T5332">
            <v>-17464117099.439999</v>
          </cell>
        </row>
        <row r="5333">
          <cell r="A5333">
            <v>11010001</v>
          </cell>
          <cell r="B5333" t="str">
            <v>11010001 General Reserve</v>
          </cell>
          <cell r="C5333">
            <v>0</v>
          </cell>
          <cell r="D5333">
            <v>0</v>
          </cell>
          <cell r="E5333">
            <v>0</v>
          </cell>
          <cell r="F5333">
            <v>-17464117099.439999</v>
          </cell>
          <cell r="G5333">
            <v>0</v>
          </cell>
          <cell r="H5333">
            <v>0</v>
          </cell>
          <cell r="I5333">
            <v>0</v>
          </cell>
          <cell r="J5333">
            <v>0</v>
          </cell>
          <cell r="K5333">
            <v>0</v>
          </cell>
          <cell r="L5333">
            <v>0</v>
          </cell>
          <cell r="M5333">
            <v>0</v>
          </cell>
          <cell r="N5333">
            <v>0</v>
          </cell>
          <cell r="O5333">
            <v>0</v>
          </cell>
          <cell r="P5333">
            <v>0</v>
          </cell>
          <cell r="Q5333">
            <v>0</v>
          </cell>
          <cell r="R5333">
            <v>0</v>
          </cell>
          <cell r="S5333">
            <v>0</v>
          </cell>
          <cell r="T5333">
            <v>-17464117099.439999</v>
          </cell>
        </row>
        <row r="5334">
          <cell r="A5334">
            <v>11010901</v>
          </cell>
          <cell r="B5334" t="str">
            <v>11010901 Ind-AS  General Reserve</v>
          </cell>
          <cell r="C5334">
            <v>-0.49</v>
          </cell>
          <cell r="D5334">
            <v>0</v>
          </cell>
          <cell r="E5334">
            <v>0</v>
          </cell>
          <cell r="F5334">
            <v>0</v>
          </cell>
          <cell r="G5334">
            <v>0</v>
          </cell>
          <cell r="H5334">
            <v>0</v>
          </cell>
          <cell r="I5334">
            <v>0</v>
          </cell>
          <cell r="J5334">
            <v>0</v>
          </cell>
          <cell r="K5334">
            <v>0</v>
          </cell>
          <cell r="L5334">
            <v>0</v>
          </cell>
          <cell r="M5334">
            <v>0</v>
          </cell>
          <cell r="N5334">
            <v>0</v>
          </cell>
          <cell r="O5334">
            <v>0</v>
          </cell>
          <cell r="P5334">
            <v>0</v>
          </cell>
          <cell r="Q5334">
            <v>0</v>
          </cell>
          <cell r="R5334">
            <v>0</v>
          </cell>
          <cell r="S5334">
            <v>0</v>
          </cell>
          <cell r="T5334">
            <v>-0.49</v>
          </cell>
        </row>
        <row r="5335">
          <cell r="A5335">
            <v>44</v>
          </cell>
          <cell r="B5335" t="str">
            <v>Share Premium Account........................</v>
          </cell>
          <cell r="C5335">
            <v>0</v>
          </cell>
          <cell r="D5335">
            <v>0</v>
          </cell>
          <cell r="E5335">
            <v>0</v>
          </cell>
          <cell r="F5335">
            <v>-27243467979.849998</v>
          </cell>
          <cell r="G5335">
            <v>0</v>
          </cell>
          <cell r="H5335">
            <v>0</v>
          </cell>
          <cell r="I5335">
            <v>0</v>
          </cell>
          <cell r="J5335">
            <v>0</v>
          </cell>
          <cell r="K5335">
            <v>0</v>
          </cell>
          <cell r="L5335">
            <v>0</v>
          </cell>
          <cell r="M5335">
            <v>0</v>
          </cell>
          <cell r="N5335">
            <v>0</v>
          </cell>
          <cell r="O5335">
            <v>0</v>
          </cell>
          <cell r="P5335">
            <v>0</v>
          </cell>
          <cell r="Q5335">
            <v>0</v>
          </cell>
          <cell r="R5335">
            <v>0</v>
          </cell>
          <cell r="S5335">
            <v>0</v>
          </cell>
          <cell r="T5335">
            <v>-27243467979.849998</v>
          </cell>
        </row>
        <row r="5336">
          <cell r="A5336">
            <v>11020001</v>
          </cell>
          <cell r="B5336" t="str">
            <v>11020001 Share Premium Account</v>
          </cell>
          <cell r="C5336">
            <v>0</v>
          </cell>
          <cell r="D5336">
            <v>0</v>
          </cell>
          <cell r="E5336">
            <v>0</v>
          </cell>
          <cell r="F5336">
            <v>-27068734271.07</v>
          </cell>
          <cell r="G5336">
            <v>0</v>
          </cell>
          <cell r="H5336">
            <v>0</v>
          </cell>
          <cell r="I5336">
            <v>0</v>
          </cell>
          <cell r="J5336">
            <v>0</v>
          </cell>
          <cell r="K5336">
            <v>0</v>
          </cell>
          <cell r="L5336">
            <v>0</v>
          </cell>
          <cell r="M5336">
            <v>0</v>
          </cell>
          <cell r="N5336">
            <v>0</v>
          </cell>
          <cell r="O5336">
            <v>0</v>
          </cell>
          <cell r="P5336">
            <v>0</v>
          </cell>
          <cell r="Q5336">
            <v>0</v>
          </cell>
          <cell r="R5336">
            <v>0</v>
          </cell>
          <cell r="S5336">
            <v>0</v>
          </cell>
          <cell r="T5336">
            <v>-27068734271.07</v>
          </cell>
        </row>
        <row r="5337">
          <cell r="A5337">
            <v>11020901</v>
          </cell>
          <cell r="B5337" t="str">
            <v>11020901 Ind-AS  Securities Premium (ESOP Trust Consolidati</v>
          </cell>
          <cell r="C5337">
            <v>0</v>
          </cell>
          <cell r="D5337">
            <v>0</v>
          </cell>
          <cell r="E5337">
            <v>0</v>
          </cell>
          <cell r="F5337">
            <v>-225552529.69999999</v>
          </cell>
          <cell r="G5337">
            <v>0</v>
          </cell>
          <cell r="H5337">
            <v>0</v>
          </cell>
          <cell r="I5337">
            <v>0</v>
          </cell>
          <cell r="J5337">
            <v>0</v>
          </cell>
          <cell r="K5337">
            <v>0</v>
          </cell>
          <cell r="L5337">
            <v>0</v>
          </cell>
          <cell r="M5337">
            <v>0</v>
          </cell>
          <cell r="N5337">
            <v>0</v>
          </cell>
          <cell r="O5337">
            <v>0</v>
          </cell>
          <cell r="P5337">
            <v>0</v>
          </cell>
          <cell r="Q5337">
            <v>0</v>
          </cell>
          <cell r="R5337">
            <v>0</v>
          </cell>
          <cell r="S5337">
            <v>0</v>
          </cell>
          <cell r="T5337">
            <v>-225552529.69999999</v>
          </cell>
        </row>
        <row r="5338">
          <cell r="A5338">
            <v>11020902</v>
          </cell>
          <cell r="B5338" t="str">
            <v>11020902 Ind-AS  Securities Premium Deferred Tax</v>
          </cell>
          <cell r="C5338">
            <v>0</v>
          </cell>
          <cell r="D5338">
            <v>0</v>
          </cell>
          <cell r="E5338">
            <v>0</v>
          </cell>
          <cell r="F5338">
            <v>0</v>
          </cell>
          <cell r="G5338">
            <v>0</v>
          </cell>
          <cell r="H5338">
            <v>0</v>
          </cell>
          <cell r="I5338">
            <v>0</v>
          </cell>
          <cell r="J5338">
            <v>0</v>
          </cell>
          <cell r="K5338">
            <v>0</v>
          </cell>
          <cell r="L5338">
            <v>0</v>
          </cell>
          <cell r="M5338">
            <v>0</v>
          </cell>
          <cell r="N5338">
            <v>0</v>
          </cell>
          <cell r="O5338">
            <v>0</v>
          </cell>
          <cell r="P5338">
            <v>0</v>
          </cell>
          <cell r="Q5338">
            <v>0</v>
          </cell>
          <cell r="R5338">
            <v>0</v>
          </cell>
          <cell r="S5338">
            <v>0</v>
          </cell>
          <cell r="T5338">
            <v>0</v>
          </cell>
        </row>
        <row r="5339">
          <cell r="A5339">
            <v>11020905</v>
          </cell>
          <cell r="B5339" t="str">
            <v>11020905 IND-AS Share Premium Account</v>
          </cell>
          <cell r="C5339">
            <v>0</v>
          </cell>
          <cell r="D5339">
            <v>0</v>
          </cell>
          <cell r="E5339">
            <v>0</v>
          </cell>
          <cell r="F5339">
            <v>50818820.920000002</v>
          </cell>
          <cell r="G5339">
            <v>0</v>
          </cell>
          <cell r="H5339">
            <v>0</v>
          </cell>
          <cell r="I5339">
            <v>0</v>
          </cell>
          <cell r="J5339">
            <v>0</v>
          </cell>
          <cell r="K5339">
            <v>0</v>
          </cell>
          <cell r="L5339">
            <v>0</v>
          </cell>
          <cell r="M5339">
            <v>0</v>
          </cell>
          <cell r="N5339">
            <v>0</v>
          </cell>
          <cell r="O5339">
            <v>0</v>
          </cell>
          <cell r="P5339">
            <v>0</v>
          </cell>
          <cell r="Q5339">
            <v>0</v>
          </cell>
          <cell r="R5339">
            <v>0</v>
          </cell>
          <cell r="S5339">
            <v>0</v>
          </cell>
          <cell r="T5339">
            <v>50818820.920000002</v>
          </cell>
        </row>
        <row r="5340">
          <cell r="A5340">
            <v>45</v>
          </cell>
          <cell r="B5340" t="str">
            <v>Foreign Cur. Monetary Items Tran Diff (FCTDMA</v>
          </cell>
          <cell r="C5340">
            <v>0</v>
          </cell>
          <cell r="D5340">
            <v>0</v>
          </cell>
          <cell r="E5340">
            <v>0</v>
          </cell>
          <cell r="F5340">
            <v>0</v>
          </cell>
          <cell r="G5340">
            <v>0</v>
          </cell>
          <cell r="H5340">
            <v>0</v>
          </cell>
          <cell r="I5340">
            <v>0</v>
          </cell>
          <cell r="J5340">
            <v>0</v>
          </cell>
          <cell r="K5340">
            <v>0</v>
          </cell>
          <cell r="L5340">
            <v>0</v>
          </cell>
          <cell r="M5340">
            <v>0</v>
          </cell>
          <cell r="N5340">
            <v>0</v>
          </cell>
          <cell r="O5340">
            <v>0</v>
          </cell>
          <cell r="P5340">
            <v>0</v>
          </cell>
          <cell r="Q5340">
            <v>0</v>
          </cell>
          <cell r="R5340">
            <v>0</v>
          </cell>
          <cell r="S5340">
            <v>0</v>
          </cell>
          <cell r="T5340">
            <v>0</v>
          </cell>
        </row>
        <row r="5341">
          <cell r="A5341">
            <v>11200001</v>
          </cell>
          <cell r="B5341" t="str">
            <v>11200001 Foreign Cur. Monetary Items Tran Diff (FCTDMA)</v>
          </cell>
          <cell r="C5341">
            <v>0</v>
          </cell>
          <cell r="D5341">
            <v>0</v>
          </cell>
          <cell r="E5341">
            <v>0</v>
          </cell>
          <cell r="F5341">
            <v>0</v>
          </cell>
          <cell r="G5341">
            <v>0</v>
          </cell>
          <cell r="H5341">
            <v>0</v>
          </cell>
          <cell r="I5341">
            <v>0</v>
          </cell>
          <cell r="J5341">
            <v>0</v>
          </cell>
          <cell r="K5341">
            <v>0</v>
          </cell>
          <cell r="L5341">
            <v>0</v>
          </cell>
          <cell r="M5341">
            <v>0</v>
          </cell>
          <cell r="N5341">
            <v>0</v>
          </cell>
          <cell r="O5341">
            <v>0</v>
          </cell>
          <cell r="P5341">
            <v>0</v>
          </cell>
          <cell r="Q5341">
            <v>0</v>
          </cell>
          <cell r="R5341">
            <v>0</v>
          </cell>
          <cell r="S5341">
            <v>0</v>
          </cell>
          <cell r="T5341">
            <v>0</v>
          </cell>
        </row>
        <row r="5342">
          <cell r="A5342">
            <v>11200009</v>
          </cell>
          <cell r="B5342" t="str">
            <v>11200009 FCTDMA - Current</v>
          </cell>
          <cell r="C5342">
            <v>0</v>
          </cell>
          <cell r="D5342">
            <v>0</v>
          </cell>
          <cell r="E5342">
            <v>0</v>
          </cell>
          <cell r="F5342">
            <v>0</v>
          </cell>
          <cell r="G5342">
            <v>0</v>
          </cell>
          <cell r="H5342">
            <v>0</v>
          </cell>
          <cell r="I5342">
            <v>0</v>
          </cell>
          <cell r="J5342">
            <v>0</v>
          </cell>
          <cell r="K5342">
            <v>0</v>
          </cell>
          <cell r="L5342">
            <v>0</v>
          </cell>
          <cell r="M5342">
            <v>0</v>
          </cell>
          <cell r="N5342">
            <v>0</v>
          </cell>
          <cell r="O5342">
            <v>0</v>
          </cell>
          <cell r="P5342">
            <v>0</v>
          </cell>
          <cell r="Q5342">
            <v>0</v>
          </cell>
          <cell r="R5342">
            <v>0</v>
          </cell>
          <cell r="S5342">
            <v>0</v>
          </cell>
          <cell r="T5342">
            <v>0</v>
          </cell>
        </row>
        <row r="5343">
          <cell r="A5343">
            <v>11200901</v>
          </cell>
          <cell r="B5343" t="str">
            <v>11200901 Ind-AS  FCMITDA</v>
          </cell>
          <cell r="C5343">
            <v>0</v>
          </cell>
          <cell r="D5343">
            <v>0</v>
          </cell>
          <cell r="E5343">
            <v>0</v>
          </cell>
          <cell r="F5343">
            <v>0</v>
          </cell>
          <cell r="G5343">
            <v>0</v>
          </cell>
          <cell r="H5343">
            <v>0</v>
          </cell>
          <cell r="I5343">
            <v>0</v>
          </cell>
          <cell r="J5343">
            <v>0</v>
          </cell>
          <cell r="K5343">
            <v>0</v>
          </cell>
          <cell r="L5343">
            <v>0</v>
          </cell>
          <cell r="M5343">
            <v>0</v>
          </cell>
          <cell r="N5343">
            <v>0</v>
          </cell>
          <cell r="O5343">
            <v>0</v>
          </cell>
          <cell r="P5343">
            <v>0</v>
          </cell>
          <cell r="Q5343">
            <v>0</v>
          </cell>
          <cell r="R5343">
            <v>0</v>
          </cell>
          <cell r="S5343">
            <v>0</v>
          </cell>
          <cell r="T5343">
            <v>0</v>
          </cell>
        </row>
        <row r="5344">
          <cell r="A5344">
            <v>0</v>
          </cell>
          <cell r="B5344" t="str">
            <v>Foregin Exchange Fluctuation Reserve.........</v>
          </cell>
          <cell r="C5344">
            <v>0</v>
          </cell>
          <cell r="D5344">
            <v>0</v>
          </cell>
          <cell r="E5344">
            <v>0</v>
          </cell>
          <cell r="F5344">
            <v>0</v>
          </cell>
          <cell r="G5344">
            <v>0</v>
          </cell>
          <cell r="H5344">
            <v>0</v>
          </cell>
          <cell r="I5344">
            <v>0</v>
          </cell>
          <cell r="J5344">
            <v>0</v>
          </cell>
          <cell r="K5344">
            <v>0</v>
          </cell>
          <cell r="L5344">
            <v>0</v>
          </cell>
          <cell r="M5344">
            <v>0</v>
          </cell>
          <cell r="N5344">
            <v>0</v>
          </cell>
          <cell r="O5344">
            <v>0</v>
          </cell>
          <cell r="P5344">
            <v>0</v>
          </cell>
          <cell r="Q5344">
            <v>0</v>
          </cell>
          <cell r="R5344">
            <v>0</v>
          </cell>
          <cell r="S5344">
            <v>0</v>
          </cell>
          <cell r="T5344">
            <v>0</v>
          </cell>
        </row>
        <row r="5345">
          <cell r="A5345">
            <v>11190001</v>
          </cell>
          <cell r="B5345" t="str">
            <v>11190001 Foregin Exchange Fluctuation Reserve</v>
          </cell>
          <cell r="C5345">
            <v>0</v>
          </cell>
          <cell r="D5345">
            <v>0</v>
          </cell>
          <cell r="E5345">
            <v>0</v>
          </cell>
          <cell r="F5345">
            <v>0</v>
          </cell>
          <cell r="G5345">
            <v>0</v>
          </cell>
          <cell r="H5345">
            <v>0</v>
          </cell>
          <cell r="I5345">
            <v>0</v>
          </cell>
          <cell r="J5345">
            <v>0</v>
          </cell>
          <cell r="K5345">
            <v>0</v>
          </cell>
          <cell r="L5345">
            <v>0</v>
          </cell>
          <cell r="M5345">
            <v>0</v>
          </cell>
          <cell r="N5345">
            <v>0</v>
          </cell>
          <cell r="O5345">
            <v>0</v>
          </cell>
          <cell r="P5345">
            <v>0</v>
          </cell>
          <cell r="Q5345">
            <v>0</v>
          </cell>
          <cell r="R5345">
            <v>0</v>
          </cell>
          <cell r="S5345">
            <v>0</v>
          </cell>
          <cell r="T5345">
            <v>0</v>
          </cell>
        </row>
        <row r="5346">
          <cell r="A5346">
            <v>0</v>
          </cell>
          <cell r="B5346" t="str">
            <v>Export Development Reserve...................</v>
          </cell>
          <cell r="C5346">
            <v>0</v>
          </cell>
          <cell r="D5346">
            <v>0</v>
          </cell>
          <cell r="E5346">
            <v>0</v>
          </cell>
          <cell r="F5346">
            <v>0</v>
          </cell>
          <cell r="G5346">
            <v>0</v>
          </cell>
          <cell r="H5346">
            <v>0</v>
          </cell>
          <cell r="I5346">
            <v>0</v>
          </cell>
          <cell r="J5346">
            <v>0</v>
          </cell>
          <cell r="K5346">
            <v>0</v>
          </cell>
          <cell r="L5346">
            <v>0</v>
          </cell>
          <cell r="M5346">
            <v>0</v>
          </cell>
          <cell r="N5346">
            <v>0</v>
          </cell>
          <cell r="O5346">
            <v>0</v>
          </cell>
          <cell r="P5346">
            <v>0</v>
          </cell>
          <cell r="Q5346">
            <v>0</v>
          </cell>
          <cell r="R5346">
            <v>0</v>
          </cell>
          <cell r="S5346">
            <v>0</v>
          </cell>
          <cell r="T5346">
            <v>0</v>
          </cell>
        </row>
        <row r="5347">
          <cell r="A5347">
            <v>11220001</v>
          </cell>
          <cell r="B5347" t="str">
            <v>11220001 Export Development Reserve</v>
          </cell>
          <cell r="C5347">
            <v>0</v>
          </cell>
          <cell r="D5347">
            <v>0</v>
          </cell>
          <cell r="E5347">
            <v>0</v>
          </cell>
          <cell r="F5347">
            <v>0</v>
          </cell>
          <cell r="G5347">
            <v>0</v>
          </cell>
          <cell r="H5347">
            <v>0</v>
          </cell>
          <cell r="I5347">
            <v>0</v>
          </cell>
          <cell r="J5347">
            <v>0</v>
          </cell>
          <cell r="K5347">
            <v>0</v>
          </cell>
          <cell r="L5347">
            <v>0</v>
          </cell>
          <cell r="M5347">
            <v>0</v>
          </cell>
          <cell r="N5347">
            <v>0</v>
          </cell>
          <cell r="O5347">
            <v>0</v>
          </cell>
          <cell r="P5347">
            <v>0</v>
          </cell>
          <cell r="Q5347">
            <v>0</v>
          </cell>
          <cell r="R5347">
            <v>0</v>
          </cell>
          <cell r="S5347">
            <v>0</v>
          </cell>
          <cell r="T5347">
            <v>0</v>
          </cell>
        </row>
        <row r="5348">
          <cell r="A5348">
            <v>185</v>
          </cell>
          <cell r="B5348" t="str">
            <v>Profit &amp; Loss Account........................</v>
          </cell>
          <cell r="C5348">
            <v>7148.73</v>
          </cell>
          <cell r="D5348">
            <v>0</v>
          </cell>
          <cell r="E5348">
            <v>0</v>
          </cell>
          <cell r="F5348">
            <v>-309855853716.69</v>
          </cell>
          <cell r="G5348">
            <v>-0.18</v>
          </cell>
          <cell r="H5348">
            <v>0</v>
          </cell>
          <cell r="I5348">
            <v>-0.48</v>
          </cell>
          <cell r="J5348">
            <v>0</v>
          </cell>
          <cell r="K5348">
            <v>0</v>
          </cell>
          <cell r="L5348">
            <v>0</v>
          </cell>
          <cell r="M5348">
            <v>0</v>
          </cell>
          <cell r="N5348">
            <v>0</v>
          </cell>
          <cell r="O5348">
            <v>0</v>
          </cell>
          <cell r="P5348">
            <v>0</v>
          </cell>
          <cell r="Q5348">
            <v>0</v>
          </cell>
          <cell r="R5348">
            <v>0</v>
          </cell>
          <cell r="S5348">
            <v>0</v>
          </cell>
          <cell r="T5348">
            <v>-309855846568.62</v>
          </cell>
        </row>
        <row r="5349">
          <cell r="A5349">
            <v>11030001</v>
          </cell>
          <cell r="B5349" t="str">
            <v>11030001 Profit &amp; Loss Account</v>
          </cell>
          <cell r="C5349">
            <v>562713041.71000004</v>
          </cell>
          <cell r="D5349">
            <v>681537807.19000006</v>
          </cell>
          <cell r="E5349">
            <v>0</v>
          </cell>
          <cell r="F5349">
            <v>-325615416361.67999</v>
          </cell>
          <cell r="G5349">
            <v>-1244250254.7</v>
          </cell>
          <cell r="H5349">
            <v>0</v>
          </cell>
          <cell r="I5349">
            <v>-0.48</v>
          </cell>
          <cell r="J5349">
            <v>0</v>
          </cell>
          <cell r="K5349">
            <v>0</v>
          </cell>
          <cell r="L5349">
            <v>0</v>
          </cell>
          <cell r="M5349">
            <v>0</v>
          </cell>
          <cell r="N5349">
            <v>-77000</v>
          </cell>
          <cell r="O5349">
            <v>0</v>
          </cell>
          <cell r="P5349">
            <v>596.24</v>
          </cell>
          <cell r="Q5349">
            <v>0</v>
          </cell>
          <cell r="R5349">
            <v>0</v>
          </cell>
          <cell r="S5349">
            <v>0</v>
          </cell>
          <cell r="T5349">
            <v>-325615492171.71997</v>
          </cell>
        </row>
        <row r="5350">
          <cell r="A5350">
            <v>11030003</v>
          </cell>
          <cell r="B5350" t="str">
            <v>11030003 Profit &amp; Loss A/c – Depn impact</v>
          </cell>
          <cell r="C5350">
            <v>-562712447.33000004</v>
          </cell>
          <cell r="D5350">
            <v>-681537807.19000006</v>
          </cell>
          <cell r="E5350">
            <v>0</v>
          </cell>
          <cell r="F5350">
            <v>355174895.04000002</v>
          </cell>
          <cell r="G5350">
            <v>1244250254.52</v>
          </cell>
          <cell r="H5350">
            <v>0</v>
          </cell>
          <cell r="I5350">
            <v>0</v>
          </cell>
          <cell r="J5350">
            <v>0</v>
          </cell>
          <cell r="K5350">
            <v>0</v>
          </cell>
          <cell r="L5350">
            <v>0</v>
          </cell>
          <cell r="M5350">
            <v>0</v>
          </cell>
          <cell r="N5350">
            <v>0</v>
          </cell>
          <cell r="O5350">
            <v>0</v>
          </cell>
          <cell r="P5350">
            <v>0</v>
          </cell>
          <cell r="Q5350">
            <v>0</v>
          </cell>
          <cell r="R5350">
            <v>0</v>
          </cell>
          <cell r="S5350">
            <v>0</v>
          </cell>
          <cell r="T5350">
            <v>355174895.04000002</v>
          </cell>
        </row>
        <row r="5351">
          <cell r="A5351">
            <v>11030901</v>
          </cell>
          <cell r="B5351" t="str">
            <v>11030901 Ind-AS  Retained earnings Discounting of Security</v>
          </cell>
          <cell r="C5351">
            <v>0</v>
          </cell>
          <cell r="D5351">
            <v>0</v>
          </cell>
          <cell r="E5351">
            <v>0</v>
          </cell>
          <cell r="F5351">
            <v>0</v>
          </cell>
          <cell r="G5351">
            <v>0</v>
          </cell>
          <cell r="H5351">
            <v>0</v>
          </cell>
          <cell r="I5351">
            <v>0</v>
          </cell>
          <cell r="J5351">
            <v>0</v>
          </cell>
          <cell r="K5351">
            <v>0</v>
          </cell>
          <cell r="L5351">
            <v>343012</v>
          </cell>
          <cell r="M5351">
            <v>0</v>
          </cell>
          <cell r="N5351">
            <v>0</v>
          </cell>
          <cell r="O5351">
            <v>0</v>
          </cell>
          <cell r="P5351">
            <v>0</v>
          </cell>
          <cell r="Q5351">
            <v>0</v>
          </cell>
          <cell r="R5351">
            <v>0</v>
          </cell>
          <cell r="S5351">
            <v>0</v>
          </cell>
          <cell r="T5351">
            <v>343012</v>
          </cell>
        </row>
        <row r="5352">
          <cell r="A5352">
            <v>11030903</v>
          </cell>
          <cell r="B5352" t="str">
            <v>11030903 Ind-AS RE Discountng of Security Deferred Tax</v>
          </cell>
          <cell r="C5352">
            <v>0</v>
          </cell>
          <cell r="D5352">
            <v>0</v>
          </cell>
          <cell r="E5352">
            <v>0</v>
          </cell>
          <cell r="F5352">
            <v>-118709.59</v>
          </cell>
          <cell r="G5352">
            <v>0</v>
          </cell>
          <cell r="H5352">
            <v>0</v>
          </cell>
          <cell r="I5352">
            <v>0</v>
          </cell>
          <cell r="J5352">
            <v>0</v>
          </cell>
          <cell r="K5352">
            <v>0</v>
          </cell>
          <cell r="L5352">
            <v>0</v>
          </cell>
          <cell r="M5352">
            <v>0</v>
          </cell>
          <cell r="N5352">
            <v>0</v>
          </cell>
          <cell r="O5352">
            <v>0</v>
          </cell>
          <cell r="P5352">
            <v>0</v>
          </cell>
          <cell r="Q5352">
            <v>0</v>
          </cell>
          <cell r="R5352">
            <v>0</v>
          </cell>
          <cell r="S5352">
            <v>0</v>
          </cell>
          <cell r="T5352">
            <v>-118709.59</v>
          </cell>
        </row>
        <row r="5353">
          <cell r="A5353">
            <v>11030904</v>
          </cell>
          <cell r="B5353" t="str">
            <v>11030904 Ind-AS  Retained earnings (Trf of Revaluation rese</v>
          </cell>
          <cell r="C5353">
            <v>-64646553.460000001</v>
          </cell>
          <cell r="D5353">
            <v>-19246516.399999999</v>
          </cell>
          <cell r="E5353">
            <v>0</v>
          </cell>
          <cell r="F5353">
            <v>-21980313.649999999</v>
          </cell>
          <cell r="G5353">
            <v>0</v>
          </cell>
          <cell r="H5353">
            <v>0</v>
          </cell>
          <cell r="I5353">
            <v>0</v>
          </cell>
          <cell r="J5353">
            <v>0</v>
          </cell>
          <cell r="K5353">
            <v>0</v>
          </cell>
          <cell r="L5353">
            <v>0</v>
          </cell>
          <cell r="M5353">
            <v>0</v>
          </cell>
          <cell r="N5353">
            <v>0</v>
          </cell>
          <cell r="O5353">
            <v>0</v>
          </cell>
          <cell r="P5353">
            <v>0</v>
          </cell>
          <cell r="Q5353">
            <v>0</v>
          </cell>
          <cell r="R5353">
            <v>0</v>
          </cell>
          <cell r="S5353">
            <v>0</v>
          </cell>
          <cell r="T5353">
            <v>-105873383.51000001</v>
          </cell>
        </row>
        <row r="5354">
          <cell r="A5354">
            <v>11030905</v>
          </cell>
          <cell r="B5354" t="str">
            <v>11030905 Ind-AS  Retained earnings (Warranty Discounting)</v>
          </cell>
          <cell r="C5354">
            <v>-346553176.18000001</v>
          </cell>
          <cell r="D5354">
            <v>-45499056.009999998</v>
          </cell>
          <cell r="E5354">
            <v>-13060124</v>
          </cell>
          <cell r="F5354">
            <v>-814771</v>
          </cell>
          <cell r="G5354">
            <v>-7118050.0199999996</v>
          </cell>
          <cell r="H5354">
            <v>0</v>
          </cell>
          <cell r="I5354">
            <v>0</v>
          </cell>
          <cell r="J5354">
            <v>0</v>
          </cell>
          <cell r="K5354">
            <v>0</v>
          </cell>
          <cell r="L5354">
            <v>0</v>
          </cell>
          <cell r="M5354">
            <v>0</v>
          </cell>
          <cell r="N5354">
            <v>0</v>
          </cell>
          <cell r="O5354">
            <v>0</v>
          </cell>
          <cell r="P5354">
            <v>0</v>
          </cell>
          <cell r="Q5354">
            <v>0</v>
          </cell>
          <cell r="R5354">
            <v>0</v>
          </cell>
          <cell r="S5354">
            <v>0</v>
          </cell>
          <cell r="T5354">
            <v>-413045177.20999998</v>
          </cell>
        </row>
        <row r="5355">
          <cell r="A5355">
            <v>11030906</v>
          </cell>
          <cell r="B5355" t="str">
            <v>11030906 Ind-AS Retaind earning(Warranty Discountin def tax</v>
          </cell>
          <cell r="C5355">
            <v>0</v>
          </cell>
          <cell r="D5355">
            <v>0</v>
          </cell>
          <cell r="E5355">
            <v>0</v>
          </cell>
          <cell r="F5355">
            <v>142664698.97999999</v>
          </cell>
          <cell r="G5355">
            <v>0</v>
          </cell>
          <cell r="H5355">
            <v>0</v>
          </cell>
          <cell r="I5355">
            <v>0</v>
          </cell>
          <cell r="J5355">
            <v>0</v>
          </cell>
          <cell r="K5355">
            <v>0</v>
          </cell>
          <cell r="L5355">
            <v>0</v>
          </cell>
          <cell r="M5355">
            <v>0</v>
          </cell>
          <cell r="N5355">
            <v>0</v>
          </cell>
          <cell r="O5355">
            <v>0</v>
          </cell>
          <cell r="P5355">
            <v>0</v>
          </cell>
          <cell r="Q5355">
            <v>0</v>
          </cell>
          <cell r="R5355">
            <v>0</v>
          </cell>
          <cell r="S5355">
            <v>0</v>
          </cell>
          <cell r="T5355">
            <v>142664698.97999999</v>
          </cell>
        </row>
        <row r="5356">
          <cell r="A5356">
            <v>11030907</v>
          </cell>
          <cell r="B5356" t="str">
            <v>11030907 Ind-AS  Retained earnings (DIE decapitalised)</v>
          </cell>
          <cell r="C5356">
            <v>1534589045.9000001</v>
          </cell>
          <cell r="D5356">
            <v>776579758.19000006</v>
          </cell>
          <cell r="E5356">
            <v>51568332</v>
          </cell>
          <cell r="F5356">
            <v>4188138</v>
          </cell>
          <cell r="G5356">
            <v>46342753.789999999</v>
          </cell>
          <cell r="H5356">
            <v>0</v>
          </cell>
          <cell r="I5356">
            <v>0</v>
          </cell>
          <cell r="J5356">
            <v>0</v>
          </cell>
          <cell r="K5356">
            <v>0</v>
          </cell>
          <cell r="L5356">
            <v>9340354.9100000001</v>
          </cell>
          <cell r="M5356">
            <v>0</v>
          </cell>
          <cell r="N5356">
            <v>0</v>
          </cell>
          <cell r="O5356">
            <v>0</v>
          </cell>
          <cell r="P5356">
            <v>0</v>
          </cell>
          <cell r="Q5356">
            <v>0</v>
          </cell>
          <cell r="R5356">
            <v>0</v>
          </cell>
          <cell r="S5356">
            <v>0</v>
          </cell>
          <cell r="T5356">
            <v>2422608382.79</v>
          </cell>
        </row>
        <row r="5357">
          <cell r="A5357">
            <v>11030908</v>
          </cell>
          <cell r="B5357" t="str">
            <v>11030908 Ind-AS Retained earnings(DIE Decapitalised Def tax</v>
          </cell>
          <cell r="C5357">
            <v>0</v>
          </cell>
          <cell r="D5357">
            <v>0</v>
          </cell>
          <cell r="E5357">
            <v>0</v>
          </cell>
          <cell r="F5357">
            <v>-839711476.70000005</v>
          </cell>
          <cell r="G5357">
            <v>0</v>
          </cell>
          <cell r="H5357">
            <v>0</v>
          </cell>
          <cell r="I5357">
            <v>0</v>
          </cell>
          <cell r="J5357">
            <v>0</v>
          </cell>
          <cell r="K5357">
            <v>0</v>
          </cell>
          <cell r="L5357">
            <v>0</v>
          </cell>
          <cell r="M5357">
            <v>0</v>
          </cell>
          <cell r="N5357">
            <v>0</v>
          </cell>
          <cell r="O5357">
            <v>0</v>
          </cell>
          <cell r="P5357">
            <v>0</v>
          </cell>
          <cell r="Q5357">
            <v>0</v>
          </cell>
          <cell r="R5357">
            <v>0</v>
          </cell>
          <cell r="S5357">
            <v>0</v>
          </cell>
          <cell r="T5357">
            <v>-839711476.70000005</v>
          </cell>
        </row>
        <row r="5358">
          <cell r="A5358">
            <v>11030909</v>
          </cell>
          <cell r="B5358" t="str">
            <v>11030909 Ind-AS  Retained earnings (Wardha Power)</v>
          </cell>
          <cell r="C5358">
            <v>5279999.76</v>
          </cell>
          <cell r="D5358">
            <v>0</v>
          </cell>
          <cell r="E5358">
            <v>0</v>
          </cell>
          <cell r="F5358">
            <v>0</v>
          </cell>
          <cell r="G5358">
            <v>0</v>
          </cell>
          <cell r="H5358">
            <v>0</v>
          </cell>
          <cell r="I5358">
            <v>0</v>
          </cell>
          <cell r="J5358">
            <v>0</v>
          </cell>
          <cell r="K5358">
            <v>0</v>
          </cell>
          <cell r="L5358">
            <v>0</v>
          </cell>
          <cell r="M5358">
            <v>0</v>
          </cell>
          <cell r="N5358">
            <v>0</v>
          </cell>
          <cell r="O5358">
            <v>0</v>
          </cell>
          <cell r="P5358">
            <v>0</v>
          </cell>
          <cell r="Q5358">
            <v>0</v>
          </cell>
          <cell r="R5358">
            <v>0</v>
          </cell>
          <cell r="S5358">
            <v>0</v>
          </cell>
          <cell r="T5358">
            <v>5279999.76</v>
          </cell>
        </row>
        <row r="5359">
          <cell r="A5359">
            <v>11030910</v>
          </cell>
          <cell r="B5359" t="str">
            <v>11030910 Ind-AS  Retained earnings (Hard Furnishings)</v>
          </cell>
          <cell r="C5359">
            <v>0</v>
          </cell>
          <cell r="D5359">
            <v>0</v>
          </cell>
          <cell r="E5359">
            <v>0</v>
          </cell>
          <cell r="F5359">
            <v>0</v>
          </cell>
          <cell r="G5359">
            <v>0</v>
          </cell>
          <cell r="H5359">
            <v>0</v>
          </cell>
          <cell r="I5359">
            <v>0</v>
          </cell>
          <cell r="J5359">
            <v>0</v>
          </cell>
          <cell r="K5359">
            <v>0</v>
          </cell>
          <cell r="L5359">
            <v>0</v>
          </cell>
          <cell r="M5359">
            <v>0</v>
          </cell>
          <cell r="N5359">
            <v>0</v>
          </cell>
          <cell r="O5359">
            <v>0</v>
          </cell>
          <cell r="P5359">
            <v>0</v>
          </cell>
          <cell r="Q5359">
            <v>0</v>
          </cell>
          <cell r="R5359">
            <v>0</v>
          </cell>
          <cell r="S5359">
            <v>0</v>
          </cell>
          <cell r="T5359">
            <v>0</v>
          </cell>
        </row>
        <row r="5360">
          <cell r="A5360">
            <v>11030911</v>
          </cell>
          <cell r="B5360" t="str">
            <v>11030911 Ind-AS  Retained earnings (Forward Contract MTM)</v>
          </cell>
          <cell r="C5360">
            <v>-1297919.3999999999</v>
          </cell>
          <cell r="D5360">
            <v>-1717095.5</v>
          </cell>
          <cell r="E5360">
            <v>0</v>
          </cell>
          <cell r="F5360">
            <v>-526972.22</v>
          </cell>
          <cell r="G5360">
            <v>0</v>
          </cell>
          <cell r="H5360">
            <v>0</v>
          </cell>
          <cell r="I5360">
            <v>0</v>
          </cell>
          <cell r="J5360">
            <v>0</v>
          </cell>
          <cell r="K5360">
            <v>0</v>
          </cell>
          <cell r="L5360">
            <v>0</v>
          </cell>
          <cell r="M5360">
            <v>0</v>
          </cell>
          <cell r="N5360">
            <v>0</v>
          </cell>
          <cell r="O5360">
            <v>0</v>
          </cell>
          <cell r="P5360">
            <v>0</v>
          </cell>
          <cell r="Q5360">
            <v>0</v>
          </cell>
          <cell r="R5360">
            <v>0</v>
          </cell>
          <cell r="S5360">
            <v>0</v>
          </cell>
          <cell r="T5360">
            <v>-3541987.12</v>
          </cell>
        </row>
        <row r="5361">
          <cell r="A5361">
            <v>11030912</v>
          </cell>
          <cell r="B5361" t="str">
            <v>11030912 Ind-AS Retained earnings(Forward Contract Defr tax</v>
          </cell>
          <cell r="C5361">
            <v>0</v>
          </cell>
          <cell r="D5361">
            <v>0</v>
          </cell>
          <cell r="E5361">
            <v>0</v>
          </cell>
          <cell r="F5361">
            <v>1225810.8999999999</v>
          </cell>
          <cell r="G5361">
            <v>0</v>
          </cell>
          <cell r="H5361">
            <v>0</v>
          </cell>
          <cell r="I5361">
            <v>0</v>
          </cell>
          <cell r="J5361">
            <v>0</v>
          </cell>
          <cell r="K5361">
            <v>0</v>
          </cell>
          <cell r="L5361">
            <v>0</v>
          </cell>
          <cell r="M5361">
            <v>0</v>
          </cell>
          <cell r="N5361">
            <v>0</v>
          </cell>
          <cell r="O5361">
            <v>0</v>
          </cell>
          <cell r="P5361">
            <v>0</v>
          </cell>
          <cell r="Q5361">
            <v>0</v>
          </cell>
          <cell r="R5361">
            <v>0</v>
          </cell>
          <cell r="S5361">
            <v>0</v>
          </cell>
          <cell r="T5361">
            <v>1225810.8999999999</v>
          </cell>
        </row>
        <row r="5362">
          <cell r="A5362">
            <v>11030913</v>
          </cell>
          <cell r="B5362" t="str">
            <v>11030913 Ind-AS  Retained earnings (Options MTM)</v>
          </cell>
          <cell r="C5362">
            <v>0</v>
          </cell>
          <cell r="D5362">
            <v>0</v>
          </cell>
          <cell r="E5362">
            <v>0</v>
          </cell>
          <cell r="F5362">
            <v>0</v>
          </cell>
          <cell r="G5362">
            <v>0</v>
          </cell>
          <cell r="H5362">
            <v>0</v>
          </cell>
          <cell r="I5362">
            <v>0</v>
          </cell>
          <cell r="J5362">
            <v>0</v>
          </cell>
          <cell r="K5362">
            <v>0</v>
          </cell>
          <cell r="L5362">
            <v>0</v>
          </cell>
          <cell r="M5362">
            <v>0</v>
          </cell>
          <cell r="N5362">
            <v>0</v>
          </cell>
          <cell r="O5362">
            <v>0</v>
          </cell>
          <cell r="P5362">
            <v>0</v>
          </cell>
          <cell r="Q5362">
            <v>0</v>
          </cell>
          <cell r="R5362">
            <v>0</v>
          </cell>
          <cell r="S5362">
            <v>0</v>
          </cell>
          <cell r="T5362">
            <v>0</v>
          </cell>
        </row>
        <row r="5363">
          <cell r="A5363">
            <v>11030914</v>
          </cell>
          <cell r="B5363" t="str">
            <v>11030914 Ind-AS  Retained earnings (Options MTM Deferrd Tax</v>
          </cell>
          <cell r="C5363">
            <v>0</v>
          </cell>
          <cell r="D5363">
            <v>0</v>
          </cell>
          <cell r="E5363">
            <v>0</v>
          </cell>
          <cell r="F5363">
            <v>0</v>
          </cell>
          <cell r="G5363">
            <v>0</v>
          </cell>
          <cell r="H5363">
            <v>0</v>
          </cell>
          <cell r="I5363">
            <v>0</v>
          </cell>
          <cell r="J5363">
            <v>0</v>
          </cell>
          <cell r="K5363">
            <v>0</v>
          </cell>
          <cell r="L5363">
            <v>0</v>
          </cell>
          <cell r="M5363">
            <v>0</v>
          </cell>
          <cell r="N5363">
            <v>0</v>
          </cell>
          <cell r="O5363">
            <v>0</v>
          </cell>
          <cell r="P5363">
            <v>0</v>
          </cell>
          <cell r="Q5363">
            <v>0</v>
          </cell>
          <cell r="R5363">
            <v>0</v>
          </cell>
          <cell r="S5363">
            <v>0</v>
          </cell>
          <cell r="T5363">
            <v>0</v>
          </cell>
        </row>
        <row r="5364">
          <cell r="A5364">
            <v>11030915</v>
          </cell>
          <cell r="B5364" t="str">
            <v>11030915 Ind-AS Retained earnings (Commodity derivative MTM</v>
          </cell>
          <cell r="C5364">
            <v>-5772800.5</v>
          </cell>
          <cell r="D5364">
            <v>0</v>
          </cell>
          <cell r="E5364">
            <v>0</v>
          </cell>
          <cell r="F5364">
            <v>0</v>
          </cell>
          <cell r="G5364">
            <v>0</v>
          </cell>
          <cell r="H5364">
            <v>0</v>
          </cell>
          <cell r="I5364">
            <v>0</v>
          </cell>
          <cell r="J5364">
            <v>0</v>
          </cell>
          <cell r="K5364">
            <v>0</v>
          </cell>
          <cell r="L5364">
            <v>0</v>
          </cell>
          <cell r="M5364">
            <v>0</v>
          </cell>
          <cell r="N5364">
            <v>0</v>
          </cell>
          <cell r="O5364">
            <v>0</v>
          </cell>
          <cell r="P5364">
            <v>0</v>
          </cell>
          <cell r="Q5364">
            <v>0</v>
          </cell>
          <cell r="R5364">
            <v>0</v>
          </cell>
          <cell r="S5364">
            <v>0</v>
          </cell>
          <cell r="T5364">
            <v>-5772800.5</v>
          </cell>
        </row>
        <row r="5365">
          <cell r="A5365">
            <v>11030916</v>
          </cell>
          <cell r="B5365" t="str">
            <v>11030916 Ind-AS Ret earning(Commodit derivative MTM def tax</v>
          </cell>
          <cell r="C5365">
            <v>0</v>
          </cell>
          <cell r="D5365">
            <v>0</v>
          </cell>
          <cell r="E5365">
            <v>0</v>
          </cell>
          <cell r="F5365">
            <v>1997850.8</v>
          </cell>
          <cell r="G5365">
            <v>0</v>
          </cell>
          <cell r="H5365">
            <v>0</v>
          </cell>
          <cell r="I5365">
            <v>0</v>
          </cell>
          <cell r="J5365">
            <v>0</v>
          </cell>
          <cell r="K5365">
            <v>0</v>
          </cell>
          <cell r="L5365">
            <v>0</v>
          </cell>
          <cell r="M5365">
            <v>0</v>
          </cell>
          <cell r="N5365">
            <v>0</v>
          </cell>
          <cell r="O5365">
            <v>0</v>
          </cell>
          <cell r="P5365">
            <v>0</v>
          </cell>
          <cell r="Q5365">
            <v>0</v>
          </cell>
          <cell r="R5365">
            <v>0</v>
          </cell>
          <cell r="S5365">
            <v>0</v>
          </cell>
          <cell r="T5365">
            <v>1997850.8</v>
          </cell>
        </row>
        <row r="5366">
          <cell r="A5366">
            <v>11030917</v>
          </cell>
          <cell r="B5366" t="str">
            <v>11030917 Ind-AS  Retained earnings (Currency Swaps MTM)</v>
          </cell>
          <cell r="C5366">
            <v>0</v>
          </cell>
          <cell r="D5366">
            <v>0</v>
          </cell>
          <cell r="E5366">
            <v>0</v>
          </cell>
          <cell r="F5366">
            <v>0</v>
          </cell>
          <cell r="G5366">
            <v>0</v>
          </cell>
          <cell r="H5366">
            <v>0</v>
          </cell>
          <cell r="I5366">
            <v>0</v>
          </cell>
          <cell r="J5366">
            <v>0</v>
          </cell>
          <cell r="K5366">
            <v>0</v>
          </cell>
          <cell r="L5366">
            <v>0</v>
          </cell>
          <cell r="M5366">
            <v>0</v>
          </cell>
          <cell r="N5366">
            <v>0</v>
          </cell>
          <cell r="O5366">
            <v>0</v>
          </cell>
          <cell r="P5366">
            <v>0</v>
          </cell>
          <cell r="Q5366">
            <v>0</v>
          </cell>
          <cell r="R5366">
            <v>0</v>
          </cell>
          <cell r="S5366">
            <v>0</v>
          </cell>
          <cell r="T5366">
            <v>0</v>
          </cell>
        </row>
        <row r="5367">
          <cell r="A5367">
            <v>11030918</v>
          </cell>
          <cell r="B5367" t="str">
            <v>11030918 Ind-AS Retained earning(Currency Swaps MTM Def tax</v>
          </cell>
          <cell r="C5367">
            <v>0</v>
          </cell>
          <cell r="D5367">
            <v>0</v>
          </cell>
          <cell r="E5367">
            <v>0</v>
          </cell>
          <cell r="F5367">
            <v>0</v>
          </cell>
          <cell r="G5367">
            <v>0</v>
          </cell>
          <cell r="H5367">
            <v>0</v>
          </cell>
          <cell r="I5367">
            <v>0</v>
          </cell>
          <cell r="J5367">
            <v>0</v>
          </cell>
          <cell r="K5367">
            <v>0</v>
          </cell>
          <cell r="L5367">
            <v>0</v>
          </cell>
          <cell r="M5367">
            <v>0</v>
          </cell>
          <cell r="N5367">
            <v>0</v>
          </cell>
          <cell r="O5367">
            <v>0</v>
          </cell>
          <cell r="P5367">
            <v>0</v>
          </cell>
          <cell r="Q5367">
            <v>0</v>
          </cell>
          <cell r="R5367">
            <v>0</v>
          </cell>
          <cell r="S5367">
            <v>0</v>
          </cell>
          <cell r="T5367">
            <v>0</v>
          </cell>
        </row>
        <row r="5368">
          <cell r="A5368">
            <v>11030919</v>
          </cell>
          <cell r="B5368" t="str">
            <v>11030919 Ind-AS  Retained earnings (Proposed Dividend)</v>
          </cell>
          <cell r="C5368">
            <v>0</v>
          </cell>
          <cell r="D5368">
            <v>0</v>
          </cell>
          <cell r="E5368">
            <v>0</v>
          </cell>
          <cell r="F5368">
            <v>0</v>
          </cell>
          <cell r="G5368">
            <v>0</v>
          </cell>
          <cell r="H5368">
            <v>0</v>
          </cell>
          <cell r="I5368">
            <v>0</v>
          </cell>
          <cell r="J5368">
            <v>0</v>
          </cell>
          <cell r="K5368">
            <v>0</v>
          </cell>
          <cell r="L5368">
            <v>0</v>
          </cell>
          <cell r="M5368">
            <v>0</v>
          </cell>
          <cell r="N5368">
            <v>0</v>
          </cell>
          <cell r="O5368">
            <v>0</v>
          </cell>
          <cell r="P5368">
            <v>0</v>
          </cell>
          <cell r="Q5368">
            <v>0</v>
          </cell>
          <cell r="R5368">
            <v>0</v>
          </cell>
          <cell r="S5368">
            <v>0</v>
          </cell>
          <cell r="T5368">
            <v>0</v>
          </cell>
        </row>
        <row r="5369">
          <cell r="A5369">
            <v>11030920</v>
          </cell>
          <cell r="B5369" t="str">
            <v>11030920 Ind-AS  Retained earnings ( Mutual Fund FVTPL)</v>
          </cell>
          <cell r="C5369">
            <v>0</v>
          </cell>
          <cell r="D5369">
            <v>0</v>
          </cell>
          <cell r="E5369">
            <v>0</v>
          </cell>
          <cell r="F5369">
            <v>-25493372.629999999</v>
          </cell>
          <cell r="G5369">
            <v>0</v>
          </cell>
          <cell r="H5369">
            <v>0</v>
          </cell>
          <cell r="I5369">
            <v>0</v>
          </cell>
          <cell r="J5369">
            <v>0</v>
          </cell>
          <cell r="K5369">
            <v>0</v>
          </cell>
          <cell r="L5369">
            <v>0</v>
          </cell>
          <cell r="M5369">
            <v>0</v>
          </cell>
          <cell r="N5369">
            <v>0</v>
          </cell>
          <cell r="O5369">
            <v>0</v>
          </cell>
          <cell r="P5369">
            <v>0</v>
          </cell>
          <cell r="Q5369">
            <v>0</v>
          </cell>
          <cell r="R5369">
            <v>0</v>
          </cell>
          <cell r="S5369">
            <v>0</v>
          </cell>
          <cell r="T5369">
            <v>-25493372.629999999</v>
          </cell>
        </row>
        <row r="5370">
          <cell r="A5370">
            <v>11030921</v>
          </cell>
          <cell r="B5370" t="str">
            <v>11030921 Ind-AS Retained earning( Mutual Fund FVTPL Def tax</v>
          </cell>
          <cell r="C5370">
            <v>0</v>
          </cell>
          <cell r="D5370">
            <v>0</v>
          </cell>
          <cell r="E5370">
            <v>0</v>
          </cell>
          <cell r="F5370">
            <v>18871464.300000001</v>
          </cell>
          <cell r="G5370">
            <v>0</v>
          </cell>
          <cell r="H5370">
            <v>0</v>
          </cell>
          <cell r="I5370">
            <v>0</v>
          </cell>
          <cell r="J5370">
            <v>0</v>
          </cell>
          <cell r="K5370">
            <v>0</v>
          </cell>
          <cell r="L5370">
            <v>0</v>
          </cell>
          <cell r="M5370">
            <v>0</v>
          </cell>
          <cell r="N5370">
            <v>0</v>
          </cell>
          <cell r="O5370">
            <v>0</v>
          </cell>
          <cell r="P5370">
            <v>0</v>
          </cell>
          <cell r="Q5370">
            <v>0</v>
          </cell>
          <cell r="R5370">
            <v>0</v>
          </cell>
          <cell r="S5370">
            <v>0</v>
          </cell>
          <cell r="T5370">
            <v>18871464.300000001</v>
          </cell>
        </row>
        <row r="5371">
          <cell r="A5371">
            <v>11030922</v>
          </cell>
          <cell r="B5371" t="str">
            <v>11030922 Ind-AS  Retained earnings ( Employee Loan Discount</v>
          </cell>
          <cell r="C5371">
            <v>0</v>
          </cell>
          <cell r="D5371">
            <v>0</v>
          </cell>
          <cell r="E5371">
            <v>0</v>
          </cell>
          <cell r="F5371">
            <v>6230547.4100000001</v>
          </cell>
          <cell r="G5371">
            <v>0</v>
          </cell>
          <cell r="H5371">
            <v>0</v>
          </cell>
          <cell r="I5371">
            <v>0</v>
          </cell>
          <cell r="J5371">
            <v>0</v>
          </cell>
          <cell r="K5371">
            <v>0</v>
          </cell>
          <cell r="L5371">
            <v>0</v>
          </cell>
          <cell r="M5371">
            <v>0</v>
          </cell>
          <cell r="N5371">
            <v>0</v>
          </cell>
          <cell r="O5371">
            <v>0</v>
          </cell>
          <cell r="P5371">
            <v>0</v>
          </cell>
          <cell r="Q5371">
            <v>0</v>
          </cell>
          <cell r="R5371">
            <v>0</v>
          </cell>
          <cell r="S5371">
            <v>0</v>
          </cell>
          <cell r="T5371">
            <v>6230547.4100000001</v>
          </cell>
        </row>
        <row r="5372">
          <cell r="A5372">
            <v>11030923</v>
          </cell>
          <cell r="B5372" t="str">
            <v>11030923 Ind-AS Retaind earning(Employee Loan Disc def tax)</v>
          </cell>
          <cell r="C5372">
            <v>0</v>
          </cell>
          <cell r="D5372">
            <v>0</v>
          </cell>
          <cell r="E5372">
            <v>0</v>
          </cell>
          <cell r="F5372">
            <v>-2156267.85</v>
          </cell>
          <cell r="G5372">
            <v>0</v>
          </cell>
          <cell r="H5372">
            <v>0</v>
          </cell>
          <cell r="I5372">
            <v>0</v>
          </cell>
          <cell r="J5372">
            <v>0</v>
          </cell>
          <cell r="K5372">
            <v>0</v>
          </cell>
          <cell r="L5372">
            <v>0</v>
          </cell>
          <cell r="M5372">
            <v>0</v>
          </cell>
          <cell r="N5372">
            <v>0</v>
          </cell>
          <cell r="O5372">
            <v>0</v>
          </cell>
          <cell r="P5372">
            <v>0</v>
          </cell>
          <cell r="Q5372">
            <v>0</v>
          </cell>
          <cell r="R5372">
            <v>0</v>
          </cell>
          <cell r="S5372">
            <v>0</v>
          </cell>
          <cell r="T5372">
            <v>-2156267.85</v>
          </cell>
        </row>
        <row r="5373">
          <cell r="A5373">
            <v>11030924</v>
          </cell>
          <cell r="B5373" t="str">
            <v>11030924 Ind-AS Ret ear(Discounting of Deferrd paymnt liabi</v>
          </cell>
          <cell r="C5373">
            <v>0</v>
          </cell>
          <cell r="D5373">
            <v>0</v>
          </cell>
          <cell r="E5373">
            <v>0</v>
          </cell>
          <cell r="F5373">
            <v>-94870076.390000001</v>
          </cell>
          <cell r="G5373">
            <v>0</v>
          </cell>
          <cell r="H5373">
            <v>0</v>
          </cell>
          <cell r="I5373">
            <v>0</v>
          </cell>
          <cell r="J5373">
            <v>0</v>
          </cell>
          <cell r="K5373">
            <v>0</v>
          </cell>
          <cell r="L5373">
            <v>0</v>
          </cell>
          <cell r="M5373">
            <v>0</v>
          </cell>
          <cell r="N5373">
            <v>0</v>
          </cell>
          <cell r="O5373">
            <v>0</v>
          </cell>
          <cell r="P5373">
            <v>0</v>
          </cell>
          <cell r="Q5373">
            <v>0</v>
          </cell>
          <cell r="R5373">
            <v>0</v>
          </cell>
          <cell r="S5373">
            <v>0</v>
          </cell>
          <cell r="T5373">
            <v>-94870076.390000001</v>
          </cell>
        </row>
        <row r="5374">
          <cell r="A5374">
            <v>11030925</v>
          </cell>
          <cell r="B5374" t="str">
            <v>11030925 Ind-AS Ret ear(Discount of Def paymnt liab def tax</v>
          </cell>
          <cell r="C5374">
            <v>0</v>
          </cell>
          <cell r="D5374">
            <v>0</v>
          </cell>
          <cell r="E5374">
            <v>0</v>
          </cell>
          <cell r="F5374">
            <v>32832636</v>
          </cell>
          <cell r="G5374">
            <v>0</v>
          </cell>
          <cell r="H5374">
            <v>0</v>
          </cell>
          <cell r="I5374">
            <v>0</v>
          </cell>
          <cell r="J5374">
            <v>0</v>
          </cell>
          <cell r="K5374">
            <v>0</v>
          </cell>
          <cell r="L5374">
            <v>0</v>
          </cell>
          <cell r="M5374">
            <v>0</v>
          </cell>
          <cell r="N5374">
            <v>0</v>
          </cell>
          <cell r="O5374">
            <v>0</v>
          </cell>
          <cell r="P5374">
            <v>0</v>
          </cell>
          <cell r="Q5374">
            <v>0</v>
          </cell>
          <cell r="R5374">
            <v>0</v>
          </cell>
          <cell r="S5374">
            <v>0</v>
          </cell>
          <cell r="T5374">
            <v>32832636</v>
          </cell>
        </row>
        <row r="5375">
          <cell r="A5375">
            <v>11030926</v>
          </cell>
          <cell r="B5375" t="str">
            <v>11030926 Ind-AS  Retained earnings ( ESOP Trust Consolidati</v>
          </cell>
          <cell r="C5375">
            <v>0</v>
          </cell>
          <cell r="D5375">
            <v>0</v>
          </cell>
          <cell r="E5375">
            <v>0</v>
          </cell>
          <cell r="F5375">
            <v>9632003979.6700001</v>
          </cell>
          <cell r="G5375">
            <v>0</v>
          </cell>
          <cell r="H5375">
            <v>0</v>
          </cell>
          <cell r="I5375">
            <v>0</v>
          </cell>
          <cell r="J5375">
            <v>0</v>
          </cell>
          <cell r="K5375">
            <v>0</v>
          </cell>
          <cell r="L5375">
            <v>0</v>
          </cell>
          <cell r="M5375">
            <v>0</v>
          </cell>
          <cell r="N5375">
            <v>0</v>
          </cell>
          <cell r="O5375">
            <v>0</v>
          </cell>
          <cell r="P5375">
            <v>0</v>
          </cell>
          <cell r="Q5375">
            <v>0</v>
          </cell>
          <cell r="R5375">
            <v>0</v>
          </cell>
          <cell r="S5375">
            <v>0</v>
          </cell>
          <cell r="T5375">
            <v>9632003979.6700001</v>
          </cell>
        </row>
        <row r="5376">
          <cell r="A5376">
            <v>11030927</v>
          </cell>
          <cell r="B5376" t="str">
            <v>11030927 Ind-AS  Retained earnings ( ESOP Trust Elimination</v>
          </cell>
          <cell r="C5376">
            <v>0</v>
          </cell>
          <cell r="D5376">
            <v>0</v>
          </cell>
          <cell r="E5376">
            <v>0</v>
          </cell>
          <cell r="F5376">
            <v>0</v>
          </cell>
          <cell r="G5376">
            <v>0</v>
          </cell>
          <cell r="H5376">
            <v>0</v>
          </cell>
          <cell r="I5376">
            <v>0</v>
          </cell>
          <cell r="J5376">
            <v>0</v>
          </cell>
          <cell r="K5376">
            <v>0</v>
          </cell>
          <cell r="L5376">
            <v>0</v>
          </cell>
          <cell r="M5376">
            <v>0</v>
          </cell>
          <cell r="N5376">
            <v>0</v>
          </cell>
          <cell r="O5376">
            <v>0</v>
          </cell>
          <cell r="P5376">
            <v>0</v>
          </cell>
          <cell r="Q5376">
            <v>0</v>
          </cell>
          <cell r="R5376">
            <v>0</v>
          </cell>
          <cell r="S5376">
            <v>0</v>
          </cell>
          <cell r="T5376">
            <v>0</v>
          </cell>
        </row>
        <row r="5377">
          <cell r="A5377">
            <v>11030930</v>
          </cell>
          <cell r="B5377" t="str">
            <v>11030930 Ind-AS  Retained earnings (Tax on Proposed Dividen</v>
          </cell>
          <cell r="C5377">
            <v>0</v>
          </cell>
          <cell r="D5377">
            <v>0</v>
          </cell>
          <cell r="E5377">
            <v>0</v>
          </cell>
          <cell r="F5377">
            <v>0</v>
          </cell>
          <cell r="G5377">
            <v>0</v>
          </cell>
          <cell r="H5377">
            <v>0</v>
          </cell>
          <cell r="I5377">
            <v>0</v>
          </cell>
          <cell r="J5377">
            <v>0</v>
          </cell>
          <cell r="K5377">
            <v>0</v>
          </cell>
          <cell r="L5377">
            <v>0</v>
          </cell>
          <cell r="M5377">
            <v>0</v>
          </cell>
          <cell r="N5377">
            <v>0</v>
          </cell>
          <cell r="O5377">
            <v>0</v>
          </cell>
          <cell r="P5377">
            <v>0</v>
          </cell>
          <cell r="Q5377">
            <v>0</v>
          </cell>
          <cell r="R5377">
            <v>0</v>
          </cell>
          <cell r="S5377">
            <v>0</v>
          </cell>
          <cell r="T5377">
            <v>0</v>
          </cell>
        </row>
        <row r="5378">
          <cell r="A5378">
            <v>11030932</v>
          </cell>
          <cell r="B5378" t="str">
            <v>11030932 Ind-AS Retaind earning(Hard Furnishing Deferrd Tax</v>
          </cell>
          <cell r="C5378">
            <v>0</v>
          </cell>
          <cell r="D5378">
            <v>0</v>
          </cell>
          <cell r="E5378">
            <v>0</v>
          </cell>
          <cell r="F5378">
            <v>0</v>
          </cell>
          <cell r="G5378">
            <v>0</v>
          </cell>
          <cell r="H5378">
            <v>0</v>
          </cell>
          <cell r="I5378">
            <v>0</v>
          </cell>
          <cell r="J5378">
            <v>0</v>
          </cell>
          <cell r="K5378">
            <v>0</v>
          </cell>
          <cell r="L5378">
            <v>0</v>
          </cell>
          <cell r="M5378">
            <v>0</v>
          </cell>
          <cell r="N5378">
            <v>0</v>
          </cell>
          <cell r="O5378">
            <v>0</v>
          </cell>
          <cell r="P5378">
            <v>0</v>
          </cell>
          <cell r="Q5378">
            <v>0</v>
          </cell>
          <cell r="R5378">
            <v>0</v>
          </cell>
          <cell r="S5378">
            <v>0</v>
          </cell>
          <cell r="T5378">
            <v>0</v>
          </cell>
        </row>
        <row r="5379">
          <cell r="A5379">
            <v>11030933</v>
          </cell>
          <cell r="B5379" t="str">
            <v>11030933 Ind-AS  Retained earnings (Service coupoun )</v>
          </cell>
          <cell r="C5379">
            <v>-1947428.25</v>
          </cell>
          <cell r="D5379">
            <v>-42155537.189999998</v>
          </cell>
          <cell r="E5379">
            <v>0</v>
          </cell>
          <cell r="F5379">
            <v>0</v>
          </cell>
          <cell r="G5379">
            <v>-11900960.59</v>
          </cell>
          <cell r="H5379">
            <v>0</v>
          </cell>
          <cell r="I5379">
            <v>0</v>
          </cell>
          <cell r="J5379">
            <v>0</v>
          </cell>
          <cell r="K5379">
            <v>0</v>
          </cell>
          <cell r="L5379">
            <v>0</v>
          </cell>
          <cell r="M5379">
            <v>0</v>
          </cell>
          <cell r="N5379">
            <v>0</v>
          </cell>
          <cell r="O5379">
            <v>0</v>
          </cell>
          <cell r="P5379">
            <v>0</v>
          </cell>
          <cell r="Q5379">
            <v>0</v>
          </cell>
          <cell r="R5379">
            <v>0</v>
          </cell>
          <cell r="S5379">
            <v>0</v>
          </cell>
          <cell r="T5379">
            <v>-56003926.030000001</v>
          </cell>
        </row>
        <row r="5380">
          <cell r="A5380">
            <v>11030934</v>
          </cell>
          <cell r="B5380" t="str">
            <v>11030934 Ind-AS  Retaind earnings(Service coupon Deferd tax</v>
          </cell>
          <cell r="C5380">
            <v>0</v>
          </cell>
          <cell r="D5380">
            <v>0</v>
          </cell>
          <cell r="E5380">
            <v>0</v>
          </cell>
          <cell r="F5380">
            <v>19381838.719999999</v>
          </cell>
          <cell r="G5380">
            <v>0</v>
          </cell>
          <cell r="H5380">
            <v>0</v>
          </cell>
          <cell r="I5380">
            <v>0</v>
          </cell>
          <cell r="J5380">
            <v>0</v>
          </cell>
          <cell r="K5380">
            <v>0</v>
          </cell>
          <cell r="L5380">
            <v>0</v>
          </cell>
          <cell r="M5380">
            <v>0</v>
          </cell>
          <cell r="N5380">
            <v>0</v>
          </cell>
          <cell r="O5380">
            <v>0</v>
          </cell>
          <cell r="P5380">
            <v>0</v>
          </cell>
          <cell r="Q5380">
            <v>0</v>
          </cell>
          <cell r="R5380">
            <v>0</v>
          </cell>
          <cell r="S5380">
            <v>0</v>
          </cell>
          <cell r="T5380">
            <v>19381838.719999999</v>
          </cell>
        </row>
        <row r="5381">
          <cell r="A5381">
            <v>11030935</v>
          </cell>
          <cell r="B5381" t="str">
            <v>11030935 Ind-AS Retained earnings{ESOP FV(-)Intrinsic Value</v>
          </cell>
          <cell r="C5381">
            <v>0</v>
          </cell>
          <cell r="D5381">
            <v>0</v>
          </cell>
          <cell r="E5381">
            <v>0</v>
          </cell>
          <cell r="F5381">
            <v>-57712836</v>
          </cell>
          <cell r="G5381">
            <v>0</v>
          </cell>
          <cell r="H5381">
            <v>0</v>
          </cell>
          <cell r="I5381">
            <v>0</v>
          </cell>
          <cell r="J5381">
            <v>0</v>
          </cell>
          <cell r="K5381">
            <v>0</v>
          </cell>
          <cell r="L5381">
            <v>0</v>
          </cell>
          <cell r="M5381">
            <v>0</v>
          </cell>
          <cell r="N5381">
            <v>0</v>
          </cell>
          <cell r="O5381">
            <v>0</v>
          </cell>
          <cell r="P5381">
            <v>0</v>
          </cell>
          <cell r="Q5381">
            <v>0</v>
          </cell>
          <cell r="R5381">
            <v>0</v>
          </cell>
          <cell r="S5381">
            <v>0</v>
          </cell>
          <cell r="T5381">
            <v>-57712836</v>
          </cell>
        </row>
        <row r="5382">
          <cell r="A5382">
            <v>11030938</v>
          </cell>
          <cell r="B5382" t="str">
            <v>11030938 Ind-AS Retaind earning(Reversal-Current Invest MTM</v>
          </cell>
          <cell r="C5382">
            <v>0</v>
          </cell>
          <cell r="D5382">
            <v>0</v>
          </cell>
          <cell r="E5382">
            <v>0</v>
          </cell>
          <cell r="F5382">
            <v>-29035824</v>
          </cell>
          <cell r="G5382">
            <v>0</v>
          </cell>
          <cell r="H5382">
            <v>0</v>
          </cell>
          <cell r="I5382">
            <v>0</v>
          </cell>
          <cell r="J5382">
            <v>0</v>
          </cell>
          <cell r="K5382">
            <v>0</v>
          </cell>
          <cell r="L5382">
            <v>0</v>
          </cell>
          <cell r="M5382">
            <v>0</v>
          </cell>
          <cell r="N5382">
            <v>0</v>
          </cell>
          <cell r="O5382">
            <v>0</v>
          </cell>
          <cell r="P5382">
            <v>0</v>
          </cell>
          <cell r="Q5382">
            <v>0</v>
          </cell>
          <cell r="R5382">
            <v>0</v>
          </cell>
          <cell r="S5382">
            <v>0</v>
          </cell>
          <cell r="T5382">
            <v>-29035824</v>
          </cell>
        </row>
        <row r="5383">
          <cell r="A5383">
            <v>11030939</v>
          </cell>
          <cell r="B5383" t="str">
            <v>11030939 Ind-AS Retaind earngs(Revrsl-Curr InvstMTM Def Tax</v>
          </cell>
          <cell r="C5383">
            <v>0</v>
          </cell>
          <cell r="D5383">
            <v>0</v>
          </cell>
          <cell r="E5383">
            <v>0</v>
          </cell>
          <cell r="F5383">
            <v>0</v>
          </cell>
          <cell r="G5383">
            <v>0</v>
          </cell>
          <cell r="H5383">
            <v>0</v>
          </cell>
          <cell r="I5383">
            <v>0</v>
          </cell>
          <cell r="J5383">
            <v>0</v>
          </cell>
          <cell r="K5383">
            <v>0</v>
          </cell>
          <cell r="L5383">
            <v>0</v>
          </cell>
          <cell r="M5383">
            <v>0</v>
          </cell>
          <cell r="N5383">
            <v>0</v>
          </cell>
          <cell r="O5383">
            <v>0</v>
          </cell>
          <cell r="P5383">
            <v>0</v>
          </cell>
          <cell r="Q5383">
            <v>0</v>
          </cell>
          <cell r="R5383">
            <v>0</v>
          </cell>
          <cell r="S5383">
            <v>0</v>
          </cell>
          <cell r="T5383">
            <v>0</v>
          </cell>
        </row>
        <row r="5384">
          <cell r="A5384">
            <v>11030940</v>
          </cell>
          <cell r="B5384" t="str">
            <v>11030940 Ind-AS Retained earnings (EIR)</v>
          </cell>
          <cell r="C5384">
            <v>0</v>
          </cell>
          <cell r="D5384">
            <v>0</v>
          </cell>
          <cell r="E5384">
            <v>0</v>
          </cell>
          <cell r="F5384">
            <v>0</v>
          </cell>
          <cell r="G5384">
            <v>0</v>
          </cell>
          <cell r="H5384">
            <v>0</v>
          </cell>
          <cell r="I5384">
            <v>0</v>
          </cell>
          <cell r="J5384">
            <v>0</v>
          </cell>
          <cell r="K5384">
            <v>0</v>
          </cell>
          <cell r="L5384">
            <v>0</v>
          </cell>
          <cell r="M5384">
            <v>0</v>
          </cell>
          <cell r="N5384">
            <v>0</v>
          </cell>
          <cell r="O5384">
            <v>0</v>
          </cell>
          <cell r="P5384">
            <v>0</v>
          </cell>
          <cell r="Q5384">
            <v>0</v>
          </cell>
          <cell r="R5384">
            <v>0</v>
          </cell>
          <cell r="S5384">
            <v>0</v>
          </cell>
          <cell r="T5384">
            <v>0</v>
          </cell>
        </row>
        <row r="5385">
          <cell r="A5385">
            <v>11030941</v>
          </cell>
          <cell r="B5385" t="str">
            <v>11030941 Ind-AS Retained earnings(EIR Def tax)</v>
          </cell>
          <cell r="C5385">
            <v>0</v>
          </cell>
          <cell r="D5385">
            <v>0</v>
          </cell>
          <cell r="E5385">
            <v>0</v>
          </cell>
          <cell r="F5385">
            <v>0</v>
          </cell>
          <cell r="G5385">
            <v>0</v>
          </cell>
          <cell r="H5385">
            <v>0</v>
          </cell>
          <cell r="I5385">
            <v>0</v>
          </cell>
          <cell r="J5385">
            <v>0</v>
          </cell>
          <cell r="K5385">
            <v>0</v>
          </cell>
          <cell r="L5385">
            <v>0</v>
          </cell>
          <cell r="M5385">
            <v>0</v>
          </cell>
          <cell r="N5385">
            <v>0</v>
          </cell>
          <cell r="O5385">
            <v>0</v>
          </cell>
          <cell r="P5385">
            <v>0</v>
          </cell>
          <cell r="Q5385">
            <v>0</v>
          </cell>
          <cell r="R5385">
            <v>0</v>
          </cell>
          <cell r="S5385">
            <v>0</v>
          </cell>
          <cell r="T5385">
            <v>0</v>
          </cell>
        </row>
        <row r="5386">
          <cell r="A5386">
            <v>11030943</v>
          </cell>
          <cell r="B5386" t="str">
            <v>11030943 Ind-AS  Retained earnings (FCMITDA )</v>
          </cell>
          <cell r="C5386">
            <v>0</v>
          </cell>
          <cell r="D5386">
            <v>0</v>
          </cell>
          <cell r="E5386">
            <v>0</v>
          </cell>
          <cell r="F5386">
            <v>795846578.25999999</v>
          </cell>
          <cell r="G5386">
            <v>0</v>
          </cell>
          <cell r="H5386">
            <v>0</v>
          </cell>
          <cell r="I5386">
            <v>0</v>
          </cell>
          <cell r="J5386">
            <v>0</v>
          </cell>
          <cell r="K5386">
            <v>0</v>
          </cell>
          <cell r="L5386">
            <v>0</v>
          </cell>
          <cell r="M5386">
            <v>0</v>
          </cell>
          <cell r="N5386">
            <v>0</v>
          </cell>
          <cell r="O5386">
            <v>0</v>
          </cell>
          <cell r="P5386">
            <v>0</v>
          </cell>
          <cell r="Q5386">
            <v>0</v>
          </cell>
          <cell r="R5386">
            <v>0</v>
          </cell>
          <cell r="S5386">
            <v>0</v>
          </cell>
          <cell r="T5386">
            <v>795846578.25999999</v>
          </cell>
        </row>
        <row r="5387">
          <cell r="A5387">
            <v>11030944</v>
          </cell>
          <cell r="B5387" t="str">
            <v>11030944 Ind-AS  Retained earnings (FCMITDA -Deferred Tax)</v>
          </cell>
          <cell r="C5387">
            <v>0</v>
          </cell>
          <cell r="D5387">
            <v>0</v>
          </cell>
          <cell r="E5387">
            <v>0</v>
          </cell>
          <cell r="F5387">
            <v>-275426583.80000001</v>
          </cell>
          <cell r="G5387">
            <v>0</v>
          </cell>
          <cell r="H5387">
            <v>0</v>
          </cell>
          <cell r="I5387">
            <v>0</v>
          </cell>
          <cell r="J5387">
            <v>0</v>
          </cell>
          <cell r="K5387">
            <v>0</v>
          </cell>
          <cell r="L5387">
            <v>0</v>
          </cell>
          <cell r="M5387">
            <v>0</v>
          </cell>
          <cell r="N5387">
            <v>0</v>
          </cell>
          <cell r="O5387">
            <v>0</v>
          </cell>
          <cell r="P5387">
            <v>0</v>
          </cell>
          <cell r="Q5387">
            <v>0</v>
          </cell>
          <cell r="R5387">
            <v>0</v>
          </cell>
          <cell r="S5387">
            <v>0</v>
          </cell>
          <cell r="T5387">
            <v>-275426583.80000001</v>
          </cell>
        </row>
        <row r="5388">
          <cell r="A5388">
            <v>11030960</v>
          </cell>
          <cell r="B5388" t="str">
            <v>11030960 Ind-AS  Retained earnings (Trnsfer from N1 to 0L)</v>
          </cell>
          <cell r="C5388">
            <v>70409015.319999993</v>
          </cell>
          <cell r="D5388">
            <v>141192101.41999999</v>
          </cell>
          <cell r="E5388">
            <v>11987441.880000001</v>
          </cell>
          <cell r="F5388">
            <v>-10473107669.219999</v>
          </cell>
          <cell r="G5388">
            <v>-27323743.18</v>
          </cell>
          <cell r="H5388">
            <v>0</v>
          </cell>
          <cell r="I5388">
            <v>0</v>
          </cell>
          <cell r="J5388">
            <v>0</v>
          </cell>
          <cell r="K5388">
            <v>0</v>
          </cell>
          <cell r="L5388">
            <v>3686450.77</v>
          </cell>
          <cell r="M5388">
            <v>0</v>
          </cell>
          <cell r="N5388">
            <v>0</v>
          </cell>
          <cell r="O5388">
            <v>0</v>
          </cell>
          <cell r="P5388">
            <v>-596.24</v>
          </cell>
          <cell r="Q5388">
            <v>0</v>
          </cell>
          <cell r="R5388">
            <v>0</v>
          </cell>
          <cell r="S5388">
            <v>0</v>
          </cell>
          <cell r="T5388">
            <v>-10273156999.25</v>
          </cell>
        </row>
        <row r="5389">
          <cell r="A5389">
            <v>11030961</v>
          </cell>
          <cell r="B5389" t="str">
            <v>11030961 Ind-AS  Retained earnings ECL</v>
          </cell>
          <cell r="C5389">
            <v>0</v>
          </cell>
          <cell r="D5389">
            <v>0</v>
          </cell>
          <cell r="E5389">
            <v>0</v>
          </cell>
          <cell r="F5389">
            <v>0</v>
          </cell>
          <cell r="G5389">
            <v>0</v>
          </cell>
          <cell r="H5389">
            <v>0</v>
          </cell>
          <cell r="I5389">
            <v>0</v>
          </cell>
          <cell r="J5389">
            <v>0</v>
          </cell>
          <cell r="K5389">
            <v>0</v>
          </cell>
          <cell r="L5389">
            <v>0</v>
          </cell>
          <cell r="M5389">
            <v>0</v>
          </cell>
          <cell r="N5389">
            <v>0</v>
          </cell>
          <cell r="O5389">
            <v>0</v>
          </cell>
          <cell r="P5389">
            <v>0</v>
          </cell>
          <cell r="Q5389">
            <v>0</v>
          </cell>
          <cell r="R5389">
            <v>0</v>
          </cell>
          <cell r="S5389">
            <v>0</v>
          </cell>
          <cell r="T5389">
            <v>0</v>
          </cell>
        </row>
        <row r="5390">
          <cell r="A5390">
            <v>11030962</v>
          </cell>
          <cell r="B5390" t="str">
            <v>11030962 Ind-AS  Retained earnings ECL - Deferred Tax</v>
          </cell>
          <cell r="C5390">
            <v>0</v>
          </cell>
          <cell r="D5390">
            <v>0</v>
          </cell>
          <cell r="E5390">
            <v>0</v>
          </cell>
          <cell r="F5390">
            <v>0</v>
          </cell>
          <cell r="G5390">
            <v>0</v>
          </cell>
          <cell r="H5390">
            <v>0</v>
          </cell>
          <cell r="I5390">
            <v>0</v>
          </cell>
          <cell r="J5390">
            <v>0</v>
          </cell>
          <cell r="K5390">
            <v>0</v>
          </cell>
          <cell r="L5390">
            <v>0</v>
          </cell>
          <cell r="M5390">
            <v>0</v>
          </cell>
          <cell r="N5390">
            <v>0</v>
          </cell>
          <cell r="O5390">
            <v>0</v>
          </cell>
          <cell r="P5390">
            <v>0</v>
          </cell>
          <cell r="Q5390">
            <v>0</v>
          </cell>
          <cell r="R5390">
            <v>0</v>
          </cell>
          <cell r="S5390">
            <v>0</v>
          </cell>
          <cell r="T5390">
            <v>0</v>
          </cell>
        </row>
        <row r="5391">
          <cell r="A5391">
            <v>11030966</v>
          </cell>
          <cell r="B5391" t="str">
            <v>11030966 IND AS- Retained earnings (profit transfer to HO)</v>
          </cell>
          <cell r="C5391">
            <v>-1190053628.5</v>
          </cell>
          <cell r="D5391">
            <v>-809153654.50999999</v>
          </cell>
          <cell r="E5391">
            <v>-50495649.880000003</v>
          </cell>
          <cell r="F5391">
            <v>2211225196.75</v>
          </cell>
          <cell r="G5391">
            <v>0</v>
          </cell>
          <cell r="H5391">
            <v>0</v>
          </cell>
          <cell r="I5391">
            <v>0</v>
          </cell>
          <cell r="J5391">
            <v>0</v>
          </cell>
          <cell r="K5391">
            <v>0</v>
          </cell>
          <cell r="L5391">
            <v>-13369817.68</v>
          </cell>
          <cell r="M5391">
            <v>0</v>
          </cell>
          <cell r="N5391">
            <v>77000</v>
          </cell>
          <cell r="O5391">
            <v>0</v>
          </cell>
          <cell r="P5391">
            <v>0</v>
          </cell>
          <cell r="Q5391">
            <v>0</v>
          </cell>
          <cell r="R5391">
            <v>0</v>
          </cell>
          <cell r="S5391">
            <v>0</v>
          </cell>
          <cell r="T5391">
            <v>148229446.18000001</v>
          </cell>
        </row>
        <row r="5392">
          <cell r="A5392">
            <v>11030973</v>
          </cell>
          <cell r="B5392" t="str">
            <v>6*  Retained Earnings - Transfer To DRR</v>
          </cell>
          <cell r="C5392">
            <v>0</v>
          </cell>
          <cell r="D5392">
            <v>0</v>
          </cell>
          <cell r="E5392">
            <v>0</v>
          </cell>
          <cell r="F5392">
            <v>0</v>
          </cell>
          <cell r="G5392">
            <v>0</v>
          </cell>
          <cell r="H5392">
            <v>0</v>
          </cell>
          <cell r="I5392">
            <v>0</v>
          </cell>
          <cell r="J5392">
            <v>0</v>
          </cell>
          <cell r="K5392">
            <v>0</v>
          </cell>
          <cell r="L5392">
            <v>0</v>
          </cell>
          <cell r="M5392">
            <v>0</v>
          </cell>
          <cell r="N5392">
            <v>0</v>
          </cell>
          <cell r="O5392">
            <v>0</v>
          </cell>
          <cell r="P5392">
            <v>0</v>
          </cell>
          <cell r="Q5392">
            <v>0</v>
          </cell>
          <cell r="R5392">
            <v>0</v>
          </cell>
          <cell r="S5392">
            <v>0</v>
          </cell>
          <cell r="T5392">
            <v>0</v>
          </cell>
        </row>
        <row r="5393">
          <cell r="A5393">
            <v>11030974</v>
          </cell>
          <cell r="B5393" t="str">
            <v>Retained Earnings - Transfer From DRR</v>
          </cell>
          <cell r="C5393">
            <v>7.0000000000000007E-2</v>
          </cell>
          <cell r="D5393">
            <v>0</v>
          </cell>
          <cell r="E5393">
            <v>0</v>
          </cell>
          <cell r="F5393">
            <v>0</v>
          </cell>
          <cell r="G5393">
            <v>0</v>
          </cell>
          <cell r="H5393">
            <v>0</v>
          </cell>
          <cell r="I5393">
            <v>0</v>
          </cell>
          <cell r="J5393">
            <v>0</v>
          </cell>
          <cell r="K5393">
            <v>0</v>
          </cell>
          <cell r="L5393">
            <v>0</v>
          </cell>
          <cell r="M5393">
            <v>0</v>
          </cell>
          <cell r="N5393">
            <v>0</v>
          </cell>
          <cell r="O5393">
            <v>0</v>
          </cell>
          <cell r="P5393">
            <v>0</v>
          </cell>
          <cell r="Q5393">
            <v>0</v>
          </cell>
          <cell r="R5393">
            <v>0</v>
          </cell>
          <cell r="S5393">
            <v>0</v>
          </cell>
          <cell r="T5393">
            <v>7.0000000000000007E-2</v>
          </cell>
        </row>
        <row r="5394">
          <cell r="A5394">
            <v>11030975</v>
          </cell>
          <cell r="B5394" t="str">
            <v>6*  Retained Earnings - Dividend Payable</v>
          </cell>
          <cell r="C5394">
            <v>0.08</v>
          </cell>
          <cell r="D5394">
            <v>0</v>
          </cell>
          <cell r="E5394">
            <v>0</v>
          </cell>
          <cell r="F5394">
            <v>14358873883.209999</v>
          </cell>
          <cell r="G5394">
            <v>0</v>
          </cell>
          <cell r="H5394">
            <v>0</v>
          </cell>
          <cell r="I5394">
            <v>0</v>
          </cell>
          <cell r="J5394">
            <v>0</v>
          </cell>
          <cell r="K5394">
            <v>0</v>
          </cell>
          <cell r="L5394">
            <v>0</v>
          </cell>
          <cell r="M5394">
            <v>0</v>
          </cell>
          <cell r="N5394">
            <v>0</v>
          </cell>
          <cell r="O5394">
            <v>0</v>
          </cell>
          <cell r="P5394">
            <v>0</v>
          </cell>
          <cell r="Q5394">
            <v>0</v>
          </cell>
          <cell r="R5394">
            <v>0</v>
          </cell>
          <cell r="S5394">
            <v>0</v>
          </cell>
          <cell r="T5394">
            <v>14358873883.290001</v>
          </cell>
        </row>
        <row r="5395">
          <cell r="A5395">
            <v>11030976</v>
          </cell>
          <cell r="B5395" t="str">
            <v>6*  Retained Earnings - Tax on Dividend Payab</v>
          </cell>
          <cell r="C5395">
            <v>0</v>
          </cell>
          <cell r="D5395">
            <v>0</v>
          </cell>
          <cell r="E5395">
            <v>0</v>
          </cell>
          <cell r="F5395">
            <v>0</v>
          </cell>
          <cell r="G5395">
            <v>0</v>
          </cell>
          <cell r="H5395">
            <v>0</v>
          </cell>
          <cell r="I5395">
            <v>0</v>
          </cell>
          <cell r="J5395">
            <v>0</v>
          </cell>
          <cell r="K5395">
            <v>0</v>
          </cell>
          <cell r="L5395">
            <v>0</v>
          </cell>
          <cell r="M5395">
            <v>0</v>
          </cell>
          <cell r="N5395">
            <v>0</v>
          </cell>
          <cell r="O5395">
            <v>0</v>
          </cell>
          <cell r="P5395">
            <v>0</v>
          </cell>
          <cell r="Q5395">
            <v>0</v>
          </cell>
          <cell r="R5395">
            <v>0</v>
          </cell>
          <cell r="S5395">
            <v>0</v>
          </cell>
          <cell r="T5395">
            <v>0</v>
          </cell>
        </row>
        <row r="5396">
          <cell r="A5396">
            <v>11030979</v>
          </cell>
          <cell r="B5396" t="str">
            <v>6*  Ind-AS  Retained earnings (Dealer Incentive)</v>
          </cell>
          <cell r="C5396">
            <v>0</v>
          </cell>
          <cell r="D5396">
            <v>0</v>
          </cell>
          <cell r="E5396">
            <v>0</v>
          </cell>
          <cell r="F5396">
            <v>0</v>
          </cell>
          <cell r="G5396">
            <v>0</v>
          </cell>
          <cell r="H5396">
            <v>0</v>
          </cell>
          <cell r="I5396">
            <v>0</v>
          </cell>
          <cell r="J5396">
            <v>0</v>
          </cell>
          <cell r="K5396">
            <v>0</v>
          </cell>
          <cell r="L5396">
            <v>0</v>
          </cell>
          <cell r="M5396">
            <v>0</v>
          </cell>
          <cell r="N5396">
            <v>0</v>
          </cell>
          <cell r="O5396">
            <v>0</v>
          </cell>
          <cell r="P5396">
            <v>0</v>
          </cell>
          <cell r="Q5396">
            <v>0</v>
          </cell>
          <cell r="R5396">
            <v>0</v>
          </cell>
          <cell r="S5396">
            <v>0</v>
          </cell>
          <cell r="T5396">
            <v>0</v>
          </cell>
        </row>
        <row r="5397">
          <cell r="A5397">
            <v>11030980</v>
          </cell>
          <cell r="B5397" t="str">
            <v>Retained earnings - impact of IndAS 116 (net of Deferred tax)</v>
          </cell>
          <cell r="C5397">
            <v>0</v>
          </cell>
          <cell r="D5397">
            <v>0</v>
          </cell>
          <cell r="E5397">
            <v>0</v>
          </cell>
          <cell r="F5397">
            <v>0</v>
          </cell>
          <cell r="G5397">
            <v>0</v>
          </cell>
          <cell r="H5397">
            <v>0</v>
          </cell>
          <cell r="I5397">
            <v>0</v>
          </cell>
          <cell r="J5397">
            <v>0</v>
          </cell>
          <cell r="K5397">
            <v>0</v>
          </cell>
          <cell r="L5397">
            <v>0</v>
          </cell>
          <cell r="M5397">
            <v>0</v>
          </cell>
          <cell r="N5397">
            <v>0</v>
          </cell>
          <cell r="O5397">
            <v>0</v>
          </cell>
          <cell r="P5397">
            <v>0</v>
          </cell>
          <cell r="Q5397">
            <v>0</v>
          </cell>
          <cell r="R5397">
            <v>0</v>
          </cell>
          <cell r="S5397">
            <v>0</v>
          </cell>
          <cell r="T5397">
            <v>0</v>
          </cell>
        </row>
        <row r="5398">
          <cell r="A5398">
            <v>186</v>
          </cell>
          <cell r="B5398" t="str">
            <v>Special Reserve..............................</v>
          </cell>
          <cell r="C5398">
            <v>0</v>
          </cell>
          <cell r="D5398">
            <v>0</v>
          </cell>
          <cell r="E5398">
            <v>0</v>
          </cell>
          <cell r="F5398">
            <v>0</v>
          </cell>
          <cell r="G5398">
            <v>0</v>
          </cell>
          <cell r="H5398">
            <v>0</v>
          </cell>
          <cell r="I5398">
            <v>0</v>
          </cell>
          <cell r="J5398">
            <v>0</v>
          </cell>
          <cell r="K5398">
            <v>0</v>
          </cell>
          <cell r="L5398">
            <v>0</v>
          </cell>
          <cell r="M5398">
            <v>0</v>
          </cell>
          <cell r="N5398">
            <v>0</v>
          </cell>
          <cell r="O5398">
            <v>0</v>
          </cell>
          <cell r="P5398">
            <v>0</v>
          </cell>
          <cell r="Q5398">
            <v>0</v>
          </cell>
          <cell r="R5398">
            <v>0</v>
          </cell>
          <cell r="S5398">
            <v>0</v>
          </cell>
          <cell r="T5398">
            <v>0</v>
          </cell>
        </row>
        <row r="5399">
          <cell r="A5399">
            <v>11160001</v>
          </cell>
          <cell r="B5399" t="str">
            <v>11160001 Special Reserve</v>
          </cell>
          <cell r="C5399">
            <v>0</v>
          </cell>
          <cell r="D5399">
            <v>0</v>
          </cell>
          <cell r="E5399">
            <v>0</v>
          </cell>
          <cell r="F5399">
            <v>0</v>
          </cell>
          <cell r="G5399">
            <v>0</v>
          </cell>
          <cell r="H5399">
            <v>0</v>
          </cell>
          <cell r="I5399">
            <v>0</v>
          </cell>
          <cell r="J5399">
            <v>0</v>
          </cell>
          <cell r="K5399">
            <v>0</v>
          </cell>
          <cell r="L5399">
            <v>0</v>
          </cell>
          <cell r="M5399">
            <v>0</v>
          </cell>
          <cell r="N5399">
            <v>0</v>
          </cell>
          <cell r="O5399">
            <v>0</v>
          </cell>
          <cell r="P5399">
            <v>0</v>
          </cell>
          <cell r="Q5399">
            <v>0</v>
          </cell>
          <cell r="R5399">
            <v>0</v>
          </cell>
          <cell r="S5399">
            <v>0</v>
          </cell>
          <cell r="T5399">
            <v>0</v>
          </cell>
        </row>
        <row r="5400">
          <cell r="A5400">
            <v>0</v>
          </cell>
          <cell r="B5400" t="str">
            <v>Statutory Reserve............................</v>
          </cell>
          <cell r="C5400">
            <v>0</v>
          </cell>
          <cell r="D5400">
            <v>0</v>
          </cell>
          <cell r="E5400">
            <v>0</v>
          </cell>
          <cell r="F5400">
            <v>0</v>
          </cell>
          <cell r="G5400">
            <v>0</v>
          </cell>
          <cell r="H5400">
            <v>0</v>
          </cell>
          <cell r="I5400">
            <v>0</v>
          </cell>
          <cell r="J5400">
            <v>0</v>
          </cell>
          <cell r="K5400">
            <v>0</v>
          </cell>
          <cell r="L5400">
            <v>0</v>
          </cell>
          <cell r="M5400">
            <v>0</v>
          </cell>
          <cell r="N5400">
            <v>0</v>
          </cell>
          <cell r="O5400">
            <v>0</v>
          </cell>
          <cell r="P5400">
            <v>0</v>
          </cell>
          <cell r="Q5400">
            <v>0</v>
          </cell>
          <cell r="R5400">
            <v>0</v>
          </cell>
          <cell r="S5400">
            <v>0</v>
          </cell>
          <cell r="T5400">
            <v>0</v>
          </cell>
        </row>
        <row r="5401">
          <cell r="A5401">
            <v>11180001</v>
          </cell>
          <cell r="B5401" t="str">
            <v>11180001 Statutory Reserve</v>
          </cell>
          <cell r="C5401">
            <v>0</v>
          </cell>
          <cell r="D5401">
            <v>0</v>
          </cell>
          <cell r="E5401">
            <v>0</v>
          </cell>
          <cell r="F5401">
            <v>0</v>
          </cell>
          <cell r="G5401">
            <v>0</v>
          </cell>
          <cell r="H5401">
            <v>0</v>
          </cell>
          <cell r="I5401">
            <v>0</v>
          </cell>
          <cell r="J5401">
            <v>0</v>
          </cell>
          <cell r="K5401">
            <v>0</v>
          </cell>
          <cell r="L5401">
            <v>0</v>
          </cell>
          <cell r="M5401">
            <v>0</v>
          </cell>
          <cell r="N5401">
            <v>0</v>
          </cell>
          <cell r="O5401">
            <v>0</v>
          </cell>
          <cell r="P5401">
            <v>0</v>
          </cell>
          <cell r="Q5401">
            <v>0</v>
          </cell>
          <cell r="R5401">
            <v>0</v>
          </cell>
          <cell r="S5401">
            <v>0</v>
          </cell>
          <cell r="T5401">
            <v>0</v>
          </cell>
        </row>
        <row r="5402">
          <cell r="A5402">
            <v>188</v>
          </cell>
          <cell r="B5402" t="str">
            <v>Revaluation Reserve..........................</v>
          </cell>
          <cell r="C5402">
            <v>0</v>
          </cell>
          <cell r="D5402">
            <v>0</v>
          </cell>
          <cell r="E5402">
            <v>0</v>
          </cell>
          <cell r="F5402">
            <v>0</v>
          </cell>
          <cell r="G5402">
            <v>0</v>
          </cell>
          <cell r="H5402">
            <v>0</v>
          </cell>
          <cell r="I5402">
            <v>0</v>
          </cell>
          <cell r="J5402">
            <v>0</v>
          </cell>
          <cell r="K5402">
            <v>0</v>
          </cell>
          <cell r="L5402">
            <v>0</v>
          </cell>
          <cell r="M5402">
            <v>0</v>
          </cell>
          <cell r="N5402">
            <v>0</v>
          </cell>
          <cell r="O5402">
            <v>0</v>
          </cell>
          <cell r="P5402">
            <v>0</v>
          </cell>
          <cell r="Q5402">
            <v>0</v>
          </cell>
          <cell r="R5402">
            <v>0</v>
          </cell>
          <cell r="S5402">
            <v>0</v>
          </cell>
          <cell r="T5402">
            <v>0</v>
          </cell>
        </row>
        <row r="5403">
          <cell r="A5403">
            <v>11120001</v>
          </cell>
          <cell r="B5403" t="str">
            <v>11120001 Revaluation Reserve - Land</v>
          </cell>
          <cell r="C5403">
            <v>-7014960</v>
          </cell>
          <cell r="D5403">
            <v>-44574595.960000001</v>
          </cell>
          <cell r="E5403">
            <v>0</v>
          </cell>
          <cell r="F5403">
            <v>-13648374.65</v>
          </cell>
          <cell r="G5403">
            <v>0</v>
          </cell>
          <cell r="H5403">
            <v>0</v>
          </cell>
          <cell r="I5403">
            <v>0</v>
          </cell>
          <cell r="J5403">
            <v>0</v>
          </cell>
          <cell r="K5403">
            <v>0</v>
          </cell>
          <cell r="L5403">
            <v>0</v>
          </cell>
          <cell r="M5403">
            <v>0</v>
          </cell>
          <cell r="N5403">
            <v>0</v>
          </cell>
          <cell r="O5403">
            <v>0</v>
          </cell>
          <cell r="P5403">
            <v>0</v>
          </cell>
          <cell r="Q5403">
            <v>0</v>
          </cell>
          <cell r="R5403">
            <v>0</v>
          </cell>
          <cell r="S5403">
            <v>0</v>
          </cell>
          <cell r="T5403">
            <v>-65237930.609999999</v>
          </cell>
        </row>
        <row r="5404">
          <cell r="A5404">
            <v>11120002</v>
          </cell>
          <cell r="B5404" t="str">
            <v>11120002 Revaluation Reserve - Building</v>
          </cell>
          <cell r="C5404">
            <v>-57636002.460000001</v>
          </cell>
          <cell r="D5404">
            <v>23282079.559999999</v>
          </cell>
          <cell r="E5404">
            <v>0</v>
          </cell>
          <cell r="F5404">
            <v>-8331939</v>
          </cell>
          <cell r="G5404">
            <v>0</v>
          </cell>
          <cell r="H5404">
            <v>0</v>
          </cell>
          <cell r="I5404">
            <v>0</v>
          </cell>
          <cell r="J5404">
            <v>0</v>
          </cell>
          <cell r="K5404">
            <v>0</v>
          </cell>
          <cell r="L5404">
            <v>0</v>
          </cell>
          <cell r="M5404">
            <v>0</v>
          </cell>
          <cell r="N5404">
            <v>0</v>
          </cell>
          <cell r="O5404">
            <v>0</v>
          </cell>
          <cell r="P5404">
            <v>0</v>
          </cell>
          <cell r="Q5404">
            <v>0</v>
          </cell>
          <cell r="R5404">
            <v>0</v>
          </cell>
          <cell r="S5404">
            <v>0</v>
          </cell>
          <cell r="T5404">
            <v>-42685861.899999999</v>
          </cell>
        </row>
        <row r="5405">
          <cell r="A5405">
            <v>11120009</v>
          </cell>
          <cell r="B5405" t="str">
            <v>11120009 Revaluation Reserve - Offsetting Account</v>
          </cell>
          <cell r="C5405">
            <v>0</v>
          </cell>
          <cell r="D5405">
            <v>0</v>
          </cell>
          <cell r="E5405">
            <v>0</v>
          </cell>
          <cell r="F5405">
            <v>0</v>
          </cell>
          <cell r="G5405">
            <v>0</v>
          </cell>
          <cell r="H5405">
            <v>0</v>
          </cell>
          <cell r="I5405">
            <v>0</v>
          </cell>
          <cell r="J5405">
            <v>0</v>
          </cell>
          <cell r="K5405">
            <v>0</v>
          </cell>
          <cell r="L5405">
            <v>0</v>
          </cell>
          <cell r="M5405">
            <v>0</v>
          </cell>
          <cell r="N5405">
            <v>0</v>
          </cell>
          <cell r="O5405">
            <v>0</v>
          </cell>
          <cell r="P5405">
            <v>0</v>
          </cell>
          <cell r="Q5405">
            <v>0</v>
          </cell>
          <cell r="R5405">
            <v>0</v>
          </cell>
          <cell r="S5405">
            <v>0</v>
          </cell>
          <cell r="T5405">
            <v>0</v>
          </cell>
        </row>
        <row r="5406">
          <cell r="A5406">
            <v>11120901</v>
          </cell>
          <cell r="B5406" t="str">
            <v>11120901 Ind-AS  Revaluation reserve</v>
          </cell>
          <cell r="C5406">
            <v>64650962.460000001</v>
          </cell>
          <cell r="D5406">
            <v>21292516.399999999</v>
          </cell>
          <cell r="E5406">
            <v>0</v>
          </cell>
          <cell r="F5406">
            <v>21980313.649999999</v>
          </cell>
          <cell r="G5406">
            <v>0</v>
          </cell>
          <cell r="H5406">
            <v>0</v>
          </cell>
          <cell r="I5406">
            <v>0</v>
          </cell>
          <cell r="J5406">
            <v>0</v>
          </cell>
          <cell r="K5406">
            <v>0</v>
          </cell>
          <cell r="L5406">
            <v>0</v>
          </cell>
          <cell r="M5406">
            <v>0</v>
          </cell>
          <cell r="N5406">
            <v>0</v>
          </cell>
          <cell r="O5406">
            <v>0</v>
          </cell>
          <cell r="P5406">
            <v>0</v>
          </cell>
          <cell r="Q5406">
            <v>0</v>
          </cell>
          <cell r="R5406">
            <v>0</v>
          </cell>
          <cell r="S5406">
            <v>0</v>
          </cell>
          <cell r="T5406">
            <v>107923792.51000001</v>
          </cell>
        </row>
        <row r="5407">
          <cell r="A5407">
            <v>0</v>
          </cell>
          <cell r="B5407" t="str">
            <v>Ind-AS Adj Equity others</v>
          </cell>
          <cell r="C5407">
            <v>0</v>
          </cell>
          <cell r="D5407">
            <v>0</v>
          </cell>
          <cell r="E5407">
            <v>0</v>
          </cell>
          <cell r="F5407">
            <v>0</v>
          </cell>
          <cell r="G5407">
            <v>0</v>
          </cell>
          <cell r="H5407">
            <v>0</v>
          </cell>
          <cell r="I5407">
            <v>0</v>
          </cell>
          <cell r="J5407">
            <v>0</v>
          </cell>
          <cell r="K5407">
            <v>0</v>
          </cell>
          <cell r="L5407">
            <v>0</v>
          </cell>
          <cell r="M5407">
            <v>0</v>
          </cell>
          <cell r="N5407">
            <v>0</v>
          </cell>
          <cell r="O5407">
            <v>0</v>
          </cell>
          <cell r="P5407">
            <v>0</v>
          </cell>
          <cell r="Q5407">
            <v>0</v>
          </cell>
          <cell r="R5407">
            <v>0</v>
          </cell>
          <cell r="S5407">
            <v>0</v>
          </cell>
          <cell r="T5407">
            <v>0</v>
          </cell>
        </row>
        <row r="5408">
          <cell r="A5408">
            <v>10040901</v>
          </cell>
          <cell r="B5408" t="str">
            <v>10040901 Ind-AS  Equity settled contingent consideration</v>
          </cell>
          <cell r="C5408">
            <v>0</v>
          </cell>
          <cell r="D5408">
            <v>0</v>
          </cell>
          <cell r="E5408">
            <v>0</v>
          </cell>
          <cell r="F5408">
            <v>0</v>
          </cell>
          <cell r="G5408">
            <v>0</v>
          </cell>
          <cell r="H5408">
            <v>0</v>
          </cell>
          <cell r="I5408">
            <v>0</v>
          </cell>
          <cell r="J5408">
            <v>0</v>
          </cell>
          <cell r="K5408">
            <v>0</v>
          </cell>
          <cell r="L5408">
            <v>0</v>
          </cell>
          <cell r="M5408">
            <v>0</v>
          </cell>
          <cell r="N5408">
            <v>0</v>
          </cell>
          <cell r="O5408">
            <v>0</v>
          </cell>
          <cell r="P5408">
            <v>0</v>
          </cell>
          <cell r="Q5408">
            <v>0</v>
          </cell>
          <cell r="R5408">
            <v>0</v>
          </cell>
          <cell r="S5408">
            <v>0</v>
          </cell>
          <cell r="T5408">
            <v>0</v>
          </cell>
        </row>
        <row r="5409">
          <cell r="A5409">
            <v>0</v>
          </cell>
          <cell r="B5409" t="str">
            <v>Surplus On Amalgamation......................</v>
          </cell>
          <cell r="C5409">
            <v>0</v>
          </cell>
          <cell r="D5409">
            <v>0</v>
          </cell>
          <cell r="E5409">
            <v>0</v>
          </cell>
          <cell r="F5409">
            <v>0</v>
          </cell>
          <cell r="G5409">
            <v>0</v>
          </cell>
          <cell r="H5409">
            <v>0</v>
          </cell>
          <cell r="I5409">
            <v>0</v>
          </cell>
          <cell r="J5409">
            <v>0</v>
          </cell>
          <cell r="K5409">
            <v>0</v>
          </cell>
          <cell r="L5409">
            <v>0</v>
          </cell>
          <cell r="M5409">
            <v>0</v>
          </cell>
          <cell r="N5409">
            <v>0</v>
          </cell>
          <cell r="O5409">
            <v>0</v>
          </cell>
          <cell r="P5409">
            <v>0</v>
          </cell>
          <cell r="Q5409">
            <v>0</v>
          </cell>
          <cell r="R5409">
            <v>0</v>
          </cell>
          <cell r="S5409">
            <v>0</v>
          </cell>
          <cell r="T5409">
            <v>0</v>
          </cell>
        </row>
        <row r="5410">
          <cell r="A5410">
            <v>11230001</v>
          </cell>
          <cell r="B5410" t="str">
            <v>11230001 Surplus On Amalgamation</v>
          </cell>
          <cell r="C5410">
            <v>0</v>
          </cell>
          <cell r="D5410">
            <v>0</v>
          </cell>
          <cell r="E5410">
            <v>0</v>
          </cell>
          <cell r="F5410">
            <v>0</v>
          </cell>
          <cell r="G5410">
            <v>0</v>
          </cell>
          <cell r="H5410">
            <v>0</v>
          </cell>
          <cell r="I5410">
            <v>0</v>
          </cell>
          <cell r="J5410">
            <v>0</v>
          </cell>
          <cell r="K5410">
            <v>0</v>
          </cell>
          <cell r="L5410">
            <v>0</v>
          </cell>
          <cell r="M5410">
            <v>0</v>
          </cell>
          <cell r="N5410">
            <v>0</v>
          </cell>
          <cell r="O5410">
            <v>0</v>
          </cell>
          <cell r="P5410">
            <v>0</v>
          </cell>
          <cell r="Q5410">
            <v>0</v>
          </cell>
          <cell r="R5410">
            <v>0</v>
          </cell>
          <cell r="S5410">
            <v>0</v>
          </cell>
          <cell r="T5410">
            <v>0</v>
          </cell>
        </row>
        <row r="5411">
          <cell r="A5411">
            <v>191</v>
          </cell>
          <cell r="B5411" t="str">
            <v>Employee Stock Option Outstanding............</v>
          </cell>
          <cell r="C5411">
            <v>0</v>
          </cell>
          <cell r="D5411">
            <v>0</v>
          </cell>
          <cell r="E5411">
            <v>0</v>
          </cell>
          <cell r="F5411">
            <v>-2603223461.7199998</v>
          </cell>
          <cell r="G5411">
            <v>0</v>
          </cell>
          <cell r="H5411">
            <v>0</v>
          </cell>
          <cell r="I5411">
            <v>0</v>
          </cell>
          <cell r="J5411">
            <v>0</v>
          </cell>
          <cell r="K5411">
            <v>0</v>
          </cell>
          <cell r="L5411">
            <v>0</v>
          </cell>
          <cell r="M5411">
            <v>0</v>
          </cell>
          <cell r="N5411">
            <v>0</v>
          </cell>
          <cell r="O5411">
            <v>0</v>
          </cell>
          <cell r="P5411">
            <v>0</v>
          </cell>
          <cell r="Q5411">
            <v>0</v>
          </cell>
          <cell r="R5411">
            <v>0</v>
          </cell>
          <cell r="S5411">
            <v>0</v>
          </cell>
          <cell r="T5411">
            <v>-2603223461.7199998</v>
          </cell>
        </row>
        <row r="5412">
          <cell r="A5412">
            <v>10310001</v>
          </cell>
          <cell r="B5412" t="str">
            <v>10310001 Employee Stock Option Outstanding</v>
          </cell>
          <cell r="C5412">
            <v>0</v>
          </cell>
          <cell r="D5412">
            <v>0</v>
          </cell>
          <cell r="E5412">
            <v>0</v>
          </cell>
          <cell r="F5412">
            <v>-4721200652.1599998</v>
          </cell>
          <cell r="G5412">
            <v>0</v>
          </cell>
          <cell r="H5412">
            <v>0</v>
          </cell>
          <cell r="I5412">
            <v>0</v>
          </cell>
          <cell r="J5412">
            <v>0</v>
          </cell>
          <cell r="K5412">
            <v>0</v>
          </cell>
          <cell r="L5412">
            <v>0</v>
          </cell>
          <cell r="M5412">
            <v>0</v>
          </cell>
          <cell r="N5412">
            <v>0</v>
          </cell>
          <cell r="O5412">
            <v>0</v>
          </cell>
          <cell r="P5412">
            <v>0</v>
          </cell>
          <cell r="Q5412">
            <v>0</v>
          </cell>
          <cell r="R5412">
            <v>0</v>
          </cell>
          <cell r="S5412">
            <v>0</v>
          </cell>
          <cell r="T5412">
            <v>-4721200652.1599998</v>
          </cell>
        </row>
        <row r="5413">
          <cell r="A5413">
            <v>10310901</v>
          </cell>
          <cell r="B5413" t="str">
            <v>10310901 Ind-AS  Share Options Outstanding Account</v>
          </cell>
          <cell r="C5413">
            <v>0</v>
          </cell>
          <cell r="D5413">
            <v>0</v>
          </cell>
          <cell r="E5413">
            <v>0</v>
          </cell>
          <cell r="F5413">
            <v>219364778.16</v>
          </cell>
          <cell r="G5413">
            <v>0</v>
          </cell>
          <cell r="H5413">
            <v>0</v>
          </cell>
          <cell r="I5413">
            <v>0</v>
          </cell>
          <cell r="J5413">
            <v>0</v>
          </cell>
          <cell r="K5413">
            <v>0</v>
          </cell>
          <cell r="L5413">
            <v>0</v>
          </cell>
          <cell r="M5413">
            <v>0</v>
          </cell>
          <cell r="N5413">
            <v>0</v>
          </cell>
          <cell r="O5413">
            <v>0</v>
          </cell>
          <cell r="P5413">
            <v>0</v>
          </cell>
          <cell r="Q5413">
            <v>0</v>
          </cell>
          <cell r="R5413">
            <v>0</v>
          </cell>
          <cell r="S5413">
            <v>0</v>
          </cell>
          <cell r="T5413">
            <v>219364778.16</v>
          </cell>
        </row>
        <row r="5414">
          <cell r="A5414">
            <v>10320002</v>
          </cell>
          <cell r="B5414" t="str">
            <v>10320002 Deferred Employee Compensation Expenses</v>
          </cell>
          <cell r="C5414">
            <v>0</v>
          </cell>
          <cell r="D5414">
            <v>0</v>
          </cell>
          <cell r="E5414">
            <v>0</v>
          </cell>
          <cell r="F5414">
            <v>2002322889.3599999</v>
          </cell>
          <cell r="G5414">
            <v>0</v>
          </cell>
          <cell r="H5414">
            <v>0</v>
          </cell>
          <cell r="I5414">
            <v>0</v>
          </cell>
          <cell r="J5414">
            <v>0</v>
          </cell>
          <cell r="K5414">
            <v>0</v>
          </cell>
          <cell r="L5414">
            <v>0</v>
          </cell>
          <cell r="M5414">
            <v>0</v>
          </cell>
          <cell r="N5414">
            <v>0</v>
          </cell>
          <cell r="O5414">
            <v>0</v>
          </cell>
          <cell r="P5414">
            <v>0</v>
          </cell>
          <cell r="Q5414">
            <v>0</v>
          </cell>
          <cell r="R5414">
            <v>0</v>
          </cell>
          <cell r="S5414">
            <v>0</v>
          </cell>
          <cell r="T5414">
            <v>2002322889.3599999</v>
          </cell>
        </row>
        <row r="5415">
          <cell r="A5415">
            <v>10320901</v>
          </cell>
          <cell r="B5415" t="str">
            <v>10320901 Ind AS-ESOP {FV (-) Intrinsic Value}</v>
          </cell>
          <cell r="C5415">
            <v>0</v>
          </cell>
          <cell r="D5415">
            <v>0</v>
          </cell>
          <cell r="E5415">
            <v>0</v>
          </cell>
          <cell r="F5415">
            <v>-103710477.08</v>
          </cell>
          <cell r="G5415">
            <v>0</v>
          </cell>
          <cell r="H5415">
            <v>0</v>
          </cell>
          <cell r="I5415">
            <v>0</v>
          </cell>
          <cell r="J5415">
            <v>0</v>
          </cell>
          <cell r="K5415">
            <v>0</v>
          </cell>
          <cell r="L5415">
            <v>0</v>
          </cell>
          <cell r="M5415">
            <v>0</v>
          </cell>
          <cell r="N5415">
            <v>0</v>
          </cell>
          <cell r="O5415">
            <v>0</v>
          </cell>
          <cell r="P5415">
            <v>0</v>
          </cell>
          <cell r="Q5415">
            <v>0</v>
          </cell>
          <cell r="R5415">
            <v>0</v>
          </cell>
          <cell r="S5415">
            <v>0</v>
          </cell>
          <cell r="T5415">
            <v>-103710477.08</v>
          </cell>
        </row>
        <row r="5416">
          <cell r="A5416">
            <v>16210901</v>
          </cell>
          <cell r="B5416" t="str">
            <v>16210901 Ind-AS  NC ESOP grossing up</v>
          </cell>
          <cell r="C5416">
            <v>0</v>
          </cell>
          <cell r="D5416">
            <v>0</v>
          </cell>
          <cell r="E5416">
            <v>0</v>
          </cell>
          <cell r="F5416">
            <v>0</v>
          </cell>
          <cell r="G5416">
            <v>0</v>
          </cell>
          <cell r="H5416">
            <v>0</v>
          </cell>
          <cell r="I5416">
            <v>0</v>
          </cell>
          <cell r="J5416">
            <v>0</v>
          </cell>
          <cell r="K5416">
            <v>0</v>
          </cell>
          <cell r="L5416">
            <v>0</v>
          </cell>
          <cell r="M5416">
            <v>0</v>
          </cell>
          <cell r="N5416">
            <v>0</v>
          </cell>
          <cell r="O5416">
            <v>0</v>
          </cell>
          <cell r="P5416">
            <v>0</v>
          </cell>
          <cell r="Q5416">
            <v>0</v>
          </cell>
          <cell r="R5416">
            <v>0</v>
          </cell>
          <cell r="S5416">
            <v>0</v>
          </cell>
          <cell r="T5416">
            <v>0</v>
          </cell>
        </row>
        <row r="5417">
          <cell r="A5417">
            <v>192</v>
          </cell>
          <cell r="B5417" t="str">
            <v>Other Comprehensive Income</v>
          </cell>
          <cell r="C5417">
            <v>-494172536.81999999</v>
          </cell>
          <cell r="D5417">
            <v>-294687875.33999997</v>
          </cell>
          <cell r="E5417">
            <v>-92930500.390000001</v>
          </cell>
          <cell r="F5417">
            <v>1705094659.5699999</v>
          </cell>
          <cell r="G5417">
            <v>-3583186.39</v>
          </cell>
          <cell r="H5417">
            <v>0</v>
          </cell>
          <cell r="I5417">
            <v>0</v>
          </cell>
          <cell r="J5417">
            <v>0</v>
          </cell>
          <cell r="K5417">
            <v>0</v>
          </cell>
          <cell r="L5417">
            <v>18817928.649999999</v>
          </cell>
          <cell r="M5417">
            <v>7146868.9299999997</v>
          </cell>
          <cell r="N5417">
            <v>0</v>
          </cell>
          <cell r="O5417">
            <v>0</v>
          </cell>
          <cell r="P5417">
            <v>0</v>
          </cell>
          <cell r="Q5417">
            <v>0</v>
          </cell>
          <cell r="R5417">
            <v>0</v>
          </cell>
          <cell r="S5417">
            <v>19891988.91</v>
          </cell>
          <cell r="T5417">
            <v>865577347.12</v>
          </cell>
        </row>
        <row r="5418">
          <cell r="A5418">
            <v>612</v>
          </cell>
          <cell r="B5418" t="str">
            <v>6*  Spot Revaluation &amp; Premia Amortisationààà</v>
          </cell>
          <cell r="C5418">
            <v>0</v>
          </cell>
          <cell r="D5418">
            <v>0</v>
          </cell>
          <cell r="E5418">
            <v>0</v>
          </cell>
          <cell r="F5418">
            <v>-65814465.079999998</v>
          </cell>
          <cell r="G5418">
            <v>0</v>
          </cell>
          <cell r="H5418">
            <v>0</v>
          </cell>
          <cell r="I5418">
            <v>0</v>
          </cell>
          <cell r="J5418">
            <v>0</v>
          </cell>
          <cell r="K5418">
            <v>0</v>
          </cell>
          <cell r="L5418">
            <v>0</v>
          </cell>
          <cell r="M5418">
            <v>0</v>
          </cell>
          <cell r="N5418">
            <v>0</v>
          </cell>
          <cell r="O5418">
            <v>0</v>
          </cell>
          <cell r="P5418">
            <v>0</v>
          </cell>
          <cell r="Q5418">
            <v>0</v>
          </cell>
          <cell r="R5418">
            <v>0</v>
          </cell>
          <cell r="S5418">
            <v>0</v>
          </cell>
          <cell r="T5418">
            <v>-65814465.079999998</v>
          </cell>
        </row>
        <row r="5419">
          <cell r="A5419">
            <v>11030018</v>
          </cell>
          <cell r="B5419" t="str">
            <v>11030018  MTM on Derivativesáááááá áááááááááááááááá</v>
          </cell>
          <cell r="C5419">
            <v>0</v>
          </cell>
          <cell r="D5419">
            <v>0</v>
          </cell>
          <cell r="E5419">
            <v>0</v>
          </cell>
          <cell r="F5419">
            <v>717461000</v>
          </cell>
          <cell r="G5419">
            <v>0</v>
          </cell>
          <cell r="H5419">
            <v>0</v>
          </cell>
          <cell r="I5419">
            <v>0</v>
          </cell>
          <cell r="J5419">
            <v>0</v>
          </cell>
          <cell r="K5419">
            <v>0</v>
          </cell>
          <cell r="L5419">
            <v>0</v>
          </cell>
          <cell r="M5419">
            <v>0</v>
          </cell>
          <cell r="N5419">
            <v>0</v>
          </cell>
          <cell r="O5419">
            <v>0</v>
          </cell>
          <cell r="P5419">
            <v>0</v>
          </cell>
          <cell r="Q5419">
            <v>0</v>
          </cell>
          <cell r="R5419">
            <v>0</v>
          </cell>
          <cell r="S5419">
            <v>0</v>
          </cell>
          <cell r="T5419">
            <v>717461000</v>
          </cell>
        </row>
        <row r="5420">
          <cell r="A5420">
            <v>11030019</v>
          </cell>
          <cell r="B5420" t="str">
            <v>11030019 Spot Revaluation of Derivativesáááááááááá</v>
          </cell>
          <cell r="C5420">
            <v>0</v>
          </cell>
          <cell r="D5420">
            <v>0</v>
          </cell>
          <cell r="E5420">
            <v>0</v>
          </cell>
          <cell r="F5420">
            <v>714848250.00999999</v>
          </cell>
          <cell r="G5420">
            <v>0</v>
          </cell>
          <cell r="H5420">
            <v>0</v>
          </cell>
          <cell r="I5420">
            <v>0</v>
          </cell>
          <cell r="J5420">
            <v>0</v>
          </cell>
          <cell r="K5420">
            <v>0</v>
          </cell>
          <cell r="L5420">
            <v>0</v>
          </cell>
          <cell r="M5420">
            <v>0</v>
          </cell>
          <cell r="N5420">
            <v>0</v>
          </cell>
          <cell r="O5420">
            <v>0</v>
          </cell>
          <cell r="P5420">
            <v>0</v>
          </cell>
          <cell r="Q5420">
            <v>0</v>
          </cell>
          <cell r="R5420">
            <v>0</v>
          </cell>
          <cell r="S5420">
            <v>0</v>
          </cell>
          <cell r="T5420">
            <v>714848250.00999999</v>
          </cell>
        </row>
        <row r="5421">
          <cell r="A5421">
            <v>11030020</v>
          </cell>
          <cell r="B5421" t="str">
            <v>11030020  Premia Amortisation Chargesáááááááááááááá</v>
          </cell>
          <cell r="C5421">
            <v>0</v>
          </cell>
          <cell r="D5421">
            <v>0</v>
          </cell>
          <cell r="E5421">
            <v>0</v>
          </cell>
          <cell r="F5421">
            <v>-1432309250.01</v>
          </cell>
          <cell r="G5421">
            <v>0</v>
          </cell>
          <cell r="H5421">
            <v>0</v>
          </cell>
          <cell r="I5421">
            <v>0</v>
          </cell>
          <cell r="J5421">
            <v>0</v>
          </cell>
          <cell r="K5421">
            <v>0</v>
          </cell>
          <cell r="L5421">
            <v>0</v>
          </cell>
          <cell r="M5421">
            <v>0</v>
          </cell>
          <cell r="N5421">
            <v>0</v>
          </cell>
          <cell r="O5421">
            <v>0</v>
          </cell>
          <cell r="P5421">
            <v>0</v>
          </cell>
          <cell r="Q5421">
            <v>0</v>
          </cell>
          <cell r="R5421">
            <v>0</v>
          </cell>
          <cell r="S5421">
            <v>0</v>
          </cell>
          <cell r="T5421">
            <v>-1432309250.01</v>
          </cell>
        </row>
        <row r="5422">
          <cell r="A5422">
            <v>11030021</v>
          </cell>
          <cell r="B5422" t="str">
            <v>5*  Deferred Tax on Premia Amortisation Meth</v>
          </cell>
          <cell r="C5422">
            <v>0</v>
          </cell>
          <cell r="D5422">
            <v>0</v>
          </cell>
          <cell r="E5422">
            <v>0</v>
          </cell>
          <cell r="F5422">
            <v>0</v>
          </cell>
          <cell r="G5422">
            <v>0</v>
          </cell>
          <cell r="H5422">
            <v>0</v>
          </cell>
          <cell r="I5422">
            <v>0</v>
          </cell>
          <cell r="J5422">
            <v>0</v>
          </cell>
          <cell r="K5422">
            <v>0</v>
          </cell>
          <cell r="L5422">
            <v>0</v>
          </cell>
          <cell r="M5422">
            <v>0</v>
          </cell>
          <cell r="N5422">
            <v>0</v>
          </cell>
          <cell r="O5422">
            <v>0</v>
          </cell>
          <cell r="P5422">
            <v>0</v>
          </cell>
          <cell r="Q5422">
            <v>0</v>
          </cell>
          <cell r="R5422">
            <v>0</v>
          </cell>
          <cell r="S5422">
            <v>0</v>
          </cell>
          <cell r="T5422">
            <v>0</v>
          </cell>
        </row>
        <row r="5423">
          <cell r="A5423">
            <v>11030022</v>
          </cell>
          <cell r="B5423" t="str">
            <v>5*  MTM on Derivatives on Loan/ICD</v>
          </cell>
          <cell r="C5423">
            <v>0</v>
          </cell>
          <cell r="D5423">
            <v>0</v>
          </cell>
          <cell r="E5423">
            <v>0</v>
          </cell>
          <cell r="F5423">
            <v>543984824</v>
          </cell>
          <cell r="G5423">
            <v>0</v>
          </cell>
          <cell r="H5423">
            <v>0</v>
          </cell>
          <cell r="I5423">
            <v>0</v>
          </cell>
          <cell r="J5423">
            <v>0</v>
          </cell>
          <cell r="K5423">
            <v>0</v>
          </cell>
          <cell r="L5423">
            <v>0</v>
          </cell>
          <cell r="M5423">
            <v>0</v>
          </cell>
          <cell r="N5423">
            <v>0</v>
          </cell>
          <cell r="O5423">
            <v>0</v>
          </cell>
          <cell r="P5423">
            <v>0</v>
          </cell>
          <cell r="Q5423">
            <v>0</v>
          </cell>
          <cell r="R5423">
            <v>0</v>
          </cell>
          <cell r="S5423">
            <v>0</v>
          </cell>
          <cell r="T5423">
            <v>543984824</v>
          </cell>
        </row>
        <row r="5424">
          <cell r="A5424">
            <v>11030023</v>
          </cell>
          <cell r="B5424" t="str">
            <v>5*  Spot Revaluation of Derivatives on Loan</v>
          </cell>
          <cell r="C5424">
            <v>0</v>
          </cell>
          <cell r="D5424">
            <v>0</v>
          </cell>
          <cell r="E5424">
            <v>0</v>
          </cell>
          <cell r="F5424">
            <v>-1298296725</v>
          </cell>
          <cell r="G5424">
            <v>0</v>
          </cell>
          <cell r="H5424">
            <v>0</v>
          </cell>
          <cell r="I5424">
            <v>0</v>
          </cell>
          <cell r="J5424">
            <v>0</v>
          </cell>
          <cell r="K5424">
            <v>0</v>
          </cell>
          <cell r="L5424">
            <v>0</v>
          </cell>
          <cell r="M5424">
            <v>0</v>
          </cell>
          <cell r="N5424">
            <v>0</v>
          </cell>
          <cell r="O5424">
            <v>0</v>
          </cell>
          <cell r="P5424">
            <v>0</v>
          </cell>
          <cell r="Q5424">
            <v>0</v>
          </cell>
          <cell r="R5424">
            <v>0</v>
          </cell>
          <cell r="S5424">
            <v>0</v>
          </cell>
          <cell r="T5424">
            <v>-1298296725</v>
          </cell>
        </row>
        <row r="5425">
          <cell r="A5425">
            <v>11030024</v>
          </cell>
          <cell r="B5425" t="str">
            <v>5*  Premia Amortisation on Loan/ICD</v>
          </cell>
          <cell r="C5425">
            <v>0</v>
          </cell>
          <cell r="D5425">
            <v>0</v>
          </cell>
          <cell r="E5425">
            <v>0</v>
          </cell>
          <cell r="F5425">
            <v>666362273.94000006</v>
          </cell>
          <cell r="G5425">
            <v>0</v>
          </cell>
          <cell r="H5425">
            <v>0</v>
          </cell>
          <cell r="I5425">
            <v>0</v>
          </cell>
          <cell r="J5425">
            <v>0</v>
          </cell>
          <cell r="K5425">
            <v>0</v>
          </cell>
          <cell r="L5425">
            <v>0</v>
          </cell>
          <cell r="M5425">
            <v>0</v>
          </cell>
          <cell r="N5425">
            <v>0</v>
          </cell>
          <cell r="O5425">
            <v>0</v>
          </cell>
          <cell r="P5425">
            <v>0</v>
          </cell>
          <cell r="Q5425">
            <v>0</v>
          </cell>
          <cell r="R5425">
            <v>0</v>
          </cell>
          <cell r="S5425">
            <v>0</v>
          </cell>
          <cell r="T5425">
            <v>666362273.94000006</v>
          </cell>
        </row>
        <row r="5426">
          <cell r="A5426">
            <v>11030025</v>
          </cell>
          <cell r="B5426" t="str">
            <v>5*  Deferred Tax on Premia Amort. method on</v>
          </cell>
          <cell r="C5426">
            <v>0</v>
          </cell>
          <cell r="D5426">
            <v>0</v>
          </cell>
          <cell r="E5426">
            <v>0</v>
          </cell>
          <cell r="F5426">
            <v>22135161.98</v>
          </cell>
          <cell r="G5426">
            <v>0</v>
          </cell>
          <cell r="H5426">
            <v>0</v>
          </cell>
          <cell r="I5426">
            <v>0</v>
          </cell>
          <cell r="J5426">
            <v>0</v>
          </cell>
          <cell r="K5426">
            <v>0</v>
          </cell>
          <cell r="L5426">
            <v>0</v>
          </cell>
          <cell r="M5426">
            <v>0</v>
          </cell>
          <cell r="N5426">
            <v>0</v>
          </cell>
          <cell r="O5426">
            <v>0</v>
          </cell>
          <cell r="P5426">
            <v>0</v>
          </cell>
          <cell r="Q5426">
            <v>0</v>
          </cell>
          <cell r="R5426">
            <v>0</v>
          </cell>
          <cell r="S5426">
            <v>0</v>
          </cell>
          <cell r="T5426">
            <v>22135161.98</v>
          </cell>
        </row>
        <row r="5427">
          <cell r="A5427">
            <v>605</v>
          </cell>
          <cell r="B5427" t="str">
            <v>Remeasurment loss (net) on defined benefit pl</v>
          </cell>
          <cell r="C5427">
            <v>-495525513.70999998</v>
          </cell>
          <cell r="D5427">
            <v>-287422919.05000001</v>
          </cell>
          <cell r="E5427">
            <v>-92930500.390000001</v>
          </cell>
          <cell r="F5427">
            <v>1395520010.9400001</v>
          </cell>
          <cell r="G5427">
            <v>-3583186.39</v>
          </cell>
          <cell r="H5427">
            <v>0</v>
          </cell>
          <cell r="I5427">
            <v>0</v>
          </cell>
          <cell r="J5427">
            <v>0</v>
          </cell>
          <cell r="K5427">
            <v>0</v>
          </cell>
          <cell r="L5427">
            <v>18817928.649999999</v>
          </cell>
          <cell r="M5427">
            <v>7146868.9299999997</v>
          </cell>
          <cell r="N5427">
            <v>0</v>
          </cell>
          <cell r="O5427">
            <v>0</v>
          </cell>
          <cell r="P5427">
            <v>0</v>
          </cell>
          <cell r="Q5427">
            <v>0</v>
          </cell>
          <cell r="R5427">
            <v>0</v>
          </cell>
          <cell r="S5427">
            <v>19891988.91</v>
          </cell>
          <cell r="T5427">
            <v>561914677.88999999</v>
          </cell>
        </row>
        <row r="5428">
          <cell r="A5428">
            <v>669</v>
          </cell>
          <cell r="B5428" t="str">
            <v>5*  OCI - PF</v>
          </cell>
          <cell r="C5428">
            <v>0</v>
          </cell>
          <cell r="D5428">
            <v>0</v>
          </cell>
          <cell r="E5428">
            <v>0</v>
          </cell>
          <cell r="F5428">
            <v>1559829620.23</v>
          </cell>
          <cell r="G5428">
            <v>0</v>
          </cell>
          <cell r="H5428">
            <v>0</v>
          </cell>
          <cell r="I5428">
            <v>0</v>
          </cell>
          <cell r="J5428">
            <v>0</v>
          </cell>
          <cell r="K5428">
            <v>0</v>
          </cell>
          <cell r="L5428">
            <v>0</v>
          </cell>
          <cell r="M5428">
            <v>0</v>
          </cell>
          <cell r="N5428">
            <v>0</v>
          </cell>
          <cell r="O5428">
            <v>0</v>
          </cell>
          <cell r="P5428">
            <v>0</v>
          </cell>
          <cell r="Q5428">
            <v>0</v>
          </cell>
          <cell r="R5428">
            <v>0</v>
          </cell>
          <cell r="S5428">
            <v>0</v>
          </cell>
          <cell r="T5428">
            <v>1559829620.23</v>
          </cell>
        </row>
        <row r="5429">
          <cell r="A5429">
            <v>11030981</v>
          </cell>
          <cell r="B5429" t="str">
            <v>4*  Ind-AS Retained earnings(Acturial Gain/Lo</v>
          </cell>
          <cell r="C5429">
            <v>0</v>
          </cell>
          <cell r="D5429">
            <v>0</v>
          </cell>
          <cell r="E5429">
            <v>0</v>
          </cell>
          <cell r="F5429">
            <v>2084441977</v>
          </cell>
          <cell r="G5429">
            <v>0</v>
          </cell>
          <cell r="H5429">
            <v>0</v>
          </cell>
          <cell r="I5429">
            <v>0</v>
          </cell>
          <cell r="J5429">
            <v>0</v>
          </cell>
          <cell r="K5429">
            <v>0</v>
          </cell>
          <cell r="L5429">
            <v>0</v>
          </cell>
          <cell r="M5429">
            <v>0</v>
          </cell>
          <cell r="N5429">
            <v>0</v>
          </cell>
          <cell r="O5429">
            <v>0</v>
          </cell>
          <cell r="P5429">
            <v>0</v>
          </cell>
          <cell r="Q5429">
            <v>0</v>
          </cell>
          <cell r="R5429">
            <v>0</v>
          </cell>
          <cell r="S5429">
            <v>0</v>
          </cell>
          <cell r="T5429">
            <v>2084441977</v>
          </cell>
        </row>
        <row r="5430">
          <cell r="A5430">
            <v>11030982</v>
          </cell>
          <cell r="B5430" t="str">
            <v>4*  Ind-AS Ret earngs(Acturial Gain/Loss PF-D</v>
          </cell>
          <cell r="C5430">
            <v>0</v>
          </cell>
          <cell r="D5430">
            <v>0</v>
          </cell>
          <cell r="E5430">
            <v>0</v>
          </cell>
          <cell r="F5430">
            <v>-524612356.76999998</v>
          </cell>
          <cell r="G5430">
            <v>0</v>
          </cell>
          <cell r="H5430">
            <v>0</v>
          </cell>
          <cell r="I5430">
            <v>0</v>
          </cell>
          <cell r="J5430">
            <v>0</v>
          </cell>
          <cell r="K5430">
            <v>0</v>
          </cell>
          <cell r="L5430">
            <v>0</v>
          </cell>
          <cell r="M5430">
            <v>0</v>
          </cell>
          <cell r="N5430">
            <v>0</v>
          </cell>
          <cell r="O5430">
            <v>0</v>
          </cell>
          <cell r="P5430">
            <v>0</v>
          </cell>
          <cell r="Q5430">
            <v>0</v>
          </cell>
          <cell r="R5430">
            <v>0</v>
          </cell>
          <cell r="S5430">
            <v>0</v>
          </cell>
          <cell r="T5430">
            <v>-524612356.76999998</v>
          </cell>
        </row>
        <row r="5431">
          <cell r="A5431">
            <v>606</v>
          </cell>
          <cell r="B5431" t="str">
            <v>OCI - Gratuity</v>
          </cell>
          <cell r="C5431">
            <v>-471269234.48000002</v>
          </cell>
          <cell r="D5431">
            <v>-268310018.69</v>
          </cell>
          <cell r="E5431">
            <v>-78551454.409999996</v>
          </cell>
          <cell r="F5431">
            <v>-142385858.13999999</v>
          </cell>
          <cell r="G5431">
            <v>-1868636.98</v>
          </cell>
          <cell r="H5431">
            <v>0</v>
          </cell>
          <cell r="I5431">
            <v>0</v>
          </cell>
          <cell r="J5431">
            <v>0</v>
          </cell>
          <cell r="K5431">
            <v>0</v>
          </cell>
          <cell r="L5431">
            <v>17848125.670000002</v>
          </cell>
          <cell r="M5431">
            <v>8114791.9800000004</v>
          </cell>
          <cell r="N5431">
            <v>0</v>
          </cell>
          <cell r="O5431">
            <v>0</v>
          </cell>
          <cell r="P5431">
            <v>0</v>
          </cell>
          <cell r="Q5431">
            <v>0</v>
          </cell>
          <cell r="R5431">
            <v>0</v>
          </cell>
          <cell r="S5431">
            <v>0</v>
          </cell>
          <cell r="T5431">
            <v>-936422285.04999995</v>
          </cell>
        </row>
        <row r="5432">
          <cell r="A5432">
            <v>11030928</v>
          </cell>
          <cell r="B5432" t="str">
            <v>11030928 Ind-AS  Retained earnings ( Acturial Gain/Loss)</v>
          </cell>
          <cell r="C5432">
            <v>-629769663.30999994</v>
          </cell>
          <cell r="D5432">
            <v>-358549843.19999999</v>
          </cell>
          <cell r="E5432">
            <v>-104970406.25</v>
          </cell>
          <cell r="F5432">
            <v>-193080310.50999999</v>
          </cell>
          <cell r="G5432">
            <v>-2497110.17</v>
          </cell>
          <cell r="H5432">
            <v>0</v>
          </cell>
          <cell r="I5432">
            <v>0</v>
          </cell>
          <cell r="J5432">
            <v>0</v>
          </cell>
          <cell r="K5432">
            <v>0</v>
          </cell>
          <cell r="L5432">
            <v>23850926.960000001</v>
          </cell>
          <cell r="M5432">
            <v>10844013.050000001</v>
          </cell>
          <cell r="N5432">
            <v>0</v>
          </cell>
          <cell r="O5432">
            <v>0</v>
          </cell>
          <cell r="P5432">
            <v>0</v>
          </cell>
          <cell r="Q5432">
            <v>0</v>
          </cell>
          <cell r="R5432">
            <v>0</v>
          </cell>
          <cell r="S5432">
            <v>0</v>
          </cell>
          <cell r="T5432">
            <v>-1254172393.4300001</v>
          </cell>
        </row>
        <row r="5433">
          <cell r="A5433">
            <v>11030931</v>
          </cell>
          <cell r="B5433" t="str">
            <v>11030931 Ind-AS Retained earnings (Acturial Gain/Loss Defe</v>
          </cell>
          <cell r="C5433">
            <v>158500428.83000001</v>
          </cell>
          <cell r="D5433">
            <v>90239824.510000005</v>
          </cell>
          <cell r="E5433">
            <v>26418951.84</v>
          </cell>
          <cell r="F5433">
            <v>50694452.369999997</v>
          </cell>
          <cell r="G5433">
            <v>628473.18999999994</v>
          </cell>
          <cell r="H5433">
            <v>0</v>
          </cell>
          <cell r="I5433">
            <v>0</v>
          </cell>
          <cell r="J5433">
            <v>0</v>
          </cell>
          <cell r="K5433">
            <v>0</v>
          </cell>
          <cell r="L5433">
            <v>-6002801.29</v>
          </cell>
          <cell r="M5433">
            <v>-2729221.07</v>
          </cell>
          <cell r="N5433">
            <v>0</v>
          </cell>
          <cell r="O5433">
            <v>0</v>
          </cell>
          <cell r="P5433">
            <v>0</v>
          </cell>
          <cell r="Q5433">
            <v>0</v>
          </cell>
          <cell r="R5433">
            <v>0</v>
          </cell>
          <cell r="S5433">
            <v>0</v>
          </cell>
          <cell r="T5433">
            <v>317750108.38</v>
          </cell>
        </row>
        <row r="5434">
          <cell r="A5434">
            <v>607</v>
          </cell>
          <cell r="B5434" t="str">
            <v>OCI - PRMB</v>
          </cell>
          <cell r="C5434">
            <v>-24256279.23</v>
          </cell>
          <cell r="D5434">
            <v>-19112900.359999999</v>
          </cell>
          <cell r="E5434">
            <v>-14379045.98</v>
          </cell>
          <cell r="F5434">
            <v>-19781828.120000001</v>
          </cell>
          <cell r="G5434">
            <v>-1714549.41</v>
          </cell>
          <cell r="H5434">
            <v>0</v>
          </cell>
          <cell r="I5434">
            <v>0</v>
          </cell>
          <cell r="J5434">
            <v>0</v>
          </cell>
          <cell r="K5434">
            <v>0</v>
          </cell>
          <cell r="L5434">
            <v>969802.98</v>
          </cell>
          <cell r="M5434">
            <v>-967923.05</v>
          </cell>
          <cell r="N5434">
            <v>0</v>
          </cell>
          <cell r="O5434">
            <v>0</v>
          </cell>
          <cell r="P5434">
            <v>0</v>
          </cell>
          <cell r="Q5434">
            <v>0</v>
          </cell>
          <cell r="R5434">
            <v>0</v>
          </cell>
          <cell r="S5434">
            <v>32851216.57</v>
          </cell>
          <cell r="T5434">
            <v>-46391506.600000001</v>
          </cell>
        </row>
        <row r="5435">
          <cell r="A5435">
            <v>11030959</v>
          </cell>
          <cell r="B5435" t="str">
            <v>11030959 Ind-AS Retained earnings(Acturial Gain/Loss)- PRMB</v>
          </cell>
          <cell r="C5435">
            <v>-32414315.449999999</v>
          </cell>
          <cell r="D5435">
            <v>-25541079.170000002</v>
          </cell>
          <cell r="E5435">
            <v>-19215103.140000001</v>
          </cell>
          <cell r="F5435">
            <v>-26434985.73</v>
          </cell>
          <cell r="G5435">
            <v>-2291198.2400000002</v>
          </cell>
          <cell r="H5435">
            <v>0</v>
          </cell>
          <cell r="I5435">
            <v>0</v>
          </cell>
          <cell r="J5435">
            <v>0</v>
          </cell>
          <cell r="K5435">
            <v>0</v>
          </cell>
          <cell r="L5435">
            <v>1295973.6100000001</v>
          </cell>
          <cell r="M5435">
            <v>-1293461.49</v>
          </cell>
          <cell r="N5435">
            <v>0</v>
          </cell>
          <cell r="O5435">
            <v>0</v>
          </cell>
          <cell r="P5435">
            <v>0</v>
          </cell>
          <cell r="Q5435">
            <v>0</v>
          </cell>
          <cell r="R5435">
            <v>0</v>
          </cell>
          <cell r="S5435">
            <v>43899958</v>
          </cell>
          <cell r="T5435">
            <v>-61994211.609999999</v>
          </cell>
        </row>
        <row r="5436">
          <cell r="A5436">
            <v>11030963</v>
          </cell>
          <cell r="B5436" t="str">
            <v>11030963 Ind-AS Ret earngs(Acturial Gain/LossPRMB-Defrd Tax</v>
          </cell>
          <cell r="C5436">
            <v>8158036.2199999997</v>
          </cell>
          <cell r="D5436">
            <v>6428178.8099999996</v>
          </cell>
          <cell r="E5436">
            <v>4836057.16</v>
          </cell>
          <cell r="F5436">
            <v>6653157.6100000003</v>
          </cell>
          <cell r="G5436">
            <v>576648.82999999996</v>
          </cell>
          <cell r="H5436">
            <v>0</v>
          </cell>
          <cell r="I5436">
            <v>0</v>
          </cell>
          <cell r="J5436">
            <v>0</v>
          </cell>
          <cell r="K5436">
            <v>0</v>
          </cell>
          <cell r="L5436">
            <v>-326170.63</v>
          </cell>
          <cell r="M5436">
            <v>325538.44</v>
          </cell>
          <cell r="N5436">
            <v>0</v>
          </cell>
          <cell r="O5436">
            <v>0</v>
          </cell>
          <cell r="P5436">
            <v>0</v>
          </cell>
          <cell r="Q5436">
            <v>0</v>
          </cell>
          <cell r="R5436">
            <v>0</v>
          </cell>
          <cell r="S5436">
            <v>-11048741.43</v>
          </cell>
          <cell r="T5436">
            <v>15602705.01</v>
          </cell>
        </row>
        <row r="5437">
          <cell r="A5437">
            <v>608</v>
          </cell>
          <cell r="B5437" t="str">
            <v>OCI - GMB Pension</v>
          </cell>
          <cell r="C5437">
            <v>0</v>
          </cell>
          <cell r="D5437">
            <v>0</v>
          </cell>
          <cell r="E5437">
            <v>0</v>
          </cell>
          <cell r="F5437">
            <v>-2141923.0299999998</v>
          </cell>
          <cell r="G5437">
            <v>0</v>
          </cell>
          <cell r="H5437">
            <v>0</v>
          </cell>
          <cell r="I5437">
            <v>0</v>
          </cell>
          <cell r="J5437">
            <v>0</v>
          </cell>
          <cell r="K5437">
            <v>0</v>
          </cell>
          <cell r="L5437">
            <v>0</v>
          </cell>
          <cell r="M5437">
            <v>0</v>
          </cell>
          <cell r="N5437">
            <v>0</v>
          </cell>
          <cell r="O5437">
            <v>0</v>
          </cell>
          <cell r="P5437">
            <v>0</v>
          </cell>
          <cell r="Q5437">
            <v>0</v>
          </cell>
          <cell r="R5437">
            <v>0</v>
          </cell>
          <cell r="S5437">
            <v>-12959227.66</v>
          </cell>
          <cell r="T5437">
            <v>-15101150.689999999</v>
          </cell>
        </row>
        <row r="5438">
          <cell r="A5438">
            <v>11170901</v>
          </cell>
          <cell r="B5438" t="str">
            <v>11170901 Ind-AS  Actuarial gains and losses in defined b</v>
          </cell>
          <cell r="C5438">
            <v>0</v>
          </cell>
          <cell r="D5438">
            <v>0</v>
          </cell>
          <cell r="E5438">
            <v>0</v>
          </cell>
          <cell r="F5438">
            <v>-2862309</v>
          </cell>
          <cell r="G5438">
            <v>0</v>
          </cell>
          <cell r="H5438">
            <v>0</v>
          </cell>
          <cell r="I5438">
            <v>0</v>
          </cell>
          <cell r="J5438">
            <v>0</v>
          </cell>
          <cell r="K5438">
            <v>0</v>
          </cell>
          <cell r="L5438">
            <v>0</v>
          </cell>
          <cell r="M5438">
            <v>0</v>
          </cell>
          <cell r="N5438">
            <v>0</v>
          </cell>
          <cell r="O5438">
            <v>0</v>
          </cell>
          <cell r="P5438">
            <v>0</v>
          </cell>
          <cell r="Q5438">
            <v>0</v>
          </cell>
          <cell r="R5438">
            <v>0</v>
          </cell>
          <cell r="S5438">
            <v>-17317762</v>
          </cell>
          <cell r="T5438">
            <v>-20180071</v>
          </cell>
        </row>
        <row r="5439">
          <cell r="A5439">
            <v>11030964</v>
          </cell>
          <cell r="B5439" t="str">
            <v>11030964 Ind-AS RE(Acturial Gain/Loss)GMB pension Defrd Tax</v>
          </cell>
          <cell r="C5439">
            <v>0</v>
          </cell>
          <cell r="D5439">
            <v>0</v>
          </cell>
          <cell r="E5439">
            <v>0</v>
          </cell>
          <cell r="F5439">
            <v>720385.97</v>
          </cell>
          <cell r="G5439">
            <v>0</v>
          </cell>
          <cell r="H5439">
            <v>0</v>
          </cell>
          <cell r="I5439">
            <v>0</v>
          </cell>
          <cell r="J5439">
            <v>0</v>
          </cell>
          <cell r="K5439">
            <v>0</v>
          </cell>
          <cell r="L5439">
            <v>0</v>
          </cell>
          <cell r="M5439">
            <v>0</v>
          </cell>
          <cell r="N5439">
            <v>0</v>
          </cell>
          <cell r="O5439">
            <v>0</v>
          </cell>
          <cell r="P5439">
            <v>0</v>
          </cell>
          <cell r="Q5439">
            <v>0</v>
          </cell>
          <cell r="R5439">
            <v>0</v>
          </cell>
          <cell r="S5439">
            <v>4358534.34</v>
          </cell>
          <cell r="T5439">
            <v>5078920.3099999996</v>
          </cell>
        </row>
        <row r="5440">
          <cell r="A5440">
            <v>602</v>
          </cell>
          <cell r="B5440" t="str">
            <v>Debt Instrument through OCI</v>
          </cell>
          <cell r="C5440">
            <v>0</v>
          </cell>
          <cell r="D5440">
            <v>0</v>
          </cell>
          <cell r="E5440">
            <v>0</v>
          </cell>
          <cell r="F5440">
            <v>18575005.579999998</v>
          </cell>
          <cell r="G5440">
            <v>0</v>
          </cell>
          <cell r="H5440">
            <v>0</v>
          </cell>
          <cell r="I5440">
            <v>0</v>
          </cell>
          <cell r="J5440">
            <v>0</v>
          </cell>
          <cell r="K5440">
            <v>0</v>
          </cell>
          <cell r="L5440">
            <v>0</v>
          </cell>
          <cell r="M5440">
            <v>0</v>
          </cell>
          <cell r="N5440">
            <v>0</v>
          </cell>
          <cell r="O5440">
            <v>0</v>
          </cell>
          <cell r="P5440">
            <v>0</v>
          </cell>
          <cell r="Q5440">
            <v>0</v>
          </cell>
          <cell r="R5440">
            <v>0</v>
          </cell>
          <cell r="S5440">
            <v>0</v>
          </cell>
          <cell r="T5440">
            <v>18575005.579999998</v>
          </cell>
        </row>
        <row r="5441">
          <cell r="A5441">
            <v>11030936</v>
          </cell>
          <cell r="B5441" t="str">
            <v>11030936 Ind-AS  Retained earnings (GOI/Bonds/CD  FVTOCI)</v>
          </cell>
          <cell r="C5441">
            <v>0</v>
          </cell>
          <cell r="D5441">
            <v>0</v>
          </cell>
          <cell r="E5441">
            <v>0</v>
          </cell>
          <cell r="F5441">
            <v>24822276</v>
          </cell>
          <cell r="G5441">
            <v>0</v>
          </cell>
          <cell r="H5441">
            <v>0</v>
          </cell>
          <cell r="I5441">
            <v>0</v>
          </cell>
          <cell r="J5441">
            <v>0</v>
          </cell>
          <cell r="K5441">
            <v>0</v>
          </cell>
          <cell r="L5441">
            <v>0</v>
          </cell>
          <cell r="M5441">
            <v>0</v>
          </cell>
          <cell r="N5441">
            <v>0</v>
          </cell>
          <cell r="O5441">
            <v>0</v>
          </cell>
          <cell r="P5441">
            <v>0</v>
          </cell>
          <cell r="Q5441">
            <v>0</v>
          </cell>
          <cell r="R5441">
            <v>0</v>
          </cell>
          <cell r="S5441">
            <v>0</v>
          </cell>
          <cell r="T5441">
            <v>24822276</v>
          </cell>
        </row>
        <row r="5442">
          <cell r="A5442">
            <v>11030937</v>
          </cell>
          <cell r="B5442" t="str">
            <v>11030937 Ind-AS Retaind earng(GOI/Bonds/CD Defrd Tax FVTOCI</v>
          </cell>
          <cell r="C5442">
            <v>0</v>
          </cell>
          <cell r="D5442">
            <v>0</v>
          </cell>
          <cell r="E5442">
            <v>0</v>
          </cell>
          <cell r="F5442">
            <v>-6247270.4199999999</v>
          </cell>
          <cell r="G5442">
            <v>0</v>
          </cell>
          <cell r="H5442">
            <v>0</v>
          </cell>
          <cell r="I5442">
            <v>0</v>
          </cell>
          <cell r="J5442">
            <v>0</v>
          </cell>
          <cell r="K5442">
            <v>0</v>
          </cell>
          <cell r="L5442">
            <v>0</v>
          </cell>
          <cell r="M5442">
            <v>0</v>
          </cell>
          <cell r="N5442">
            <v>0</v>
          </cell>
          <cell r="O5442">
            <v>0</v>
          </cell>
          <cell r="P5442">
            <v>0</v>
          </cell>
          <cell r="Q5442">
            <v>0</v>
          </cell>
          <cell r="R5442">
            <v>0</v>
          </cell>
          <cell r="S5442">
            <v>0</v>
          </cell>
          <cell r="T5442">
            <v>-6247270.4199999999</v>
          </cell>
        </row>
        <row r="5443">
          <cell r="A5443">
            <v>603</v>
          </cell>
          <cell r="B5443" t="str">
            <v>Equity Instrument through OCI</v>
          </cell>
          <cell r="C5443">
            <v>0</v>
          </cell>
          <cell r="D5443">
            <v>0</v>
          </cell>
          <cell r="E5443">
            <v>0</v>
          </cell>
          <cell r="F5443">
            <v>356814108.13</v>
          </cell>
          <cell r="G5443">
            <v>0</v>
          </cell>
          <cell r="H5443">
            <v>0</v>
          </cell>
          <cell r="I5443">
            <v>0</v>
          </cell>
          <cell r="J5443">
            <v>0</v>
          </cell>
          <cell r="K5443">
            <v>0</v>
          </cell>
          <cell r="L5443">
            <v>0</v>
          </cell>
          <cell r="M5443">
            <v>0</v>
          </cell>
          <cell r="N5443">
            <v>0</v>
          </cell>
          <cell r="O5443">
            <v>0</v>
          </cell>
          <cell r="P5443">
            <v>0</v>
          </cell>
          <cell r="Q5443">
            <v>0</v>
          </cell>
          <cell r="R5443">
            <v>0</v>
          </cell>
          <cell r="S5443">
            <v>0</v>
          </cell>
          <cell r="T5443">
            <v>356814108.13</v>
          </cell>
        </row>
        <row r="5444">
          <cell r="A5444">
            <v>11030969</v>
          </cell>
          <cell r="B5444" t="str">
            <v>11030969 Ind-AS Retained earnings(Equity-Quoted-  FVTOCI)</v>
          </cell>
          <cell r="C5444">
            <v>0</v>
          </cell>
          <cell r="D5444">
            <v>0</v>
          </cell>
          <cell r="E5444">
            <v>0</v>
          </cell>
          <cell r="F5444">
            <v>256813785.72999999</v>
          </cell>
          <cell r="G5444">
            <v>0</v>
          </cell>
          <cell r="H5444">
            <v>0</v>
          </cell>
          <cell r="I5444">
            <v>0</v>
          </cell>
          <cell r="J5444">
            <v>0</v>
          </cell>
          <cell r="K5444">
            <v>0</v>
          </cell>
          <cell r="L5444">
            <v>0</v>
          </cell>
          <cell r="M5444">
            <v>0</v>
          </cell>
          <cell r="N5444">
            <v>0</v>
          </cell>
          <cell r="O5444">
            <v>0</v>
          </cell>
          <cell r="P5444">
            <v>0</v>
          </cell>
          <cell r="Q5444">
            <v>0</v>
          </cell>
          <cell r="R5444">
            <v>0</v>
          </cell>
          <cell r="S5444">
            <v>0</v>
          </cell>
          <cell r="T5444">
            <v>256813785.72999999</v>
          </cell>
        </row>
        <row r="5445">
          <cell r="A5445">
            <v>11030970</v>
          </cell>
          <cell r="B5445" t="str">
            <v>11030970 Ind-AS Retd Earnin(Equity-Quoted-Defrd Tax -FVTOCI</v>
          </cell>
          <cell r="C5445">
            <v>0</v>
          </cell>
          <cell r="D5445">
            <v>0</v>
          </cell>
          <cell r="E5445">
            <v>0</v>
          </cell>
          <cell r="F5445">
            <v>0</v>
          </cell>
          <cell r="G5445">
            <v>0</v>
          </cell>
          <cell r="H5445">
            <v>0</v>
          </cell>
          <cell r="I5445">
            <v>0</v>
          </cell>
          <cell r="J5445">
            <v>0</v>
          </cell>
          <cell r="K5445">
            <v>0</v>
          </cell>
          <cell r="L5445">
            <v>0</v>
          </cell>
          <cell r="M5445">
            <v>0</v>
          </cell>
          <cell r="N5445">
            <v>0</v>
          </cell>
          <cell r="O5445">
            <v>0</v>
          </cell>
          <cell r="P5445">
            <v>0</v>
          </cell>
          <cell r="Q5445">
            <v>0</v>
          </cell>
          <cell r="R5445">
            <v>0</v>
          </cell>
          <cell r="S5445">
            <v>0</v>
          </cell>
          <cell r="T5445">
            <v>0</v>
          </cell>
        </row>
        <row r="5446">
          <cell r="A5446">
            <v>11030985</v>
          </cell>
          <cell r="B5446" t="str">
            <v>11030985 5*  Tfr to retain earn</v>
          </cell>
          <cell r="C5446">
            <v>0</v>
          </cell>
          <cell r="D5446">
            <v>0</v>
          </cell>
          <cell r="E5446">
            <v>0</v>
          </cell>
          <cell r="F5446">
            <v>100000322.40000001</v>
          </cell>
          <cell r="G5446">
            <v>0</v>
          </cell>
          <cell r="H5446">
            <v>0</v>
          </cell>
          <cell r="I5446">
            <v>0</v>
          </cell>
          <cell r="J5446">
            <v>0</v>
          </cell>
          <cell r="K5446">
            <v>0</v>
          </cell>
          <cell r="L5446">
            <v>0</v>
          </cell>
          <cell r="M5446">
            <v>0</v>
          </cell>
          <cell r="N5446">
            <v>0</v>
          </cell>
          <cell r="O5446">
            <v>0</v>
          </cell>
          <cell r="P5446">
            <v>0</v>
          </cell>
          <cell r="Q5446">
            <v>0</v>
          </cell>
          <cell r="R5446">
            <v>0</v>
          </cell>
          <cell r="S5446">
            <v>0</v>
          </cell>
          <cell r="T5446">
            <v>100000322.40000001</v>
          </cell>
        </row>
        <row r="5447">
          <cell r="A5447">
            <v>11030986</v>
          </cell>
          <cell r="B5447" t="str">
            <v>11030986 5* Tfr Tax to Retain ea</v>
          </cell>
          <cell r="C5447">
            <v>0</v>
          </cell>
          <cell r="D5447">
            <v>0</v>
          </cell>
          <cell r="E5447">
            <v>0</v>
          </cell>
          <cell r="F5447">
            <v>-25168081.140000001</v>
          </cell>
          <cell r="G5447">
            <v>0</v>
          </cell>
          <cell r="H5447">
            <v>0</v>
          </cell>
          <cell r="I5447">
            <v>0</v>
          </cell>
          <cell r="J5447">
            <v>0</v>
          </cell>
          <cell r="K5447">
            <v>0</v>
          </cell>
          <cell r="L5447">
            <v>0</v>
          </cell>
          <cell r="M5447">
            <v>0</v>
          </cell>
          <cell r="N5447">
            <v>0</v>
          </cell>
          <cell r="O5447">
            <v>0</v>
          </cell>
          <cell r="P5447">
            <v>0</v>
          </cell>
          <cell r="Q5447">
            <v>0</v>
          </cell>
          <cell r="R5447">
            <v>0</v>
          </cell>
          <cell r="S5447">
            <v>0</v>
          </cell>
          <cell r="T5447">
            <v>-25168081.140000001</v>
          </cell>
        </row>
        <row r="5448">
          <cell r="A5448">
            <v>11030987</v>
          </cell>
          <cell r="B5448" t="str">
            <v>11030987 5*  Ind-AS Rt.Ern.cur.tx</v>
          </cell>
          <cell r="C5448">
            <v>0</v>
          </cell>
          <cell r="D5448">
            <v>0</v>
          </cell>
          <cell r="E5448">
            <v>0</v>
          </cell>
          <cell r="F5448">
            <v>25168081.140000001</v>
          </cell>
          <cell r="G5448">
            <v>0</v>
          </cell>
          <cell r="H5448">
            <v>0</v>
          </cell>
          <cell r="I5448">
            <v>0</v>
          </cell>
          <cell r="J5448">
            <v>0</v>
          </cell>
          <cell r="K5448">
            <v>0</v>
          </cell>
          <cell r="L5448">
            <v>0</v>
          </cell>
          <cell r="M5448">
            <v>0</v>
          </cell>
          <cell r="N5448">
            <v>0</v>
          </cell>
          <cell r="O5448">
            <v>0</v>
          </cell>
          <cell r="P5448">
            <v>0</v>
          </cell>
          <cell r="Q5448">
            <v>0</v>
          </cell>
          <cell r="R5448">
            <v>0</v>
          </cell>
          <cell r="S5448">
            <v>0</v>
          </cell>
          <cell r="T5448">
            <v>25168081.140000001</v>
          </cell>
        </row>
        <row r="5449">
          <cell r="A5449">
            <v>604</v>
          </cell>
          <cell r="B5449" t="str">
            <v>Effective portion of Cash Flow Hedges</v>
          </cell>
          <cell r="C5449">
            <v>1352976.89</v>
          </cell>
          <cell r="D5449">
            <v>-7264956.29</v>
          </cell>
          <cell r="E5449">
            <v>0</v>
          </cell>
          <cell r="F5449">
            <v>0</v>
          </cell>
          <cell r="G5449">
            <v>0</v>
          </cell>
          <cell r="H5449">
            <v>0</v>
          </cell>
          <cell r="I5449">
            <v>0</v>
          </cell>
          <cell r="J5449">
            <v>0</v>
          </cell>
          <cell r="K5449">
            <v>0</v>
          </cell>
          <cell r="L5449">
            <v>0</v>
          </cell>
          <cell r="M5449">
            <v>0</v>
          </cell>
          <cell r="N5449">
            <v>0</v>
          </cell>
          <cell r="O5449">
            <v>0</v>
          </cell>
          <cell r="P5449">
            <v>0</v>
          </cell>
          <cell r="Q5449">
            <v>0</v>
          </cell>
          <cell r="R5449">
            <v>0</v>
          </cell>
          <cell r="S5449">
            <v>0</v>
          </cell>
          <cell r="T5449">
            <v>-5911979.4000000004</v>
          </cell>
        </row>
        <row r="5450">
          <cell r="A5450">
            <v>11150001</v>
          </cell>
          <cell r="B5450" t="str">
            <v>11150001 Hedging Reserve</v>
          </cell>
          <cell r="C5450">
            <v>0</v>
          </cell>
          <cell r="D5450">
            <v>0</v>
          </cell>
          <cell r="E5450">
            <v>0</v>
          </cell>
          <cell r="F5450">
            <v>0</v>
          </cell>
          <cell r="G5450">
            <v>0</v>
          </cell>
          <cell r="H5450">
            <v>0</v>
          </cell>
          <cell r="I5450">
            <v>0</v>
          </cell>
          <cell r="J5450">
            <v>0</v>
          </cell>
          <cell r="K5450">
            <v>0</v>
          </cell>
          <cell r="L5450">
            <v>0</v>
          </cell>
          <cell r="M5450">
            <v>0</v>
          </cell>
          <cell r="N5450">
            <v>0</v>
          </cell>
          <cell r="O5450">
            <v>0</v>
          </cell>
          <cell r="P5450">
            <v>0</v>
          </cell>
          <cell r="Q5450">
            <v>0</v>
          </cell>
          <cell r="R5450">
            <v>0</v>
          </cell>
          <cell r="S5450">
            <v>0</v>
          </cell>
          <cell r="T5450">
            <v>0</v>
          </cell>
        </row>
        <row r="5451">
          <cell r="A5451">
            <v>11150901</v>
          </cell>
          <cell r="B5451" t="str">
            <v>11150901 Ind-AS  Hedging Reserve Deferred Tax</v>
          </cell>
          <cell r="C5451">
            <v>0</v>
          </cell>
          <cell r="D5451">
            <v>0</v>
          </cell>
          <cell r="E5451">
            <v>0</v>
          </cell>
          <cell r="F5451">
            <v>0</v>
          </cell>
          <cell r="G5451">
            <v>0</v>
          </cell>
          <cell r="H5451">
            <v>0</v>
          </cell>
          <cell r="I5451">
            <v>0</v>
          </cell>
          <cell r="J5451">
            <v>0</v>
          </cell>
          <cell r="K5451">
            <v>0</v>
          </cell>
          <cell r="L5451">
            <v>0</v>
          </cell>
          <cell r="M5451">
            <v>0</v>
          </cell>
          <cell r="N5451">
            <v>0</v>
          </cell>
          <cell r="O5451">
            <v>0</v>
          </cell>
          <cell r="P5451">
            <v>0</v>
          </cell>
          <cell r="Q5451">
            <v>0</v>
          </cell>
          <cell r="R5451">
            <v>0</v>
          </cell>
          <cell r="S5451">
            <v>0</v>
          </cell>
          <cell r="T5451">
            <v>0</v>
          </cell>
        </row>
        <row r="5452">
          <cell r="A5452">
            <v>16810027</v>
          </cell>
          <cell r="B5452" t="str">
            <v>16810027 Hedging Reserve - Forward Contracts</v>
          </cell>
          <cell r="C5452">
            <v>1808019.15</v>
          </cell>
          <cell r="D5452">
            <v>-9708355.0899999999</v>
          </cell>
          <cell r="E5452">
            <v>0</v>
          </cell>
          <cell r="F5452">
            <v>0</v>
          </cell>
          <cell r="G5452">
            <v>0</v>
          </cell>
          <cell r="H5452">
            <v>0</v>
          </cell>
          <cell r="I5452">
            <v>0</v>
          </cell>
          <cell r="J5452">
            <v>0</v>
          </cell>
          <cell r="K5452">
            <v>0</v>
          </cell>
          <cell r="L5452">
            <v>0</v>
          </cell>
          <cell r="M5452">
            <v>0</v>
          </cell>
          <cell r="N5452">
            <v>0</v>
          </cell>
          <cell r="O5452">
            <v>0</v>
          </cell>
          <cell r="P5452">
            <v>0</v>
          </cell>
          <cell r="Q5452">
            <v>0</v>
          </cell>
          <cell r="R5452">
            <v>0</v>
          </cell>
          <cell r="S5452">
            <v>0</v>
          </cell>
          <cell r="T5452">
            <v>-7900335.9400000004</v>
          </cell>
        </row>
        <row r="5453">
          <cell r="A5453">
            <v>16810028</v>
          </cell>
          <cell r="B5453" t="str">
            <v>16810028 Hedging Reserve - Options</v>
          </cell>
          <cell r="C5453">
            <v>0</v>
          </cell>
          <cell r="D5453">
            <v>0</v>
          </cell>
          <cell r="E5453">
            <v>0</v>
          </cell>
          <cell r="F5453">
            <v>0</v>
          </cell>
          <cell r="G5453">
            <v>0</v>
          </cell>
          <cell r="H5453">
            <v>0</v>
          </cell>
          <cell r="I5453">
            <v>0</v>
          </cell>
          <cell r="J5453">
            <v>0</v>
          </cell>
          <cell r="K5453">
            <v>0</v>
          </cell>
          <cell r="L5453">
            <v>0</v>
          </cell>
          <cell r="M5453">
            <v>0</v>
          </cell>
          <cell r="N5453">
            <v>0</v>
          </cell>
          <cell r="O5453">
            <v>0</v>
          </cell>
          <cell r="P5453">
            <v>0</v>
          </cell>
          <cell r="Q5453">
            <v>0</v>
          </cell>
          <cell r="R5453">
            <v>0</v>
          </cell>
          <cell r="S5453">
            <v>0</v>
          </cell>
          <cell r="T5453">
            <v>0</v>
          </cell>
        </row>
        <row r="5454">
          <cell r="A5454">
            <v>16810029</v>
          </cell>
          <cell r="B5454" t="str">
            <v>16810029 Hedging Reserve - Interest rate swaps</v>
          </cell>
          <cell r="C5454">
            <v>0</v>
          </cell>
          <cell r="D5454">
            <v>0</v>
          </cell>
          <cell r="E5454">
            <v>0</v>
          </cell>
          <cell r="F5454">
            <v>0</v>
          </cell>
          <cell r="G5454">
            <v>0</v>
          </cell>
          <cell r="H5454">
            <v>0</v>
          </cell>
          <cell r="I5454">
            <v>0</v>
          </cell>
          <cell r="J5454">
            <v>0</v>
          </cell>
          <cell r="K5454">
            <v>0</v>
          </cell>
          <cell r="L5454">
            <v>0</v>
          </cell>
          <cell r="M5454">
            <v>0</v>
          </cell>
          <cell r="N5454">
            <v>0</v>
          </cell>
          <cell r="O5454">
            <v>0</v>
          </cell>
          <cell r="P5454">
            <v>0</v>
          </cell>
          <cell r="Q5454">
            <v>0</v>
          </cell>
          <cell r="R5454">
            <v>0</v>
          </cell>
          <cell r="S5454">
            <v>0</v>
          </cell>
          <cell r="T5454">
            <v>0</v>
          </cell>
        </row>
        <row r="5455">
          <cell r="A5455">
            <v>16810030</v>
          </cell>
          <cell r="B5455" t="str">
            <v>16810030 Hedging Reserve - Commodity</v>
          </cell>
          <cell r="C5455">
            <v>0</v>
          </cell>
          <cell r="D5455">
            <v>0</v>
          </cell>
          <cell r="E5455">
            <v>0</v>
          </cell>
          <cell r="F5455">
            <v>0</v>
          </cell>
          <cell r="G5455">
            <v>0</v>
          </cell>
          <cell r="H5455">
            <v>0</v>
          </cell>
          <cell r="I5455">
            <v>0</v>
          </cell>
          <cell r="J5455">
            <v>0</v>
          </cell>
          <cell r="K5455">
            <v>0</v>
          </cell>
          <cell r="L5455">
            <v>0</v>
          </cell>
          <cell r="M5455">
            <v>0</v>
          </cell>
          <cell r="N5455">
            <v>0</v>
          </cell>
          <cell r="O5455">
            <v>0</v>
          </cell>
          <cell r="P5455">
            <v>0</v>
          </cell>
          <cell r="Q5455">
            <v>0</v>
          </cell>
          <cell r="R5455">
            <v>0</v>
          </cell>
          <cell r="S5455">
            <v>0</v>
          </cell>
          <cell r="T5455">
            <v>0</v>
          </cell>
        </row>
        <row r="5456">
          <cell r="A5456">
            <v>16810031</v>
          </cell>
          <cell r="B5456" t="str">
            <v>16810031 Hedging Reserve - Deferred Tax - Forward Contracts</v>
          </cell>
          <cell r="C5456">
            <v>-455042.26</v>
          </cell>
          <cell r="D5456">
            <v>2443398.7999999998</v>
          </cell>
          <cell r="E5456">
            <v>0</v>
          </cell>
          <cell r="F5456">
            <v>0</v>
          </cell>
          <cell r="G5456">
            <v>0</v>
          </cell>
          <cell r="H5456">
            <v>0</v>
          </cell>
          <cell r="I5456">
            <v>0</v>
          </cell>
          <cell r="J5456">
            <v>0</v>
          </cell>
          <cell r="K5456">
            <v>0</v>
          </cell>
          <cell r="L5456">
            <v>0</v>
          </cell>
          <cell r="M5456">
            <v>0</v>
          </cell>
          <cell r="N5456">
            <v>0</v>
          </cell>
          <cell r="O5456">
            <v>0</v>
          </cell>
          <cell r="P5456">
            <v>0</v>
          </cell>
          <cell r="Q5456">
            <v>0</v>
          </cell>
          <cell r="R5456">
            <v>0</v>
          </cell>
          <cell r="S5456">
            <v>0</v>
          </cell>
          <cell r="T5456">
            <v>1988356.54</v>
          </cell>
        </row>
        <row r="5457">
          <cell r="A5457">
            <v>16810032</v>
          </cell>
          <cell r="B5457" t="str">
            <v>16810032 Hedging Reserve - Deferred Tax - Options</v>
          </cell>
          <cell r="C5457">
            <v>0</v>
          </cell>
          <cell r="D5457">
            <v>0</v>
          </cell>
          <cell r="E5457">
            <v>0</v>
          </cell>
          <cell r="F5457">
            <v>0</v>
          </cell>
          <cell r="G5457">
            <v>0</v>
          </cell>
          <cell r="H5457">
            <v>0</v>
          </cell>
          <cell r="I5457">
            <v>0</v>
          </cell>
          <cell r="J5457">
            <v>0</v>
          </cell>
          <cell r="K5457">
            <v>0</v>
          </cell>
          <cell r="L5457">
            <v>0</v>
          </cell>
          <cell r="M5457">
            <v>0</v>
          </cell>
          <cell r="N5457">
            <v>0</v>
          </cell>
          <cell r="O5457">
            <v>0</v>
          </cell>
          <cell r="P5457">
            <v>0</v>
          </cell>
          <cell r="Q5457">
            <v>0</v>
          </cell>
          <cell r="R5457">
            <v>0</v>
          </cell>
          <cell r="S5457">
            <v>0</v>
          </cell>
          <cell r="T5457">
            <v>0</v>
          </cell>
        </row>
        <row r="5458">
          <cell r="A5458">
            <v>16810033</v>
          </cell>
          <cell r="B5458" t="str">
            <v>16810033 Hedging Reserve- Deferred Tax - Interest Rate Swap</v>
          </cell>
          <cell r="C5458">
            <v>0</v>
          </cell>
          <cell r="D5458">
            <v>0</v>
          </cell>
          <cell r="E5458">
            <v>0</v>
          </cell>
          <cell r="F5458">
            <v>0</v>
          </cell>
          <cell r="G5458">
            <v>0</v>
          </cell>
          <cell r="H5458">
            <v>0</v>
          </cell>
          <cell r="I5458">
            <v>0</v>
          </cell>
          <cell r="J5458">
            <v>0</v>
          </cell>
          <cell r="K5458">
            <v>0</v>
          </cell>
          <cell r="L5458">
            <v>0</v>
          </cell>
          <cell r="M5458">
            <v>0</v>
          </cell>
          <cell r="N5458">
            <v>0</v>
          </cell>
          <cell r="O5458">
            <v>0</v>
          </cell>
          <cell r="P5458">
            <v>0</v>
          </cell>
          <cell r="Q5458">
            <v>0</v>
          </cell>
          <cell r="R5458">
            <v>0</v>
          </cell>
          <cell r="S5458">
            <v>0</v>
          </cell>
          <cell r="T5458">
            <v>0</v>
          </cell>
        </row>
        <row r="5459">
          <cell r="A5459">
            <v>16810034</v>
          </cell>
          <cell r="B5459" t="str">
            <v>16810034 Hedging Reserve - Deferred Tax - Commodity</v>
          </cell>
          <cell r="C5459">
            <v>0</v>
          </cell>
          <cell r="D5459">
            <v>0</v>
          </cell>
          <cell r="E5459">
            <v>0</v>
          </cell>
          <cell r="F5459">
            <v>0</v>
          </cell>
          <cell r="G5459">
            <v>0</v>
          </cell>
          <cell r="H5459">
            <v>0</v>
          </cell>
          <cell r="I5459">
            <v>0</v>
          </cell>
          <cell r="J5459">
            <v>0</v>
          </cell>
          <cell r="K5459">
            <v>0</v>
          </cell>
          <cell r="L5459">
            <v>0</v>
          </cell>
          <cell r="M5459">
            <v>0</v>
          </cell>
          <cell r="N5459">
            <v>0</v>
          </cell>
          <cell r="O5459">
            <v>0</v>
          </cell>
          <cell r="P5459">
            <v>0</v>
          </cell>
          <cell r="Q5459">
            <v>0</v>
          </cell>
          <cell r="R5459">
            <v>0</v>
          </cell>
          <cell r="S5459">
            <v>0</v>
          </cell>
          <cell r="T5459">
            <v>0</v>
          </cell>
        </row>
        <row r="5460">
          <cell r="A5460">
            <v>0</v>
          </cell>
          <cell r="B5460" t="str">
            <v>Others</v>
          </cell>
          <cell r="C5460">
            <v>0</v>
          </cell>
          <cell r="D5460">
            <v>0</v>
          </cell>
          <cell r="E5460">
            <v>0</v>
          </cell>
          <cell r="F5460">
            <v>0</v>
          </cell>
          <cell r="G5460">
            <v>0</v>
          </cell>
          <cell r="H5460">
            <v>0</v>
          </cell>
          <cell r="I5460">
            <v>0</v>
          </cell>
          <cell r="J5460">
            <v>0</v>
          </cell>
          <cell r="K5460">
            <v>0</v>
          </cell>
          <cell r="L5460">
            <v>0</v>
          </cell>
          <cell r="M5460">
            <v>0</v>
          </cell>
          <cell r="N5460">
            <v>0</v>
          </cell>
          <cell r="O5460">
            <v>0</v>
          </cell>
          <cell r="P5460">
            <v>0</v>
          </cell>
          <cell r="Q5460">
            <v>0</v>
          </cell>
          <cell r="R5460">
            <v>0</v>
          </cell>
          <cell r="S5460">
            <v>0</v>
          </cell>
          <cell r="T5460">
            <v>0</v>
          </cell>
        </row>
        <row r="5461">
          <cell r="A5461">
            <v>11160901</v>
          </cell>
          <cell r="B5461" t="str">
            <v>11160901 Ind-AS  Available for sale financial assets res</v>
          </cell>
          <cell r="C5461">
            <v>0</v>
          </cell>
          <cell r="D5461">
            <v>0</v>
          </cell>
          <cell r="E5461">
            <v>0</v>
          </cell>
          <cell r="F5461">
            <v>0</v>
          </cell>
          <cell r="G5461">
            <v>0</v>
          </cell>
          <cell r="H5461">
            <v>0</v>
          </cell>
          <cell r="I5461">
            <v>0</v>
          </cell>
          <cell r="J5461">
            <v>0</v>
          </cell>
          <cell r="K5461">
            <v>0</v>
          </cell>
          <cell r="L5461">
            <v>0</v>
          </cell>
          <cell r="M5461">
            <v>0</v>
          </cell>
          <cell r="N5461">
            <v>0</v>
          </cell>
          <cell r="O5461">
            <v>0</v>
          </cell>
          <cell r="P5461">
            <v>0</v>
          </cell>
          <cell r="Q5461">
            <v>0</v>
          </cell>
          <cell r="R5461">
            <v>0</v>
          </cell>
          <cell r="S5461">
            <v>0</v>
          </cell>
          <cell r="T5461">
            <v>0</v>
          </cell>
        </row>
        <row r="5462">
          <cell r="A5462">
            <v>47</v>
          </cell>
          <cell r="B5462" t="str">
            <v>Non-Current Financial Liabilities</v>
          </cell>
          <cell r="C5462">
            <v>-5931438597.29</v>
          </cell>
          <cell r="D5462">
            <v>-309030836.48000002</v>
          </cell>
          <cell r="E5462">
            <v>-142667329.41999999</v>
          </cell>
          <cell r="F5462">
            <v>-25775785124.66</v>
          </cell>
          <cell r="G5462">
            <v>-54585740.829999998</v>
          </cell>
          <cell r="H5462">
            <v>0</v>
          </cell>
          <cell r="I5462">
            <v>0</v>
          </cell>
          <cell r="J5462">
            <v>0</v>
          </cell>
          <cell r="K5462">
            <v>0</v>
          </cell>
          <cell r="L5462">
            <v>-486169739.82999998</v>
          </cell>
          <cell r="M5462">
            <v>-81071383.530000001</v>
          </cell>
          <cell r="N5462">
            <v>0</v>
          </cell>
          <cell r="O5462">
            <v>0</v>
          </cell>
          <cell r="P5462">
            <v>0</v>
          </cell>
          <cell r="Q5462">
            <v>0</v>
          </cell>
          <cell r="R5462">
            <v>0</v>
          </cell>
          <cell r="S5462">
            <v>0</v>
          </cell>
          <cell r="T5462">
            <v>-32780748752.040001</v>
          </cell>
        </row>
        <row r="5463">
          <cell r="A5463">
            <v>530</v>
          </cell>
          <cell r="B5463" t="str">
            <v>Non-Current Financial Liabilities Carried at Amortised Cost</v>
          </cell>
          <cell r="C5463">
            <v>-1601038825.98</v>
          </cell>
          <cell r="D5463">
            <v>-280267520.26999998</v>
          </cell>
          <cell r="E5463">
            <v>-93015902.819999993</v>
          </cell>
          <cell r="F5463">
            <v>-23443008721.34</v>
          </cell>
          <cell r="G5463">
            <v>-31255112.489999998</v>
          </cell>
          <cell r="H5463">
            <v>0</v>
          </cell>
          <cell r="I5463">
            <v>0</v>
          </cell>
          <cell r="J5463">
            <v>0</v>
          </cell>
          <cell r="K5463">
            <v>0</v>
          </cell>
          <cell r="L5463">
            <v>-481056568.88</v>
          </cell>
          <cell r="M5463">
            <v>-67532870.530000001</v>
          </cell>
          <cell r="N5463">
            <v>0</v>
          </cell>
          <cell r="O5463">
            <v>0</v>
          </cell>
          <cell r="P5463">
            <v>0</v>
          </cell>
          <cell r="Q5463">
            <v>0</v>
          </cell>
          <cell r="R5463">
            <v>0</v>
          </cell>
          <cell r="S5463">
            <v>0</v>
          </cell>
          <cell r="T5463">
            <v>-25997175522.310001</v>
          </cell>
        </row>
        <row r="5464">
          <cell r="A5464">
            <v>668</v>
          </cell>
          <cell r="B5464" t="str">
            <v>Lease Liability - Non Current</v>
          </cell>
          <cell r="C5464">
            <v>-1601038825.98</v>
          </cell>
          <cell r="D5464">
            <v>-280267520.26999998</v>
          </cell>
          <cell r="E5464">
            <v>-93015902.819999993</v>
          </cell>
          <cell r="F5464">
            <v>-127390744.92</v>
          </cell>
          <cell r="G5464">
            <v>-31255112.489999998</v>
          </cell>
          <cell r="H5464">
            <v>0</v>
          </cell>
          <cell r="I5464">
            <v>0</v>
          </cell>
          <cell r="J5464">
            <v>0</v>
          </cell>
          <cell r="K5464">
            <v>0</v>
          </cell>
          <cell r="L5464">
            <v>-481056568.88</v>
          </cell>
          <cell r="M5464">
            <v>-67532870.530000001</v>
          </cell>
          <cell r="N5464">
            <v>0</v>
          </cell>
          <cell r="O5464">
            <v>0</v>
          </cell>
          <cell r="P5464">
            <v>0</v>
          </cell>
          <cell r="Q5464">
            <v>0</v>
          </cell>
          <cell r="R5464">
            <v>0</v>
          </cell>
          <cell r="S5464">
            <v>0</v>
          </cell>
          <cell r="T5464">
            <v>-2681557545.8899999</v>
          </cell>
        </row>
        <row r="5465">
          <cell r="A5465">
            <v>16862903</v>
          </cell>
          <cell r="B5465" t="str">
            <v>Lease liability - Non Current</v>
          </cell>
          <cell r="C5465">
            <v>-723540002.98000002</v>
          </cell>
          <cell r="D5465">
            <v>-17491911.469999999</v>
          </cell>
          <cell r="E5465">
            <v>0</v>
          </cell>
          <cell r="F5465">
            <v>0</v>
          </cell>
          <cell r="G5465">
            <v>-1136849.1599999999</v>
          </cell>
          <cell r="H5465">
            <v>0</v>
          </cell>
          <cell r="I5465">
            <v>0</v>
          </cell>
          <cell r="J5465">
            <v>0</v>
          </cell>
          <cell r="K5465">
            <v>0</v>
          </cell>
          <cell r="L5465">
            <v>-481056568.88</v>
          </cell>
          <cell r="M5465">
            <v>-27478166.530000001</v>
          </cell>
          <cell r="N5465">
            <v>0</v>
          </cell>
          <cell r="O5465">
            <v>0</v>
          </cell>
          <cell r="P5465">
            <v>0</v>
          </cell>
          <cell r="Q5465">
            <v>0</v>
          </cell>
          <cell r="R5465">
            <v>0</v>
          </cell>
          <cell r="S5465">
            <v>0</v>
          </cell>
          <cell r="T5465">
            <v>-1250703499.02</v>
          </cell>
        </row>
        <row r="5466">
          <cell r="A5466">
            <v>16862905</v>
          </cell>
          <cell r="B5466" t="str">
            <v>16862905  Lease liability - No</v>
          </cell>
          <cell r="C5466">
            <v>0</v>
          </cell>
          <cell r="D5466">
            <v>0</v>
          </cell>
          <cell r="E5466">
            <v>0</v>
          </cell>
          <cell r="F5466">
            <v>-27935839.940000001</v>
          </cell>
          <cell r="G5466">
            <v>0</v>
          </cell>
          <cell r="H5466">
            <v>0</v>
          </cell>
          <cell r="I5466">
            <v>0</v>
          </cell>
          <cell r="J5466">
            <v>0</v>
          </cell>
          <cell r="K5466">
            <v>0</v>
          </cell>
          <cell r="L5466">
            <v>0</v>
          </cell>
          <cell r="M5466">
            <v>-29401183</v>
          </cell>
          <cell r="N5466">
            <v>0</v>
          </cell>
          <cell r="O5466">
            <v>0</v>
          </cell>
          <cell r="P5466">
            <v>0</v>
          </cell>
          <cell r="Q5466">
            <v>0</v>
          </cell>
          <cell r="R5466">
            <v>0</v>
          </cell>
          <cell r="S5466">
            <v>0</v>
          </cell>
          <cell r="T5466">
            <v>-57337022.939999998</v>
          </cell>
        </row>
        <row r="5467">
          <cell r="A5467">
            <v>16862906</v>
          </cell>
          <cell r="B5467" t="str">
            <v>Lease liability - Non Current - CTC Veh</v>
          </cell>
          <cell r="C5467">
            <v>-877498823</v>
          </cell>
          <cell r="D5467">
            <v>-262775608.80000001</v>
          </cell>
          <cell r="E5467">
            <v>-93015902.819999993</v>
          </cell>
          <cell r="F5467">
            <v>-99454904.980000004</v>
          </cell>
          <cell r="G5467">
            <v>-30118263.329999998</v>
          </cell>
          <cell r="H5467">
            <v>0</v>
          </cell>
          <cell r="I5467">
            <v>0</v>
          </cell>
          <cell r="J5467">
            <v>0</v>
          </cell>
          <cell r="K5467">
            <v>0</v>
          </cell>
          <cell r="L5467">
            <v>0</v>
          </cell>
          <cell r="M5467">
            <v>-10653521</v>
          </cell>
          <cell r="N5467">
            <v>0</v>
          </cell>
          <cell r="O5467">
            <v>0</v>
          </cell>
          <cell r="P5467">
            <v>0</v>
          </cell>
          <cell r="Q5467">
            <v>0</v>
          </cell>
          <cell r="R5467">
            <v>0</v>
          </cell>
          <cell r="S5467">
            <v>0</v>
          </cell>
          <cell r="T5467">
            <v>-1373517023.9300001</v>
          </cell>
        </row>
        <row r="5468">
          <cell r="A5468">
            <v>541</v>
          </cell>
          <cell r="B5468" t="str">
            <v>Non Current Trade Payables</v>
          </cell>
          <cell r="C5468">
            <v>0</v>
          </cell>
          <cell r="D5468">
            <v>0</v>
          </cell>
          <cell r="E5468">
            <v>0</v>
          </cell>
          <cell r="F5468">
            <v>0</v>
          </cell>
          <cell r="G5468">
            <v>0</v>
          </cell>
          <cell r="H5468">
            <v>0</v>
          </cell>
          <cell r="I5468">
            <v>0</v>
          </cell>
          <cell r="J5468">
            <v>0</v>
          </cell>
          <cell r="K5468">
            <v>0</v>
          </cell>
          <cell r="L5468">
            <v>0</v>
          </cell>
          <cell r="M5468">
            <v>0</v>
          </cell>
          <cell r="N5468">
            <v>0</v>
          </cell>
          <cell r="O5468">
            <v>0</v>
          </cell>
          <cell r="P5468">
            <v>0</v>
          </cell>
          <cell r="Q5468">
            <v>0</v>
          </cell>
          <cell r="R5468">
            <v>0</v>
          </cell>
          <cell r="S5468">
            <v>0</v>
          </cell>
          <cell r="T5468">
            <v>0</v>
          </cell>
        </row>
        <row r="5469">
          <cell r="A5469">
            <v>173</v>
          </cell>
          <cell r="B5469" t="str">
            <v>Long Term  Borrowings- Secured...............</v>
          </cell>
          <cell r="C5469">
            <v>0</v>
          </cell>
          <cell r="D5469">
            <v>0</v>
          </cell>
          <cell r="E5469">
            <v>0</v>
          </cell>
          <cell r="F5469">
            <v>0</v>
          </cell>
          <cell r="G5469">
            <v>0</v>
          </cell>
          <cell r="H5469">
            <v>0</v>
          </cell>
          <cell r="I5469">
            <v>0</v>
          </cell>
          <cell r="J5469">
            <v>0</v>
          </cell>
          <cell r="K5469">
            <v>0</v>
          </cell>
          <cell r="L5469">
            <v>0</v>
          </cell>
          <cell r="M5469">
            <v>0</v>
          </cell>
          <cell r="N5469">
            <v>0</v>
          </cell>
          <cell r="O5469">
            <v>0</v>
          </cell>
          <cell r="P5469">
            <v>0</v>
          </cell>
          <cell r="Q5469">
            <v>0</v>
          </cell>
          <cell r="R5469">
            <v>0</v>
          </cell>
          <cell r="S5469">
            <v>0</v>
          </cell>
          <cell r="T5469">
            <v>0</v>
          </cell>
        </row>
        <row r="5470">
          <cell r="A5470">
            <v>194</v>
          </cell>
          <cell r="B5470" t="str">
            <v>Debentures/Bonds.............................</v>
          </cell>
          <cell r="C5470">
            <v>0</v>
          </cell>
          <cell r="D5470">
            <v>0</v>
          </cell>
          <cell r="E5470">
            <v>0</v>
          </cell>
          <cell r="F5470">
            <v>0</v>
          </cell>
          <cell r="G5470">
            <v>0</v>
          </cell>
          <cell r="H5470">
            <v>0</v>
          </cell>
          <cell r="I5470">
            <v>0</v>
          </cell>
          <cell r="J5470">
            <v>0</v>
          </cell>
          <cell r="K5470">
            <v>0</v>
          </cell>
          <cell r="L5470">
            <v>0</v>
          </cell>
          <cell r="M5470">
            <v>0</v>
          </cell>
          <cell r="N5470">
            <v>0</v>
          </cell>
          <cell r="O5470">
            <v>0</v>
          </cell>
          <cell r="P5470">
            <v>0</v>
          </cell>
          <cell r="Q5470">
            <v>0</v>
          </cell>
          <cell r="R5470">
            <v>0</v>
          </cell>
          <cell r="S5470">
            <v>0</v>
          </cell>
          <cell r="T5470">
            <v>0</v>
          </cell>
        </row>
        <row r="5471">
          <cell r="A5471">
            <v>12010001</v>
          </cell>
          <cell r="B5471" t="str">
            <v>12010001 Secured LT-Convertible Debentures</v>
          </cell>
          <cell r="C5471">
            <v>0</v>
          </cell>
          <cell r="D5471">
            <v>0</v>
          </cell>
          <cell r="E5471">
            <v>0</v>
          </cell>
          <cell r="F5471">
            <v>0</v>
          </cell>
          <cell r="G5471">
            <v>0</v>
          </cell>
          <cell r="H5471">
            <v>0</v>
          </cell>
          <cell r="I5471">
            <v>0</v>
          </cell>
          <cell r="J5471">
            <v>0</v>
          </cell>
          <cell r="K5471">
            <v>0</v>
          </cell>
          <cell r="L5471">
            <v>0</v>
          </cell>
          <cell r="M5471">
            <v>0</v>
          </cell>
          <cell r="N5471">
            <v>0</v>
          </cell>
          <cell r="O5471">
            <v>0</v>
          </cell>
          <cell r="P5471">
            <v>0</v>
          </cell>
          <cell r="Q5471">
            <v>0</v>
          </cell>
          <cell r="R5471">
            <v>0</v>
          </cell>
          <cell r="S5471">
            <v>0</v>
          </cell>
          <cell r="T5471">
            <v>0</v>
          </cell>
        </row>
        <row r="5472">
          <cell r="A5472">
            <v>12020001</v>
          </cell>
          <cell r="B5472" t="str">
            <v>12020001 Secured LT-Convertible Debentures - Inter Co.</v>
          </cell>
          <cell r="C5472">
            <v>0</v>
          </cell>
          <cell r="D5472">
            <v>0</v>
          </cell>
          <cell r="E5472">
            <v>0</v>
          </cell>
          <cell r="F5472">
            <v>0</v>
          </cell>
          <cell r="G5472">
            <v>0</v>
          </cell>
          <cell r="H5472">
            <v>0</v>
          </cell>
          <cell r="I5472">
            <v>0</v>
          </cell>
          <cell r="J5472">
            <v>0</v>
          </cell>
          <cell r="K5472">
            <v>0</v>
          </cell>
          <cell r="L5472">
            <v>0</v>
          </cell>
          <cell r="M5472">
            <v>0</v>
          </cell>
          <cell r="N5472">
            <v>0</v>
          </cell>
          <cell r="O5472">
            <v>0</v>
          </cell>
          <cell r="P5472">
            <v>0</v>
          </cell>
          <cell r="Q5472">
            <v>0</v>
          </cell>
          <cell r="R5472">
            <v>0</v>
          </cell>
          <cell r="S5472">
            <v>0</v>
          </cell>
          <cell r="T5472">
            <v>0</v>
          </cell>
        </row>
        <row r="5473">
          <cell r="A5473">
            <v>12030001</v>
          </cell>
          <cell r="B5473" t="str">
            <v>12030001 Secured LT-Non Convertible Debentures</v>
          </cell>
          <cell r="C5473">
            <v>0</v>
          </cell>
          <cell r="D5473">
            <v>0</v>
          </cell>
          <cell r="E5473">
            <v>0</v>
          </cell>
          <cell r="F5473">
            <v>0</v>
          </cell>
          <cell r="G5473">
            <v>0</v>
          </cell>
          <cell r="H5473">
            <v>0</v>
          </cell>
          <cell r="I5473">
            <v>0</v>
          </cell>
          <cell r="J5473">
            <v>0</v>
          </cell>
          <cell r="K5473">
            <v>0</v>
          </cell>
          <cell r="L5473">
            <v>0</v>
          </cell>
          <cell r="M5473">
            <v>0</v>
          </cell>
          <cell r="N5473">
            <v>0</v>
          </cell>
          <cell r="O5473">
            <v>0</v>
          </cell>
          <cell r="P5473">
            <v>0</v>
          </cell>
          <cell r="Q5473">
            <v>0</v>
          </cell>
          <cell r="R5473">
            <v>0</v>
          </cell>
          <cell r="S5473">
            <v>0</v>
          </cell>
          <cell r="T5473">
            <v>0</v>
          </cell>
        </row>
        <row r="5474">
          <cell r="A5474">
            <v>12040001</v>
          </cell>
          <cell r="B5474" t="str">
            <v>12040001 Secured LT-Non Convertible Debentures-Inter Co.</v>
          </cell>
          <cell r="C5474">
            <v>0</v>
          </cell>
          <cell r="D5474">
            <v>0</v>
          </cell>
          <cell r="E5474">
            <v>0</v>
          </cell>
          <cell r="F5474">
            <v>0</v>
          </cell>
          <cell r="G5474">
            <v>0</v>
          </cell>
          <cell r="H5474">
            <v>0</v>
          </cell>
          <cell r="I5474">
            <v>0</v>
          </cell>
          <cell r="J5474">
            <v>0</v>
          </cell>
          <cell r="K5474">
            <v>0</v>
          </cell>
          <cell r="L5474">
            <v>0</v>
          </cell>
          <cell r="M5474">
            <v>0</v>
          </cell>
          <cell r="N5474">
            <v>0</v>
          </cell>
          <cell r="O5474">
            <v>0</v>
          </cell>
          <cell r="P5474">
            <v>0</v>
          </cell>
          <cell r="Q5474">
            <v>0</v>
          </cell>
          <cell r="R5474">
            <v>0</v>
          </cell>
          <cell r="S5474">
            <v>0</v>
          </cell>
          <cell r="T5474">
            <v>0</v>
          </cell>
        </row>
        <row r="5475">
          <cell r="A5475">
            <v>12050001</v>
          </cell>
          <cell r="B5475" t="str">
            <v>12050001 Secured LT-Convertible Bonds</v>
          </cell>
          <cell r="C5475">
            <v>0</v>
          </cell>
          <cell r="D5475">
            <v>0</v>
          </cell>
          <cell r="E5475">
            <v>0</v>
          </cell>
          <cell r="F5475">
            <v>0</v>
          </cell>
          <cell r="G5475">
            <v>0</v>
          </cell>
          <cell r="H5475">
            <v>0</v>
          </cell>
          <cell r="I5475">
            <v>0</v>
          </cell>
          <cell r="J5475">
            <v>0</v>
          </cell>
          <cell r="K5475">
            <v>0</v>
          </cell>
          <cell r="L5475">
            <v>0</v>
          </cell>
          <cell r="M5475">
            <v>0</v>
          </cell>
          <cell r="N5475">
            <v>0</v>
          </cell>
          <cell r="O5475">
            <v>0</v>
          </cell>
          <cell r="P5475">
            <v>0</v>
          </cell>
          <cell r="Q5475">
            <v>0</v>
          </cell>
          <cell r="R5475">
            <v>0</v>
          </cell>
          <cell r="S5475">
            <v>0</v>
          </cell>
          <cell r="T5475">
            <v>0</v>
          </cell>
        </row>
        <row r="5476">
          <cell r="A5476">
            <v>12050901</v>
          </cell>
          <cell r="B5476" t="str">
            <v>12050901 Ind-AS  NC Debentures/Bonds....................</v>
          </cell>
          <cell r="C5476">
            <v>0</v>
          </cell>
          <cell r="D5476">
            <v>0</v>
          </cell>
          <cell r="E5476">
            <v>0</v>
          </cell>
          <cell r="F5476">
            <v>0</v>
          </cell>
          <cell r="G5476">
            <v>0</v>
          </cell>
          <cell r="H5476">
            <v>0</v>
          </cell>
          <cell r="I5476">
            <v>0</v>
          </cell>
          <cell r="J5476">
            <v>0</v>
          </cell>
          <cell r="K5476">
            <v>0</v>
          </cell>
          <cell r="L5476">
            <v>0</v>
          </cell>
          <cell r="M5476">
            <v>0</v>
          </cell>
          <cell r="N5476">
            <v>0</v>
          </cell>
          <cell r="O5476">
            <v>0</v>
          </cell>
          <cell r="P5476">
            <v>0</v>
          </cell>
          <cell r="Q5476">
            <v>0</v>
          </cell>
          <cell r="R5476">
            <v>0</v>
          </cell>
          <cell r="S5476">
            <v>0</v>
          </cell>
          <cell r="T5476">
            <v>0</v>
          </cell>
        </row>
        <row r="5477">
          <cell r="A5477">
            <v>12060001</v>
          </cell>
          <cell r="B5477" t="str">
            <v>12060001 Secured LT-Convertible Bonds-Inter Co.</v>
          </cell>
          <cell r="C5477">
            <v>0</v>
          </cell>
          <cell r="D5477">
            <v>0</v>
          </cell>
          <cell r="E5477">
            <v>0</v>
          </cell>
          <cell r="F5477">
            <v>0</v>
          </cell>
          <cell r="G5477">
            <v>0</v>
          </cell>
          <cell r="H5477">
            <v>0</v>
          </cell>
          <cell r="I5477">
            <v>0</v>
          </cell>
          <cell r="J5477">
            <v>0</v>
          </cell>
          <cell r="K5477">
            <v>0</v>
          </cell>
          <cell r="L5477">
            <v>0</v>
          </cell>
          <cell r="M5477">
            <v>0</v>
          </cell>
          <cell r="N5477">
            <v>0</v>
          </cell>
          <cell r="O5477">
            <v>0</v>
          </cell>
          <cell r="P5477">
            <v>0</v>
          </cell>
          <cell r="Q5477">
            <v>0</v>
          </cell>
          <cell r="R5477">
            <v>0</v>
          </cell>
          <cell r="S5477">
            <v>0</v>
          </cell>
          <cell r="T5477">
            <v>0</v>
          </cell>
        </row>
        <row r="5478">
          <cell r="A5478">
            <v>12070001</v>
          </cell>
          <cell r="B5478" t="str">
            <v>12070001 Secured LT-Non Convertible Bonds</v>
          </cell>
          <cell r="C5478">
            <v>0</v>
          </cell>
          <cell r="D5478">
            <v>0</v>
          </cell>
          <cell r="E5478">
            <v>0</v>
          </cell>
          <cell r="F5478">
            <v>0</v>
          </cell>
          <cell r="G5478">
            <v>0</v>
          </cell>
          <cell r="H5478">
            <v>0</v>
          </cell>
          <cell r="I5478">
            <v>0</v>
          </cell>
          <cell r="J5478">
            <v>0</v>
          </cell>
          <cell r="K5478">
            <v>0</v>
          </cell>
          <cell r="L5478">
            <v>0</v>
          </cell>
          <cell r="M5478">
            <v>0</v>
          </cell>
          <cell r="N5478">
            <v>0</v>
          </cell>
          <cell r="O5478">
            <v>0</v>
          </cell>
          <cell r="P5478">
            <v>0</v>
          </cell>
          <cell r="Q5478">
            <v>0</v>
          </cell>
          <cell r="R5478">
            <v>0</v>
          </cell>
          <cell r="S5478">
            <v>0</v>
          </cell>
          <cell r="T5478">
            <v>0</v>
          </cell>
        </row>
        <row r="5479">
          <cell r="A5479">
            <v>12070002</v>
          </cell>
          <cell r="B5479" t="str">
            <v>12070002 Secured LT-Non Convertible Bonds -Forex Ad</v>
          </cell>
          <cell r="C5479">
            <v>0</v>
          </cell>
          <cell r="D5479">
            <v>0</v>
          </cell>
          <cell r="E5479">
            <v>0</v>
          </cell>
          <cell r="F5479">
            <v>0</v>
          </cell>
          <cell r="G5479">
            <v>0</v>
          </cell>
          <cell r="H5479">
            <v>0</v>
          </cell>
          <cell r="I5479">
            <v>0</v>
          </cell>
          <cell r="J5479">
            <v>0</v>
          </cell>
          <cell r="K5479">
            <v>0</v>
          </cell>
          <cell r="L5479">
            <v>0</v>
          </cell>
          <cell r="M5479">
            <v>0</v>
          </cell>
          <cell r="N5479">
            <v>0</v>
          </cell>
          <cell r="O5479">
            <v>0</v>
          </cell>
          <cell r="P5479">
            <v>0</v>
          </cell>
          <cell r="Q5479">
            <v>0</v>
          </cell>
          <cell r="R5479">
            <v>0</v>
          </cell>
          <cell r="S5479">
            <v>0</v>
          </cell>
          <cell r="T5479">
            <v>0</v>
          </cell>
        </row>
        <row r="5480">
          <cell r="A5480">
            <v>12080001</v>
          </cell>
          <cell r="B5480" t="str">
            <v>12080001 Secured LT-Non Convertible Bonds - Inter co.</v>
          </cell>
          <cell r="C5480">
            <v>0</v>
          </cell>
          <cell r="D5480">
            <v>0</v>
          </cell>
          <cell r="E5480">
            <v>0</v>
          </cell>
          <cell r="F5480">
            <v>0</v>
          </cell>
          <cell r="G5480">
            <v>0</v>
          </cell>
          <cell r="H5480">
            <v>0</v>
          </cell>
          <cell r="I5480">
            <v>0</v>
          </cell>
          <cell r="J5480">
            <v>0</v>
          </cell>
          <cell r="K5480">
            <v>0</v>
          </cell>
          <cell r="L5480">
            <v>0</v>
          </cell>
          <cell r="M5480">
            <v>0</v>
          </cell>
          <cell r="N5480">
            <v>0</v>
          </cell>
          <cell r="O5480">
            <v>0</v>
          </cell>
          <cell r="P5480">
            <v>0</v>
          </cell>
          <cell r="Q5480">
            <v>0</v>
          </cell>
          <cell r="R5480">
            <v>0</v>
          </cell>
          <cell r="S5480">
            <v>0</v>
          </cell>
          <cell r="T5480">
            <v>0</v>
          </cell>
        </row>
        <row r="5481">
          <cell r="A5481">
            <v>174</v>
          </cell>
          <cell r="B5481" t="str">
            <v>Term Loan from Banks.........................</v>
          </cell>
          <cell r="C5481">
            <v>0</v>
          </cell>
          <cell r="D5481">
            <v>0</v>
          </cell>
          <cell r="E5481">
            <v>0</v>
          </cell>
          <cell r="F5481">
            <v>0</v>
          </cell>
          <cell r="G5481">
            <v>0</v>
          </cell>
          <cell r="H5481">
            <v>0</v>
          </cell>
          <cell r="I5481">
            <v>0</v>
          </cell>
          <cell r="J5481">
            <v>0</v>
          </cell>
          <cell r="K5481">
            <v>0</v>
          </cell>
          <cell r="L5481">
            <v>0</v>
          </cell>
          <cell r="M5481">
            <v>0</v>
          </cell>
          <cell r="N5481">
            <v>0</v>
          </cell>
          <cell r="O5481">
            <v>0</v>
          </cell>
          <cell r="P5481">
            <v>0</v>
          </cell>
          <cell r="Q5481">
            <v>0</v>
          </cell>
          <cell r="R5481">
            <v>0</v>
          </cell>
          <cell r="S5481">
            <v>0</v>
          </cell>
          <cell r="T5481">
            <v>0</v>
          </cell>
        </row>
        <row r="5482">
          <cell r="A5482">
            <v>0</v>
          </cell>
          <cell r="B5482" t="str">
            <v>Foreign Currency Term Loan...................</v>
          </cell>
          <cell r="C5482">
            <v>0</v>
          </cell>
          <cell r="D5482">
            <v>0</v>
          </cell>
          <cell r="E5482">
            <v>0</v>
          </cell>
          <cell r="F5482">
            <v>0</v>
          </cell>
          <cell r="G5482">
            <v>0</v>
          </cell>
          <cell r="H5482">
            <v>0</v>
          </cell>
          <cell r="I5482">
            <v>0</v>
          </cell>
          <cell r="J5482">
            <v>0</v>
          </cell>
          <cell r="K5482">
            <v>0</v>
          </cell>
          <cell r="L5482">
            <v>0</v>
          </cell>
          <cell r="M5482">
            <v>0</v>
          </cell>
          <cell r="N5482">
            <v>0</v>
          </cell>
          <cell r="O5482">
            <v>0</v>
          </cell>
          <cell r="P5482">
            <v>0</v>
          </cell>
          <cell r="Q5482">
            <v>0</v>
          </cell>
          <cell r="R5482">
            <v>0</v>
          </cell>
          <cell r="S5482">
            <v>0</v>
          </cell>
          <cell r="T5482">
            <v>0</v>
          </cell>
        </row>
        <row r="5483">
          <cell r="A5483">
            <v>12110001</v>
          </cell>
          <cell r="B5483" t="str">
            <v>12110001 Secured LT-Foreign currency loans from Banks</v>
          </cell>
          <cell r="C5483">
            <v>0</v>
          </cell>
          <cell r="D5483">
            <v>0</v>
          </cell>
          <cell r="E5483">
            <v>0</v>
          </cell>
          <cell r="F5483">
            <v>0</v>
          </cell>
          <cell r="G5483">
            <v>0</v>
          </cell>
          <cell r="H5483">
            <v>0</v>
          </cell>
          <cell r="I5483">
            <v>0</v>
          </cell>
          <cell r="J5483">
            <v>0</v>
          </cell>
          <cell r="K5483">
            <v>0</v>
          </cell>
          <cell r="L5483">
            <v>0</v>
          </cell>
          <cell r="M5483">
            <v>0</v>
          </cell>
          <cell r="N5483">
            <v>0</v>
          </cell>
          <cell r="O5483">
            <v>0</v>
          </cell>
          <cell r="P5483">
            <v>0</v>
          </cell>
          <cell r="Q5483">
            <v>0</v>
          </cell>
          <cell r="R5483">
            <v>0</v>
          </cell>
          <cell r="S5483">
            <v>0</v>
          </cell>
          <cell r="T5483">
            <v>0</v>
          </cell>
        </row>
        <row r="5484">
          <cell r="A5484">
            <v>12130001</v>
          </cell>
          <cell r="B5484" t="str">
            <v>12130001 Secured LT-FCNR loans</v>
          </cell>
          <cell r="C5484">
            <v>0</v>
          </cell>
          <cell r="D5484">
            <v>0</v>
          </cell>
          <cell r="E5484">
            <v>0</v>
          </cell>
          <cell r="F5484">
            <v>0</v>
          </cell>
          <cell r="G5484">
            <v>0</v>
          </cell>
          <cell r="H5484">
            <v>0</v>
          </cell>
          <cell r="I5484">
            <v>0</v>
          </cell>
          <cell r="J5484">
            <v>0</v>
          </cell>
          <cell r="K5484">
            <v>0</v>
          </cell>
          <cell r="L5484">
            <v>0</v>
          </cell>
          <cell r="M5484">
            <v>0</v>
          </cell>
          <cell r="N5484">
            <v>0</v>
          </cell>
          <cell r="O5484">
            <v>0</v>
          </cell>
          <cell r="P5484">
            <v>0</v>
          </cell>
          <cell r="Q5484">
            <v>0</v>
          </cell>
          <cell r="R5484">
            <v>0</v>
          </cell>
          <cell r="S5484">
            <v>0</v>
          </cell>
          <cell r="T5484">
            <v>0</v>
          </cell>
        </row>
        <row r="5485">
          <cell r="A5485">
            <v>200</v>
          </cell>
          <cell r="B5485" t="str">
            <v>Rupee Term Loan..............................</v>
          </cell>
          <cell r="C5485">
            <v>0</v>
          </cell>
          <cell r="D5485">
            <v>0</v>
          </cell>
          <cell r="E5485">
            <v>0</v>
          </cell>
          <cell r="F5485">
            <v>0</v>
          </cell>
          <cell r="G5485">
            <v>0</v>
          </cell>
          <cell r="H5485">
            <v>0</v>
          </cell>
          <cell r="I5485">
            <v>0</v>
          </cell>
          <cell r="J5485">
            <v>0</v>
          </cell>
          <cell r="K5485">
            <v>0</v>
          </cell>
          <cell r="L5485">
            <v>0</v>
          </cell>
          <cell r="M5485">
            <v>0</v>
          </cell>
          <cell r="N5485">
            <v>0</v>
          </cell>
          <cell r="O5485">
            <v>0</v>
          </cell>
          <cell r="P5485">
            <v>0</v>
          </cell>
          <cell r="Q5485">
            <v>0</v>
          </cell>
          <cell r="R5485">
            <v>0</v>
          </cell>
          <cell r="S5485">
            <v>0</v>
          </cell>
          <cell r="T5485">
            <v>0</v>
          </cell>
        </row>
        <row r="5486">
          <cell r="A5486">
            <v>12090001</v>
          </cell>
          <cell r="B5486" t="str">
            <v>12090001 Secured LT-Term Loan from Banks</v>
          </cell>
          <cell r="C5486">
            <v>0</v>
          </cell>
          <cell r="D5486">
            <v>0</v>
          </cell>
          <cell r="E5486">
            <v>0</v>
          </cell>
          <cell r="F5486">
            <v>0</v>
          </cell>
          <cell r="G5486">
            <v>0</v>
          </cell>
          <cell r="H5486">
            <v>0</v>
          </cell>
          <cell r="I5486">
            <v>0</v>
          </cell>
          <cell r="J5486">
            <v>0</v>
          </cell>
          <cell r="K5486">
            <v>0</v>
          </cell>
          <cell r="L5486">
            <v>0</v>
          </cell>
          <cell r="M5486">
            <v>0</v>
          </cell>
          <cell r="N5486">
            <v>0</v>
          </cell>
          <cell r="O5486">
            <v>0</v>
          </cell>
          <cell r="P5486">
            <v>0</v>
          </cell>
          <cell r="Q5486">
            <v>0</v>
          </cell>
          <cell r="R5486">
            <v>0</v>
          </cell>
          <cell r="S5486">
            <v>0</v>
          </cell>
          <cell r="T5486">
            <v>0</v>
          </cell>
        </row>
        <row r="5487">
          <cell r="A5487">
            <v>12090901</v>
          </cell>
          <cell r="B5487" t="str">
            <v>12090901 Ind-AS  NC Term Loan from Banks................</v>
          </cell>
          <cell r="C5487">
            <v>0</v>
          </cell>
          <cell r="D5487">
            <v>0</v>
          </cell>
          <cell r="E5487">
            <v>0</v>
          </cell>
          <cell r="F5487">
            <v>0</v>
          </cell>
          <cell r="G5487">
            <v>0</v>
          </cell>
          <cell r="H5487">
            <v>0</v>
          </cell>
          <cell r="I5487">
            <v>0</v>
          </cell>
          <cell r="J5487">
            <v>0</v>
          </cell>
          <cell r="K5487">
            <v>0</v>
          </cell>
          <cell r="L5487">
            <v>0</v>
          </cell>
          <cell r="M5487">
            <v>0</v>
          </cell>
          <cell r="N5487">
            <v>0</v>
          </cell>
          <cell r="O5487">
            <v>0</v>
          </cell>
          <cell r="P5487">
            <v>0</v>
          </cell>
          <cell r="Q5487">
            <v>0</v>
          </cell>
          <cell r="R5487">
            <v>0</v>
          </cell>
          <cell r="S5487">
            <v>0</v>
          </cell>
          <cell r="T5487">
            <v>0</v>
          </cell>
        </row>
        <row r="5488">
          <cell r="A5488">
            <v>12120001</v>
          </cell>
          <cell r="B5488" t="str">
            <v>12120001 Secured LT-Packing credit from Banks</v>
          </cell>
          <cell r="C5488">
            <v>0</v>
          </cell>
          <cell r="D5488">
            <v>0</v>
          </cell>
          <cell r="E5488">
            <v>0</v>
          </cell>
          <cell r="F5488">
            <v>0</v>
          </cell>
          <cell r="G5488">
            <v>0</v>
          </cell>
          <cell r="H5488">
            <v>0</v>
          </cell>
          <cell r="I5488">
            <v>0</v>
          </cell>
          <cell r="J5488">
            <v>0</v>
          </cell>
          <cell r="K5488">
            <v>0</v>
          </cell>
          <cell r="L5488">
            <v>0</v>
          </cell>
          <cell r="M5488">
            <v>0</v>
          </cell>
          <cell r="N5488">
            <v>0</v>
          </cell>
          <cell r="O5488">
            <v>0</v>
          </cell>
          <cell r="P5488">
            <v>0</v>
          </cell>
          <cell r="Q5488">
            <v>0</v>
          </cell>
          <cell r="R5488">
            <v>0</v>
          </cell>
          <cell r="S5488">
            <v>0</v>
          </cell>
          <cell r="T5488">
            <v>0</v>
          </cell>
        </row>
        <row r="5489">
          <cell r="A5489">
            <v>0</v>
          </cell>
          <cell r="B5489" t="str">
            <v>Liability component of other financial instru</v>
          </cell>
          <cell r="C5489">
            <v>0</v>
          </cell>
          <cell r="D5489">
            <v>0</v>
          </cell>
          <cell r="E5489">
            <v>0</v>
          </cell>
          <cell r="F5489">
            <v>0</v>
          </cell>
          <cell r="G5489">
            <v>0</v>
          </cell>
          <cell r="H5489">
            <v>0</v>
          </cell>
          <cell r="I5489">
            <v>0</v>
          </cell>
          <cell r="J5489">
            <v>0</v>
          </cell>
          <cell r="K5489">
            <v>0</v>
          </cell>
          <cell r="L5489">
            <v>0</v>
          </cell>
          <cell r="M5489">
            <v>0</v>
          </cell>
          <cell r="N5489">
            <v>0</v>
          </cell>
          <cell r="O5489">
            <v>0</v>
          </cell>
          <cell r="P5489">
            <v>0</v>
          </cell>
          <cell r="Q5489">
            <v>0</v>
          </cell>
          <cell r="R5489">
            <v>0</v>
          </cell>
          <cell r="S5489">
            <v>0</v>
          </cell>
          <cell r="T5489">
            <v>0</v>
          </cell>
        </row>
        <row r="5490">
          <cell r="A5490">
            <v>12500901</v>
          </cell>
          <cell r="B5490" t="str">
            <v>12500901 Ind-AS  LT Liability component of other financi</v>
          </cell>
          <cell r="C5490">
            <v>0</v>
          </cell>
          <cell r="D5490">
            <v>0</v>
          </cell>
          <cell r="E5490">
            <v>0</v>
          </cell>
          <cell r="F5490">
            <v>0</v>
          </cell>
          <cell r="G5490">
            <v>0</v>
          </cell>
          <cell r="H5490">
            <v>0</v>
          </cell>
          <cell r="I5490">
            <v>0</v>
          </cell>
          <cell r="J5490">
            <v>0</v>
          </cell>
          <cell r="K5490">
            <v>0</v>
          </cell>
          <cell r="L5490">
            <v>0</v>
          </cell>
          <cell r="M5490">
            <v>0</v>
          </cell>
          <cell r="N5490">
            <v>0</v>
          </cell>
          <cell r="O5490">
            <v>0</v>
          </cell>
          <cell r="P5490">
            <v>0</v>
          </cell>
          <cell r="Q5490">
            <v>0</v>
          </cell>
          <cell r="R5490">
            <v>0</v>
          </cell>
          <cell r="S5490">
            <v>0</v>
          </cell>
          <cell r="T5490">
            <v>0</v>
          </cell>
        </row>
        <row r="5491">
          <cell r="A5491">
            <v>176</v>
          </cell>
          <cell r="B5491" t="str">
            <v>Term loans From others.......................</v>
          </cell>
          <cell r="C5491">
            <v>0</v>
          </cell>
          <cell r="D5491">
            <v>0</v>
          </cell>
          <cell r="E5491">
            <v>0</v>
          </cell>
          <cell r="F5491">
            <v>0</v>
          </cell>
          <cell r="G5491">
            <v>0</v>
          </cell>
          <cell r="H5491">
            <v>0</v>
          </cell>
          <cell r="I5491">
            <v>0</v>
          </cell>
          <cell r="J5491">
            <v>0</v>
          </cell>
          <cell r="K5491">
            <v>0</v>
          </cell>
          <cell r="L5491">
            <v>0</v>
          </cell>
          <cell r="M5491">
            <v>0</v>
          </cell>
          <cell r="N5491">
            <v>0</v>
          </cell>
          <cell r="O5491">
            <v>0</v>
          </cell>
          <cell r="P5491">
            <v>0</v>
          </cell>
          <cell r="Q5491">
            <v>0</v>
          </cell>
          <cell r="R5491">
            <v>0</v>
          </cell>
          <cell r="S5491">
            <v>0</v>
          </cell>
          <cell r="T5491">
            <v>0</v>
          </cell>
        </row>
        <row r="5492">
          <cell r="A5492">
            <v>12100001</v>
          </cell>
          <cell r="B5492" t="str">
            <v>12100001 Secured LT-Term Loan from FI/FII</v>
          </cell>
          <cell r="C5492">
            <v>0</v>
          </cell>
          <cell r="D5492">
            <v>0</v>
          </cell>
          <cell r="E5492">
            <v>0</v>
          </cell>
          <cell r="F5492">
            <v>0</v>
          </cell>
          <cell r="G5492">
            <v>0</v>
          </cell>
          <cell r="H5492">
            <v>0</v>
          </cell>
          <cell r="I5492">
            <v>0</v>
          </cell>
          <cell r="J5492">
            <v>0</v>
          </cell>
          <cell r="K5492">
            <v>0</v>
          </cell>
          <cell r="L5492">
            <v>0</v>
          </cell>
          <cell r="M5492">
            <v>0</v>
          </cell>
          <cell r="N5492">
            <v>0</v>
          </cell>
          <cell r="O5492">
            <v>0</v>
          </cell>
          <cell r="P5492">
            <v>0</v>
          </cell>
          <cell r="Q5492">
            <v>0</v>
          </cell>
          <cell r="R5492">
            <v>0</v>
          </cell>
          <cell r="S5492">
            <v>0</v>
          </cell>
          <cell r="T5492">
            <v>0</v>
          </cell>
        </row>
        <row r="5493">
          <cell r="A5493">
            <v>12140001</v>
          </cell>
          <cell r="B5493" t="str">
            <v>12140001 Secured LT-loans from others</v>
          </cell>
          <cell r="C5493">
            <v>0</v>
          </cell>
          <cell r="D5493">
            <v>0</v>
          </cell>
          <cell r="E5493">
            <v>0</v>
          </cell>
          <cell r="F5493">
            <v>0</v>
          </cell>
          <cell r="G5493">
            <v>0</v>
          </cell>
          <cell r="H5493">
            <v>0</v>
          </cell>
          <cell r="I5493">
            <v>0</v>
          </cell>
          <cell r="J5493">
            <v>0</v>
          </cell>
          <cell r="K5493">
            <v>0</v>
          </cell>
          <cell r="L5493">
            <v>0</v>
          </cell>
          <cell r="M5493">
            <v>0</v>
          </cell>
          <cell r="N5493">
            <v>0</v>
          </cell>
          <cell r="O5493">
            <v>0</v>
          </cell>
          <cell r="P5493">
            <v>0</v>
          </cell>
          <cell r="Q5493">
            <v>0</v>
          </cell>
          <cell r="R5493">
            <v>0</v>
          </cell>
          <cell r="S5493">
            <v>0</v>
          </cell>
          <cell r="T5493">
            <v>0</v>
          </cell>
        </row>
        <row r="5494">
          <cell r="A5494">
            <v>177</v>
          </cell>
          <cell r="B5494" t="str">
            <v>Long Term  Borrowings- Un Secured............</v>
          </cell>
          <cell r="C5494">
            <v>0</v>
          </cell>
          <cell r="D5494">
            <v>0</v>
          </cell>
          <cell r="E5494">
            <v>0</v>
          </cell>
          <cell r="F5494">
            <v>-23315617976.419998</v>
          </cell>
          <cell r="G5494">
            <v>0</v>
          </cell>
          <cell r="H5494">
            <v>0</v>
          </cell>
          <cell r="I5494">
            <v>0</v>
          </cell>
          <cell r="J5494">
            <v>0</v>
          </cell>
          <cell r="K5494">
            <v>0</v>
          </cell>
          <cell r="L5494">
            <v>0</v>
          </cell>
          <cell r="M5494">
            <v>0</v>
          </cell>
          <cell r="N5494">
            <v>0</v>
          </cell>
          <cell r="O5494">
            <v>0</v>
          </cell>
          <cell r="P5494">
            <v>0</v>
          </cell>
          <cell r="Q5494">
            <v>0</v>
          </cell>
          <cell r="R5494">
            <v>0</v>
          </cell>
          <cell r="S5494">
            <v>0</v>
          </cell>
          <cell r="T5494">
            <v>-23315617976.419998</v>
          </cell>
        </row>
        <row r="5495">
          <cell r="A5495">
            <v>195</v>
          </cell>
          <cell r="B5495" t="str">
            <v>Debentures/Bonds.............................</v>
          </cell>
          <cell r="C5495">
            <v>0</v>
          </cell>
          <cell r="D5495">
            <v>0</v>
          </cell>
          <cell r="E5495">
            <v>0</v>
          </cell>
          <cell r="F5495">
            <v>-14750000000</v>
          </cell>
          <cell r="G5495">
            <v>0</v>
          </cell>
          <cell r="H5495">
            <v>0</v>
          </cell>
          <cell r="I5495">
            <v>0</v>
          </cell>
          <cell r="J5495">
            <v>0</v>
          </cell>
          <cell r="K5495">
            <v>0</v>
          </cell>
          <cell r="L5495">
            <v>0</v>
          </cell>
          <cell r="M5495">
            <v>0</v>
          </cell>
          <cell r="N5495">
            <v>0</v>
          </cell>
          <cell r="O5495">
            <v>0</v>
          </cell>
          <cell r="P5495">
            <v>0</v>
          </cell>
          <cell r="Q5495">
            <v>0</v>
          </cell>
          <cell r="R5495">
            <v>0</v>
          </cell>
          <cell r="S5495">
            <v>0</v>
          </cell>
          <cell r="T5495">
            <v>-14750000000</v>
          </cell>
        </row>
        <row r="5496">
          <cell r="A5496">
            <v>12460001</v>
          </cell>
          <cell r="B5496" t="str">
            <v>12460001 Unsecured LT-Convertible Debentures</v>
          </cell>
          <cell r="C5496">
            <v>0</v>
          </cell>
          <cell r="D5496">
            <v>0</v>
          </cell>
          <cell r="E5496">
            <v>0</v>
          </cell>
          <cell r="F5496">
            <v>0</v>
          </cell>
          <cell r="G5496">
            <v>0</v>
          </cell>
          <cell r="H5496">
            <v>0</v>
          </cell>
          <cell r="I5496">
            <v>0</v>
          </cell>
          <cell r="J5496">
            <v>0</v>
          </cell>
          <cell r="K5496">
            <v>0</v>
          </cell>
          <cell r="L5496">
            <v>0</v>
          </cell>
          <cell r="M5496">
            <v>0</v>
          </cell>
          <cell r="N5496">
            <v>0</v>
          </cell>
          <cell r="O5496">
            <v>0</v>
          </cell>
          <cell r="P5496">
            <v>0</v>
          </cell>
          <cell r="Q5496">
            <v>0</v>
          </cell>
          <cell r="R5496">
            <v>0</v>
          </cell>
          <cell r="S5496">
            <v>0</v>
          </cell>
          <cell r="T5496">
            <v>0</v>
          </cell>
        </row>
        <row r="5497">
          <cell r="A5497">
            <v>12470001</v>
          </cell>
          <cell r="B5497" t="str">
            <v>12470001 Unsecured LT-Convertible Debentures Inter Company</v>
          </cell>
          <cell r="C5497">
            <v>0</v>
          </cell>
          <cell r="D5497">
            <v>0</v>
          </cell>
          <cell r="E5497">
            <v>0</v>
          </cell>
          <cell r="F5497">
            <v>0</v>
          </cell>
          <cell r="G5497">
            <v>0</v>
          </cell>
          <cell r="H5497">
            <v>0</v>
          </cell>
          <cell r="I5497">
            <v>0</v>
          </cell>
          <cell r="J5497">
            <v>0</v>
          </cell>
          <cell r="K5497">
            <v>0</v>
          </cell>
          <cell r="L5497">
            <v>0</v>
          </cell>
          <cell r="M5497">
            <v>0</v>
          </cell>
          <cell r="N5497">
            <v>0</v>
          </cell>
          <cell r="O5497">
            <v>0</v>
          </cell>
          <cell r="P5497">
            <v>0</v>
          </cell>
          <cell r="Q5497">
            <v>0</v>
          </cell>
          <cell r="R5497">
            <v>0</v>
          </cell>
          <cell r="S5497">
            <v>0</v>
          </cell>
          <cell r="T5497">
            <v>0</v>
          </cell>
        </row>
        <row r="5498">
          <cell r="A5498">
            <v>12480001</v>
          </cell>
          <cell r="B5498" t="str">
            <v>12480001 Unsecured LT-Non Convertible Debenture</v>
          </cell>
          <cell r="C5498">
            <v>0</v>
          </cell>
          <cell r="D5498">
            <v>0</v>
          </cell>
          <cell r="E5498">
            <v>0</v>
          </cell>
          <cell r="F5498">
            <v>-34750000000</v>
          </cell>
          <cell r="G5498">
            <v>0</v>
          </cell>
          <cell r="H5498">
            <v>0</v>
          </cell>
          <cell r="I5498">
            <v>0</v>
          </cell>
          <cell r="J5498">
            <v>0</v>
          </cell>
          <cell r="K5498">
            <v>0</v>
          </cell>
          <cell r="L5498">
            <v>0</v>
          </cell>
          <cell r="M5498">
            <v>0</v>
          </cell>
          <cell r="N5498">
            <v>0</v>
          </cell>
          <cell r="O5498">
            <v>0</v>
          </cell>
          <cell r="P5498">
            <v>0</v>
          </cell>
          <cell r="Q5498">
            <v>0</v>
          </cell>
          <cell r="R5498">
            <v>0</v>
          </cell>
          <cell r="S5498">
            <v>0</v>
          </cell>
          <cell r="T5498">
            <v>-34750000000</v>
          </cell>
        </row>
        <row r="5499">
          <cell r="A5499">
            <v>12480004</v>
          </cell>
          <cell r="B5499" t="str">
            <v>4*   Unsecured LT NCD GU</v>
          </cell>
          <cell r="C5499">
            <v>0</v>
          </cell>
          <cell r="D5499">
            <v>0</v>
          </cell>
          <cell r="E5499">
            <v>0</v>
          </cell>
          <cell r="F5499">
            <v>20000000000</v>
          </cell>
          <cell r="G5499">
            <v>0</v>
          </cell>
          <cell r="H5499">
            <v>0</v>
          </cell>
          <cell r="I5499">
            <v>0</v>
          </cell>
          <cell r="J5499">
            <v>0</v>
          </cell>
          <cell r="K5499">
            <v>0</v>
          </cell>
          <cell r="L5499">
            <v>0</v>
          </cell>
          <cell r="M5499">
            <v>0</v>
          </cell>
          <cell r="N5499">
            <v>0</v>
          </cell>
          <cell r="O5499">
            <v>0</v>
          </cell>
          <cell r="P5499">
            <v>0</v>
          </cell>
          <cell r="Q5499">
            <v>0</v>
          </cell>
          <cell r="R5499">
            <v>0</v>
          </cell>
          <cell r="S5499">
            <v>0</v>
          </cell>
          <cell r="T5499">
            <v>20000000000</v>
          </cell>
        </row>
        <row r="5500">
          <cell r="A5500">
            <v>12480002</v>
          </cell>
          <cell r="B5500" t="str">
            <v>12480002 Unsecured LT-Non Convertible Debenture -Forex Adj</v>
          </cell>
          <cell r="C5500">
            <v>0</v>
          </cell>
          <cell r="D5500">
            <v>0</v>
          </cell>
          <cell r="E5500">
            <v>0</v>
          </cell>
          <cell r="F5500">
            <v>0</v>
          </cell>
          <cell r="G5500">
            <v>0</v>
          </cell>
          <cell r="H5500">
            <v>0</v>
          </cell>
          <cell r="I5500">
            <v>0</v>
          </cell>
          <cell r="J5500">
            <v>0</v>
          </cell>
          <cell r="K5500">
            <v>0</v>
          </cell>
          <cell r="L5500">
            <v>0</v>
          </cell>
          <cell r="M5500">
            <v>0</v>
          </cell>
          <cell r="N5500">
            <v>0</v>
          </cell>
          <cell r="O5500">
            <v>0</v>
          </cell>
          <cell r="P5500">
            <v>0</v>
          </cell>
          <cell r="Q5500">
            <v>0</v>
          </cell>
          <cell r="R5500">
            <v>0</v>
          </cell>
          <cell r="S5500">
            <v>0</v>
          </cell>
          <cell r="T5500">
            <v>0</v>
          </cell>
        </row>
        <row r="5501">
          <cell r="A5501">
            <v>12490001</v>
          </cell>
          <cell r="B5501" t="str">
            <v>12490001 Unsecured LT-Non Convertible Debenture Inter Compa</v>
          </cell>
          <cell r="C5501">
            <v>0</v>
          </cell>
          <cell r="D5501">
            <v>0</v>
          </cell>
          <cell r="E5501">
            <v>0</v>
          </cell>
          <cell r="F5501">
            <v>0</v>
          </cell>
          <cell r="G5501">
            <v>0</v>
          </cell>
          <cell r="H5501">
            <v>0</v>
          </cell>
          <cell r="I5501">
            <v>0</v>
          </cell>
          <cell r="J5501">
            <v>0</v>
          </cell>
          <cell r="K5501">
            <v>0</v>
          </cell>
          <cell r="L5501">
            <v>0</v>
          </cell>
          <cell r="M5501">
            <v>0</v>
          </cell>
          <cell r="N5501">
            <v>0</v>
          </cell>
          <cell r="O5501">
            <v>0</v>
          </cell>
          <cell r="P5501">
            <v>0</v>
          </cell>
          <cell r="Q5501">
            <v>0</v>
          </cell>
          <cell r="R5501">
            <v>0</v>
          </cell>
          <cell r="S5501">
            <v>0</v>
          </cell>
          <cell r="T5501">
            <v>0</v>
          </cell>
        </row>
        <row r="5502">
          <cell r="A5502">
            <v>12510001</v>
          </cell>
          <cell r="B5502" t="str">
            <v>12510001 Unsecured LT-Convertible Bonds Inter Company</v>
          </cell>
          <cell r="C5502">
            <v>0</v>
          </cell>
          <cell r="D5502">
            <v>0</v>
          </cell>
          <cell r="E5502">
            <v>0</v>
          </cell>
          <cell r="F5502">
            <v>0</v>
          </cell>
          <cell r="G5502">
            <v>0</v>
          </cell>
          <cell r="H5502">
            <v>0</v>
          </cell>
          <cell r="I5502">
            <v>0</v>
          </cell>
          <cell r="J5502">
            <v>0</v>
          </cell>
          <cell r="K5502">
            <v>0</v>
          </cell>
          <cell r="L5502">
            <v>0</v>
          </cell>
          <cell r="M5502">
            <v>0</v>
          </cell>
          <cell r="N5502">
            <v>0</v>
          </cell>
          <cell r="O5502">
            <v>0</v>
          </cell>
          <cell r="P5502">
            <v>0</v>
          </cell>
          <cell r="Q5502">
            <v>0</v>
          </cell>
          <cell r="R5502">
            <v>0</v>
          </cell>
          <cell r="S5502">
            <v>0</v>
          </cell>
          <cell r="T5502">
            <v>0</v>
          </cell>
        </row>
        <row r="5503">
          <cell r="A5503">
            <v>12520001</v>
          </cell>
          <cell r="B5503" t="str">
            <v>12520001 Unsecured LT-Non convertible Bonds</v>
          </cell>
          <cell r="C5503">
            <v>0</v>
          </cell>
          <cell r="D5503">
            <v>0</v>
          </cell>
          <cell r="E5503">
            <v>0</v>
          </cell>
          <cell r="F5503">
            <v>0</v>
          </cell>
          <cell r="G5503">
            <v>0</v>
          </cell>
          <cell r="H5503">
            <v>0</v>
          </cell>
          <cell r="I5503">
            <v>0</v>
          </cell>
          <cell r="J5503">
            <v>0</v>
          </cell>
          <cell r="K5503">
            <v>0</v>
          </cell>
          <cell r="L5503">
            <v>0</v>
          </cell>
          <cell r="M5503">
            <v>0</v>
          </cell>
          <cell r="N5503">
            <v>0</v>
          </cell>
          <cell r="O5503">
            <v>0</v>
          </cell>
          <cell r="P5503">
            <v>0</v>
          </cell>
          <cell r="Q5503">
            <v>0</v>
          </cell>
          <cell r="R5503">
            <v>0</v>
          </cell>
          <cell r="S5503">
            <v>0</v>
          </cell>
          <cell r="T5503">
            <v>0</v>
          </cell>
        </row>
        <row r="5504">
          <cell r="A5504">
            <v>12530001</v>
          </cell>
          <cell r="B5504" t="str">
            <v>12530001 Unsecured LT-Non convertible Bonds Inter Company</v>
          </cell>
          <cell r="C5504">
            <v>0</v>
          </cell>
          <cell r="D5504">
            <v>0</v>
          </cell>
          <cell r="E5504">
            <v>0</v>
          </cell>
          <cell r="F5504">
            <v>0</v>
          </cell>
          <cell r="G5504">
            <v>0</v>
          </cell>
          <cell r="H5504">
            <v>0</v>
          </cell>
          <cell r="I5504">
            <v>0</v>
          </cell>
          <cell r="J5504">
            <v>0</v>
          </cell>
          <cell r="K5504">
            <v>0</v>
          </cell>
          <cell r="L5504">
            <v>0</v>
          </cell>
          <cell r="M5504">
            <v>0</v>
          </cell>
          <cell r="N5504">
            <v>0</v>
          </cell>
          <cell r="O5504">
            <v>0</v>
          </cell>
          <cell r="P5504">
            <v>0</v>
          </cell>
          <cell r="Q5504">
            <v>0</v>
          </cell>
          <cell r="R5504">
            <v>0</v>
          </cell>
          <cell r="S5504">
            <v>0</v>
          </cell>
          <cell r="T5504">
            <v>0</v>
          </cell>
        </row>
        <row r="5505">
          <cell r="A5505">
            <v>483</v>
          </cell>
          <cell r="B5505" t="str">
            <v>Deben/Bonds-Unamortised finance Charges (EIR)</v>
          </cell>
          <cell r="C5505">
            <v>0</v>
          </cell>
          <cell r="D5505">
            <v>0</v>
          </cell>
          <cell r="E5505">
            <v>0</v>
          </cell>
          <cell r="F5505">
            <v>37565264.560000002</v>
          </cell>
          <cell r="G5505">
            <v>0</v>
          </cell>
          <cell r="H5505">
            <v>0</v>
          </cell>
          <cell r="I5505">
            <v>0</v>
          </cell>
          <cell r="J5505">
            <v>0</v>
          </cell>
          <cell r="K5505">
            <v>0</v>
          </cell>
          <cell r="L5505">
            <v>0</v>
          </cell>
          <cell r="M5505">
            <v>0</v>
          </cell>
          <cell r="N5505">
            <v>0</v>
          </cell>
          <cell r="O5505">
            <v>0</v>
          </cell>
          <cell r="P5505">
            <v>0</v>
          </cell>
          <cell r="Q5505">
            <v>0</v>
          </cell>
          <cell r="R5505">
            <v>0</v>
          </cell>
          <cell r="S5505">
            <v>0</v>
          </cell>
          <cell r="T5505">
            <v>37565264.560000002</v>
          </cell>
        </row>
        <row r="5506">
          <cell r="A5506">
            <v>12480003</v>
          </cell>
          <cell r="B5506" t="str">
            <v>12480003 Non Convert Deb/Bonds-Unamortised Finance Charges</v>
          </cell>
          <cell r="C5506">
            <v>0</v>
          </cell>
          <cell r="D5506">
            <v>0</v>
          </cell>
          <cell r="E5506">
            <v>0</v>
          </cell>
          <cell r="F5506">
            <v>37565264.560000002</v>
          </cell>
          <cell r="G5506">
            <v>0</v>
          </cell>
          <cell r="H5506">
            <v>0</v>
          </cell>
          <cell r="I5506">
            <v>0</v>
          </cell>
          <cell r="J5506">
            <v>0</v>
          </cell>
          <cell r="K5506">
            <v>0</v>
          </cell>
          <cell r="L5506">
            <v>0</v>
          </cell>
          <cell r="M5506">
            <v>0</v>
          </cell>
          <cell r="N5506">
            <v>0</v>
          </cell>
          <cell r="O5506">
            <v>0</v>
          </cell>
          <cell r="P5506">
            <v>0</v>
          </cell>
          <cell r="Q5506">
            <v>0</v>
          </cell>
          <cell r="R5506">
            <v>0</v>
          </cell>
          <cell r="S5506">
            <v>0</v>
          </cell>
          <cell r="T5506">
            <v>37565264.560000002</v>
          </cell>
        </row>
        <row r="5507">
          <cell r="A5507">
            <v>178</v>
          </cell>
          <cell r="B5507" t="str">
            <v>5*  Preference share cap</v>
          </cell>
          <cell r="C5507">
            <v>0</v>
          </cell>
          <cell r="D5507">
            <v>0</v>
          </cell>
          <cell r="E5507">
            <v>0</v>
          </cell>
          <cell r="F5507">
            <v>0</v>
          </cell>
          <cell r="G5507">
            <v>0</v>
          </cell>
          <cell r="H5507">
            <v>0</v>
          </cell>
          <cell r="I5507">
            <v>0</v>
          </cell>
          <cell r="J5507">
            <v>0</v>
          </cell>
          <cell r="K5507">
            <v>0</v>
          </cell>
          <cell r="L5507">
            <v>0</v>
          </cell>
          <cell r="M5507">
            <v>0</v>
          </cell>
          <cell r="N5507">
            <v>0</v>
          </cell>
          <cell r="O5507">
            <v>0</v>
          </cell>
          <cell r="P5507">
            <v>0</v>
          </cell>
          <cell r="Q5507">
            <v>0</v>
          </cell>
          <cell r="R5507">
            <v>0</v>
          </cell>
          <cell r="S5507">
            <v>0</v>
          </cell>
          <cell r="T5507">
            <v>0</v>
          </cell>
        </row>
        <row r="5508">
          <cell r="A5508">
            <v>10210000</v>
          </cell>
          <cell r="B5508" t="str">
            <v>10210000 Non - Convertible Preference Share Capital</v>
          </cell>
          <cell r="C5508">
            <v>0</v>
          </cell>
          <cell r="D5508">
            <v>0</v>
          </cell>
          <cell r="E5508">
            <v>0</v>
          </cell>
          <cell r="F5508">
            <v>0</v>
          </cell>
          <cell r="G5508">
            <v>0</v>
          </cell>
          <cell r="H5508">
            <v>0</v>
          </cell>
          <cell r="I5508">
            <v>0</v>
          </cell>
          <cell r="J5508">
            <v>0</v>
          </cell>
          <cell r="K5508">
            <v>0</v>
          </cell>
          <cell r="L5508">
            <v>0</v>
          </cell>
          <cell r="M5508">
            <v>0</v>
          </cell>
          <cell r="N5508">
            <v>0</v>
          </cell>
          <cell r="O5508">
            <v>0</v>
          </cell>
          <cell r="P5508">
            <v>0</v>
          </cell>
          <cell r="Q5508">
            <v>0</v>
          </cell>
          <cell r="R5508">
            <v>0</v>
          </cell>
          <cell r="S5508">
            <v>0</v>
          </cell>
          <cell r="T5508">
            <v>0</v>
          </cell>
        </row>
        <row r="5509">
          <cell r="A5509">
            <v>179</v>
          </cell>
          <cell r="B5509" t="str">
            <v>FCCB.........................................</v>
          </cell>
          <cell r="C5509">
            <v>0</v>
          </cell>
          <cell r="D5509">
            <v>0</v>
          </cell>
          <cell r="E5509">
            <v>0</v>
          </cell>
          <cell r="F5509">
            <v>0</v>
          </cell>
          <cell r="G5509">
            <v>0</v>
          </cell>
          <cell r="H5509">
            <v>0</v>
          </cell>
          <cell r="I5509">
            <v>0</v>
          </cell>
          <cell r="J5509">
            <v>0</v>
          </cell>
          <cell r="K5509">
            <v>0</v>
          </cell>
          <cell r="L5509">
            <v>0</v>
          </cell>
          <cell r="M5509">
            <v>0</v>
          </cell>
          <cell r="N5509">
            <v>0</v>
          </cell>
          <cell r="O5509">
            <v>0</v>
          </cell>
          <cell r="P5509">
            <v>0</v>
          </cell>
          <cell r="Q5509">
            <v>0</v>
          </cell>
          <cell r="R5509">
            <v>0</v>
          </cell>
          <cell r="S5509">
            <v>0</v>
          </cell>
          <cell r="T5509">
            <v>0</v>
          </cell>
        </row>
        <row r="5510">
          <cell r="A5510">
            <v>12500001</v>
          </cell>
          <cell r="B5510" t="str">
            <v>12500001 Unsecured LT-Foreign Cur. Convertible Bonds</v>
          </cell>
          <cell r="C5510">
            <v>0</v>
          </cell>
          <cell r="D5510">
            <v>0</v>
          </cell>
          <cell r="E5510">
            <v>0</v>
          </cell>
          <cell r="F5510">
            <v>0</v>
          </cell>
          <cell r="G5510">
            <v>0</v>
          </cell>
          <cell r="H5510">
            <v>0</v>
          </cell>
          <cell r="I5510">
            <v>0</v>
          </cell>
          <cell r="J5510">
            <v>0</v>
          </cell>
          <cell r="K5510">
            <v>0</v>
          </cell>
          <cell r="L5510">
            <v>0</v>
          </cell>
          <cell r="M5510">
            <v>0</v>
          </cell>
          <cell r="N5510">
            <v>0</v>
          </cell>
          <cell r="O5510">
            <v>0</v>
          </cell>
          <cell r="P5510">
            <v>0</v>
          </cell>
          <cell r="Q5510">
            <v>0</v>
          </cell>
          <cell r="R5510">
            <v>0</v>
          </cell>
          <cell r="S5510">
            <v>0</v>
          </cell>
          <cell r="T5510">
            <v>0</v>
          </cell>
        </row>
        <row r="5511">
          <cell r="A5511">
            <v>126</v>
          </cell>
          <cell r="B5511" t="str">
            <v>Term Loan From Banks.........................</v>
          </cell>
          <cell r="C5511">
            <v>0</v>
          </cell>
          <cell r="D5511">
            <v>0</v>
          </cell>
          <cell r="E5511">
            <v>0</v>
          </cell>
          <cell r="F5511">
            <v>-6000000000</v>
          </cell>
          <cell r="G5511">
            <v>0</v>
          </cell>
          <cell r="H5511">
            <v>0</v>
          </cell>
          <cell r="I5511">
            <v>0</v>
          </cell>
          <cell r="J5511">
            <v>0</v>
          </cell>
          <cell r="K5511">
            <v>0</v>
          </cell>
          <cell r="L5511">
            <v>0</v>
          </cell>
          <cell r="M5511">
            <v>0</v>
          </cell>
          <cell r="N5511">
            <v>0</v>
          </cell>
          <cell r="O5511">
            <v>0</v>
          </cell>
          <cell r="P5511">
            <v>0</v>
          </cell>
          <cell r="Q5511">
            <v>0</v>
          </cell>
          <cell r="R5511">
            <v>0</v>
          </cell>
          <cell r="S5511">
            <v>0</v>
          </cell>
          <cell r="T5511">
            <v>-6000000000</v>
          </cell>
        </row>
        <row r="5512">
          <cell r="A5512">
            <v>470</v>
          </cell>
          <cell r="B5512" t="str">
            <v>Rupee Term Loan...................</v>
          </cell>
          <cell r="C5512">
            <v>0</v>
          </cell>
          <cell r="D5512">
            <v>0</v>
          </cell>
          <cell r="E5512">
            <v>0</v>
          </cell>
          <cell r="F5512">
            <v>-6000000000</v>
          </cell>
          <cell r="G5512">
            <v>0</v>
          </cell>
          <cell r="H5512">
            <v>0</v>
          </cell>
          <cell r="I5512">
            <v>0</v>
          </cell>
          <cell r="J5512">
            <v>0</v>
          </cell>
          <cell r="K5512">
            <v>0</v>
          </cell>
          <cell r="L5512">
            <v>0</v>
          </cell>
          <cell r="M5512">
            <v>0</v>
          </cell>
          <cell r="N5512">
            <v>0</v>
          </cell>
          <cell r="O5512">
            <v>0</v>
          </cell>
          <cell r="P5512">
            <v>0</v>
          </cell>
          <cell r="Q5512">
            <v>0</v>
          </cell>
          <cell r="R5512">
            <v>0</v>
          </cell>
          <cell r="S5512">
            <v>0</v>
          </cell>
          <cell r="T5512">
            <v>-6000000000</v>
          </cell>
        </row>
        <row r="5513">
          <cell r="A5513">
            <v>12420001</v>
          </cell>
          <cell r="B5513" t="str">
            <v>12420001 Unsecured LT-Unsecured Loans From Banks</v>
          </cell>
          <cell r="C5513">
            <v>0</v>
          </cell>
          <cell r="D5513">
            <v>0</v>
          </cell>
          <cell r="E5513">
            <v>0</v>
          </cell>
          <cell r="F5513">
            <v>-8000000000</v>
          </cell>
          <cell r="G5513">
            <v>0</v>
          </cell>
          <cell r="H5513">
            <v>0</v>
          </cell>
          <cell r="I5513">
            <v>0</v>
          </cell>
          <cell r="J5513">
            <v>0</v>
          </cell>
          <cell r="K5513">
            <v>0</v>
          </cell>
          <cell r="L5513">
            <v>0</v>
          </cell>
          <cell r="M5513">
            <v>0</v>
          </cell>
          <cell r="N5513">
            <v>0</v>
          </cell>
          <cell r="O5513">
            <v>0</v>
          </cell>
          <cell r="P5513">
            <v>0</v>
          </cell>
          <cell r="Q5513">
            <v>0</v>
          </cell>
          <cell r="R5513">
            <v>0</v>
          </cell>
          <cell r="S5513">
            <v>0</v>
          </cell>
          <cell r="T5513">
            <v>-8000000000</v>
          </cell>
        </row>
        <row r="5514">
          <cell r="A5514">
            <v>12450009</v>
          </cell>
          <cell r="B5514" t="str">
            <v>12450009 Unsecured LT from Bank - Grossing up</v>
          </cell>
          <cell r="C5514">
            <v>0</v>
          </cell>
          <cell r="D5514">
            <v>0</v>
          </cell>
          <cell r="E5514">
            <v>0</v>
          </cell>
          <cell r="F5514">
            <v>2000000000</v>
          </cell>
          <cell r="G5514">
            <v>0</v>
          </cell>
          <cell r="H5514">
            <v>0</v>
          </cell>
          <cell r="I5514">
            <v>0</v>
          </cell>
          <cell r="J5514">
            <v>0</v>
          </cell>
          <cell r="K5514">
            <v>0</v>
          </cell>
          <cell r="L5514">
            <v>0</v>
          </cell>
          <cell r="M5514">
            <v>0</v>
          </cell>
          <cell r="N5514">
            <v>0</v>
          </cell>
          <cell r="O5514">
            <v>0</v>
          </cell>
          <cell r="P5514">
            <v>0</v>
          </cell>
          <cell r="Q5514">
            <v>0</v>
          </cell>
          <cell r="R5514">
            <v>0</v>
          </cell>
          <cell r="S5514">
            <v>0</v>
          </cell>
          <cell r="T5514">
            <v>2000000000</v>
          </cell>
        </row>
        <row r="5515">
          <cell r="A5515">
            <v>12550001</v>
          </cell>
          <cell r="B5515" t="str">
            <v>12550001 Unsecured LT-Subordinate Debt</v>
          </cell>
          <cell r="C5515">
            <v>0</v>
          </cell>
          <cell r="D5515">
            <v>0</v>
          </cell>
          <cell r="E5515">
            <v>0</v>
          </cell>
          <cell r="F5515">
            <v>0</v>
          </cell>
          <cell r="G5515">
            <v>0</v>
          </cell>
          <cell r="H5515">
            <v>0</v>
          </cell>
          <cell r="I5515">
            <v>0</v>
          </cell>
          <cell r="J5515">
            <v>0</v>
          </cell>
          <cell r="K5515">
            <v>0</v>
          </cell>
          <cell r="L5515">
            <v>0</v>
          </cell>
          <cell r="M5515">
            <v>0</v>
          </cell>
          <cell r="N5515">
            <v>0</v>
          </cell>
          <cell r="O5515">
            <v>0</v>
          </cell>
          <cell r="P5515">
            <v>0</v>
          </cell>
          <cell r="Q5515">
            <v>0</v>
          </cell>
          <cell r="R5515">
            <v>0</v>
          </cell>
          <cell r="S5515">
            <v>0</v>
          </cell>
          <cell r="T5515">
            <v>0</v>
          </cell>
        </row>
        <row r="5516">
          <cell r="A5516">
            <v>471</v>
          </cell>
          <cell r="B5516" t="str">
            <v>Foreign Currency Term Loan...................</v>
          </cell>
          <cell r="C5516">
            <v>0</v>
          </cell>
          <cell r="D5516">
            <v>0</v>
          </cell>
          <cell r="E5516">
            <v>0</v>
          </cell>
          <cell r="F5516">
            <v>0</v>
          </cell>
          <cell r="G5516">
            <v>0</v>
          </cell>
          <cell r="H5516">
            <v>0</v>
          </cell>
          <cell r="I5516">
            <v>0</v>
          </cell>
          <cell r="J5516">
            <v>0</v>
          </cell>
          <cell r="K5516">
            <v>0</v>
          </cell>
          <cell r="L5516">
            <v>0</v>
          </cell>
          <cell r="M5516">
            <v>0</v>
          </cell>
          <cell r="N5516">
            <v>0</v>
          </cell>
          <cell r="O5516">
            <v>0</v>
          </cell>
          <cell r="P5516">
            <v>0</v>
          </cell>
          <cell r="Q5516">
            <v>0</v>
          </cell>
          <cell r="R5516">
            <v>0</v>
          </cell>
          <cell r="S5516">
            <v>0</v>
          </cell>
          <cell r="T5516">
            <v>0</v>
          </cell>
        </row>
        <row r="5517">
          <cell r="A5517">
            <v>12450001</v>
          </cell>
          <cell r="B5517" t="str">
            <v>12450001 Unsecured LT-Foregin Currency Loans From Banks</v>
          </cell>
          <cell r="C5517">
            <v>0</v>
          </cell>
          <cell r="D5517">
            <v>0</v>
          </cell>
          <cell r="E5517">
            <v>0</v>
          </cell>
          <cell r="F5517">
            <v>0</v>
          </cell>
          <cell r="G5517">
            <v>0</v>
          </cell>
          <cell r="H5517">
            <v>0</v>
          </cell>
          <cell r="I5517">
            <v>0</v>
          </cell>
          <cell r="J5517">
            <v>0</v>
          </cell>
          <cell r="K5517">
            <v>0</v>
          </cell>
          <cell r="L5517">
            <v>0</v>
          </cell>
          <cell r="M5517">
            <v>0</v>
          </cell>
          <cell r="N5517">
            <v>0</v>
          </cell>
          <cell r="O5517">
            <v>0</v>
          </cell>
          <cell r="P5517">
            <v>0</v>
          </cell>
          <cell r="Q5517">
            <v>0</v>
          </cell>
          <cell r="R5517">
            <v>0</v>
          </cell>
          <cell r="S5517">
            <v>0</v>
          </cell>
          <cell r="T5517">
            <v>0</v>
          </cell>
        </row>
        <row r="5518">
          <cell r="A5518">
            <v>12450002</v>
          </cell>
          <cell r="B5518" t="str">
            <v>12450002 Foregin Currency Loans From Banks-Forex Adj</v>
          </cell>
          <cell r="C5518">
            <v>0</v>
          </cell>
          <cell r="D5518">
            <v>0</v>
          </cell>
          <cell r="E5518">
            <v>0</v>
          </cell>
          <cell r="F5518">
            <v>0</v>
          </cell>
          <cell r="G5518">
            <v>0</v>
          </cell>
          <cell r="H5518">
            <v>0</v>
          </cell>
          <cell r="I5518">
            <v>0</v>
          </cell>
          <cell r="J5518">
            <v>0</v>
          </cell>
          <cell r="K5518">
            <v>0</v>
          </cell>
          <cell r="L5518">
            <v>0</v>
          </cell>
          <cell r="M5518">
            <v>0</v>
          </cell>
          <cell r="N5518">
            <v>0</v>
          </cell>
          <cell r="O5518">
            <v>0</v>
          </cell>
          <cell r="P5518">
            <v>0</v>
          </cell>
          <cell r="Q5518">
            <v>0</v>
          </cell>
          <cell r="R5518">
            <v>0</v>
          </cell>
          <cell r="S5518">
            <v>0</v>
          </cell>
          <cell r="T5518">
            <v>0</v>
          </cell>
        </row>
        <row r="5519">
          <cell r="A5519">
            <v>12450901</v>
          </cell>
          <cell r="B5519" t="str">
            <v>12450901 Ind-AS  NC Foreign Currency Term Loan from Bank</v>
          </cell>
          <cell r="C5519">
            <v>0</v>
          </cell>
          <cell r="D5519">
            <v>0</v>
          </cell>
          <cell r="E5519">
            <v>0</v>
          </cell>
          <cell r="F5519">
            <v>0</v>
          </cell>
          <cell r="G5519">
            <v>0</v>
          </cell>
          <cell r="H5519">
            <v>0</v>
          </cell>
          <cell r="I5519">
            <v>0</v>
          </cell>
          <cell r="J5519">
            <v>0</v>
          </cell>
          <cell r="K5519">
            <v>0</v>
          </cell>
          <cell r="L5519">
            <v>0</v>
          </cell>
          <cell r="M5519">
            <v>0</v>
          </cell>
          <cell r="N5519">
            <v>0</v>
          </cell>
          <cell r="O5519">
            <v>0</v>
          </cell>
          <cell r="P5519">
            <v>0</v>
          </cell>
          <cell r="Q5519">
            <v>0</v>
          </cell>
          <cell r="R5519">
            <v>0</v>
          </cell>
          <cell r="S5519">
            <v>0</v>
          </cell>
          <cell r="T5519">
            <v>0</v>
          </cell>
        </row>
        <row r="5520">
          <cell r="A5520">
            <v>12450909</v>
          </cell>
          <cell r="B5520" t="str">
            <v>12450909 Ind-AS Unsec LT-Foregin Currency Loans From Banks</v>
          </cell>
          <cell r="C5520">
            <v>0</v>
          </cell>
          <cell r="D5520">
            <v>0</v>
          </cell>
          <cell r="E5520">
            <v>0</v>
          </cell>
          <cell r="F5520">
            <v>0</v>
          </cell>
          <cell r="G5520">
            <v>0</v>
          </cell>
          <cell r="H5520">
            <v>0</v>
          </cell>
          <cell r="I5520">
            <v>0</v>
          </cell>
          <cell r="J5520">
            <v>0</v>
          </cell>
          <cell r="K5520">
            <v>0</v>
          </cell>
          <cell r="L5520">
            <v>0</v>
          </cell>
          <cell r="M5520">
            <v>0</v>
          </cell>
          <cell r="N5520">
            <v>0</v>
          </cell>
          <cell r="O5520">
            <v>0</v>
          </cell>
          <cell r="P5520">
            <v>0</v>
          </cell>
          <cell r="Q5520">
            <v>0</v>
          </cell>
          <cell r="R5520">
            <v>0</v>
          </cell>
          <cell r="S5520">
            <v>0</v>
          </cell>
          <cell r="T5520">
            <v>0</v>
          </cell>
        </row>
        <row r="5521">
          <cell r="A5521">
            <v>12540001</v>
          </cell>
          <cell r="B5521" t="str">
            <v>12540001 Unsecured LT-FCNR Loans</v>
          </cell>
          <cell r="C5521">
            <v>0</v>
          </cell>
          <cell r="D5521">
            <v>0</v>
          </cell>
          <cell r="E5521">
            <v>0</v>
          </cell>
          <cell r="F5521">
            <v>0</v>
          </cell>
          <cell r="G5521">
            <v>0</v>
          </cell>
          <cell r="H5521">
            <v>0</v>
          </cell>
          <cell r="I5521">
            <v>0</v>
          </cell>
          <cell r="J5521">
            <v>0</v>
          </cell>
          <cell r="K5521">
            <v>0</v>
          </cell>
          <cell r="L5521">
            <v>0</v>
          </cell>
          <cell r="M5521">
            <v>0</v>
          </cell>
          <cell r="N5521">
            <v>0</v>
          </cell>
          <cell r="O5521">
            <v>0</v>
          </cell>
          <cell r="P5521">
            <v>0</v>
          </cell>
          <cell r="Q5521">
            <v>0</v>
          </cell>
          <cell r="R5521">
            <v>0</v>
          </cell>
          <cell r="S5521">
            <v>0</v>
          </cell>
          <cell r="T5521">
            <v>0</v>
          </cell>
        </row>
        <row r="5522">
          <cell r="A5522">
            <v>490</v>
          </cell>
          <cell r="B5522" t="str">
            <v>Foreign Curr Term Loan-Unamortsd Fin Chrg EIR</v>
          </cell>
          <cell r="C5522">
            <v>0</v>
          </cell>
          <cell r="D5522">
            <v>0</v>
          </cell>
          <cell r="E5522">
            <v>0</v>
          </cell>
          <cell r="F5522">
            <v>0</v>
          </cell>
          <cell r="G5522">
            <v>0</v>
          </cell>
          <cell r="H5522">
            <v>0</v>
          </cell>
          <cell r="I5522">
            <v>0</v>
          </cell>
          <cell r="J5522">
            <v>0</v>
          </cell>
          <cell r="K5522">
            <v>0</v>
          </cell>
          <cell r="L5522">
            <v>0</v>
          </cell>
          <cell r="M5522">
            <v>0</v>
          </cell>
          <cell r="N5522">
            <v>0</v>
          </cell>
          <cell r="O5522">
            <v>0</v>
          </cell>
          <cell r="P5522">
            <v>0</v>
          </cell>
          <cell r="Q5522">
            <v>0</v>
          </cell>
          <cell r="R5522">
            <v>0</v>
          </cell>
          <cell r="S5522">
            <v>0</v>
          </cell>
          <cell r="T5522">
            <v>0</v>
          </cell>
        </row>
        <row r="5523">
          <cell r="A5523">
            <v>12450003</v>
          </cell>
          <cell r="B5523" t="str">
            <v>12450003 FC  Loan Fr Banks-Unamortised Finance Charges</v>
          </cell>
          <cell r="C5523">
            <v>0</v>
          </cell>
          <cell r="D5523">
            <v>0</v>
          </cell>
          <cell r="E5523">
            <v>0</v>
          </cell>
          <cell r="F5523">
            <v>0</v>
          </cell>
          <cell r="G5523">
            <v>0</v>
          </cell>
          <cell r="H5523">
            <v>0</v>
          </cell>
          <cell r="I5523">
            <v>0</v>
          </cell>
          <cell r="J5523">
            <v>0</v>
          </cell>
          <cell r="K5523">
            <v>0</v>
          </cell>
          <cell r="L5523">
            <v>0</v>
          </cell>
          <cell r="M5523">
            <v>0</v>
          </cell>
          <cell r="N5523">
            <v>0</v>
          </cell>
          <cell r="O5523">
            <v>0</v>
          </cell>
          <cell r="P5523">
            <v>0</v>
          </cell>
          <cell r="Q5523">
            <v>0</v>
          </cell>
          <cell r="R5523">
            <v>0</v>
          </cell>
          <cell r="S5523">
            <v>0</v>
          </cell>
          <cell r="T5523">
            <v>0</v>
          </cell>
        </row>
        <row r="5524">
          <cell r="A5524">
            <v>180</v>
          </cell>
          <cell r="B5524" t="str">
            <v>Fixed Deposits...............................</v>
          </cell>
          <cell r="C5524">
            <v>0</v>
          </cell>
          <cell r="D5524">
            <v>0</v>
          </cell>
          <cell r="E5524">
            <v>0</v>
          </cell>
          <cell r="F5524">
            <v>0</v>
          </cell>
          <cell r="G5524">
            <v>0</v>
          </cell>
          <cell r="H5524">
            <v>0</v>
          </cell>
          <cell r="I5524">
            <v>0</v>
          </cell>
          <cell r="J5524">
            <v>0</v>
          </cell>
          <cell r="K5524">
            <v>0</v>
          </cell>
          <cell r="L5524">
            <v>0</v>
          </cell>
          <cell r="M5524">
            <v>0</v>
          </cell>
          <cell r="N5524">
            <v>0</v>
          </cell>
          <cell r="O5524">
            <v>0</v>
          </cell>
          <cell r="P5524">
            <v>0</v>
          </cell>
          <cell r="Q5524">
            <v>0</v>
          </cell>
          <cell r="R5524">
            <v>0</v>
          </cell>
          <cell r="S5524">
            <v>0</v>
          </cell>
          <cell r="T5524">
            <v>0</v>
          </cell>
        </row>
        <row r="5525">
          <cell r="A5525">
            <v>12410001</v>
          </cell>
          <cell r="B5525" t="str">
            <v>12410001 Unsecured LT-Fixed Deposits</v>
          </cell>
          <cell r="C5525">
            <v>0</v>
          </cell>
          <cell r="D5525">
            <v>0</v>
          </cell>
          <cell r="E5525">
            <v>0</v>
          </cell>
          <cell r="F5525">
            <v>-84000</v>
          </cell>
          <cell r="G5525">
            <v>0</v>
          </cell>
          <cell r="H5525">
            <v>0</v>
          </cell>
          <cell r="I5525">
            <v>0</v>
          </cell>
          <cell r="J5525">
            <v>0</v>
          </cell>
          <cell r="K5525">
            <v>0</v>
          </cell>
          <cell r="L5525">
            <v>0</v>
          </cell>
          <cell r="M5525">
            <v>0</v>
          </cell>
          <cell r="N5525">
            <v>0</v>
          </cell>
          <cell r="O5525">
            <v>0</v>
          </cell>
          <cell r="P5525">
            <v>0</v>
          </cell>
          <cell r="Q5525">
            <v>0</v>
          </cell>
          <cell r="R5525">
            <v>0</v>
          </cell>
          <cell r="S5525">
            <v>0</v>
          </cell>
          <cell r="T5525">
            <v>-84000</v>
          </cell>
        </row>
        <row r="5526">
          <cell r="A5526">
            <v>12410009</v>
          </cell>
          <cell r="B5526" t="str">
            <v>12410009 Unsecured LT-FD - Grossing up</v>
          </cell>
          <cell r="C5526">
            <v>0</v>
          </cell>
          <cell r="D5526">
            <v>0</v>
          </cell>
          <cell r="E5526">
            <v>0</v>
          </cell>
          <cell r="F5526">
            <v>84000</v>
          </cell>
          <cell r="G5526">
            <v>0</v>
          </cell>
          <cell r="H5526">
            <v>0</v>
          </cell>
          <cell r="I5526">
            <v>0</v>
          </cell>
          <cell r="J5526">
            <v>0</v>
          </cell>
          <cell r="K5526">
            <v>0</v>
          </cell>
          <cell r="L5526">
            <v>0</v>
          </cell>
          <cell r="M5526">
            <v>0</v>
          </cell>
          <cell r="N5526">
            <v>0</v>
          </cell>
          <cell r="O5526">
            <v>0</v>
          </cell>
          <cell r="P5526">
            <v>0</v>
          </cell>
          <cell r="Q5526">
            <v>0</v>
          </cell>
          <cell r="R5526">
            <v>0</v>
          </cell>
          <cell r="S5526">
            <v>0</v>
          </cell>
          <cell r="T5526">
            <v>84000</v>
          </cell>
        </row>
        <row r="5527">
          <cell r="A5527">
            <v>12410901</v>
          </cell>
          <cell r="B5527" t="str">
            <v>12410901 Ind-AS  NC Fixed Deposits......................</v>
          </cell>
          <cell r="C5527">
            <v>0</v>
          </cell>
          <cell r="D5527">
            <v>0</v>
          </cell>
          <cell r="E5527">
            <v>0</v>
          </cell>
          <cell r="F5527">
            <v>0</v>
          </cell>
          <cell r="G5527">
            <v>0</v>
          </cell>
          <cell r="H5527">
            <v>0</v>
          </cell>
          <cell r="I5527">
            <v>0</v>
          </cell>
          <cell r="J5527">
            <v>0</v>
          </cell>
          <cell r="K5527">
            <v>0</v>
          </cell>
          <cell r="L5527">
            <v>0</v>
          </cell>
          <cell r="M5527">
            <v>0</v>
          </cell>
          <cell r="N5527">
            <v>0</v>
          </cell>
          <cell r="O5527">
            <v>0</v>
          </cell>
          <cell r="P5527">
            <v>0</v>
          </cell>
          <cell r="Q5527">
            <v>0</v>
          </cell>
          <cell r="R5527">
            <v>0</v>
          </cell>
          <cell r="S5527">
            <v>0</v>
          </cell>
          <cell r="T5527">
            <v>0</v>
          </cell>
        </row>
        <row r="5528">
          <cell r="A5528">
            <v>181</v>
          </cell>
          <cell r="B5528" t="str">
            <v>LT Loan From Related Parties.................</v>
          </cell>
          <cell r="C5528">
            <v>0</v>
          </cell>
          <cell r="D5528">
            <v>0</v>
          </cell>
          <cell r="E5528">
            <v>0</v>
          </cell>
          <cell r="F5528">
            <v>0</v>
          </cell>
          <cell r="G5528">
            <v>0</v>
          </cell>
          <cell r="H5528">
            <v>0</v>
          </cell>
          <cell r="I5528">
            <v>0</v>
          </cell>
          <cell r="J5528">
            <v>0</v>
          </cell>
          <cell r="K5528">
            <v>0</v>
          </cell>
          <cell r="L5528">
            <v>0</v>
          </cell>
          <cell r="M5528">
            <v>0</v>
          </cell>
          <cell r="N5528">
            <v>0</v>
          </cell>
          <cell r="O5528">
            <v>0</v>
          </cell>
          <cell r="P5528">
            <v>0</v>
          </cell>
          <cell r="Q5528">
            <v>0</v>
          </cell>
          <cell r="R5528">
            <v>0</v>
          </cell>
          <cell r="S5528">
            <v>0</v>
          </cell>
          <cell r="T5528">
            <v>0</v>
          </cell>
        </row>
        <row r="5529">
          <cell r="A5529">
            <v>12570001</v>
          </cell>
          <cell r="B5529" t="str">
            <v>12570001 Unsecured LT-Inter-company Loans</v>
          </cell>
          <cell r="C5529">
            <v>0</v>
          </cell>
          <cell r="D5529">
            <v>0</v>
          </cell>
          <cell r="E5529">
            <v>0</v>
          </cell>
          <cell r="F5529">
            <v>0</v>
          </cell>
          <cell r="G5529">
            <v>0</v>
          </cell>
          <cell r="H5529">
            <v>0</v>
          </cell>
          <cell r="I5529">
            <v>0</v>
          </cell>
          <cell r="J5529">
            <v>0</v>
          </cell>
          <cell r="K5529">
            <v>0</v>
          </cell>
          <cell r="L5529">
            <v>0</v>
          </cell>
          <cell r="M5529">
            <v>0</v>
          </cell>
          <cell r="N5529">
            <v>0</v>
          </cell>
          <cell r="O5529">
            <v>0</v>
          </cell>
          <cell r="P5529">
            <v>0</v>
          </cell>
          <cell r="Q5529">
            <v>0</v>
          </cell>
          <cell r="R5529">
            <v>0</v>
          </cell>
          <cell r="S5529">
            <v>0</v>
          </cell>
          <cell r="T5529">
            <v>0</v>
          </cell>
        </row>
        <row r="5530">
          <cell r="A5530">
            <v>12570901</v>
          </cell>
          <cell r="B5530" t="str">
            <v>12570901 Ind-AS  Non Current Loan from M&amp;M  (ESOP Trust Con</v>
          </cell>
          <cell r="C5530">
            <v>0</v>
          </cell>
          <cell r="D5530">
            <v>0</v>
          </cell>
          <cell r="E5530">
            <v>0</v>
          </cell>
          <cell r="F5530">
            <v>0</v>
          </cell>
          <cell r="G5530">
            <v>0</v>
          </cell>
          <cell r="H5530">
            <v>0</v>
          </cell>
          <cell r="I5530">
            <v>0</v>
          </cell>
          <cell r="J5530">
            <v>0</v>
          </cell>
          <cell r="K5530">
            <v>0</v>
          </cell>
          <cell r="L5530">
            <v>0</v>
          </cell>
          <cell r="M5530">
            <v>0</v>
          </cell>
          <cell r="N5530">
            <v>0</v>
          </cell>
          <cell r="O5530">
            <v>0</v>
          </cell>
          <cell r="P5530">
            <v>0</v>
          </cell>
          <cell r="Q5530">
            <v>0</v>
          </cell>
          <cell r="R5530">
            <v>0</v>
          </cell>
          <cell r="S5530">
            <v>0</v>
          </cell>
          <cell r="T5530">
            <v>0</v>
          </cell>
        </row>
        <row r="5531">
          <cell r="A5531">
            <v>12570902</v>
          </cell>
          <cell r="B5531" t="str">
            <v>12570902 Ind-AS  Non Current Loan from M&amp;M  (ESOP Trust Eli</v>
          </cell>
          <cell r="C5531">
            <v>0</v>
          </cell>
          <cell r="D5531">
            <v>0</v>
          </cell>
          <cell r="E5531">
            <v>0</v>
          </cell>
          <cell r="F5531">
            <v>0</v>
          </cell>
          <cell r="G5531">
            <v>0</v>
          </cell>
          <cell r="H5531">
            <v>0</v>
          </cell>
          <cell r="I5531">
            <v>0</v>
          </cell>
          <cell r="J5531">
            <v>0</v>
          </cell>
          <cell r="K5531">
            <v>0</v>
          </cell>
          <cell r="L5531">
            <v>0</v>
          </cell>
          <cell r="M5531">
            <v>0</v>
          </cell>
          <cell r="N5531">
            <v>0</v>
          </cell>
          <cell r="O5531">
            <v>0</v>
          </cell>
          <cell r="P5531">
            <v>0</v>
          </cell>
          <cell r="Q5531">
            <v>0</v>
          </cell>
          <cell r="R5531">
            <v>0</v>
          </cell>
          <cell r="S5531">
            <v>0</v>
          </cell>
          <cell r="T5531">
            <v>0</v>
          </cell>
        </row>
        <row r="5532">
          <cell r="A5532">
            <v>182</v>
          </cell>
          <cell r="B5532" t="str">
            <v>Loans from Others - Un Secured...............</v>
          </cell>
          <cell r="C5532">
            <v>0</v>
          </cell>
          <cell r="D5532">
            <v>0</v>
          </cell>
          <cell r="E5532">
            <v>0</v>
          </cell>
          <cell r="F5532">
            <v>-2603183240.98</v>
          </cell>
          <cell r="G5532">
            <v>0</v>
          </cell>
          <cell r="H5532">
            <v>0</v>
          </cell>
          <cell r="I5532">
            <v>0</v>
          </cell>
          <cell r="J5532">
            <v>0</v>
          </cell>
          <cell r="K5532">
            <v>0</v>
          </cell>
          <cell r="L5532">
            <v>0</v>
          </cell>
          <cell r="M5532">
            <v>0</v>
          </cell>
          <cell r="N5532">
            <v>0</v>
          </cell>
          <cell r="O5532">
            <v>0</v>
          </cell>
          <cell r="P5532">
            <v>0</v>
          </cell>
          <cell r="Q5532">
            <v>0</v>
          </cell>
          <cell r="R5532">
            <v>0</v>
          </cell>
          <cell r="S5532">
            <v>0</v>
          </cell>
          <cell r="T5532">
            <v>-2603183240.98</v>
          </cell>
        </row>
        <row r="5533">
          <cell r="A5533">
            <v>193</v>
          </cell>
          <cell r="B5533" t="str">
            <v>Term Loan from Others…………</v>
          </cell>
          <cell r="C5533">
            <v>0</v>
          </cell>
          <cell r="D5533">
            <v>0</v>
          </cell>
          <cell r="E5533">
            <v>0</v>
          </cell>
          <cell r="F5533">
            <v>-2603183240.98</v>
          </cell>
          <cell r="G5533">
            <v>0</v>
          </cell>
          <cell r="H5533">
            <v>0</v>
          </cell>
          <cell r="I5533">
            <v>0</v>
          </cell>
          <cell r="J5533">
            <v>0</v>
          </cell>
          <cell r="K5533">
            <v>0</v>
          </cell>
          <cell r="L5533">
            <v>0</v>
          </cell>
          <cell r="M5533">
            <v>0</v>
          </cell>
          <cell r="N5533">
            <v>0</v>
          </cell>
          <cell r="O5533">
            <v>0</v>
          </cell>
          <cell r="P5533">
            <v>0</v>
          </cell>
          <cell r="Q5533">
            <v>0</v>
          </cell>
          <cell r="R5533">
            <v>0</v>
          </cell>
          <cell r="S5533">
            <v>0</v>
          </cell>
          <cell r="T5533">
            <v>-2603183240.98</v>
          </cell>
        </row>
        <row r="5534">
          <cell r="A5534">
            <v>212</v>
          </cell>
          <cell r="B5534" t="str">
            <v>Sales Tax Deferral Loan</v>
          </cell>
          <cell r="C5534">
            <v>0</v>
          </cell>
          <cell r="D5534">
            <v>0</v>
          </cell>
          <cell r="E5534">
            <v>0</v>
          </cell>
          <cell r="F5534">
            <v>-2585665240.98</v>
          </cell>
          <cell r="G5534">
            <v>0</v>
          </cell>
          <cell r="H5534">
            <v>0</v>
          </cell>
          <cell r="I5534">
            <v>0</v>
          </cell>
          <cell r="J5534">
            <v>0</v>
          </cell>
          <cell r="K5534">
            <v>0</v>
          </cell>
          <cell r="L5534">
            <v>0</v>
          </cell>
          <cell r="M5534">
            <v>0</v>
          </cell>
          <cell r="N5534">
            <v>0</v>
          </cell>
          <cell r="O5534">
            <v>0</v>
          </cell>
          <cell r="P5534">
            <v>0</v>
          </cell>
          <cell r="Q5534">
            <v>0</v>
          </cell>
          <cell r="R5534">
            <v>0</v>
          </cell>
          <cell r="S5534">
            <v>0</v>
          </cell>
          <cell r="T5534">
            <v>-2585665240.98</v>
          </cell>
        </row>
        <row r="5535">
          <cell r="A5535">
            <v>12430001</v>
          </cell>
          <cell r="B5535" t="str">
            <v>12430001 Unsecured LT-Sales Tax Deferral Loan</v>
          </cell>
          <cell r="C5535">
            <v>0</v>
          </cell>
          <cell r="D5535">
            <v>0</v>
          </cell>
          <cell r="E5535">
            <v>0</v>
          </cell>
          <cell r="F5535">
            <v>-3689755675.3800001</v>
          </cell>
          <cell r="G5535">
            <v>0</v>
          </cell>
          <cell r="H5535">
            <v>0</v>
          </cell>
          <cell r="I5535">
            <v>0</v>
          </cell>
          <cell r="J5535">
            <v>0</v>
          </cell>
          <cell r="K5535">
            <v>0</v>
          </cell>
          <cell r="L5535">
            <v>0</v>
          </cell>
          <cell r="M5535">
            <v>0</v>
          </cell>
          <cell r="N5535">
            <v>0</v>
          </cell>
          <cell r="O5535">
            <v>0</v>
          </cell>
          <cell r="P5535">
            <v>0</v>
          </cell>
          <cell r="Q5535">
            <v>0</v>
          </cell>
          <cell r="R5535">
            <v>0</v>
          </cell>
          <cell r="S5535">
            <v>0</v>
          </cell>
          <cell r="T5535">
            <v>-3689755675.3800001</v>
          </cell>
        </row>
        <row r="5536">
          <cell r="A5536">
            <v>12430009</v>
          </cell>
          <cell r="B5536" t="str">
            <v>12430009 Unsecured LT-Sales Tax Deferral Loan Grossing Up</v>
          </cell>
          <cell r="C5536">
            <v>0</v>
          </cell>
          <cell r="D5536">
            <v>0</v>
          </cell>
          <cell r="E5536">
            <v>0</v>
          </cell>
          <cell r="F5536">
            <v>1104090434.4000001</v>
          </cell>
          <cell r="G5536">
            <v>0</v>
          </cell>
          <cell r="H5536">
            <v>0</v>
          </cell>
          <cell r="I5536">
            <v>0</v>
          </cell>
          <cell r="J5536">
            <v>0</v>
          </cell>
          <cell r="K5536">
            <v>0</v>
          </cell>
          <cell r="L5536">
            <v>0</v>
          </cell>
          <cell r="M5536">
            <v>0</v>
          </cell>
          <cell r="N5536">
            <v>0</v>
          </cell>
          <cell r="O5536">
            <v>0</v>
          </cell>
          <cell r="P5536">
            <v>0</v>
          </cell>
          <cell r="Q5536">
            <v>0</v>
          </cell>
          <cell r="R5536">
            <v>0</v>
          </cell>
          <cell r="S5536">
            <v>0</v>
          </cell>
          <cell r="T5536">
            <v>1104090434.4000001</v>
          </cell>
        </row>
        <row r="5537">
          <cell r="A5537">
            <v>12430901</v>
          </cell>
          <cell r="B5537" t="str">
            <v>12430901 Ind-AS  Unsecured LT-Sales Tax Deferral Loan...</v>
          </cell>
          <cell r="C5537">
            <v>0</v>
          </cell>
          <cell r="D5537">
            <v>0</v>
          </cell>
          <cell r="E5537">
            <v>0</v>
          </cell>
          <cell r="F5537">
            <v>0</v>
          </cell>
          <cell r="G5537">
            <v>0</v>
          </cell>
          <cell r="H5537">
            <v>0</v>
          </cell>
          <cell r="I5537">
            <v>0</v>
          </cell>
          <cell r="J5537">
            <v>0</v>
          </cell>
          <cell r="K5537">
            <v>0</v>
          </cell>
          <cell r="L5537">
            <v>0</v>
          </cell>
          <cell r="M5537">
            <v>0</v>
          </cell>
          <cell r="N5537">
            <v>0</v>
          </cell>
          <cell r="O5537">
            <v>0</v>
          </cell>
          <cell r="P5537">
            <v>0</v>
          </cell>
          <cell r="Q5537">
            <v>0</v>
          </cell>
          <cell r="R5537">
            <v>0</v>
          </cell>
          <cell r="S5537">
            <v>0</v>
          </cell>
          <cell r="T5537">
            <v>0</v>
          </cell>
        </row>
        <row r="5538">
          <cell r="A5538">
            <v>235</v>
          </cell>
          <cell r="B5538" t="str">
            <v>Rupee Term Loan...................</v>
          </cell>
          <cell r="C5538">
            <v>0</v>
          </cell>
          <cell r="D5538">
            <v>0</v>
          </cell>
          <cell r="E5538">
            <v>0</v>
          </cell>
          <cell r="F5538">
            <v>-17518000</v>
          </cell>
          <cell r="G5538">
            <v>0</v>
          </cell>
          <cell r="H5538">
            <v>0</v>
          </cell>
          <cell r="I5538">
            <v>0</v>
          </cell>
          <cell r="J5538">
            <v>0</v>
          </cell>
          <cell r="K5538">
            <v>0</v>
          </cell>
          <cell r="L5538">
            <v>0</v>
          </cell>
          <cell r="M5538">
            <v>0</v>
          </cell>
          <cell r="N5538">
            <v>0</v>
          </cell>
          <cell r="O5538">
            <v>0</v>
          </cell>
          <cell r="P5538">
            <v>0</v>
          </cell>
          <cell r="Q5538">
            <v>0</v>
          </cell>
          <cell r="R5538">
            <v>0</v>
          </cell>
          <cell r="S5538">
            <v>0</v>
          </cell>
          <cell r="T5538">
            <v>-17518000</v>
          </cell>
        </row>
        <row r="5539">
          <cell r="A5539">
            <v>12440001</v>
          </cell>
          <cell r="B5539" t="str">
            <v>12440001 Unsecured LT-Unsecured Loans From Government</v>
          </cell>
          <cell r="C5539">
            <v>0</v>
          </cell>
          <cell r="D5539">
            <v>0</v>
          </cell>
          <cell r="E5539">
            <v>0</v>
          </cell>
          <cell r="F5539">
            <v>-17518000</v>
          </cell>
          <cell r="G5539">
            <v>0</v>
          </cell>
          <cell r="H5539">
            <v>0</v>
          </cell>
          <cell r="I5539">
            <v>0</v>
          </cell>
          <cell r="J5539">
            <v>0</v>
          </cell>
          <cell r="K5539">
            <v>0</v>
          </cell>
          <cell r="L5539">
            <v>0</v>
          </cell>
          <cell r="M5539">
            <v>0</v>
          </cell>
          <cell r="N5539">
            <v>0</v>
          </cell>
          <cell r="O5539">
            <v>0</v>
          </cell>
          <cell r="P5539">
            <v>0</v>
          </cell>
          <cell r="Q5539">
            <v>0</v>
          </cell>
          <cell r="R5539">
            <v>0</v>
          </cell>
          <cell r="S5539">
            <v>0</v>
          </cell>
          <cell r="T5539">
            <v>-17518000</v>
          </cell>
        </row>
        <row r="5540">
          <cell r="A5540">
            <v>12560001</v>
          </cell>
          <cell r="B5540" t="str">
            <v>12560001 Unsecured LT-Commercial Paper</v>
          </cell>
          <cell r="C5540">
            <v>0</v>
          </cell>
          <cell r="D5540">
            <v>0</v>
          </cell>
          <cell r="E5540">
            <v>0</v>
          </cell>
          <cell r="F5540">
            <v>0</v>
          </cell>
          <cell r="G5540">
            <v>0</v>
          </cell>
          <cell r="H5540">
            <v>0</v>
          </cell>
          <cell r="I5540">
            <v>0</v>
          </cell>
          <cell r="J5540">
            <v>0</v>
          </cell>
          <cell r="K5540">
            <v>0</v>
          </cell>
          <cell r="L5540">
            <v>0</v>
          </cell>
          <cell r="M5540">
            <v>0</v>
          </cell>
          <cell r="N5540">
            <v>0</v>
          </cell>
          <cell r="O5540">
            <v>0</v>
          </cell>
          <cell r="P5540">
            <v>0</v>
          </cell>
          <cell r="Q5540">
            <v>0</v>
          </cell>
          <cell r="R5540">
            <v>0</v>
          </cell>
          <cell r="S5540">
            <v>0</v>
          </cell>
          <cell r="T5540">
            <v>0</v>
          </cell>
        </row>
        <row r="5541">
          <cell r="A5541">
            <v>12580001</v>
          </cell>
          <cell r="B5541" t="str">
            <v>12580001 Unsecured LT-Inter Corporate Loans</v>
          </cell>
          <cell r="C5541">
            <v>0</v>
          </cell>
          <cell r="D5541">
            <v>0</v>
          </cell>
          <cell r="E5541">
            <v>0</v>
          </cell>
          <cell r="F5541">
            <v>0</v>
          </cell>
          <cell r="G5541">
            <v>0</v>
          </cell>
          <cell r="H5541">
            <v>0</v>
          </cell>
          <cell r="I5541">
            <v>0</v>
          </cell>
          <cell r="J5541">
            <v>0</v>
          </cell>
          <cell r="K5541">
            <v>0</v>
          </cell>
          <cell r="L5541">
            <v>0</v>
          </cell>
          <cell r="M5541">
            <v>0</v>
          </cell>
          <cell r="N5541">
            <v>0</v>
          </cell>
          <cell r="O5541">
            <v>0</v>
          </cell>
          <cell r="P5541">
            <v>0</v>
          </cell>
          <cell r="Q5541">
            <v>0</v>
          </cell>
          <cell r="R5541">
            <v>0</v>
          </cell>
          <cell r="S5541">
            <v>0</v>
          </cell>
          <cell r="T5541">
            <v>0</v>
          </cell>
        </row>
        <row r="5542">
          <cell r="A5542">
            <v>12590001</v>
          </cell>
          <cell r="B5542" t="str">
            <v>12590001 Unsecured LT- Other Loans</v>
          </cell>
          <cell r="C5542">
            <v>0</v>
          </cell>
          <cell r="D5542">
            <v>0</v>
          </cell>
          <cell r="E5542">
            <v>0</v>
          </cell>
          <cell r="F5542">
            <v>0</v>
          </cell>
          <cell r="G5542">
            <v>0</v>
          </cell>
          <cell r="H5542">
            <v>0</v>
          </cell>
          <cell r="I5542">
            <v>0</v>
          </cell>
          <cell r="J5542">
            <v>0</v>
          </cell>
          <cell r="K5542">
            <v>0</v>
          </cell>
          <cell r="L5542">
            <v>0</v>
          </cell>
          <cell r="M5542">
            <v>0</v>
          </cell>
          <cell r="N5542">
            <v>0</v>
          </cell>
          <cell r="O5542">
            <v>0</v>
          </cell>
          <cell r="P5542">
            <v>0</v>
          </cell>
          <cell r="Q5542">
            <v>0</v>
          </cell>
          <cell r="R5542">
            <v>0</v>
          </cell>
          <cell r="S5542">
            <v>0</v>
          </cell>
          <cell r="T5542">
            <v>0</v>
          </cell>
        </row>
        <row r="5543">
          <cell r="A5543">
            <v>12590009</v>
          </cell>
          <cell r="B5543" t="str">
            <v>12590009 Unsecured LT- Other Loans - Grossing up</v>
          </cell>
          <cell r="C5543">
            <v>0</v>
          </cell>
          <cell r="D5543">
            <v>0</v>
          </cell>
          <cell r="E5543">
            <v>0</v>
          </cell>
          <cell r="F5543">
            <v>0</v>
          </cell>
          <cell r="G5543">
            <v>0</v>
          </cell>
          <cell r="H5543">
            <v>0</v>
          </cell>
          <cell r="I5543">
            <v>0</v>
          </cell>
          <cell r="J5543">
            <v>0</v>
          </cell>
          <cell r="K5543">
            <v>0</v>
          </cell>
          <cell r="L5543">
            <v>0</v>
          </cell>
          <cell r="M5543">
            <v>0</v>
          </cell>
          <cell r="N5543">
            <v>0</v>
          </cell>
          <cell r="O5543">
            <v>0</v>
          </cell>
          <cell r="P5543">
            <v>0</v>
          </cell>
          <cell r="Q5543">
            <v>0</v>
          </cell>
          <cell r="R5543">
            <v>0</v>
          </cell>
          <cell r="S5543">
            <v>0</v>
          </cell>
          <cell r="T5543">
            <v>0</v>
          </cell>
        </row>
        <row r="5544">
          <cell r="A5544">
            <v>12590901</v>
          </cell>
          <cell r="B5544" t="str">
            <v>12590901 Ind-AS  Unsecured LT- Other Loans..............</v>
          </cell>
          <cell r="C5544">
            <v>0</v>
          </cell>
          <cell r="D5544">
            <v>0</v>
          </cell>
          <cell r="E5544">
            <v>0</v>
          </cell>
          <cell r="F5544">
            <v>0</v>
          </cell>
          <cell r="G5544">
            <v>0</v>
          </cell>
          <cell r="H5544">
            <v>0</v>
          </cell>
          <cell r="I5544">
            <v>0</v>
          </cell>
          <cell r="J5544">
            <v>0</v>
          </cell>
          <cell r="K5544">
            <v>0</v>
          </cell>
          <cell r="L5544">
            <v>0</v>
          </cell>
          <cell r="M5544">
            <v>0</v>
          </cell>
          <cell r="N5544">
            <v>0</v>
          </cell>
          <cell r="O5544">
            <v>0</v>
          </cell>
          <cell r="P5544">
            <v>0</v>
          </cell>
          <cell r="Q5544">
            <v>0</v>
          </cell>
          <cell r="R5544">
            <v>0</v>
          </cell>
          <cell r="S5544">
            <v>0</v>
          </cell>
          <cell r="T5544">
            <v>0</v>
          </cell>
        </row>
        <row r="5545">
          <cell r="A5545">
            <v>0</v>
          </cell>
          <cell r="B5545" t="str">
            <v>Share Application Money pending allotment....</v>
          </cell>
          <cell r="C5545">
            <v>0</v>
          </cell>
          <cell r="D5545">
            <v>0</v>
          </cell>
          <cell r="E5545">
            <v>0</v>
          </cell>
          <cell r="F5545">
            <v>0</v>
          </cell>
          <cell r="G5545">
            <v>0</v>
          </cell>
          <cell r="H5545">
            <v>0</v>
          </cell>
          <cell r="I5545">
            <v>0</v>
          </cell>
          <cell r="J5545">
            <v>0</v>
          </cell>
          <cell r="K5545">
            <v>0</v>
          </cell>
          <cell r="L5545">
            <v>0</v>
          </cell>
          <cell r="M5545">
            <v>0</v>
          </cell>
          <cell r="N5545">
            <v>0</v>
          </cell>
          <cell r="O5545">
            <v>0</v>
          </cell>
          <cell r="P5545">
            <v>0</v>
          </cell>
          <cell r="Q5545">
            <v>0</v>
          </cell>
          <cell r="R5545">
            <v>0</v>
          </cell>
          <cell r="S5545">
            <v>0</v>
          </cell>
          <cell r="T5545">
            <v>0</v>
          </cell>
        </row>
        <row r="5546">
          <cell r="A5546">
            <v>10060000</v>
          </cell>
          <cell r="B5546" t="str">
            <v>10060000 Share Application Money - Preference</v>
          </cell>
          <cell r="C5546">
            <v>0</v>
          </cell>
          <cell r="D5546">
            <v>0</v>
          </cell>
          <cell r="E5546">
            <v>0</v>
          </cell>
          <cell r="F5546">
            <v>0</v>
          </cell>
          <cell r="G5546">
            <v>0</v>
          </cell>
          <cell r="H5546">
            <v>0</v>
          </cell>
          <cell r="I5546">
            <v>0</v>
          </cell>
          <cell r="J5546">
            <v>0</v>
          </cell>
          <cell r="K5546">
            <v>0</v>
          </cell>
          <cell r="L5546">
            <v>0</v>
          </cell>
          <cell r="M5546">
            <v>0</v>
          </cell>
          <cell r="N5546">
            <v>0</v>
          </cell>
          <cell r="O5546">
            <v>0</v>
          </cell>
          <cell r="P5546">
            <v>0</v>
          </cell>
          <cell r="Q5546">
            <v>0</v>
          </cell>
          <cell r="R5546">
            <v>0</v>
          </cell>
          <cell r="S5546">
            <v>0</v>
          </cell>
          <cell r="T5546">
            <v>0</v>
          </cell>
        </row>
        <row r="5547">
          <cell r="A5547">
            <v>0</v>
          </cell>
          <cell r="B5547" t="str">
            <v>Preference share capital.....................</v>
          </cell>
          <cell r="C5547">
            <v>0</v>
          </cell>
          <cell r="D5547">
            <v>0</v>
          </cell>
          <cell r="E5547">
            <v>0</v>
          </cell>
          <cell r="F5547">
            <v>0</v>
          </cell>
          <cell r="G5547">
            <v>0</v>
          </cell>
          <cell r="H5547">
            <v>0</v>
          </cell>
          <cell r="I5547">
            <v>0</v>
          </cell>
          <cell r="J5547">
            <v>0</v>
          </cell>
          <cell r="K5547">
            <v>0</v>
          </cell>
          <cell r="L5547">
            <v>0</v>
          </cell>
          <cell r="M5547">
            <v>0</v>
          </cell>
          <cell r="N5547">
            <v>0</v>
          </cell>
          <cell r="O5547">
            <v>0</v>
          </cell>
          <cell r="P5547">
            <v>0</v>
          </cell>
          <cell r="Q5547">
            <v>0</v>
          </cell>
          <cell r="R5547">
            <v>0</v>
          </cell>
          <cell r="S5547">
            <v>0</v>
          </cell>
          <cell r="T5547">
            <v>0</v>
          </cell>
        </row>
        <row r="5548">
          <cell r="A5548">
            <v>10200000</v>
          </cell>
          <cell r="B5548" t="str">
            <v>10200000 Convertible Preference Share Capital</v>
          </cell>
          <cell r="C5548">
            <v>0</v>
          </cell>
          <cell r="D5548">
            <v>0</v>
          </cell>
          <cell r="E5548">
            <v>0</v>
          </cell>
          <cell r="F5548">
            <v>0</v>
          </cell>
          <cell r="G5548">
            <v>0</v>
          </cell>
          <cell r="H5548">
            <v>0</v>
          </cell>
          <cell r="I5548">
            <v>0</v>
          </cell>
          <cell r="J5548">
            <v>0</v>
          </cell>
          <cell r="K5548">
            <v>0</v>
          </cell>
          <cell r="L5548">
            <v>0</v>
          </cell>
          <cell r="M5548">
            <v>0</v>
          </cell>
          <cell r="N5548">
            <v>0</v>
          </cell>
          <cell r="O5548">
            <v>0</v>
          </cell>
          <cell r="P5548">
            <v>0</v>
          </cell>
          <cell r="Q5548">
            <v>0</v>
          </cell>
          <cell r="R5548">
            <v>0</v>
          </cell>
          <cell r="S5548">
            <v>0</v>
          </cell>
          <cell r="T5548">
            <v>0</v>
          </cell>
        </row>
        <row r="5549">
          <cell r="A5549">
            <v>12599901</v>
          </cell>
          <cell r="B5549" t="str">
            <v>12599901 Ind-AS  LT Preference Shares - Un Secured</v>
          </cell>
          <cell r="C5549">
            <v>0</v>
          </cell>
          <cell r="D5549">
            <v>0</v>
          </cell>
          <cell r="E5549">
            <v>0</v>
          </cell>
          <cell r="F5549">
            <v>0</v>
          </cell>
          <cell r="G5549">
            <v>0</v>
          </cell>
          <cell r="H5549">
            <v>0</v>
          </cell>
          <cell r="I5549">
            <v>0</v>
          </cell>
          <cell r="J5549">
            <v>0</v>
          </cell>
          <cell r="K5549">
            <v>0</v>
          </cell>
          <cell r="L5549">
            <v>0</v>
          </cell>
          <cell r="M5549">
            <v>0</v>
          </cell>
          <cell r="N5549">
            <v>0</v>
          </cell>
          <cell r="O5549">
            <v>0</v>
          </cell>
          <cell r="P5549">
            <v>0</v>
          </cell>
          <cell r="Q5549">
            <v>0</v>
          </cell>
          <cell r="R5549">
            <v>0</v>
          </cell>
          <cell r="S5549">
            <v>0</v>
          </cell>
          <cell r="T5549">
            <v>0</v>
          </cell>
        </row>
        <row r="5550">
          <cell r="A5550">
            <v>0</v>
          </cell>
          <cell r="B5550" t="str">
            <v>Liability component of other financial instru</v>
          </cell>
          <cell r="C5550">
            <v>0</v>
          </cell>
          <cell r="D5550">
            <v>0</v>
          </cell>
          <cell r="E5550">
            <v>0</v>
          </cell>
          <cell r="F5550">
            <v>0</v>
          </cell>
          <cell r="G5550">
            <v>0</v>
          </cell>
          <cell r="H5550">
            <v>0</v>
          </cell>
          <cell r="I5550">
            <v>0</v>
          </cell>
          <cell r="J5550">
            <v>0</v>
          </cell>
          <cell r="K5550">
            <v>0</v>
          </cell>
          <cell r="L5550">
            <v>0</v>
          </cell>
          <cell r="M5550">
            <v>0</v>
          </cell>
          <cell r="N5550">
            <v>0</v>
          </cell>
          <cell r="O5550">
            <v>0</v>
          </cell>
          <cell r="P5550">
            <v>0</v>
          </cell>
          <cell r="Q5550">
            <v>0</v>
          </cell>
          <cell r="R5550">
            <v>0</v>
          </cell>
          <cell r="S5550">
            <v>0</v>
          </cell>
          <cell r="T5550">
            <v>0</v>
          </cell>
        </row>
        <row r="5551">
          <cell r="A5551">
            <v>12010901</v>
          </cell>
          <cell r="B5551" t="str">
            <v>12010901 Ind-AS  LT Liability component of other financi</v>
          </cell>
          <cell r="C5551">
            <v>0</v>
          </cell>
          <cell r="D5551">
            <v>0</v>
          </cell>
          <cell r="E5551">
            <v>0</v>
          </cell>
          <cell r="F5551">
            <v>0</v>
          </cell>
          <cell r="G5551">
            <v>0</v>
          </cell>
          <cell r="H5551">
            <v>0</v>
          </cell>
          <cell r="I5551">
            <v>0</v>
          </cell>
          <cell r="J5551">
            <v>0</v>
          </cell>
          <cell r="K5551">
            <v>0</v>
          </cell>
          <cell r="L5551">
            <v>0</v>
          </cell>
          <cell r="M5551">
            <v>0</v>
          </cell>
          <cell r="N5551">
            <v>0</v>
          </cell>
          <cell r="O5551">
            <v>0</v>
          </cell>
          <cell r="P5551">
            <v>0</v>
          </cell>
          <cell r="Q5551">
            <v>0</v>
          </cell>
          <cell r="R5551">
            <v>0</v>
          </cell>
          <cell r="S5551">
            <v>0</v>
          </cell>
          <cell r="T5551">
            <v>0</v>
          </cell>
        </row>
        <row r="5552">
          <cell r="A5552">
            <v>531</v>
          </cell>
          <cell r="B5552" t="str">
            <v>Non-Current Financial Liabilities Carried at Fair Value Through P&amp;L</v>
          </cell>
          <cell r="C5552">
            <v>0</v>
          </cell>
          <cell r="D5552">
            <v>0</v>
          </cell>
          <cell r="E5552">
            <v>0</v>
          </cell>
          <cell r="F5552">
            <v>-285120344.85000002</v>
          </cell>
          <cell r="G5552">
            <v>0</v>
          </cell>
          <cell r="H5552">
            <v>0</v>
          </cell>
          <cell r="I5552">
            <v>0</v>
          </cell>
          <cell r="J5552">
            <v>0</v>
          </cell>
          <cell r="K5552">
            <v>0</v>
          </cell>
          <cell r="L5552">
            <v>0</v>
          </cell>
          <cell r="M5552">
            <v>0</v>
          </cell>
          <cell r="N5552">
            <v>0</v>
          </cell>
          <cell r="O5552">
            <v>0</v>
          </cell>
          <cell r="P5552">
            <v>0</v>
          </cell>
          <cell r="Q5552">
            <v>0</v>
          </cell>
          <cell r="R5552">
            <v>0</v>
          </cell>
          <cell r="S5552">
            <v>0</v>
          </cell>
          <cell r="T5552">
            <v>-285120344.85000002</v>
          </cell>
        </row>
        <row r="5553">
          <cell r="A5553">
            <v>204</v>
          </cell>
          <cell r="B5553" t="str">
            <v>Forward &amp; Derivative</v>
          </cell>
          <cell r="C5553">
            <v>0</v>
          </cell>
          <cell r="D5553">
            <v>0</v>
          </cell>
          <cell r="E5553">
            <v>0</v>
          </cell>
          <cell r="F5553">
            <v>-285120344.85000002</v>
          </cell>
          <cell r="G5553">
            <v>0</v>
          </cell>
          <cell r="H5553">
            <v>0</v>
          </cell>
          <cell r="I5553">
            <v>0</v>
          </cell>
          <cell r="J5553">
            <v>0</v>
          </cell>
          <cell r="K5553">
            <v>0</v>
          </cell>
          <cell r="L5553">
            <v>0</v>
          </cell>
          <cell r="M5553">
            <v>0</v>
          </cell>
          <cell r="N5553">
            <v>0</v>
          </cell>
          <cell r="O5553">
            <v>0</v>
          </cell>
          <cell r="P5553">
            <v>0</v>
          </cell>
          <cell r="Q5553">
            <v>0</v>
          </cell>
          <cell r="R5553">
            <v>0</v>
          </cell>
          <cell r="S5553">
            <v>0</v>
          </cell>
          <cell r="T5553">
            <v>-285120344.85000002</v>
          </cell>
        </row>
        <row r="5554">
          <cell r="A5554">
            <v>596</v>
          </cell>
          <cell r="B5554" t="str">
            <v>Derivative Liabilities - Non Current - Hedged</v>
          </cell>
          <cell r="C5554">
            <v>0</v>
          </cell>
          <cell r="D5554">
            <v>0</v>
          </cell>
          <cell r="E5554">
            <v>0</v>
          </cell>
          <cell r="F5554">
            <v>0</v>
          </cell>
          <cell r="G5554">
            <v>0</v>
          </cell>
          <cell r="H5554">
            <v>0</v>
          </cell>
          <cell r="I5554">
            <v>0</v>
          </cell>
          <cell r="J5554">
            <v>0</v>
          </cell>
          <cell r="K5554">
            <v>0</v>
          </cell>
          <cell r="L5554">
            <v>0</v>
          </cell>
          <cell r="M5554">
            <v>0</v>
          </cell>
          <cell r="N5554">
            <v>0</v>
          </cell>
          <cell r="O5554">
            <v>0</v>
          </cell>
          <cell r="P5554">
            <v>0</v>
          </cell>
          <cell r="Q5554">
            <v>0</v>
          </cell>
          <cell r="R5554">
            <v>0</v>
          </cell>
          <cell r="S5554">
            <v>0</v>
          </cell>
          <cell r="T5554">
            <v>0</v>
          </cell>
        </row>
        <row r="5555">
          <cell r="A5555">
            <v>16810019</v>
          </cell>
          <cell r="B5555" t="str">
            <v>16810019 Derivative fin Liabilities-Hedged-Forward Contract</v>
          </cell>
          <cell r="C5555">
            <v>0</v>
          </cell>
          <cell r="D5555">
            <v>0</v>
          </cell>
          <cell r="E5555">
            <v>0</v>
          </cell>
          <cell r="F5555">
            <v>0</v>
          </cell>
          <cell r="G5555">
            <v>0</v>
          </cell>
          <cell r="H5555">
            <v>0</v>
          </cell>
          <cell r="I5555">
            <v>0</v>
          </cell>
          <cell r="J5555">
            <v>0</v>
          </cell>
          <cell r="K5555">
            <v>0</v>
          </cell>
          <cell r="L5555">
            <v>0</v>
          </cell>
          <cell r="M5555">
            <v>0</v>
          </cell>
          <cell r="N5555">
            <v>0</v>
          </cell>
          <cell r="O5555">
            <v>0</v>
          </cell>
          <cell r="P5555">
            <v>0</v>
          </cell>
          <cell r="Q5555">
            <v>0</v>
          </cell>
          <cell r="R5555">
            <v>0</v>
          </cell>
          <cell r="S5555">
            <v>0</v>
          </cell>
          <cell r="T5555">
            <v>0</v>
          </cell>
        </row>
        <row r="5556">
          <cell r="A5556">
            <v>16810020</v>
          </cell>
          <cell r="B5556" t="str">
            <v>16810020 Derivative financial Liabilities-Hedged-Options</v>
          </cell>
          <cell r="C5556">
            <v>0</v>
          </cell>
          <cell r="D5556">
            <v>0</v>
          </cell>
          <cell r="E5556">
            <v>0</v>
          </cell>
          <cell r="F5556">
            <v>0</v>
          </cell>
          <cell r="G5556">
            <v>0</v>
          </cell>
          <cell r="H5556">
            <v>0</v>
          </cell>
          <cell r="I5556">
            <v>0</v>
          </cell>
          <cell r="J5556">
            <v>0</v>
          </cell>
          <cell r="K5556">
            <v>0</v>
          </cell>
          <cell r="L5556">
            <v>0</v>
          </cell>
          <cell r="M5556">
            <v>0</v>
          </cell>
          <cell r="N5556">
            <v>0</v>
          </cell>
          <cell r="O5556">
            <v>0</v>
          </cell>
          <cell r="P5556">
            <v>0</v>
          </cell>
          <cell r="Q5556">
            <v>0</v>
          </cell>
          <cell r="R5556">
            <v>0</v>
          </cell>
          <cell r="S5556">
            <v>0</v>
          </cell>
          <cell r="T5556">
            <v>0</v>
          </cell>
        </row>
        <row r="5557">
          <cell r="A5557">
            <v>16810021</v>
          </cell>
          <cell r="B5557" t="str">
            <v>16810021 Derivative fin Liabilities-Hedged-Int rate Swap</v>
          </cell>
          <cell r="C5557">
            <v>0</v>
          </cell>
          <cell r="D5557">
            <v>0</v>
          </cell>
          <cell r="E5557">
            <v>0</v>
          </cell>
          <cell r="F5557">
            <v>0</v>
          </cell>
          <cell r="G5557">
            <v>0</v>
          </cell>
          <cell r="H5557">
            <v>0</v>
          </cell>
          <cell r="I5557">
            <v>0</v>
          </cell>
          <cell r="J5557">
            <v>0</v>
          </cell>
          <cell r="K5557">
            <v>0</v>
          </cell>
          <cell r="L5557">
            <v>0</v>
          </cell>
          <cell r="M5557">
            <v>0</v>
          </cell>
          <cell r="N5557">
            <v>0</v>
          </cell>
          <cell r="O5557">
            <v>0</v>
          </cell>
          <cell r="P5557">
            <v>0</v>
          </cell>
          <cell r="Q5557">
            <v>0</v>
          </cell>
          <cell r="R5557">
            <v>0</v>
          </cell>
          <cell r="S5557">
            <v>0</v>
          </cell>
          <cell r="T5557">
            <v>0</v>
          </cell>
        </row>
        <row r="5558">
          <cell r="A5558">
            <v>16810022</v>
          </cell>
          <cell r="B5558" t="str">
            <v>16810022 Derivative financial Liabilities-Hedged-Commodity</v>
          </cell>
          <cell r="C5558">
            <v>0</v>
          </cell>
          <cell r="D5558">
            <v>0</v>
          </cell>
          <cell r="E5558">
            <v>0</v>
          </cell>
          <cell r="F5558">
            <v>0</v>
          </cell>
          <cell r="G5558">
            <v>0</v>
          </cell>
          <cell r="H5558">
            <v>0</v>
          </cell>
          <cell r="I5558">
            <v>0</v>
          </cell>
          <cell r="J5558">
            <v>0</v>
          </cell>
          <cell r="K5558">
            <v>0</v>
          </cell>
          <cell r="L5558">
            <v>0</v>
          </cell>
          <cell r="M5558">
            <v>0</v>
          </cell>
          <cell r="N5558">
            <v>0</v>
          </cell>
          <cell r="O5558">
            <v>0</v>
          </cell>
          <cell r="P5558">
            <v>0</v>
          </cell>
          <cell r="Q5558">
            <v>0</v>
          </cell>
          <cell r="R5558">
            <v>0</v>
          </cell>
          <cell r="S5558">
            <v>0</v>
          </cell>
          <cell r="T5558">
            <v>0</v>
          </cell>
        </row>
        <row r="5559">
          <cell r="A5559">
            <v>597</v>
          </cell>
          <cell r="B5559" t="str">
            <v>Derivative Liabilities - Non Current - Non He</v>
          </cell>
          <cell r="C5559">
            <v>0</v>
          </cell>
          <cell r="D5559">
            <v>0</v>
          </cell>
          <cell r="E5559">
            <v>0</v>
          </cell>
          <cell r="F5559">
            <v>-285120344.85000002</v>
          </cell>
          <cell r="G5559">
            <v>0</v>
          </cell>
          <cell r="H5559">
            <v>0</v>
          </cell>
          <cell r="I5559">
            <v>0</v>
          </cell>
          <cell r="J5559">
            <v>0</v>
          </cell>
          <cell r="K5559">
            <v>0</v>
          </cell>
          <cell r="L5559">
            <v>0</v>
          </cell>
          <cell r="M5559">
            <v>0</v>
          </cell>
          <cell r="N5559">
            <v>0</v>
          </cell>
          <cell r="O5559">
            <v>0</v>
          </cell>
          <cell r="P5559">
            <v>0</v>
          </cell>
          <cell r="Q5559">
            <v>0</v>
          </cell>
          <cell r="R5559">
            <v>0</v>
          </cell>
          <cell r="S5559">
            <v>0</v>
          </cell>
          <cell r="T5559">
            <v>-285120344.85000002</v>
          </cell>
        </row>
        <row r="5560">
          <cell r="A5560">
            <v>16810023</v>
          </cell>
          <cell r="B5560" t="str">
            <v>16810023 Derivative fin Liabilities-Non Hedged-Forward Cont</v>
          </cell>
          <cell r="C5560">
            <v>0</v>
          </cell>
          <cell r="D5560">
            <v>0</v>
          </cell>
          <cell r="E5560">
            <v>0</v>
          </cell>
          <cell r="F5560">
            <v>0</v>
          </cell>
          <cell r="G5560">
            <v>0</v>
          </cell>
          <cell r="H5560">
            <v>0</v>
          </cell>
          <cell r="I5560">
            <v>0</v>
          </cell>
          <cell r="J5560">
            <v>0</v>
          </cell>
          <cell r="K5560">
            <v>0</v>
          </cell>
          <cell r="L5560">
            <v>0</v>
          </cell>
          <cell r="M5560">
            <v>0</v>
          </cell>
          <cell r="N5560">
            <v>0</v>
          </cell>
          <cell r="O5560">
            <v>0</v>
          </cell>
          <cell r="P5560">
            <v>0</v>
          </cell>
          <cell r="Q5560">
            <v>0</v>
          </cell>
          <cell r="R5560">
            <v>0</v>
          </cell>
          <cell r="S5560">
            <v>0</v>
          </cell>
          <cell r="T5560">
            <v>0</v>
          </cell>
        </row>
        <row r="5561">
          <cell r="A5561">
            <v>16810024</v>
          </cell>
          <cell r="B5561" t="str">
            <v>16810024 Derivative financial Liabilities-Non Hedged-Option</v>
          </cell>
          <cell r="C5561">
            <v>0</v>
          </cell>
          <cell r="D5561">
            <v>0</v>
          </cell>
          <cell r="E5561">
            <v>0</v>
          </cell>
          <cell r="F5561">
            <v>-285120344.85000002</v>
          </cell>
          <cell r="G5561">
            <v>0</v>
          </cell>
          <cell r="H5561">
            <v>0</v>
          </cell>
          <cell r="I5561">
            <v>0</v>
          </cell>
          <cell r="J5561">
            <v>0</v>
          </cell>
          <cell r="K5561">
            <v>0</v>
          </cell>
          <cell r="L5561">
            <v>0</v>
          </cell>
          <cell r="M5561">
            <v>0</v>
          </cell>
          <cell r="N5561">
            <v>0</v>
          </cell>
          <cell r="O5561">
            <v>0</v>
          </cell>
          <cell r="P5561">
            <v>0</v>
          </cell>
          <cell r="Q5561">
            <v>0</v>
          </cell>
          <cell r="R5561">
            <v>0</v>
          </cell>
          <cell r="S5561">
            <v>0</v>
          </cell>
          <cell r="T5561">
            <v>-285120344.85000002</v>
          </cell>
        </row>
        <row r="5562">
          <cell r="A5562">
            <v>16810025</v>
          </cell>
          <cell r="B5562" t="str">
            <v>16810025 Derivative fin Liability-Non Hedged-Int rate Swaps</v>
          </cell>
          <cell r="C5562">
            <v>0</v>
          </cell>
          <cell r="D5562">
            <v>0</v>
          </cell>
          <cell r="E5562">
            <v>0</v>
          </cell>
          <cell r="F5562">
            <v>0</v>
          </cell>
          <cell r="G5562">
            <v>0</v>
          </cell>
          <cell r="H5562">
            <v>0</v>
          </cell>
          <cell r="I5562">
            <v>0</v>
          </cell>
          <cell r="J5562">
            <v>0</v>
          </cell>
          <cell r="K5562">
            <v>0</v>
          </cell>
          <cell r="L5562">
            <v>0</v>
          </cell>
          <cell r="M5562">
            <v>0</v>
          </cell>
          <cell r="N5562">
            <v>0</v>
          </cell>
          <cell r="O5562">
            <v>0</v>
          </cell>
          <cell r="P5562">
            <v>0</v>
          </cell>
          <cell r="Q5562">
            <v>0</v>
          </cell>
          <cell r="R5562">
            <v>0</v>
          </cell>
          <cell r="S5562">
            <v>0</v>
          </cell>
          <cell r="T5562">
            <v>0</v>
          </cell>
        </row>
        <row r="5563">
          <cell r="A5563">
            <v>16810026</v>
          </cell>
          <cell r="B5563" t="str">
            <v>16810026 Derivative fin Liabilities-Non Hedged-Commodity</v>
          </cell>
          <cell r="C5563">
            <v>0</v>
          </cell>
          <cell r="D5563">
            <v>0</v>
          </cell>
          <cell r="E5563">
            <v>0</v>
          </cell>
          <cell r="F5563">
            <v>0</v>
          </cell>
          <cell r="G5563">
            <v>0</v>
          </cell>
          <cell r="H5563">
            <v>0</v>
          </cell>
          <cell r="I5563">
            <v>0</v>
          </cell>
          <cell r="J5563">
            <v>0</v>
          </cell>
          <cell r="K5563">
            <v>0</v>
          </cell>
          <cell r="L5563">
            <v>0</v>
          </cell>
          <cell r="M5563">
            <v>0</v>
          </cell>
          <cell r="N5563">
            <v>0</v>
          </cell>
          <cell r="O5563">
            <v>0</v>
          </cell>
          <cell r="P5563">
            <v>0</v>
          </cell>
          <cell r="Q5563">
            <v>0</v>
          </cell>
          <cell r="R5563">
            <v>0</v>
          </cell>
          <cell r="S5563">
            <v>0</v>
          </cell>
          <cell r="T5563">
            <v>0</v>
          </cell>
        </row>
        <row r="5564">
          <cell r="A5564">
            <v>601</v>
          </cell>
          <cell r="B5564" t="str">
            <v>Derivative Liabilities - Non Current - Others</v>
          </cell>
          <cell r="C5564">
            <v>0</v>
          </cell>
          <cell r="D5564">
            <v>0</v>
          </cell>
          <cell r="E5564">
            <v>0</v>
          </cell>
          <cell r="F5564">
            <v>0</v>
          </cell>
          <cell r="G5564">
            <v>0</v>
          </cell>
          <cell r="H5564">
            <v>0</v>
          </cell>
          <cell r="I5564">
            <v>0</v>
          </cell>
          <cell r="J5564">
            <v>0</v>
          </cell>
          <cell r="K5564">
            <v>0</v>
          </cell>
          <cell r="L5564">
            <v>0</v>
          </cell>
          <cell r="M5564">
            <v>0</v>
          </cell>
          <cell r="N5564">
            <v>0</v>
          </cell>
          <cell r="O5564">
            <v>0</v>
          </cell>
          <cell r="P5564">
            <v>0</v>
          </cell>
          <cell r="Q5564">
            <v>0</v>
          </cell>
          <cell r="R5564">
            <v>0</v>
          </cell>
          <cell r="S5564">
            <v>0</v>
          </cell>
          <cell r="T5564">
            <v>0</v>
          </cell>
        </row>
        <row r="5565">
          <cell r="A5565">
            <v>16810010</v>
          </cell>
          <cell r="B5565" t="str">
            <v>16810010 Forward Contract - Non-Current</v>
          </cell>
          <cell r="C5565">
            <v>0</v>
          </cell>
          <cell r="D5565">
            <v>0</v>
          </cell>
          <cell r="E5565">
            <v>0</v>
          </cell>
          <cell r="F5565">
            <v>0</v>
          </cell>
          <cell r="G5565">
            <v>0</v>
          </cell>
          <cell r="H5565">
            <v>0</v>
          </cell>
          <cell r="I5565">
            <v>0</v>
          </cell>
          <cell r="J5565">
            <v>0</v>
          </cell>
          <cell r="K5565">
            <v>0</v>
          </cell>
          <cell r="L5565">
            <v>0</v>
          </cell>
          <cell r="M5565">
            <v>0</v>
          </cell>
          <cell r="N5565">
            <v>0</v>
          </cell>
          <cell r="O5565">
            <v>0</v>
          </cell>
          <cell r="P5565">
            <v>0</v>
          </cell>
          <cell r="Q5565">
            <v>0</v>
          </cell>
          <cell r="R5565">
            <v>0</v>
          </cell>
          <cell r="S5565">
            <v>0</v>
          </cell>
          <cell r="T5565">
            <v>0</v>
          </cell>
        </row>
        <row r="5566">
          <cell r="A5566">
            <v>16810901</v>
          </cell>
          <cell r="B5566" t="str">
            <v>16810901 Ind-AS Forward Contract (Liab)-MTM Adj.-Non Curren</v>
          </cell>
          <cell r="C5566">
            <v>0</v>
          </cell>
          <cell r="D5566">
            <v>0</v>
          </cell>
          <cell r="E5566">
            <v>0</v>
          </cell>
          <cell r="F5566">
            <v>0</v>
          </cell>
          <cell r="G5566">
            <v>0</v>
          </cell>
          <cell r="H5566">
            <v>0</v>
          </cell>
          <cell r="I5566">
            <v>0</v>
          </cell>
          <cell r="J5566">
            <v>0</v>
          </cell>
          <cell r="K5566">
            <v>0</v>
          </cell>
          <cell r="L5566">
            <v>0</v>
          </cell>
          <cell r="M5566">
            <v>0</v>
          </cell>
          <cell r="N5566">
            <v>0</v>
          </cell>
          <cell r="O5566">
            <v>0</v>
          </cell>
          <cell r="P5566">
            <v>0</v>
          </cell>
          <cell r="Q5566">
            <v>0</v>
          </cell>
          <cell r="R5566">
            <v>0</v>
          </cell>
          <cell r="S5566">
            <v>0</v>
          </cell>
          <cell r="T5566">
            <v>0</v>
          </cell>
        </row>
        <row r="5567">
          <cell r="A5567">
            <v>16820901</v>
          </cell>
          <cell r="B5567" t="str">
            <v>16820901 Ind-AS  NC Derivatives financial liabilities (f</v>
          </cell>
          <cell r="C5567">
            <v>0</v>
          </cell>
          <cell r="D5567">
            <v>0</v>
          </cell>
          <cell r="E5567">
            <v>0</v>
          </cell>
          <cell r="F5567">
            <v>0</v>
          </cell>
          <cell r="G5567">
            <v>0</v>
          </cell>
          <cell r="H5567">
            <v>0</v>
          </cell>
          <cell r="I5567">
            <v>0</v>
          </cell>
          <cell r="J5567">
            <v>0</v>
          </cell>
          <cell r="K5567">
            <v>0</v>
          </cell>
          <cell r="L5567">
            <v>0</v>
          </cell>
          <cell r="M5567">
            <v>0</v>
          </cell>
          <cell r="N5567">
            <v>0</v>
          </cell>
          <cell r="O5567">
            <v>0</v>
          </cell>
          <cell r="P5567">
            <v>0</v>
          </cell>
          <cell r="Q5567">
            <v>0</v>
          </cell>
          <cell r="R5567">
            <v>0</v>
          </cell>
          <cell r="S5567">
            <v>0</v>
          </cell>
          <cell r="T5567">
            <v>0</v>
          </cell>
        </row>
        <row r="5568">
          <cell r="A5568">
            <v>16830901</v>
          </cell>
          <cell r="B5568" t="str">
            <v>16830901 Ind-AS  NC Derivatives financial liabilities (O</v>
          </cell>
          <cell r="C5568">
            <v>0</v>
          </cell>
          <cell r="D5568">
            <v>0</v>
          </cell>
          <cell r="E5568">
            <v>0</v>
          </cell>
          <cell r="F5568">
            <v>0</v>
          </cell>
          <cell r="G5568">
            <v>0</v>
          </cell>
          <cell r="H5568">
            <v>0</v>
          </cell>
          <cell r="I5568">
            <v>0</v>
          </cell>
          <cell r="J5568">
            <v>0</v>
          </cell>
          <cell r="K5568">
            <v>0</v>
          </cell>
          <cell r="L5568">
            <v>0</v>
          </cell>
          <cell r="M5568">
            <v>0</v>
          </cell>
          <cell r="N5568">
            <v>0</v>
          </cell>
          <cell r="O5568">
            <v>0</v>
          </cell>
          <cell r="P5568">
            <v>0</v>
          </cell>
          <cell r="Q5568">
            <v>0</v>
          </cell>
          <cell r="R5568">
            <v>0</v>
          </cell>
          <cell r="S5568">
            <v>0</v>
          </cell>
          <cell r="T5568">
            <v>0</v>
          </cell>
        </row>
        <row r="5569">
          <cell r="A5569">
            <v>142</v>
          </cell>
          <cell r="B5569" t="str">
            <v>Other Non Current financial liabilities</v>
          </cell>
          <cell r="C5569">
            <v>-4330399771.3100004</v>
          </cell>
          <cell r="D5569">
            <v>-28763316.210000001</v>
          </cell>
          <cell r="E5569">
            <v>-49651426.600000001</v>
          </cell>
          <cell r="F5569">
            <v>-2047656058.47</v>
          </cell>
          <cell r="G5569">
            <v>-23330628.34</v>
          </cell>
          <cell r="H5569">
            <v>0</v>
          </cell>
          <cell r="I5569">
            <v>0</v>
          </cell>
          <cell r="J5569">
            <v>0</v>
          </cell>
          <cell r="K5569">
            <v>0</v>
          </cell>
          <cell r="L5569">
            <v>-5113170.95</v>
          </cell>
          <cell r="M5569">
            <v>-13538513</v>
          </cell>
          <cell r="N5569">
            <v>0</v>
          </cell>
          <cell r="O5569">
            <v>0</v>
          </cell>
          <cell r="P5569">
            <v>0</v>
          </cell>
          <cell r="Q5569">
            <v>0</v>
          </cell>
          <cell r="R5569">
            <v>0</v>
          </cell>
          <cell r="S5569">
            <v>0</v>
          </cell>
          <cell r="T5569">
            <v>-6498452884.8800001</v>
          </cell>
        </row>
        <row r="5570">
          <cell r="A5570">
            <v>537</v>
          </cell>
          <cell r="B5570" t="str">
            <v>Other Non Current Financial Liabilities Carried at Amortised Cost</v>
          </cell>
          <cell r="C5570">
            <v>-4330399771.3100004</v>
          </cell>
          <cell r="D5570">
            <v>-28763316.210000001</v>
          </cell>
          <cell r="E5570">
            <v>-49651426.600000001</v>
          </cell>
          <cell r="F5570">
            <v>-2047656058.47</v>
          </cell>
          <cell r="G5570">
            <v>-23330628.34</v>
          </cell>
          <cell r="H5570">
            <v>0</v>
          </cell>
          <cell r="I5570">
            <v>0</v>
          </cell>
          <cell r="J5570">
            <v>0</v>
          </cell>
          <cell r="K5570">
            <v>0</v>
          </cell>
          <cell r="L5570">
            <v>-5113170.95</v>
          </cell>
          <cell r="M5570">
            <v>-13538513</v>
          </cell>
          <cell r="N5570">
            <v>0</v>
          </cell>
          <cell r="O5570">
            <v>0</v>
          </cell>
          <cell r="P5570">
            <v>0</v>
          </cell>
          <cell r="Q5570">
            <v>0</v>
          </cell>
          <cell r="R5570">
            <v>0</v>
          </cell>
          <cell r="S5570">
            <v>0</v>
          </cell>
          <cell r="T5570">
            <v>-6498452884.8800001</v>
          </cell>
        </row>
        <row r="5571">
          <cell r="A5571">
            <v>595</v>
          </cell>
          <cell r="B5571" t="str">
            <v>Deferred Revenue - Non Current</v>
          </cell>
          <cell r="C5571">
            <v>-2404184364.1599998</v>
          </cell>
          <cell r="D5571">
            <v>0</v>
          </cell>
          <cell r="E5571">
            <v>0</v>
          </cell>
          <cell r="F5571">
            <v>0</v>
          </cell>
          <cell r="G5571">
            <v>-656250</v>
          </cell>
          <cell r="H5571">
            <v>0</v>
          </cell>
          <cell r="I5571">
            <v>0</v>
          </cell>
          <cell r="J5571">
            <v>0</v>
          </cell>
          <cell r="K5571">
            <v>0</v>
          </cell>
          <cell r="L5571">
            <v>0</v>
          </cell>
          <cell r="M5571">
            <v>0</v>
          </cell>
          <cell r="N5571">
            <v>0</v>
          </cell>
          <cell r="O5571">
            <v>0</v>
          </cell>
          <cell r="P5571">
            <v>0</v>
          </cell>
          <cell r="Q5571">
            <v>0</v>
          </cell>
          <cell r="R5571">
            <v>0</v>
          </cell>
          <cell r="S5571">
            <v>0</v>
          </cell>
          <cell r="T5571">
            <v>-2404840614.1599998</v>
          </cell>
        </row>
        <row r="5572">
          <cell r="A5572">
            <v>17660901</v>
          </cell>
          <cell r="B5572" t="str">
            <v>17660901 Ind-AS  NC Deferred Revenue  (non-financial)...</v>
          </cell>
          <cell r="C5572">
            <v>-2404184364.1599998</v>
          </cell>
          <cell r="D5572">
            <v>0</v>
          </cell>
          <cell r="E5572">
            <v>0</v>
          </cell>
          <cell r="F5572">
            <v>0</v>
          </cell>
          <cell r="G5572">
            <v>-656250</v>
          </cell>
          <cell r="H5572">
            <v>0</v>
          </cell>
          <cell r="I5572">
            <v>0</v>
          </cell>
          <cell r="J5572">
            <v>0</v>
          </cell>
          <cell r="K5572">
            <v>0</v>
          </cell>
          <cell r="L5572">
            <v>0</v>
          </cell>
          <cell r="M5572">
            <v>0</v>
          </cell>
          <cell r="N5572">
            <v>0</v>
          </cell>
          <cell r="O5572">
            <v>0</v>
          </cell>
          <cell r="P5572">
            <v>0</v>
          </cell>
          <cell r="Q5572">
            <v>0</v>
          </cell>
          <cell r="R5572">
            <v>0</v>
          </cell>
          <cell r="S5572">
            <v>0</v>
          </cell>
          <cell r="T5572">
            <v>-2404840614.1599998</v>
          </cell>
        </row>
        <row r="5573">
          <cell r="A5573">
            <v>542</v>
          </cell>
          <cell r="B5573" t="str">
            <v>VRS Pension liability</v>
          </cell>
          <cell r="C5573">
            <v>0</v>
          </cell>
          <cell r="D5573">
            <v>-93.74</v>
          </cell>
          <cell r="E5573">
            <v>0</v>
          </cell>
          <cell r="F5573">
            <v>0</v>
          </cell>
          <cell r="G5573">
            <v>0</v>
          </cell>
          <cell r="H5573">
            <v>0</v>
          </cell>
          <cell r="I5573">
            <v>0</v>
          </cell>
          <cell r="J5573">
            <v>0</v>
          </cell>
          <cell r="K5573">
            <v>0</v>
          </cell>
          <cell r="L5573">
            <v>0</v>
          </cell>
          <cell r="M5573">
            <v>0</v>
          </cell>
          <cell r="N5573">
            <v>0</v>
          </cell>
          <cell r="O5573">
            <v>0</v>
          </cell>
          <cell r="P5573">
            <v>0</v>
          </cell>
          <cell r="Q5573">
            <v>0</v>
          </cell>
          <cell r="R5573">
            <v>0</v>
          </cell>
          <cell r="S5573">
            <v>0</v>
          </cell>
          <cell r="T5573">
            <v>-93.74</v>
          </cell>
        </row>
        <row r="5574">
          <cell r="A5574">
            <v>17540097</v>
          </cell>
          <cell r="B5574" t="str">
            <v>17540097 VRS  Pension Non Curr</v>
          </cell>
          <cell r="C5574">
            <v>0</v>
          </cell>
          <cell r="D5574">
            <v>-93.74</v>
          </cell>
          <cell r="E5574">
            <v>0</v>
          </cell>
          <cell r="F5574">
            <v>0</v>
          </cell>
          <cell r="G5574">
            <v>0</v>
          </cell>
          <cell r="H5574">
            <v>0</v>
          </cell>
          <cell r="I5574">
            <v>0</v>
          </cell>
          <cell r="J5574">
            <v>0</v>
          </cell>
          <cell r="K5574">
            <v>0</v>
          </cell>
          <cell r="L5574">
            <v>0</v>
          </cell>
          <cell r="M5574">
            <v>0</v>
          </cell>
          <cell r="N5574">
            <v>0</v>
          </cell>
          <cell r="O5574">
            <v>0</v>
          </cell>
          <cell r="P5574">
            <v>0</v>
          </cell>
          <cell r="Q5574">
            <v>0</v>
          </cell>
          <cell r="R5574">
            <v>0</v>
          </cell>
          <cell r="S5574">
            <v>0</v>
          </cell>
          <cell r="T5574">
            <v>-93.74</v>
          </cell>
        </row>
        <row r="5575">
          <cell r="A5575">
            <v>17540098</v>
          </cell>
          <cell r="B5575" t="str">
            <v>17540098 VRS  Pension Adj.</v>
          </cell>
          <cell r="C5575">
            <v>0</v>
          </cell>
          <cell r="D5575">
            <v>0</v>
          </cell>
          <cell r="E5575">
            <v>0</v>
          </cell>
          <cell r="F5575">
            <v>0</v>
          </cell>
          <cell r="G5575">
            <v>0</v>
          </cell>
          <cell r="H5575">
            <v>0</v>
          </cell>
          <cell r="I5575">
            <v>0</v>
          </cell>
          <cell r="J5575">
            <v>0</v>
          </cell>
          <cell r="K5575">
            <v>0</v>
          </cell>
          <cell r="L5575">
            <v>0</v>
          </cell>
          <cell r="M5575">
            <v>0</v>
          </cell>
          <cell r="N5575">
            <v>0</v>
          </cell>
          <cell r="O5575">
            <v>0</v>
          </cell>
          <cell r="P5575">
            <v>0</v>
          </cell>
          <cell r="Q5575">
            <v>0</v>
          </cell>
          <cell r="R5575">
            <v>0</v>
          </cell>
          <cell r="S5575">
            <v>0</v>
          </cell>
          <cell r="T5575">
            <v>0</v>
          </cell>
        </row>
        <row r="5576">
          <cell r="A5576">
            <v>196</v>
          </cell>
          <cell r="B5576" t="str">
            <v>Dealer Deposits..............................</v>
          </cell>
          <cell r="C5576">
            <v>-820757813.86000001</v>
          </cell>
          <cell r="D5576">
            <v>484063.44</v>
          </cell>
          <cell r="E5576">
            <v>-49651426.600000001</v>
          </cell>
          <cell r="F5576">
            <v>0</v>
          </cell>
          <cell r="G5576">
            <v>-22674378.34</v>
          </cell>
          <cell r="H5576">
            <v>0</v>
          </cell>
          <cell r="I5576">
            <v>0</v>
          </cell>
          <cell r="J5576">
            <v>0</v>
          </cell>
          <cell r="K5576">
            <v>0</v>
          </cell>
          <cell r="L5576">
            <v>0</v>
          </cell>
          <cell r="M5576">
            <v>-11690211</v>
          </cell>
          <cell r="N5576">
            <v>0</v>
          </cell>
          <cell r="O5576">
            <v>0</v>
          </cell>
          <cell r="P5576">
            <v>0</v>
          </cell>
          <cell r="Q5576">
            <v>0</v>
          </cell>
          <cell r="R5576">
            <v>0</v>
          </cell>
          <cell r="S5576">
            <v>0</v>
          </cell>
          <cell r="T5576">
            <v>-904289766.36000001</v>
          </cell>
        </row>
        <row r="5577">
          <cell r="A5577">
            <v>16400001</v>
          </cell>
          <cell r="B5577" t="str">
            <v>16400001 Deposits/Advances Received - Dealer Deposit</v>
          </cell>
          <cell r="C5577">
            <v>396.48</v>
          </cell>
          <cell r="D5577">
            <v>493993.34</v>
          </cell>
          <cell r="E5577">
            <v>0</v>
          </cell>
          <cell r="F5577">
            <v>0</v>
          </cell>
          <cell r="G5577">
            <v>0</v>
          </cell>
          <cell r="H5577">
            <v>0</v>
          </cell>
          <cell r="I5577">
            <v>0</v>
          </cell>
          <cell r="J5577">
            <v>0</v>
          </cell>
          <cell r="K5577">
            <v>0</v>
          </cell>
          <cell r="L5577">
            <v>0</v>
          </cell>
          <cell r="M5577">
            <v>0</v>
          </cell>
          <cell r="N5577">
            <v>0</v>
          </cell>
          <cell r="O5577">
            <v>0</v>
          </cell>
          <cell r="P5577">
            <v>0</v>
          </cell>
          <cell r="Q5577">
            <v>0</v>
          </cell>
          <cell r="R5577">
            <v>0</v>
          </cell>
          <cell r="S5577">
            <v>0</v>
          </cell>
          <cell r="T5577">
            <v>494389.82</v>
          </cell>
        </row>
        <row r="5578">
          <cell r="A5578">
            <v>16400011</v>
          </cell>
          <cell r="B5578" t="str">
            <v>16400011 Dealer Deposit- Local Trade</v>
          </cell>
          <cell r="C5578">
            <v>-775625368</v>
          </cell>
          <cell r="D5578">
            <v>0</v>
          </cell>
          <cell r="E5578">
            <v>-45168221.600000001</v>
          </cell>
          <cell r="F5578">
            <v>0</v>
          </cell>
          <cell r="G5578">
            <v>-22674378.34</v>
          </cell>
          <cell r="H5578">
            <v>0</v>
          </cell>
          <cell r="I5578">
            <v>0</v>
          </cell>
          <cell r="J5578">
            <v>0</v>
          </cell>
          <cell r="K5578">
            <v>0</v>
          </cell>
          <cell r="L5578">
            <v>0</v>
          </cell>
          <cell r="M5578">
            <v>-11690211</v>
          </cell>
          <cell r="N5578">
            <v>0</v>
          </cell>
          <cell r="O5578">
            <v>0</v>
          </cell>
          <cell r="P5578">
            <v>0</v>
          </cell>
          <cell r="Q5578">
            <v>0</v>
          </cell>
          <cell r="R5578">
            <v>0</v>
          </cell>
          <cell r="S5578">
            <v>0</v>
          </cell>
          <cell r="T5578">
            <v>-855158178.94000006</v>
          </cell>
        </row>
        <row r="5579">
          <cell r="A5579">
            <v>16400012</v>
          </cell>
          <cell r="B5579" t="str">
            <v>16400012 Dealer Deposit- Local Services</v>
          </cell>
          <cell r="C5579">
            <v>-44232842.340000004</v>
          </cell>
          <cell r="D5579">
            <v>1705.1</v>
          </cell>
          <cell r="E5579">
            <v>0</v>
          </cell>
          <cell r="F5579">
            <v>0</v>
          </cell>
          <cell r="G5579">
            <v>0</v>
          </cell>
          <cell r="H5579">
            <v>0</v>
          </cell>
          <cell r="I5579">
            <v>0</v>
          </cell>
          <cell r="J5579">
            <v>0</v>
          </cell>
          <cell r="K5579">
            <v>0</v>
          </cell>
          <cell r="L5579">
            <v>0</v>
          </cell>
          <cell r="M5579">
            <v>0</v>
          </cell>
          <cell r="N5579">
            <v>0</v>
          </cell>
          <cell r="O5579">
            <v>0</v>
          </cell>
          <cell r="P5579">
            <v>0</v>
          </cell>
          <cell r="Q5579">
            <v>0</v>
          </cell>
          <cell r="R5579">
            <v>0</v>
          </cell>
          <cell r="S5579">
            <v>0</v>
          </cell>
          <cell r="T5579">
            <v>-44231137.240000002</v>
          </cell>
        </row>
        <row r="5580">
          <cell r="A5580">
            <v>16400013</v>
          </cell>
          <cell r="B5580" t="str">
            <v>16400013 Dealer Deposit- Local Govt.</v>
          </cell>
          <cell r="C5580">
            <v>0</v>
          </cell>
          <cell r="D5580">
            <v>0</v>
          </cell>
          <cell r="E5580">
            <v>0</v>
          </cell>
          <cell r="F5580">
            <v>0</v>
          </cell>
          <cell r="G5580">
            <v>0</v>
          </cell>
          <cell r="H5580">
            <v>0</v>
          </cell>
          <cell r="I5580">
            <v>0</v>
          </cell>
          <cell r="J5580">
            <v>0</v>
          </cell>
          <cell r="K5580">
            <v>0</v>
          </cell>
          <cell r="L5580">
            <v>0</v>
          </cell>
          <cell r="M5580">
            <v>0</v>
          </cell>
          <cell r="N5580">
            <v>0</v>
          </cell>
          <cell r="O5580">
            <v>0</v>
          </cell>
          <cell r="P5580">
            <v>0</v>
          </cell>
          <cell r="Q5580">
            <v>0</v>
          </cell>
          <cell r="R5580">
            <v>0</v>
          </cell>
          <cell r="S5580">
            <v>0</v>
          </cell>
          <cell r="T5580">
            <v>0</v>
          </cell>
        </row>
        <row r="5581">
          <cell r="A5581">
            <v>16400014</v>
          </cell>
          <cell r="B5581" t="str">
            <v>16400014 Dealer Deposit- Local Others</v>
          </cell>
          <cell r="C5581">
            <v>-900000</v>
          </cell>
          <cell r="D5581">
            <v>-11635</v>
          </cell>
          <cell r="E5581">
            <v>-4033205</v>
          </cell>
          <cell r="F5581">
            <v>0</v>
          </cell>
          <cell r="G5581">
            <v>0</v>
          </cell>
          <cell r="H5581">
            <v>0</v>
          </cell>
          <cell r="I5581">
            <v>0</v>
          </cell>
          <cell r="J5581">
            <v>0</v>
          </cell>
          <cell r="K5581">
            <v>0</v>
          </cell>
          <cell r="L5581">
            <v>0</v>
          </cell>
          <cell r="M5581">
            <v>0</v>
          </cell>
          <cell r="N5581">
            <v>0</v>
          </cell>
          <cell r="O5581">
            <v>0</v>
          </cell>
          <cell r="P5581">
            <v>0</v>
          </cell>
          <cell r="Q5581">
            <v>0</v>
          </cell>
          <cell r="R5581">
            <v>0</v>
          </cell>
          <cell r="S5581">
            <v>0</v>
          </cell>
          <cell r="T5581">
            <v>-4944840</v>
          </cell>
        </row>
        <row r="5582">
          <cell r="A5582">
            <v>16400015</v>
          </cell>
          <cell r="B5582" t="str">
            <v>16400015 Dealer Deposit-Foreign</v>
          </cell>
          <cell r="C5582">
            <v>0</v>
          </cell>
          <cell r="D5582">
            <v>0</v>
          </cell>
          <cell r="E5582">
            <v>-450000</v>
          </cell>
          <cell r="F5582">
            <v>0</v>
          </cell>
          <cell r="G5582">
            <v>0</v>
          </cell>
          <cell r="H5582">
            <v>0</v>
          </cell>
          <cell r="I5582">
            <v>0</v>
          </cell>
          <cell r="J5582">
            <v>0</v>
          </cell>
          <cell r="K5582">
            <v>0</v>
          </cell>
          <cell r="L5582">
            <v>0</v>
          </cell>
          <cell r="M5582">
            <v>0</v>
          </cell>
          <cell r="N5582">
            <v>0</v>
          </cell>
          <cell r="O5582">
            <v>0</v>
          </cell>
          <cell r="P5582">
            <v>0</v>
          </cell>
          <cell r="Q5582">
            <v>0</v>
          </cell>
          <cell r="R5582">
            <v>0</v>
          </cell>
          <cell r="S5582">
            <v>0</v>
          </cell>
          <cell r="T5582">
            <v>-450000</v>
          </cell>
        </row>
        <row r="5583">
          <cell r="A5583">
            <v>16400016</v>
          </cell>
          <cell r="B5583" t="str">
            <v>16400016 Dealer Deposit- Associates</v>
          </cell>
          <cell r="C5583">
            <v>0</v>
          </cell>
          <cell r="D5583">
            <v>0</v>
          </cell>
          <cell r="E5583">
            <v>0</v>
          </cell>
          <cell r="F5583">
            <v>0</v>
          </cell>
          <cell r="G5583">
            <v>0</v>
          </cell>
          <cell r="H5583">
            <v>0</v>
          </cell>
          <cell r="I5583">
            <v>0</v>
          </cell>
          <cell r="J5583">
            <v>0</v>
          </cell>
          <cell r="K5583">
            <v>0</v>
          </cell>
          <cell r="L5583">
            <v>0</v>
          </cell>
          <cell r="M5583">
            <v>0</v>
          </cell>
          <cell r="N5583">
            <v>0</v>
          </cell>
          <cell r="O5583">
            <v>0</v>
          </cell>
          <cell r="P5583">
            <v>0</v>
          </cell>
          <cell r="Q5583">
            <v>0</v>
          </cell>
          <cell r="R5583">
            <v>0</v>
          </cell>
          <cell r="S5583">
            <v>0</v>
          </cell>
          <cell r="T5583">
            <v>0</v>
          </cell>
        </row>
        <row r="5584">
          <cell r="A5584">
            <v>16400098</v>
          </cell>
          <cell r="B5584" t="str">
            <v>16400098 Other Non Current Deposits</v>
          </cell>
          <cell r="C5584">
            <v>0</v>
          </cell>
          <cell r="D5584">
            <v>0</v>
          </cell>
          <cell r="E5584">
            <v>0</v>
          </cell>
          <cell r="F5584">
            <v>0</v>
          </cell>
          <cell r="G5584">
            <v>0</v>
          </cell>
          <cell r="H5584">
            <v>0</v>
          </cell>
          <cell r="I5584">
            <v>0</v>
          </cell>
          <cell r="J5584">
            <v>0</v>
          </cell>
          <cell r="K5584">
            <v>0</v>
          </cell>
          <cell r="L5584">
            <v>0</v>
          </cell>
          <cell r="M5584">
            <v>0</v>
          </cell>
          <cell r="N5584">
            <v>0</v>
          </cell>
          <cell r="O5584">
            <v>0</v>
          </cell>
          <cell r="P5584">
            <v>0</v>
          </cell>
          <cell r="Q5584">
            <v>0</v>
          </cell>
          <cell r="R5584">
            <v>0</v>
          </cell>
          <cell r="S5584">
            <v>0</v>
          </cell>
          <cell r="T5584">
            <v>0</v>
          </cell>
        </row>
        <row r="5585">
          <cell r="A5585">
            <v>16400901</v>
          </cell>
          <cell r="B5585" t="str">
            <v>16400901 Ind-AS  NC Deposits/Advances Received</v>
          </cell>
          <cell r="C5585">
            <v>0</v>
          </cell>
          <cell r="D5585">
            <v>0</v>
          </cell>
          <cell r="E5585">
            <v>0</v>
          </cell>
          <cell r="F5585">
            <v>0</v>
          </cell>
          <cell r="G5585">
            <v>0</v>
          </cell>
          <cell r="H5585">
            <v>0</v>
          </cell>
          <cell r="I5585">
            <v>0</v>
          </cell>
          <cell r="J5585">
            <v>0</v>
          </cell>
          <cell r="K5585">
            <v>0</v>
          </cell>
          <cell r="L5585">
            <v>0</v>
          </cell>
          <cell r="M5585">
            <v>0</v>
          </cell>
          <cell r="N5585">
            <v>0</v>
          </cell>
          <cell r="O5585">
            <v>0</v>
          </cell>
          <cell r="P5585">
            <v>0</v>
          </cell>
          <cell r="Q5585">
            <v>0</v>
          </cell>
          <cell r="R5585">
            <v>0</v>
          </cell>
          <cell r="S5585">
            <v>0</v>
          </cell>
          <cell r="T5585">
            <v>0</v>
          </cell>
        </row>
        <row r="5586">
          <cell r="A5586">
            <v>16400971</v>
          </cell>
          <cell r="B5586" t="str">
            <v>16400971 Ind AS Dealer Deposit Bal Trf to Non-Financial Gro</v>
          </cell>
          <cell r="C5586">
            <v>0</v>
          </cell>
          <cell r="D5586">
            <v>0</v>
          </cell>
          <cell r="E5586">
            <v>0</v>
          </cell>
          <cell r="F5586">
            <v>0</v>
          </cell>
          <cell r="G5586">
            <v>0</v>
          </cell>
          <cell r="H5586">
            <v>0</v>
          </cell>
          <cell r="I5586">
            <v>0</v>
          </cell>
          <cell r="J5586">
            <v>0</v>
          </cell>
          <cell r="K5586">
            <v>0</v>
          </cell>
          <cell r="L5586">
            <v>0</v>
          </cell>
          <cell r="M5586">
            <v>0</v>
          </cell>
          <cell r="N5586">
            <v>0</v>
          </cell>
          <cell r="O5586">
            <v>0</v>
          </cell>
          <cell r="P5586">
            <v>0</v>
          </cell>
          <cell r="Q5586">
            <v>0</v>
          </cell>
          <cell r="R5586">
            <v>0</v>
          </cell>
          <cell r="S5586">
            <v>0</v>
          </cell>
          <cell r="T5586">
            <v>0</v>
          </cell>
        </row>
        <row r="5587">
          <cell r="A5587">
            <v>16400973</v>
          </cell>
          <cell r="B5587" t="str">
            <v>16400973 Ind AS Non-Financial Dealer Deposit Bal Trf to Fin</v>
          </cell>
          <cell r="C5587">
            <v>0</v>
          </cell>
          <cell r="D5587">
            <v>0</v>
          </cell>
          <cell r="E5587">
            <v>0</v>
          </cell>
          <cell r="F5587">
            <v>0</v>
          </cell>
          <cell r="G5587">
            <v>0</v>
          </cell>
          <cell r="H5587">
            <v>0</v>
          </cell>
          <cell r="I5587">
            <v>0</v>
          </cell>
          <cell r="J5587">
            <v>0</v>
          </cell>
          <cell r="K5587">
            <v>0</v>
          </cell>
          <cell r="L5587">
            <v>0</v>
          </cell>
          <cell r="M5587">
            <v>0</v>
          </cell>
          <cell r="N5587">
            <v>0</v>
          </cell>
          <cell r="O5587">
            <v>0</v>
          </cell>
          <cell r="P5587">
            <v>0</v>
          </cell>
          <cell r="Q5587">
            <v>0</v>
          </cell>
          <cell r="R5587">
            <v>0</v>
          </cell>
          <cell r="S5587">
            <v>0</v>
          </cell>
          <cell r="T5587">
            <v>0</v>
          </cell>
        </row>
        <row r="5588">
          <cell r="A5588">
            <v>16400974</v>
          </cell>
          <cell r="B5588" t="str">
            <v>16400974 Ind AS Finan Dealer Deposit Bal Trf from Non-Fin</v>
          </cell>
          <cell r="C5588">
            <v>0</v>
          </cell>
          <cell r="D5588">
            <v>0</v>
          </cell>
          <cell r="E5588">
            <v>0</v>
          </cell>
          <cell r="F5588">
            <v>0</v>
          </cell>
          <cell r="G5588">
            <v>0</v>
          </cell>
          <cell r="H5588">
            <v>0</v>
          </cell>
          <cell r="I5588">
            <v>0</v>
          </cell>
          <cell r="J5588">
            <v>0</v>
          </cell>
          <cell r="K5588">
            <v>0</v>
          </cell>
          <cell r="L5588">
            <v>0</v>
          </cell>
          <cell r="M5588">
            <v>0</v>
          </cell>
          <cell r="N5588">
            <v>0</v>
          </cell>
          <cell r="O5588">
            <v>0</v>
          </cell>
          <cell r="P5588">
            <v>0</v>
          </cell>
          <cell r="Q5588">
            <v>0</v>
          </cell>
          <cell r="R5588">
            <v>0</v>
          </cell>
          <cell r="S5588">
            <v>0</v>
          </cell>
          <cell r="T5588">
            <v>0</v>
          </cell>
        </row>
        <row r="5589">
          <cell r="A5589">
            <v>23587002</v>
          </cell>
          <cell r="B5589" t="str">
            <v>23587002 Dealer Deposit</v>
          </cell>
          <cell r="C5589">
            <v>0</v>
          </cell>
          <cell r="D5589">
            <v>0</v>
          </cell>
          <cell r="E5589">
            <v>0</v>
          </cell>
          <cell r="F5589">
            <v>0</v>
          </cell>
          <cell r="G5589">
            <v>0</v>
          </cell>
          <cell r="H5589">
            <v>0</v>
          </cell>
          <cell r="I5589">
            <v>0</v>
          </cell>
          <cell r="J5589">
            <v>0</v>
          </cell>
          <cell r="K5589">
            <v>0</v>
          </cell>
          <cell r="L5589">
            <v>0</v>
          </cell>
          <cell r="M5589">
            <v>0</v>
          </cell>
          <cell r="N5589">
            <v>0</v>
          </cell>
          <cell r="O5589">
            <v>0</v>
          </cell>
          <cell r="P5589">
            <v>0</v>
          </cell>
          <cell r="Q5589">
            <v>0</v>
          </cell>
          <cell r="R5589">
            <v>0</v>
          </cell>
          <cell r="S5589">
            <v>0</v>
          </cell>
          <cell r="T5589">
            <v>0</v>
          </cell>
        </row>
        <row r="5590">
          <cell r="A5590">
            <v>198</v>
          </cell>
          <cell r="B5590" t="str">
            <v>Others.......................................</v>
          </cell>
          <cell r="C5590">
            <v>-1105457593.29</v>
          </cell>
          <cell r="D5590">
            <v>-29247285.91</v>
          </cell>
          <cell r="E5590">
            <v>0</v>
          </cell>
          <cell r="F5590">
            <v>-2047656058.47</v>
          </cell>
          <cell r="G5590">
            <v>0</v>
          </cell>
          <cell r="H5590">
            <v>0</v>
          </cell>
          <cell r="I5590">
            <v>0</v>
          </cell>
          <cell r="J5590">
            <v>0</v>
          </cell>
          <cell r="K5590">
            <v>0</v>
          </cell>
          <cell r="L5590">
            <v>-5113170.95</v>
          </cell>
          <cell r="M5590">
            <v>-1848302</v>
          </cell>
          <cell r="N5590">
            <v>0</v>
          </cell>
          <cell r="O5590">
            <v>0</v>
          </cell>
          <cell r="P5590">
            <v>0</v>
          </cell>
          <cell r="Q5590">
            <v>0</v>
          </cell>
          <cell r="R5590">
            <v>0</v>
          </cell>
          <cell r="S5590">
            <v>0</v>
          </cell>
          <cell r="T5590">
            <v>-3189322410.6199999</v>
          </cell>
        </row>
        <row r="5591">
          <cell r="A5591">
            <v>16210020</v>
          </cell>
          <cell r="B5591" t="str">
            <v>16210020 ESOP grossing up - Non current</v>
          </cell>
          <cell r="C5591">
            <v>0</v>
          </cell>
          <cell r="D5591">
            <v>0</v>
          </cell>
          <cell r="E5591">
            <v>0</v>
          </cell>
          <cell r="F5591">
            <v>-1935370734.21</v>
          </cell>
          <cell r="G5591">
            <v>0</v>
          </cell>
          <cell r="H5591">
            <v>0</v>
          </cell>
          <cell r="I5591">
            <v>0</v>
          </cell>
          <cell r="J5591">
            <v>0</v>
          </cell>
          <cell r="K5591">
            <v>0</v>
          </cell>
          <cell r="L5591">
            <v>0</v>
          </cell>
          <cell r="M5591">
            <v>0</v>
          </cell>
          <cell r="N5591">
            <v>0</v>
          </cell>
          <cell r="O5591">
            <v>0</v>
          </cell>
          <cell r="P5591">
            <v>0</v>
          </cell>
          <cell r="Q5591">
            <v>0</v>
          </cell>
          <cell r="R5591">
            <v>0</v>
          </cell>
          <cell r="S5591">
            <v>0</v>
          </cell>
          <cell r="T5591">
            <v>-1935370734.21</v>
          </cell>
        </row>
        <row r="5592">
          <cell r="A5592">
            <v>16320064</v>
          </cell>
          <cell r="B5592" t="str">
            <v>16320064 Chakan Incentive Payable Non Current</v>
          </cell>
          <cell r="C5592">
            <v>-848688011.95000005</v>
          </cell>
          <cell r="D5592">
            <v>0</v>
          </cell>
          <cell r="E5592">
            <v>0</v>
          </cell>
          <cell r="F5592">
            <v>0</v>
          </cell>
          <cell r="G5592">
            <v>0</v>
          </cell>
          <cell r="H5592">
            <v>0</v>
          </cell>
          <cell r="I5592">
            <v>0</v>
          </cell>
          <cell r="J5592">
            <v>0</v>
          </cell>
          <cell r="K5592">
            <v>0</v>
          </cell>
          <cell r="L5592">
            <v>0</v>
          </cell>
          <cell r="M5592">
            <v>0</v>
          </cell>
          <cell r="N5592">
            <v>0</v>
          </cell>
          <cell r="O5592">
            <v>0</v>
          </cell>
          <cell r="P5592">
            <v>0</v>
          </cell>
          <cell r="Q5592">
            <v>0</v>
          </cell>
          <cell r="R5592">
            <v>0</v>
          </cell>
          <cell r="S5592">
            <v>0</v>
          </cell>
          <cell r="T5592">
            <v>-848688011.95000005</v>
          </cell>
        </row>
        <row r="5593">
          <cell r="A5593">
            <v>16390016</v>
          </cell>
          <cell r="B5593" t="str">
            <v>16390016 Interest Accured - Fixed Deposit Non current</v>
          </cell>
          <cell r="C5593">
            <v>0</v>
          </cell>
          <cell r="D5593">
            <v>0</v>
          </cell>
          <cell r="E5593">
            <v>0</v>
          </cell>
          <cell r="F5593">
            <v>0</v>
          </cell>
          <cell r="G5593">
            <v>0</v>
          </cell>
          <cell r="H5593">
            <v>0</v>
          </cell>
          <cell r="I5593">
            <v>0</v>
          </cell>
          <cell r="J5593">
            <v>0</v>
          </cell>
          <cell r="K5593">
            <v>0</v>
          </cell>
          <cell r="L5593">
            <v>0</v>
          </cell>
          <cell r="M5593">
            <v>0</v>
          </cell>
          <cell r="N5593">
            <v>0</v>
          </cell>
          <cell r="O5593">
            <v>0</v>
          </cell>
          <cell r="P5593">
            <v>0</v>
          </cell>
          <cell r="Q5593">
            <v>0</v>
          </cell>
          <cell r="R5593">
            <v>0</v>
          </cell>
          <cell r="S5593">
            <v>0</v>
          </cell>
          <cell r="T5593">
            <v>0</v>
          </cell>
        </row>
        <row r="5594">
          <cell r="A5594">
            <v>16400002</v>
          </cell>
          <cell r="B5594" t="str">
            <v>16400002 Deposits/Adv Received Against Hp/Lease Agreements</v>
          </cell>
          <cell r="C5594">
            <v>0</v>
          </cell>
          <cell r="D5594">
            <v>0</v>
          </cell>
          <cell r="E5594">
            <v>0</v>
          </cell>
          <cell r="F5594">
            <v>0</v>
          </cell>
          <cell r="G5594">
            <v>0</v>
          </cell>
          <cell r="H5594">
            <v>0</v>
          </cell>
          <cell r="I5594">
            <v>0</v>
          </cell>
          <cell r="J5594">
            <v>0</v>
          </cell>
          <cell r="K5594">
            <v>0</v>
          </cell>
          <cell r="L5594">
            <v>0</v>
          </cell>
          <cell r="M5594">
            <v>0</v>
          </cell>
          <cell r="N5594">
            <v>0</v>
          </cell>
          <cell r="O5594">
            <v>0</v>
          </cell>
          <cell r="P5594">
            <v>0</v>
          </cell>
          <cell r="Q5594">
            <v>0</v>
          </cell>
          <cell r="R5594">
            <v>0</v>
          </cell>
          <cell r="S5594">
            <v>0</v>
          </cell>
          <cell r="T5594">
            <v>0</v>
          </cell>
        </row>
        <row r="5595">
          <cell r="A5595">
            <v>16400904</v>
          </cell>
          <cell r="B5595" t="str">
            <v>16400904 Ind -AS Discounting of Deferred Payment Liability</v>
          </cell>
          <cell r="C5595">
            <v>0</v>
          </cell>
          <cell r="D5595">
            <v>0</v>
          </cell>
          <cell r="E5595">
            <v>0</v>
          </cell>
          <cell r="F5595">
            <v>0</v>
          </cell>
          <cell r="G5595">
            <v>0</v>
          </cell>
          <cell r="H5595">
            <v>0</v>
          </cell>
          <cell r="I5595">
            <v>0</v>
          </cell>
          <cell r="J5595">
            <v>0</v>
          </cell>
          <cell r="K5595">
            <v>0</v>
          </cell>
          <cell r="L5595">
            <v>0</v>
          </cell>
          <cell r="M5595">
            <v>0</v>
          </cell>
          <cell r="N5595">
            <v>0</v>
          </cell>
          <cell r="O5595">
            <v>0</v>
          </cell>
          <cell r="P5595">
            <v>0</v>
          </cell>
          <cell r="Q5595">
            <v>0</v>
          </cell>
          <cell r="R5595">
            <v>0</v>
          </cell>
          <cell r="S5595">
            <v>0</v>
          </cell>
          <cell r="T5595">
            <v>0</v>
          </cell>
        </row>
        <row r="5596">
          <cell r="A5596">
            <v>16450099</v>
          </cell>
          <cell r="B5596" t="str">
            <v>4*  Incentive Liab - Pickup Guarantee</v>
          </cell>
          <cell r="C5596">
            <v>-108060563.66</v>
          </cell>
          <cell r="D5596">
            <v>0</v>
          </cell>
          <cell r="E5596">
            <v>0</v>
          </cell>
          <cell r="F5596">
            <v>0</v>
          </cell>
          <cell r="G5596">
            <v>0</v>
          </cell>
          <cell r="H5596">
            <v>0</v>
          </cell>
          <cell r="I5596">
            <v>0</v>
          </cell>
          <cell r="J5596">
            <v>0</v>
          </cell>
          <cell r="K5596">
            <v>0</v>
          </cell>
          <cell r="L5596">
            <v>0</v>
          </cell>
          <cell r="M5596">
            <v>0</v>
          </cell>
          <cell r="N5596">
            <v>0</v>
          </cell>
          <cell r="O5596">
            <v>0</v>
          </cell>
          <cell r="P5596">
            <v>0</v>
          </cell>
          <cell r="Q5596">
            <v>0</v>
          </cell>
          <cell r="R5596">
            <v>0</v>
          </cell>
          <cell r="S5596">
            <v>0</v>
          </cell>
          <cell r="T5596">
            <v>-108060563.66</v>
          </cell>
        </row>
        <row r="5597">
          <cell r="A5597">
            <v>16410095</v>
          </cell>
          <cell r="B5597" t="str">
            <v>16410095 Retention Money NonCurrent Payables</v>
          </cell>
          <cell r="C5597">
            <v>0</v>
          </cell>
          <cell r="D5597">
            <v>0</v>
          </cell>
          <cell r="E5597">
            <v>0</v>
          </cell>
          <cell r="F5597">
            <v>0</v>
          </cell>
          <cell r="G5597">
            <v>0</v>
          </cell>
          <cell r="H5597">
            <v>0</v>
          </cell>
          <cell r="I5597">
            <v>0</v>
          </cell>
          <cell r="J5597">
            <v>0</v>
          </cell>
          <cell r="K5597">
            <v>0</v>
          </cell>
          <cell r="L5597">
            <v>0</v>
          </cell>
          <cell r="M5597">
            <v>0</v>
          </cell>
          <cell r="N5597">
            <v>0</v>
          </cell>
          <cell r="O5597">
            <v>0</v>
          </cell>
          <cell r="P5597">
            <v>0</v>
          </cell>
          <cell r="Q5597">
            <v>0</v>
          </cell>
          <cell r="R5597">
            <v>0</v>
          </cell>
          <cell r="S5597">
            <v>0</v>
          </cell>
          <cell r="T5597">
            <v>0</v>
          </cell>
        </row>
        <row r="5598">
          <cell r="A5598">
            <v>16810095</v>
          </cell>
          <cell r="B5598" t="str">
            <v>16810095 Fwd Contrct-Amt Recivble fm Bank NonCurrnt Paybles</v>
          </cell>
          <cell r="C5598">
            <v>0</v>
          </cell>
          <cell r="D5598">
            <v>0</v>
          </cell>
          <cell r="E5598">
            <v>0</v>
          </cell>
          <cell r="F5598">
            <v>0</v>
          </cell>
          <cell r="G5598">
            <v>0</v>
          </cell>
          <cell r="H5598">
            <v>0</v>
          </cell>
          <cell r="I5598">
            <v>0</v>
          </cell>
          <cell r="J5598">
            <v>0</v>
          </cell>
          <cell r="K5598">
            <v>0</v>
          </cell>
          <cell r="L5598">
            <v>0</v>
          </cell>
          <cell r="M5598">
            <v>0</v>
          </cell>
          <cell r="N5598">
            <v>0</v>
          </cell>
          <cell r="O5598">
            <v>0</v>
          </cell>
          <cell r="P5598">
            <v>0</v>
          </cell>
          <cell r="Q5598">
            <v>0</v>
          </cell>
          <cell r="R5598">
            <v>0</v>
          </cell>
          <cell r="S5598">
            <v>0</v>
          </cell>
          <cell r="T5598">
            <v>0</v>
          </cell>
        </row>
        <row r="5599">
          <cell r="A5599">
            <v>16861901</v>
          </cell>
          <cell r="B5599" t="str">
            <v>16861901 Ind-AS  NC Contingent consideration in BC (othe</v>
          </cell>
          <cell r="C5599">
            <v>0</v>
          </cell>
          <cell r="D5599">
            <v>0</v>
          </cell>
          <cell r="E5599">
            <v>0</v>
          </cell>
          <cell r="F5599">
            <v>0</v>
          </cell>
          <cell r="G5599">
            <v>0</v>
          </cell>
          <cell r="H5599">
            <v>0</v>
          </cell>
          <cell r="I5599">
            <v>0</v>
          </cell>
          <cell r="J5599">
            <v>0</v>
          </cell>
          <cell r="K5599">
            <v>0</v>
          </cell>
          <cell r="L5599">
            <v>0</v>
          </cell>
          <cell r="M5599">
            <v>0</v>
          </cell>
          <cell r="N5599">
            <v>0</v>
          </cell>
          <cell r="O5599">
            <v>0</v>
          </cell>
          <cell r="P5599">
            <v>0</v>
          </cell>
          <cell r="Q5599">
            <v>0</v>
          </cell>
          <cell r="R5599">
            <v>0</v>
          </cell>
          <cell r="S5599">
            <v>0</v>
          </cell>
          <cell r="T5599">
            <v>0</v>
          </cell>
        </row>
        <row r="5600">
          <cell r="A5600">
            <v>16862901</v>
          </cell>
          <cell r="B5600" t="str">
            <v>16862901 Ind-AS  NC Other financial liabilities</v>
          </cell>
          <cell r="C5600">
            <v>-33820.53</v>
          </cell>
          <cell r="D5600">
            <v>0</v>
          </cell>
          <cell r="E5600">
            <v>0</v>
          </cell>
          <cell r="F5600">
            <v>0</v>
          </cell>
          <cell r="G5600">
            <v>0</v>
          </cell>
          <cell r="H5600">
            <v>0</v>
          </cell>
          <cell r="I5600">
            <v>0</v>
          </cell>
          <cell r="J5600">
            <v>0</v>
          </cell>
          <cell r="K5600">
            <v>0</v>
          </cell>
          <cell r="L5600">
            <v>0</v>
          </cell>
          <cell r="M5600">
            <v>0</v>
          </cell>
          <cell r="N5600">
            <v>0</v>
          </cell>
          <cell r="O5600">
            <v>0</v>
          </cell>
          <cell r="P5600">
            <v>0</v>
          </cell>
          <cell r="Q5600">
            <v>0</v>
          </cell>
          <cell r="R5600">
            <v>0</v>
          </cell>
          <cell r="S5600">
            <v>0</v>
          </cell>
          <cell r="T5600">
            <v>-33820.53</v>
          </cell>
        </row>
        <row r="5601">
          <cell r="A5601">
            <v>16862902</v>
          </cell>
          <cell r="B5601" t="str">
            <v>16862902 Non Current Other Financial Liabilities</v>
          </cell>
          <cell r="C5601">
            <v>-13600689.15</v>
          </cell>
          <cell r="D5601">
            <v>0</v>
          </cell>
          <cell r="E5601">
            <v>0</v>
          </cell>
          <cell r="F5601">
            <v>0</v>
          </cell>
          <cell r="G5601">
            <v>0</v>
          </cell>
          <cell r="H5601">
            <v>0</v>
          </cell>
          <cell r="I5601">
            <v>0</v>
          </cell>
          <cell r="J5601">
            <v>0</v>
          </cell>
          <cell r="K5601">
            <v>0</v>
          </cell>
          <cell r="L5601">
            <v>0</v>
          </cell>
          <cell r="M5601">
            <v>0</v>
          </cell>
          <cell r="N5601">
            <v>0</v>
          </cell>
          <cell r="O5601">
            <v>0</v>
          </cell>
          <cell r="P5601">
            <v>0</v>
          </cell>
          <cell r="Q5601">
            <v>0</v>
          </cell>
          <cell r="R5601">
            <v>0</v>
          </cell>
          <cell r="S5601">
            <v>0</v>
          </cell>
          <cell r="T5601">
            <v>-13600689.15</v>
          </cell>
        </row>
        <row r="5602">
          <cell r="A5602">
            <v>16862904</v>
          </cell>
          <cell r="B5602" t="str">
            <v>16862904  CTC Veh-Fin liab Non Current</v>
          </cell>
          <cell r="C5602">
            <v>0</v>
          </cell>
          <cell r="D5602">
            <v>0</v>
          </cell>
          <cell r="E5602">
            <v>0</v>
          </cell>
          <cell r="F5602">
            <v>0</v>
          </cell>
          <cell r="G5602">
            <v>0</v>
          </cell>
          <cell r="H5602">
            <v>0</v>
          </cell>
          <cell r="I5602">
            <v>0</v>
          </cell>
          <cell r="J5602">
            <v>0</v>
          </cell>
          <cell r="K5602">
            <v>0</v>
          </cell>
          <cell r="L5602">
            <v>0</v>
          </cell>
          <cell r="M5602">
            <v>0</v>
          </cell>
          <cell r="N5602">
            <v>0</v>
          </cell>
          <cell r="O5602">
            <v>0</v>
          </cell>
          <cell r="P5602">
            <v>0</v>
          </cell>
          <cell r="Q5602">
            <v>0</v>
          </cell>
          <cell r="R5602">
            <v>0</v>
          </cell>
          <cell r="S5602">
            <v>0</v>
          </cell>
          <cell r="T5602">
            <v>0</v>
          </cell>
        </row>
        <row r="5603">
          <cell r="A5603">
            <v>17510098</v>
          </cell>
          <cell r="B5603" t="str">
            <v>17510098 Bonus/PLI Provision Adj.</v>
          </cell>
          <cell r="C5603">
            <v>-28524185</v>
          </cell>
          <cell r="D5603">
            <v>0</v>
          </cell>
          <cell r="E5603">
            <v>0</v>
          </cell>
          <cell r="F5603">
            <v>0</v>
          </cell>
          <cell r="G5603">
            <v>0</v>
          </cell>
          <cell r="H5603">
            <v>0</v>
          </cell>
          <cell r="I5603">
            <v>0</v>
          </cell>
          <cell r="J5603">
            <v>0</v>
          </cell>
          <cell r="K5603">
            <v>0</v>
          </cell>
          <cell r="L5603">
            <v>0</v>
          </cell>
          <cell r="M5603">
            <v>0</v>
          </cell>
          <cell r="N5603">
            <v>0</v>
          </cell>
          <cell r="O5603">
            <v>0</v>
          </cell>
          <cell r="P5603">
            <v>0</v>
          </cell>
          <cell r="Q5603">
            <v>0</v>
          </cell>
          <cell r="R5603">
            <v>0</v>
          </cell>
          <cell r="S5603">
            <v>0</v>
          </cell>
          <cell r="T5603">
            <v>-28524185</v>
          </cell>
        </row>
        <row r="5604">
          <cell r="A5604">
            <v>17510099</v>
          </cell>
          <cell r="B5604" t="str">
            <v>17510099 Employee Covid 19 support liability - Non Current</v>
          </cell>
          <cell r="C5604">
            <v>-106550323</v>
          </cell>
          <cell r="D5604">
            <v>-29247285.91</v>
          </cell>
          <cell r="E5604">
            <v>0</v>
          </cell>
          <cell r="F5604">
            <v>0</v>
          </cell>
          <cell r="G5604">
            <v>0</v>
          </cell>
          <cell r="H5604">
            <v>0</v>
          </cell>
          <cell r="I5604">
            <v>0</v>
          </cell>
          <cell r="J5604">
            <v>0</v>
          </cell>
          <cell r="K5604">
            <v>0</v>
          </cell>
          <cell r="L5604">
            <v>-5113170.95</v>
          </cell>
          <cell r="M5604">
            <v>-1848302</v>
          </cell>
          <cell r="N5604">
            <v>0</v>
          </cell>
          <cell r="O5604">
            <v>0</v>
          </cell>
          <cell r="P5604">
            <v>0</v>
          </cell>
          <cell r="Q5604">
            <v>0</v>
          </cell>
          <cell r="R5604">
            <v>0</v>
          </cell>
          <cell r="S5604">
            <v>0</v>
          </cell>
          <cell r="T5604">
            <v>-142759081.86000001</v>
          </cell>
        </row>
        <row r="5605">
          <cell r="A5605">
            <v>17640902</v>
          </cell>
          <cell r="B5605" t="str">
            <v>17640902 IND AS - Financial Guarantee Liability - Non Curre</v>
          </cell>
          <cell r="C5605">
            <v>0</v>
          </cell>
          <cell r="D5605">
            <v>0</v>
          </cell>
          <cell r="E5605">
            <v>0</v>
          </cell>
          <cell r="F5605">
            <v>-112285324.26000001</v>
          </cell>
          <cell r="G5605">
            <v>0</v>
          </cell>
          <cell r="H5605">
            <v>0</v>
          </cell>
          <cell r="I5605">
            <v>0</v>
          </cell>
          <cell r="J5605">
            <v>0</v>
          </cell>
          <cell r="K5605">
            <v>0</v>
          </cell>
          <cell r="L5605">
            <v>0</v>
          </cell>
          <cell r="M5605">
            <v>0</v>
          </cell>
          <cell r="N5605">
            <v>0</v>
          </cell>
          <cell r="O5605">
            <v>0</v>
          </cell>
          <cell r="P5605">
            <v>0</v>
          </cell>
          <cell r="Q5605">
            <v>0</v>
          </cell>
          <cell r="R5605">
            <v>0</v>
          </cell>
          <cell r="S5605">
            <v>0</v>
          </cell>
          <cell r="T5605">
            <v>-112285324.26000001</v>
          </cell>
        </row>
        <row r="5606">
          <cell r="A5606">
            <v>25620095</v>
          </cell>
          <cell r="B5606" t="str">
            <v>25620095 Security Deposit - Electricity NonCurrent Payables</v>
          </cell>
          <cell r="C5606">
            <v>0</v>
          </cell>
          <cell r="D5606">
            <v>0</v>
          </cell>
          <cell r="E5606">
            <v>0</v>
          </cell>
          <cell r="F5606">
            <v>0</v>
          </cell>
          <cell r="G5606">
            <v>0</v>
          </cell>
          <cell r="H5606">
            <v>0</v>
          </cell>
          <cell r="I5606">
            <v>0</v>
          </cell>
          <cell r="J5606">
            <v>0</v>
          </cell>
          <cell r="K5606">
            <v>0</v>
          </cell>
          <cell r="L5606">
            <v>0</v>
          </cell>
          <cell r="M5606">
            <v>0</v>
          </cell>
          <cell r="N5606">
            <v>0</v>
          </cell>
          <cell r="O5606">
            <v>0</v>
          </cell>
          <cell r="P5606">
            <v>0</v>
          </cell>
          <cell r="Q5606">
            <v>0</v>
          </cell>
          <cell r="R5606">
            <v>0</v>
          </cell>
          <cell r="S5606">
            <v>0</v>
          </cell>
          <cell r="T5606">
            <v>0</v>
          </cell>
        </row>
        <row r="5607">
          <cell r="A5607">
            <v>25660095</v>
          </cell>
          <cell r="B5607" t="str">
            <v>25660095 Claims Recivable-Freight/Octroi NonCurrent Payable</v>
          </cell>
          <cell r="C5607">
            <v>0</v>
          </cell>
          <cell r="D5607">
            <v>0</v>
          </cell>
          <cell r="E5607">
            <v>0</v>
          </cell>
          <cell r="F5607">
            <v>0</v>
          </cell>
          <cell r="G5607">
            <v>0</v>
          </cell>
          <cell r="H5607">
            <v>0</v>
          </cell>
          <cell r="I5607">
            <v>0</v>
          </cell>
          <cell r="J5607">
            <v>0</v>
          </cell>
          <cell r="K5607">
            <v>0</v>
          </cell>
          <cell r="L5607">
            <v>0</v>
          </cell>
          <cell r="M5607">
            <v>0</v>
          </cell>
          <cell r="N5607">
            <v>0</v>
          </cell>
          <cell r="O5607">
            <v>0</v>
          </cell>
          <cell r="P5607">
            <v>0</v>
          </cell>
          <cell r="Q5607">
            <v>0</v>
          </cell>
          <cell r="R5607">
            <v>0</v>
          </cell>
          <cell r="S5607">
            <v>0</v>
          </cell>
          <cell r="T5607">
            <v>0</v>
          </cell>
        </row>
        <row r="5608">
          <cell r="A5608">
            <v>241220095</v>
          </cell>
          <cell r="B5608" t="str">
            <v>241220095 Balances with Scheduled Bank NonCurrent Payables</v>
          </cell>
          <cell r="C5608">
            <v>0</v>
          </cell>
          <cell r="D5608">
            <v>0</v>
          </cell>
          <cell r="E5608">
            <v>0</v>
          </cell>
          <cell r="F5608">
            <v>0</v>
          </cell>
          <cell r="G5608">
            <v>0</v>
          </cell>
          <cell r="H5608">
            <v>0</v>
          </cell>
          <cell r="I5608">
            <v>0</v>
          </cell>
          <cell r="J5608">
            <v>0</v>
          </cell>
          <cell r="K5608">
            <v>0</v>
          </cell>
          <cell r="L5608">
            <v>0</v>
          </cell>
          <cell r="M5608">
            <v>0</v>
          </cell>
          <cell r="N5608">
            <v>0</v>
          </cell>
          <cell r="O5608">
            <v>0</v>
          </cell>
          <cell r="P5608">
            <v>0</v>
          </cell>
          <cell r="Q5608">
            <v>0</v>
          </cell>
          <cell r="R5608">
            <v>0</v>
          </cell>
          <cell r="S5608">
            <v>0</v>
          </cell>
          <cell r="T5608">
            <v>0</v>
          </cell>
        </row>
        <row r="5609">
          <cell r="A5609">
            <v>0</v>
          </cell>
          <cell r="B5609" t="str">
            <v>Ind-AS Adj NC Liabilities associated with grp</v>
          </cell>
          <cell r="C5609">
            <v>0</v>
          </cell>
          <cell r="D5609">
            <v>0</v>
          </cell>
          <cell r="E5609">
            <v>0</v>
          </cell>
          <cell r="F5609">
            <v>0</v>
          </cell>
          <cell r="G5609">
            <v>0</v>
          </cell>
          <cell r="H5609">
            <v>0</v>
          </cell>
          <cell r="I5609">
            <v>0</v>
          </cell>
          <cell r="J5609">
            <v>0</v>
          </cell>
          <cell r="K5609">
            <v>0</v>
          </cell>
          <cell r="L5609">
            <v>0</v>
          </cell>
          <cell r="M5609">
            <v>0</v>
          </cell>
          <cell r="N5609">
            <v>0</v>
          </cell>
          <cell r="O5609">
            <v>0</v>
          </cell>
          <cell r="P5609">
            <v>0</v>
          </cell>
          <cell r="Q5609">
            <v>0</v>
          </cell>
          <cell r="R5609">
            <v>0</v>
          </cell>
          <cell r="S5609">
            <v>0</v>
          </cell>
          <cell r="T5609">
            <v>0</v>
          </cell>
        </row>
        <row r="5610">
          <cell r="A5610">
            <v>16863901</v>
          </cell>
          <cell r="B5610" t="str">
            <v>16863901 Ind-AS  NC Liabilities associated with group(s)</v>
          </cell>
          <cell r="C5610">
            <v>0</v>
          </cell>
          <cell r="D5610">
            <v>0</v>
          </cell>
          <cell r="E5610">
            <v>0</v>
          </cell>
          <cell r="F5610">
            <v>0</v>
          </cell>
          <cell r="G5610">
            <v>0</v>
          </cell>
          <cell r="H5610">
            <v>0</v>
          </cell>
          <cell r="I5610">
            <v>0</v>
          </cell>
          <cell r="J5610">
            <v>0</v>
          </cell>
          <cell r="K5610">
            <v>0</v>
          </cell>
          <cell r="L5610">
            <v>0</v>
          </cell>
          <cell r="M5610">
            <v>0</v>
          </cell>
          <cell r="N5610">
            <v>0</v>
          </cell>
          <cell r="O5610">
            <v>0</v>
          </cell>
          <cell r="P5610">
            <v>0</v>
          </cell>
          <cell r="Q5610">
            <v>0</v>
          </cell>
          <cell r="R5610">
            <v>0</v>
          </cell>
          <cell r="S5610">
            <v>0</v>
          </cell>
          <cell r="T5610">
            <v>0</v>
          </cell>
        </row>
        <row r="5611">
          <cell r="A5611">
            <v>112</v>
          </cell>
          <cell r="B5611" t="str">
            <v>Deferred tax liabilities (Net)</v>
          </cell>
          <cell r="C5611">
            <v>-166203426.81999999</v>
          </cell>
          <cell r="D5611">
            <v>-99111402.120000005</v>
          </cell>
          <cell r="E5611">
            <v>-31255009</v>
          </cell>
          <cell r="F5611">
            <v>-14420514874.35</v>
          </cell>
          <cell r="G5611">
            <v>-1205122.02</v>
          </cell>
          <cell r="H5611">
            <v>0</v>
          </cell>
          <cell r="I5611">
            <v>0</v>
          </cell>
          <cell r="J5611">
            <v>0</v>
          </cell>
          <cell r="K5611">
            <v>0</v>
          </cell>
          <cell r="L5611">
            <v>6328971.9199999999</v>
          </cell>
          <cell r="M5611">
            <v>2403682.63</v>
          </cell>
          <cell r="N5611">
            <v>0</v>
          </cell>
          <cell r="O5611">
            <v>0</v>
          </cell>
          <cell r="P5611">
            <v>0</v>
          </cell>
          <cell r="Q5611">
            <v>0</v>
          </cell>
          <cell r="R5611">
            <v>0</v>
          </cell>
          <cell r="S5611">
            <v>6690207.0899999999</v>
          </cell>
          <cell r="T5611">
            <v>-14702866972.67</v>
          </cell>
        </row>
        <row r="5612">
          <cell r="A5612">
            <v>201</v>
          </cell>
          <cell r="B5612" t="str">
            <v>Deferred Tax Assets..........................</v>
          </cell>
          <cell r="C5612">
            <v>-8158040.25</v>
          </cell>
          <cell r="D5612">
            <v>-6428178.8099999996</v>
          </cell>
          <cell r="E5612">
            <v>-4836057.16</v>
          </cell>
          <cell r="F5612">
            <v>1204874815.5999999</v>
          </cell>
          <cell r="G5612">
            <v>-576648.82999999996</v>
          </cell>
          <cell r="H5612">
            <v>0</v>
          </cell>
          <cell r="I5612">
            <v>0</v>
          </cell>
          <cell r="J5612">
            <v>0</v>
          </cell>
          <cell r="K5612">
            <v>0</v>
          </cell>
          <cell r="L5612">
            <v>326170.63</v>
          </cell>
          <cell r="M5612">
            <v>-1041430.37</v>
          </cell>
          <cell r="N5612">
            <v>0</v>
          </cell>
          <cell r="O5612">
            <v>0</v>
          </cell>
          <cell r="P5612">
            <v>0</v>
          </cell>
          <cell r="Q5612">
            <v>0</v>
          </cell>
          <cell r="R5612">
            <v>0</v>
          </cell>
          <cell r="S5612">
            <v>6957901.0899999999</v>
          </cell>
          <cell r="T5612">
            <v>1191118531.9000001</v>
          </cell>
        </row>
        <row r="5613">
          <cell r="A5613">
            <v>27010002</v>
          </cell>
          <cell r="B5613" t="str">
            <v>27010002 MAT CREDIT</v>
          </cell>
          <cell r="C5613">
            <v>0</v>
          </cell>
          <cell r="D5613">
            <v>0</v>
          </cell>
          <cell r="E5613">
            <v>0</v>
          </cell>
          <cell r="F5613">
            <v>0</v>
          </cell>
          <cell r="G5613">
            <v>0</v>
          </cell>
          <cell r="H5613">
            <v>0</v>
          </cell>
          <cell r="I5613">
            <v>0</v>
          </cell>
          <cell r="J5613">
            <v>0</v>
          </cell>
          <cell r="K5613">
            <v>0</v>
          </cell>
          <cell r="L5613">
            <v>0</v>
          </cell>
          <cell r="M5613">
            <v>0</v>
          </cell>
          <cell r="N5613">
            <v>0</v>
          </cell>
          <cell r="O5613">
            <v>0</v>
          </cell>
          <cell r="P5613">
            <v>0</v>
          </cell>
          <cell r="Q5613">
            <v>0</v>
          </cell>
          <cell r="R5613">
            <v>0</v>
          </cell>
          <cell r="S5613">
            <v>0</v>
          </cell>
          <cell r="T5613">
            <v>0</v>
          </cell>
        </row>
        <row r="5614">
          <cell r="A5614">
            <v>27010026</v>
          </cell>
          <cell r="B5614" t="str">
            <v>27010026 Advance Payment of Income Tax - MAT CREDIT</v>
          </cell>
          <cell r="C5614">
            <v>0</v>
          </cell>
          <cell r="D5614">
            <v>0</v>
          </cell>
          <cell r="E5614">
            <v>0</v>
          </cell>
          <cell r="F5614">
            <v>0</v>
          </cell>
          <cell r="G5614">
            <v>0</v>
          </cell>
          <cell r="H5614">
            <v>0</v>
          </cell>
          <cell r="I5614">
            <v>0</v>
          </cell>
          <cell r="J5614">
            <v>0</v>
          </cell>
          <cell r="K5614">
            <v>0</v>
          </cell>
          <cell r="L5614">
            <v>0</v>
          </cell>
          <cell r="M5614">
            <v>0</v>
          </cell>
          <cell r="N5614">
            <v>0</v>
          </cell>
          <cell r="O5614">
            <v>0</v>
          </cell>
          <cell r="P5614">
            <v>0</v>
          </cell>
          <cell r="Q5614">
            <v>0</v>
          </cell>
          <cell r="R5614">
            <v>0</v>
          </cell>
          <cell r="S5614">
            <v>0</v>
          </cell>
          <cell r="T5614">
            <v>0</v>
          </cell>
        </row>
        <row r="5615">
          <cell r="A5615">
            <v>27910001</v>
          </cell>
          <cell r="B5615" t="str">
            <v>27910001 Deferred Tax Assets - Compensated Expenses</v>
          </cell>
          <cell r="C5615">
            <v>0</v>
          </cell>
          <cell r="D5615">
            <v>0</v>
          </cell>
          <cell r="E5615">
            <v>0</v>
          </cell>
          <cell r="F5615">
            <v>1316649</v>
          </cell>
          <cell r="G5615">
            <v>0</v>
          </cell>
          <cell r="H5615">
            <v>0</v>
          </cell>
          <cell r="I5615">
            <v>0</v>
          </cell>
          <cell r="J5615">
            <v>0</v>
          </cell>
          <cell r="K5615">
            <v>0</v>
          </cell>
          <cell r="L5615">
            <v>0</v>
          </cell>
          <cell r="M5615">
            <v>0</v>
          </cell>
          <cell r="N5615">
            <v>0</v>
          </cell>
          <cell r="O5615">
            <v>0</v>
          </cell>
          <cell r="P5615">
            <v>0</v>
          </cell>
          <cell r="Q5615">
            <v>0</v>
          </cell>
          <cell r="R5615">
            <v>0</v>
          </cell>
          <cell r="S5615">
            <v>0</v>
          </cell>
          <cell r="T5615">
            <v>1316649</v>
          </cell>
        </row>
        <row r="5616">
          <cell r="A5616">
            <v>27910002</v>
          </cell>
          <cell r="B5616" t="str">
            <v>27910002 Deferred Tax Assets - Doubtful Debts/ Advances</v>
          </cell>
          <cell r="C5616">
            <v>0</v>
          </cell>
          <cell r="D5616">
            <v>0</v>
          </cell>
          <cell r="E5616">
            <v>0</v>
          </cell>
          <cell r="F5616">
            <v>0</v>
          </cell>
          <cell r="G5616">
            <v>0</v>
          </cell>
          <cell r="H5616">
            <v>0</v>
          </cell>
          <cell r="I5616">
            <v>0</v>
          </cell>
          <cell r="J5616">
            <v>0</v>
          </cell>
          <cell r="K5616">
            <v>0</v>
          </cell>
          <cell r="L5616">
            <v>0</v>
          </cell>
          <cell r="M5616">
            <v>0</v>
          </cell>
          <cell r="N5616">
            <v>0</v>
          </cell>
          <cell r="O5616">
            <v>0</v>
          </cell>
          <cell r="P5616">
            <v>0</v>
          </cell>
          <cell r="Q5616">
            <v>0</v>
          </cell>
          <cell r="R5616">
            <v>0</v>
          </cell>
          <cell r="S5616">
            <v>0</v>
          </cell>
          <cell r="T5616">
            <v>0</v>
          </cell>
        </row>
        <row r="5617">
          <cell r="A5617">
            <v>27910003</v>
          </cell>
          <cell r="B5617" t="str">
            <v>27910003 Deferred Tax Assets - Unabsorbed Depreciation</v>
          </cell>
          <cell r="C5617">
            <v>0</v>
          </cell>
          <cell r="D5617">
            <v>0</v>
          </cell>
          <cell r="E5617">
            <v>0</v>
          </cell>
          <cell r="F5617">
            <v>509682688</v>
          </cell>
          <cell r="G5617">
            <v>0</v>
          </cell>
          <cell r="H5617">
            <v>0</v>
          </cell>
          <cell r="I5617">
            <v>0</v>
          </cell>
          <cell r="J5617">
            <v>0</v>
          </cell>
          <cell r="K5617">
            <v>0</v>
          </cell>
          <cell r="L5617">
            <v>0</v>
          </cell>
          <cell r="M5617">
            <v>0</v>
          </cell>
          <cell r="N5617">
            <v>0</v>
          </cell>
          <cell r="O5617">
            <v>0</v>
          </cell>
          <cell r="P5617">
            <v>0</v>
          </cell>
          <cell r="Q5617">
            <v>0</v>
          </cell>
          <cell r="R5617">
            <v>0</v>
          </cell>
          <cell r="S5617">
            <v>0</v>
          </cell>
          <cell r="T5617">
            <v>509682688</v>
          </cell>
        </row>
        <row r="5618">
          <cell r="A5618">
            <v>27910004</v>
          </cell>
          <cell r="B5618" t="str">
            <v>27910004 Deferred Tax Assets - Redemption Of Bonds</v>
          </cell>
          <cell r="C5618">
            <v>0</v>
          </cell>
          <cell r="D5618">
            <v>0</v>
          </cell>
          <cell r="E5618">
            <v>0</v>
          </cell>
          <cell r="F5618">
            <v>0</v>
          </cell>
          <cell r="G5618">
            <v>0</v>
          </cell>
          <cell r="H5618">
            <v>0</v>
          </cell>
          <cell r="I5618">
            <v>0</v>
          </cell>
          <cell r="J5618">
            <v>0</v>
          </cell>
          <cell r="K5618">
            <v>0</v>
          </cell>
          <cell r="L5618">
            <v>0</v>
          </cell>
          <cell r="M5618">
            <v>0</v>
          </cell>
          <cell r="N5618">
            <v>0</v>
          </cell>
          <cell r="O5618">
            <v>0</v>
          </cell>
          <cell r="P5618">
            <v>0</v>
          </cell>
          <cell r="Q5618">
            <v>0</v>
          </cell>
          <cell r="R5618">
            <v>0</v>
          </cell>
          <cell r="S5618">
            <v>0</v>
          </cell>
          <cell r="T5618">
            <v>0</v>
          </cell>
        </row>
        <row r="5619">
          <cell r="A5619">
            <v>27910005</v>
          </cell>
          <cell r="B5619" t="str">
            <v>27910005 Deferred Tax Assets - Gratuity</v>
          </cell>
          <cell r="C5619">
            <v>0</v>
          </cell>
          <cell r="D5619">
            <v>0</v>
          </cell>
          <cell r="E5619">
            <v>0</v>
          </cell>
          <cell r="F5619">
            <v>896516.76</v>
          </cell>
          <cell r="G5619">
            <v>0</v>
          </cell>
          <cell r="H5619">
            <v>0</v>
          </cell>
          <cell r="I5619">
            <v>0</v>
          </cell>
          <cell r="J5619">
            <v>0</v>
          </cell>
          <cell r="K5619">
            <v>0</v>
          </cell>
          <cell r="L5619">
            <v>0</v>
          </cell>
          <cell r="M5619">
            <v>0</v>
          </cell>
          <cell r="N5619">
            <v>0</v>
          </cell>
          <cell r="O5619">
            <v>0</v>
          </cell>
          <cell r="P5619">
            <v>0</v>
          </cell>
          <cell r="Q5619">
            <v>0</v>
          </cell>
          <cell r="R5619">
            <v>0</v>
          </cell>
          <cell r="S5619">
            <v>267694</v>
          </cell>
          <cell r="T5619">
            <v>1164210.76</v>
          </cell>
        </row>
        <row r="5620">
          <cell r="A5620">
            <v>27910006</v>
          </cell>
          <cell r="B5620" t="str">
            <v>27910006 Deferred Tax Assets - Post Retiral Medical Benefit</v>
          </cell>
          <cell r="C5620">
            <v>-8158040.25</v>
          </cell>
          <cell r="D5620">
            <v>-6428178.8099999996</v>
          </cell>
          <cell r="E5620">
            <v>-4836057.16</v>
          </cell>
          <cell r="F5620">
            <v>-14249606.34</v>
          </cell>
          <cell r="G5620">
            <v>-576648.82999999996</v>
          </cell>
          <cell r="H5620">
            <v>0</v>
          </cell>
          <cell r="I5620">
            <v>0</v>
          </cell>
          <cell r="J5620">
            <v>0</v>
          </cell>
          <cell r="K5620">
            <v>0</v>
          </cell>
          <cell r="L5620">
            <v>326170.63</v>
          </cell>
          <cell r="M5620">
            <v>-325538.44</v>
          </cell>
          <cell r="N5620">
            <v>0</v>
          </cell>
          <cell r="O5620">
            <v>0</v>
          </cell>
          <cell r="P5620">
            <v>0</v>
          </cell>
          <cell r="Q5620">
            <v>0</v>
          </cell>
          <cell r="R5620">
            <v>0</v>
          </cell>
          <cell r="S5620">
            <v>11048741.43</v>
          </cell>
          <cell r="T5620">
            <v>-23199157.77</v>
          </cell>
        </row>
        <row r="5621">
          <cell r="A5621">
            <v>27910099</v>
          </cell>
          <cell r="B5621" t="str">
            <v>27910099 Deferred Tax Assets - Others</v>
          </cell>
          <cell r="C5621">
            <v>0</v>
          </cell>
          <cell r="D5621">
            <v>0</v>
          </cell>
          <cell r="E5621">
            <v>0</v>
          </cell>
          <cell r="F5621">
            <v>2584291.7200000002</v>
          </cell>
          <cell r="G5621">
            <v>0</v>
          </cell>
          <cell r="H5621">
            <v>0</v>
          </cell>
          <cell r="I5621">
            <v>0</v>
          </cell>
          <cell r="J5621">
            <v>0</v>
          </cell>
          <cell r="K5621">
            <v>0</v>
          </cell>
          <cell r="L5621">
            <v>0</v>
          </cell>
          <cell r="M5621">
            <v>0</v>
          </cell>
          <cell r="N5621">
            <v>0</v>
          </cell>
          <cell r="O5621">
            <v>0</v>
          </cell>
          <cell r="P5621">
            <v>0</v>
          </cell>
          <cell r="Q5621">
            <v>0</v>
          </cell>
          <cell r="R5621">
            <v>0</v>
          </cell>
          <cell r="S5621">
            <v>-4358534.34</v>
          </cell>
          <cell r="T5621">
            <v>-1774242.62</v>
          </cell>
        </row>
        <row r="5622">
          <cell r="A5622">
            <v>27910901</v>
          </cell>
          <cell r="B5622" t="str">
            <v>27910901 Ind-AS DeferredTax Asset-Actuarial Gain/loss-Gratu</v>
          </cell>
          <cell r="C5622">
            <v>0</v>
          </cell>
          <cell r="D5622">
            <v>0</v>
          </cell>
          <cell r="E5622">
            <v>0</v>
          </cell>
          <cell r="F5622">
            <v>-3565126.67</v>
          </cell>
          <cell r="G5622">
            <v>0</v>
          </cell>
          <cell r="H5622">
            <v>0</v>
          </cell>
          <cell r="I5622">
            <v>0</v>
          </cell>
          <cell r="J5622">
            <v>0</v>
          </cell>
          <cell r="K5622">
            <v>0</v>
          </cell>
          <cell r="L5622">
            <v>0</v>
          </cell>
          <cell r="M5622">
            <v>-715891.93</v>
          </cell>
          <cell r="N5622">
            <v>0</v>
          </cell>
          <cell r="O5622">
            <v>0</v>
          </cell>
          <cell r="P5622">
            <v>0</v>
          </cell>
          <cell r="Q5622">
            <v>0</v>
          </cell>
          <cell r="R5622">
            <v>0</v>
          </cell>
          <cell r="S5622">
            <v>0</v>
          </cell>
          <cell r="T5622">
            <v>-4281018.5999999996</v>
          </cell>
        </row>
        <row r="5623">
          <cell r="A5623">
            <v>27910902</v>
          </cell>
          <cell r="B5623" t="str">
            <v>27910902 Ind-AS  Deferred Tax Asset-Warranty Discounting</v>
          </cell>
          <cell r="C5623">
            <v>0</v>
          </cell>
          <cell r="D5623">
            <v>0</v>
          </cell>
          <cell r="E5623">
            <v>0</v>
          </cell>
          <cell r="F5623">
            <v>-155236710.08000001</v>
          </cell>
          <cell r="G5623">
            <v>0</v>
          </cell>
          <cell r="H5623">
            <v>0</v>
          </cell>
          <cell r="I5623">
            <v>0</v>
          </cell>
          <cell r="J5623">
            <v>0</v>
          </cell>
          <cell r="K5623">
            <v>0</v>
          </cell>
          <cell r="L5623">
            <v>0</v>
          </cell>
          <cell r="M5623">
            <v>0</v>
          </cell>
          <cell r="N5623">
            <v>0</v>
          </cell>
          <cell r="O5623">
            <v>0</v>
          </cell>
          <cell r="P5623">
            <v>0</v>
          </cell>
          <cell r="Q5623">
            <v>0</v>
          </cell>
          <cell r="R5623">
            <v>0</v>
          </cell>
          <cell r="S5623">
            <v>0</v>
          </cell>
          <cell r="T5623">
            <v>-155236710.08000001</v>
          </cell>
        </row>
        <row r="5624">
          <cell r="A5624">
            <v>27910903</v>
          </cell>
          <cell r="B5624" t="str">
            <v>27910903 Ind-AS  Deferred Tax Asset-DIE capitalised</v>
          </cell>
          <cell r="C5624">
            <v>0</v>
          </cell>
          <cell r="D5624">
            <v>0</v>
          </cell>
          <cell r="E5624">
            <v>0</v>
          </cell>
          <cell r="F5624">
            <v>878208668.15999997</v>
          </cell>
          <cell r="G5624">
            <v>0</v>
          </cell>
          <cell r="H5624">
            <v>0</v>
          </cell>
          <cell r="I5624">
            <v>0</v>
          </cell>
          <cell r="J5624">
            <v>0</v>
          </cell>
          <cell r="K5624">
            <v>0</v>
          </cell>
          <cell r="L5624">
            <v>0</v>
          </cell>
          <cell r="M5624">
            <v>0</v>
          </cell>
          <cell r="N5624">
            <v>0</v>
          </cell>
          <cell r="O5624">
            <v>0</v>
          </cell>
          <cell r="P5624">
            <v>0</v>
          </cell>
          <cell r="Q5624">
            <v>0</v>
          </cell>
          <cell r="R5624">
            <v>0</v>
          </cell>
          <cell r="S5624">
            <v>0</v>
          </cell>
          <cell r="T5624">
            <v>878208668.15999997</v>
          </cell>
        </row>
        <row r="5625">
          <cell r="A5625">
            <v>27910904</v>
          </cell>
          <cell r="B5625" t="str">
            <v>27910904 Ind-AS  Deferred Tax Asset-Forward Contract MTM</v>
          </cell>
          <cell r="C5625">
            <v>0</v>
          </cell>
          <cell r="D5625">
            <v>0</v>
          </cell>
          <cell r="E5625">
            <v>0</v>
          </cell>
          <cell r="F5625">
            <v>-22302701.109999999</v>
          </cell>
          <cell r="G5625">
            <v>0</v>
          </cell>
          <cell r="H5625">
            <v>0</v>
          </cell>
          <cell r="I5625">
            <v>0</v>
          </cell>
          <cell r="J5625">
            <v>0</v>
          </cell>
          <cell r="K5625">
            <v>0</v>
          </cell>
          <cell r="L5625">
            <v>0</v>
          </cell>
          <cell r="M5625">
            <v>0</v>
          </cell>
          <cell r="N5625">
            <v>0</v>
          </cell>
          <cell r="O5625">
            <v>0</v>
          </cell>
          <cell r="P5625">
            <v>0</v>
          </cell>
          <cell r="Q5625">
            <v>0</v>
          </cell>
          <cell r="R5625">
            <v>0</v>
          </cell>
          <cell r="S5625">
            <v>0</v>
          </cell>
          <cell r="T5625">
            <v>-22302701.109999999</v>
          </cell>
        </row>
        <row r="5626">
          <cell r="A5626">
            <v>27910905</v>
          </cell>
          <cell r="B5626" t="str">
            <v>27910905 Ind-AS  Deferred Tax Asset-Mutual Fund FVTPL</v>
          </cell>
          <cell r="C5626">
            <v>0</v>
          </cell>
          <cell r="D5626">
            <v>0</v>
          </cell>
          <cell r="E5626">
            <v>0</v>
          </cell>
          <cell r="F5626">
            <v>0</v>
          </cell>
          <cell r="G5626">
            <v>0</v>
          </cell>
          <cell r="H5626">
            <v>0</v>
          </cell>
          <cell r="I5626">
            <v>0</v>
          </cell>
          <cell r="J5626">
            <v>0</v>
          </cell>
          <cell r="K5626">
            <v>0</v>
          </cell>
          <cell r="L5626">
            <v>0</v>
          </cell>
          <cell r="M5626">
            <v>0</v>
          </cell>
          <cell r="N5626">
            <v>0</v>
          </cell>
          <cell r="O5626">
            <v>0</v>
          </cell>
          <cell r="P5626">
            <v>0</v>
          </cell>
          <cell r="Q5626">
            <v>0</v>
          </cell>
          <cell r="R5626">
            <v>0</v>
          </cell>
          <cell r="S5626">
            <v>0</v>
          </cell>
          <cell r="T5626">
            <v>0</v>
          </cell>
        </row>
        <row r="5627">
          <cell r="A5627">
            <v>27910906</v>
          </cell>
          <cell r="B5627" t="str">
            <v>27910906 Ind-AS  Deferred Tax Asset-Employee Loan discounti</v>
          </cell>
          <cell r="C5627">
            <v>0</v>
          </cell>
          <cell r="D5627">
            <v>0</v>
          </cell>
          <cell r="E5627">
            <v>0</v>
          </cell>
          <cell r="F5627">
            <v>1839407.61</v>
          </cell>
          <cell r="G5627">
            <v>0</v>
          </cell>
          <cell r="H5627">
            <v>0</v>
          </cell>
          <cell r="I5627">
            <v>0</v>
          </cell>
          <cell r="J5627">
            <v>0</v>
          </cell>
          <cell r="K5627">
            <v>0</v>
          </cell>
          <cell r="L5627">
            <v>0</v>
          </cell>
          <cell r="M5627">
            <v>0</v>
          </cell>
          <cell r="N5627">
            <v>0</v>
          </cell>
          <cell r="O5627">
            <v>0</v>
          </cell>
          <cell r="P5627">
            <v>0</v>
          </cell>
          <cell r="Q5627">
            <v>0</v>
          </cell>
          <cell r="R5627">
            <v>0</v>
          </cell>
          <cell r="S5627">
            <v>0</v>
          </cell>
          <cell r="T5627">
            <v>1839407.61</v>
          </cell>
        </row>
        <row r="5628">
          <cell r="A5628">
            <v>27910908</v>
          </cell>
          <cell r="B5628" t="str">
            <v>27910908 In-AS Defrred Tax Asset-Discountin of Security Dep</v>
          </cell>
          <cell r="C5628">
            <v>0</v>
          </cell>
          <cell r="D5628">
            <v>0</v>
          </cell>
          <cell r="E5628">
            <v>0</v>
          </cell>
          <cell r="F5628">
            <v>109016.58</v>
          </cell>
          <cell r="G5628">
            <v>0</v>
          </cell>
          <cell r="H5628">
            <v>0</v>
          </cell>
          <cell r="I5628">
            <v>0</v>
          </cell>
          <cell r="J5628">
            <v>0</v>
          </cell>
          <cell r="K5628">
            <v>0</v>
          </cell>
          <cell r="L5628">
            <v>0</v>
          </cell>
          <cell r="M5628">
            <v>0</v>
          </cell>
          <cell r="N5628">
            <v>0</v>
          </cell>
          <cell r="O5628">
            <v>0</v>
          </cell>
          <cell r="P5628">
            <v>0</v>
          </cell>
          <cell r="Q5628">
            <v>0</v>
          </cell>
          <cell r="R5628">
            <v>0</v>
          </cell>
          <cell r="S5628">
            <v>0</v>
          </cell>
          <cell r="T5628">
            <v>109016.58</v>
          </cell>
        </row>
        <row r="5629">
          <cell r="A5629">
            <v>27910909</v>
          </cell>
          <cell r="B5629" t="str">
            <v>27910909 Ind-AS  Deferred Tax Asset-Hard Furnishings</v>
          </cell>
          <cell r="C5629">
            <v>0</v>
          </cell>
          <cell r="D5629">
            <v>0</v>
          </cell>
          <cell r="E5629">
            <v>0</v>
          </cell>
          <cell r="F5629">
            <v>97726531.5</v>
          </cell>
          <cell r="G5629">
            <v>0</v>
          </cell>
          <cell r="H5629">
            <v>0</v>
          </cell>
          <cell r="I5629">
            <v>0</v>
          </cell>
          <cell r="J5629">
            <v>0</v>
          </cell>
          <cell r="K5629">
            <v>0</v>
          </cell>
          <cell r="L5629">
            <v>0</v>
          </cell>
          <cell r="M5629">
            <v>0</v>
          </cell>
          <cell r="N5629">
            <v>0</v>
          </cell>
          <cell r="O5629">
            <v>0</v>
          </cell>
          <cell r="P5629">
            <v>0</v>
          </cell>
          <cell r="Q5629">
            <v>0</v>
          </cell>
          <cell r="R5629">
            <v>0</v>
          </cell>
          <cell r="S5629">
            <v>0</v>
          </cell>
          <cell r="T5629">
            <v>97726531.5</v>
          </cell>
        </row>
        <row r="5630">
          <cell r="A5630">
            <v>27910910</v>
          </cell>
          <cell r="B5630" t="str">
            <v>27910910 Ind-AS Deferred Tax Asset-Service coupon Discounti</v>
          </cell>
          <cell r="C5630">
            <v>0</v>
          </cell>
          <cell r="D5630">
            <v>0</v>
          </cell>
          <cell r="E5630">
            <v>0</v>
          </cell>
          <cell r="F5630">
            <v>0</v>
          </cell>
          <cell r="G5630">
            <v>0</v>
          </cell>
          <cell r="H5630">
            <v>0</v>
          </cell>
          <cell r="I5630">
            <v>0</v>
          </cell>
          <cell r="J5630">
            <v>0</v>
          </cell>
          <cell r="K5630">
            <v>0</v>
          </cell>
          <cell r="L5630">
            <v>0</v>
          </cell>
          <cell r="M5630">
            <v>0</v>
          </cell>
          <cell r="N5630">
            <v>0</v>
          </cell>
          <cell r="O5630">
            <v>0</v>
          </cell>
          <cell r="P5630">
            <v>0</v>
          </cell>
          <cell r="Q5630">
            <v>0</v>
          </cell>
          <cell r="R5630">
            <v>0</v>
          </cell>
          <cell r="S5630">
            <v>0</v>
          </cell>
          <cell r="T5630">
            <v>0</v>
          </cell>
        </row>
        <row r="5631">
          <cell r="A5631">
            <v>27910911</v>
          </cell>
          <cell r="B5631" t="str">
            <v>27910911 Ind-AS  Deferred Tax Asset-(GOI/Bonds/CD FVTOCI)</v>
          </cell>
          <cell r="C5631">
            <v>0</v>
          </cell>
          <cell r="D5631">
            <v>0</v>
          </cell>
          <cell r="E5631">
            <v>0</v>
          </cell>
          <cell r="F5631">
            <v>0</v>
          </cell>
          <cell r="G5631">
            <v>0</v>
          </cell>
          <cell r="H5631">
            <v>0</v>
          </cell>
          <cell r="I5631">
            <v>0</v>
          </cell>
          <cell r="J5631">
            <v>0</v>
          </cell>
          <cell r="K5631">
            <v>0</v>
          </cell>
          <cell r="L5631">
            <v>0</v>
          </cell>
          <cell r="M5631">
            <v>0</v>
          </cell>
          <cell r="N5631">
            <v>0</v>
          </cell>
          <cell r="O5631">
            <v>0</v>
          </cell>
          <cell r="P5631">
            <v>0</v>
          </cell>
          <cell r="Q5631">
            <v>0</v>
          </cell>
          <cell r="R5631">
            <v>0</v>
          </cell>
          <cell r="S5631">
            <v>0</v>
          </cell>
          <cell r="T5631">
            <v>0</v>
          </cell>
        </row>
        <row r="5632">
          <cell r="A5632">
            <v>27910915</v>
          </cell>
          <cell r="B5632" t="str">
            <v>27910915 Ind-AS  Deferred Tax Asset-FCMITDA</v>
          </cell>
          <cell r="C5632">
            <v>0</v>
          </cell>
          <cell r="D5632">
            <v>0</v>
          </cell>
          <cell r="E5632">
            <v>0</v>
          </cell>
          <cell r="F5632">
            <v>17134542.609999999</v>
          </cell>
          <cell r="G5632">
            <v>0</v>
          </cell>
          <cell r="H5632">
            <v>0</v>
          </cell>
          <cell r="I5632">
            <v>0</v>
          </cell>
          <cell r="J5632">
            <v>0</v>
          </cell>
          <cell r="K5632">
            <v>0</v>
          </cell>
          <cell r="L5632">
            <v>0</v>
          </cell>
          <cell r="M5632">
            <v>0</v>
          </cell>
          <cell r="N5632">
            <v>0</v>
          </cell>
          <cell r="O5632">
            <v>0</v>
          </cell>
          <cell r="P5632">
            <v>0</v>
          </cell>
          <cell r="Q5632">
            <v>0</v>
          </cell>
          <cell r="R5632">
            <v>0</v>
          </cell>
          <cell r="S5632">
            <v>0</v>
          </cell>
          <cell r="T5632">
            <v>17134542.609999999</v>
          </cell>
        </row>
        <row r="5633">
          <cell r="A5633">
            <v>27910916</v>
          </cell>
          <cell r="B5633" t="str">
            <v>27910916 Ind-AS  Deferred Tax Asset-MTM Commodity Derivativ</v>
          </cell>
          <cell r="C5633">
            <v>0</v>
          </cell>
          <cell r="D5633">
            <v>0</v>
          </cell>
          <cell r="E5633">
            <v>0</v>
          </cell>
          <cell r="F5633">
            <v>-3575410.8</v>
          </cell>
          <cell r="G5633">
            <v>0</v>
          </cell>
          <cell r="H5633">
            <v>0</v>
          </cell>
          <cell r="I5633">
            <v>0</v>
          </cell>
          <cell r="J5633">
            <v>0</v>
          </cell>
          <cell r="K5633">
            <v>0</v>
          </cell>
          <cell r="L5633">
            <v>0</v>
          </cell>
          <cell r="M5633">
            <v>0</v>
          </cell>
          <cell r="N5633">
            <v>0</v>
          </cell>
          <cell r="O5633">
            <v>0</v>
          </cell>
          <cell r="P5633">
            <v>0</v>
          </cell>
          <cell r="Q5633">
            <v>0</v>
          </cell>
          <cell r="R5633">
            <v>0</v>
          </cell>
          <cell r="S5633">
            <v>0</v>
          </cell>
          <cell r="T5633">
            <v>-3575410.8</v>
          </cell>
        </row>
        <row r="5634">
          <cell r="A5634">
            <v>27910917</v>
          </cell>
          <cell r="B5634" t="str">
            <v>27910917 Ind-AS  Deferred Tax Asset-ECL</v>
          </cell>
          <cell r="C5634">
            <v>0</v>
          </cell>
          <cell r="D5634">
            <v>0</v>
          </cell>
          <cell r="E5634">
            <v>0</v>
          </cell>
          <cell r="F5634">
            <v>1417221.37</v>
          </cell>
          <cell r="G5634">
            <v>0</v>
          </cell>
          <cell r="H5634">
            <v>0</v>
          </cell>
          <cell r="I5634">
            <v>0</v>
          </cell>
          <cell r="J5634">
            <v>0</v>
          </cell>
          <cell r="K5634">
            <v>0</v>
          </cell>
          <cell r="L5634">
            <v>0</v>
          </cell>
          <cell r="M5634">
            <v>0</v>
          </cell>
          <cell r="N5634">
            <v>0</v>
          </cell>
          <cell r="O5634">
            <v>0</v>
          </cell>
          <cell r="P5634">
            <v>0</v>
          </cell>
          <cell r="Q5634">
            <v>0</v>
          </cell>
          <cell r="R5634">
            <v>0</v>
          </cell>
          <cell r="S5634">
            <v>0</v>
          </cell>
          <cell r="T5634">
            <v>1417221.37</v>
          </cell>
        </row>
        <row r="5635">
          <cell r="A5635">
            <v>27910920</v>
          </cell>
          <cell r="B5635" t="str">
            <v>27910920 Ind-AS  Deferred Tax Asset û Transition i</v>
          </cell>
          <cell r="C5635">
            <v>0</v>
          </cell>
          <cell r="D5635">
            <v>0</v>
          </cell>
          <cell r="E5635">
            <v>0</v>
          </cell>
          <cell r="F5635">
            <v>-107111162.70999999</v>
          </cell>
          <cell r="G5635">
            <v>0</v>
          </cell>
          <cell r="H5635">
            <v>0</v>
          </cell>
          <cell r="I5635">
            <v>0</v>
          </cell>
          <cell r="J5635">
            <v>0</v>
          </cell>
          <cell r="K5635">
            <v>0</v>
          </cell>
          <cell r="L5635">
            <v>0</v>
          </cell>
          <cell r="M5635">
            <v>0</v>
          </cell>
          <cell r="N5635">
            <v>0</v>
          </cell>
          <cell r="O5635">
            <v>0</v>
          </cell>
          <cell r="P5635">
            <v>0</v>
          </cell>
          <cell r="Q5635">
            <v>0</v>
          </cell>
          <cell r="R5635">
            <v>0</v>
          </cell>
          <cell r="S5635">
            <v>0</v>
          </cell>
          <cell r="T5635">
            <v>-107111162.70999999</v>
          </cell>
        </row>
        <row r="5636">
          <cell r="A5636">
            <v>202</v>
          </cell>
          <cell r="B5636" t="str">
            <v>Deferred Tax Liability.......................</v>
          </cell>
          <cell r="C5636">
            <v>-158045386.56999999</v>
          </cell>
          <cell r="D5636">
            <v>-92683223.310000002</v>
          </cell>
          <cell r="E5636">
            <v>-26418951.84</v>
          </cell>
          <cell r="F5636">
            <v>-15625389689.950001</v>
          </cell>
          <cell r="G5636">
            <v>-628473.18999999994</v>
          </cell>
          <cell r="H5636">
            <v>0</v>
          </cell>
          <cell r="I5636">
            <v>0</v>
          </cell>
          <cell r="J5636">
            <v>0</v>
          </cell>
          <cell r="K5636">
            <v>0</v>
          </cell>
          <cell r="L5636">
            <v>6002801.29</v>
          </cell>
          <cell r="M5636">
            <v>3445113</v>
          </cell>
          <cell r="N5636">
            <v>0</v>
          </cell>
          <cell r="O5636">
            <v>0</v>
          </cell>
          <cell r="P5636">
            <v>0</v>
          </cell>
          <cell r="Q5636">
            <v>0</v>
          </cell>
          <cell r="R5636">
            <v>0</v>
          </cell>
          <cell r="S5636">
            <v>-267694</v>
          </cell>
          <cell r="T5636">
            <v>-15893985504.57</v>
          </cell>
        </row>
        <row r="5637">
          <cell r="A5637">
            <v>14610001</v>
          </cell>
          <cell r="B5637" t="str">
            <v>14610001 Deferred Tax Liability - Fixed Assets/ Ppe</v>
          </cell>
          <cell r="C5637">
            <v>0</v>
          </cell>
          <cell r="D5637">
            <v>0</v>
          </cell>
          <cell r="E5637">
            <v>0</v>
          </cell>
          <cell r="F5637">
            <v>-508689562</v>
          </cell>
          <cell r="G5637">
            <v>0</v>
          </cell>
          <cell r="H5637">
            <v>0</v>
          </cell>
          <cell r="I5637">
            <v>0</v>
          </cell>
          <cell r="J5637">
            <v>0</v>
          </cell>
          <cell r="K5637">
            <v>0</v>
          </cell>
          <cell r="L5637">
            <v>0</v>
          </cell>
          <cell r="M5637">
            <v>0</v>
          </cell>
          <cell r="N5637">
            <v>0</v>
          </cell>
          <cell r="O5637">
            <v>0</v>
          </cell>
          <cell r="P5637">
            <v>0</v>
          </cell>
          <cell r="Q5637">
            <v>0</v>
          </cell>
          <cell r="R5637">
            <v>0</v>
          </cell>
          <cell r="S5637">
            <v>0</v>
          </cell>
          <cell r="T5637">
            <v>-508689562</v>
          </cell>
        </row>
        <row r="5638">
          <cell r="A5638">
            <v>14610002</v>
          </cell>
          <cell r="B5638" t="str">
            <v>14610002 Deferred Tax Liability - Gratuity</v>
          </cell>
          <cell r="C5638">
            <v>-158500428.83000001</v>
          </cell>
          <cell r="D5638">
            <v>-90239824.510000005</v>
          </cell>
          <cell r="E5638">
            <v>-26418951.84</v>
          </cell>
          <cell r="F5638">
            <v>76945221.980000004</v>
          </cell>
          <cell r="G5638">
            <v>-628473.18999999994</v>
          </cell>
          <cell r="H5638">
            <v>0</v>
          </cell>
          <cell r="I5638">
            <v>0</v>
          </cell>
          <cell r="J5638">
            <v>0</v>
          </cell>
          <cell r="K5638">
            <v>0</v>
          </cell>
          <cell r="L5638">
            <v>6002801.29</v>
          </cell>
          <cell r="M5638">
            <v>3445113</v>
          </cell>
          <cell r="N5638">
            <v>0</v>
          </cell>
          <cell r="O5638">
            <v>0</v>
          </cell>
          <cell r="P5638">
            <v>0</v>
          </cell>
          <cell r="Q5638">
            <v>0</v>
          </cell>
          <cell r="R5638">
            <v>0</v>
          </cell>
          <cell r="S5638">
            <v>-267694</v>
          </cell>
          <cell r="T5638">
            <v>-189662236.09999999</v>
          </cell>
        </row>
        <row r="5639">
          <cell r="A5639">
            <v>14610003</v>
          </cell>
          <cell r="B5639" t="str">
            <v>14610003 Deferred Tax Liability - Compensated Abscences</v>
          </cell>
          <cell r="C5639">
            <v>0</v>
          </cell>
          <cell r="D5639">
            <v>0</v>
          </cell>
          <cell r="E5639">
            <v>0</v>
          </cell>
          <cell r="F5639">
            <v>315459413</v>
          </cell>
          <cell r="G5639">
            <v>0</v>
          </cell>
          <cell r="H5639">
            <v>0</v>
          </cell>
          <cell r="I5639">
            <v>0</v>
          </cell>
          <cell r="J5639">
            <v>0</v>
          </cell>
          <cell r="K5639">
            <v>0</v>
          </cell>
          <cell r="L5639">
            <v>0</v>
          </cell>
          <cell r="M5639">
            <v>0</v>
          </cell>
          <cell r="N5639">
            <v>0</v>
          </cell>
          <cell r="O5639">
            <v>0</v>
          </cell>
          <cell r="P5639">
            <v>0</v>
          </cell>
          <cell r="Q5639">
            <v>0</v>
          </cell>
          <cell r="R5639">
            <v>0</v>
          </cell>
          <cell r="S5639">
            <v>0</v>
          </cell>
          <cell r="T5639">
            <v>315459413</v>
          </cell>
        </row>
        <row r="5640">
          <cell r="A5640">
            <v>14610004</v>
          </cell>
          <cell r="B5640" t="str">
            <v>14610004 Deferred Tax Liability - Convertible Bond</v>
          </cell>
          <cell r="C5640">
            <v>0</v>
          </cell>
          <cell r="D5640">
            <v>0</v>
          </cell>
          <cell r="E5640">
            <v>0</v>
          </cell>
          <cell r="F5640">
            <v>172789855.34</v>
          </cell>
          <cell r="G5640">
            <v>0</v>
          </cell>
          <cell r="H5640">
            <v>0</v>
          </cell>
          <cell r="I5640">
            <v>0</v>
          </cell>
          <cell r="J5640">
            <v>0</v>
          </cell>
          <cell r="K5640">
            <v>0</v>
          </cell>
          <cell r="L5640">
            <v>0</v>
          </cell>
          <cell r="M5640">
            <v>0</v>
          </cell>
          <cell r="N5640">
            <v>0</v>
          </cell>
          <cell r="O5640">
            <v>0</v>
          </cell>
          <cell r="P5640">
            <v>0</v>
          </cell>
          <cell r="Q5640">
            <v>0</v>
          </cell>
          <cell r="R5640">
            <v>0</v>
          </cell>
          <cell r="S5640">
            <v>0</v>
          </cell>
          <cell r="T5640">
            <v>172789855.34</v>
          </cell>
        </row>
        <row r="5641">
          <cell r="A5641">
            <v>14610005</v>
          </cell>
          <cell r="B5641" t="str">
            <v>14610005 Deferred Tax Liabilities (Net) - Grossing up</v>
          </cell>
          <cell r="C5641">
            <v>0</v>
          </cell>
          <cell r="D5641">
            <v>0</v>
          </cell>
          <cell r="E5641">
            <v>0</v>
          </cell>
          <cell r="F5641">
            <v>-604386870.33000004</v>
          </cell>
          <cell r="G5641">
            <v>0</v>
          </cell>
          <cell r="H5641">
            <v>0</v>
          </cell>
          <cell r="I5641">
            <v>0</v>
          </cell>
          <cell r="J5641">
            <v>0</v>
          </cell>
          <cell r="K5641">
            <v>0</v>
          </cell>
          <cell r="L5641">
            <v>0</v>
          </cell>
          <cell r="M5641">
            <v>0</v>
          </cell>
          <cell r="N5641">
            <v>0</v>
          </cell>
          <cell r="O5641">
            <v>0</v>
          </cell>
          <cell r="P5641">
            <v>0</v>
          </cell>
          <cell r="Q5641">
            <v>0</v>
          </cell>
          <cell r="R5641">
            <v>0</v>
          </cell>
          <cell r="S5641">
            <v>0</v>
          </cell>
          <cell r="T5641">
            <v>-604386870.33000004</v>
          </cell>
        </row>
        <row r="5642">
          <cell r="A5642">
            <v>14610098</v>
          </cell>
          <cell r="B5642" t="str">
            <v>14610098 Deferred Tax Liability- MVML</v>
          </cell>
          <cell r="C5642">
            <v>0</v>
          </cell>
          <cell r="D5642">
            <v>0</v>
          </cell>
          <cell r="E5642">
            <v>0</v>
          </cell>
          <cell r="F5642">
            <v>-1065167530.71</v>
          </cell>
          <cell r="G5642">
            <v>0</v>
          </cell>
          <cell r="H5642">
            <v>0</v>
          </cell>
          <cell r="I5642">
            <v>0</v>
          </cell>
          <cell r="J5642">
            <v>0</v>
          </cell>
          <cell r="K5642">
            <v>0</v>
          </cell>
          <cell r="L5642">
            <v>0</v>
          </cell>
          <cell r="M5642">
            <v>0</v>
          </cell>
          <cell r="N5642">
            <v>0</v>
          </cell>
          <cell r="O5642">
            <v>0</v>
          </cell>
          <cell r="P5642">
            <v>0</v>
          </cell>
          <cell r="Q5642">
            <v>0</v>
          </cell>
          <cell r="R5642">
            <v>0</v>
          </cell>
          <cell r="S5642">
            <v>0</v>
          </cell>
          <cell r="T5642">
            <v>-1065167530.71</v>
          </cell>
        </row>
        <row r="5643">
          <cell r="A5643">
            <v>14610099</v>
          </cell>
          <cell r="B5643" t="str">
            <v>14610099 Deferred Tax Liability - Others</v>
          </cell>
          <cell r="C5643">
            <v>0</v>
          </cell>
          <cell r="D5643">
            <v>0</v>
          </cell>
          <cell r="E5643">
            <v>0</v>
          </cell>
          <cell r="F5643">
            <v>-14492481152.870001</v>
          </cell>
          <cell r="G5643">
            <v>0</v>
          </cell>
          <cell r="H5643">
            <v>0</v>
          </cell>
          <cell r="I5643">
            <v>0</v>
          </cell>
          <cell r="J5643">
            <v>0</v>
          </cell>
          <cell r="K5643">
            <v>0</v>
          </cell>
          <cell r="L5643">
            <v>0</v>
          </cell>
          <cell r="M5643">
            <v>0</v>
          </cell>
          <cell r="N5643">
            <v>0</v>
          </cell>
          <cell r="O5643">
            <v>0</v>
          </cell>
          <cell r="P5643">
            <v>0</v>
          </cell>
          <cell r="Q5643">
            <v>0</v>
          </cell>
          <cell r="R5643">
            <v>0</v>
          </cell>
          <cell r="S5643">
            <v>0</v>
          </cell>
          <cell r="T5643">
            <v>-14492481152.870001</v>
          </cell>
        </row>
        <row r="5644">
          <cell r="A5644">
            <v>14610102</v>
          </cell>
          <cell r="B5644" t="str">
            <v>6*  Deferred Tax Liability - PF</v>
          </cell>
          <cell r="C5644">
            <v>0</v>
          </cell>
          <cell r="D5644">
            <v>0</v>
          </cell>
          <cell r="E5644">
            <v>0</v>
          </cell>
          <cell r="F5644">
            <v>524612356.76999998</v>
          </cell>
          <cell r="G5644">
            <v>0</v>
          </cell>
          <cell r="H5644">
            <v>0</v>
          </cell>
          <cell r="I5644">
            <v>0</v>
          </cell>
          <cell r="J5644">
            <v>0</v>
          </cell>
          <cell r="K5644">
            <v>0</v>
          </cell>
          <cell r="L5644">
            <v>0</v>
          </cell>
          <cell r="M5644">
            <v>0</v>
          </cell>
          <cell r="N5644">
            <v>0</v>
          </cell>
          <cell r="O5644">
            <v>0</v>
          </cell>
          <cell r="P5644">
            <v>0</v>
          </cell>
          <cell r="Q5644">
            <v>0</v>
          </cell>
          <cell r="R5644">
            <v>0</v>
          </cell>
          <cell r="S5644">
            <v>0</v>
          </cell>
          <cell r="T5644">
            <v>524612356.76999998</v>
          </cell>
        </row>
        <row r="5645">
          <cell r="A5645">
            <v>14610101</v>
          </cell>
          <cell r="B5645" t="str">
            <v xml:space="preserve">Deferred tax liability - impact of IndAS 116 </v>
          </cell>
          <cell r="C5645">
            <v>0</v>
          </cell>
          <cell r="D5645">
            <v>0</v>
          </cell>
          <cell r="E5645">
            <v>0</v>
          </cell>
          <cell r="F5645">
            <v>0</v>
          </cell>
          <cell r="G5645">
            <v>0</v>
          </cell>
          <cell r="H5645">
            <v>0</v>
          </cell>
          <cell r="I5645">
            <v>0</v>
          </cell>
          <cell r="J5645">
            <v>0</v>
          </cell>
          <cell r="K5645">
            <v>0</v>
          </cell>
          <cell r="L5645">
            <v>0</v>
          </cell>
          <cell r="M5645">
            <v>0</v>
          </cell>
          <cell r="N5645">
            <v>0</v>
          </cell>
          <cell r="O5645">
            <v>0</v>
          </cell>
          <cell r="P5645">
            <v>0</v>
          </cell>
          <cell r="Q5645">
            <v>0</v>
          </cell>
          <cell r="R5645">
            <v>0</v>
          </cell>
          <cell r="S5645">
            <v>0</v>
          </cell>
          <cell r="T5645">
            <v>0</v>
          </cell>
        </row>
        <row r="5646">
          <cell r="A5646">
            <v>14610103</v>
          </cell>
          <cell r="B5646" t="str">
            <v>6*  Deferred Tax Liability -Forward Contract</v>
          </cell>
          <cell r="C5646">
            <v>0</v>
          </cell>
          <cell r="D5646">
            <v>0</v>
          </cell>
          <cell r="E5646">
            <v>0</v>
          </cell>
          <cell r="F5646">
            <v>0</v>
          </cell>
          <cell r="G5646">
            <v>0</v>
          </cell>
          <cell r="H5646">
            <v>0</v>
          </cell>
          <cell r="I5646">
            <v>0</v>
          </cell>
          <cell r="J5646">
            <v>0</v>
          </cell>
          <cell r="K5646">
            <v>0</v>
          </cell>
          <cell r="L5646">
            <v>0</v>
          </cell>
          <cell r="M5646">
            <v>0</v>
          </cell>
          <cell r="N5646">
            <v>0</v>
          </cell>
          <cell r="O5646">
            <v>0</v>
          </cell>
          <cell r="P5646">
            <v>0</v>
          </cell>
          <cell r="Q5646">
            <v>0</v>
          </cell>
          <cell r="R5646">
            <v>0</v>
          </cell>
          <cell r="S5646">
            <v>0</v>
          </cell>
          <cell r="T5646">
            <v>0</v>
          </cell>
        </row>
        <row r="5647">
          <cell r="A5647">
            <v>14610901</v>
          </cell>
          <cell r="B5647" t="str">
            <v>14610901 Ind-AS  Deferred Tax Liability-Mutual Fund FVTPL</v>
          </cell>
          <cell r="C5647">
            <v>0</v>
          </cell>
          <cell r="D5647">
            <v>0</v>
          </cell>
          <cell r="E5647">
            <v>0</v>
          </cell>
          <cell r="F5647">
            <v>-18617346.100000001</v>
          </cell>
          <cell r="G5647">
            <v>0</v>
          </cell>
          <cell r="H5647">
            <v>0</v>
          </cell>
          <cell r="I5647">
            <v>0</v>
          </cell>
          <cell r="J5647">
            <v>0</v>
          </cell>
          <cell r="K5647">
            <v>0</v>
          </cell>
          <cell r="L5647">
            <v>0</v>
          </cell>
          <cell r="M5647">
            <v>0</v>
          </cell>
          <cell r="N5647">
            <v>0</v>
          </cell>
          <cell r="O5647">
            <v>0</v>
          </cell>
          <cell r="P5647">
            <v>0</v>
          </cell>
          <cell r="Q5647">
            <v>0</v>
          </cell>
          <cell r="R5647">
            <v>0</v>
          </cell>
          <cell r="S5647">
            <v>0</v>
          </cell>
          <cell r="T5647">
            <v>-18617346.100000001</v>
          </cell>
        </row>
        <row r="5648">
          <cell r="A5648">
            <v>14610902</v>
          </cell>
          <cell r="B5648" t="str">
            <v>14610902 Ind-AS  Deferred Tax Liability (DIE Decapiitalised</v>
          </cell>
          <cell r="C5648">
            <v>0</v>
          </cell>
          <cell r="D5648">
            <v>0</v>
          </cell>
          <cell r="E5648">
            <v>0</v>
          </cell>
          <cell r="F5648">
            <v>0</v>
          </cell>
          <cell r="G5648">
            <v>0</v>
          </cell>
          <cell r="H5648">
            <v>0</v>
          </cell>
          <cell r="I5648">
            <v>0</v>
          </cell>
          <cell r="J5648">
            <v>0</v>
          </cell>
          <cell r="K5648">
            <v>0</v>
          </cell>
          <cell r="L5648">
            <v>0</v>
          </cell>
          <cell r="M5648">
            <v>0</v>
          </cell>
          <cell r="N5648">
            <v>0</v>
          </cell>
          <cell r="O5648">
            <v>0</v>
          </cell>
          <cell r="P5648">
            <v>0</v>
          </cell>
          <cell r="Q5648">
            <v>0</v>
          </cell>
          <cell r="R5648">
            <v>0</v>
          </cell>
          <cell r="S5648">
            <v>0</v>
          </cell>
          <cell r="T5648">
            <v>0</v>
          </cell>
        </row>
        <row r="5649">
          <cell r="A5649">
            <v>14610903</v>
          </cell>
          <cell r="B5649" t="str">
            <v>14610903 Ind-AS Def Tax Liab-Discounting Defrrd paymnt liab</v>
          </cell>
          <cell r="C5649">
            <v>0</v>
          </cell>
          <cell r="D5649">
            <v>0</v>
          </cell>
          <cell r="E5649">
            <v>0</v>
          </cell>
          <cell r="F5649">
            <v>-22797426.670000002</v>
          </cell>
          <cell r="G5649">
            <v>0</v>
          </cell>
          <cell r="H5649">
            <v>0</v>
          </cell>
          <cell r="I5649">
            <v>0</v>
          </cell>
          <cell r="J5649">
            <v>0</v>
          </cell>
          <cell r="K5649">
            <v>0</v>
          </cell>
          <cell r="L5649">
            <v>0</v>
          </cell>
          <cell r="M5649">
            <v>0</v>
          </cell>
          <cell r="N5649">
            <v>0</v>
          </cell>
          <cell r="O5649">
            <v>0</v>
          </cell>
          <cell r="P5649">
            <v>0</v>
          </cell>
          <cell r="Q5649">
            <v>0</v>
          </cell>
          <cell r="R5649">
            <v>0</v>
          </cell>
          <cell r="S5649">
            <v>0</v>
          </cell>
          <cell r="T5649">
            <v>-22797426.670000002</v>
          </cell>
        </row>
        <row r="5650">
          <cell r="A5650">
            <v>14610904</v>
          </cell>
          <cell r="B5650" t="str">
            <v>14610904 Ind-AS  Deferred Tax Liability(GOI/Bonds/CD FVTOCI</v>
          </cell>
          <cell r="C5650">
            <v>0</v>
          </cell>
          <cell r="D5650">
            <v>0</v>
          </cell>
          <cell r="E5650">
            <v>0</v>
          </cell>
          <cell r="F5650">
            <v>6247270.4199999999</v>
          </cell>
          <cell r="G5650">
            <v>0</v>
          </cell>
          <cell r="H5650">
            <v>0</v>
          </cell>
          <cell r="I5650">
            <v>0</v>
          </cell>
          <cell r="J5650">
            <v>0</v>
          </cell>
          <cell r="K5650">
            <v>0</v>
          </cell>
          <cell r="L5650">
            <v>0</v>
          </cell>
          <cell r="M5650">
            <v>0</v>
          </cell>
          <cell r="N5650">
            <v>0</v>
          </cell>
          <cell r="O5650">
            <v>0</v>
          </cell>
          <cell r="P5650">
            <v>0</v>
          </cell>
          <cell r="Q5650">
            <v>0</v>
          </cell>
          <cell r="R5650">
            <v>0</v>
          </cell>
          <cell r="S5650">
            <v>0</v>
          </cell>
          <cell r="T5650">
            <v>6247270.4199999999</v>
          </cell>
        </row>
        <row r="5651">
          <cell r="A5651">
            <v>14610906</v>
          </cell>
          <cell r="B5651" t="str">
            <v>14610906 Ind-AS  Deferred Tax Liability-Warranty Discountin</v>
          </cell>
          <cell r="C5651">
            <v>0</v>
          </cell>
          <cell r="D5651">
            <v>0</v>
          </cell>
          <cell r="E5651">
            <v>0</v>
          </cell>
          <cell r="F5651">
            <v>0</v>
          </cell>
          <cell r="G5651">
            <v>0</v>
          </cell>
          <cell r="H5651">
            <v>0</v>
          </cell>
          <cell r="I5651">
            <v>0</v>
          </cell>
          <cell r="J5651">
            <v>0</v>
          </cell>
          <cell r="K5651">
            <v>0</v>
          </cell>
          <cell r="L5651">
            <v>0</v>
          </cell>
          <cell r="M5651">
            <v>0</v>
          </cell>
          <cell r="N5651">
            <v>0</v>
          </cell>
          <cell r="O5651">
            <v>0</v>
          </cell>
          <cell r="P5651">
            <v>0</v>
          </cell>
          <cell r="Q5651">
            <v>0</v>
          </cell>
          <cell r="R5651">
            <v>0</v>
          </cell>
          <cell r="S5651">
            <v>0</v>
          </cell>
          <cell r="T5651">
            <v>0</v>
          </cell>
        </row>
        <row r="5652">
          <cell r="A5652">
            <v>14610907</v>
          </cell>
          <cell r="B5652" t="str">
            <v>14610907 Ind-AS  Deferred Tax Liability-Service coupon Disc</v>
          </cell>
          <cell r="C5652">
            <v>0</v>
          </cell>
          <cell r="D5652">
            <v>0</v>
          </cell>
          <cell r="E5652">
            <v>0</v>
          </cell>
          <cell r="F5652">
            <v>-18021066.140000001</v>
          </cell>
          <cell r="G5652">
            <v>0</v>
          </cell>
          <cell r="H5652">
            <v>0</v>
          </cell>
          <cell r="I5652">
            <v>0</v>
          </cell>
          <cell r="J5652">
            <v>0</v>
          </cell>
          <cell r="K5652">
            <v>0</v>
          </cell>
          <cell r="L5652">
            <v>0</v>
          </cell>
          <cell r="M5652">
            <v>0</v>
          </cell>
          <cell r="N5652">
            <v>0</v>
          </cell>
          <cell r="O5652">
            <v>0</v>
          </cell>
          <cell r="P5652">
            <v>0</v>
          </cell>
          <cell r="Q5652">
            <v>0</v>
          </cell>
          <cell r="R5652">
            <v>0</v>
          </cell>
          <cell r="S5652">
            <v>0</v>
          </cell>
          <cell r="T5652">
            <v>-18021066.140000001</v>
          </cell>
        </row>
        <row r="5653">
          <cell r="A5653">
            <v>14610917</v>
          </cell>
          <cell r="B5653" t="str">
            <v>14610917 Ind-AS  Deferred Tax Liability-ECL</v>
          </cell>
          <cell r="C5653">
            <v>0</v>
          </cell>
          <cell r="D5653">
            <v>0</v>
          </cell>
          <cell r="E5653">
            <v>0</v>
          </cell>
          <cell r="F5653">
            <v>0</v>
          </cell>
          <cell r="G5653">
            <v>0</v>
          </cell>
          <cell r="H5653">
            <v>0</v>
          </cell>
          <cell r="I5653">
            <v>0</v>
          </cell>
          <cell r="J5653">
            <v>0</v>
          </cell>
          <cell r="K5653">
            <v>0</v>
          </cell>
          <cell r="L5653">
            <v>0</v>
          </cell>
          <cell r="M5653">
            <v>0</v>
          </cell>
          <cell r="N5653">
            <v>0</v>
          </cell>
          <cell r="O5653">
            <v>0</v>
          </cell>
          <cell r="P5653">
            <v>0</v>
          </cell>
          <cell r="Q5653">
            <v>0</v>
          </cell>
          <cell r="R5653">
            <v>0</v>
          </cell>
          <cell r="S5653">
            <v>0</v>
          </cell>
          <cell r="T5653">
            <v>0</v>
          </cell>
        </row>
        <row r="5654">
          <cell r="A5654">
            <v>14610922</v>
          </cell>
          <cell r="B5654" t="str">
            <v>14610922 Ind-AS Def Tax Liab-Asset held for sale</v>
          </cell>
          <cell r="C5654">
            <v>0</v>
          </cell>
          <cell r="D5654">
            <v>0</v>
          </cell>
          <cell r="E5654">
            <v>0</v>
          </cell>
          <cell r="F5654">
            <v>-105599.03999999999</v>
          </cell>
          <cell r="G5654">
            <v>0</v>
          </cell>
          <cell r="H5654">
            <v>0</v>
          </cell>
          <cell r="I5654">
            <v>0</v>
          </cell>
          <cell r="J5654">
            <v>0</v>
          </cell>
          <cell r="K5654">
            <v>0</v>
          </cell>
          <cell r="L5654">
            <v>0</v>
          </cell>
          <cell r="M5654">
            <v>0</v>
          </cell>
          <cell r="N5654">
            <v>0</v>
          </cell>
          <cell r="O5654">
            <v>0</v>
          </cell>
          <cell r="P5654">
            <v>0</v>
          </cell>
          <cell r="Q5654">
            <v>0</v>
          </cell>
          <cell r="R5654">
            <v>0</v>
          </cell>
          <cell r="S5654">
            <v>0</v>
          </cell>
          <cell r="T5654">
            <v>-105599.03999999999</v>
          </cell>
        </row>
        <row r="5655">
          <cell r="A5655">
            <v>14610923</v>
          </cell>
          <cell r="B5655" t="str">
            <v>14610923 Ind-AS Def Tax Liab-Prfit on sale-MF-revers of MTM</v>
          </cell>
          <cell r="C5655">
            <v>0</v>
          </cell>
          <cell r="D5655">
            <v>0</v>
          </cell>
          <cell r="E5655">
            <v>0</v>
          </cell>
          <cell r="F5655">
            <v>8822746.4000000004</v>
          </cell>
          <cell r="G5655">
            <v>0</v>
          </cell>
          <cell r="H5655">
            <v>0</v>
          </cell>
          <cell r="I5655">
            <v>0</v>
          </cell>
          <cell r="J5655">
            <v>0</v>
          </cell>
          <cell r="K5655">
            <v>0</v>
          </cell>
          <cell r="L5655">
            <v>0</v>
          </cell>
          <cell r="M5655">
            <v>0</v>
          </cell>
          <cell r="N5655">
            <v>0</v>
          </cell>
          <cell r="O5655">
            <v>0</v>
          </cell>
          <cell r="P5655">
            <v>0</v>
          </cell>
          <cell r="Q5655">
            <v>0</v>
          </cell>
          <cell r="R5655">
            <v>0</v>
          </cell>
          <cell r="S5655">
            <v>0</v>
          </cell>
          <cell r="T5655">
            <v>8822746.4000000004</v>
          </cell>
        </row>
        <row r="5656">
          <cell r="A5656">
            <v>16810035</v>
          </cell>
          <cell r="B5656" t="str">
            <v>16810035 Deferred tax on Hedging Reserve - Forward Contract</v>
          </cell>
          <cell r="C5656">
            <v>455042.26</v>
          </cell>
          <cell r="D5656">
            <v>-2443398.7999999998</v>
          </cell>
          <cell r="E5656">
            <v>0</v>
          </cell>
          <cell r="F5656">
            <v>0</v>
          </cell>
          <cell r="G5656">
            <v>0</v>
          </cell>
          <cell r="H5656">
            <v>0</v>
          </cell>
          <cell r="I5656">
            <v>0</v>
          </cell>
          <cell r="J5656">
            <v>0</v>
          </cell>
          <cell r="K5656">
            <v>0</v>
          </cell>
          <cell r="L5656">
            <v>0</v>
          </cell>
          <cell r="M5656">
            <v>0</v>
          </cell>
          <cell r="N5656">
            <v>0</v>
          </cell>
          <cell r="O5656">
            <v>0</v>
          </cell>
          <cell r="P5656">
            <v>0</v>
          </cell>
          <cell r="Q5656">
            <v>0</v>
          </cell>
          <cell r="R5656">
            <v>0</v>
          </cell>
          <cell r="S5656">
            <v>0</v>
          </cell>
          <cell r="T5656">
            <v>-1988356.54</v>
          </cell>
        </row>
        <row r="5657">
          <cell r="A5657">
            <v>16810036</v>
          </cell>
          <cell r="B5657" t="str">
            <v>16810036 Deferred tax on Hedging Reserve - Options</v>
          </cell>
          <cell r="C5657">
            <v>0</v>
          </cell>
          <cell r="D5657">
            <v>0</v>
          </cell>
          <cell r="E5657">
            <v>0</v>
          </cell>
          <cell r="F5657">
            <v>0</v>
          </cell>
          <cell r="G5657">
            <v>0</v>
          </cell>
          <cell r="H5657">
            <v>0</v>
          </cell>
          <cell r="I5657">
            <v>0</v>
          </cell>
          <cell r="J5657">
            <v>0</v>
          </cell>
          <cell r="K5657">
            <v>0</v>
          </cell>
          <cell r="L5657">
            <v>0</v>
          </cell>
          <cell r="M5657">
            <v>0</v>
          </cell>
          <cell r="N5657">
            <v>0</v>
          </cell>
          <cell r="O5657">
            <v>0</v>
          </cell>
          <cell r="P5657">
            <v>0</v>
          </cell>
          <cell r="Q5657">
            <v>0</v>
          </cell>
          <cell r="R5657">
            <v>0</v>
          </cell>
          <cell r="S5657">
            <v>0</v>
          </cell>
          <cell r="T5657">
            <v>0</v>
          </cell>
        </row>
        <row r="5658">
          <cell r="A5658">
            <v>16810037</v>
          </cell>
          <cell r="B5658" t="str">
            <v>16810037 Deferred tax on Hedging Reserve-Interest rate swap</v>
          </cell>
          <cell r="C5658">
            <v>0</v>
          </cell>
          <cell r="D5658">
            <v>0</v>
          </cell>
          <cell r="E5658">
            <v>0</v>
          </cell>
          <cell r="F5658">
            <v>0</v>
          </cell>
          <cell r="G5658">
            <v>0</v>
          </cell>
          <cell r="H5658">
            <v>0</v>
          </cell>
          <cell r="I5658">
            <v>0</v>
          </cell>
          <cell r="J5658">
            <v>0</v>
          </cell>
          <cell r="K5658">
            <v>0</v>
          </cell>
          <cell r="L5658">
            <v>0</v>
          </cell>
          <cell r="M5658">
            <v>0</v>
          </cell>
          <cell r="N5658">
            <v>0</v>
          </cell>
          <cell r="O5658">
            <v>0</v>
          </cell>
          <cell r="P5658">
            <v>0</v>
          </cell>
          <cell r="Q5658">
            <v>0</v>
          </cell>
          <cell r="R5658">
            <v>0</v>
          </cell>
          <cell r="S5658">
            <v>0</v>
          </cell>
          <cell r="T5658">
            <v>0</v>
          </cell>
        </row>
        <row r="5659">
          <cell r="A5659">
            <v>16810038</v>
          </cell>
          <cell r="B5659" t="str">
            <v>16810038 Deferred tax on Hedging Reserve - Commodity</v>
          </cell>
          <cell r="C5659">
            <v>0</v>
          </cell>
          <cell r="D5659">
            <v>0</v>
          </cell>
          <cell r="E5659">
            <v>0</v>
          </cell>
          <cell r="F5659">
            <v>0</v>
          </cell>
          <cell r="G5659">
            <v>0</v>
          </cell>
          <cell r="H5659">
            <v>0</v>
          </cell>
          <cell r="I5659">
            <v>0</v>
          </cell>
          <cell r="J5659">
            <v>0</v>
          </cell>
          <cell r="K5659">
            <v>0</v>
          </cell>
          <cell r="L5659">
            <v>0</v>
          </cell>
          <cell r="M5659">
            <v>0</v>
          </cell>
          <cell r="N5659">
            <v>0</v>
          </cell>
          <cell r="O5659">
            <v>0</v>
          </cell>
          <cell r="P5659">
            <v>0</v>
          </cell>
          <cell r="Q5659">
            <v>0</v>
          </cell>
          <cell r="R5659">
            <v>0</v>
          </cell>
          <cell r="S5659">
            <v>0</v>
          </cell>
          <cell r="T5659">
            <v>0</v>
          </cell>
        </row>
        <row r="5660">
          <cell r="A5660">
            <v>203</v>
          </cell>
          <cell r="B5660" t="str">
            <v>Long-Term Provisions.........................</v>
          </cell>
          <cell r="C5660">
            <v>-6434372871.1099997</v>
          </cell>
          <cell r="D5660">
            <v>-1688055974.9300001</v>
          </cell>
          <cell r="E5660">
            <v>-519655341.97000003</v>
          </cell>
          <cell r="F5660">
            <v>-2659354605.6799998</v>
          </cell>
          <cell r="G5660">
            <v>-515460257.13</v>
          </cell>
          <cell r="H5660">
            <v>0</v>
          </cell>
          <cell r="I5660">
            <v>0</v>
          </cell>
          <cell r="J5660">
            <v>0</v>
          </cell>
          <cell r="K5660">
            <v>0</v>
          </cell>
          <cell r="L5660">
            <v>-66021287.969999999</v>
          </cell>
          <cell r="M5660">
            <v>-187936207.21000001</v>
          </cell>
          <cell r="N5660">
            <v>0</v>
          </cell>
          <cell r="O5660">
            <v>0</v>
          </cell>
          <cell r="P5660">
            <v>0</v>
          </cell>
          <cell r="Q5660">
            <v>0</v>
          </cell>
          <cell r="R5660">
            <v>0</v>
          </cell>
          <cell r="S5660">
            <v>0</v>
          </cell>
          <cell r="T5660">
            <v>-12070856546</v>
          </cell>
        </row>
        <row r="5661">
          <cell r="A5661">
            <v>209</v>
          </cell>
          <cell r="B5661" t="str">
            <v>Provision for Employee Benefits..............</v>
          </cell>
          <cell r="C5661">
            <v>-2824596690.2399998</v>
          </cell>
          <cell r="D5661">
            <v>-1162201272.27</v>
          </cell>
          <cell r="E5661">
            <v>-381350768.80000001</v>
          </cell>
          <cell r="F5661">
            <v>-2659354605.6799998</v>
          </cell>
          <cell r="G5661">
            <v>-64987061.939999998</v>
          </cell>
          <cell r="H5661">
            <v>0</v>
          </cell>
          <cell r="I5661">
            <v>0</v>
          </cell>
          <cell r="J5661">
            <v>0</v>
          </cell>
          <cell r="K5661">
            <v>0</v>
          </cell>
          <cell r="L5661">
            <v>-66021287.969999999</v>
          </cell>
          <cell r="M5661">
            <v>-157570270.41999999</v>
          </cell>
          <cell r="N5661">
            <v>0</v>
          </cell>
          <cell r="O5661">
            <v>0</v>
          </cell>
          <cell r="P5661">
            <v>0</v>
          </cell>
          <cell r="Q5661">
            <v>0</v>
          </cell>
          <cell r="R5661">
            <v>0</v>
          </cell>
          <cell r="S5661">
            <v>0</v>
          </cell>
          <cell r="T5661">
            <v>-7316081957.3199997</v>
          </cell>
        </row>
        <row r="5662">
          <cell r="A5662">
            <v>217</v>
          </cell>
          <cell r="B5662" t="str">
            <v>Provision for Retirement Benefits............</v>
          </cell>
          <cell r="C5662">
            <v>-2582101706.8099999</v>
          </cell>
          <cell r="D5662">
            <v>-1071368101.27</v>
          </cell>
          <cell r="E5662">
            <v>-349957997.42000002</v>
          </cell>
          <cell r="F5662">
            <v>-1556730725.78</v>
          </cell>
          <cell r="G5662">
            <v>-58710116.770000003</v>
          </cell>
          <cell r="H5662">
            <v>0</v>
          </cell>
          <cell r="I5662">
            <v>0</v>
          </cell>
          <cell r="J5662">
            <v>0</v>
          </cell>
          <cell r="K5662">
            <v>0</v>
          </cell>
          <cell r="L5662">
            <v>-57074228.329999998</v>
          </cell>
          <cell r="M5662">
            <v>-154132516.41999999</v>
          </cell>
          <cell r="N5662">
            <v>0</v>
          </cell>
          <cell r="O5662">
            <v>0</v>
          </cell>
          <cell r="P5662">
            <v>0</v>
          </cell>
          <cell r="Q5662">
            <v>0</v>
          </cell>
          <cell r="R5662">
            <v>0</v>
          </cell>
          <cell r="S5662">
            <v>0</v>
          </cell>
          <cell r="T5662">
            <v>-5830075392.8000002</v>
          </cell>
        </row>
        <row r="5663">
          <cell r="A5663">
            <v>213</v>
          </cell>
          <cell r="B5663" t="str">
            <v>Provision for Gratuity.........</v>
          </cell>
          <cell r="C5663">
            <v>0</v>
          </cell>
          <cell r="D5663">
            <v>0.02</v>
          </cell>
          <cell r="E5663">
            <v>0</v>
          </cell>
          <cell r="F5663">
            <v>51161817.210000001</v>
          </cell>
          <cell r="G5663">
            <v>-0.01</v>
          </cell>
          <cell r="H5663">
            <v>0</v>
          </cell>
          <cell r="I5663">
            <v>0</v>
          </cell>
          <cell r="J5663">
            <v>0</v>
          </cell>
          <cell r="K5663">
            <v>0</v>
          </cell>
          <cell r="L5663">
            <v>0</v>
          </cell>
          <cell r="M5663">
            <v>-83542775.629999995</v>
          </cell>
          <cell r="N5663">
            <v>0</v>
          </cell>
          <cell r="O5663">
            <v>0</v>
          </cell>
          <cell r="P5663">
            <v>0</v>
          </cell>
          <cell r="Q5663">
            <v>0</v>
          </cell>
          <cell r="R5663">
            <v>0</v>
          </cell>
          <cell r="S5663">
            <v>0</v>
          </cell>
          <cell r="T5663">
            <v>-32380958.41</v>
          </cell>
        </row>
        <row r="5664">
          <cell r="A5664">
            <v>16370001</v>
          </cell>
          <cell r="B5664" t="str">
            <v>16370001 Provision For Gratuity</v>
          </cell>
          <cell r="C5664">
            <v>0</v>
          </cell>
          <cell r="D5664">
            <v>0.02</v>
          </cell>
          <cell r="E5664">
            <v>0</v>
          </cell>
          <cell r="F5664">
            <v>-9126220001.5</v>
          </cell>
          <cell r="G5664">
            <v>0</v>
          </cell>
          <cell r="H5664">
            <v>0</v>
          </cell>
          <cell r="I5664">
            <v>0</v>
          </cell>
          <cell r="J5664">
            <v>0</v>
          </cell>
          <cell r="K5664">
            <v>0</v>
          </cell>
          <cell r="L5664">
            <v>0</v>
          </cell>
          <cell r="M5664">
            <v>-209524886.88</v>
          </cell>
          <cell r="N5664">
            <v>0</v>
          </cell>
          <cell r="O5664">
            <v>0</v>
          </cell>
          <cell r="P5664">
            <v>0</v>
          </cell>
          <cell r="Q5664">
            <v>0</v>
          </cell>
          <cell r="R5664">
            <v>0</v>
          </cell>
          <cell r="S5664">
            <v>0</v>
          </cell>
          <cell r="T5664">
            <v>-9335744888.3600006</v>
          </cell>
        </row>
        <row r="5665">
          <cell r="A5665">
            <v>16370004</v>
          </cell>
          <cell r="B5665" t="str">
            <v>4*  Prov for Grat.Tranf</v>
          </cell>
          <cell r="C5665">
            <v>0</v>
          </cell>
          <cell r="D5665">
            <v>0</v>
          </cell>
          <cell r="E5665">
            <v>0</v>
          </cell>
          <cell r="F5665">
            <v>0</v>
          </cell>
          <cell r="G5665">
            <v>0</v>
          </cell>
          <cell r="H5665">
            <v>0</v>
          </cell>
          <cell r="I5665">
            <v>0</v>
          </cell>
          <cell r="J5665">
            <v>0</v>
          </cell>
          <cell r="K5665">
            <v>0</v>
          </cell>
          <cell r="L5665">
            <v>0</v>
          </cell>
          <cell r="M5665">
            <v>0</v>
          </cell>
          <cell r="N5665">
            <v>0</v>
          </cell>
          <cell r="O5665">
            <v>0</v>
          </cell>
          <cell r="P5665">
            <v>0</v>
          </cell>
          <cell r="Q5665">
            <v>0</v>
          </cell>
          <cell r="R5665">
            <v>0</v>
          </cell>
          <cell r="S5665">
            <v>0</v>
          </cell>
          <cell r="T5665">
            <v>0</v>
          </cell>
        </row>
        <row r="5666">
          <cell r="A5666">
            <v>16380001</v>
          </cell>
          <cell r="B5666" t="str">
            <v>16380001 Gratuity Trust Account</v>
          </cell>
          <cell r="C5666">
            <v>0</v>
          </cell>
          <cell r="D5666">
            <v>0</v>
          </cell>
          <cell r="E5666">
            <v>0</v>
          </cell>
          <cell r="F5666">
            <v>9177381818.7099991</v>
          </cell>
          <cell r="G5666">
            <v>-0.01</v>
          </cell>
          <cell r="H5666">
            <v>0</v>
          </cell>
          <cell r="I5666">
            <v>0</v>
          </cell>
          <cell r="J5666">
            <v>0</v>
          </cell>
          <cell r="K5666">
            <v>0</v>
          </cell>
          <cell r="L5666">
            <v>0</v>
          </cell>
          <cell r="M5666">
            <v>125982111.25</v>
          </cell>
          <cell r="N5666">
            <v>0</v>
          </cell>
          <cell r="O5666">
            <v>0</v>
          </cell>
          <cell r="P5666">
            <v>0</v>
          </cell>
          <cell r="Q5666">
            <v>0</v>
          </cell>
          <cell r="R5666">
            <v>0</v>
          </cell>
          <cell r="S5666">
            <v>0</v>
          </cell>
          <cell r="T5666">
            <v>9303363929.9500008</v>
          </cell>
        </row>
        <row r="5667">
          <cell r="A5667">
            <v>219</v>
          </cell>
          <cell r="B5667" t="str">
            <v>Provision for leave enc at retmnt/cessation..</v>
          </cell>
          <cell r="C5667">
            <v>-2582101706.8099999</v>
          </cell>
          <cell r="D5667">
            <v>-1071368101.29</v>
          </cell>
          <cell r="E5667">
            <v>-349957997.42000002</v>
          </cell>
          <cell r="F5667">
            <v>-206792542.99000001</v>
          </cell>
          <cell r="G5667">
            <v>-58710116.759999998</v>
          </cell>
          <cell r="H5667">
            <v>0</v>
          </cell>
          <cell r="I5667">
            <v>0</v>
          </cell>
          <cell r="J5667">
            <v>0</v>
          </cell>
          <cell r="K5667">
            <v>0</v>
          </cell>
          <cell r="L5667">
            <v>-57074228.329999998</v>
          </cell>
          <cell r="M5667">
            <v>-70589740.790000007</v>
          </cell>
          <cell r="N5667">
            <v>0</v>
          </cell>
          <cell r="O5667">
            <v>0</v>
          </cell>
          <cell r="P5667">
            <v>0</v>
          </cell>
          <cell r="Q5667">
            <v>0</v>
          </cell>
          <cell r="R5667">
            <v>0</v>
          </cell>
          <cell r="S5667">
            <v>0</v>
          </cell>
          <cell r="T5667">
            <v>-4396594434.3900003</v>
          </cell>
        </row>
        <row r="5668">
          <cell r="A5668">
            <v>17510001</v>
          </cell>
          <cell r="B5668" t="str">
            <v>17510001 Provision For Pl</v>
          </cell>
          <cell r="C5668">
            <v>-2169876086.7800002</v>
          </cell>
          <cell r="D5668">
            <v>-881628748.10000002</v>
          </cell>
          <cell r="E5668">
            <v>-290996774.98000002</v>
          </cell>
          <cell r="F5668">
            <v>-180765886.68000001</v>
          </cell>
          <cell r="G5668">
            <v>-49539724.5</v>
          </cell>
          <cell r="H5668">
            <v>0</v>
          </cell>
          <cell r="I5668">
            <v>0</v>
          </cell>
          <cell r="J5668">
            <v>0</v>
          </cell>
          <cell r="K5668">
            <v>0</v>
          </cell>
          <cell r="L5668">
            <v>-51566156.049999997</v>
          </cell>
          <cell r="M5668">
            <v>-65610423.979999997</v>
          </cell>
          <cell r="N5668">
            <v>0</v>
          </cell>
          <cell r="O5668">
            <v>0</v>
          </cell>
          <cell r="P5668">
            <v>0</v>
          </cell>
          <cell r="Q5668">
            <v>0</v>
          </cell>
          <cell r="R5668">
            <v>0</v>
          </cell>
          <cell r="S5668">
            <v>0</v>
          </cell>
          <cell r="T5668">
            <v>-3689983801.0700002</v>
          </cell>
        </row>
        <row r="5669">
          <cell r="A5669">
            <v>17510002</v>
          </cell>
          <cell r="B5669" t="str">
            <v>17510002 Provision For Sl</v>
          </cell>
          <cell r="C5669">
            <v>-286042647.45999998</v>
          </cell>
          <cell r="D5669">
            <v>-108038582.69</v>
          </cell>
          <cell r="E5669">
            <v>-32596892.34</v>
          </cell>
          <cell r="F5669">
            <v>-1718136.25</v>
          </cell>
          <cell r="G5669">
            <v>3152.98</v>
          </cell>
          <cell r="H5669">
            <v>0</v>
          </cell>
          <cell r="I5669">
            <v>0</v>
          </cell>
          <cell r="J5669">
            <v>0</v>
          </cell>
          <cell r="K5669">
            <v>0</v>
          </cell>
          <cell r="L5669">
            <v>0</v>
          </cell>
          <cell r="M5669">
            <v>2729060.06</v>
          </cell>
          <cell r="N5669">
            <v>0</v>
          </cell>
          <cell r="O5669">
            <v>0</v>
          </cell>
          <cell r="P5669">
            <v>0</v>
          </cell>
          <cell r="Q5669">
            <v>0</v>
          </cell>
          <cell r="R5669">
            <v>0</v>
          </cell>
          <cell r="S5669">
            <v>0</v>
          </cell>
          <cell r="T5669">
            <v>-425664045.69999999</v>
          </cell>
        </row>
        <row r="5670">
          <cell r="A5670">
            <v>17510003</v>
          </cell>
          <cell r="B5670" t="str">
            <v>17510003 Provision For El</v>
          </cell>
          <cell r="C5670">
            <v>-126182972.56999999</v>
          </cell>
          <cell r="D5670">
            <v>-54342321.350000001</v>
          </cell>
          <cell r="E5670">
            <v>-26086959.920000002</v>
          </cell>
          <cell r="F5670">
            <v>-24308520.059999999</v>
          </cell>
          <cell r="G5670">
            <v>-8411825.1099999994</v>
          </cell>
          <cell r="H5670">
            <v>0</v>
          </cell>
          <cell r="I5670">
            <v>0</v>
          </cell>
          <cell r="J5670">
            <v>0</v>
          </cell>
          <cell r="K5670">
            <v>0</v>
          </cell>
          <cell r="L5670">
            <v>-5508072.2800000003</v>
          </cell>
          <cell r="M5670">
            <v>-7708376.8700000001</v>
          </cell>
          <cell r="N5670">
            <v>0</v>
          </cell>
          <cell r="O5670">
            <v>0</v>
          </cell>
          <cell r="P5670">
            <v>0</v>
          </cell>
          <cell r="Q5670">
            <v>0</v>
          </cell>
          <cell r="R5670">
            <v>0</v>
          </cell>
          <cell r="S5670">
            <v>0</v>
          </cell>
          <cell r="T5670">
            <v>-252549048.16</v>
          </cell>
        </row>
        <row r="5671">
          <cell r="A5671">
            <v>17510016</v>
          </cell>
          <cell r="B5671" t="str">
            <v>4*  Prov for PL Tranf</v>
          </cell>
          <cell r="C5671">
            <v>0</v>
          </cell>
          <cell r="D5671">
            <v>-27358449.149999999</v>
          </cell>
          <cell r="E5671">
            <v>-277370.18</v>
          </cell>
          <cell r="F5671">
            <v>0</v>
          </cell>
          <cell r="G5671">
            <v>-761720.13</v>
          </cell>
          <cell r="H5671">
            <v>0</v>
          </cell>
          <cell r="I5671">
            <v>0</v>
          </cell>
          <cell r="J5671">
            <v>0</v>
          </cell>
          <cell r="K5671">
            <v>0</v>
          </cell>
          <cell r="L5671">
            <v>0</v>
          </cell>
          <cell r="M5671">
            <v>0</v>
          </cell>
          <cell r="N5671">
            <v>0</v>
          </cell>
          <cell r="O5671">
            <v>0</v>
          </cell>
          <cell r="P5671">
            <v>0</v>
          </cell>
          <cell r="Q5671">
            <v>0</v>
          </cell>
          <cell r="R5671">
            <v>0</v>
          </cell>
          <cell r="S5671">
            <v>0</v>
          </cell>
          <cell r="T5671">
            <v>-28397539.460000001</v>
          </cell>
        </row>
        <row r="5672">
          <cell r="A5672">
            <v>218</v>
          </cell>
          <cell r="B5672" t="str">
            <v>Provision for Post Retirement Benefits.......</v>
          </cell>
          <cell r="C5672">
            <v>-242494983.43000001</v>
          </cell>
          <cell r="D5672">
            <v>-90833171</v>
          </cell>
          <cell r="E5672">
            <v>-31392771.379999999</v>
          </cell>
          <cell r="F5672">
            <v>-1102623879.9000001</v>
          </cell>
          <cell r="G5672">
            <v>-6276945.1699999999</v>
          </cell>
          <cell r="H5672">
            <v>0</v>
          </cell>
          <cell r="I5672">
            <v>0</v>
          </cell>
          <cell r="J5672">
            <v>0</v>
          </cell>
          <cell r="K5672">
            <v>0</v>
          </cell>
          <cell r="L5672">
            <v>-8947059.6400000006</v>
          </cell>
          <cell r="M5672">
            <v>-3437754</v>
          </cell>
          <cell r="N5672">
            <v>0</v>
          </cell>
          <cell r="O5672">
            <v>0</v>
          </cell>
          <cell r="P5672">
            <v>0</v>
          </cell>
          <cell r="Q5672">
            <v>0</v>
          </cell>
          <cell r="R5672">
            <v>0</v>
          </cell>
          <cell r="S5672">
            <v>0</v>
          </cell>
          <cell r="T5672">
            <v>-1486006564.52</v>
          </cell>
        </row>
        <row r="5673">
          <cell r="A5673">
            <v>16380002</v>
          </cell>
          <cell r="B5673" t="str">
            <v>16380002 Provision Defined Obligation benefit for Senior Mg</v>
          </cell>
          <cell r="C5673">
            <v>0</v>
          </cell>
          <cell r="D5673">
            <v>0</v>
          </cell>
          <cell r="E5673">
            <v>0</v>
          </cell>
          <cell r="F5673">
            <v>-1032846439</v>
          </cell>
          <cell r="G5673">
            <v>0</v>
          </cell>
          <cell r="H5673">
            <v>0</v>
          </cell>
          <cell r="I5673">
            <v>0</v>
          </cell>
          <cell r="J5673">
            <v>0</v>
          </cell>
          <cell r="K5673">
            <v>0</v>
          </cell>
          <cell r="L5673">
            <v>0</v>
          </cell>
          <cell r="M5673">
            <v>0</v>
          </cell>
          <cell r="N5673">
            <v>0</v>
          </cell>
          <cell r="O5673">
            <v>0</v>
          </cell>
          <cell r="P5673">
            <v>0</v>
          </cell>
          <cell r="Q5673">
            <v>0</v>
          </cell>
          <cell r="R5673">
            <v>0</v>
          </cell>
          <cell r="S5673">
            <v>0</v>
          </cell>
          <cell r="T5673">
            <v>-1032846439</v>
          </cell>
        </row>
        <row r="5674">
          <cell r="A5674">
            <v>16450103</v>
          </cell>
          <cell r="B5674" t="str">
            <v>16450103 Provision for Post retirement benefits - Medical</v>
          </cell>
          <cell r="C5674">
            <v>-242494983.43000001</v>
          </cell>
          <cell r="D5674">
            <v>-90833171</v>
          </cell>
          <cell r="E5674">
            <v>-31392771.379999999</v>
          </cell>
          <cell r="F5674">
            <v>-69777440.900000006</v>
          </cell>
          <cell r="G5674">
            <v>-6276945.1699999999</v>
          </cell>
          <cell r="H5674">
            <v>0</v>
          </cell>
          <cell r="I5674">
            <v>0</v>
          </cell>
          <cell r="J5674">
            <v>0</v>
          </cell>
          <cell r="K5674">
            <v>0</v>
          </cell>
          <cell r="L5674">
            <v>-8947059.6400000006</v>
          </cell>
          <cell r="M5674">
            <v>-3437754</v>
          </cell>
          <cell r="N5674">
            <v>0</v>
          </cell>
          <cell r="O5674">
            <v>0</v>
          </cell>
          <cell r="P5674">
            <v>0</v>
          </cell>
          <cell r="Q5674">
            <v>0</v>
          </cell>
          <cell r="R5674">
            <v>0</v>
          </cell>
          <cell r="S5674">
            <v>0</v>
          </cell>
          <cell r="T5674">
            <v>-453160125.51999998</v>
          </cell>
        </row>
        <row r="5675">
          <cell r="A5675">
            <v>16450901</v>
          </cell>
          <cell r="B5675" t="str">
            <v>16450901 Ind-AS  LT Provision for employee benefits</v>
          </cell>
          <cell r="C5675">
            <v>0</v>
          </cell>
          <cell r="D5675">
            <v>0</v>
          </cell>
          <cell r="E5675">
            <v>0</v>
          </cell>
          <cell r="F5675">
            <v>0</v>
          </cell>
          <cell r="G5675">
            <v>0</v>
          </cell>
          <cell r="H5675">
            <v>0</v>
          </cell>
          <cell r="I5675">
            <v>0</v>
          </cell>
          <cell r="J5675">
            <v>0</v>
          </cell>
          <cell r="K5675">
            <v>0</v>
          </cell>
          <cell r="L5675">
            <v>0</v>
          </cell>
          <cell r="M5675">
            <v>0</v>
          </cell>
          <cell r="N5675">
            <v>0</v>
          </cell>
          <cell r="O5675">
            <v>0</v>
          </cell>
          <cell r="P5675">
            <v>0</v>
          </cell>
          <cell r="Q5675">
            <v>0</v>
          </cell>
          <cell r="R5675">
            <v>0</v>
          </cell>
          <cell r="S5675">
            <v>0</v>
          </cell>
          <cell r="T5675">
            <v>0</v>
          </cell>
        </row>
        <row r="5676">
          <cell r="A5676">
            <v>207</v>
          </cell>
          <cell r="B5676" t="str">
            <v>Provision for Gratuity</v>
          </cell>
          <cell r="C5676">
            <v>0</v>
          </cell>
          <cell r="D5676">
            <v>0</v>
          </cell>
          <cell r="E5676">
            <v>0</v>
          </cell>
          <cell r="F5676">
            <v>0</v>
          </cell>
          <cell r="G5676">
            <v>0</v>
          </cell>
          <cell r="H5676">
            <v>0</v>
          </cell>
          <cell r="I5676">
            <v>0</v>
          </cell>
          <cell r="J5676">
            <v>0</v>
          </cell>
          <cell r="K5676">
            <v>0</v>
          </cell>
          <cell r="L5676">
            <v>0</v>
          </cell>
          <cell r="M5676">
            <v>0</v>
          </cell>
          <cell r="N5676">
            <v>0</v>
          </cell>
          <cell r="O5676">
            <v>0</v>
          </cell>
          <cell r="P5676">
            <v>0</v>
          </cell>
          <cell r="Q5676">
            <v>0</v>
          </cell>
          <cell r="R5676">
            <v>0</v>
          </cell>
          <cell r="S5676">
            <v>0</v>
          </cell>
          <cell r="T5676">
            <v>0</v>
          </cell>
        </row>
        <row r="5677">
          <cell r="A5677">
            <v>17510005</v>
          </cell>
          <cell r="B5677" t="str">
            <v>17510005 Provision for Gratuity – Non Funded</v>
          </cell>
          <cell r="C5677">
            <v>0</v>
          </cell>
          <cell r="D5677">
            <v>0</v>
          </cell>
          <cell r="E5677">
            <v>0</v>
          </cell>
          <cell r="F5677">
            <v>0</v>
          </cell>
          <cell r="G5677">
            <v>0</v>
          </cell>
          <cell r="H5677">
            <v>0</v>
          </cell>
          <cell r="I5677">
            <v>0</v>
          </cell>
          <cell r="J5677">
            <v>0</v>
          </cell>
          <cell r="K5677">
            <v>0</v>
          </cell>
          <cell r="L5677">
            <v>0</v>
          </cell>
          <cell r="M5677">
            <v>0</v>
          </cell>
          <cell r="N5677">
            <v>0</v>
          </cell>
          <cell r="O5677">
            <v>0</v>
          </cell>
          <cell r="P5677">
            <v>0</v>
          </cell>
          <cell r="Q5677">
            <v>0</v>
          </cell>
          <cell r="R5677">
            <v>0</v>
          </cell>
          <cell r="S5677">
            <v>0</v>
          </cell>
          <cell r="T5677">
            <v>0</v>
          </cell>
        </row>
        <row r="5678">
          <cell r="A5678">
            <v>210</v>
          </cell>
          <cell r="B5678" t="str">
            <v>Provision : Warranty</v>
          </cell>
          <cell r="C5678">
            <v>-3431917570.4699998</v>
          </cell>
          <cell r="D5678">
            <v>-461041861.66000003</v>
          </cell>
          <cell r="E5678">
            <v>-136215746.16999999</v>
          </cell>
          <cell r="F5678">
            <v>0</v>
          </cell>
          <cell r="G5678">
            <v>-424645096.19</v>
          </cell>
          <cell r="H5678">
            <v>0</v>
          </cell>
          <cell r="I5678">
            <v>0</v>
          </cell>
          <cell r="J5678">
            <v>0</v>
          </cell>
          <cell r="K5678">
            <v>0</v>
          </cell>
          <cell r="L5678">
            <v>0</v>
          </cell>
          <cell r="M5678">
            <v>-30359718.66</v>
          </cell>
          <cell r="N5678">
            <v>0</v>
          </cell>
          <cell r="O5678">
            <v>0</v>
          </cell>
          <cell r="P5678">
            <v>0</v>
          </cell>
          <cell r="Q5678">
            <v>0</v>
          </cell>
          <cell r="R5678">
            <v>0</v>
          </cell>
          <cell r="S5678">
            <v>0</v>
          </cell>
          <cell r="T5678">
            <v>-4484179993.1499996</v>
          </cell>
          <cell r="U5678">
            <v>-44841.799931499998</v>
          </cell>
        </row>
        <row r="5679">
          <cell r="A5679">
            <v>17520001</v>
          </cell>
          <cell r="B5679" t="str">
            <v>17520001 Provision For Warranties - Domestic</v>
          </cell>
          <cell r="C5679">
            <v>-3231915895.8499999</v>
          </cell>
          <cell r="D5679">
            <v>-95084612.219999999</v>
          </cell>
          <cell r="E5679">
            <v>-159869860.16999999</v>
          </cell>
          <cell r="F5679">
            <v>0</v>
          </cell>
          <cell r="G5679">
            <v>-110174051.90000001</v>
          </cell>
          <cell r="H5679">
            <v>0</v>
          </cell>
          <cell r="I5679">
            <v>0</v>
          </cell>
          <cell r="J5679">
            <v>0</v>
          </cell>
          <cell r="K5679">
            <v>0</v>
          </cell>
          <cell r="L5679">
            <v>0</v>
          </cell>
          <cell r="M5679">
            <v>-54735136.539999999</v>
          </cell>
          <cell r="N5679">
            <v>0</v>
          </cell>
          <cell r="O5679">
            <v>0</v>
          </cell>
          <cell r="P5679">
            <v>0</v>
          </cell>
          <cell r="Q5679">
            <v>0</v>
          </cell>
          <cell r="R5679">
            <v>0</v>
          </cell>
          <cell r="S5679">
            <v>0</v>
          </cell>
          <cell r="T5679">
            <v>-3651779556.6799998</v>
          </cell>
        </row>
        <row r="5680">
          <cell r="A5680">
            <v>17520002</v>
          </cell>
          <cell r="B5680" t="str">
            <v>17520002 Provision For Warranties - Export</v>
          </cell>
          <cell r="C5680">
            <v>-865364262.00999999</v>
          </cell>
          <cell r="D5680">
            <v>-448955974.89999998</v>
          </cell>
          <cell r="E5680">
            <v>-326646</v>
          </cell>
          <cell r="F5680">
            <v>0</v>
          </cell>
          <cell r="G5680">
            <v>-323472892.29000002</v>
          </cell>
          <cell r="H5680">
            <v>0</v>
          </cell>
          <cell r="I5680">
            <v>0</v>
          </cell>
          <cell r="J5680">
            <v>0</v>
          </cell>
          <cell r="K5680">
            <v>0</v>
          </cell>
          <cell r="L5680">
            <v>0</v>
          </cell>
          <cell r="M5680">
            <v>0</v>
          </cell>
          <cell r="N5680">
            <v>0</v>
          </cell>
          <cell r="O5680">
            <v>0</v>
          </cell>
          <cell r="P5680">
            <v>0</v>
          </cell>
          <cell r="Q5680">
            <v>0</v>
          </cell>
          <cell r="R5680">
            <v>0</v>
          </cell>
          <cell r="S5680">
            <v>0</v>
          </cell>
          <cell r="T5680">
            <v>-1638119775.2</v>
          </cell>
        </row>
        <row r="5681">
          <cell r="A5681">
            <v>17520013</v>
          </cell>
          <cell r="B5681" t="str">
            <v>Provision for GFHE Warranty</v>
          </cell>
          <cell r="C5681">
            <v>-452417.26</v>
          </cell>
          <cell r="D5681">
            <v>0</v>
          </cell>
          <cell r="E5681">
            <v>0</v>
          </cell>
          <cell r="F5681">
            <v>0</v>
          </cell>
          <cell r="G5681">
            <v>0</v>
          </cell>
          <cell r="H5681">
            <v>0</v>
          </cell>
          <cell r="I5681">
            <v>0</v>
          </cell>
          <cell r="J5681">
            <v>0</v>
          </cell>
          <cell r="K5681">
            <v>0</v>
          </cell>
          <cell r="L5681">
            <v>0</v>
          </cell>
          <cell r="M5681">
            <v>0</v>
          </cell>
          <cell r="N5681">
            <v>0</v>
          </cell>
          <cell r="O5681">
            <v>0</v>
          </cell>
          <cell r="P5681">
            <v>0</v>
          </cell>
          <cell r="Q5681">
            <v>0</v>
          </cell>
          <cell r="R5681">
            <v>0</v>
          </cell>
          <cell r="S5681">
            <v>0</v>
          </cell>
          <cell r="T5681">
            <v>-452417.26</v>
          </cell>
        </row>
        <row r="5682">
          <cell r="A5682">
            <v>17520014</v>
          </cell>
          <cell r="B5682" t="str">
            <v>Provision for Spares Warranty</v>
          </cell>
          <cell r="C5682">
            <v>-348136.8</v>
          </cell>
          <cell r="D5682">
            <v>0</v>
          </cell>
          <cell r="E5682">
            <v>0</v>
          </cell>
          <cell r="F5682">
            <v>0</v>
          </cell>
          <cell r="G5682">
            <v>0</v>
          </cell>
          <cell r="H5682">
            <v>0</v>
          </cell>
          <cell r="I5682">
            <v>0</v>
          </cell>
          <cell r="J5682">
            <v>0</v>
          </cell>
          <cell r="K5682">
            <v>0</v>
          </cell>
          <cell r="L5682">
            <v>0</v>
          </cell>
          <cell r="M5682">
            <v>0</v>
          </cell>
          <cell r="N5682">
            <v>0</v>
          </cell>
          <cell r="O5682">
            <v>0</v>
          </cell>
          <cell r="P5682">
            <v>0</v>
          </cell>
          <cell r="Q5682">
            <v>0</v>
          </cell>
          <cell r="R5682">
            <v>0</v>
          </cell>
          <cell r="S5682">
            <v>0</v>
          </cell>
          <cell r="T5682">
            <v>-348136.8</v>
          </cell>
        </row>
        <row r="5683">
          <cell r="A5683">
            <v>17520091</v>
          </cell>
          <cell r="B5683" t="str">
            <v>17520091 Provision For Warranties -  Adjustment</v>
          </cell>
          <cell r="C5683">
            <v>0</v>
          </cell>
          <cell r="D5683">
            <v>0</v>
          </cell>
          <cell r="E5683">
            <v>0</v>
          </cell>
          <cell r="F5683">
            <v>0</v>
          </cell>
          <cell r="G5683">
            <v>0</v>
          </cell>
          <cell r="H5683">
            <v>0</v>
          </cell>
          <cell r="I5683">
            <v>0</v>
          </cell>
          <cell r="J5683">
            <v>0</v>
          </cell>
          <cell r="K5683">
            <v>0</v>
          </cell>
          <cell r="L5683">
            <v>0</v>
          </cell>
          <cell r="M5683">
            <v>21929394</v>
          </cell>
          <cell r="N5683">
            <v>0</v>
          </cell>
          <cell r="O5683">
            <v>0</v>
          </cell>
          <cell r="P5683">
            <v>0</v>
          </cell>
          <cell r="Q5683">
            <v>0</v>
          </cell>
          <cell r="R5683">
            <v>0</v>
          </cell>
          <cell r="S5683">
            <v>0</v>
          </cell>
          <cell r="T5683">
            <v>21929394</v>
          </cell>
        </row>
        <row r="5684">
          <cell r="A5684">
            <v>17520098</v>
          </cell>
          <cell r="B5684" t="str">
            <v>17520098 Warranty Payable Adj.</v>
          </cell>
          <cell r="C5684">
            <v>0</v>
          </cell>
          <cell r="D5684">
            <v>0</v>
          </cell>
          <cell r="E5684">
            <v>0</v>
          </cell>
          <cell r="F5684">
            <v>0</v>
          </cell>
          <cell r="G5684">
            <v>0</v>
          </cell>
          <cell r="H5684">
            <v>0</v>
          </cell>
          <cell r="I5684">
            <v>0</v>
          </cell>
          <cell r="J5684">
            <v>0</v>
          </cell>
          <cell r="K5684">
            <v>0</v>
          </cell>
          <cell r="L5684">
            <v>0</v>
          </cell>
          <cell r="M5684">
            <v>0</v>
          </cell>
          <cell r="N5684">
            <v>0</v>
          </cell>
          <cell r="O5684">
            <v>0</v>
          </cell>
          <cell r="P5684">
            <v>0</v>
          </cell>
          <cell r="Q5684">
            <v>0</v>
          </cell>
          <cell r="R5684">
            <v>0</v>
          </cell>
          <cell r="S5684">
            <v>0</v>
          </cell>
          <cell r="T5684">
            <v>0</v>
          </cell>
        </row>
        <row r="5685">
          <cell r="A5685">
            <v>17520902</v>
          </cell>
          <cell r="B5685" t="str">
            <v>17520902 Ind-AS  Provision for warranty Non Current</v>
          </cell>
          <cell r="C5685">
            <v>666163141.45000005</v>
          </cell>
          <cell r="D5685">
            <v>82998725.459999993</v>
          </cell>
          <cell r="E5685">
            <v>23980760</v>
          </cell>
          <cell r="F5685">
            <v>0</v>
          </cell>
          <cell r="G5685">
            <v>9001848</v>
          </cell>
          <cell r="H5685">
            <v>0</v>
          </cell>
          <cell r="I5685">
            <v>0</v>
          </cell>
          <cell r="J5685">
            <v>0</v>
          </cell>
          <cell r="K5685">
            <v>0</v>
          </cell>
          <cell r="L5685">
            <v>0</v>
          </cell>
          <cell r="M5685">
            <v>2446023.88</v>
          </cell>
          <cell r="N5685">
            <v>0</v>
          </cell>
          <cell r="O5685">
            <v>0</v>
          </cell>
          <cell r="P5685">
            <v>0</v>
          </cell>
          <cell r="Q5685">
            <v>0</v>
          </cell>
          <cell r="R5685">
            <v>0</v>
          </cell>
          <cell r="S5685">
            <v>0</v>
          </cell>
          <cell r="T5685">
            <v>784590498.78999996</v>
          </cell>
        </row>
        <row r="5686">
          <cell r="A5686">
            <v>211</v>
          </cell>
          <cell r="B5686" t="str">
            <v>Provision Others</v>
          </cell>
          <cell r="C5686">
            <v>-177858610.40000001</v>
          </cell>
          <cell r="D5686">
            <v>-64812841</v>
          </cell>
          <cell r="E5686">
            <v>-2088827</v>
          </cell>
          <cell r="F5686">
            <v>0</v>
          </cell>
          <cell r="G5686">
            <v>-25828099</v>
          </cell>
          <cell r="H5686">
            <v>0</v>
          </cell>
          <cell r="I5686">
            <v>0</v>
          </cell>
          <cell r="J5686">
            <v>0</v>
          </cell>
          <cell r="K5686">
            <v>0</v>
          </cell>
          <cell r="L5686">
            <v>0</v>
          </cell>
          <cell r="M5686">
            <v>-6218.13</v>
          </cell>
          <cell r="N5686">
            <v>0</v>
          </cell>
          <cell r="O5686">
            <v>0</v>
          </cell>
          <cell r="P5686">
            <v>0</v>
          </cell>
          <cell r="Q5686">
            <v>0</v>
          </cell>
          <cell r="R5686">
            <v>0</v>
          </cell>
          <cell r="S5686">
            <v>0</v>
          </cell>
          <cell r="T5686">
            <v>-270594595.52999997</v>
          </cell>
          <cell r="U5686">
            <v>-2705.9459552999997</v>
          </cell>
        </row>
        <row r="5687">
          <cell r="A5687">
            <v>16450195</v>
          </cell>
          <cell r="B5687" t="str">
            <v>16450195 Service Coupon Liab-NonCurrent</v>
          </cell>
          <cell r="C5687">
            <v>-208218529.18000001</v>
          </cell>
          <cell r="D5687">
            <v>-74821409</v>
          </cell>
          <cell r="E5687">
            <v>-2562205</v>
          </cell>
          <cell r="F5687">
            <v>0</v>
          </cell>
          <cell r="G5687">
            <v>-30092454</v>
          </cell>
          <cell r="H5687">
            <v>0</v>
          </cell>
          <cell r="I5687">
            <v>0</v>
          </cell>
          <cell r="J5687">
            <v>0</v>
          </cell>
          <cell r="K5687">
            <v>0</v>
          </cell>
          <cell r="L5687">
            <v>0</v>
          </cell>
          <cell r="M5687">
            <v>0</v>
          </cell>
          <cell r="N5687">
            <v>0</v>
          </cell>
          <cell r="O5687">
            <v>0</v>
          </cell>
          <cell r="P5687">
            <v>0</v>
          </cell>
          <cell r="Q5687">
            <v>0</v>
          </cell>
          <cell r="R5687">
            <v>0</v>
          </cell>
          <cell r="S5687">
            <v>0</v>
          </cell>
          <cell r="T5687">
            <v>-315694597.18000001</v>
          </cell>
        </row>
        <row r="5688">
          <cell r="A5688">
            <v>16450903</v>
          </cell>
          <cell r="B5688" t="str">
            <v>16450903 Ind-AS  Provision for Service coupoun Non Current</v>
          </cell>
          <cell r="C5688">
            <v>30359918.780000001</v>
          </cell>
          <cell r="D5688">
            <v>10008568</v>
          </cell>
          <cell r="E5688">
            <v>473378</v>
          </cell>
          <cell r="F5688">
            <v>0</v>
          </cell>
          <cell r="G5688">
            <v>4264355</v>
          </cell>
          <cell r="H5688">
            <v>0</v>
          </cell>
          <cell r="I5688">
            <v>0</v>
          </cell>
          <cell r="J5688">
            <v>0</v>
          </cell>
          <cell r="K5688">
            <v>0</v>
          </cell>
          <cell r="L5688">
            <v>0</v>
          </cell>
          <cell r="M5688">
            <v>0</v>
          </cell>
          <cell r="N5688">
            <v>0</v>
          </cell>
          <cell r="O5688">
            <v>0</v>
          </cell>
          <cell r="P5688">
            <v>0</v>
          </cell>
          <cell r="Q5688">
            <v>0</v>
          </cell>
          <cell r="R5688">
            <v>0</v>
          </cell>
          <cell r="S5688">
            <v>0</v>
          </cell>
          <cell r="T5688">
            <v>45106219.780000001</v>
          </cell>
        </row>
        <row r="5689">
          <cell r="A5689">
            <v>16451903</v>
          </cell>
          <cell r="B5689" t="str">
            <v>16451903 Ind-AS  NC Service Coupon Liab-NonCurrent</v>
          </cell>
          <cell r="C5689">
            <v>0</v>
          </cell>
          <cell r="D5689">
            <v>0</v>
          </cell>
          <cell r="E5689">
            <v>0</v>
          </cell>
          <cell r="F5689">
            <v>0</v>
          </cell>
          <cell r="G5689">
            <v>0</v>
          </cell>
          <cell r="H5689">
            <v>0</v>
          </cell>
          <cell r="I5689">
            <v>0</v>
          </cell>
          <cell r="J5689">
            <v>0</v>
          </cell>
          <cell r="K5689">
            <v>0</v>
          </cell>
          <cell r="L5689">
            <v>0</v>
          </cell>
          <cell r="M5689">
            <v>-6218.13</v>
          </cell>
          <cell r="N5689">
            <v>0</v>
          </cell>
          <cell r="O5689">
            <v>0</v>
          </cell>
          <cell r="P5689">
            <v>0</v>
          </cell>
          <cell r="Q5689">
            <v>0</v>
          </cell>
          <cell r="R5689">
            <v>0</v>
          </cell>
          <cell r="S5689">
            <v>0</v>
          </cell>
          <cell r="T5689">
            <v>-6218.13</v>
          </cell>
        </row>
        <row r="5690">
          <cell r="A5690">
            <v>17540971</v>
          </cell>
          <cell r="B5690" t="str">
            <v>17540971 Ind AS Non-Financial Provision - Others Bal Trf to</v>
          </cell>
          <cell r="C5690">
            <v>0</v>
          </cell>
          <cell r="D5690">
            <v>0</v>
          </cell>
          <cell r="E5690">
            <v>0</v>
          </cell>
          <cell r="F5690">
            <v>0</v>
          </cell>
          <cell r="G5690">
            <v>0</v>
          </cell>
          <cell r="H5690">
            <v>0</v>
          </cell>
          <cell r="I5690">
            <v>0</v>
          </cell>
          <cell r="J5690">
            <v>0</v>
          </cell>
          <cell r="K5690">
            <v>0</v>
          </cell>
          <cell r="L5690">
            <v>0</v>
          </cell>
          <cell r="M5690">
            <v>0</v>
          </cell>
          <cell r="N5690">
            <v>0</v>
          </cell>
          <cell r="O5690">
            <v>0</v>
          </cell>
          <cell r="P5690">
            <v>0</v>
          </cell>
          <cell r="Q5690">
            <v>0</v>
          </cell>
          <cell r="R5690">
            <v>0</v>
          </cell>
          <cell r="S5690">
            <v>0</v>
          </cell>
          <cell r="T5690">
            <v>0</v>
          </cell>
        </row>
        <row r="5691">
          <cell r="A5691">
            <v>17540006</v>
          </cell>
          <cell r="B5691" t="str">
            <v>17540006 Provision - Others</v>
          </cell>
          <cell r="C5691">
            <v>0</v>
          </cell>
          <cell r="D5691">
            <v>0</v>
          </cell>
          <cell r="E5691">
            <v>0</v>
          </cell>
          <cell r="F5691">
            <v>0</v>
          </cell>
          <cell r="G5691">
            <v>0</v>
          </cell>
          <cell r="H5691">
            <v>0</v>
          </cell>
          <cell r="I5691">
            <v>0</v>
          </cell>
          <cell r="J5691">
            <v>0</v>
          </cell>
          <cell r="K5691">
            <v>0</v>
          </cell>
          <cell r="L5691">
            <v>0</v>
          </cell>
          <cell r="M5691">
            <v>0</v>
          </cell>
          <cell r="N5691">
            <v>0</v>
          </cell>
          <cell r="O5691">
            <v>0</v>
          </cell>
          <cell r="P5691">
            <v>0</v>
          </cell>
          <cell r="Q5691">
            <v>0</v>
          </cell>
          <cell r="R5691">
            <v>0</v>
          </cell>
          <cell r="S5691">
            <v>0</v>
          </cell>
          <cell r="T5691">
            <v>0</v>
          </cell>
        </row>
        <row r="5692">
          <cell r="A5692">
            <v>17620001</v>
          </cell>
          <cell r="B5692" t="str">
            <v>17620001 Provision For Premium Payable - Debenture</v>
          </cell>
          <cell r="C5692">
            <v>0</v>
          </cell>
          <cell r="D5692">
            <v>0</v>
          </cell>
          <cell r="E5692">
            <v>0</v>
          </cell>
          <cell r="F5692">
            <v>0</v>
          </cell>
          <cell r="G5692">
            <v>0</v>
          </cell>
          <cell r="H5692">
            <v>0</v>
          </cell>
          <cell r="I5692">
            <v>0</v>
          </cell>
          <cell r="J5692">
            <v>0</v>
          </cell>
          <cell r="K5692">
            <v>0</v>
          </cell>
          <cell r="L5692">
            <v>0</v>
          </cell>
          <cell r="M5692">
            <v>0</v>
          </cell>
          <cell r="N5692">
            <v>0</v>
          </cell>
          <cell r="O5692">
            <v>0</v>
          </cell>
          <cell r="P5692">
            <v>0</v>
          </cell>
          <cell r="Q5692">
            <v>0</v>
          </cell>
          <cell r="R5692">
            <v>0</v>
          </cell>
          <cell r="S5692">
            <v>0</v>
          </cell>
          <cell r="T5692">
            <v>0</v>
          </cell>
        </row>
        <row r="5693">
          <cell r="A5693">
            <v>17620002</v>
          </cell>
          <cell r="B5693" t="str">
            <v>17620002 Provision For Premium Payable - Fccb</v>
          </cell>
          <cell r="C5693">
            <v>0</v>
          </cell>
          <cell r="D5693">
            <v>0</v>
          </cell>
          <cell r="E5693">
            <v>0</v>
          </cell>
          <cell r="F5693">
            <v>0</v>
          </cell>
          <cell r="G5693">
            <v>0</v>
          </cell>
          <cell r="H5693">
            <v>0</v>
          </cell>
          <cell r="I5693">
            <v>0</v>
          </cell>
          <cell r="J5693">
            <v>0</v>
          </cell>
          <cell r="K5693">
            <v>0</v>
          </cell>
          <cell r="L5693">
            <v>0</v>
          </cell>
          <cell r="M5693">
            <v>0</v>
          </cell>
          <cell r="N5693">
            <v>0</v>
          </cell>
          <cell r="O5693">
            <v>0</v>
          </cell>
          <cell r="P5693">
            <v>0</v>
          </cell>
          <cell r="Q5693">
            <v>0</v>
          </cell>
          <cell r="R5693">
            <v>0</v>
          </cell>
          <cell r="S5693">
            <v>0</v>
          </cell>
          <cell r="T5693">
            <v>0</v>
          </cell>
        </row>
        <row r="5694">
          <cell r="A5694">
            <v>17620901</v>
          </cell>
          <cell r="B5694" t="str">
            <v>17620901 Ind-AS  LT Provision for Onerous Contracts (fin</v>
          </cell>
          <cell r="C5694">
            <v>0</v>
          </cell>
          <cell r="D5694">
            <v>0</v>
          </cell>
          <cell r="E5694">
            <v>0</v>
          </cell>
          <cell r="F5694">
            <v>0</v>
          </cell>
          <cell r="G5694">
            <v>0</v>
          </cell>
          <cell r="H5694">
            <v>0</v>
          </cell>
          <cell r="I5694">
            <v>0</v>
          </cell>
          <cell r="J5694">
            <v>0</v>
          </cell>
          <cell r="K5694">
            <v>0</v>
          </cell>
          <cell r="L5694">
            <v>0</v>
          </cell>
          <cell r="M5694">
            <v>0</v>
          </cell>
          <cell r="N5694">
            <v>0</v>
          </cell>
          <cell r="O5694">
            <v>0</v>
          </cell>
          <cell r="P5694">
            <v>0</v>
          </cell>
          <cell r="Q5694">
            <v>0</v>
          </cell>
          <cell r="R5694">
            <v>0</v>
          </cell>
          <cell r="S5694">
            <v>0</v>
          </cell>
          <cell r="T5694">
            <v>0</v>
          </cell>
        </row>
        <row r="5695">
          <cell r="A5695">
            <v>17640901</v>
          </cell>
          <cell r="B5695" t="str">
            <v>17640901 Ind-AS  LT Provision for decommissioning, resto</v>
          </cell>
          <cell r="C5695">
            <v>0</v>
          </cell>
          <cell r="D5695">
            <v>0</v>
          </cell>
          <cell r="E5695">
            <v>0</v>
          </cell>
          <cell r="F5695">
            <v>0</v>
          </cell>
          <cell r="G5695">
            <v>0</v>
          </cell>
          <cell r="H5695">
            <v>0</v>
          </cell>
          <cell r="I5695">
            <v>0</v>
          </cell>
          <cell r="J5695">
            <v>0</v>
          </cell>
          <cell r="K5695">
            <v>0</v>
          </cell>
          <cell r="L5695">
            <v>0</v>
          </cell>
          <cell r="M5695">
            <v>0</v>
          </cell>
          <cell r="N5695">
            <v>0</v>
          </cell>
          <cell r="O5695">
            <v>0</v>
          </cell>
          <cell r="P5695">
            <v>0</v>
          </cell>
          <cell r="Q5695">
            <v>0</v>
          </cell>
          <cell r="R5695">
            <v>0</v>
          </cell>
          <cell r="S5695">
            <v>0</v>
          </cell>
          <cell r="T5695">
            <v>0</v>
          </cell>
        </row>
        <row r="5696">
          <cell r="A5696">
            <v>17650901</v>
          </cell>
          <cell r="B5696" t="str">
            <v>17650901 Ind-AS  LT Restructuring Provision  (non-financ</v>
          </cell>
          <cell r="C5696">
            <v>0</v>
          </cell>
          <cell r="D5696">
            <v>0</v>
          </cell>
          <cell r="E5696">
            <v>0</v>
          </cell>
          <cell r="F5696">
            <v>0</v>
          </cell>
          <cell r="G5696">
            <v>0</v>
          </cell>
          <cell r="H5696">
            <v>0</v>
          </cell>
          <cell r="I5696">
            <v>0</v>
          </cell>
          <cell r="J5696">
            <v>0</v>
          </cell>
          <cell r="K5696">
            <v>0</v>
          </cell>
          <cell r="L5696">
            <v>0</v>
          </cell>
          <cell r="M5696">
            <v>0</v>
          </cell>
          <cell r="N5696">
            <v>0</v>
          </cell>
          <cell r="O5696">
            <v>0</v>
          </cell>
          <cell r="P5696">
            <v>0</v>
          </cell>
          <cell r="Q5696">
            <v>0</v>
          </cell>
          <cell r="R5696">
            <v>0</v>
          </cell>
          <cell r="S5696">
            <v>0</v>
          </cell>
          <cell r="T5696">
            <v>0</v>
          </cell>
        </row>
        <row r="5697">
          <cell r="A5697">
            <v>155</v>
          </cell>
          <cell r="B5697" t="str">
            <v>Non Current Non Financial Liability</v>
          </cell>
          <cell r="C5697">
            <v>-4248369042.9400001</v>
          </cell>
          <cell r="D5697">
            <v>-13900819.33</v>
          </cell>
          <cell r="E5697">
            <v>0</v>
          </cell>
          <cell r="F5697">
            <v>0</v>
          </cell>
          <cell r="G5697">
            <v>-13923117.890000001</v>
          </cell>
          <cell r="H5697">
            <v>0</v>
          </cell>
          <cell r="I5697">
            <v>0</v>
          </cell>
          <cell r="J5697">
            <v>0</v>
          </cell>
          <cell r="K5697">
            <v>0</v>
          </cell>
          <cell r="L5697">
            <v>0</v>
          </cell>
          <cell r="M5697">
            <v>0</v>
          </cell>
          <cell r="N5697">
            <v>0</v>
          </cell>
          <cell r="O5697">
            <v>0</v>
          </cell>
          <cell r="P5697">
            <v>0</v>
          </cell>
          <cell r="Q5697">
            <v>0</v>
          </cell>
          <cell r="R5697">
            <v>0</v>
          </cell>
          <cell r="S5697">
            <v>0</v>
          </cell>
          <cell r="T5697">
            <v>-4276192980.1599998</v>
          </cell>
        </row>
        <row r="5698">
          <cell r="A5698">
            <v>506</v>
          </cell>
          <cell r="B5698" t="str">
            <v>Other Non Current Non financial liabilities</v>
          </cell>
          <cell r="C5698">
            <v>-4248369042.9400001</v>
          </cell>
          <cell r="D5698">
            <v>-13900819.33</v>
          </cell>
          <cell r="E5698">
            <v>0</v>
          </cell>
          <cell r="F5698">
            <v>0</v>
          </cell>
          <cell r="G5698">
            <v>-13923117.890000001</v>
          </cell>
          <cell r="H5698">
            <v>0</v>
          </cell>
          <cell r="I5698">
            <v>0</v>
          </cell>
          <cell r="J5698">
            <v>0</v>
          </cell>
          <cell r="K5698">
            <v>0</v>
          </cell>
          <cell r="L5698">
            <v>0</v>
          </cell>
          <cell r="M5698">
            <v>0</v>
          </cell>
          <cell r="N5698">
            <v>0</v>
          </cell>
          <cell r="O5698">
            <v>0</v>
          </cell>
          <cell r="P5698">
            <v>0</v>
          </cell>
          <cell r="Q5698">
            <v>0</v>
          </cell>
          <cell r="R5698">
            <v>0</v>
          </cell>
          <cell r="S5698">
            <v>0</v>
          </cell>
          <cell r="T5698">
            <v>-4276192980.1599998</v>
          </cell>
        </row>
        <row r="5699">
          <cell r="A5699">
            <v>214</v>
          </cell>
          <cell r="B5699" t="str">
            <v>Provision for PF.............................</v>
          </cell>
          <cell r="C5699">
            <v>0</v>
          </cell>
          <cell r="D5699">
            <v>0</v>
          </cell>
          <cell r="E5699">
            <v>0</v>
          </cell>
          <cell r="F5699">
            <v>-1401100000</v>
          </cell>
          <cell r="G5699">
            <v>0</v>
          </cell>
          <cell r="H5699">
            <v>0</v>
          </cell>
          <cell r="I5699">
            <v>0</v>
          </cell>
          <cell r="J5699">
            <v>0</v>
          </cell>
          <cell r="K5699">
            <v>0</v>
          </cell>
          <cell r="L5699">
            <v>0</v>
          </cell>
          <cell r="M5699">
            <v>0</v>
          </cell>
          <cell r="N5699">
            <v>0</v>
          </cell>
          <cell r="O5699">
            <v>0</v>
          </cell>
          <cell r="P5699">
            <v>0</v>
          </cell>
          <cell r="Q5699">
            <v>0</v>
          </cell>
          <cell r="R5699">
            <v>0</v>
          </cell>
          <cell r="S5699">
            <v>0</v>
          </cell>
          <cell r="T5699">
            <v>-1401100000</v>
          </cell>
        </row>
        <row r="5700">
          <cell r="A5700">
            <v>16380012</v>
          </cell>
          <cell r="B5700" t="str">
            <v>16380012 Provision for Pf</v>
          </cell>
          <cell r="C5700">
            <v>0</v>
          </cell>
          <cell r="D5700">
            <v>0</v>
          </cell>
          <cell r="E5700">
            <v>0</v>
          </cell>
          <cell r="F5700">
            <v>-1401100000</v>
          </cell>
          <cell r="G5700">
            <v>0</v>
          </cell>
          <cell r="H5700">
            <v>0</v>
          </cell>
          <cell r="I5700">
            <v>0</v>
          </cell>
          <cell r="J5700">
            <v>0</v>
          </cell>
          <cell r="K5700">
            <v>0</v>
          </cell>
          <cell r="L5700">
            <v>0</v>
          </cell>
          <cell r="M5700">
            <v>0</v>
          </cell>
          <cell r="N5700">
            <v>0</v>
          </cell>
          <cell r="O5700">
            <v>0</v>
          </cell>
          <cell r="P5700">
            <v>0</v>
          </cell>
          <cell r="Q5700">
            <v>0</v>
          </cell>
          <cell r="R5700">
            <v>0</v>
          </cell>
          <cell r="S5700">
            <v>0</v>
          </cell>
          <cell r="T5700">
            <v>-1401100000</v>
          </cell>
        </row>
        <row r="5701">
          <cell r="A5701">
            <v>627</v>
          </cell>
          <cell r="B5701" t="str">
            <v>NC Contract Liabilities</v>
          </cell>
          <cell r="C5701">
            <v>-4248369042.9400001</v>
          </cell>
          <cell r="D5701">
            <v>-13900819.33</v>
          </cell>
          <cell r="E5701">
            <v>0</v>
          </cell>
          <cell r="F5701">
            <v>0</v>
          </cell>
          <cell r="G5701">
            <v>-13923117.890000001</v>
          </cell>
          <cell r="H5701">
            <v>0</v>
          </cell>
          <cell r="I5701">
            <v>0</v>
          </cell>
          <cell r="J5701">
            <v>0</v>
          </cell>
          <cell r="K5701">
            <v>0</v>
          </cell>
          <cell r="L5701">
            <v>0</v>
          </cell>
          <cell r="M5701">
            <v>0</v>
          </cell>
          <cell r="N5701">
            <v>0</v>
          </cell>
          <cell r="O5701">
            <v>0</v>
          </cell>
          <cell r="P5701">
            <v>0</v>
          </cell>
          <cell r="Q5701">
            <v>0</v>
          </cell>
          <cell r="R5701">
            <v>0</v>
          </cell>
          <cell r="S5701">
            <v>0</v>
          </cell>
          <cell r="T5701">
            <v>-4276192980.1599998</v>
          </cell>
        </row>
        <row r="5702">
          <cell r="A5702">
            <v>633</v>
          </cell>
          <cell r="B5702" t="str">
            <v>Other Contract Liabilities</v>
          </cell>
          <cell r="C5702">
            <v>-13948883</v>
          </cell>
          <cell r="D5702">
            <v>0</v>
          </cell>
          <cell r="E5702">
            <v>0</v>
          </cell>
          <cell r="F5702">
            <v>0</v>
          </cell>
          <cell r="G5702">
            <v>0</v>
          </cell>
          <cell r="H5702">
            <v>0</v>
          </cell>
          <cell r="I5702">
            <v>0</v>
          </cell>
          <cell r="J5702">
            <v>0</v>
          </cell>
          <cell r="K5702">
            <v>0</v>
          </cell>
          <cell r="L5702">
            <v>0</v>
          </cell>
          <cell r="M5702">
            <v>0</v>
          </cell>
          <cell r="N5702">
            <v>0</v>
          </cell>
          <cell r="O5702">
            <v>0</v>
          </cell>
          <cell r="P5702">
            <v>0</v>
          </cell>
          <cell r="Q5702">
            <v>0</v>
          </cell>
          <cell r="R5702">
            <v>0</v>
          </cell>
          <cell r="S5702">
            <v>0</v>
          </cell>
          <cell r="T5702">
            <v>-13948883</v>
          </cell>
        </row>
        <row r="5703">
          <cell r="A5703">
            <v>16490901</v>
          </cell>
          <cell r="B5703" t="str">
            <v>16490901 Ind-AS  NC Deferred service coupon revenue  (no</v>
          </cell>
          <cell r="C5703">
            <v>-13948883</v>
          </cell>
          <cell r="D5703">
            <v>0</v>
          </cell>
          <cell r="E5703">
            <v>0</v>
          </cell>
          <cell r="F5703">
            <v>0</v>
          </cell>
          <cell r="G5703">
            <v>0</v>
          </cell>
          <cell r="H5703">
            <v>0</v>
          </cell>
          <cell r="I5703">
            <v>0</v>
          </cell>
          <cell r="J5703">
            <v>0</v>
          </cell>
          <cell r="K5703">
            <v>0</v>
          </cell>
          <cell r="L5703">
            <v>0</v>
          </cell>
          <cell r="M5703">
            <v>0</v>
          </cell>
          <cell r="N5703">
            <v>0</v>
          </cell>
          <cell r="O5703">
            <v>0</v>
          </cell>
          <cell r="P5703">
            <v>0</v>
          </cell>
          <cell r="Q5703">
            <v>0</v>
          </cell>
          <cell r="R5703">
            <v>0</v>
          </cell>
          <cell r="S5703">
            <v>0</v>
          </cell>
          <cell r="T5703">
            <v>-13948883</v>
          </cell>
        </row>
        <row r="5704">
          <cell r="A5704">
            <v>215</v>
          </cell>
          <cell r="B5704" t="str">
            <v>Extended Warranty</v>
          </cell>
          <cell r="C5704">
            <v>-4234420159.9400001</v>
          </cell>
          <cell r="D5704">
            <v>-13900819.33</v>
          </cell>
          <cell r="E5704">
            <v>0</v>
          </cell>
          <cell r="F5704">
            <v>0</v>
          </cell>
          <cell r="G5704">
            <v>-13923117.890000001</v>
          </cell>
          <cell r="H5704">
            <v>0</v>
          </cell>
          <cell r="I5704">
            <v>0</v>
          </cell>
          <cell r="J5704">
            <v>0</v>
          </cell>
          <cell r="K5704">
            <v>0</v>
          </cell>
          <cell r="L5704">
            <v>0</v>
          </cell>
          <cell r="M5704">
            <v>0</v>
          </cell>
          <cell r="N5704">
            <v>0</v>
          </cell>
          <cell r="O5704">
            <v>0</v>
          </cell>
          <cell r="P5704">
            <v>0</v>
          </cell>
          <cell r="Q5704">
            <v>0</v>
          </cell>
          <cell r="R5704">
            <v>0</v>
          </cell>
          <cell r="S5704">
            <v>0</v>
          </cell>
          <cell r="T5704">
            <v>-4262244097.1599998</v>
          </cell>
        </row>
        <row r="5705">
          <cell r="A5705">
            <v>17520003</v>
          </cell>
          <cell r="B5705" t="str">
            <v>17520003 Advance received - Extended warranty</v>
          </cell>
          <cell r="C5705">
            <v>-4234420159.9400001</v>
          </cell>
          <cell r="D5705">
            <v>-13900819.33</v>
          </cell>
          <cell r="E5705">
            <v>0</v>
          </cell>
          <cell r="F5705">
            <v>0</v>
          </cell>
          <cell r="G5705">
            <v>-3490447.33</v>
          </cell>
          <cell r="H5705">
            <v>0</v>
          </cell>
          <cell r="I5705">
            <v>0</v>
          </cell>
          <cell r="J5705">
            <v>0</v>
          </cell>
          <cell r="K5705">
            <v>0</v>
          </cell>
          <cell r="L5705">
            <v>0</v>
          </cell>
          <cell r="M5705">
            <v>0</v>
          </cell>
          <cell r="N5705">
            <v>0</v>
          </cell>
          <cell r="O5705">
            <v>0</v>
          </cell>
          <cell r="P5705">
            <v>0</v>
          </cell>
          <cell r="Q5705">
            <v>0</v>
          </cell>
          <cell r="R5705">
            <v>0</v>
          </cell>
          <cell r="S5705">
            <v>0</v>
          </cell>
          <cell r="T5705">
            <v>-4251811426.5999999</v>
          </cell>
        </row>
        <row r="5706">
          <cell r="A5706">
            <v>17520009</v>
          </cell>
          <cell r="B5706" t="str">
            <v>17520009 Advance received - Super Sheild</v>
          </cell>
          <cell r="C5706">
            <v>0</v>
          </cell>
          <cell r="D5706">
            <v>0</v>
          </cell>
          <cell r="E5706">
            <v>0</v>
          </cell>
          <cell r="F5706">
            <v>0</v>
          </cell>
          <cell r="G5706">
            <v>-10432670.560000001</v>
          </cell>
          <cell r="H5706">
            <v>0</v>
          </cell>
          <cell r="I5706">
            <v>0</v>
          </cell>
          <cell r="J5706">
            <v>0</v>
          </cell>
          <cell r="K5706">
            <v>0</v>
          </cell>
          <cell r="L5706">
            <v>0</v>
          </cell>
          <cell r="M5706">
            <v>0</v>
          </cell>
          <cell r="N5706">
            <v>0</v>
          </cell>
          <cell r="O5706">
            <v>0</v>
          </cell>
          <cell r="P5706">
            <v>0</v>
          </cell>
          <cell r="Q5706">
            <v>0</v>
          </cell>
          <cell r="R5706">
            <v>0</v>
          </cell>
          <cell r="S5706">
            <v>0</v>
          </cell>
          <cell r="T5706">
            <v>-10432670.560000001</v>
          </cell>
        </row>
        <row r="5707">
          <cell r="A5707">
            <v>216</v>
          </cell>
          <cell r="B5707" t="str">
            <v>Other Liabilities……………..</v>
          </cell>
          <cell r="C5707">
            <v>0</v>
          </cell>
          <cell r="D5707">
            <v>0</v>
          </cell>
          <cell r="E5707">
            <v>0</v>
          </cell>
          <cell r="F5707">
            <v>0</v>
          </cell>
          <cell r="G5707">
            <v>0</v>
          </cell>
          <cell r="H5707">
            <v>0</v>
          </cell>
          <cell r="I5707">
            <v>0</v>
          </cell>
          <cell r="J5707">
            <v>0</v>
          </cell>
          <cell r="K5707">
            <v>0</v>
          </cell>
          <cell r="L5707">
            <v>0</v>
          </cell>
          <cell r="M5707">
            <v>0</v>
          </cell>
          <cell r="N5707">
            <v>0</v>
          </cell>
          <cell r="O5707">
            <v>0</v>
          </cell>
          <cell r="P5707">
            <v>0</v>
          </cell>
          <cell r="Q5707">
            <v>0</v>
          </cell>
          <cell r="R5707">
            <v>0</v>
          </cell>
          <cell r="S5707">
            <v>0</v>
          </cell>
          <cell r="T5707">
            <v>0</v>
          </cell>
        </row>
        <row r="5708">
          <cell r="A5708">
            <v>16210902</v>
          </cell>
          <cell r="B5708" t="str">
            <v>16210902 Ind-AS  Non Current ESOP Grossing up (ESOP Trust C</v>
          </cell>
          <cell r="C5708">
            <v>0</v>
          </cell>
          <cell r="D5708">
            <v>0</v>
          </cell>
          <cell r="E5708">
            <v>0</v>
          </cell>
          <cell r="F5708">
            <v>0</v>
          </cell>
          <cell r="G5708">
            <v>0</v>
          </cell>
          <cell r="H5708">
            <v>0</v>
          </cell>
          <cell r="I5708">
            <v>0</v>
          </cell>
          <cell r="J5708">
            <v>0</v>
          </cell>
          <cell r="K5708">
            <v>0</v>
          </cell>
          <cell r="L5708">
            <v>0</v>
          </cell>
          <cell r="M5708">
            <v>0</v>
          </cell>
          <cell r="N5708">
            <v>0</v>
          </cell>
          <cell r="O5708">
            <v>0</v>
          </cell>
          <cell r="P5708">
            <v>0</v>
          </cell>
          <cell r="Q5708">
            <v>0</v>
          </cell>
          <cell r="R5708">
            <v>0</v>
          </cell>
          <cell r="S5708">
            <v>0</v>
          </cell>
          <cell r="T5708">
            <v>0</v>
          </cell>
        </row>
        <row r="5709">
          <cell r="A5709">
            <v>16400972</v>
          </cell>
          <cell r="B5709" t="str">
            <v>16400972 Ind AS Non-Finan Dealer Deposit Bal Trf from Fin</v>
          </cell>
          <cell r="C5709">
            <v>0</v>
          </cell>
          <cell r="D5709">
            <v>0</v>
          </cell>
          <cell r="E5709">
            <v>0</v>
          </cell>
          <cell r="F5709">
            <v>0</v>
          </cell>
          <cell r="G5709">
            <v>0</v>
          </cell>
          <cell r="H5709">
            <v>0</v>
          </cell>
          <cell r="I5709">
            <v>0</v>
          </cell>
          <cell r="J5709">
            <v>0</v>
          </cell>
          <cell r="K5709">
            <v>0</v>
          </cell>
          <cell r="L5709">
            <v>0</v>
          </cell>
          <cell r="M5709">
            <v>0</v>
          </cell>
          <cell r="N5709">
            <v>0</v>
          </cell>
          <cell r="O5709">
            <v>0</v>
          </cell>
          <cell r="P5709">
            <v>0</v>
          </cell>
          <cell r="Q5709">
            <v>0</v>
          </cell>
          <cell r="R5709">
            <v>0</v>
          </cell>
          <cell r="S5709">
            <v>0</v>
          </cell>
          <cell r="T5709">
            <v>0</v>
          </cell>
        </row>
        <row r="5710">
          <cell r="A5710">
            <v>16860001</v>
          </cell>
          <cell r="B5710" t="str">
            <v>16860001 SOURCING INCOME RECEIVED BUT NOT DUE</v>
          </cell>
          <cell r="C5710">
            <v>0</v>
          </cell>
          <cell r="D5710">
            <v>0</v>
          </cell>
          <cell r="E5710">
            <v>0</v>
          </cell>
          <cell r="F5710">
            <v>0</v>
          </cell>
          <cell r="G5710">
            <v>0</v>
          </cell>
          <cell r="H5710">
            <v>0</v>
          </cell>
          <cell r="I5710">
            <v>0</v>
          </cell>
          <cell r="J5710">
            <v>0</v>
          </cell>
          <cell r="K5710">
            <v>0</v>
          </cell>
          <cell r="L5710">
            <v>0</v>
          </cell>
          <cell r="M5710">
            <v>0</v>
          </cell>
          <cell r="N5710">
            <v>0</v>
          </cell>
          <cell r="O5710">
            <v>0</v>
          </cell>
          <cell r="P5710">
            <v>0</v>
          </cell>
          <cell r="Q5710">
            <v>0</v>
          </cell>
          <cell r="R5710">
            <v>0</v>
          </cell>
          <cell r="S5710">
            <v>0</v>
          </cell>
          <cell r="T5710">
            <v>0</v>
          </cell>
        </row>
        <row r="5711">
          <cell r="A5711">
            <v>480</v>
          </cell>
          <cell r="B5711" t="str">
            <v>Non-Current Payables.........................</v>
          </cell>
          <cell r="C5711">
            <v>0</v>
          </cell>
          <cell r="D5711">
            <v>0</v>
          </cell>
          <cell r="E5711">
            <v>0</v>
          </cell>
          <cell r="F5711">
            <v>0</v>
          </cell>
          <cell r="G5711">
            <v>0</v>
          </cell>
          <cell r="H5711">
            <v>0</v>
          </cell>
          <cell r="I5711">
            <v>0</v>
          </cell>
          <cell r="J5711">
            <v>0</v>
          </cell>
          <cell r="K5711">
            <v>0</v>
          </cell>
          <cell r="L5711">
            <v>0</v>
          </cell>
          <cell r="M5711">
            <v>0</v>
          </cell>
          <cell r="N5711">
            <v>0</v>
          </cell>
          <cell r="O5711">
            <v>0</v>
          </cell>
          <cell r="P5711">
            <v>0</v>
          </cell>
          <cell r="Q5711">
            <v>0</v>
          </cell>
          <cell r="R5711">
            <v>0</v>
          </cell>
          <cell r="S5711">
            <v>0</v>
          </cell>
          <cell r="T5711">
            <v>0</v>
          </cell>
        </row>
        <row r="5712">
          <cell r="A5712">
            <v>16370095</v>
          </cell>
          <cell r="B5712" t="str">
            <v>16370095 Provision For Gratuity - Non- Current Payable</v>
          </cell>
          <cell r="C5712">
            <v>0</v>
          </cell>
          <cell r="D5712">
            <v>0</v>
          </cell>
          <cell r="E5712">
            <v>0</v>
          </cell>
          <cell r="F5712">
            <v>0</v>
          </cell>
          <cell r="G5712">
            <v>0</v>
          </cell>
          <cell r="H5712">
            <v>0</v>
          </cell>
          <cell r="I5712">
            <v>0</v>
          </cell>
          <cell r="J5712">
            <v>0</v>
          </cell>
          <cell r="K5712">
            <v>0</v>
          </cell>
          <cell r="L5712">
            <v>0</v>
          </cell>
          <cell r="M5712">
            <v>0</v>
          </cell>
          <cell r="N5712">
            <v>0</v>
          </cell>
          <cell r="O5712">
            <v>0</v>
          </cell>
          <cell r="P5712">
            <v>0</v>
          </cell>
          <cell r="Q5712">
            <v>0</v>
          </cell>
          <cell r="R5712">
            <v>0</v>
          </cell>
          <cell r="S5712">
            <v>0</v>
          </cell>
          <cell r="T5712">
            <v>0</v>
          </cell>
        </row>
        <row r="5713">
          <cell r="A5713">
            <v>16380095</v>
          </cell>
          <cell r="B5713" t="str">
            <v>16380095 Gratuity Trust Account NonCurrent Payables</v>
          </cell>
          <cell r="C5713">
            <v>0</v>
          </cell>
          <cell r="D5713">
            <v>0</v>
          </cell>
          <cell r="E5713">
            <v>0</v>
          </cell>
          <cell r="F5713">
            <v>0</v>
          </cell>
          <cell r="G5713">
            <v>0</v>
          </cell>
          <cell r="H5713">
            <v>0</v>
          </cell>
          <cell r="I5713">
            <v>0</v>
          </cell>
          <cell r="J5713">
            <v>0</v>
          </cell>
          <cell r="K5713">
            <v>0</v>
          </cell>
          <cell r="L5713">
            <v>0</v>
          </cell>
          <cell r="M5713">
            <v>0</v>
          </cell>
          <cell r="N5713">
            <v>0</v>
          </cell>
          <cell r="O5713">
            <v>0</v>
          </cell>
          <cell r="P5713">
            <v>0</v>
          </cell>
          <cell r="Q5713">
            <v>0</v>
          </cell>
          <cell r="R5713">
            <v>0</v>
          </cell>
          <cell r="S5713">
            <v>0</v>
          </cell>
          <cell r="T5713">
            <v>0</v>
          </cell>
        </row>
        <row r="5714">
          <cell r="A5714">
            <v>16864901</v>
          </cell>
          <cell r="B5714" t="str">
            <v>16864901 Ind-AS  NC Deferred Rent</v>
          </cell>
          <cell r="C5714">
            <v>0</v>
          </cell>
          <cell r="D5714">
            <v>0</v>
          </cell>
          <cell r="E5714">
            <v>0</v>
          </cell>
          <cell r="F5714">
            <v>0</v>
          </cell>
          <cell r="G5714">
            <v>0</v>
          </cell>
          <cell r="H5714">
            <v>0</v>
          </cell>
          <cell r="I5714">
            <v>0</v>
          </cell>
          <cell r="J5714">
            <v>0</v>
          </cell>
          <cell r="K5714">
            <v>0</v>
          </cell>
          <cell r="L5714">
            <v>0</v>
          </cell>
          <cell r="M5714">
            <v>0</v>
          </cell>
          <cell r="N5714">
            <v>0</v>
          </cell>
          <cell r="O5714">
            <v>0</v>
          </cell>
          <cell r="P5714">
            <v>0</v>
          </cell>
          <cell r="Q5714">
            <v>0</v>
          </cell>
          <cell r="R5714">
            <v>0</v>
          </cell>
          <cell r="S5714">
            <v>0</v>
          </cell>
          <cell r="T5714">
            <v>0</v>
          </cell>
        </row>
        <row r="5715">
          <cell r="A5715">
            <v>17530095</v>
          </cell>
          <cell r="B5715" t="str">
            <v>17530095 Provision For Sp Pension Fund NonCurrent Payables</v>
          </cell>
          <cell r="C5715">
            <v>0</v>
          </cell>
          <cell r="D5715">
            <v>0</v>
          </cell>
          <cell r="E5715">
            <v>0</v>
          </cell>
          <cell r="F5715">
            <v>0</v>
          </cell>
          <cell r="G5715">
            <v>0</v>
          </cell>
          <cell r="H5715">
            <v>0</v>
          </cell>
          <cell r="I5715">
            <v>0</v>
          </cell>
          <cell r="J5715">
            <v>0</v>
          </cell>
          <cell r="K5715">
            <v>0</v>
          </cell>
          <cell r="L5715">
            <v>0</v>
          </cell>
          <cell r="M5715">
            <v>0</v>
          </cell>
          <cell r="N5715">
            <v>0</v>
          </cell>
          <cell r="O5715">
            <v>0</v>
          </cell>
          <cell r="P5715">
            <v>0</v>
          </cell>
          <cell r="Q5715">
            <v>0</v>
          </cell>
          <cell r="R5715">
            <v>0</v>
          </cell>
          <cell r="S5715">
            <v>0</v>
          </cell>
          <cell r="T5715">
            <v>0</v>
          </cell>
        </row>
        <row r="5716">
          <cell r="A5716">
            <v>17630901</v>
          </cell>
          <cell r="B5716" t="str">
            <v>17630901 Ind-AS  LT Provision for Constructive Obligatio</v>
          </cell>
          <cell r="C5716">
            <v>0</v>
          </cell>
          <cell r="D5716">
            <v>0</v>
          </cell>
          <cell r="E5716">
            <v>0</v>
          </cell>
          <cell r="F5716">
            <v>0</v>
          </cell>
          <cell r="G5716">
            <v>0</v>
          </cell>
          <cell r="H5716">
            <v>0</v>
          </cell>
          <cell r="I5716">
            <v>0</v>
          </cell>
          <cell r="J5716">
            <v>0</v>
          </cell>
          <cell r="K5716">
            <v>0</v>
          </cell>
          <cell r="L5716">
            <v>0</v>
          </cell>
          <cell r="M5716">
            <v>0</v>
          </cell>
          <cell r="N5716">
            <v>0</v>
          </cell>
          <cell r="O5716">
            <v>0</v>
          </cell>
          <cell r="P5716">
            <v>0</v>
          </cell>
          <cell r="Q5716">
            <v>0</v>
          </cell>
          <cell r="R5716">
            <v>0</v>
          </cell>
          <cell r="S5716">
            <v>0</v>
          </cell>
          <cell r="T5716">
            <v>0</v>
          </cell>
        </row>
        <row r="5717">
          <cell r="A5717">
            <v>17670901</v>
          </cell>
          <cell r="B5717" t="str">
            <v>17670901 Ind-AS  NC Deferred lease incentive  (non-finan</v>
          </cell>
          <cell r="C5717">
            <v>0</v>
          </cell>
          <cell r="D5717">
            <v>0</v>
          </cell>
          <cell r="E5717">
            <v>0</v>
          </cell>
          <cell r="F5717">
            <v>0</v>
          </cell>
          <cell r="G5717">
            <v>0</v>
          </cell>
          <cell r="H5717">
            <v>0</v>
          </cell>
          <cell r="I5717">
            <v>0</v>
          </cell>
          <cell r="J5717">
            <v>0</v>
          </cell>
          <cell r="K5717">
            <v>0</v>
          </cell>
          <cell r="L5717">
            <v>0</v>
          </cell>
          <cell r="M5717">
            <v>0</v>
          </cell>
          <cell r="N5717">
            <v>0</v>
          </cell>
          <cell r="O5717">
            <v>0</v>
          </cell>
          <cell r="P5717">
            <v>0</v>
          </cell>
          <cell r="Q5717">
            <v>0</v>
          </cell>
          <cell r="R5717">
            <v>0</v>
          </cell>
          <cell r="S5717">
            <v>0</v>
          </cell>
          <cell r="T5717">
            <v>0</v>
          </cell>
        </row>
        <row r="5718">
          <cell r="A5718">
            <v>25060095</v>
          </cell>
          <cell r="B5718" t="str">
            <v>25060095 Intercompany Advances NonCurrent Payables</v>
          </cell>
          <cell r="C5718">
            <v>0</v>
          </cell>
          <cell r="D5718">
            <v>0</v>
          </cell>
          <cell r="E5718">
            <v>0</v>
          </cell>
          <cell r="F5718">
            <v>0</v>
          </cell>
          <cell r="G5718">
            <v>0</v>
          </cell>
          <cell r="H5718">
            <v>0</v>
          </cell>
          <cell r="I5718">
            <v>0</v>
          </cell>
          <cell r="J5718">
            <v>0</v>
          </cell>
          <cell r="K5718">
            <v>0</v>
          </cell>
          <cell r="L5718">
            <v>0</v>
          </cell>
          <cell r="M5718">
            <v>0</v>
          </cell>
          <cell r="N5718">
            <v>0</v>
          </cell>
          <cell r="O5718">
            <v>0</v>
          </cell>
          <cell r="P5718">
            <v>0</v>
          </cell>
          <cell r="Q5718">
            <v>0</v>
          </cell>
          <cell r="R5718">
            <v>0</v>
          </cell>
          <cell r="S5718">
            <v>0</v>
          </cell>
          <cell r="T5718">
            <v>0</v>
          </cell>
        </row>
        <row r="5719">
          <cell r="A5719">
            <v>25510095</v>
          </cell>
          <cell r="B5719" t="str">
            <v>25510095 Advance Receivable In Cash/Kind NonCurrent Payable</v>
          </cell>
          <cell r="C5719">
            <v>0</v>
          </cell>
          <cell r="D5719">
            <v>0</v>
          </cell>
          <cell r="E5719">
            <v>0</v>
          </cell>
          <cell r="F5719">
            <v>0</v>
          </cell>
          <cell r="G5719">
            <v>0</v>
          </cell>
          <cell r="H5719">
            <v>0</v>
          </cell>
          <cell r="I5719">
            <v>0</v>
          </cell>
          <cell r="J5719">
            <v>0</v>
          </cell>
          <cell r="K5719">
            <v>0</v>
          </cell>
          <cell r="L5719">
            <v>0</v>
          </cell>
          <cell r="M5719">
            <v>0</v>
          </cell>
          <cell r="N5719">
            <v>0</v>
          </cell>
          <cell r="O5719">
            <v>0</v>
          </cell>
          <cell r="P5719">
            <v>0</v>
          </cell>
          <cell r="Q5719">
            <v>0</v>
          </cell>
          <cell r="R5719">
            <v>0</v>
          </cell>
          <cell r="S5719">
            <v>0</v>
          </cell>
          <cell r="T5719">
            <v>0</v>
          </cell>
        </row>
        <row r="5720">
          <cell r="A5720">
            <v>25530095</v>
          </cell>
          <cell r="B5720" t="str">
            <v>25530095 Provison For Doubtful Advances NonCurrent Payables</v>
          </cell>
          <cell r="C5720">
            <v>0</v>
          </cell>
          <cell r="D5720">
            <v>0</v>
          </cell>
          <cell r="E5720">
            <v>0</v>
          </cell>
          <cell r="F5720">
            <v>0</v>
          </cell>
          <cell r="G5720">
            <v>0</v>
          </cell>
          <cell r="H5720">
            <v>0</v>
          </cell>
          <cell r="I5720">
            <v>0</v>
          </cell>
          <cell r="J5720">
            <v>0</v>
          </cell>
          <cell r="K5720">
            <v>0</v>
          </cell>
          <cell r="L5720">
            <v>0</v>
          </cell>
          <cell r="M5720">
            <v>0</v>
          </cell>
          <cell r="N5720">
            <v>0</v>
          </cell>
          <cell r="O5720">
            <v>0</v>
          </cell>
          <cell r="P5720">
            <v>0</v>
          </cell>
          <cell r="Q5720">
            <v>0</v>
          </cell>
          <cell r="R5720">
            <v>0</v>
          </cell>
          <cell r="S5720">
            <v>0</v>
          </cell>
          <cell r="T5720">
            <v>0</v>
          </cell>
        </row>
        <row r="5721">
          <cell r="A5721">
            <v>25610095</v>
          </cell>
          <cell r="B5721" t="str">
            <v>25610095 Prepaid Expenses NonCurrent Payables</v>
          </cell>
          <cell r="C5721">
            <v>0</v>
          </cell>
          <cell r="D5721">
            <v>0</v>
          </cell>
          <cell r="E5721">
            <v>0</v>
          </cell>
          <cell r="F5721">
            <v>0</v>
          </cell>
          <cell r="G5721">
            <v>0</v>
          </cell>
          <cell r="H5721">
            <v>0</v>
          </cell>
          <cell r="I5721">
            <v>0</v>
          </cell>
          <cell r="J5721">
            <v>0</v>
          </cell>
          <cell r="K5721">
            <v>0</v>
          </cell>
          <cell r="L5721">
            <v>0</v>
          </cell>
          <cell r="M5721">
            <v>0</v>
          </cell>
          <cell r="N5721">
            <v>0</v>
          </cell>
          <cell r="O5721">
            <v>0</v>
          </cell>
          <cell r="P5721">
            <v>0</v>
          </cell>
          <cell r="Q5721">
            <v>0</v>
          </cell>
          <cell r="R5721">
            <v>0</v>
          </cell>
          <cell r="S5721">
            <v>0</v>
          </cell>
          <cell r="T5721">
            <v>0</v>
          </cell>
        </row>
        <row r="5722">
          <cell r="A5722">
            <v>169</v>
          </cell>
          <cell r="B5722" t="str">
            <v>Current Financial Liabilities</v>
          </cell>
          <cell r="C5722">
            <v>-133603228479.22</v>
          </cell>
          <cell r="D5722">
            <v>-27127759408.02</v>
          </cell>
          <cell r="E5722">
            <v>-12868611098.08</v>
          </cell>
          <cell r="F5722">
            <v>-27446474283.779999</v>
          </cell>
          <cell r="G5722">
            <v>-4538259880.4899998</v>
          </cell>
          <cell r="H5722">
            <v>0</v>
          </cell>
          <cell r="I5722">
            <v>75351.5</v>
          </cell>
          <cell r="J5722">
            <v>-91972.28</v>
          </cell>
          <cell r="K5722">
            <v>-70591869.040000007</v>
          </cell>
          <cell r="L5722">
            <v>-1961817020.1900001</v>
          </cell>
          <cell r="M5722">
            <v>-1588155368.7</v>
          </cell>
          <cell r="N5722">
            <v>186120.52</v>
          </cell>
          <cell r="O5722">
            <v>0</v>
          </cell>
          <cell r="P5722">
            <v>6013</v>
          </cell>
          <cell r="Q5722">
            <v>0</v>
          </cell>
          <cell r="R5722">
            <v>-2931</v>
          </cell>
          <cell r="S5722">
            <v>-2731167173.9200001</v>
          </cell>
          <cell r="T5722">
            <v>-211935891999.70001</v>
          </cell>
        </row>
        <row r="5723">
          <cell r="A5723">
            <v>538</v>
          </cell>
          <cell r="B5723" t="str">
            <v>Current Financial Liabilities Carried at Amortised Cost</v>
          </cell>
          <cell r="C5723">
            <v>-123982333400.16</v>
          </cell>
          <cell r="D5723">
            <v>-25179171661</v>
          </cell>
          <cell r="E5723">
            <v>-11881362902.65</v>
          </cell>
          <cell r="F5723">
            <v>-24030561719.540001</v>
          </cell>
          <cell r="G5723">
            <v>-4418911035.8500004</v>
          </cell>
          <cell r="H5723">
            <v>0</v>
          </cell>
          <cell r="I5723">
            <v>75351.5</v>
          </cell>
          <cell r="J5723">
            <v>-78967.28</v>
          </cell>
          <cell r="K5723">
            <v>-70591869.040000007</v>
          </cell>
          <cell r="L5723">
            <v>-1916385013.3099999</v>
          </cell>
          <cell r="M5723">
            <v>-1503592332.05</v>
          </cell>
          <cell r="N5723">
            <v>200260.52</v>
          </cell>
          <cell r="O5723">
            <v>0</v>
          </cell>
          <cell r="P5723">
            <v>6013</v>
          </cell>
          <cell r="Q5723">
            <v>0</v>
          </cell>
          <cell r="R5723">
            <v>-3990</v>
          </cell>
          <cell r="S5723">
            <v>-2731167173.9200001</v>
          </cell>
          <cell r="T5723">
            <v>-195713878439.78</v>
          </cell>
        </row>
        <row r="5724">
          <cell r="A5724">
            <v>673</v>
          </cell>
          <cell r="B5724" t="str">
            <v>Lease Liability - Current</v>
          </cell>
          <cell r="C5724">
            <v>-808292720.17999995</v>
          </cell>
          <cell r="D5724">
            <v>-76983923.370000005</v>
          </cell>
          <cell r="E5724">
            <v>-25959285.489999998</v>
          </cell>
          <cell r="F5724">
            <v>-80846975.390000001</v>
          </cell>
          <cell r="G5724">
            <v>-15092354.18</v>
          </cell>
          <cell r="H5724">
            <v>0</v>
          </cell>
          <cell r="I5724">
            <v>0</v>
          </cell>
          <cell r="J5724">
            <v>0</v>
          </cell>
          <cell r="K5724">
            <v>0</v>
          </cell>
          <cell r="L5724">
            <v>-105843230.36</v>
          </cell>
          <cell r="M5724">
            <v>-23071887.809999999</v>
          </cell>
          <cell r="N5724">
            <v>0</v>
          </cell>
          <cell r="O5724">
            <v>0</v>
          </cell>
          <cell r="P5724">
            <v>0</v>
          </cell>
          <cell r="Q5724">
            <v>0</v>
          </cell>
          <cell r="R5724">
            <v>0</v>
          </cell>
          <cell r="S5724">
            <v>0</v>
          </cell>
          <cell r="T5724">
            <v>-1136090376.78</v>
          </cell>
        </row>
        <row r="5725">
          <cell r="A5725">
            <v>11990013</v>
          </cell>
          <cell r="B5725" t="str">
            <v>11990013   Leasing Clearing account</v>
          </cell>
          <cell r="C5725">
            <v>-38508483</v>
          </cell>
          <cell r="D5725">
            <v>-4095614.45</v>
          </cell>
          <cell r="E5725">
            <v>-3890416.96</v>
          </cell>
          <cell r="F5725">
            <v>-20112</v>
          </cell>
          <cell r="G5725">
            <v>-152440.01</v>
          </cell>
          <cell r="H5725">
            <v>0</v>
          </cell>
          <cell r="I5725">
            <v>0</v>
          </cell>
          <cell r="J5725">
            <v>0</v>
          </cell>
          <cell r="K5725">
            <v>0</v>
          </cell>
          <cell r="L5725">
            <v>0</v>
          </cell>
          <cell r="M5725">
            <v>-165216</v>
          </cell>
          <cell r="N5725">
            <v>0</v>
          </cell>
          <cell r="O5725">
            <v>0</v>
          </cell>
          <cell r="P5725">
            <v>0</v>
          </cell>
          <cell r="Q5725">
            <v>0</v>
          </cell>
          <cell r="R5725">
            <v>0</v>
          </cell>
          <cell r="S5725">
            <v>0</v>
          </cell>
          <cell r="T5725">
            <v>-46832282.420000002</v>
          </cell>
        </row>
        <row r="5726">
          <cell r="A5726">
            <v>16440102</v>
          </cell>
          <cell r="B5726" t="str">
            <v>Lease liability - Current</v>
          </cell>
          <cell r="C5726">
            <v>-559972971.41999996</v>
          </cell>
          <cell r="D5726">
            <v>-11634620.58</v>
          </cell>
          <cell r="E5726">
            <v>0</v>
          </cell>
          <cell r="F5726">
            <v>0</v>
          </cell>
          <cell r="G5726">
            <v>-7563107.96</v>
          </cell>
          <cell r="H5726">
            <v>0</v>
          </cell>
          <cell r="I5726">
            <v>0</v>
          </cell>
          <cell r="J5726">
            <v>0</v>
          </cell>
          <cell r="K5726">
            <v>0</v>
          </cell>
          <cell r="L5726">
            <v>-105843230.36</v>
          </cell>
          <cell r="M5726">
            <v>-2213511.48</v>
          </cell>
          <cell r="N5726">
            <v>0</v>
          </cell>
          <cell r="O5726">
            <v>0</v>
          </cell>
          <cell r="P5726">
            <v>0</v>
          </cell>
          <cell r="Q5726">
            <v>0</v>
          </cell>
          <cell r="R5726">
            <v>0</v>
          </cell>
          <cell r="S5726">
            <v>0</v>
          </cell>
          <cell r="T5726">
            <v>-687227441.79999995</v>
          </cell>
        </row>
        <row r="5727">
          <cell r="A5727">
            <v>16440107</v>
          </cell>
          <cell r="B5727" t="str">
            <v>16440107  Lease liability û Cu</v>
          </cell>
          <cell r="C5727">
            <v>0</v>
          </cell>
          <cell r="D5727">
            <v>0</v>
          </cell>
          <cell r="E5727">
            <v>0</v>
          </cell>
          <cell r="F5727">
            <v>-47389998</v>
          </cell>
          <cell r="G5727">
            <v>0</v>
          </cell>
          <cell r="H5727">
            <v>0</v>
          </cell>
          <cell r="I5727">
            <v>0</v>
          </cell>
          <cell r="J5727">
            <v>0</v>
          </cell>
          <cell r="K5727">
            <v>0</v>
          </cell>
          <cell r="L5727">
            <v>0</v>
          </cell>
          <cell r="M5727">
            <v>-16742076</v>
          </cell>
          <cell r="N5727">
            <v>0</v>
          </cell>
          <cell r="O5727">
            <v>0</v>
          </cell>
          <cell r="P5727">
            <v>0</v>
          </cell>
          <cell r="Q5727">
            <v>0</v>
          </cell>
          <cell r="R5727">
            <v>0</v>
          </cell>
          <cell r="S5727">
            <v>0</v>
          </cell>
          <cell r="T5727">
            <v>-64132074</v>
          </cell>
        </row>
        <row r="5728">
          <cell r="A5728">
            <v>16440108</v>
          </cell>
          <cell r="B5728" t="str">
            <v>5*  Lease liability - Cu</v>
          </cell>
          <cell r="C5728">
            <v>-209811265.75999999</v>
          </cell>
          <cell r="D5728">
            <v>-61253688.340000004</v>
          </cell>
          <cell r="E5728">
            <v>-22068868.530000001</v>
          </cell>
          <cell r="F5728">
            <v>-33436865.390000001</v>
          </cell>
          <cell r="G5728">
            <v>-7376806.21</v>
          </cell>
          <cell r="H5728">
            <v>0</v>
          </cell>
          <cell r="I5728">
            <v>0</v>
          </cell>
          <cell r="J5728">
            <v>0</v>
          </cell>
          <cell r="K5728">
            <v>0</v>
          </cell>
          <cell r="L5728">
            <v>0</v>
          </cell>
          <cell r="M5728">
            <v>-3951084.33</v>
          </cell>
          <cell r="N5728">
            <v>0</v>
          </cell>
          <cell r="O5728">
            <v>0</v>
          </cell>
          <cell r="P5728">
            <v>0</v>
          </cell>
          <cell r="Q5728">
            <v>0</v>
          </cell>
          <cell r="R5728">
            <v>0</v>
          </cell>
          <cell r="S5728">
            <v>0</v>
          </cell>
          <cell r="T5728">
            <v>-337898578.56</v>
          </cell>
        </row>
        <row r="5729">
          <cell r="A5729">
            <v>229</v>
          </cell>
          <cell r="B5729" t="str">
            <v>Short-Term Borrowings........................</v>
          </cell>
          <cell r="C5729">
            <v>2450742814.0799999</v>
          </cell>
          <cell r="D5729">
            <v>266383118.38999999</v>
          </cell>
          <cell r="E5729">
            <v>0</v>
          </cell>
          <cell r="F5729">
            <v>-23118544652.59</v>
          </cell>
          <cell r="G5729">
            <v>10910334.02</v>
          </cell>
          <cell r="H5729">
            <v>0</v>
          </cell>
          <cell r="I5729">
            <v>0</v>
          </cell>
          <cell r="J5729">
            <v>0</v>
          </cell>
          <cell r="K5729">
            <v>0</v>
          </cell>
          <cell r="L5729">
            <v>0</v>
          </cell>
          <cell r="M5729">
            <v>0</v>
          </cell>
          <cell r="N5729">
            <v>0</v>
          </cell>
          <cell r="O5729">
            <v>0</v>
          </cell>
          <cell r="P5729">
            <v>0</v>
          </cell>
          <cell r="Q5729">
            <v>0</v>
          </cell>
          <cell r="R5729">
            <v>0</v>
          </cell>
          <cell r="S5729">
            <v>-2731167173.9200001</v>
          </cell>
          <cell r="T5729">
            <v>-23121675560.02</v>
          </cell>
        </row>
        <row r="5730">
          <cell r="A5730">
            <v>225</v>
          </cell>
          <cell r="B5730" t="str">
            <v>Current Maturities of Long Term Loans........</v>
          </cell>
          <cell r="C5730">
            <v>0</v>
          </cell>
          <cell r="D5730">
            <v>0</v>
          </cell>
          <cell r="E5730">
            <v>0</v>
          </cell>
          <cell r="F5730">
            <v>-23121675559.669998</v>
          </cell>
          <cell r="G5730">
            <v>0</v>
          </cell>
          <cell r="H5730">
            <v>0</v>
          </cell>
          <cell r="I5730">
            <v>0</v>
          </cell>
          <cell r="J5730">
            <v>0</v>
          </cell>
          <cell r="K5730">
            <v>0</v>
          </cell>
          <cell r="L5730">
            <v>0</v>
          </cell>
          <cell r="M5730">
            <v>0</v>
          </cell>
          <cell r="N5730">
            <v>0</v>
          </cell>
          <cell r="O5730">
            <v>0</v>
          </cell>
          <cell r="P5730">
            <v>0</v>
          </cell>
          <cell r="Q5730">
            <v>0</v>
          </cell>
          <cell r="R5730">
            <v>0</v>
          </cell>
          <cell r="S5730">
            <v>0</v>
          </cell>
          <cell r="T5730">
            <v>-23121675559.669998</v>
          </cell>
        </row>
        <row r="5731">
          <cell r="A5731">
            <v>16460151</v>
          </cell>
          <cell r="B5731" t="str">
            <v>16460151 Current Maturities of LT Liab</v>
          </cell>
          <cell r="C5731">
            <v>0</v>
          </cell>
          <cell r="D5731">
            <v>0</v>
          </cell>
          <cell r="E5731">
            <v>0</v>
          </cell>
          <cell r="F5731">
            <v>-23121675559.669998</v>
          </cell>
          <cell r="G5731">
            <v>0</v>
          </cell>
          <cell r="H5731">
            <v>0</v>
          </cell>
          <cell r="I5731">
            <v>0</v>
          </cell>
          <cell r="J5731">
            <v>0</v>
          </cell>
          <cell r="K5731">
            <v>0</v>
          </cell>
          <cell r="L5731">
            <v>0</v>
          </cell>
          <cell r="M5731">
            <v>0</v>
          </cell>
          <cell r="N5731">
            <v>0</v>
          </cell>
          <cell r="O5731">
            <v>0</v>
          </cell>
          <cell r="P5731">
            <v>0</v>
          </cell>
          <cell r="Q5731">
            <v>0</v>
          </cell>
          <cell r="R5731">
            <v>0</v>
          </cell>
          <cell r="S5731">
            <v>0</v>
          </cell>
          <cell r="T5731">
            <v>-23121675559.669998</v>
          </cell>
        </row>
        <row r="5732">
          <cell r="A5732">
            <v>230</v>
          </cell>
          <cell r="B5732" t="str">
            <v>Short-Term Borrowings Secured................</v>
          </cell>
          <cell r="C5732">
            <v>2450742814.4299998</v>
          </cell>
          <cell r="D5732">
            <v>266383118.38999999</v>
          </cell>
          <cell r="E5732">
            <v>0</v>
          </cell>
          <cell r="F5732">
            <v>3130907.08</v>
          </cell>
          <cell r="G5732">
            <v>10910334.02</v>
          </cell>
          <cell r="H5732">
            <v>0</v>
          </cell>
          <cell r="I5732">
            <v>0</v>
          </cell>
          <cell r="J5732">
            <v>0</v>
          </cell>
          <cell r="K5732">
            <v>0</v>
          </cell>
          <cell r="L5732">
            <v>0</v>
          </cell>
          <cell r="M5732">
            <v>0</v>
          </cell>
          <cell r="N5732">
            <v>0</v>
          </cell>
          <cell r="O5732">
            <v>0</v>
          </cell>
          <cell r="P5732">
            <v>0</v>
          </cell>
          <cell r="Q5732">
            <v>0</v>
          </cell>
          <cell r="R5732">
            <v>0</v>
          </cell>
          <cell r="S5732">
            <v>-2731167173.9200001</v>
          </cell>
          <cell r="T5732">
            <v>0</v>
          </cell>
        </row>
        <row r="5733">
          <cell r="A5733">
            <v>231</v>
          </cell>
          <cell r="B5733" t="str">
            <v>Term Loan From Bank</v>
          </cell>
          <cell r="C5733">
            <v>0</v>
          </cell>
          <cell r="D5733">
            <v>0</v>
          </cell>
          <cell r="E5733">
            <v>0</v>
          </cell>
          <cell r="F5733">
            <v>0</v>
          </cell>
          <cell r="G5733">
            <v>0</v>
          </cell>
          <cell r="H5733">
            <v>0</v>
          </cell>
          <cell r="I5733">
            <v>0</v>
          </cell>
          <cell r="J5733">
            <v>0</v>
          </cell>
          <cell r="K5733">
            <v>0</v>
          </cell>
          <cell r="L5733">
            <v>0</v>
          </cell>
          <cell r="M5733">
            <v>0</v>
          </cell>
          <cell r="N5733">
            <v>0</v>
          </cell>
          <cell r="O5733">
            <v>0</v>
          </cell>
          <cell r="P5733">
            <v>0</v>
          </cell>
          <cell r="Q5733">
            <v>0</v>
          </cell>
          <cell r="R5733">
            <v>0</v>
          </cell>
          <cell r="S5733">
            <v>0</v>
          </cell>
          <cell r="T5733">
            <v>0</v>
          </cell>
        </row>
        <row r="5734">
          <cell r="A5734">
            <v>170</v>
          </cell>
          <cell r="B5734" t="str">
            <v>Rupee Term Loan..............................</v>
          </cell>
          <cell r="C5734">
            <v>0</v>
          </cell>
          <cell r="D5734">
            <v>0</v>
          </cell>
          <cell r="E5734">
            <v>0</v>
          </cell>
          <cell r="F5734">
            <v>0</v>
          </cell>
          <cell r="G5734">
            <v>0</v>
          </cell>
          <cell r="H5734">
            <v>0</v>
          </cell>
          <cell r="I5734">
            <v>0</v>
          </cell>
          <cell r="J5734">
            <v>0</v>
          </cell>
          <cell r="K5734">
            <v>0</v>
          </cell>
          <cell r="L5734">
            <v>0</v>
          </cell>
          <cell r="M5734">
            <v>0</v>
          </cell>
          <cell r="N5734">
            <v>0</v>
          </cell>
          <cell r="O5734">
            <v>0</v>
          </cell>
          <cell r="P5734">
            <v>0</v>
          </cell>
          <cell r="Q5734">
            <v>0</v>
          </cell>
          <cell r="R5734">
            <v>0</v>
          </cell>
          <cell r="S5734">
            <v>0</v>
          </cell>
          <cell r="T5734">
            <v>0</v>
          </cell>
        </row>
        <row r="5735">
          <cell r="A5735">
            <v>12290001</v>
          </cell>
          <cell r="B5735" t="str">
            <v>12290001 Secured ST-Term loand from Banks</v>
          </cell>
          <cell r="C5735">
            <v>0</v>
          </cell>
          <cell r="D5735">
            <v>0</v>
          </cell>
          <cell r="E5735">
            <v>0</v>
          </cell>
          <cell r="F5735">
            <v>0</v>
          </cell>
          <cell r="G5735">
            <v>0</v>
          </cell>
          <cell r="H5735">
            <v>0</v>
          </cell>
          <cell r="I5735">
            <v>0</v>
          </cell>
          <cell r="J5735">
            <v>0</v>
          </cell>
          <cell r="K5735">
            <v>0</v>
          </cell>
          <cell r="L5735">
            <v>0</v>
          </cell>
          <cell r="M5735">
            <v>0</v>
          </cell>
          <cell r="N5735">
            <v>0</v>
          </cell>
          <cell r="O5735">
            <v>0</v>
          </cell>
          <cell r="P5735">
            <v>0</v>
          </cell>
          <cell r="Q5735">
            <v>0</v>
          </cell>
          <cell r="R5735">
            <v>0</v>
          </cell>
          <cell r="S5735">
            <v>0</v>
          </cell>
          <cell r="T5735">
            <v>0</v>
          </cell>
        </row>
        <row r="5736">
          <cell r="A5736">
            <v>12340001</v>
          </cell>
          <cell r="B5736" t="str">
            <v>12340001 Secured ST-Packing credit from Banks</v>
          </cell>
          <cell r="C5736">
            <v>0</v>
          </cell>
          <cell r="D5736">
            <v>0</v>
          </cell>
          <cell r="E5736">
            <v>0</v>
          </cell>
          <cell r="F5736">
            <v>0</v>
          </cell>
          <cell r="G5736">
            <v>0</v>
          </cell>
          <cell r="H5736">
            <v>0</v>
          </cell>
          <cell r="I5736">
            <v>0</v>
          </cell>
          <cell r="J5736">
            <v>0</v>
          </cell>
          <cell r="K5736">
            <v>0</v>
          </cell>
          <cell r="L5736">
            <v>0</v>
          </cell>
          <cell r="M5736">
            <v>0</v>
          </cell>
          <cell r="N5736">
            <v>0</v>
          </cell>
          <cell r="O5736">
            <v>0</v>
          </cell>
          <cell r="P5736">
            <v>0</v>
          </cell>
          <cell r="Q5736">
            <v>0</v>
          </cell>
          <cell r="R5736">
            <v>0</v>
          </cell>
          <cell r="S5736">
            <v>0</v>
          </cell>
          <cell r="T5736">
            <v>0</v>
          </cell>
        </row>
        <row r="5737">
          <cell r="A5737">
            <v>0</v>
          </cell>
          <cell r="B5737" t="str">
            <v>Foreign Currency Term Loan...................</v>
          </cell>
          <cell r="C5737">
            <v>0</v>
          </cell>
          <cell r="D5737">
            <v>0</v>
          </cell>
          <cell r="E5737">
            <v>0</v>
          </cell>
          <cell r="F5737">
            <v>0</v>
          </cell>
          <cell r="G5737">
            <v>0</v>
          </cell>
          <cell r="H5737">
            <v>0</v>
          </cell>
          <cell r="I5737">
            <v>0</v>
          </cell>
          <cell r="J5737">
            <v>0</v>
          </cell>
          <cell r="K5737">
            <v>0</v>
          </cell>
          <cell r="L5737">
            <v>0</v>
          </cell>
          <cell r="M5737">
            <v>0</v>
          </cell>
          <cell r="N5737">
            <v>0</v>
          </cell>
          <cell r="O5737">
            <v>0</v>
          </cell>
          <cell r="P5737">
            <v>0</v>
          </cell>
          <cell r="Q5737">
            <v>0</v>
          </cell>
          <cell r="R5737">
            <v>0</v>
          </cell>
          <cell r="S5737">
            <v>0</v>
          </cell>
          <cell r="T5737">
            <v>0</v>
          </cell>
        </row>
        <row r="5738">
          <cell r="A5738">
            <v>12310001</v>
          </cell>
          <cell r="B5738" t="str">
            <v>12310001 Secured ST-Foreign Cur. Loan from Bank</v>
          </cell>
          <cell r="C5738">
            <v>0</v>
          </cell>
          <cell r="D5738">
            <v>0</v>
          </cell>
          <cell r="E5738">
            <v>0</v>
          </cell>
          <cell r="F5738">
            <v>0</v>
          </cell>
          <cell r="G5738">
            <v>0</v>
          </cell>
          <cell r="H5738">
            <v>0</v>
          </cell>
          <cell r="I5738">
            <v>0</v>
          </cell>
          <cell r="J5738">
            <v>0</v>
          </cell>
          <cell r="K5738">
            <v>0</v>
          </cell>
          <cell r="L5738">
            <v>0</v>
          </cell>
          <cell r="M5738">
            <v>0</v>
          </cell>
          <cell r="N5738">
            <v>0</v>
          </cell>
          <cell r="O5738">
            <v>0</v>
          </cell>
          <cell r="P5738">
            <v>0</v>
          </cell>
          <cell r="Q5738">
            <v>0</v>
          </cell>
          <cell r="R5738">
            <v>0</v>
          </cell>
          <cell r="S5738">
            <v>0</v>
          </cell>
          <cell r="T5738">
            <v>0</v>
          </cell>
        </row>
        <row r="5739">
          <cell r="A5739">
            <v>12360001</v>
          </cell>
          <cell r="B5739" t="str">
            <v>12360001 Secured ST-FCNR loan</v>
          </cell>
          <cell r="C5739">
            <v>0</v>
          </cell>
          <cell r="D5739">
            <v>0</v>
          </cell>
          <cell r="E5739">
            <v>0</v>
          </cell>
          <cell r="F5739">
            <v>0</v>
          </cell>
          <cell r="G5739">
            <v>0</v>
          </cell>
          <cell r="H5739">
            <v>0</v>
          </cell>
          <cell r="I5739">
            <v>0</v>
          </cell>
          <cell r="J5739">
            <v>0</v>
          </cell>
          <cell r="K5739">
            <v>0</v>
          </cell>
          <cell r="L5739">
            <v>0</v>
          </cell>
          <cell r="M5739">
            <v>0</v>
          </cell>
          <cell r="N5739">
            <v>0</v>
          </cell>
          <cell r="O5739">
            <v>0</v>
          </cell>
          <cell r="P5739">
            <v>0</v>
          </cell>
          <cell r="Q5739">
            <v>0</v>
          </cell>
          <cell r="R5739">
            <v>0</v>
          </cell>
          <cell r="S5739">
            <v>0</v>
          </cell>
          <cell r="T5739">
            <v>0</v>
          </cell>
        </row>
        <row r="5740">
          <cell r="A5740">
            <v>238</v>
          </cell>
          <cell r="B5740" t="str">
            <v>Loan Repayable on Demand.....................</v>
          </cell>
          <cell r="C5740">
            <v>2450742814.4299998</v>
          </cell>
          <cell r="D5740">
            <v>266383118.38999999</v>
          </cell>
          <cell r="E5740">
            <v>0</v>
          </cell>
          <cell r="F5740">
            <v>3130907.08</v>
          </cell>
          <cell r="G5740">
            <v>10910334.02</v>
          </cell>
          <cell r="H5740">
            <v>0</v>
          </cell>
          <cell r="I5740">
            <v>0</v>
          </cell>
          <cell r="J5740">
            <v>0</v>
          </cell>
          <cell r="K5740">
            <v>0</v>
          </cell>
          <cell r="L5740">
            <v>0</v>
          </cell>
          <cell r="M5740">
            <v>0</v>
          </cell>
          <cell r="N5740">
            <v>0</v>
          </cell>
          <cell r="O5740">
            <v>0</v>
          </cell>
          <cell r="P5740">
            <v>0</v>
          </cell>
          <cell r="Q5740">
            <v>0</v>
          </cell>
          <cell r="R5740">
            <v>0</v>
          </cell>
          <cell r="S5740">
            <v>-2731167173.9200001</v>
          </cell>
          <cell r="T5740">
            <v>0</v>
          </cell>
        </row>
        <row r="5741">
          <cell r="A5741">
            <v>123200010</v>
          </cell>
          <cell r="B5741" t="str">
            <v>123200010 StanChart ASK-CC a/c - 22205259096-(M)</v>
          </cell>
          <cell r="C5741">
            <v>0</v>
          </cell>
          <cell r="D5741">
            <v>0</v>
          </cell>
          <cell r="E5741">
            <v>0</v>
          </cell>
          <cell r="F5741">
            <v>0</v>
          </cell>
          <cell r="G5741">
            <v>0</v>
          </cell>
          <cell r="H5741">
            <v>0</v>
          </cell>
          <cell r="I5741">
            <v>0</v>
          </cell>
          <cell r="J5741">
            <v>0</v>
          </cell>
          <cell r="K5741">
            <v>0</v>
          </cell>
          <cell r="L5741">
            <v>0</v>
          </cell>
          <cell r="M5741">
            <v>0</v>
          </cell>
          <cell r="N5741">
            <v>0</v>
          </cell>
          <cell r="O5741">
            <v>0</v>
          </cell>
          <cell r="P5741">
            <v>0</v>
          </cell>
          <cell r="Q5741">
            <v>0</v>
          </cell>
          <cell r="R5741">
            <v>0</v>
          </cell>
          <cell r="S5741">
            <v>0</v>
          </cell>
          <cell r="T5741">
            <v>0</v>
          </cell>
        </row>
        <row r="5742">
          <cell r="A5742">
            <v>123200011</v>
          </cell>
          <cell r="B5742" t="str">
            <v>123200011 StanChart ASK-CC a/c - 22205259096-(I)</v>
          </cell>
          <cell r="C5742">
            <v>-1536311</v>
          </cell>
          <cell r="D5742">
            <v>0</v>
          </cell>
          <cell r="E5742">
            <v>0</v>
          </cell>
          <cell r="F5742">
            <v>0</v>
          </cell>
          <cell r="G5742">
            <v>0</v>
          </cell>
          <cell r="H5742">
            <v>0</v>
          </cell>
          <cell r="I5742">
            <v>0</v>
          </cell>
          <cell r="J5742">
            <v>0</v>
          </cell>
          <cell r="K5742">
            <v>0</v>
          </cell>
          <cell r="L5742">
            <v>0</v>
          </cell>
          <cell r="M5742">
            <v>0</v>
          </cell>
          <cell r="N5742">
            <v>0</v>
          </cell>
          <cell r="O5742">
            <v>0</v>
          </cell>
          <cell r="P5742">
            <v>0</v>
          </cell>
          <cell r="Q5742">
            <v>0</v>
          </cell>
          <cell r="R5742">
            <v>0</v>
          </cell>
          <cell r="S5742">
            <v>0</v>
          </cell>
          <cell r="T5742">
            <v>-1536311</v>
          </cell>
        </row>
        <row r="5743">
          <cell r="A5743">
            <v>123200012</v>
          </cell>
          <cell r="B5743" t="str">
            <v>123200012 StanChart ASK-CC a/c - 22205259096-(O)</v>
          </cell>
          <cell r="C5743">
            <v>2440821915.8699999</v>
          </cell>
          <cell r="D5743">
            <v>0</v>
          </cell>
          <cell r="E5743">
            <v>0</v>
          </cell>
          <cell r="F5743">
            <v>0</v>
          </cell>
          <cell r="G5743">
            <v>0</v>
          </cell>
          <cell r="H5743">
            <v>0</v>
          </cell>
          <cell r="I5743">
            <v>0</v>
          </cell>
          <cell r="J5743">
            <v>0</v>
          </cell>
          <cell r="K5743">
            <v>0</v>
          </cell>
          <cell r="L5743">
            <v>0</v>
          </cell>
          <cell r="M5743">
            <v>0</v>
          </cell>
          <cell r="N5743">
            <v>0</v>
          </cell>
          <cell r="O5743">
            <v>0</v>
          </cell>
          <cell r="P5743">
            <v>0</v>
          </cell>
          <cell r="Q5743">
            <v>0</v>
          </cell>
          <cell r="R5743">
            <v>0</v>
          </cell>
          <cell r="S5743">
            <v>0</v>
          </cell>
          <cell r="T5743">
            <v>2440821915.8699999</v>
          </cell>
        </row>
        <row r="5744">
          <cell r="A5744">
            <v>123200020</v>
          </cell>
          <cell r="B5744" t="str">
            <v>123200020 Sbi Cag a/c -11083986719</v>
          </cell>
          <cell r="C5744">
            <v>1739535.77</v>
          </cell>
          <cell r="D5744">
            <v>0</v>
          </cell>
          <cell r="E5744">
            <v>0</v>
          </cell>
          <cell r="F5744">
            <v>0</v>
          </cell>
          <cell r="G5744">
            <v>0</v>
          </cell>
          <cell r="H5744">
            <v>0</v>
          </cell>
          <cell r="I5744">
            <v>0</v>
          </cell>
          <cell r="J5744">
            <v>0</v>
          </cell>
          <cell r="K5744">
            <v>0</v>
          </cell>
          <cell r="L5744">
            <v>0</v>
          </cell>
          <cell r="M5744">
            <v>0</v>
          </cell>
          <cell r="N5744">
            <v>0</v>
          </cell>
          <cell r="O5744">
            <v>0</v>
          </cell>
          <cell r="P5744">
            <v>0</v>
          </cell>
          <cell r="Q5744">
            <v>0</v>
          </cell>
          <cell r="R5744">
            <v>0</v>
          </cell>
          <cell r="S5744">
            <v>0</v>
          </cell>
          <cell r="T5744">
            <v>1739535.77</v>
          </cell>
        </row>
        <row r="5745">
          <cell r="A5745">
            <v>123200021</v>
          </cell>
          <cell r="B5745" t="str">
            <v>123200021 Sbi Cag a/c -11083986719 - (I)</v>
          </cell>
          <cell r="C5745">
            <v>0</v>
          </cell>
          <cell r="D5745">
            <v>0</v>
          </cell>
          <cell r="E5745">
            <v>0</v>
          </cell>
          <cell r="F5745">
            <v>0</v>
          </cell>
          <cell r="G5745">
            <v>0</v>
          </cell>
          <cell r="H5745">
            <v>0</v>
          </cell>
          <cell r="I5745">
            <v>0</v>
          </cell>
          <cell r="J5745">
            <v>0</v>
          </cell>
          <cell r="K5745">
            <v>0</v>
          </cell>
          <cell r="L5745">
            <v>0</v>
          </cell>
          <cell r="M5745">
            <v>0</v>
          </cell>
          <cell r="N5745">
            <v>0</v>
          </cell>
          <cell r="O5745">
            <v>0</v>
          </cell>
          <cell r="P5745">
            <v>0</v>
          </cell>
          <cell r="Q5745">
            <v>0</v>
          </cell>
          <cell r="R5745">
            <v>0</v>
          </cell>
          <cell r="S5745">
            <v>0</v>
          </cell>
          <cell r="T5745">
            <v>0</v>
          </cell>
        </row>
        <row r="5746">
          <cell r="A5746">
            <v>123200022</v>
          </cell>
          <cell r="B5746" t="str">
            <v>123200022 Sbi Cag a/c -11083986719 - (O)</v>
          </cell>
          <cell r="C5746">
            <v>0</v>
          </cell>
          <cell r="D5746">
            <v>0</v>
          </cell>
          <cell r="E5746">
            <v>0</v>
          </cell>
          <cell r="F5746">
            <v>0</v>
          </cell>
          <cell r="G5746">
            <v>0</v>
          </cell>
          <cell r="H5746">
            <v>0</v>
          </cell>
          <cell r="I5746">
            <v>0</v>
          </cell>
          <cell r="J5746">
            <v>0</v>
          </cell>
          <cell r="K5746">
            <v>0</v>
          </cell>
          <cell r="L5746">
            <v>0</v>
          </cell>
          <cell r="M5746">
            <v>0</v>
          </cell>
          <cell r="N5746">
            <v>0</v>
          </cell>
          <cell r="O5746">
            <v>0</v>
          </cell>
          <cell r="P5746">
            <v>0</v>
          </cell>
          <cell r="Q5746">
            <v>0</v>
          </cell>
          <cell r="R5746">
            <v>0</v>
          </cell>
          <cell r="S5746">
            <v>0</v>
          </cell>
          <cell r="T5746">
            <v>0</v>
          </cell>
        </row>
        <row r="5747">
          <cell r="A5747">
            <v>123200030</v>
          </cell>
          <cell r="B5747" t="str">
            <v>123200030 Sbi Malad (E) a/c -10378927724</v>
          </cell>
          <cell r="C5747">
            <v>0</v>
          </cell>
          <cell r="D5747">
            <v>0</v>
          </cell>
          <cell r="E5747">
            <v>0</v>
          </cell>
          <cell r="F5747">
            <v>0</v>
          </cell>
          <cell r="G5747">
            <v>0</v>
          </cell>
          <cell r="H5747">
            <v>0</v>
          </cell>
          <cell r="I5747">
            <v>0</v>
          </cell>
          <cell r="J5747">
            <v>0</v>
          </cell>
          <cell r="K5747">
            <v>0</v>
          </cell>
          <cell r="L5747">
            <v>0</v>
          </cell>
          <cell r="M5747">
            <v>0</v>
          </cell>
          <cell r="N5747">
            <v>0</v>
          </cell>
          <cell r="O5747">
            <v>0</v>
          </cell>
          <cell r="P5747">
            <v>0</v>
          </cell>
          <cell r="Q5747">
            <v>0</v>
          </cell>
          <cell r="R5747">
            <v>0</v>
          </cell>
          <cell r="S5747">
            <v>0</v>
          </cell>
          <cell r="T5747">
            <v>0</v>
          </cell>
        </row>
        <row r="5748">
          <cell r="A5748">
            <v>123200031</v>
          </cell>
          <cell r="B5748" t="str">
            <v>123200031 Sbi Malad (E) a/c -10378927724 - (I)</v>
          </cell>
          <cell r="C5748">
            <v>0</v>
          </cell>
          <cell r="D5748">
            <v>0</v>
          </cell>
          <cell r="E5748">
            <v>0</v>
          </cell>
          <cell r="F5748">
            <v>0</v>
          </cell>
          <cell r="G5748">
            <v>0</v>
          </cell>
          <cell r="H5748">
            <v>0</v>
          </cell>
          <cell r="I5748">
            <v>0</v>
          </cell>
          <cell r="J5748">
            <v>0</v>
          </cell>
          <cell r="K5748">
            <v>0</v>
          </cell>
          <cell r="L5748">
            <v>0</v>
          </cell>
          <cell r="M5748">
            <v>0</v>
          </cell>
          <cell r="N5748">
            <v>0</v>
          </cell>
          <cell r="O5748">
            <v>0</v>
          </cell>
          <cell r="P5748">
            <v>0</v>
          </cell>
          <cell r="Q5748">
            <v>0</v>
          </cell>
          <cell r="R5748">
            <v>0</v>
          </cell>
          <cell r="S5748">
            <v>0</v>
          </cell>
          <cell r="T5748">
            <v>0</v>
          </cell>
        </row>
        <row r="5749">
          <cell r="A5749">
            <v>123200032</v>
          </cell>
          <cell r="B5749" t="str">
            <v>123200032 Sbi Malad (E) a/c -10378927724 - (O)</v>
          </cell>
          <cell r="C5749">
            <v>0</v>
          </cell>
          <cell r="D5749">
            <v>0</v>
          </cell>
          <cell r="E5749">
            <v>0</v>
          </cell>
          <cell r="F5749">
            <v>0</v>
          </cell>
          <cell r="G5749">
            <v>0</v>
          </cell>
          <cell r="H5749">
            <v>0</v>
          </cell>
          <cell r="I5749">
            <v>0</v>
          </cell>
          <cell r="J5749">
            <v>0</v>
          </cell>
          <cell r="K5749">
            <v>0</v>
          </cell>
          <cell r="L5749">
            <v>0</v>
          </cell>
          <cell r="M5749">
            <v>0</v>
          </cell>
          <cell r="N5749">
            <v>0</v>
          </cell>
          <cell r="O5749">
            <v>0</v>
          </cell>
          <cell r="P5749">
            <v>0</v>
          </cell>
          <cell r="Q5749">
            <v>0</v>
          </cell>
          <cell r="R5749">
            <v>0</v>
          </cell>
          <cell r="S5749">
            <v>0</v>
          </cell>
          <cell r="T5749">
            <v>0</v>
          </cell>
        </row>
        <row r="5750">
          <cell r="A5750">
            <v>123200040</v>
          </cell>
          <cell r="B5750" t="str">
            <v>123200040 Bank Of India a/c -CC-20015</v>
          </cell>
          <cell r="C5750">
            <v>0</v>
          </cell>
          <cell r="D5750">
            <v>0</v>
          </cell>
          <cell r="E5750">
            <v>0</v>
          </cell>
          <cell r="F5750">
            <v>0</v>
          </cell>
          <cell r="G5750">
            <v>0</v>
          </cell>
          <cell r="H5750">
            <v>0</v>
          </cell>
          <cell r="I5750">
            <v>0</v>
          </cell>
          <cell r="J5750">
            <v>0</v>
          </cell>
          <cell r="K5750">
            <v>0</v>
          </cell>
          <cell r="L5750">
            <v>0</v>
          </cell>
          <cell r="M5750">
            <v>0</v>
          </cell>
          <cell r="N5750">
            <v>0</v>
          </cell>
          <cell r="O5750">
            <v>0</v>
          </cell>
          <cell r="P5750">
            <v>0</v>
          </cell>
          <cell r="Q5750">
            <v>0</v>
          </cell>
          <cell r="R5750">
            <v>0</v>
          </cell>
          <cell r="S5750">
            <v>0</v>
          </cell>
          <cell r="T5750">
            <v>0</v>
          </cell>
        </row>
        <row r="5751">
          <cell r="A5751">
            <v>123200041</v>
          </cell>
          <cell r="B5751" t="str">
            <v>123200041 Bank Of India a/c -CC-20015 - (I)</v>
          </cell>
          <cell r="C5751">
            <v>0</v>
          </cell>
          <cell r="D5751">
            <v>0</v>
          </cell>
          <cell r="E5751">
            <v>0</v>
          </cell>
          <cell r="F5751">
            <v>0</v>
          </cell>
          <cell r="G5751">
            <v>0</v>
          </cell>
          <cell r="H5751">
            <v>0</v>
          </cell>
          <cell r="I5751">
            <v>0</v>
          </cell>
          <cell r="J5751">
            <v>0</v>
          </cell>
          <cell r="K5751">
            <v>0</v>
          </cell>
          <cell r="L5751">
            <v>0</v>
          </cell>
          <cell r="M5751">
            <v>0</v>
          </cell>
          <cell r="N5751">
            <v>0</v>
          </cell>
          <cell r="O5751">
            <v>0</v>
          </cell>
          <cell r="P5751">
            <v>0</v>
          </cell>
          <cell r="Q5751">
            <v>0</v>
          </cell>
          <cell r="R5751">
            <v>0</v>
          </cell>
          <cell r="S5751">
            <v>0</v>
          </cell>
          <cell r="T5751">
            <v>0</v>
          </cell>
        </row>
        <row r="5752">
          <cell r="A5752">
            <v>123200042</v>
          </cell>
          <cell r="B5752" t="str">
            <v>123200042 Bank Of India a/c -CC-20015 - (O)</v>
          </cell>
          <cell r="C5752">
            <v>0</v>
          </cell>
          <cell r="D5752">
            <v>0</v>
          </cell>
          <cell r="E5752">
            <v>0</v>
          </cell>
          <cell r="F5752">
            <v>0</v>
          </cell>
          <cell r="G5752">
            <v>0</v>
          </cell>
          <cell r="H5752">
            <v>0</v>
          </cell>
          <cell r="I5752">
            <v>0</v>
          </cell>
          <cell r="J5752">
            <v>0</v>
          </cell>
          <cell r="K5752">
            <v>0</v>
          </cell>
          <cell r="L5752">
            <v>0</v>
          </cell>
          <cell r="M5752">
            <v>0</v>
          </cell>
          <cell r="N5752">
            <v>0</v>
          </cell>
          <cell r="O5752">
            <v>0</v>
          </cell>
          <cell r="P5752">
            <v>0</v>
          </cell>
          <cell r="Q5752">
            <v>0</v>
          </cell>
          <cell r="R5752">
            <v>0</v>
          </cell>
          <cell r="S5752">
            <v>0</v>
          </cell>
          <cell r="T5752">
            <v>0</v>
          </cell>
        </row>
        <row r="5753">
          <cell r="A5753">
            <v>123200050</v>
          </cell>
          <cell r="B5753" t="str">
            <v>123200050 State Bank Of India a/c -10381635534</v>
          </cell>
          <cell r="C5753">
            <v>0</v>
          </cell>
          <cell r="D5753">
            <v>0</v>
          </cell>
          <cell r="E5753">
            <v>0</v>
          </cell>
          <cell r="F5753">
            <v>0</v>
          </cell>
          <cell r="G5753">
            <v>0</v>
          </cell>
          <cell r="H5753">
            <v>0</v>
          </cell>
          <cell r="I5753">
            <v>0</v>
          </cell>
          <cell r="J5753">
            <v>0</v>
          </cell>
          <cell r="K5753">
            <v>0</v>
          </cell>
          <cell r="L5753">
            <v>0</v>
          </cell>
          <cell r="M5753">
            <v>0</v>
          </cell>
          <cell r="N5753">
            <v>0</v>
          </cell>
          <cell r="O5753">
            <v>0</v>
          </cell>
          <cell r="P5753">
            <v>0</v>
          </cell>
          <cell r="Q5753">
            <v>0</v>
          </cell>
          <cell r="R5753">
            <v>0</v>
          </cell>
          <cell r="S5753">
            <v>0</v>
          </cell>
          <cell r="T5753">
            <v>0</v>
          </cell>
        </row>
        <row r="5754">
          <cell r="A5754">
            <v>123200051</v>
          </cell>
          <cell r="B5754" t="str">
            <v>123200051 State Bank Of India-10381635534 - (I)</v>
          </cell>
          <cell r="C5754">
            <v>0</v>
          </cell>
          <cell r="D5754">
            <v>0</v>
          </cell>
          <cell r="E5754">
            <v>0</v>
          </cell>
          <cell r="F5754">
            <v>0</v>
          </cell>
          <cell r="G5754">
            <v>0</v>
          </cell>
          <cell r="H5754">
            <v>0</v>
          </cell>
          <cell r="I5754">
            <v>0</v>
          </cell>
          <cell r="J5754">
            <v>0</v>
          </cell>
          <cell r="K5754">
            <v>0</v>
          </cell>
          <cell r="L5754">
            <v>0</v>
          </cell>
          <cell r="M5754">
            <v>0</v>
          </cell>
          <cell r="N5754">
            <v>0</v>
          </cell>
          <cell r="O5754">
            <v>0</v>
          </cell>
          <cell r="P5754">
            <v>0</v>
          </cell>
          <cell r="Q5754">
            <v>0</v>
          </cell>
          <cell r="R5754">
            <v>0</v>
          </cell>
          <cell r="S5754">
            <v>0</v>
          </cell>
          <cell r="T5754">
            <v>0</v>
          </cell>
        </row>
        <row r="5755">
          <cell r="A5755">
            <v>123200052</v>
          </cell>
          <cell r="B5755" t="str">
            <v>123200052 State Bank Of India-10381635534 - (O)</v>
          </cell>
          <cell r="C5755">
            <v>0</v>
          </cell>
          <cell r="D5755">
            <v>0</v>
          </cell>
          <cell r="E5755">
            <v>0</v>
          </cell>
          <cell r="F5755">
            <v>0</v>
          </cell>
          <cell r="G5755">
            <v>0</v>
          </cell>
          <cell r="H5755">
            <v>0</v>
          </cell>
          <cell r="I5755">
            <v>0</v>
          </cell>
          <cell r="J5755">
            <v>0</v>
          </cell>
          <cell r="K5755">
            <v>0</v>
          </cell>
          <cell r="L5755">
            <v>0</v>
          </cell>
          <cell r="M5755">
            <v>0</v>
          </cell>
          <cell r="N5755">
            <v>0</v>
          </cell>
          <cell r="O5755">
            <v>0</v>
          </cell>
          <cell r="P5755">
            <v>0</v>
          </cell>
          <cell r="Q5755">
            <v>0</v>
          </cell>
          <cell r="R5755">
            <v>0</v>
          </cell>
          <cell r="S5755">
            <v>0</v>
          </cell>
          <cell r="T5755">
            <v>0</v>
          </cell>
        </row>
        <row r="5756">
          <cell r="A5756">
            <v>123200060</v>
          </cell>
          <cell r="B5756" t="str">
            <v>123200060 Central Bank Of India a/c -CC/GEN/83</v>
          </cell>
          <cell r="C5756">
            <v>0</v>
          </cell>
          <cell r="D5756">
            <v>0</v>
          </cell>
          <cell r="E5756">
            <v>0</v>
          </cell>
          <cell r="F5756">
            <v>0</v>
          </cell>
          <cell r="G5756">
            <v>0</v>
          </cell>
          <cell r="H5756">
            <v>0</v>
          </cell>
          <cell r="I5756">
            <v>0</v>
          </cell>
          <cell r="J5756">
            <v>0</v>
          </cell>
          <cell r="K5756">
            <v>0</v>
          </cell>
          <cell r="L5756">
            <v>0</v>
          </cell>
          <cell r="M5756">
            <v>0</v>
          </cell>
          <cell r="N5756">
            <v>0</v>
          </cell>
          <cell r="O5756">
            <v>0</v>
          </cell>
          <cell r="P5756">
            <v>0</v>
          </cell>
          <cell r="Q5756">
            <v>0</v>
          </cell>
          <cell r="R5756">
            <v>0</v>
          </cell>
          <cell r="S5756">
            <v>0</v>
          </cell>
          <cell r="T5756">
            <v>0</v>
          </cell>
        </row>
        <row r="5757">
          <cell r="A5757">
            <v>123200061</v>
          </cell>
          <cell r="B5757" t="str">
            <v>123200061 Central Bank Of India-CC/GEN/83 - (I)</v>
          </cell>
          <cell r="C5757">
            <v>0</v>
          </cell>
          <cell r="D5757">
            <v>0</v>
          </cell>
          <cell r="E5757">
            <v>0</v>
          </cell>
          <cell r="F5757">
            <v>0</v>
          </cell>
          <cell r="G5757">
            <v>0</v>
          </cell>
          <cell r="H5757">
            <v>0</v>
          </cell>
          <cell r="I5757">
            <v>0</v>
          </cell>
          <cell r="J5757">
            <v>0</v>
          </cell>
          <cell r="K5757">
            <v>0</v>
          </cell>
          <cell r="L5757">
            <v>0</v>
          </cell>
          <cell r="M5757">
            <v>0</v>
          </cell>
          <cell r="N5757">
            <v>0</v>
          </cell>
          <cell r="O5757">
            <v>0</v>
          </cell>
          <cell r="P5757">
            <v>0</v>
          </cell>
          <cell r="Q5757">
            <v>0</v>
          </cell>
          <cell r="R5757">
            <v>0</v>
          </cell>
          <cell r="S5757">
            <v>0</v>
          </cell>
          <cell r="T5757">
            <v>0</v>
          </cell>
        </row>
        <row r="5758">
          <cell r="A5758">
            <v>123200062</v>
          </cell>
          <cell r="B5758" t="str">
            <v>123200062 Central Bank Of India -CC/GEN/83 - (O)</v>
          </cell>
          <cell r="C5758">
            <v>0</v>
          </cell>
          <cell r="D5758">
            <v>0</v>
          </cell>
          <cell r="E5758">
            <v>0</v>
          </cell>
          <cell r="F5758">
            <v>0</v>
          </cell>
          <cell r="G5758">
            <v>0</v>
          </cell>
          <cell r="H5758">
            <v>0</v>
          </cell>
          <cell r="I5758">
            <v>0</v>
          </cell>
          <cell r="J5758">
            <v>0</v>
          </cell>
          <cell r="K5758">
            <v>0</v>
          </cell>
          <cell r="L5758">
            <v>0</v>
          </cell>
          <cell r="M5758">
            <v>0</v>
          </cell>
          <cell r="N5758">
            <v>0</v>
          </cell>
          <cell r="O5758">
            <v>0</v>
          </cell>
          <cell r="P5758">
            <v>0</v>
          </cell>
          <cell r="Q5758">
            <v>0</v>
          </cell>
          <cell r="R5758">
            <v>0</v>
          </cell>
          <cell r="S5758">
            <v>0</v>
          </cell>
          <cell r="T5758">
            <v>0</v>
          </cell>
        </row>
        <row r="5759">
          <cell r="A5759">
            <v>123200070</v>
          </cell>
          <cell r="B5759" t="str">
            <v>123200070 SBI, Com Br, Secund -10284056704</v>
          </cell>
          <cell r="C5759">
            <v>0</v>
          </cell>
          <cell r="D5759">
            <v>0</v>
          </cell>
          <cell r="E5759">
            <v>0</v>
          </cell>
          <cell r="F5759">
            <v>0</v>
          </cell>
          <cell r="G5759">
            <v>0</v>
          </cell>
          <cell r="H5759">
            <v>0</v>
          </cell>
          <cell r="I5759">
            <v>0</v>
          </cell>
          <cell r="J5759">
            <v>0</v>
          </cell>
          <cell r="K5759">
            <v>0</v>
          </cell>
          <cell r="L5759">
            <v>0</v>
          </cell>
          <cell r="M5759">
            <v>0</v>
          </cell>
          <cell r="N5759">
            <v>0</v>
          </cell>
          <cell r="O5759">
            <v>0</v>
          </cell>
          <cell r="P5759">
            <v>0</v>
          </cell>
          <cell r="Q5759">
            <v>0</v>
          </cell>
          <cell r="R5759">
            <v>0</v>
          </cell>
          <cell r="S5759">
            <v>0</v>
          </cell>
          <cell r="T5759">
            <v>0</v>
          </cell>
        </row>
        <row r="5760">
          <cell r="A5760">
            <v>123200071</v>
          </cell>
          <cell r="B5760" t="str">
            <v>123200071 SBI, Com Br, Secund -10284056704 - (I)</v>
          </cell>
          <cell r="C5760">
            <v>0</v>
          </cell>
          <cell r="D5760">
            <v>0</v>
          </cell>
          <cell r="E5760">
            <v>0</v>
          </cell>
          <cell r="F5760">
            <v>0</v>
          </cell>
          <cell r="G5760">
            <v>0</v>
          </cell>
          <cell r="H5760">
            <v>0</v>
          </cell>
          <cell r="I5760">
            <v>0</v>
          </cell>
          <cell r="J5760">
            <v>0</v>
          </cell>
          <cell r="K5760">
            <v>0</v>
          </cell>
          <cell r="L5760">
            <v>0</v>
          </cell>
          <cell r="M5760">
            <v>0</v>
          </cell>
          <cell r="N5760">
            <v>0</v>
          </cell>
          <cell r="O5760">
            <v>0</v>
          </cell>
          <cell r="P5760">
            <v>0</v>
          </cell>
          <cell r="Q5760">
            <v>0</v>
          </cell>
          <cell r="R5760">
            <v>0</v>
          </cell>
          <cell r="S5760">
            <v>0</v>
          </cell>
          <cell r="T5760">
            <v>0</v>
          </cell>
        </row>
        <row r="5761">
          <cell r="A5761">
            <v>123200072</v>
          </cell>
          <cell r="B5761" t="str">
            <v>123200072 SBI, Com Br, Secund-10284056704 - (O)</v>
          </cell>
          <cell r="C5761">
            <v>0</v>
          </cell>
          <cell r="D5761">
            <v>0</v>
          </cell>
          <cell r="E5761">
            <v>0</v>
          </cell>
          <cell r="F5761">
            <v>0</v>
          </cell>
          <cell r="G5761">
            <v>0</v>
          </cell>
          <cell r="H5761">
            <v>0</v>
          </cell>
          <cell r="I5761">
            <v>0</v>
          </cell>
          <cell r="J5761">
            <v>0</v>
          </cell>
          <cell r="K5761">
            <v>0</v>
          </cell>
          <cell r="L5761">
            <v>0</v>
          </cell>
          <cell r="M5761">
            <v>0</v>
          </cell>
          <cell r="N5761">
            <v>0</v>
          </cell>
          <cell r="O5761">
            <v>0</v>
          </cell>
          <cell r="P5761">
            <v>0</v>
          </cell>
          <cell r="Q5761">
            <v>0</v>
          </cell>
          <cell r="R5761">
            <v>0</v>
          </cell>
          <cell r="S5761">
            <v>0</v>
          </cell>
          <cell r="T5761">
            <v>0</v>
          </cell>
        </row>
        <row r="5762">
          <cell r="A5762">
            <v>123200080</v>
          </cell>
          <cell r="B5762" t="str">
            <v>123200080 Canara a/c -0113261000091</v>
          </cell>
          <cell r="C5762">
            <v>0</v>
          </cell>
          <cell r="D5762">
            <v>0</v>
          </cell>
          <cell r="E5762">
            <v>0</v>
          </cell>
          <cell r="F5762">
            <v>0</v>
          </cell>
          <cell r="G5762">
            <v>0</v>
          </cell>
          <cell r="H5762">
            <v>0</v>
          </cell>
          <cell r="I5762">
            <v>0</v>
          </cell>
          <cell r="J5762">
            <v>0</v>
          </cell>
          <cell r="K5762">
            <v>0</v>
          </cell>
          <cell r="L5762">
            <v>0</v>
          </cell>
          <cell r="M5762">
            <v>0</v>
          </cell>
          <cell r="N5762">
            <v>0</v>
          </cell>
          <cell r="O5762">
            <v>0</v>
          </cell>
          <cell r="P5762">
            <v>0</v>
          </cell>
          <cell r="Q5762">
            <v>0</v>
          </cell>
          <cell r="R5762">
            <v>0</v>
          </cell>
          <cell r="S5762">
            <v>0</v>
          </cell>
          <cell r="T5762">
            <v>0</v>
          </cell>
        </row>
        <row r="5763">
          <cell r="A5763">
            <v>123200081</v>
          </cell>
          <cell r="B5763" t="str">
            <v>123200081 Canara a/c -0113261000091 - (I)</v>
          </cell>
          <cell r="C5763">
            <v>0</v>
          </cell>
          <cell r="D5763">
            <v>0</v>
          </cell>
          <cell r="E5763">
            <v>0</v>
          </cell>
          <cell r="F5763">
            <v>0</v>
          </cell>
          <cell r="G5763">
            <v>0</v>
          </cell>
          <cell r="H5763">
            <v>0</v>
          </cell>
          <cell r="I5763">
            <v>0</v>
          </cell>
          <cell r="J5763">
            <v>0</v>
          </cell>
          <cell r="K5763">
            <v>0</v>
          </cell>
          <cell r="L5763">
            <v>0</v>
          </cell>
          <cell r="M5763">
            <v>0</v>
          </cell>
          <cell r="N5763">
            <v>0</v>
          </cell>
          <cell r="O5763">
            <v>0</v>
          </cell>
          <cell r="P5763">
            <v>0</v>
          </cell>
          <cell r="Q5763">
            <v>0</v>
          </cell>
          <cell r="R5763">
            <v>0</v>
          </cell>
          <cell r="S5763">
            <v>0</v>
          </cell>
          <cell r="T5763">
            <v>0</v>
          </cell>
        </row>
        <row r="5764">
          <cell r="A5764">
            <v>123200082</v>
          </cell>
          <cell r="B5764" t="str">
            <v>123200082 Canara a/c -0113261000091 - (O)</v>
          </cell>
          <cell r="C5764">
            <v>0</v>
          </cell>
          <cell r="D5764">
            <v>0</v>
          </cell>
          <cell r="E5764">
            <v>0</v>
          </cell>
          <cell r="F5764">
            <v>0</v>
          </cell>
          <cell r="G5764">
            <v>0</v>
          </cell>
          <cell r="H5764">
            <v>0</v>
          </cell>
          <cell r="I5764">
            <v>0</v>
          </cell>
          <cell r="J5764">
            <v>0</v>
          </cell>
          <cell r="K5764">
            <v>0</v>
          </cell>
          <cell r="L5764">
            <v>0</v>
          </cell>
          <cell r="M5764">
            <v>0</v>
          </cell>
          <cell r="N5764">
            <v>0</v>
          </cell>
          <cell r="O5764">
            <v>0</v>
          </cell>
          <cell r="P5764">
            <v>0</v>
          </cell>
          <cell r="Q5764">
            <v>0</v>
          </cell>
          <cell r="R5764">
            <v>0</v>
          </cell>
          <cell r="S5764">
            <v>0</v>
          </cell>
          <cell r="T5764">
            <v>0</v>
          </cell>
        </row>
        <row r="5765">
          <cell r="A5765">
            <v>123200090</v>
          </cell>
          <cell r="B5765" t="str">
            <v>123200090 Canara a/c -0239261001128</v>
          </cell>
          <cell r="C5765">
            <v>0</v>
          </cell>
          <cell r="D5765">
            <v>0</v>
          </cell>
          <cell r="E5765">
            <v>0</v>
          </cell>
          <cell r="F5765">
            <v>0</v>
          </cell>
          <cell r="G5765">
            <v>0</v>
          </cell>
          <cell r="H5765">
            <v>0</v>
          </cell>
          <cell r="I5765">
            <v>0</v>
          </cell>
          <cell r="J5765">
            <v>0</v>
          </cell>
          <cell r="K5765">
            <v>0</v>
          </cell>
          <cell r="L5765">
            <v>0</v>
          </cell>
          <cell r="M5765">
            <v>0</v>
          </cell>
          <cell r="N5765">
            <v>0</v>
          </cell>
          <cell r="O5765">
            <v>0</v>
          </cell>
          <cell r="P5765">
            <v>0</v>
          </cell>
          <cell r="Q5765">
            <v>0</v>
          </cell>
          <cell r="R5765">
            <v>0</v>
          </cell>
          <cell r="S5765">
            <v>0</v>
          </cell>
          <cell r="T5765">
            <v>0</v>
          </cell>
        </row>
        <row r="5766">
          <cell r="A5766">
            <v>123200091</v>
          </cell>
          <cell r="B5766" t="str">
            <v>123200091 Canara a/c -0239261001128 - (I)</v>
          </cell>
          <cell r="C5766">
            <v>0</v>
          </cell>
          <cell r="D5766">
            <v>0</v>
          </cell>
          <cell r="E5766">
            <v>0</v>
          </cell>
          <cell r="F5766">
            <v>0</v>
          </cell>
          <cell r="G5766">
            <v>0</v>
          </cell>
          <cell r="H5766">
            <v>0</v>
          </cell>
          <cell r="I5766">
            <v>0</v>
          </cell>
          <cell r="J5766">
            <v>0</v>
          </cell>
          <cell r="K5766">
            <v>0</v>
          </cell>
          <cell r="L5766">
            <v>0</v>
          </cell>
          <cell r="M5766">
            <v>0</v>
          </cell>
          <cell r="N5766">
            <v>0</v>
          </cell>
          <cell r="O5766">
            <v>0</v>
          </cell>
          <cell r="P5766">
            <v>0</v>
          </cell>
          <cell r="Q5766">
            <v>0</v>
          </cell>
          <cell r="R5766">
            <v>0</v>
          </cell>
          <cell r="S5766">
            <v>0</v>
          </cell>
          <cell r="T5766">
            <v>0</v>
          </cell>
        </row>
        <row r="5767">
          <cell r="A5767">
            <v>123200092</v>
          </cell>
          <cell r="B5767" t="str">
            <v>123200092 Canara a/c -0239261001128 - (O)</v>
          </cell>
          <cell r="C5767">
            <v>0</v>
          </cell>
          <cell r="D5767">
            <v>0</v>
          </cell>
          <cell r="E5767">
            <v>0</v>
          </cell>
          <cell r="F5767">
            <v>0</v>
          </cell>
          <cell r="G5767">
            <v>0</v>
          </cell>
          <cell r="H5767">
            <v>0</v>
          </cell>
          <cell r="I5767">
            <v>0</v>
          </cell>
          <cell r="J5767">
            <v>0</v>
          </cell>
          <cell r="K5767">
            <v>0</v>
          </cell>
          <cell r="L5767">
            <v>0</v>
          </cell>
          <cell r="M5767">
            <v>0</v>
          </cell>
          <cell r="N5767">
            <v>0</v>
          </cell>
          <cell r="O5767">
            <v>0</v>
          </cell>
          <cell r="P5767">
            <v>0</v>
          </cell>
          <cell r="Q5767">
            <v>0</v>
          </cell>
          <cell r="R5767">
            <v>0</v>
          </cell>
          <cell r="S5767">
            <v>0</v>
          </cell>
          <cell r="T5767">
            <v>0</v>
          </cell>
        </row>
        <row r="5768">
          <cell r="A5768">
            <v>123200100</v>
          </cell>
          <cell r="B5768" t="str">
            <v>123200100 Sbi a/c -11083986731</v>
          </cell>
          <cell r="C5768">
            <v>9717673.7899999991</v>
          </cell>
          <cell r="D5768">
            <v>0</v>
          </cell>
          <cell r="E5768">
            <v>0</v>
          </cell>
          <cell r="F5768">
            <v>0</v>
          </cell>
          <cell r="G5768">
            <v>0</v>
          </cell>
          <cell r="H5768">
            <v>0</v>
          </cell>
          <cell r="I5768">
            <v>0</v>
          </cell>
          <cell r="J5768">
            <v>0</v>
          </cell>
          <cell r="K5768">
            <v>0</v>
          </cell>
          <cell r="L5768">
            <v>0</v>
          </cell>
          <cell r="M5768">
            <v>0</v>
          </cell>
          <cell r="N5768">
            <v>0</v>
          </cell>
          <cell r="O5768">
            <v>0</v>
          </cell>
          <cell r="P5768">
            <v>0</v>
          </cell>
          <cell r="Q5768">
            <v>0</v>
          </cell>
          <cell r="R5768">
            <v>0</v>
          </cell>
          <cell r="S5768">
            <v>0</v>
          </cell>
          <cell r="T5768">
            <v>9717673.7899999991</v>
          </cell>
        </row>
        <row r="5769">
          <cell r="A5769">
            <v>123200101</v>
          </cell>
          <cell r="B5769" t="str">
            <v>123200101 Sbi a/c -11083986731 - (I)</v>
          </cell>
          <cell r="C5769">
            <v>0</v>
          </cell>
          <cell r="D5769">
            <v>0</v>
          </cell>
          <cell r="E5769">
            <v>0</v>
          </cell>
          <cell r="F5769">
            <v>0</v>
          </cell>
          <cell r="G5769">
            <v>0</v>
          </cell>
          <cell r="H5769">
            <v>0</v>
          </cell>
          <cell r="I5769">
            <v>0</v>
          </cell>
          <cell r="J5769">
            <v>0</v>
          </cell>
          <cell r="K5769">
            <v>0</v>
          </cell>
          <cell r="L5769">
            <v>0</v>
          </cell>
          <cell r="M5769">
            <v>0</v>
          </cell>
          <cell r="N5769">
            <v>0</v>
          </cell>
          <cell r="O5769">
            <v>0</v>
          </cell>
          <cell r="P5769">
            <v>0</v>
          </cell>
          <cell r="Q5769">
            <v>0</v>
          </cell>
          <cell r="R5769">
            <v>0</v>
          </cell>
          <cell r="S5769">
            <v>0</v>
          </cell>
          <cell r="T5769">
            <v>0</v>
          </cell>
        </row>
        <row r="5770">
          <cell r="A5770">
            <v>123200102</v>
          </cell>
          <cell r="B5770" t="str">
            <v>123200102 Sbi a/c -11083986731 - (O)</v>
          </cell>
          <cell r="C5770">
            <v>0</v>
          </cell>
          <cell r="D5770">
            <v>0</v>
          </cell>
          <cell r="E5770">
            <v>0</v>
          </cell>
          <cell r="F5770">
            <v>0</v>
          </cell>
          <cell r="G5770">
            <v>0</v>
          </cell>
          <cell r="H5770">
            <v>0</v>
          </cell>
          <cell r="I5770">
            <v>0</v>
          </cell>
          <cell r="J5770">
            <v>0</v>
          </cell>
          <cell r="K5770">
            <v>0</v>
          </cell>
          <cell r="L5770">
            <v>0</v>
          </cell>
          <cell r="M5770">
            <v>0</v>
          </cell>
          <cell r="N5770">
            <v>0</v>
          </cell>
          <cell r="O5770">
            <v>0</v>
          </cell>
          <cell r="P5770">
            <v>0</v>
          </cell>
          <cell r="Q5770">
            <v>0</v>
          </cell>
          <cell r="R5770">
            <v>0</v>
          </cell>
          <cell r="S5770">
            <v>0</v>
          </cell>
          <cell r="T5770">
            <v>0</v>
          </cell>
        </row>
        <row r="5771">
          <cell r="A5771">
            <v>123200110</v>
          </cell>
          <cell r="B5771" t="str">
            <v>123200110 Scb a/c -22205260140</v>
          </cell>
          <cell r="C5771">
            <v>0</v>
          </cell>
          <cell r="D5771">
            <v>0</v>
          </cell>
          <cell r="E5771">
            <v>0</v>
          </cell>
          <cell r="F5771">
            <v>0</v>
          </cell>
          <cell r="G5771">
            <v>0</v>
          </cell>
          <cell r="H5771">
            <v>0</v>
          </cell>
          <cell r="I5771">
            <v>0</v>
          </cell>
          <cell r="J5771">
            <v>0</v>
          </cell>
          <cell r="K5771">
            <v>0</v>
          </cell>
          <cell r="L5771">
            <v>0</v>
          </cell>
          <cell r="M5771">
            <v>0</v>
          </cell>
          <cell r="N5771">
            <v>0</v>
          </cell>
          <cell r="O5771">
            <v>0</v>
          </cell>
          <cell r="P5771">
            <v>0</v>
          </cell>
          <cell r="Q5771">
            <v>0</v>
          </cell>
          <cell r="R5771">
            <v>0</v>
          </cell>
          <cell r="S5771">
            <v>0</v>
          </cell>
          <cell r="T5771">
            <v>0</v>
          </cell>
        </row>
        <row r="5772">
          <cell r="A5772">
            <v>123200111</v>
          </cell>
          <cell r="B5772" t="str">
            <v>123200111 Scb a/c -22205260140 - (I)</v>
          </cell>
          <cell r="C5772">
            <v>0</v>
          </cell>
          <cell r="D5772">
            <v>0</v>
          </cell>
          <cell r="E5772">
            <v>0</v>
          </cell>
          <cell r="F5772">
            <v>0</v>
          </cell>
          <cell r="G5772">
            <v>0</v>
          </cell>
          <cell r="H5772">
            <v>0</v>
          </cell>
          <cell r="I5772">
            <v>0</v>
          </cell>
          <cell r="J5772">
            <v>0</v>
          </cell>
          <cell r="K5772">
            <v>0</v>
          </cell>
          <cell r="L5772">
            <v>0</v>
          </cell>
          <cell r="M5772">
            <v>0</v>
          </cell>
          <cell r="N5772">
            <v>0</v>
          </cell>
          <cell r="O5772">
            <v>0</v>
          </cell>
          <cell r="P5772">
            <v>0</v>
          </cell>
          <cell r="Q5772">
            <v>0</v>
          </cell>
          <cell r="R5772">
            <v>0</v>
          </cell>
          <cell r="S5772">
            <v>0</v>
          </cell>
          <cell r="T5772">
            <v>0</v>
          </cell>
        </row>
        <row r="5773">
          <cell r="A5773">
            <v>123200112</v>
          </cell>
          <cell r="B5773" t="str">
            <v>123200112 Scb a/c -22205260140 - (O)</v>
          </cell>
          <cell r="C5773">
            <v>0</v>
          </cell>
          <cell r="D5773">
            <v>0</v>
          </cell>
          <cell r="E5773">
            <v>0</v>
          </cell>
          <cell r="F5773">
            <v>0</v>
          </cell>
          <cell r="G5773">
            <v>0</v>
          </cell>
          <cell r="H5773">
            <v>0</v>
          </cell>
          <cell r="I5773">
            <v>0</v>
          </cell>
          <cell r="J5773">
            <v>0</v>
          </cell>
          <cell r="K5773">
            <v>0</v>
          </cell>
          <cell r="L5773">
            <v>0</v>
          </cell>
          <cell r="M5773">
            <v>0</v>
          </cell>
          <cell r="N5773">
            <v>0</v>
          </cell>
          <cell r="O5773">
            <v>0</v>
          </cell>
          <cell r="P5773">
            <v>0</v>
          </cell>
          <cell r="Q5773">
            <v>0</v>
          </cell>
          <cell r="R5773">
            <v>0</v>
          </cell>
          <cell r="S5773">
            <v>0</v>
          </cell>
          <cell r="T5773">
            <v>0</v>
          </cell>
        </row>
        <row r="5774">
          <cell r="A5774">
            <v>123200420</v>
          </cell>
          <cell r="B5774" t="str">
            <v>123200420 Sbi Cag A/C 11083986720</v>
          </cell>
          <cell r="C5774">
            <v>0</v>
          </cell>
          <cell r="D5774">
            <v>0</v>
          </cell>
          <cell r="E5774">
            <v>0</v>
          </cell>
          <cell r="F5774">
            <v>-226106590.91999999</v>
          </cell>
          <cell r="G5774">
            <v>0</v>
          </cell>
          <cell r="H5774">
            <v>0</v>
          </cell>
          <cell r="I5774">
            <v>0</v>
          </cell>
          <cell r="J5774">
            <v>0</v>
          </cell>
          <cell r="K5774">
            <v>0</v>
          </cell>
          <cell r="L5774">
            <v>0</v>
          </cell>
          <cell r="M5774">
            <v>0</v>
          </cell>
          <cell r="N5774">
            <v>0</v>
          </cell>
          <cell r="O5774">
            <v>0</v>
          </cell>
          <cell r="P5774">
            <v>0</v>
          </cell>
          <cell r="Q5774">
            <v>0</v>
          </cell>
          <cell r="R5774">
            <v>0</v>
          </cell>
          <cell r="S5774">
            <v>0</v>
          </cell>
          <cell r="T5774">
            <v>-226106590.91999999</v>
          </cell>
        </row>
        <row r="5775">
          <cell r="A5775">
            <v>123200421</v>
          </cell>
          <cell r="B5775" t="str">
            <v>123200421 Sbi Cag A/C 11083986720-(I)</v>
          </cell>
          <cell r="C5775">
            <v>0</v>
          </cell>
          <cell r="D5775">
            <v>0</v>
          </cell>
          <cell r="E5775">
            <v>0</v>
          </cell>
          <cell r="F5775">
            <v>229237498</v>
          </cell>
          <cell r="G5775">
            <v>0</v>
          </cell>
          <cell r="H5775">
            <v>0</v>
          </cell>
          <cell r="I5775">
            <v>0</v>
          </cell>
          <cell r="J5775">
            <v>0</v>
          </cell>
          <cell r="K5775">
            <v>0</v>
          </cell>
          <cell r="L5775">
            <v>0</v>
          </cell>
          <cell r="M5775">
            <v>0</v>
          </cell>
          <cell r="N5775">
            <v>0</v>
          </cell>
          <cell r="O5775">
            <v>0</v>
          </cell>
          <cell r="P5775">
            <v>0</v>
          </cell>
          <cell r="Q5775">
            <v>0</v>
          </cell>
          <cell r="R5775">
            <v>0</v>
          </cell>
          <cell r="S5775">
            <v>0</v>
          </cell>
          <cell r="T5775">
            <v>229237498</v>
          </cell>
        </row>
        <row r="5776">
          <cell r="A5776">
            <v>123200422</v>
          </cell>
          <cell r="B5776" t="str">
            <v>123200422 Sbi Cag A/C 11083986720-(I)</v>
          </cell>
          <cell r="C5776">
            <v>0</v>
          </cell>
          <cell r="D5776">
            <v>0</v>
          </cell>
          <cell r="E5776">
            <v>0</v>
          </cell>
          <cell r="F5776">
            <v>0</v>
          </cell>
          <cell r="G5776">
            <v>0</v>
          </cell>
          <cell r="H5776">
            <v>0</v>
          </cell>
          <cell r="I5776">
            <v>0</v>
          </cell>
          <cell r="J5776">
            <v>0</v>
          </cell>
          <cell r="K5776">
            <v>0</v>
          </cell>
          <cell r="L5776">
            <v>0</v>
          </cell>
          <cell r="M5776">
            <v>0</v>
          </cell>
          <cell r="N5776">
            <v>0</v>
          </cell>
          <cell r="O5776">
            <v>0</v>
          </cell>
          <cell r="P5776">
            <v>0</v>
          </cell>
          <cell r="Q5776">
            <v>0</v>
          </cell>
          <cell r="R5776">
            <v>0</v>
          </cell>
          <cell r="S5776">
            <v>0</v>
          </cell>
          <cell r="T5776">
            <v>0</v>
          </cell>
        </row>
        <row r="5777">
          <cell r="A5777">
            <v>123200440</v>
          </cell>
          <cell r="B5777" t="str">
            <v>123200440 Bob Ifb A/C 29100500000021</v>
          </cell>
          <cell r="C5777">
            <v>0</v>
          </cell>
          <cell r="D5777">
            <v>0</v>
          </cell>
          <cell r="E5777">
            <v>0</v>
          </cell>
          <cell r="F5777">
            <v>0</v>
          </cell>
          <cell r="G5777">
            <v>0</v>
          </cell>
          <cell r="H5777">
            <v>0</v>
          </cell>
          <cell r="I5777">
            <v>0</v>
          </cell>
          <cell r="J5777">
            <v>0</v>
          </cell>
          <cell r="K5777">
            <v>0</v>
          </cell>
          <cell r="L5777">
            <v>0</v>
          </cell>
          <cell r="M5777">
            <v>0</v>
          </cell>
          <cell r="N5777">
            <v>0</v>
          </cell>
          <cell r="O5777">
            <v>0</v>
          </cell>
          <cell r="P5777">
            <v>0</v>
          </cell>
          <cell r="Q5777">
            <v>0</v>
          </cell>
          <cell r="R5777">
            <v>0</v>
          </cell>
          <cell r="S5777">
            <v>0</v>
          </cell>
          <cell r="T5777">
            <v>0</v>
          </cell>
        </row>
        <row r="5778">
          <cell r="A5778">
            <v>123200441</v>
          </cell>
          <cell r="B5778" t="str">
            <v>123200441 Bob Ifb A/C 29100500000021-(I)</v>
          </cell>
          <cell r="C5778">
            <v>0</v>
          </cell>
          <cell r="D5778">
            <v>0</v>
          </cell>
          <cell r="E5778">
            <v>0</v>
          </cell>
          <cell r="F5778">
            <v>0</v>
          </cell>
          <cell r="G5778">
            <v>0</v>
          </cell>
          <cell r="H5778">
            <v>0</v>
          </cell>
          <cell r="I5778">
            <v>0</v>
          </cell>
          <cell r="J5778">
            <v>0</v>
          </cell>
          <cell r="K5778">
            <v>0</v>
          </cell>
          <cell r="L5778">
            <v>0</v>
          </cell>
          <cell r="M5778">
            <v>0</v>
          </cell>
          <cell r="N5778">
            <v>0</v>
          </cell>
          <cell r="O5778">
            <v>0</v>
          </cell>
          <cell r="P5778">
            <v>0</v>
          </cell>
          <cell r="Q5778">
            <v>0</v>
          </cell>
          <cell r="R5778">
            <v>0</v>
          </cell>
          <cell r="S5778">
            <v>0</v>
          </cell>
          <cell r="T5778">
            <v>0</v>
          </cell>
        </row>
        <row r="5779">
          <cell r="A5779">
            <v>123200442</v>
          </cell>
          <cell r="B5779" t="str">
            <v>123200442 Bob Ifb A/C 29100500000021-(I)</v>
          </cell>
          <cell r="C5779">
            <v>0</v>
          </cell>
          <cell r="D5779">
            <v>0</v>
          </cell>
          <cell r="E5779">
            <v>0</v>
          </cell>
          <cell r="F5779">
            <v>0</v>
          </cell>
          <cell r="G5779">
            <v>0</v>
          </cell>
          <cell r="H5779">
            <v>0</v>
          </cell>
          <cell r="I5779">
            <v>0</v>
          </cell>
          <cell r="J5779">
            <v>0</v>
          </cell>
          <cell r="K5779">
            <v>0</v>
          </cell>
          <cell r="L5779">
            <v>0</v>
          </cell>
          <cell r="M5779">
            <v>0</v>
          </cell>
          <cell r="N5779">
            <v>0</v>
          </cell>
          <cell r="O5779">
            <v>0</v>
          </cell>
          <cell r="P5779">
            <v>0</v>
          </cell>
          <cell r="Q5779">
            <v>0</v>
          </cell>
          <cell r="R5779">
            <v>0</v>
          </cell>
          <cell r="S5779">
            <v>0</v>
          </cell>
          <cell r="T5779">
            <v>0</v>
          </cell>
        </row>
        <row r="5780">
          <cell r="A5780">
            <v>123200450</v>
          </cell>
          <cell r="B5780" t="str">
            <v>123200450 Ubi Ifb A/C 495805010023001</v>
          </cell>
          <cell r="C5780">
            <v>0</v>
          </cell>
          <cell r="D5780">
            <v>0</v>
          </cell>
          <cell r="E5780">
            <v>0</v>
          </cell>
          <cell r="F5780">
            <v>0</v>
          </cell>
          <cell r="G5780">
            <v>0</v>
          </cell>
          <cell r="H5780">
            <v>0</v>
          </cell>
          <cell r="I5780">
            <v>0</v>
          </cell>
          <cell r="J5780">
            <v>0</v>
          </cell>
          <cell r="K5780">
            <v>0</v>
          </cell>
          <cell r="L5780">
            <v>0</v>
          </cell>
          <cell r="M5780">
            <v>0</v>
          </cell>
          <cell r="N5780">
            <v>0</v>
          </cell>
          <cell r="O5780">
            <v>0</v>
          </cell>
          <cell r="P5780">
            <v>0</v>
          </cell>
          <cell r="Q5780">
            <v>0</v>
          </cell>
          <cell r="R5780">
            <v>0</v>
          </cell>
          <cell r="S5780">
            <v>0</v>
          </cell>
          <cell r="T5780">
            <v>0</v>
          </cell>
        </row>
        <row r="5781">
          <cell r="A5781">
            <v>123200451</v>
          </cell>
          <cell r="B5781" t="str">
            <v>123200451 Ubi Ifb A/C 495805010023001- (I)</v>
          </cell>
          <cell r="C5781">
            <v>0</v>
          </cell>
          <cell r="D5781">
            <v>0</v>
          </cell>
          <cell r="E5781">
            <v>0</v>
          </cell>
          <cell r="F5781">
            <v>0</v>
          </cell>
          <cell r="G5781">
            <v>0</v>
          </cell>
          <cell r="H5781">
            <v>0</v>
          </cell>
          <cell r="I5781">
            <v>0</v>
          </cell>
          <cell r="J5781">
            <v>0</v>
          </cell>
          <cell r="K5781">
            <v>0</v>
          </cell>
          <cell r="L5781">
            <v>0</v>
          </cell>
          <cell r="M5781">
            <v>0</v>
          </cell>
          <cell r="N5781">
            <v>0</v>
          </cell>
          <cell r="O5781">
            <v>0</v>
          </cell>
          <cell r="P5781">
            <v>0</v>
          </cell>
          <cell r="Q5781">
            <v>0</v>
          </cell>
          <cell r="R5781">
            <v>0</v>
          </cell>
          <cell r="S5781">
            <v>0</v>
          </cell>
          <cell r="T5781">
            <v>0</v>
          </cell>
        </row>
        <row r="5782">
          <cell r="A5782">
            <v>123200452</v>
          </cell>
          <cell r="B5782" t="str">
            <v>123200452 Ubi Ifb A/C 495805010023001- (O)</v>
          </cell>
          <cell r="C5782">
            <v>0</v>
          </cell>
          <cell r="D5782">
            <v>0</v>
          </cell>
          <cell r="E5782">
            <v>0</v>
          </cell>
          <cell r="F5782">
            <v>0</v>
          </cell>
          <cell r="G5782">
            <v>0</v>
          </cell>
          <cell r="H5782">
            <v>0</v>
          </cell>
          <cell r="I5782">
            <v>0</v>
          </cell>
          <cell r="J5782">
            <v>0</v>
          </cell>
          <cell r="K5782">
            <v>0</v>
          </cell>
          <cell r="L5782">
            <v>0</v>
          </cell>
          <cell r="M5782">
            <v>0</v>
          </cell>
          <cell r="N5782">
            <v>0</v>
          </cell>
          <cell r="O5782">
            <v>0</v>
          </cell>
          <cell r="P5782">
            <v>0</v>
          </cell>
          <cell r="Q5782">
            <v>0</v>
          </cell>
          <cell r="R5782">
            <v>0</v>
          </cell>
          <cell r="S5782">
            <v>0</v>
          </cell>
          <cell r="T5782">
            <v>0</v>
          </cell>
        </row>
        <row r="5783">
          <cell r="A5783">
            <v>123200470</v>
          </cell>
          <cell r="B5783" t="str">
            <v>123200470 Sbi C.A.G. (Td C/C) A/C 104</v>
          </cell>
          <cell r="C5783">
            <v>0</v>
          </cell>
          <cell r="D5783">
            <v>266824561.38999999</v>
          </cell>
          <cell r="E5783">
            <v>0</v>
          </cell>
          <cell r="F5783">
            <v>0</v>
          </cell>
          <cell r="G5783">
            <v>0</v>
          </cell>
          <cell r="H5783">
            <v>0</v>
          </cell>
          <cell r="I5783">
            <v>0</v>
          </cell>
          <cell r="J5783">
            <v>0</v>
          </cell>
          <cell r="K5783">
            <v>0</v>
          </cell>
          <cell r="L5783">
            <v>0</v>
          </cell>
          <cell r="M5783">
            <v>0</v>
          </cell>
          <cell r="N5783">
            <v>0</v>
          </cell>
          <cell r="O5783">
            <v>0</v>
          </cell>
          <cell r="P5783">
            <v>0</v>
          </cell>
          <cell r="Q5783">
            <v>0</v>
          </cell>
          <cell r="R5783">
            <v>0</v>
          </cell>
          <cell r="S5783">
            <v>0</v>
          </cell>
          <cell r="T5783">
            <v>266824561.38999999</v>
          </cell>
        </row>
        <row r="5784">
          <cell r="A5784">
            <v>123200471</v>
          </cell>
          <cell r="B5784" t="str">
            <v>123200471 Sbi C.A.G. (Td C/C)  104-(I)</v>
          </cell>
          <cell r="C5784">
            <v>0</v>
          </cell>
          <cell r="D5784">
            <v>-441443</v>
          </cell>
          <cell r="E5784">
            <v>0</v>
          </cell>
          <cell r="F5784">
            <v>0</v>
          </cell>
          <cell r="G5784">
            <v>0</v>
          </cell>
          <cell r="H5784">
            <v>0</v>
          </cell>
          <cell r="I5784">
            <v>0</v>
          </cell>
          <cell r="J5784">
            <v>0</v>
          </cell>
          <cell r="K5784">
            <v>0</v>
          </cell>
          <cell r="L5784">
            <v>0</v>
          </cell>
          <cell r="M5784">
            <v>0</v>
          </cell>
          <cell r="N5784">
            <v>0</v>
          </cell>
          <cell r="O5784">
            <v>0</v>
          </cell>
          <cell r="P5784">
            <v>0</v>
          </cell>
          <cell r="Q5784">
            <v>0</v>
          </cell>
          <cell r="R5784">
            <v>0</v>
          </cell>
          <cell r="S5784">
            <v>0</v>
          </cell>
          <cell r="T5784">
            <v>-441443</v>
          </cell>
        </row>
        <row r="5785">
          <cell r="A5785">
            <v>123200472</v>
          </cell>
          <cell r="B5785" t="str">
            <v>123200472 Sbi C.A.G. (Td C/C)  104-(O)</v>
          </cell>
          <cell r="C5785">
            <v>0</v>
          </cell>
          <cell r="D5785">
            <v>0</v>
          </cell>
          <cell r="E5785">
            <v>0</v>
          </cell>
          <cell r="F5785">
            <v>0</v>
          </cell>
          <cell r="G5785">
            <v>0</v>
          </cell>
          <cell r="H5785">
            <v>0</v>
          </cell>
          <cell r="I5785">
            <v>0</v>
          </cell>
          <cell r="J5785">
            <v>0</v>
          </cell>
          <cell r="K5785">
            <v>0</v>
          </cell>
          <cell r="L5785">
            <v>0</v>
          </cell>
          <cell r="M5785">
            <v>0</v>
          </cell>
          <cell r="N5785">
            <v>0</v>
          </cell>
          <cell r="O5785">
            <v>0</v>
          </cell>
          <cell r="P5785">
            <v>0</v>
          </cell>
          <cell r="Q5785">
            <v>0</v>
          </cell>
          <cell r="R5785">
            <v>0</v>
          </cell>
          <cell r="S5785">
            <v>0</v>
          </cell>
          <cell r="T5785">
            <v>0</v>
          </cell>
        </row>
        <row r="5786">
          <cell r="A5786">
            <v>123200480</v>
          </cell>
          <cell r="B5786" t="str">
            <v>123200480 Bank Of India Excise Deposit Knd</v>
          </cell>
          <cell r="C5786">
            <v>0</v>
          </cell>
          <cell r="D5786">
            <v>0</v>
          </cell>
          <cell r="E5786">
            <v>0</v>
          </cell>
          <cell r="F5786">
            <v>0</v>
          </cell>
          <cell r="G5786">
            <v>0</v>
          </cell>
          <cell r="H5786">
            <v>0</v>
          </cell>
          <cell r="I5786">
            <v>0</v>
          </cell>
          <cell r="J5786">
            <v>0</v>
          </cell>
          <cell r="K5786">
            <v>0</v>
          </cell>
          <cell r="L5786">
            <v>0</v>
          </cell>
          <cell r="M5786">
            <v>0</v>
          </cell>
          <cell r="N5786">
            <v>0</v>
          </cell>
          <cell r="O5786">
            <v>0</v>
          </cell>
          <cell r="P5786">
            <v>0</v>
          </cell>
          <cell r="Q5786">
            <v>0</v>
          </cell>
          <cell r="R5786">
            <v>0</v>
          </cell>
          <cell r="S5786">
            <v>0</v>
          </cell>
          <cell r="T5786">
            <v>0</v>
          </cell>
        </row>
        <row r="5787">
          <cell r="A5787">
            <v>123200481</v>
          </cell>
          <cell r="B5787" t="str">
            <v>123200481 Bank Of India Excise Deposit Knd-(I)</v>
          </cell>
          <cell r="C5787">
            <v>0</v>
          </cell>
          <cell r="D5787">
            <v>0</v>
          </cell>
          <cell r="E5787">
            <v>0</v>
          </cell>
          <cell r="F5787">
            <v>0</v>
          </cell>
          <cell r="G5787">
            <v>0</v>
          </cell>
          <cell r="H5787">
            <v>0</v>
          </cell>
          <cell r="I5787">
            <v>0</v>
          </cell>
          <cell r="J5787">
            <v>0</v>
          </cell>
          <cell r="K5787">
            <v>0</v>
          </cell>
          <cell r="L5787">
            <v>0</v>
          </cell>
          <cell r="M5787">
            <v>0</v>
          </cell>
          <cell r="N5787">
            <v>0</v>
          </cell>
          <cell r="O5787">
            <v>0</v>
          </cell>
          <cell r="P5787">
            <v>0</v>
          </cell>
          <cell r="Q5787">
            <v>0</v>
          </cell>
          <cell r="R5787">
            <v>0</v>
          </cell>
          <cell r="S5787">
            <v>0</v>
          </cell>
          <cell r="T5787">
            <v>0</v>
          </cell>
        </row>
        <row r="5788">
          <cell r="A5788">
            <v>123200482</v>
          </cell>
          <cell r="B5788" t="str">
            <v>123200482 Bank Of India Excise Deposit Knd-(O)</v>
          </cell>
          <cell r="C5788">
            <v>0</v>
          </cell>
          <cell r="D5788">
            <v>0</v>
          </cell>
          <cell r="E5788">
            <v>0</v>
          </cell>
          <cell r="F5788">
            <v>0</v>
          </cell>
          <cell r="G5788">
            <v>0</v>
          </cell>
          <cell r="H5788">
            <v>0</v>
          </cell>
          <cell r="I5788">
            <v>0</v>
          </cell>
          <cell r="J5788">
            <v>0</v>
          </cell>
          <cell r="K5788">
            <v>0</v>
          </cell>
          <cell r="L5788">
            <v>0</v>
          </cell>
          <cell r="M5788">
            <v>0</v>
          </cell>
          <cell r="N5788">
            <v>0</v>
          </cell>
          <cell r="O5788">
            <v>0</v>
          </cell>
          <cell r="P5788">
            <v>0</v>
          </cell>
          <cell r="Q5788">
            <v>0</v>
          </cell>
          <cell r="R5788">
            <v>0</v>
          </cell>
          <cell r="S5788">
            <v>0</v>
          </cell>
          <cell r="T5788">
            <v>0</v>
          </cell>
        </row>
        <row r="5789">
          <cell r="A5789">
            <v>123200530</v>
          </cell>
          <cell r="B5789" t="str">
            <v>123200530 SBI GROSSING UP -O.D</v>
          </cell>
          <cell r="C5789">
            <v>0</v>
          </cell>
          <cell r="D5789">
            <v>0</v>
          </cell>
          <cell r="E5789">
            <v>0</v>
          </cell>
          <cell r="F5789">
            <v>0</v>
          </cell>
          <cell r="G5789">
            <v>0</v>
          </cell>
          <cell r="H5789">
            <v>0</v>
          </cell>
          <cell r="I5789">
            <v>0</v>
          </cell>
          <cell r="J5789">
            <v>0</v>
          </cell>
          <cell r="K5789">
            <v>0</v>
          </cell>
          <cell r="L5789">
            <v>0</v>
          </cell>
          <cell r="M5789">
            <v>0</v>
          </cell>
          <cell r="N5789">
            <v>0</v>
          </cell>
          <cell r="O5789">
            <v>0</v>
          </cell>
          <cell r="P5789">
            <v>0</v>
          </cell>
          <cell r="Q5789">
            <v>0</v>
          </cell>
          <cell r="R5789">
            <v>0</v>
          </cell>
          <cell r="S5789">
            <v>-291881569.05000001</v>
          </cell>
          <cell r="T5789">
            <v>-291881569.05000001</v>
          </cell>
        </row>
        <row r="5790">
          <cell r="A5790">
            <v>123200540</v>
          </cell>
          <cell r="B5790" t="str">
            <v>123200540 GRINDLAYS O.D-GR.UP</v>
          </cell>
          <cell r="C5790">
            <v>0</v>
          </cell>
          <cell r="D5790">
            <v>0</v>
          </cell>
          <cell r="E5790">
            <v>0</v>
          </cell>
          <cell r="F5790">
            <v>-2276816354.1100001</v>
          </cell>
          <cell r="G5790">
            <v>0</v>
          </cell>
          <cell r="H5790">
            <v>0</v>
          </cell>
          <cell r="I5790">
            <v>0</v>
          </cell>
          <cell r="J5790">
            <v>0</v>
          </cell>
          <cell r="K5790">
            <v>0</v>
          </cell>
          <cell r="L5790">
            <v>0</v>
          </cell>
          <cell r="M5790">
            <v>0</v>
          </cell>
          <cell r="N5790">
            <v>0</v>
          </cell>
          <cell r="O5790">
            <v>0</v>
          </cell>
          <cell r="P5790">
            <v>0</v>
          </cell>
          <cell r="Q5790">
            <v>0</v>
          </cell>
          <cell r="R5790">
            <v>0</v>
          </cell>
          <cell r="S5790">
            <v>-2439285604.8699999</v>
          </cell>
          <cell r="T5790">
            <v>-4716101958.9799995</v>
          </cell>
        </row>
        <row r="5791">
          <cell r="A5791">
            <v>123200901</v>
          </cell>
          <cell r="B5791" t="str">
            <v>123200901 Ind-AS Sbi Cag A/C 11083986720-(I)</v>
          </cell>
          <cell r="C5791">
            <v>0</v>
          </cell>
          <cell r="D5791">
            <v>0</v>
          </cell>
          <cell r="E5791">
            <v>0</v>
          </cell>
          <cell r="F5791">
            <v>0</v>
          </cell>
          <cell r="G5791">
            <v>0</v>
          </cell>
          <cell r="H5791">
            <v>0</v>
          </cell>
          <cell r="I5791">
            <v>0</v>
          </cell>
          <cell r="J5791">
            <v>0</v>
          </cell>
          <cell r="K5791">
            <v>0</v>
          </cell>
          <cell r="L5791">
            <v>0</v>
          </cell>
          <cell r="M5791">
            <v>0</v>
          </cell>
          <cell r="N5791">
            <v>0</v>
          </cell>
          <cell r="O5791">
            <v>0</v>
          </cell>
          <cell r="P5791">
            <v>0</v>
          </cell>
          <cell r="Q5791">
            <v>0</v>
          </cell>
          <cell r="R5791">
            <v>0</v>
          </cell>
          <cell r="S5791">
            <v>0</v>
          </cell>
          <cell r="T5791">
            <v>0</v>
          </cell>
        </row>
        <row r="5792">
          <cell r="A5792">
            <v>123200902</v>
          </cell>
          <cell r="B5792" t="str">
            <v>123200902 Ind-AS Sbi Cag A/C 11083986720-(I)</v>
          </cell>
          <cell r="C5792">
            <v>0</v>
          </cell>
          <cell r="D5792">
            <v>0</v>
          </cell>
          <cell r="E5792">
            <v>0</v>
          </cell>
          <cell r="F5792">
            <v>0</v>
          </cell>
          <cell r="G5792">
            <v>0</v>
          </cell>
          <cell r="H5792">
            <v>0</v>
          </cell>
          <cell r="I5792">
            <v>0</v>
          </cell>
          <cell r="J5792">
            <v>0</v>
          </cell>
          <cell r="K5792">
            <v>0</v>
          </cell>
          <cell r="L5792">
            <v>0</v>
          </cell>
          <cell r="M5792">
            <v>0</v>
          </cell>
          <cell r="N5792">
            <v>0</v>
          </cell>
          <cell r="O5792">
            <v>0</v>
          </cell>
          <cell r="P5792">
            <v>0</v>
          </cell>
          <cell r="Q5792">
            <v>0</v>
          </cell>
          <cell r="R5792">
            <v>0</v>
          </cell>
          <cell r="S5792">
            <v>0</v>
          </cell>
          <cell r="T5792">
            <v>0</v>
          </cell>
        </row>
        <row r="5793">
          <cell r="A5793">
            <v>123201730</v>
          </cell>
          <cell r="B5793" t="str">
            <v>123201730  SBI Current Account - 31655361348</v>
          </cell>
          <cell r="C5793">
            <v>0</v>
          </cell>
          <cell r="D5793">
            <v>0</v>
          </cell>
          <cell r="E5793">
            <v>0</v>
          </cell>
          <cell r="F5793">
            <v>0</v>
          </cell>
          <cell r="G5793">
            <v>0</v>
          </cell>
          <cell r="H5793">
            <v>0</v>
          </cell>
          <cell r="I5793">
            <v>0</v>
          </cell>
          <cell r="J5793">
            <v>0</v>
          </cell>
          <cell r="K5793">
            <v>0</v>
          </cell>
          <cell r="L5793">
            <v>0</v>
          </cell>
          <cell r="M5793">
            <v>0</v>
          </cell>
          <cell r="N5793">
            <v>0</v>
          </cell>
          <cell r="O5793">
            <v>0</v>
          </cell>
          <cell r="P5793">
            <v>0</v>
          </cell>
          <cell r="Q5793">
            <v>0</v>
          </cell>
          <cell r="R5793">
            <v>0</v>
          </cell>
          <cell r="S5793">
            <v>0</v>
          </cell>
          <cell r="T5793">
            <v>0</v>
          </cell>
        </row>
        <row r="5794">
          <cell r="A5794">
            <v>241000420</v>
          </cell>
          <cell r="B5794" t="str">
            <v>241000420 State Bank Of India a/c -11083986742</v>
          </cell>
          <cell r="C5794">
            <v>0</v>
          </cell>
          <cell r="D5794">
            <v>0</v>
          </cell>
          <cell r="E5794">
            <v>0</v>
          </cell>
          <cell r="F5794">
            <v>0</v>
          </cell>
          <cell r="G5794">
            <v>10926416.02</v>
          </cell>
          <cell r="H5794">
            <v>0</v>
          </cell>
          <cell r="I5794">
            <v>0</v>
          </cell>
          <cell r="J5794">
            <v>0</v>
          </cell>
          <cell r="K5794">
            <v>0</v>
          </cell>
          <cell r="L5794">
            <v>0</v>
          </cell>
          <cell r="M5794">
            <v>0</v>
          </cell>
          <cell r="N5794">
            <v>0</v>
          </cell>
          <cell r="O5794">
            <v>0</v>
          </cell>
          <cell r="P5794">
            <v>0</v>
          </cell>
          <cell r="Q5794">
            <v>0</v>
          </cell>
          <cell r="R5794">
            <v>0</v>
          </cell>
          <cell r="S5794">
            <v>0</v>
          </cell>
          <cell r="T5794">
            <v>10926416.02</v>
          </cell>
        </row>
        <row r="5795">
          <cell r="A5795">
            <v>241000421</v>
          </cell>
          <cell r="B5795" t="str">
            <v>241000421 State Bank Of India-11083986742 - (I)</v>
          </cell>
          <cell r="C5795">
            <v>0</v>
          </cell>
          <cell r="D5795">
            <v>0</v>
          </cell>
          <cell r="E5795">
            <v>0</v>
          </cell>
          <cell r="F5795">
            <v>0</v>
          </cell>
          <cell r="G5795">
            <v>-16082</v>
          </cell>
          <cell r="H5795">
            <v>0</v>
          </cell>
          <cell r="I5795">
            <v>0</v>
          </cell>
          <cell r="J5795">
            <v>0</v>
          </cell>
          <cell r="K5795">
            <v>0</v>
          </cell>
          <cell r="L5795">
            <v>0</v>
          </cell>
          <cell r="M5795">
            <v>0</v>
          </cell>
          <cell r="N5795">
            <v>0</v>
          </cell>
          <cell r="O5795">
            <v>0</v>
          </cell>
          <cell r="P5795">
            <v>0</v>
          </cell>
          <cell r="Q5795">
            <v>0</v>
          </cell>
          <cell r="R5795">
            <v>0</v>
          </cell>
          <cell r="S5795">
            <v>0</v>
          </cell>
          <cell r="T5795">
            <v>-16082</v>
          </cell>
        </row>
        <row r="5796">
          <cell r="A5796">
            <v>241000422</v>
          </cell>
          <cell r="B5796" t="str">
            <v>241000422 State Bank Of India-11083986742 - (O)</v>
          </cell>
          <cell r="C5796">
            <v>0</v>
          </cell>
          <cell r="D5796">
            <v>0</v>
          </cell>
          <cell r="E5796">
            <v>0</v>
          </cell>
          <cell r="F5796">
            <v>0</v>
          </cell>
          <cell r="G5796">
            <v>0</v>
          </cell>
          <cell r="H5796">
            <v>0</v>
          </cell>
          <cell r="I5796">
            <v>0</v>
          </cell>
          <cell r="J5796">
            <v>0</v>
          </cell>
          <cell r="K5796">
            <v>0</v>
          </cell>
          <cell r="L5796">
            <v>0</v>
          </cell>
          <cell r="M5796">
            <v>0</v>
          </cell>
          <cell r="N5796">
            <v>0</v>
          </cell>
          <cell r="O5796">
            <v>0</v>
          </cell>
          <cell r="P5796">
            <v>0</v>
          </cell>
          <cell r="Q5796">
            <v>0</v>
          </cell>
          <cell r="R5796">
            <v>0</v>
          </cell>
          <cell r="S5796">
            <v>0</v>
          </cell>
          <cell r="T5796">
            <v>0</v>
          </cell>
        </row>
        <row r="5797">
          <cell r="A5797">
            <v>241001930</v>
          </cell>
          <cell r="B5797" t="str">
            <v>241001930 Hdfc Bank a/c-600310012502</v>
          </cell>
          <cell r="C5797">
            <v>1419511420.3900001</v>
          </cell>
          <cell r="D5797">
            <v>0</v>
          </cell>
          <cell r="E5797">
            <v>0</v>
          </cell>
          <cell r="F5797">
            <v>0</v>
          </cell>
          <cell r="G5797">
            <v>0</v>
          </cell>
          <cell r="H5797">
            <v>0</v>
          </cell>
          <cell r="I5797">
            <v>0</v>
          </cell>
          <cell r="J5797">
            <v>0</v>
          </cell>
          <cell r="K5797">
            <v>0</v>
          </cell>
          <cell r="L5797">
            <v>0</v>
          </cell>
          <cell r="M5797">
            <v>0</v>
          </cell>
          <cell r="N5797">
            <v>0</v>
          </cell>
          <cell r="O5797">
            <v>0</v>
          </cell>
          <cell r="P5797">
            <v>0</v>
          </cell>
          <cell r="Q5797">
            <v>0</v>
          </cell>
          <cell r="R5797">
            <v>0</v>
          </cell>
          <cell r="S5797">
            <v>0</v>
          </cell>
          <cell r="T5797">
            <v>1419511420.3900001</v>
          </cell>
        </row>
        <row r="5798">
          <cell r="A5798">
            <v>241001931</v>
          </cell>
          <cell r="B5798" t="str">
            <v>241001931 Hdfc Bank a/c-600310012502 - (I)</v>
          </cell>
          <cell r="C5798">
            <v>0</v>
          </cell>
          <cell r="D5798">
            <v>0</v>
          </cell>
          <cell r="E5798">
            <v>0</v>
          </cell>
          <cell r="F5798">
            <v>0</v>
          </cell>
          <cell r="G5798">
            <v>0</v>
          </cell>
          <cell r="H5798">
            <v>0</v>
          </cell>
          <cell r="I5798">
            <v>0</v>
          </cell>
          <cell r="J5798">
            <v>0</v>
          </cell>
          <cell r="K5798">
            <v>0</v>
          </cell>
          <cell r="L5798">
            <v>0</v>
          </cell>
          <cell r="M5798">
            <v>0</v>
          </cell>
          <cell r="N5798">
            <v>0</v>
          </cell>
          <cell r="O5798">
            <v>0</v>
          </cell>
          <cell r="P5798">
            <v>0</v>
          </cell>
          <cell r="Q5798">
            <v>0</v>
          </cell>
          <cell r="R5798">
            <v>0</v>
          </cell>
          <cell r="S5798">
            <v>0</v>
          </cell>
          <cell r="T5798">
            <v>0</v>
          </cell>
        </row>
        <row r="5799">
          <cell r="A5799">
            <v>241001932</v>
          </cell>
          <cell r="B5799" t="str">
            <v>241001932 Hdfc Bank a/c-600310012502 - (O)</v>
          </cell>
          <cell r="C5799">
            <v>0</v>
          </cell>
          <cell r="D5799">
            <v>0</v>
          </cell>
          <cell r="E5799">
            <v>0</v>
          </cell>
          <cell r="F5799">
            <v>0</v>
          </cell>
          <cell r="G5799">
            <v>0</v>
          </cell>
          <cell r="H5799">
            <v>0</v>
          </cell>
          <cell r="I5799">
            <v>0</v>
          </cell>
          <cell r="J5799">
            <v>0</v>
          </cell>
          <cell r="K5799">
            <v>0</v>
          </cell>
          <cell r="L5799">
            <v>0</v>
          </cell>
          <cell r="M5799">
            <v>0</v>
          </cell>
          <cell r="N5799">
            <v>0</v>
          </cell>
          <cell r="O5799">
            <v>0</v>
          </cell>
          <cell r="P5799">
            <v>0</v>
          </cell>
          <cell r="Q5799">
            <v>0</v>
          </cell>
          <cell r="R5799">
            <v>0</v>
          </cell>
          <cell r="S5799">
            <v>0</v>
          </cell>
          <cell r="T5799">
            <v>0</v>
          </cell>
        </row>
        <row r="5800">
          <cell r="A5800">
            <v>241002860</v>
          </cell>
          <cell r="B5800" t="str">
            <v>241002860 Hdfc Sandoz A/C 2400110000100</v>
          </cell>
          <cell r="C5800">
            <v>0</v>
          </cell>
          <cell r="D5800">
            <v>0</v>
          </cell>
          <cell r="E5800">
            <v>0</v>
          </cell>
          <cell r="F5800">
            <v>2795951423.6599998</v>
          </cell>
          <cell r="G5800">
            <v>0</v>
          </cell>
          <cell r="H5800">
            <v>0</v>
          </cell>
          <cell r="I5800">
            <v>0</v>
          </cell>
          <cell r="J5800">
            <v>0</v>
          </cell>
          <cell r="K5800">
            <v>0</v>
          </cell>
          <cell r="L5800">
            <v>0</v>
          </cell>
          <cell r="M5800">
            <v>0</v>
          </cell>
          <cell r="N5800">
            <v>0</v>
          </cell>
          <cell r="O5800">
            <v>0</v>
          </cell>
          <cell r="P5800">
            <v>0</v>
          </cell>
          <cell r="Q5800">
            <v>0</v>
          </cell>
          <cell r="R5800">
            <v>0</v>
          </cell>
          <cell r="S5800">
            <v>0</v>
          </cell>
          <cell r="T5800">
            <v>2795951423.6599998</v>
          </cell>
        </row>
        <row r="5801">
          <cell r="A5801">
            <v>241002861</v>
          </cell>
          <cell r="B5801" t="str">
            <v>241002861 Hdfc Sandoz A/C 2400110000100-(I)</v>
          </cell>
          <cell r="C5801">
            <v>0</v>
          </cell>
          <cell r="D5801">
            <v>0</v>
          </cell>
          <cell r="E5801">
            <v>0</v>
          </cell>
          <cell r="F5801">
            <v>-1013980056.3099999</v>
          </cell>
          <cell r="G5801">
            <v>0</v>
          </cell>
          <cell r="H5801">
            <v>0</v>
          </cell>
          <cell r="I5801">
            <v>0</v>
          </cell>
          <cell r="J5801">
            <v>0</v>
          </cell>
          <cell r="K5801">
            <v>0</v>
          </cell>
          <cell r="L5801">
            <v>0</v>
          </cell>
          <cell r="M5801">
            <v>0</v>
          </cell>
          <cell r="N5801">
            <v>0</v>
          </cell>
          <cell r="O5801">
            <v>0</v>
          </cell>
          <cell r="P5801">
            <v>0</v>
          </cell>
          <cell r="Q5801">
            <v>0</v>
          </cell>
          <cell r="R5801">
            <v>0</v>
          </cell>
          <cell r="S5801">
            <v>0</v>
          </cell>
          <cell r="T5801">
            <v>-1013980056.3099999</v>
          </cell>
        </row>
        <row r="5802">
          <cell r="A5802">
            <v>241002862</v>
          </cell>
          <cell r="B5802" t="str">
            <v>241002862 Hdfc Sandoz A/C 2400110000100-(I)</v>
          </cell>
          <cell r="C5802">
            <v>0</v>
          </cell>
          <cell r="D5802">
            <v>0</v>
          </cell>
          <cell r="E5802">
            <v>0</v>
          </cell>
          <cell r="F5802">
            <v>494844986.75999999</v>
          </cell>
          <cell r="G5802">
            <v>0</v>
          </cell>
          <cell r="H5802">
            <v>0</v>
          </cell>
          <cell r="I5802">
            <v>0</v>
          </cell>
          <cell r="J5802">
            <v>0</v>
          </cell>
          <cell r="K5802">
            <v>0</v>
          </cell>
          <cell r="L5802">
            <v>0</v>
          </cell>
          <cell r="M5802">
            <v>0</v>
          </cell>
          <cell r="N5802">
            <v>0</v>
          </cell>
          <cell r="O5802">
            <v>0</v>
          </cell>
          <cell r="P5802">
            <v>0</v>
          </cell>
          <cell r="Q5802">
            <v>0</v>
          </cell>
          <cell r="R5802">
            <v>0</v>
          </cell>
          <cell r="S5802">
            <v>0</v>
          </cell>
          <cell r="T5802">
            <v>494844986.75999999</v>
          </cell>
        </row>
        <row r="5803">
          <cell r="A5803">
            <v>241002870</v>
          </cell>
          <cell r="B5803" t="str">
            <v>241002870 Boa Nariman Pt A/C 3451029</v>
          </cell>
          <cell r="C5803">
            <v>0</v>
          </cell>
          <cell r="D5803">
            <v>0</v>
          </cell>
          <cell r="E5803">
            <v>0</v>
          </cell>
          <cell r="F5803">
            <v>0</v>
          </cell>
          <cell r="G5803">
            <v>0</v>
          </cell>
          <cell r="H5803">
            <v>0</v>
          </cell>
          <cell r="I5803">
            <v>0</v>
          </cell>
          <cell r="J5803">
            <v>0</v>
          </cell>
          <cell r="K5803">
            <v>0</v>
          </cell>
          <cell r="L5803">
            <v>0</v>
          </cell>
          <cell r="M5803">
            <v>0</v>
          </cell>
          <cell r="N5803">
            <v>0</v>
          </cell>
          <cell r="O5803">
            <v>0</v>
          </cell>
          <cell r="P5803">
            <v>0</v>
          </cell>
          <cell r="Q5803">
            <v>0</v>
          </cell>
          <cell r="R5803">
            <v>0</v>
          </cell>
          <cell r="S5803">
            <v>0</v>
          </cell>
          <cell r="T5803">
            <v>0</v>
          </cell>
        </row>
        <row r="5804">
          <cell r="A5804">
            <v>241002871</v>
          </cell>
          <cell r="B5804" t="str">
            <v>241002871 Boa Nariman Pt A/C 3451029-(I)</v>
          </cell>
          <cell r="C5804">
            <v>0</v>
          </cell>
          <cell r="D5804">
            <v>0</v>
          </cell>
          <cell r="E5804">
            <v>0</v>
          </cell>
          <cell r="F5804">
            <v>0</v>
          </cell>
          <cell r="G5804">
            <v>0</v>
          </cell>
          <cell r="H5804">
            <v>0</v>
          </cell>
          <cell r="I5804">
            <v>0</v>
          </cell>
          <cell r="J5804">
            <v>0</v>
          </cell>
          <cell r="K5804">
            <v>0</v>
          </cell>
          <cell r="L5804">
            <v>0</v>
          </cell>
          <cell r="M5804">
            <v>0</v>
          </cell>
          <cell r="N5804">
            <v>0</v>
          </cell>
          <cell r="O5804">
            <v>0</v>
          </cell>
          <cell r="P5804">
            <v>0</v>
          </cell>
          <cell r="Q5804">
            <v>0</v>
          </cell>
          <cell r="R5804">
            <v>0</v>
          </cell>
          <cell r="S5804">
            <v>0</v>
          </cell>
          <cell r="T5804">
            <v>0</v>
          </cell>
        </row>
        <row r="5805">
          <cell r="A5805">
            <v>241002872</v>
          </cell>
          <cell r="B5805" t="str">
            <v>241002872 Boa Nariman Pt A/C 3451029-(I)</v>
          </cell>
          <cell r="C5805">
            <v>0</v>
          </cell>
          <cell r="D5805">
            <v>0</v>
          </cell>
          <cell r="E5805">
            <v>0</v>
          </cell>
          <cell r="F5805">
            <v>0</v>
          </cell>
          <cell r="G5805">
            <v>0</v>
          </cell>
          <cell r="H5805">
            <v>0</v>
          </cell>
          <cell r="I5805">
            <v>0</v>
          </cell>
          <cell r="J5805">
            <v>0</v>
          </cell>
          <cell r="K5805">
            <v>0</v>
          </cell>
          <cell r="L5805">
            <v>0</v>
          </cell>
          <cell r="M5805">
            <v>0</v>
          </cell>
          <cell r="N5805">
            <v>0</v>
          </cell>
          <cell r="O5805">
            <v>0</v>
          </cell>
          <cell r="P5805">
            <v>0</v>
          </cell>
          <cell r="Q5805">
            <v>0</v>
          </cell>
          <cell r="R5805">
            <v>0</v>
          </cell>
          <cell r="S5805">
            <v>0</v>
          </cell>
          <cell r="T5805">
            <v>0</v>
          </cell>
        </row>
        <row r="5806">
          <cell r="A5806">
            <v>241003830</v>
          </cell>
          <cell r="B5806" t="str">
            <v>241003830 CBI M.G. RD. (CORPORATE) L-1</v>
          </cell>
          <cell r="C5806">
            <v>0</v>
          </cell>
          <cell r="D5806">
            <v>0</v>
          </cell>
          <cell r="E5806">
            <v>0</v>
          </cell>
          <cell r="F5806">
            <v>0</v>
          </cell>
          <cell r="G5806">
            <v>0</v>
          </cell>
          <cell r="H5806">
            <v>0</v>
          </cell>
          <cell r="I5806">
            <v>0</v>
          </cell>
          <cell r="J5806">
            <v>0</v>
          </cell>
          <cell r="K5806">
            <v>0</v>
          </cell>
          <cell r="L5806">
            <v>0</v>
          </cell>
          <cell r="M5806">
            <v>0</v>
          </cell>
          <cell r="N5806">
            <v>0</v>
          </cell>
          <cell r="O5806">
            <v>0</v>
          </cell>
          <cell r="P5806">
            <v>0</v>
          </cell>
          <cell r="Q5806">
            <v>0</v>
          </cell>
          <cell r="R5806">
            <v>0</v>
          </cell>
          <cell r="S5806">
            <v>0</v>
          </cell>
          <cell r="T5806">
            <v>0</v>
          </cell>
        </row>
        <row r="5807">
          <cell r="A5807">
            <v>241003831</v>
          </cell>
          <cell r="B5807" t="str">
            <v>241003831 CBI M.G. RD. (CORPORATE) L-1-(I)</v>
          </cell>
          <cell r="C5807">
            <v>0</v>
          </cell>
          <cell r="D5807">
            <v>0</v>
          </cell>
          <cell r="E5807">
            <v>0</v>
          </cell>
          <cell r="F5807">
            <v>0</v>
          </cell>
          <cell r="G5807">
            <v>0</v>
          </cell>
          <cell r="H5807">
            <v>0</v>
          </cell>
          <cell r="I5807">
            <v>0</v>
          </cell>
          <cell r="J5807">
            <v>0</v>
          </cell>
          <cell r="K5807">
            <v>0</v>
          </cell>
          <cell r="L5807">
            <v>0</v>
          </cell>
          <cell r="M5807">
            <v>0</v>
          </cell>
          <cell r="N5807">
            <v>0</v>
          </cell>
          <cell r="O5807">
            <v>0</v>
          </cell>
          <cell r="P5807">
            <v>0</v>
          </cell>
          <cell r="Q5807">
            <v>0</v>
          </cell>
          <cell r="R5807">
            <v>0</v>
          </cell>
          <cell r="S5807">
            <v>0</v>
          </cell>
          <cell r="T5807">
            <v>0</v>
          </cell>
        </row>
        <row r="5808">
          <cell r="A5808">
            <v>241003832</v>
          </cell>
          <cell r="B5808" t="str">
            <v>241003832 CBI M.G. RD. (CORPORATE) L-1-(O)</v>
          </cell>
          <cell r="C5808">
            <v>0</v>
          </cell>
          <cell r="D5808">
            <v>0</v>
          </cell>
          <cell r="E5808">
            <v>0</v>
          </cell>
          <cell r="F5808">
            <v>0</v>
          </cell>
          <cell r="G5808">
            <v>0</v>
          </cell>
          <cell r="H5808">
            <v>0</v>
          </cell>
          <cell r="I5808">
            <v>0</v>
          </cell>
          <cell r="J5808">
            <v>0</v>
          </cell>
          <cell r="K5808">
            <v>0</v>
          </cell>
          <cell r="L5808">
            <v>0</v>
          </cell>
          <cell r="M5808">
            <v>0</v>
          </cell>
          <cell r="N5808">
            <v>0</v>
          </cell>
          <cell r="O5808">
            <v>0</v>
          </cell>
          <cell r="P5808">
            <v>0</v>
          </cell>
          <cell r="Q5808">
            <v>0</v>
          </cell>
          <cell r="R5808">
            <v>0</v>
          </cell>
          <cell r="S5808">
            <v>0</v>
          </cell>
          <cell r="T5808">
            <v>0</v>
          </cell>
        </row>
        <row r="5809">
          <cell r="A5809">
            <v>241003860</v>
          </cell>
          <cell r="B5809" t="str">
            <v>241003860 BANK OF BARODA (CORP) 91586</v>
          </cell>
          <cell r="C5809">
            <v>0</v>
          </cell>
          <cell r="D5809">
            <v>0</v>
          </cell>
          <cell r="E5809">
            <v>0</v>
          </cell>
          <cell r="F5809">
            <v>0</v>
          </cell>
          <cell r="G5809">
            <v>0</v>
          </cell>
          <cell r="H5809">
            <v>0</v>
          </cell>
          <cell r="I5809">
            <v>0</v>
          </cell>
          <cell r="J5809">
            <v>0</v>
          </cell>
          <cell r="K5809">
            <v>0</v>
          </cell>
          <cell r="L5809">
            <v>0</v>
          </cell>
          <cell r="M5809">
            <v>0</v>
          </cell>
          <cell r="N5809">
            <v>0</v>
          </cell>
          <cell r="O5809">
            <v>0</v>
          </cell>
          <cell r="P5809">
            <v>0</v>
          </cell>
          <cell r="Q5809">
            <v>0</v>
          </cell>
          <cell r="R5809">
            <v>0</v>
          </cell>
          <cell r="S5809">
            <v>0</v>
          </cell>
          <cell r="T5809">
            <v>0</v>
          </cell>
        </row>
        <row r="5810">
          <cell r="A5810">
            <v>241003861</v>
          </cell>
          <cell r="B5810" t="str">
            <v>241003861 BANK OF BARODA (CORP) 91586-(I)</v>
          </cell>
          <cell r="C5810">
            <v>0</v>
          </cell>
          <cell r="D5810">
            <v>0</v>
          </cell>
          <cell r="E5810">
            <v>0</v>
          </cell>
          <cell r="F5810">
            <v>0</v>
          </cell>
          <cell r="G5810">
            <v>0</v>
          </cell>
          <cell r="H5810">
            <v>0</v>
          </cell>
          <cell r="I5810">
            <v>0</v>
          </cell>
          <cell r="J5810">
            <v>0</v>
          </cell>
          <cell r="K5810">
            <v>0</v>
          </cell>
          <cell r="L5810">
            <v>0</v>
          </cell>
          <cell r="M5810">
            <v>0</v>
          </cell>
          <cell r="N5810">
            <v>0</v>
          </cell>
          <cell r="O5810">
            <v>0</v>
          </cell>
          <cell r="P5810">
            <v>0</v>
          </cell>
          <cell r="Q5810">
            <v>0</v>
          </cell>
          <cell r="R5810">
            <v>0</v>
          </cell>
          <cell r="S5810">
            <v>0</v>
          </cell>
          <cell r="T5810">
            <v>0</v>
          </cell>
        </row>
        <row r="5811">
          <cell r="A5811">
            <v>241003862</v>
          </cell>
          <cell r="B5811" t="str">
            <v>241003862 BANK OF BARODA (CORP) 91586-(O)</v>
          </cell>
          <cell r="C5811">
            <v>0</v>
          </cell>
          <cell r="D5811">
            <v>0</v>
          </cell>
          <cell r="E5811">
            <v>0</v>
          </cell>
          <cell r="F5811">
            <v>0</v>
          </cell>
          <cell r="G5811">
            <v>0</v>
          </cell>
          <cell r="H5811">
            <v>0</v>
          </cell>
          <cell r="I5811">
            <v>0</v>
          </cell>
          <cell r="J5811">
            <v>0</v>
          </cell>
          <cell r="K5811">
            <v>0</v>
          </cell>
          <cell r="L5811">
            <v>0</v>
          </cell>
          <cell r="M5811">
            <v>0</v>
          </cell>
          <cell r="N5811">
            <v>0</v>
          </cell>
          <cell r="O5811">
            <v>0</v>
          </cell>
          <cell r="P5811">
            <v>0</v>
          </cell>
          <cell r="Q5811">
            <v>0</v>
          </cell>
          <cell r="R5811">
            <v>0</v>
          </cell>
          <cell r="S5811">
            <v>0</v>
          </cell>
          <cell r="T5811">
            <v>0</v>
          </cell>
        </row>
        <row r="5812">
          <cell r="A5812">
            <v>241003900</v>
          </cell>
          <cell r="B5812" t="str">
            <v>241003900 BANK BALNCES C A/C</v>
          </cell>
          <cell r="C5812">
            <v>-1477508083.24</v>
          </cell>
          <cell r="D5812">
            <v>0</v>
          </cell>
          <cell r="E5812">
            <v>0</v>
          </cell>
          <cell r="F5812">
            <v>0</v>
          </cell>
          <cell r="G5812">
            <v>0</v>
          </cell>
          <cell r="H5812">
            <v>0</v>
          </cell>
          <cell r="I5812">
            <v>0</v>
          </cell>
          <cell r="J5812">
            <v>0</v>
          </cell>
          <cell r="K5812">
            <v>0</v>
          </cell>
          <cell r="L5812">
            <v>0</v>
          </cell>
          <cell r="M5812">
            <v>0</v>
          </cell>
          <cell r="N5812">
            <v>0</v>
          </cell>
          <cell r="O5812">
            <v>0</v>
          </cell>
          <cell r="P5812">
            <v>0</v>
          </cell>
          <cell r="Q5812">
            <v>0</v>
          </cell>
          <cell r="R5812">
            <v>0</v>
          </cell>
          <cell r="S5812">
            <v>0</v>
          </cell>
          <cell r="T5812">
            <v>-1477508083.24</v>
          </cell>
        </row>
        <row r="5813">
          <cell r="A5813">
            <v>241400710</v>
          </cell>
          <cell r="B5813" t="str">
            <v>241400710  Kotak Mahindra Bank Ltd. - 9811326620</v>
          </cell>
          <cell r="C5813">
            <v>62066452.850000001</v>
          </cell>
          <cell r="D5813">
            <v>0</v>
          </cell>
          <cell r="E5813">
            <v>0</v>
          </cell>
          <cell r="F5813">
            <v>0</v>
          </cell>
          <cell r="G5813">
            <v>0</v>
          </cell>
          <cell r="H5813">
            <v>0</v>
          </cell>
          <cell r="I5813">
            <v>0</v>
          </cell>
          <cell r="J5813">
            <v>0</v>
          </cell>
          <cell r="K5813">
            <v>0</v>
          </cell>
          <cell r="L5813">
            <v>0</v>
          </cell>
          <cell r="M5813">
            <v>0</v>
          </cell>
          <cell r="N5813">
            <v>0</v>
          </cell>
          <cell r="O5813">
            <v>0</v>
          </cell>
          <cell r="P5813">
            <v>0</v>
          </cell>
          <cell r="Q5813">
            <v>0</v>
          </cell>
          <cell r="R5813">
            <v>0</v>
          </cell>
          <cell r="S5813">
            <v>0</v>
          </cell>
          <cell r="T5813">
            <v>62066452.850000001</v>
          </cell>
        </row>
        <row r="5814">
          <cell r="A5814">
            <v>241400711</v>
          </cell>
          <cell r="B5814" t="str">
            <v>241400711  Kotak Mahindra Bank Ltd. - 9811326620 (</v>
          </cell>
          <cell r="C5814">
            <v>-4069790</v>
          </cell>
          <cell r="D5814">
            <v>0</v>
          </cell>
          <cell r="E5814">
            <v>0</v>
          </cell>
          <cell r="F5814">
            <v>0</v>
          </cell>
          <cell r="G5814">
            <v>0</v>
          </cell>
          <cell r="H5814">
            <v>0</v>
          </cell>
          <cell r="I5814">
            <v>0</v>
          </cell>
          <cell r="J5814">
            <v>0</v>
          </cell>
          <cell r="K5814">
            <v>0</v>
          </cell>
          <cell r="L5814">
            <v>0</v>
          </cell>
          <cell r="M5814">
            <v>0</v>
          </cell>
          <cell r="N5814">
            <v>0</v>
          </cell>
          <cell r="O5814">
            <v>0</v>
          </cell>
          <cell r="P5814">
            <v>0</v>
          </cell>
          <cell r="Q5814">
            <v>0</v>
          </cell>
          <cell r="R5814">
            <v>0</v>
          </cell>
          <cell r="S5814">
            <v>0</v>
          </cell>
          <cell r="T5814">
            <v>-4069790</v>
          </cell>
        </row>
        <row r="5815">
          <cell r="A5815">
            <v>241400712</v>
          </cell>
          <cell r="B5815" t="str">
            <v>241400712  Kotak Mahindra Bank Ltd. - 9811326620 (</v>
          </cell>
          <cell r="C5815">
            <v>0</v>
          </cell>
          <cell r="D5815">
            <v>0</v>
          </cell>
          <cell r="E5815">
            <v>0</v>
          </cell>
          <cell r="F5815">
            <v>0</v>
          </cell>
          <cell r="G5815">
            <v>0</v>
          </cell>
          <cell r="H5815">
            <v>0</v>
          </cell>
          <cell r="I5815">
            <v>0</v>
          </cell>
          <cell r="J5815">
            <v>0</v>
          </cell>
          <cell r="K5815">
            <v>0</v>
          </cell>
          <cell r="L5815">
            <v>0</v>
          </cell>
          <cell r="M5815">
            <v>0</v>
          </cell>
          <cell r="N5815">
            <v>0</v>
          </cell>
          <cell r="O5815">
            <v>0</v>
          </cell>
          <cell r="P5815">
            <v>0</v>
          </cell>
          <cell r="Q5815">
            <v>0</v>
          </cell>
          <cell r="R5815">
            <v>0</v>
          </cell>
          <cell r="S5815">
            <v>0</v>
          </cell>
          <cell r="T5815">
            <v>0</v>
          </cell>
        </row>
        <row r="5816">
          <cell r="A5816">
            <v>241404701</v>
          </cell>
          <cell r="B5816" t="str">
            <v>241404701 IDFC BANK 10001202060 (I)</v>
          </cell>
          <cell r="C5816">
            <v>0</v>
          </cell>
          <cell r="D5816">
            <v>0</v>
          </cell>
          <cell r="E5816">
            <v>0</v>
          </cell>
          <cell r="F5816">
            <v>0</v>
          </cell>
          <cell r="G5816">
            <v>0</v>
          </cell>
          <cell r="H5816">
            <v>0</v>
          </cell>
          <cell r="I5816">
            <v>0</v>
          </cell>
          <cell r="J5816">
            <v>0</v>
          </cell>
          <cell r="K5816">
            <v>0</v>
          </cell>
          <cell r="L5816">
            <v>0</v>
          </cell>
          <cell r="M5816">
            <v>0</v>
          </cell>
          <cell r="N5816">
            <v>0</v>
          </cell>
          <cell r="O5816">
            <v>0</v>
          </cell>
          <cell r="P5816">
            <v>0</v>
          </cell>
          <cell r="Q5816">
            <v>0</v>
          </cell>
          <cell r="R5816">
            <v>0</v>
          </cell>
          <cell r="S5816">
            <v>0</v>
          </cell>
          <cell r="T5816">
            <v>0</v>
          </cell>
        </row>
        <row r="5817">
          <cell r="A5817">
            <v>241404702</v>
          </cell>
          <cell r="B5817" t="str">
            <v>241404702 IDFC BANK 10001202060 (O)</v>
          </cell>
          <cell r="C5817">
            <v>0</v>
          </cell>
          <cell r="D5817">
            <v>0</v>
          </cell>
          <cell r="E5817">
            <v>0</v>
          </cell>
          <cell r="F5817">
            <v>0</v>
          </cell>
          <cell r="G5817">
            <v>0</v>
          </cell>
          <cell r="H5817">
            <v>0</v>
          </cell>
          <cell r="I5817">
            <v>0</v>
          </cell>
          <cell r="J5817">
            <v>0</v>
          </cell>
          <cell r="K5817">
            <v>0</v>
          </cell>
          <cell r="L5817">
            <v>0</v>
          </cell>
          <cell r="M5817">
            <v>0</v>
          </cell>
          <cell r="N5817">
            <v>0</v>
          </cell>
          <cell r="O5817">
            <v>0</v>
          </cell>
          <cell r="P5817">
            <v>0</v>
          </cell>
          <cell r="Q5817">
            <v>0</v>
          </cell>
          <cell r="R5817">
            <v>0</v>
          </cell>
          <cell r="S5817">
            <v>0</v>
          </cell>
          <cell r="T5817">
            <v>0</v>
          </cell>
        </row>
        <row r="5818">
          <cell r="A5818">
            <v>241405640</v>
          </cell>
          <cell r="B5818" t="str">
            <v>241405640 JPMorgan Chase Bank N.A.,  -CC A/c - 5385</v>
          </cell>
          <cell r="C5818">
            <v>0</v>
          </cell>
          <cell r="D5818">
            <v>0</v>
          </cell>
          <cell r="E5818">
            <v>0</v>
          </cell>
          <cell r="F5818">
            <v>0</v>
          </cell>
          <cell r="G5818">
            <v>0</v>
          </cell>
          <cell r="H5818">
            <v>0</v>
          </cell>
          <cell r="I5818">
            <v>0</v>
          </cell>
          <cell r="J5818">
            <v>0</v>
          </cell>
          <cell r="K5818">
            <v>0</v>
          </cell>
          <cell r="L5818">
            <v>0</v>
          </cell>
          <cell r="M5818">
            <v>0</v>
          </cell>
          <cell r="N5818">
            <v>0</v>
          </cell>
          <cell r="O5818">
            <v>0</v>
          </cell>
          <cell r="P5818">
            <v>0</v>
          </cell>
          <cell r="Q5818">
            <v>0</v>
          </cell>
          <cell r="R5818">
            <v>0</v>
          </cell>
          <cell r="S5818">
            <v>0</v>
          </cell>
          <cell r="T5818">
            <v>0</v>
          </cell>
        </row>
        <row r="5819">
          <cell r="A5819">
            <v>241405641</v>
          </cell>
          <cell r="B5819" t="str">
            <v>241405641 JPMorgan Chase Bank N.A.,  -CC A/c - 5385</v>
          </cell>
          <cell r="C5819">
            <v>0</v>
          </cell>
          <cell r="D5819">
            <v>0</v>
          </cell>
          <cell r="E5819">
            <v>0</v>
          </cell>
          <cell r="F5819">
            <v>0</v>
          </cell>
          <cell r="G5819">
            <v>0</v>
          </cell>
          <cell r="H5819">
            <v>0</v>
          </cell>
          <cell r="I5819">
            <v>0</v>
          </cell>
          <cell r="J5819">
            <v>0</v>
          </cell>
          <cell r="K5819">
            <v>0</v>
          </cell>
          <cell r="L5819">
            <v>0</v>
          </cell>
          <cell r="M5819">
            <v>0</v>
          </cell>
          <cell r="N5819">
            <v>0</v>
          </cell>
          <cell r="O5819">
            <v>0</v>
          </cell>
          <cell r="P5819">
            <v>0</v>
          </cell>
          <cell r="Q5819">
            <v>0</v>
          </cell>
          <cell r="R5819">
            <v>0</v>
          </cell>
          <cell r="S5819">
            <v>0</v>
          </cell>
          <cell r="T5819">
            <v>0</v>
          </cell>
        </row>
        <row r="5820">
          <cell r="A5820">
            <v>241405642</v>
          </cell>
          <cell r="B5820" t="str">
            <v>241405642 JPMorgan Chase Bank N.A.,  -CC A/c - 5385</v>
          </cell>
          <cell r="C5820">
            <v>0</v>
          </cell>
          <cell r="D5820">
            <v>0</v>
          </cell>
          <cell r="E5820">
            <v>0</v>
          </cell>
          <cell r="F5820">
            <v>0</v>
          </cell>
          <cell r="G5820">
            <v>0</v>
          </cell>
          <cell r="H5820">
            <v>0</v>
          </cell>
          <cell r="I5820">
            <v>0</v>
          </cell>
          <cell r="J5820">
            <v>0</v>
          </cell>
          <cell r="K5820">
            <v>0</v>
          </cell>
          <cell r="L5820">
            <v>0</v>
          </cell>
          <cell r="M5820">
            <v>0</v>
          </cell>
          <cell r="N5820">
            <v>0</v>
          </cell>
          <cell r="O5820">
            <v>0</v>
          </cell>
          <cell r="P5820">
            <v>0</v>
          </cell>
          <cell r="Q5820">
            <v>0</v>
          </cell>
          <cell r="R5820">
            <v>0</v>
          </cell>
          <cell r="S5820">
            <v>0</v>
          </cell>
          <cell r="T5820">
            <v>0</v>
          </cell>
        </row>
        <row r="5821">
          <cell r="A5821">
            <v>241408400</v>
          </cell>
          <cell r="B5821" t="str">
            <v>241408400  HDFC Bank A/c. 05420310000245</v>
          </cell>
          <cell r="C5821">
            <v>0</v>
          </cell>
          <cell r="D5821">
            <v>0</v>
          </cell>
          <cell r="E5821">
            <v>0</v>
          </cell>
          <cell r="F5821">
            <v>0</v>
          </cell>
          <cell r="G5821">
            <v>0</v>
          </cell>
          <cell r="H5821">
            <v>0</v>
          </cell>
          <cell r="I5821">
            <v>0</v>
          </cell>
          <cell r="J5821">
            <v>0</v>
          </cell>
          <cell r="K5821">
            <v>0</v>
          </cell>
          <cell r="L5821">
            <v>0</v>
          </cell>
          <cell r="M5821">
            <v>0</v>
          </cell>
          <cell r="N5821">
            <v>0</v>
          </cell>
          <cell r="O5821">
            <v>0</v>
          </cell>
          <cell r="P5821">
            <v>0</v>
          </cell>
          <cell r="Q5821">
            <v>0</v>
          </cell>
          <cell r="R5821">
            <v>0</v>
          </cell>
          <cell r="S5821">
            <v>0</v>
          </cell>
          <cell r="T5821">
            <v>0</v>
          </cell>
        </row>
        <row r="5822">
          <cell r="A5822">
            <v>241009991</v>
          </cell>
          <cell r="B5822" t="str">
            <v>241009991 Ind-AS Hdfc Sandoz A/C 2400110000100-(I)</v>
          </cell>
          <cell r="C5822">
            <v>0</v>
          </cell>
          <cell r="D5822">
            <v>0</v>
          </cell>
          <cell r="E5822">
            <v>0</v>
          </cell>
          <cell r="F5822">
            <v>0</v>
          </cell>
          <cell r="G5822">
            <v>0</v>
          </cell>
          <cell r="H5822">
            <v>0</v>
          </cell>
          <cell r="I5822">
            <v>0</v>
          </cell>
          <cell r="J5822">
            <v>0</v>
          </cell>
          <cell r="K5822">
            <v>0</v>
          </cell>
          <cell r="L5822">
            <v>0</v>
          </cell>
          <cell r="M5822">
            <v>0</v>
          </cell>
          <cell r="N5822">
            <v>0</v>
          </cell>
          <cell r="O5822">
            <v>0</v>
          </cell>
          <cell r="P5822">
            <v>0</v>
          </cell>
          <cell r="Q5822">
            <v>0</v>
          </cell>
          <cell r="R5822">
            <v>0</v>
          </cell>
          <cell r="S5822">
            <v>0</v>
          </cell>
          <cell r="T5822">
            <v>0</v>
          </cell>
        </row>
        <row r="5823">
          <cell r="A5823">
            <v>241009992</v>
          </cell>
          <cell r="B5823" t="str">
            <v>241009992 Ind-AS Hdfc Sandoz A/C 2400110000100-(I)</v>
          </cell>
          <cell r="C5823">
            <v>0</v>
          </cell>
          <cell r="D5823">
            <v>0</v>
          </cell>
          <cell r="E5823">
            <v>0</v>
          </cell>
          <cell r="F5823">
            <v>0</v>
          </cell>
          <cell r="G5823">
            <v>0</v>
          </cell>
          <cell r="H5823">
            <v>0</v>
          </cell>
          <cell r="I5823">
            <v>0</v>
          </cell>
          <cell r="J5823">
            <v>0</v>
          </cell>
          <cell r="K5823">
            <v>0</v>
          </cell>
          <cell r="L5823">
            <v>0</v>
          </cell>
          <cell r="M5823">
            <v>0</v>
          </cell>
          <cell r="N5823">
            <v>0</v>
          </cell>
          <cell r="O5823">
            <v>0</v>
          </cell>
          <cell r="P5823">
            <v>0</v>
          </cell>
          <cell r="Q5823">
            <v>0</v>
          </cell>
          <cell r="R5823">
            <v>0</v>
          </cell>
          <cell r="S5823">
            <v>0</v>
          </cell>
          <cell r="T5823">
            <v>0</v>
          </cell>
        </row>
        <row r="5824">
          <cell r="A5824">
            <v>239</v>
          </cell>
          <cell r="B5824" t="str">
            <v>Term loan from Others..........</v>
          </cell>
          <cell r="C5824">
            <v>0</v>
          </cell>
          <cell r="D5824">
            <v>0</v>
          </cell>
          <cell r="E5824">
            <v>0</v>
          </cell>
          <cell r="F5824">
            <v>0</v>
          </cell>
          <cell r="G5824">
            <v>0</v>
          </cell>
          <cell r="H5824">
            <v>0</v>
          </cell>
          <cell r="I5824">
            <v>0</v>
          </cell>
          <cell r="J5824">
            <v>0</v>
          </cell>
          <cell r="K5824">
            <v>0</v>
          </cell>
          <cell r="L5824">
            <v>0</v>
          </cell>
          <cell r="M5824">
            <v>0</v>
          </cell>
          <cell r="N5824">
            <v>0</v>
          </cell>
          <cell r="O5824">
            <v>0</v>
          </cell>
          <cell r="P5824">
            <v>0</v>
          </cell>
          <cell r="Q5824">
            <v>0</v>
          </cell>
          <cell r="R5824">
            <v>0</v>
          </cell>
          <cell r="S5824">
            <v>0</v>
          </cell>
          <cell r="T5824">
            <v>0</v>
          </cell>
        </row>
        <row r="5825">
          <cell r="A5825">
            <v>12300001</v>
          </cell>
          <cell r="B5825" t="str">
            <v>12300001 Secured ST-Term loand from FI/FII</v>
          </cell>
          <cell r="C5825">
            <v>0</v>
          </cell>
          <cell r="D5825">
            <v>0</v>
          </cell>
          <cell r="E5825">
            <v>0</v>
          </cell>
          <cell r="F5825">
            <v>0</v>
          </cell>
          <cell r="G5825">
            <v>0</v>
          </cell>
          <cell r="H5825">
            <v>0</v>
          </cell>
          <cell r="I5825">
            <v>0</v>
          </cell>
          <cell r="J5825">
            <v>0</v>
          </cell>
          <cell r="K5825">
            <v>0</v>
          </cell>
          <cell r="L5825">
            <v>0</v>
          </cell>
          <cell r="M5825">
            <v>0</v>
          </cell>
          <cell r="N5825">
            <v>0</v>
          </cell>
          <cell r="O5825">
            <v>0</v>
          </cell>
          <cell r="P5825">
            <v>0</v>
          </cell>
          <cell r="Q5825">
            <v>0</v>
          </cell>
          <cell r="R5825">
            <v>0</v>
          </cell>
          <cell r="S5825">
            <v>0</v>
          </cell>
          <cell r="T5825">
            <v>0</v>
          </cell>
        </row>
        <row r="5826">
          <cell r="A5826">
            <v>12370001</v>
          </cell>
          <cell r="B5826" t="str">
            <v>12370001 Secured ST-Term loan from others</v>
          </cell>
          <cell r="C5826">
            <v>0</v>
          </cell>
          <cell r="D5826">
            <v>0</v>
          </cell>
          <cell r="E5826">
            <v>0</v>
          </cell>
          <cell r="F5826">
            <v>0</v>
          </cell>
          <cell r="G5826">
            <v>0</v>
          </cell>
          <cell r="H5826">
            <v>0</v>
          </cell>
          <cell r="I5826">
            <v>0</v>
          </cell>
          <cell r="J5826">
            <v>0</v>
          </cell>
          <cell r="K5826">
            <v>0</v>
          </cell>
          <cell r="L5826">
            <v>0</v>
          </cell>
          <cell r="M5826">
            <v>0</v>
          </cell>
          <cell r="N5826">
            <v>0</v>
          </cell>
          <cell r="O5826">
            <v>0</v>
          </cell>
          <cell r="P5826">
            <v>0</v>
          </cell>
          <cell r="Q5826">
            <v>0</v>
          </cell>
          <cell r="R5826">
            <v>0</v>
          </cell>
          <cell r="S5826">
            <v>0</v>
          </cell>
          <cell r="T5826">
            <v>0</v>
          </cell>
        </row>
        <row r="5827">
          <cell r="A5827">
            <v>12370098</v>
          </cell>
          <cell r="B5827" t="str">
            <v>12370098 ST Loans- Secured Adj.</v>
          </cell>
          <cell r="C5827">
            <v>0</v>
          </cell>
          <cell r="D5827">
            <v>0</v>
          </cell>
          <cell r="E5827">
            <v>0</v>
          </cell>
          <cell r="F5827">
            <v>0</v>
          </cell>
          <cell r="G5827">
            <v>0</v>
          </cell>
          <cell r="H5827">
            <v>0</v>
          </cell>
          <cell r="I5827">
            <v>0</v>
          </cell>
          <cell r="J5827">
            <v>0</v>
          </cell>
          <cell r="K5827">
            <v>0</v>
          </cell>
          <cell r="L5827">
            <v>0</v>
          </cell>
          <cell r="M5827">
            <v>0</v>
          </cell>
          <cell r="N5827">
            <v>0</v>
          </cell>
          <cell r="O5827">
            <v>0</v>
          </cell>
          <cell r="P5827">
            <v>0</v>
          </cell>
          <cell r="Q5827">
            <v>0</v>
          </cell>
          <cell r="R5827">
            <v>0</v>
          </cell>
          <cell r="S5827">
            <v>0</v>
          </cell>
          <cell r="T5827">
            <v>0</v>
          </cell>
        </row>
        <row r="5828">
          <cell r="A5828">
            <v>0</v>
          </cell>
          <cell r="B5828" t="str">
            <v>Debentures/Bonds</v>
          </cell>
          <cell r="C5828">
            <v>0</v>
          </cell>
          <cell r="D5828">
            <v>0</v>
          </cell>
          <cell r="E5828">
            <v>0</v>
          </cell>
          <cell r="F5828">
            <v>0</v>
          </cell>
          <cell r="G5828">
            <v>0</v>
          </cell>
          <cell r="H5828">
            <v>0</v>
          </cell>
          <cell r="I5828">
            <v>0</v>
          </cell>
          <cell r="J5828">
            <v>0</v>
          </cell>
          <cell r="K5828">
            <v>0</v>
          </cell>
          <cell r="L5828">
            <v>0</v>
          </cell>
          <cell r="M5828">
            <v>0</v>
          </cell>
          <cell r="N5828">
            <v>0</v>
          </cell>
          <cell r="O5828">
            <v>0</v>
          </cell>
          <cell r="P5828">
            <v>0</v>
          </cell>
          <cell r="Q5828">
            <v>0</v>
          </cell>
          <cell r="R5828">
            <v>0</v>
          </cell>
          <cell r="S5828">
            <v>0</v>
          </cell>
          <cell r="T5828">
            <v>0</v>
          </cell>
        </row>
        <row r="5829">
          <cell r="A5829">
            <v>12210001</v>
          </cell>
          <cell r="B5829" t="str">
            <v>12210001 Secured ST-Convertible Debenture</v>
          </cell>
          <cell r="C5829">
            <v>0</v>
          </cell>
          <cell r="D5829">
            <v>0</v>
          </cell>
          <cell r="E5829">
            <v>0</v>
          </cell>
          <cell r="F5829">
            <v>0</v>
          </cell>
          <cell r="G5829">
            <v>0</v>
          </cell>
          <cell r="H5829">
            <v>0</v>
          </cell>
          <cell r="I5829">
            <v>0</v>
          </cell>
          <cell r="J5829">
            <v>0</v>
          </cell>
          <cell r="K5829">
            <v>0</v>
          </cell>
          <cell r="L5829">
            <v>0</v>
          </cell>
          <cell r="M5829">
            <v>0</v>
          </cell>
          <cell r="N5829">
            <v>0</v>
          </cell>
          <cell r="O5829">
            <v>0</v>
          </cell>
          <cell r="P5829">
            <v>0</v>
          </cell>
          <cell r="Q5829">
            <v>0</v>
          </cell>
          <cell r="R5829">
            <v>0</v>
          </cell>
          <cell r="S5829">
            <v>0</v>
          </cell>
          <cell r="T5829">
            <v>0</v>
          </cell>
        </row>
        <row r="5830">
          <cell r="A5830">
            <v>12220001</v>
          </cell>
          <cell r="B5830" t="str">
            <v>12220001 Secured ST-Convertible Debentures Inter Company</v>
          </cell>
          <cell r="C5830">
            <v>0</v>
          </cell>
          <cell r="D5830">
            <v>0</v>
          </cell>
          <cell r="E5830">
            <v>0</v>
          </cell>
          <cell r="F5830">
            <v>0</v>
          </cell>
          <cell r="G5830">
            <v>0</v>
          </cell>
          <cell r="H5830">
            <v>0</v>
          </cell>
          <cell r="I5830">
            <v>0</v>
          </cell>
          <cell r="J5830">
            <v>0</v>
          </cell>
          <cell r="K5830">
            <v>0</v>
          </cell>
          <cell r="L5830">
            <v>0</v>
          </cell>
          <cell r="M5830">
            <v>0</v>
          </cell>
          <cell r="N5830">
            <v>0</v>
          </cell>
          <cell r="O5830">
            <v>0</v>
          </cell>
          <cell r="P5830">
            <v>0</v>
          </cell>
          <cell r="Q5830">
            <v>0</v>
          </cell>
          <cell r="R5830">
            <v>0</v>
          </cell>
          <cell r="S5830">
            <v>0</v>
          </cell>
          <cell r="T5830">
            <v>0</v>
          </cell>
        </row>
        <row r="5831">
          <cell r="A5831">
            <v>12230001</v>
          </cell>
          <cell r="B5831" t="str">
            <v>12230001 Secured ST-Non Convertible Debentures</v>
          </cell>
          <cell r="C5831">
            <v>0</v>
          </cell>
          <cell r="D5831">
            <v>0</v>
          </cell>
          <cell r="E5831">
            <v>0</v>
          </cell>
          <cell r="F5831">
            <v>0</v>
          </cell>
          <cell r="G5831">
            <v>0</v>
          </cell>
          <cell r="H5831">
            <v>0</v>
          </cell>
          <cell r="I5831">
            <v>0</v>
          </cell>
          <cell r="J5831">
            <v>0</v>
          </cell>
          <cell r="K5831">
            <v>0</v>
          </cell>
          <cell r="L5831">
            <v>0</v>
          </cell>
          <cell r="M5831">
            <v>0</v>
          </cell>
          <cell r="N5831">
            <v>0</v>
          </cell>
          <cell r="O5831">
            <v>0</v>
          </cell>
          <cell r="P5831">
            <v>0</v>
          </cell>
          <cell r="Q5831">
            <v>0</v>
          </cell>
          <cell r="R5831">
            <v>0</v>
          </cell>
          <cell r="S5831">
            <v>0</v>
          </cell>
          <cell r="T5831">
            <v>0</v>
          </cell>
        </row>
        <row r="5832">
          <cell r="A5832">
            <v>12240001</v>
          </cell>
          <cell r="B5832" t="str">
            <v>12240001 Secured ST-Non Convertible Debenture Inter Company</v>
          </cell>
          <cell r="C5832">
            <v>0</v>
          </cell>
          <cell r="D5832">
            <v>0</v>
          </cell>
          <cell r="E5832">
            <v>0</v>
          </cell>
          <cell r="F5832">
            <v>0</v>
          </cell>
          <cell r="G5832">
            <v>0</v>
          </cell>
          <cell r="H5832">
            <v>0</v>
          </cell>
          <cell r="I5832">
            <v>0</v>
          </cell>
          <cell r="J5832">
            <v>0</v>
          </cell>
          <cell r="K5832">
            <v>0</v>
          </cell>
          <cell r="L5832">
            <v>0</v>
          </cell>
          <cell r="M5832">
            <v>0</v>
          </cell>
          <cell r="N5832">
            <v>0</v>
          </cell>
          <cell r="O5832">
            <v>0</v>
          </cell>
          <cell r="P5832">
            <v>0</v>
          </cell>
          <cell r="Q5832">
            <v>0</v>
          </cell>
          <cell r="R5832">
            <v>0</v>
          </cell>
          <cell r="S5832">
            <v>0</v>
          </cell>
          <cell r="T5832">
            <v>0</v>
          </cell>
        </row>
        <row r="5833">
          <cell r="A5833">
            <v>12250001</v>
          </cell>
          <cell r="B5833" t="str">
            <v>12250001 Secured ST-Convertible Bonds</v>
          </cell>
          <cell r="C5833">
            <v>0</v>
          </cell>
          <cell r="D5833">
            <v>0</v>
          </cell>
          <cell r="E5833">
            <v>0</v>
          </cell>
          <cell r="F5833">
            <v>0</v>
          </cell>
          <cell r="G5833">
            <v>0</v>
          </cell>
          <cell r="H5833">
            <v>0</v>
          </cell>
          <cell r="I5833">
            <v>0</v>
          </cell>
          <cell r="J5833">
            <v>0</v>
          </cell>
          <cell r="K5833">
            <v>0</v>
          </cell>
          <cell r="L5833">
            <v>0</v>
          </cell>
          <cell r="M5833">
            <v>0</v>
          </cell>
          <cell r="N5833">
            <v>0</v>
          </cell>
          <cell r="O5833">
            <v>0</v>
          </cell>
          <cell r="P5833">
            <v>0</v>
          </cell>
          <cell r="Q5833">
            <v>0</v>
          </cell>
          <cell r="R5833">
            <v>0</v>
          </cell>
          <cell r="S5833">
            <v>0</v>
          </cell>
          <cell r="T5833">
            <v>0</v>
          </cell>
        </row>
        <row r="5834">
          <cell r="A5834">
            <v>12260001</v>
          </cell>
          <cell r="B5834" t="str">
            <v>12260001 Secured ST-Convertible Bonds Inter Company</v>
          </cell>
          <cell r="C5834">
            <v>0</v>
          </cell>
          <cell r="D5834">
            <v>0</v>
          </cell>
          <cell r="E5834">
            <v>0</v>
          </cell>
          <cell r="F5834">
            <v>0</v>
          </cell>
          <cell r="G5834">
            <v>0</v>
          </cell>
          <cell r="H5834">
            <v>0</v>
          </cell>
          <cell r="I5834">
            <v>0</v>
          </cell>
          <cell r="J5834">
            <v>0</v>
          </cell>
          <cell r="K5834">
            <v>0</v>
          </cell>
          <cell r="L5834">
            <v>0</v>
          </cell>
          <cell r="M5834">
            <v>0</v>
          </cell>
          <cell r="N5834">
            <v>0</v>
          </cell>
          <cell r="O5834">
            <v>0</v>
          </cell>
          <cell r="P5834">
            <v>0</v>
          </cell>
          <cell r="Q5834">
            <v>0</v>
          </cell>
          <cell r="R5834">
            <v>0</v>
          </cell>
          <cell r="S5834">
            <v>0</v>
          </cell>
          <cell r="T5834">
            <v>0</v>
          </cell>
        </row>
        <row r="5835">
          <cell r="A5835">
            <v>12270001</v>
          </cell>
          <cell r="B5835" t="str">
            <v>12270001 Secured ST-Non Convertible Bonds</v>
          </cell>
          <cell r="C5835">
            <v>0</v>
          </cell>
          <cell r="D5835">
            <v>0</v>
          </cell>
          <cell r="E5835">
            <v>0</v>
          </cell>
          <cell r="F5835">
            <v>0</v>
          </cell>
          <cell r="G5835">
            <v>0</v>
          </cell>
          <cell r="H5835">
            <v>0</v>
          </cell>
          <cell r="I5835">
            <v>0</v>
          </cell>
          <cell r="J5835">
            <v>0</v>
          </cell>
          <cell r="K5835">
            <v>0</v>
          </cell>
          <cell r="L5835">
            <v>0</v>
          </cell>
          <cell r="M5835">
            <v>0</v>
          </cell>
          <cell r="N5835">
            <v>0</v>
          </cell>
          <cell r="O5835">
            <v>0</v>
          </cell>
          <cell r="P5835">
            <v>0</v>
          </cell>
          <cell r="Q5835">
            <v>0</v>
          </cell>
          <cell r="R5835">
            <v>0</v>
          </cell>
          <cell r="S5835">
            <v>0</v>
          </cell>
          <cell r="T5835">
            <v>0</v>
          </cell>
        </row>
        <row r="5836">
          <cell r="A5836">
            <v>12270002</v>
          </cell>
          <cell r="B5836" t="str">
            <v>12270002 Secured ST-Non Convertible Bonds #Forex Adj</v>
          </cell>
          <cell r="C5836">
            <v>0</v>
          </cell>
          <cell r="D5836">
            <v>0</v>
          </cell>
          <cell r="E5836">
            <v>0</v>
          </cell>
          <cell r="F5836">
            <v>0</v>
          </cell>
          <cell r="G5836">
            <v>0</v>
          </cell>
          <cell r="H5836">
            <v>0</v>
          </cell>
          <cell r="I5836">
            <v>0</v>
          </cell>
          <cell r="J5836">
            <v>0</v>
          </cell>
          <cell r="K5836">
            <v>0</v>
          </cell>
          <cell r="L5836">
            <v>0</v>
          </cell>
          <cell r="M5836">
            <v>0</v>
          </cell>
          <cell r="N5836">
            <v>0</v>
          </cell>
          <cell r="O5836">
            <v>0</v>
          </cell>
          <cell r="P5836">
            <v>0</v>
          </cell>
          <cell r="Q5836">
            <v>0</v>
          </cell>
          <cell r="R5836">
            <v>0</v>
          </cell>
          <cell r="S5836">
            <v>0</v>
          </cell>
          <cell r="T5836">
            <v>0</v>
          </cell>
        </row>
        <row r="5837">
          <cell r="A5837">
            <v>12280001</v>
          </cell>
          <cell r="B5837" t="str">
            <v>12280001 Secured ST-Non convertible Bonds Inter Company</v>
          </cell>
          <cell r="C5837">
            <v>0</v>
          </cell>
          <cell r="D5837">
            <v>0</v>
          </cell>
          <cell r="E5837">
            <v>0</v>
          </cell>
          <cell r="F5837">
            <v>0</v>
          </cell>
          <cell r="G5837">
            <v>0</v>
          </cell>
          <cell r="H5837">
            <v>0</v>
          </cell>
          <cell r="I5837">
            <v>0</v>
          </cell>
          <cell r="J5837">
            <v>0</v>
          </cell>
          <cell r="K5837">
            <v>0</v>
          </cell>
          <cell r="L5837">
            <v>0</v>
          </cell>
          <cell r="M5837">
            <v>0</v>
          </cell>
          <cell r="N5837">
            <v>0</v>
          </cell>
          <cell r="O5837">
            <v>0</v>
          </cell>
          <cell r="P5837">
            <v>0</v>
          </cell>
          <cell r="Q5837">
            <v>0</v>
          </cell>
          <cell r="R5837">
            <v>0</v>
          </cell>
          <cell r="S5837">
            <v>0</v>
          </cell>
          <cell r="T5837">
            <v>0</v>
          </cell>
        </row>
        <row r="5838">
          <cell r="A5838">
            <v>507</v>
          </cell>
          <cell r="B5838" t="str">
            <v>Short-Term Borrowings  Unsecured.............</v>
          </cell>
          <cell r="C5838">
            <v>-0.35</v>
          </cell>
          <cell r="D5838">
            <v>0</v>
          </cell>
          <cell r="E5838">
            <v>0</v>
          </cell>
          <cell r="F5838">
            <v>0</v>
          </cell>
          <cell r="G5838">
            <v>0</v>
          </cell>
          <cell r="H5838">
            <v>0</v>
          </cell>
          <cell r="I5838">
            <v>0</v>
          </cell>
          <cell r="J5838">
            <v>0</v>
          </cell>
          <cell r="K5838">
            <v>0</v>
          </cell>
          <cell r="L5838">
            <v>0</v>
          </cell>
          <cell r="M5838">
            <v>0</v>
          </cell>
          <cell r="N5838">
            <v>0</v>
          </cell>
          <cell r="O5838">
            <v>0</v>
          </cell>
          <cell r="P5838">
            <v>0</v>
          </cell>
          <cell r="Q5838">
            <v>0</v>
          </cell>
          <cell r="R5838">
            <v>0</v>
          </cell>
          <cell r="S5838">
            <v>0</v>
          </cell>
          <cell r="T5838">
            <v>-0.35</v>
          </cell>
        </row>
        <row r="5839">
          <cell r="A5839">
            <v>232</v>
          </cell>
          <cell r="B5839" t="str">
            <v>Term Loan from Bank………</v>
          </cell>
          <cell r="C5839">
            <v>-0.35</v>
          </cell>
          <cell r="D5839">
            <v>0</v>
          </cell>
          <cell r="E5839">
            <v>0</v>
          </cell>
          <cell r="F5839">
            <v>0</v>
          </cell>
          <cell r="G5839">
            <v>0</v>
          </cell>
          <cell r="H5839">
            <v>0</v>
          </cell>
          <cell r="I5839">
            <v>0</v>
          </cell>
          <cell r="J5839">
            <v>0</v>
          </cell>
          <cell r="K5839">
            <v>0</v>
          </cell>
          <cell r="L5839">
            <v>0</v>
          </cell>
          <cell r="M5839">
            <v>0</v>
          </cell>
          <cell r="N5839">
            <v>0</v>
          </cell>
          <cell r="O5839">
            <v>0</v>
          </cell>
          <cell r="P5839">
            <v>0</v>
          </cell>
          <cell r="Q5839">
            <v>0</v>
          </cell>
          <cell r="R5839">
            <v>0</v>
          </cell>
          <cell r="S5839">
            <v>0</v>
          </cell>
          <cell r="T5839">
            <v>-0.35</v>
          </cell>
        </row>
        <row r="5840">
          <cell r="A5840">
            <v>240</v>
          </cell>
          <cell r="B5840" t="str">
            <v>Foreign Currency Term Loan...................</v>
          </cell>
          <cell r="C5840">
            <v>0</v>
          </cell>
          <cell r="D5840">
            <v>0</v>
          </cell>
          <cell r="E5840">
            <v>0</v>
          </cell>
          <cell r="F5840">
            <v>0</v>
          </cell>
          <cell r="G5840">
            <v>0</v>
          </cell>
          <cell r="H5840">
            <v>0</v>
          </cell>
          <cell r="I5840">
            <v>0</v>
          </cell>
          <cell r="J5840">
            <v>0</v>
          </cell>
          <cell r="K5840">
            <v>0</v>
          </cell>
          <cell r="L5840">
            <v>0</v>
          </cell>
          <cell r="M5840">
            <v>0</v>
          </cell>
          <cell r="N5840">
            <v>0</v>
          </cell>
          <cell r="O5840">
            <v>0</v>
          </cell>
          <cell r="P5840">
            <v>0</v>
          </cell>
          <cell r="Q5840">
            <v>0</v>
          </cell>
          <cell r="R5840">
            <v>0</v>
          </cell>
          <cell r="S5840">
            <v>0</v>
          </cell>
          <cell r="T5840">
            <v>0</v>
          </cell>
        </row>
        <row r="5841">
          <cell r="A5841">
            <v>12750001</v>
          </cell>
          <cell r="B5841" t="str">
            <v>12750001 Unsecured ST-Foregin Currency Loans From Banks</v>
          </cell>
          <cell r="C5841">
            <v>0</v>
          </cell>
          <cell r="D5841">
            <v>0</v>
          </cell>
          <cell r="E5841">
            <v>0</v>
          </cell>
          <cell r="F5841">
            <v>0</v>
          </cell>
          <cell r="G5841">
            <v>0</v>
          </cell>
          <cell r="H5841">
            <v>0</v>
          </cell>
          <cell r="I5841">
            <v>0</v>
          </cell>
          <cell r="J5841">
            <v>0</v>
          </cell>
          <cell r="K5841">
            <v>0</v>
          </cell>
          <cell r="L5841">
            <v>0</v>
          </cell>
          <cell r="M5841">
            <v>0</v>
          </cell>
          <cell r="N5841">
            <v>0</v>
          </cell>
          <cell r="O5841">
            <v>0</v>
          </cell>
          <cell r="P5841">
            <v>0</v>
          </cell>
          <cell r="Q5841">
            <v>0</v>
          </cell>
          <cell r="R5841">
            <v>0</v>
          </cell>
          <cell r="S5841">
            <v>0</v>
          </cell>
          <cell r="T5841">
            <v>0</v>
          </cell>
        </row>
        <row r="5842">
          <cell r="A5842">
            <v>12750002</v>
          </cell>
          <cell r="B5842" t="str">
            <v>12750002 Foregin Currency Loans From Banks-Forex Adj</v>
          </cell>
          <cell r="C5842">
            <v>0</v>
          </cell>
          <cell r="D5842">
            <v>0</v>
          </cell>
          <cell r="E5842">
            <v>0</v>
          </cell>
          <cell r="F5842">
            <v>0</v>
          </cell>
          <cell r="G5842">
            <v>0</v>
          </cell>
          <cell r="H5842">
            <v>0</v>
          </cell>
          <cell r="I5842">
            <v>0</v>
          </cell>
          <cell r="J5842">
            <v>0</v>
          </cell>
          <cell r="K5842">
            <v>0</v>
          </cell>
          <cell r="L5842">
            <v>0</v>
          </cell>
          <cell r="M5842">
            <v>0</v>
          </cell>
          <cell r="N5842">
            <v>0</v>
          </cell>
          <cell r="O5842">
            <v>0</v>
          </cell>
          <cell r="P5842">
            <v>0</v>
          </cell>
          <cell r="Q5842">
            <v>0</v>
          </cell>
          <cell r="R5842">
            <v>0</v>
          </cell>
          <cell r="S5842">
            <v>0</v>
          </cell>
          <cell r="T5842">
            <v>0</v>
          </cell>
        </row>
        <row r="5843">
          <cell r="A5843">
            <v>12840001</v>
          </cell>
          <cell r="B5843" t="str">
            <v>12840001 Unsecured ST-FCNR Loan</v>
          </cell>
          <cell r="C5843">
            <v>0</v>
          </cell>
          <cell r="D5843">
            <v>0</v>
          </cell>
          <cell r="E5843">
            <v>0</v>
          </cell>
          <cell r="F5843">
            <v>0</v>
          </cell>
          <cell r="G5843">
            <v>0</v>
          </cell>
          <cell r="H5843">
            <v>0</v>
          </cell>
          <cell r="I5843">
            <v>0</v>
          </cell>
          <cell r="J5843">
            <v>0</v>
          </cell>
          <cell r="K5843">
            <v>0</v>
          </cell>
          <cell r="L5843">
            <v>0</v>
          </cell>
          <cell r="M5843">
            <v>0</v>
          </cell>
          <cell r="N5843">
            <v>0</v>
          </cell>
          <cell r="O5843">
            <v>0</v>
          </cell>
          <cell r="P5843">
            <v>0</v>
          </cell>
          <cell r="Q5843">
            <v>0</v>
          </cell>
          <cell r="R5843">
            <v>0</v>
          </cell>
          <cell r="S5843">
            <v>0</v>
          </cell>
          <cell r="T5843">
            <v>0</v>
          </cell>
        </row>
        <row r="5844">
          <cell r="A5844">
            <v>241</v>
          </cell>
          <cell r="B5844" t="str">
            <v>Rupee Term Loan..............................</v>
          </cell>
          <cell r="C5844">
            <v>-0.35</v>
          </cell>
          <cell r="D5844">
            <v>0</v>
          </cell>
          <cell r="E5844">
            <v>0</v>
          </cell>
          <cell r="F5844">
            <v>0</v>
          </cell>
          <cell r="G5844">
            <v>0</v>
          </cell>
          <cell r="H5844">
            <v>0</v>
          </cell>
          <cell r="I5844">
            <v>0</v>
          </cell>
          <cell r="J5844">
            <v>0</v>
          </cell>
          <cell r="K5844">
            <v>0</v>
          </cell>
          <cell r="L5844">
            <v>0</v>
          </cell>
          <cell r="M5844">
            <v>0</v>
          </cell>
          <cell r="N5844">
            <v>0</v>
          </cell>
          <cell r="O5844">
            <v>0</v>
          </cell>
          <cell r="P5844">
            <v>0</v>
          </cell>
          <cell r="Q5844">
            <v>0</v>
          </cell>
          <cell r="R5844">
            <v>0</v>
          </cell>
          <cell r="S5844">
            <v>0</v>
          </cell>
          <cell r="T5844">
            <v>-0.35</v>
          </cell>
        </row>
        <row r="5845">
          <cell r="A5845">
            <v>12720001</v>
          </cell>
          <cell r="B5845" t="str">
            <v>12720001 Unsecured ST-Unsecured Loans From Banks</v>
          </cell>
          <cell r="C5845">
            <v>-0.35</v>
          </cell>
          <cell r="D5845">
            <v>0</v>
          </cell>
          <cell r="E5845">
            <v>0</v>
          </cell>
          <cell r="F5845">
            <v>0</v>
          </cell>
          <cell r="G5845">
            <v>0</v>
          </cell>
          <cell r="H5845">
            <v>0</v>
          </cell>
          <cell r="I5845">
            <v>0</v>
          </cell>
          <cell r="J5845">
            <v>0</v>
          </cell>
          <cell r="K5845">
            <v>0</v>
          </cell>
          <cell r="L5845">
            <v>0</v>
          </cell>
          <cell r="M5845">
            <v>0</v>
          </cell>
          <cell r="N5845">
            <v>0</v>
          </cell>
          <cell r="O5845">
            <v>0</v>
          </cell>
          <cell r="P5845">
            <v>0</v>
          </cell>
          <cell r="Q5845">
            <v>0</v>
          </cell>
          <cell r="R5845">
            <v>0</v>
          </cell>
          <cell r="S5845">
            <v>0</v>
          </cell>
          <cell r="T5845">
            <v>-0.35</v>
          </cell>
        </row>
        <row r="5846">
          <cell r="A5846">
            <v>12370096</v>
          </cell>
          <cell r="B5846" t="str">
            <v>12370096 ST Loans- Secured Curr</v>
          </cell>
          <cell r="C5846">
            <v>0</v>
          </cell>
          <cell r="D5846">
            <v>0</v>
          </cell>
          <cell r="E5846">
            <v>0</v>
          </cell>
          <cell r="F5846">
            <v>0</v>
          </cell>
          <cell r="G5846">
            <v>0</v>
          </cell>
          <cell r="H5846">
            <v>0</v>
          </cell>
          <cell r="I5846">
            <v>0</v>
          </cell>
          <cell r="J5846">
            <v>0</v>
          </cell>
          <cell r="K5846">
            <v>0</v>
          </cell>
          <cell r="L5846">
            <v>0</v>
          </cell>
          <cell r="M5846">
            <v>0</v>
          </cell>
          <cell r="N5846">
            <v>0</v>
          </cell>
          <cell r="O5846">
            <v>0</v>
          </cell>
          <cell r="P5846">
            <v>0</v>
          </cell>
          <cell r="Q5846">
            <v>0</v>
          </cell>
          <cell r="R5846">
            <v>0</v>
          </cell>
          <cell r="S5846">
            <v>0</v>
          </cell>
          <cell r="T5846">
            <v>0</v>
          </cell>
        </row>
        <row r="5847">
          <cell r="A5847">
            <v>509</v>
          </cell>
          <cell r="B5847" t="str">
            <v>Term Loan from Others………</v>
          </cell>
          <cell r="C5847">
            <v>0</v>
          </cell>
          <cell r="D5847">
            <v>0</v>
          </cell>
          <cell r="E5847">
            <v>0</v>
          </cell>
          <cell r="F5847">
            <v>0</v>
          </cell>
          <cell r="G5847">
            <v>0</v>
          </cell>
          <cell r="H5847">
            <v>0</v>
          </cell>
          <cell r="I5847">
            <v>0</v>
          </cell>
          <cell r="J5847">
            <v>0</v>
          </cell>
          <cell r="K5847">
            <v>0</v>
          </cell>
          <cell r="L5847">
            <v>0</v>
          </cell>
          <cell r="M5847">
            <v>0</v>
          </cell>
          <cell r="N5847">
            <v>0</v>
          </cell>
          <cell r="O5847">
            <v>0</v>
          </cell>
          <cell r="P5847">
            <v>0</v>
          </cell>
          <cell r="Q5847">
            <v>0</v>
          </cell>
          <cell r="R5847">
            <v>0</v>
          </cell>
          <cell r="S5847">
            <v>0</v>
          </cell>
          <cell r="T5847">
            <v>0</v>
          </cell>
        </row>
        <row r="5848">
          <cell r="A5848">
            <v>12730001</v>
          </cell>
          <cell r="B5848" t="str">
            <v>12730001 Unsecured ST-Unsecured Loans From Fi</v>
          </cell>
          <cell r="C5848">
            <v>0</v>
          </cell>
          <cell r="D5848">
            <v>0</v>
          </cell>
          <cell r="E5848">
            <v>0</v>
          </cell>
          <cell r="F5848">
            <v>0</v>
          </cell>
          <cell r="G5848">
            <v>0</v>
          </cell>
          <cell r="H5848">
            <v>0</v>
          </cell>
          <cell r="I5848">
            <v>0</v>
          </cell>
          <cell r="J5848">
            <v>0</v>
          </cell>
          <cell r="K5848">
            <v>0</v>
          </cell>
          <cell r="L5848">
            <v>0</v>
          </cell>
          <cell r="M5848">
            <v>0</v>
          </cell>
          <cell r="N5848">
            <v>0</v>
          </cell>
          <cell r="O5848">
            <v>0</v>
          </cell>
          <cell r="P5848">
            <v>0</v>
          </cell>
          <cell r="Q5848">
            <v>0</v>
          </cell>
          <cell r="R5848">
            <v>0</v>
          </cell>
          <cell r="S5848">
            <v>0</v>
          </cell>
          <cell r="T5848">
            <v>0</v>
          </cell>
        </row>
        <row r="5849">
          <cell r="A5849">
            <v>12740001</v>
          </cell>
          <cell r="B5849" t="str">
            <v>12740001 Unsecured ST-Unsecured Loans From Government</v>
          </cell>
          <cell r="C5849">
            <v>0</v>
          </cell>
          <cell r="D5849">
            <v>0</v>
          </cell>
          <cell r="E5849">
            <v>0</v>
          </cell>
          <cell r="F5849">
            <v>0</v>
          </cell>
          <cell r="G5849">
            <v>0</v>
          </cell>
          <cell r="H5849">
            <v>0</v>
          </cell>
          <cell r="I5849">
            <v>0</v>
          </cell>
          <cell r="J5849">
            <v>0</v>
          </cell>
          <cell r="K5849">
            <v>0</v>
          </cell>
          <cell r="L5849">
            <v>0</v>
          </cell>
          <cell r="M5849">
            <v>0</v>
          </cell>
          <cell r="N5849">
            <v>0</v>
          </cell>
          <cell r="O5849">
            <v>0</v>
          </cell>
          <cell r="P5849">
            <v>0</v>
          </cell>
          <cell r="Q5849">
            <v>0</v>
          </cell>
          <cell r="R5849">
            <v>0</v>
          </cell>
          <cell r="S5849">
            <v>0</v>
          </cell>
          <cell r="T5849">
            <v>0</v>
          </cell>
        </row>
        <row r="5850">
          <cell r="A5850">
            <v>12850001</v>
          </cell>
          <cell r="B5850" t="str">
            <v>12850001 Unsecured ST-Subordinate Debt</v>
          </cell>
          <cell r="C5850">
            <v>0</v>
          </cell>
          <cell r="D5850">
            <v>0</v>
          </cell>
          <cell r="E5850">
            <v>0</v>
          </cell>
          <cell r="F5850">
            <v>0</v>
          </cell>
          <cell r="G5850">
            <v>0</v>
          </cell>
          <cell r="H5850">
            <v>0</v>
          </cell>
          <cell r="I5850">
            <v>0</v>
          </cell>
          <cell r="J5850">
            <v>0</v>
          </cell>
          <cell r="K5850">
            <v>0</v>
          </cell>
          <cell r="L5850">
            <v>0</v>
          </cell>
          <cell r="M5850">
            <v>0</v>
          </cell>
          <cell r="N5850">
            <v>0</v>
          </cell>
          <cell r="O5850">
            <v>0</v>
          </cell>
          <cell r="P5850">
            <v>0</v>
          </cell>
          <cell r="Q5850">
            <v>0</v>
          </cell>
          <cell r="R5850">
            <v>0</v>
          </cell>
          <cell r="S5850">
            <v>0</v>
          </cell>
          <cell r="T5850">
            <v>0</v>
          </cell>
        </row>
        <row r="5851">
          <cell r="A5851">
            <v>12860001</v>
          </cell>
          <cell r="B5851" t="str">
            <v>12860001 Unsecured ST-Commercial Paper</v>
          </cell>
          <cell r="C5851">
            <v>0</v>
          </cell>
          <cell r="D5851">
            <v>0</v>
          </cell>
          <cell r="E5851">
            <v>0</v>
          </cell>
          <cell r="F5851">
            <v>0</v>
          </cell>
          <cell r="G5851">
            <v>0</v>
          </cell>
          <cell r="H5851">
            <v>0</v>
          </cell>
          <cell r="I5851">
            <v>0</v>
          </cell>
          <cell r="J5851">
            <v>0</v>
          </cell>
          <cell r="K5851">
            <v>0</v>
          </cell>
          <cell r="L5851">
            <v>0</v>
          </cell>
          <cell r="M5851">
            <v>0</v>
          </cell>
          <cell r="N5851">
            <v>0</v>
          </cell>
          <cell r="O5851">
            <v>0</v>
          </cell>
          <cell r="P5851">
            <v>0</v>
          </cell>
          <cell r="Q5851">
            <v>0</v>
          </cell>
          <cell r="R5851">
            <v>0</v>
          </cell>
          <cell r="S5851">
            <v>0</v>
          </cell>
          <cell r="T5851">
            <v>0</v>
          </cell>
        </row>
        <row r="5852">
          <cell r="A5852">
            <v>672</v>
          </cell>
          <cell r="B5852" t="str">
            <v>4*  CP-Unamortised finance Charges (EIR)</v>
          </cell>
          <cell r="C5852">
            <v>0</v>
          </cell>
          <cell r="D5852">
            <v>0</v>
          </cell>
          <cell r="E5852">
            <v>0</v>
          </cell>
          <cell r="F5852">
            <v>0</v>
          </cell>
          <cell r="G5852">
            <v>0</v>
          </cell>
          <cell r="H5852">
            <v>0</v>
          </cell>
          <cell r="I5852">
            <v>0</v>
          </cell>
          <cell r="J5852">
            <v>0</v>
          </cell>
          <cell r="K5852">
            <v>0</v>
          </cell>
          <cell r="L5852">
            <v>0</v>
          </cell>
          <cell r="M5852">
            <v>0</v>
          </cell>
          <cell r="N5852">
            <v>0</v>
          </cell>
          <cell r="O5852">
            <v>0</v>
          </cell>
          <cell r="P5852">
            <v>0</v>
          </cell>
          <cell r="Q5852">
            <v>0</v>
          </cell>
          <cell r="R5852">
            <v>0</v>
          </cell>
          <cell r="S5852">
            <v>0</v>
          </cell>
          <cell r="T5852">
            <v>0</v>
          </cell>
        </row>
        <row r="5853">
          <cell r="A5853">
            <v>12860003</v>
          </cell>
          <cell r="B5853" t="str">
            <v>*** Commercial paper – Unamortized Finance ch</v>
          </cell>
          <cell r="C5853">
            <v>0</v>
          </cell>
          <cell r="D5853">
            <v>0</v>
          </cell>
          <cell r="E5853">
            <v>0</v>
          </cell>
          <cell r="F5853">
            <v>0</v>
          </cell>
          <cell r="G5853">
            <v>0</v>
          </cell>
          <cell r="H5853">
            <v>0</v>
          </cell>
          <cell r="I5853">
            <v>0</v>
          </cell>
          <cell r="J5853">
            <v>0</v>
          </cell>
          <cell r="K5853">
            <v>0</v>
          </cell>
          <cell r="L5853">
            <v>0</v>
          </cell>
          <cell r="M5853">
            <v>0</v>
          </cell>
          <cell r="N5853">
            <v>0</v>
          </cell>
          <cell r="O5853">
            <v>0</v>
          </cell>
          <cell r="P5853">
            <v>0</v>
          </cell>
          <cell r="Q5853">
            <v>0</v>
          </cell>
          <cell r="R5853">
            <v>0</v>
          </cell>
          <cell r="S5853">
            <v>0</v>
          </cell>
          <cell r="T5853">
            <v>0</v>
          </cell>
        </row>
        <row r="5854">
          <cell r="A5854">
            <v>12890001</v>
          </cell>
          <cell r="B5854" t="str">
            <v>12890001 Unsecured ST-Inter Corporate Loan</v>
          </cell>
          <cell r="C5854">
            <v>0</v>
          </cell>
          <cell r="D5854">
            <v>0</v>
          </cell>
          <cell r="E5854">
            <v>0</v>
          </cell>
          <cell r="F5854">
            <v>0</v>
          </cell>
          <cell r="G5854">
            <v>0</v>
          </cell>
          <cell r="H5854">
            <v>0</v>
          </cell>
          <cell r="I5854">
            <v>0</v>
          </cell>
          <cell r="J5854">
            <v>0</v>
          </cell>
          <cell r="K5854">
            <v>0</v>
          </cell>
          <cell r="L5854">
            <v>0</v>
          </cell>
          <cell r="M5854">
            <v>0</v>
          </cell>
          <cell r="N5854">
            <v>0</v>
          </cell>
          <cell r="O5854">
            <v>0</v>
          </cell>
          <cell r="P5854">
            <v>0</v>
          </cell>
          <cell r="Q5854">
            <v>0</v>
          </cell>
          <cell r="R5854">
            <v>0</v>
          </cell>
          <cell r="S5854">
            <v>0</v>
          </cell>
          <cell r="T5854">
            <v>0</v>
          </cell>
        </row>
        <row r="5855">
          <cell r="A5855">
            <v>12900001</v>
          </cell>
          <cell r="B5855" t="str">
            <v>12900001 Unsecured ST-Other Loans</v>
          </cell>
          <cell r="C5855">
            <v>0</v>
          </cell>
          <cell r="D5855">
            <v>0</v>
          </cell>
          <cell r="E5855">
            <v>0</v>
          </cell>
          <cell r="F5855">
            <v>0</v>
          </cell>
          <cell r="G5855">
            <v>0</v>
          </cell>
          <cell r="H5855">
            <v>0</v>
          </cell>
          <cell r="I5855">
            <v>0</v>
          </cell>
          <cell r="J5855">
            <v>0</v>
          </cell>
          <cell r="K5855">
            <v>0</v>
          </cell>
          <cell r="L5855">
            <v>0</v>
          </cell>
          <cell r="M5855">
            <v>0</v>
          </cell>
          <cell r="N5855">
            <v>0</v>
          </cell>
          <cell r="O5855">
            <v>0</v>
          </cell>
          <cell r="P5855">
            <v>0</v>
          </cell>
          <cell r="Q5855">
            <v>0</v>
          </cell>
          <cell r="R5855">
            <v>0</v>
          </cell>
          <cell r="S5855">
            <v>0</v>
          </cell>
          <cell r="T5855">
            <v>0</v>
          </cell>
        </row>
        <row r="5856">
          <cell r="A5856">
            <v>12900096</v>
          </cell>
          <cell r="B5856" t="str">
            <v>12900096 ST Loans-Unsecured Curr</v>
          </cell>
          <cell r="C5856">
            <v>0</v>
          </cell>
          <cell r="D5856">
            <v>0</v>
          </cell>
          <cell r="E5856">
            <v>0</v>
          </cell>
          <cell r="F5856">
            <v>0</v>
          </cell>
          <cell r="G5856">
            <v>0</v>
          </cell>
          <cell r="H5856">
            <v>0</v>
          </cell>
          <cell r="I5856">
            <v>0</v>
          </cell>
          <cell r="J5856">
            <v>0</v>
          </cell>
          <cell r="K5856">
            <v>0</v>
          </cell>
          <cell r="L5856">
            <v>0</v>
          </cell>
          <cell r="M5856">
            <v>0</v>
          </cell>
          <cell r="N5856">
            <v>0</v>
          </cell>
          <cell r="O5856">
            <v>0</v>
          </cell>
          <cell r="P5856">
            <v>0</v>
          </cell>
          <cell r="Q5856">
            <v>0</v>
          </cell>
          <cell r="R5856">
            <v>0</v>
          </cell>
          <cell r="S5856">
            <v>0</v>
          </cell>
          <cell r="T5856">
            <v>0</v>
          </cell>
        </row>
        <row r="5857">
          <cell r="A5857">
            <v>12900098</v>
          </cell>
          <cell r="B5857" t="str">
            <v>12900098 ST Loans-Unsecured Adj.</v>
          </cell>
          <cell r="C5857">
            <v>0</v>
          </cell>
          <cell r="D5857">
            <v>0</v>
          </cell>
          <cell r="E5857">
            <v>0</v>
          </cell>
          <cell r="F5857">
            <v>0</v>
          </cell>
          <cell r="G5857">
            <v>0</v>
          </cell>
          <cell r="H5857">
            <v>0</v>
          </cell>
          <cell r="I5857">
            <v>0</v>
          </cell>
          <cell r="J5857">
            <v>0</v>
          </cell>
          <cell r="K5857">
            <v>0</v>
          </cell>
          <cell r="L5857">
            <v>0</v>
          </cell>
          <cell r="M5857">
            <v>0</v>
          </cell>
          <cell r="N5857">
            <v>0</v>
          </cell>
          <cell r="O5857">
            <v>0</v>
          </cell>
          <cell r="P5857">
            <v>0</v>
          </cell>
          <cell r="Q5857">
            <v>0</v>
          </cell>
          <cell r="R5857">
            <v>0</v>
          </cell>
          <cell r="S5857">
            <v>0</v>
          </cell>
          <cell r="T5857">
            <v>0</v>
          </cell>
        </row>
        <row r="5858">
          <cell r="A5858">
            <v>493</v>
          </cell>
          <cell r="B5858" t="str">
            <v>Accrued Interest on Commercial Paper</v>
          </cell>
          <cell r="C5858">
            <v>0</v>
          </cell>
          <cell r="D5858">
            <v>0</v>
          </cell>
          <cell r="E5858">
            <v>0</v>
          </cell>
          <cell r="F5858">
            <v>0</v>
          </cell>
          <cell r="G5858">
            <v>0</v>
          </cell>
          <cell r="H5858">
            <v>0</v>
          </cell>
          <cell r="I5858">
            <v>0</v>
          </cell>
          <cell r="J5858">
            <v>0</v>
          </cell>
          <cell r="K5858">
            <v>0</v>
          </cell>
          <cell r="L5858">
            <v>0</v>
          </cell>
          <cell r="M5858">
            <v>0</v>
          </cell>
          <cell r="N5858">
            <v>0</v>
          </cell>
          <cell r="O5858">
            <v>0</v>
          </cell>
          <cell r="P5858">
            <v>0</v>
          </cell>
          <cell r="Q5858">
            <v>0</v>
          </cell>
          <cell r="R5858">
            <v>0</v>
          </cell>
          <cell r="S5858">
            <v>0</v>
          </cell>
          <cell r="T5858">
            <v>0</v>
          </cell>
        </row>
        <row r="5859">
          <cell r="A5859">
            <v>12860002</v>
          </cell>
          <cell r="B5859" t="str">
            <v>12860002 Unsecured ST-Commercial Paper -Accrued Interest</v>
          </cell>
          <cell r="C5859">
            <v>0</v>
          </cell>
          <cell r="D5859">
            <v>0</v>
          </cell>
          <cell r="E5859">
            <v>0</v>
          </cell>
          <cell r="F5859">
            <v>0</v>
          </cell>
          <cell r="G5859">
            <v>0</v>
          </cell>
          <cell r="H5859">
            <v>0</v>
          </cell>
          <cell r="I5859">
            <v>0</v>
          </cell>
          <cell r="J5859">
            <v>0</v>
          </cell>
          <cell r="K5859">
            <v>0</v>
          </cell>
          <cell r="L5859">
            <v>0</v>
          </cell>
          <cell r="M5859">
            <v>0</v>
          </cell>
          <cell r="N5859">
            <v>0</v>
          </cell>
          <cell r="O5859">
            <v>0</v>
          </cell>
          <cell r="P5859">
            <v>0</v>
          </cell>
          <cell r="Q5859">
            <v>0</v>
          </cell>
          <cell r="R5859">
            <v>0</v>
          </cell>
          <cell r="S5859">
            <v>0</v>
          </cell>
          <cell r="T5859">
            <v>0</v>
          </cell>
        </row>
        <row r="5860">
          <cell r="A5860">
            <v>0</v>
          </cell>
          <cell r="B5860" t="str">
            <v>Loan from Related Parties.......</v>
          </cell>
          <cell r="C5860">
            <v>0</v>
          </cell>
          <cell r="D5860">
            <v>0</v>
          </cell>
          <cell r="E5860">
            <v>0</v>
          </cell>
          <cell r="F5860">
            <v>0</v>
          </cell>
          <cell r="G5860">
            <v>0</v>
          </cell>
          <cell r="H5860">
            <v>0</v>
          </cell>
          <cell r="I5860">
            <v>0</v>
          </cell>
          <cell r="J5860">
            <v>0</v>
          </cell>
          <cell r="K5860">
            <v>0</v>
          </cell>
          <cell r="L5860">
            <v>0</v>
          </cell>
          <cell r="M5860">
            <v>0</v>
          </cell>
          <cell r="N5860">
            <v>0</v>
          </cell>
          <cell r="O5860">
            <v>0</v>
          </cell>
          <cell r="P5860">
            <v>0</v>
          </cell>
          <cell r="Q5860">
            <v>0</v>
          </cell>
          <cell r="R5860">
            <v>0</v>
          </cell>
          <cell r="S5860">
            <v>0</v>
          </cell>
          <cell r="T5860">
            <v>0</v>
          </cell>
        </row>
        <row r="5861">
          <cell r="A5861">
            <v>12880001</v>
          </cell>
          <cell r="B5861" t="str">
            <v>12880001 Unsecured ST-Inter Company Loans</v>
          </cell>
          <cell r="C5861">
            <v>0</v>
          </cell>
          <cell r="D5861">
            <v>0</v>
          </cell>
          <cell r="E5861">
            <v>0</v>
          </cell>
          <cell r="F5861">
            <v>0</v>
          </cell>
          <cell r="G5861">
            <v>0</v>
          </cell>
          <cell r="H5861">
            <v>0</v>
          </cell>
          <cell r="I5861">
            <v>0</v>
          </cell>
          <cell r="J5861">
            <v>0</v>
          </cell>
          <cell r="K5861">
            <v>0</v>
          </cell>
          <cell r="L5861">
            <v>0</v>
          </cell>
          <cell r="M5861">
            <v>0</v>
          </cell>
          <cell r="N5861">
            <v>0</v>
          </cell>
          <cell r="O5861">
            <v>0</v>
          </cell>
          <cell r="P5861">
            <v>0</v>
          </cell>
          <cell r="Q5861">
            <v>0</v>
          </cell>
          <cell r="R5861">
            <v>0</v>
          </cell>
          <cell r="S5861">
            <v>0</v>
          </cell>
          <cell r="T5861">
            <v>0</v>
          </cell>
        </row>
        <row r="5862">
          <cell r="A5862">
            <v>223</v>
          </cell>
          <cell r="B5862" t="str">
            <v>Fixed Deposits...............................</v>
          </cell>
          <cell r="C5862">
            <v>0</v>
          </cell>
          <cell r="D5862">
            <v>0</v>
          </cell>
          <cell r="E5862">
            <v>0</v>
          </cell>
          <cell r="F5862">
            <v>0</v>
          </cell>
          <cell r="G5862">
            <v>0</v>
          </cell>
          <cell r="H5862">
            <v>0</v>
          </cell>
          <cell r="I5862">
            <v>0</v>
          </cell>
          <cell r="J5862">
            <v>0</v>
          </cell>
          <cell r="K5862">
            <v>0</v>
          </cell>
          <cell r="L5862">
            <v>0</v>
          </cell>
          <cell r="M5862">
            <v>0</v>
          </cell>
          <cell r="N5862">
            <v>0</v>
          </cell>
          <cell r="O5862">
            <v>0</v>
          </cell>
          <cell r="P5862">
            <v>0</v>
          </cell>
          <cell r="Q5862">
            <v>0</v>
          </cell>
          <cell r="R5862">
            <v>0</v>
          </cell>
          <cell r="S5862">
            <v>0</v>
          </cell>
          <cell r="T5862">
            <v>0</v>
          </cell>
        </row>
        <row r="5863">
          <cell r="A5863">
            <v>12710001</v>
          </cell>
          <cell r="B5863" t="str">
            <v>12710001 Unsecured ST-Fixed Deposits</v>
          </cell>
          <cell r="C5863">
            <v>0</v>
          </cell>
          <cell r="D5863">
            <v>0</v>
          </cell>
          <cell r="E5863">
            <v>0</v>
          </cell>
          <cell r="F5863">
            <v>0</v>
          </cell>
          <cell r="G5863">
            <v>0</v>
          </cell>
          <cell r="H5863">
            <v>0</v>
          </cell>
          <cell r="I5863">
            <v>0</v>
          </cell>
          <cell r="J5863">
            <v>0</v>
          </cell>
          <cell r="K5863">
            <v>0</v>
          </cell>
          <cell r="L5863">
            <v>0</v>
          </cell>
          <cell r="M5863">
            <v>0</v>
          </cell>
          <cell r="N5863">
            <v>0</v>
          </cell>
          <cell r="O5863">
            <v>0</v>
          </cell>
          <cell r="P5863">
            <v>0</v>
          </cell>
          <cell r="Q5863">
            <v>0</v>
          </cell>
          <cell r="R5863">
            <v>0</v>
          </cell>
          <cell r="S5863">
            <v>0</v>
          </cell>
          <cell r="T5863">
            <v>0</v>
          </cell>
        </row>
        <row r="5864">
          <cell r="A5864">
            <v>0</v>
          </cell>
          <cell r="B5864" t="str">
            <v>Debentures/Bonds.............................</v>
          </cell>
          <cell r="C5864">
            <v>0</v>
          </cell>
          <cell r="D5864">
            <v>0</v>
          </cell>
          <cell r="E5864">
            <v>0</v>
          </cell>
          <cell r="F5864">
            <v>0</v>
          </cell>
          <cell r="G5864">
            <v>0</v>
          </cell>
          <cell r="H5864">
            <v>0</v>
          </cell>
          <cell r="I5864">
            <v>0</v>
          </cell>
          <cell r="J5864">
            <v>0</v>
          </cell>
          <cell r="K5864">
            <v>0</v>
          </cell>
          <cell r="L5864">
            <v>0</v>
          </cell>
          <cell r="M5864">
            <v>0</v>
          </cell>
          <cell r="N5864">
            <v>0</v>
          </cell>
          <cell r="O5864">
            <v>0</v>
          </cell>
          <cell r="P5864">
            <v>0</v>
          </cell>
          <cell r="Q5864">
            <v>0</v>
          </cell>
          <cell r="R5864">
            <v>0</v>
          </cell>
          <cell r="S5864">
            <v>0</v>
          </cell>
          <cell r="T5864">
            <v>0</v>
          </cell>
        </row>
        <row r="5865">
          <cell r="A5865">
            <v>12760001</v>
          </cell>
          <cell r="B5865" t="str">
            <v>12760001 Unsecured ST-Convertible Debentures</v>
          </cell>
          <cell r="C5865">
            <v>0</v>
          </cell>
          <cell r="D5865">
            <v>0</v>
          </cell>
          <cell r="E5865">
            <v>0</v>
          </cell>
          <cell r="F5865">
            <v>0</v>
          </cell>
          <cell r="G5865">
            <v>0</v>
          </cell>
          <cell r="H5865">
            <v>0</v>
          </cell>
          <cell r="I5865">
            <v>0</v>
          </cell>
          <cell r="J5865">
            <v>0</v>
          </cell>
          <cell r="K5865">
            <v>0</v>
          </cell>
          <cell r="L5865">
            <v>0</v>
          </cell>
          <cell r="M5865">
            <v>0</v>
          </cell>
          <cell r="N5865">
            <v>0</v>
          </cell>
          <cell r="O5865">
            <v>0</v>
          </cell>
          <cell r="P5865">
            <v>0</v>
          </cell>
          <cell r="Q5865">
            <v>0</v>
          </cell>
          <cell r="R5865">
            <v>0</v>
          </cell>
          <cell r="S5865">
            <v>0</v>
          </cell>
          <cell r="T5865">
            <v>0</v>
          </cell>
        </row>
        <row r="5866">
          <cell r="A5866">
            <v>12770001</v>
          </cell>
          <cell r="B5866" t="str">
            <v>12770001 Unsecured ST-Convertible Debentures Inter Company</v>
          </cell>
          <cell r="C5866">
            <v>0</v>
          </cell>
          <cell r="D5866">
            <v>0</v>
          </cell>
          <cell r="E5866">
            <v>0</v>
          </cell>
          <cell r="F5866">
            <v>0</v>
          </cell>
          <cell r="G5866">
            <v>0</v>
          </cell>
          <cell r="H5866">
            <v>0</v>
          </cell>
          <cell r="I5866">
            <v>0</v>
          </cell>
          <cell r="J5866">
            <v>0</v>
          </cell>
          <cell r="K5866">
            <v>0</v>
          </cell>
          <cell r="L5866">
            <v>0</v>
          </cell>
          <cell r="M5866">
            <v>0</v>
          </cell>
          <cell r="N5866">
            <v>0</v>
          </cell>
          <cell r="O5866">
            <v>0</v>
          </cell>
          <cell r="P5866">
            <v>0</v>
          </cell>
          <cell r="Q5866">
            <v>0</v>
          </cell>
          <cell r="R5866">
            <v>0</v>
          </cell>
          <cell r="S5866">
            <v>0</v>
          </cell>
          <cell r="T5866">
            <v>0</v>
          </cell>
        </row>
        <row r="5867">
          <cell r="A5867">
            <v>12780001</v>
          </cell>
          <cell r="B5867" t="str">
            <v>12780001 Unsecured ST-Non convertible Debentures</v>
          </cell>
          <cell r="C5867">
            <v>0</v>
          </cell>
          <cell r="D5867">
            <v>0</v>
          </cell>
          <cell r="E5867">
            <v>0</v>
          </cell>
          <cell r="F5867">
            <v>0</v>
          </cell>
          <cell r="G5867">
            <v>0</v>
          </cell>
          <cell r="H5867">
            <v>0</v>
          </cell>
          <cell r="I5867">
            <v>0</v>
          </cell>
          <cell r="J5867">
            <v>0</v>
          </cell>
          <cell r="K5867">
            <v>0</v>
          </cell>
          <cell r="L5867">
            <v>0</v>
          </cell>
          <cell r="M5867">
            <v>0</v>
          </cell>
          <cell r="N5867">
            <v>0</v>
          </cell>
          <cell r="O5867">
            <v>0</v>
          </cell>
          <cell r="P5867">
            <v>0</v>
          </cell>
          <cell r="Q5867">
            <v>0</v>
          </cell>
          <cell r="R5867">
            <v>0</v>
          </cell>
          <cell r="S5867">
            <v>0</v>
          </cell>
          <cell r="T5867">
            <v>0</v>
          </cell>
        </row>
        <row r="5868">
          <cell r="A5868">
            <v>12790001</v>
          </cell>
          <cell r="B5868" t="str">
            <v>12790001 Unsecured ST-Non Convertible Debenture Inter Compa</v>
          </cell>
          <cell r="C5868">
            <v>0</v>
          </cell>
          <cell r="D5868">
            <v>0</v>
          </cell>
          <cell r="E5868">
            <v>0</v>
          </cell>
          <cell r="F5868">
            <v>0</v>
          </cell>
          <cell r="G5868">
            <v>0</v>
          </cell>
          <cell r="H5868">
            <v>0</v>
          </cell>
          <cell r="I5868">
            <v>0</v>
          </cell>
          <cell r="J5868">
            <v>0</v>
          </cell>
          <cell r="K5868">
            <v>0</v>
          </cell>
          <cell r="L5868">
            <v>0</v>
          </cell>
          <cell r="M5868">
            <v>0</v>
          </cell>
          <cell r="N5868">
            <v>0</v>
          </cell>
          <cell r="O5868">
            <v>0</v>
          </cell>
          <cell r="P5868">
            <v>0</v>
          </cell>
          <cell r="Q5868">
            <v>0</v>
          </cell>
          <cell r="R5868">
            <v>0</v>
          </cell>
          <cell r="S5868">
            <v>0</v>
          </cell>
          <cell r="T5868">
            <v>0</v>
          </cell>
        </row>
        <row r="5869">
          <cell r="A5869">
            <v>12800001</v>
          </cell>
          <cell r="B5869" t="str">
            <v>12800001 Unsecured ST-Convertible Bonds</v>
          </cell>
          <cell r="C5869">
            <v>0</v>
          </cell>
          <cell r="D5869">
            <v>0</v>
          </cell>
          <cell r="E5869">
            <v>0</v>
          </cell>
          <cell r="F5869">
            <v>0</v>
          </cell>
          <cell r="G5869">
            <v>0</v>
          </cell>
          <cell r="H5869">
            <v>0</v>
          </cell>
          <cell r="I5869">
            <v>0</v>
          </cell>
          <cell r="J5869">
            <v>0</v>
          </cell>
          <cell r="K5869">
            <v>0</v>
          </cell>
          <cell r="L5869">
            <v>0</v>
          </cell>
          <cell r="M5869">
            <v>0</v>
          </cell>
          <cell r="N5869">
            <v>0</v>
          </cell>
          <cell r="O5869">
            <v>0</v>
          </cell>
          <cell r="P5869">
            <v>0</v>
          </cell>
          <cell r="Q5869">
            <v>0</v>
          </cell>
          <cell r="R5869">
            <v>0</v>
          </cell>
          <cell r="S5869">
            <v>0</v>
          </cell>
          <cell r="T5869">
            <v>0</v>
          </cell>
        </row>
        <row r="5870">
          <cell r="A5870">
            <v>12810001</v>
          </cell>
          <cell r="B5870" t="str">
            <v>12810001 Unsecured ST-Convertible Bonds Inter Company</v>
          </cell>
          <cell r="C5870">
            <v>0</v>
          </cell>
          <cell r="D5870">
            <v>0</v>
          </cell>
          <cell r="E5870">
            <v>0</v>
          </cell>
          <cell r="F5870">
            <v>0</v>
          </cell>
          <cell r="G5870">
            <v>0</v>
          </cell>
          <cell r="H5870">
            <v>0</v>
          </cell>
          <cell r="I5870">
            <v>0</v>
          </cell>
          <cell r="J5870">
            <v>0</v>
          </cell>
          <cell r="K5870">
            <v>0</v>
          </cell>
          <cell r="L5870">
            <v>0</v>
          </cell>
          <cell r="M5870">
            <v>0</v>
          </cell>
          <cell r="N5870">
            <v>0</v>
          </cell>
          <cell r="O5870">
            <v>0</v>
          </cell>
          <cell r="P5870">
            <v>0</v>
          </cell>
          <cell r="Q5870">
            <v>0</v>
          </cell>
          <cell r="R5870">
            <v>0</v>
          </cell>
          <cell r="S5870">
            <v>0</v>
          </cell>
          <cell r="T5870">
            <v>0</v>
          </cell>
        </row>
        <row r="5871">
          <cell r="A5871">
            <v>12820001</v>
          </cell>
          <cell r="B5871" t="str">
            <v>12820001 Unsecured ST-Non Convertible Bonds</v>
          </cell>
          <cell r="C5871">
            <v>0</v>
          </cell>
          <cell r="D5871">
            <v>0</v>
          </cell>
          <cell r="E5871">
            <v>0</v>
          </cell>
          <cell r="F5871">
            <v>0</v>
          </cell>
          <cell r="G5871">
            <v>0</v>
          </cell>
          <cell r="H5871">
            <v>0</v>
          </cell>
          <cell r="I5871">
            <v>0</v>
          </cell>
          <cell r="J5871">
            <v>0</v>
          </cell>
          <cell r="K5871">
            <v>0</v>
          </cell>
          <cell r="L5871">
            <v>0</v>
          </cell>
          <cell r="M5871">
            <v>0</v>
          </cell>
          <cell r="N5871">
            <v>0</v>
          </cell>
          <cell r="O5871">
            <v>0</v>
          </cell>
          <cell r="P5871">
            <v>0</v>
          </cell>
          <cell r="Q5871">
            <v>0</v>
          </cell>
          <cell r="R5871">
            <v>0</v>
          </cell>
          <cell r="S5871">
            <v>0</v>
          </cell>
          <cell r="T5871">
            <v>0</v>
          </cell>
        </row>
        <row r="5872">
          <cell r="A5872">
            <v>12830001</v>
          </cell>
          <cell r="B5872" t="str">
            <v>12830001 Unsecured ST-Non convertible Bonds Inter Company</v>
          </cell>
          <cell r="C5872">
            <v>0</v>
          </cell>
          <cell r="D5872">
            <v>0</v>
          </cell>
          <cell r="E5872">
            <v>0</v>
          </cell>
          <cell r="F5872">
            <v>0</v>
          </cell>
          <cell r="G5872">
            <v>0</v>
          </cell>
          <cell r="H5872">
            <v>0</v>
          </cell>
          <cell r="I5872">
            <v>0</v>
          </cell>
          <cell r="J5872">
            <v>0</v>
          </cell>
          <cell r="K5872">
            <v>0</v>
          </cell>
          <cell r="L5872">
            <v>0</v>
          </cell>
          <cell r="M5872">
            <v>0</v>
          </cell>
          <cell r="N5872">
            <v>0</v>
          </cell>
          <cell r="O5872">
            <v>0</v>
          </cell>
          <cell r="P5872">
            <v>0</v>
          </cell>
          <cell r="Q5872">
            <v>0</v>
          </cell>
          <cell r="R5872">
            <v>0</v>
          </cell>
          <cell r="S5872">
            <v>0</v>
          </cell>
          <cell r="T5872">
            <v>0</v>
          </cell>
        </row>
        <row r="5873">
          <cell r="A5873">
            <v>227</v>
          </cell>
          <cell r="B5873" t="str">
            <v>Trade Payables...............................</v>
          </cell>
          <cell r="C5873">
            <v>-125624783494.06</v>
          </cell>
          <cell r="D5873">
            <v>-25368570856.02</v>
          </cell>
          <cell r="E5873">
            <v>-11855403617.16</v>
          </cell>
          <cell r="F5873">
            <v>-831170091.55999994</v>
          </cell>
          <cell r="G5873">
            <v>-4414729015.6899996</v>
          </cell>
          <cell r="H5873">
            <v>0</v>
          </cell>
          <cell r="I5873">
            <v>75351.5</v>
          </cell>
          <cell r="J5873">
            <v>-78967.28</v>
          </cell>
          <cell r="K5873">
            <v>-70591869.040000007</v>
          </cell>
          <cell r="L5873">
            <v>-1810541782.95</v>
          </cell>
          <cell r="M5873">
            <v>-1480520444.24</v>
          </cell>
          <cell r="N5873">
            <v>200260.52</v>
          </cell>
          <cell r="O5873">
            <v>0</v>
          </cell>
          <cell r="P5873">
            <v>6013</v>
          </cell>
          <cell r="Q5873">
            <v>0</v>
          </cell>
          <cell r="R5873">
            <v>-3990</v>
          </cell>
          <cell r="S5873">
            <v>0</v>
          </cell>
          <cell r="T5873">
            <v>-171456112502.98001</v>
          </cell>
        </row>
        <row r="5874">
          <cell r="A5874">
            <v>255</v>
          </cell>
          <cell r="B5874" t="str">
            <v>Dues to Subsidiaries Grossing up.............</v>
          </cell>
          <cell r="C5874">
            <v>-7584946580.6499996</v>
          </cell>
          <cell r="D5874">
            <v>-1624809973.27</v>
          </cell>
          <cell r="E5874">
            <v>-1270510908.9300001</v>
          </cell>
          <cell r="F5874">
            <v>-11461233.34</v>
          </cell>
          <cell r="G5874">
            <v>-260243972.78999999</v>
          </cell>
          <cell r="H5874">
            <v>0</v>
          </cell>
          <cell r="I5874">
            <v>0</v>
          </cell>
          <cell r="J5874">
            <v>0</v>
          </cell>
          <cell r="K5874">
            <v>0</v>
          </cell>
          <cell r="L5874">
            <v>-139666562.21000001</v>
          </cell>
          <cell r="M5874">
            <v>-21718242.07</v>
          </cell>
          <cell r="N5874">
            <v>0</v>
          </cell>
          <cell r="O5874">
            <v>0</v>
          </cell>
          <cell r="P5874">
            <v>0</v>
          </cell>
          <cell r="Q5874">
            <v>0</v>
          </cell>
          <cell r="R5874">
            <v>0</v>
          </cell>
          <cell r="S5874">
            <v>0</v>
          </cell>
          <cell r="T5874">
            <v>-10913357473.26</v>
          </cell>
        </row>
        <row r="5875">
          <cell r="A5875">
            <v>16080003</v>
          </cell>
          <cell r="B5875" t="str">
            <v>16080003 Dues to subsidary grossing up</v>
          </cell>
          <cell r="C5875">
            <v>-7584946580.6499996</v>
          </cell>
          <cell r="D5875">
            <v>-1624809973.27</v>
          </cell>
          <cell r="E5875">
            <v>-1270510908.9300001</v>
          </cell>
          <cell r="F5875">
            <v>-11461233.34</v>
          </cell>
          <cell r="G5875">
            <v>-260243972.78999999</v>
          </cell>
          <cell r="H5875">
            <v>0</v>
          </cell>
          <cell r="I5875">
            <v>0</v>
          </cell>
          <cell r="J5875">
            <v>0</v>
          </cell>
          <cell r="K5875">
            <v>0</v>
          </cell>
          <cell r="L5875">
            <v>-139666562.21000001</v>
          </cell>
          <cell r="M5875">
            <v>-21718242.07</v>
          </cell>
          <cell r="N5875">
            <v>0</v>
          </cell>
          <cell r="O5875">
            <v>0</v>
          </cell>
          <cell r="P5875">
            <v>0</v>
          </cell>
          <cell r="Q5875">
            <v>0</v>
          </cell>
          <cell r="R5875">
            <v>0</v>
          </cell>
          <cell r="S5875">
            <v>0</v>
          </cell>
          <cell r="T5875">
            <v>-10913357473.26</v>
          </cell>
        </row>
        <row r="5876">
          <cell r="A5876">
            <v>256</v>
          </cell>
          <cell r="B5876" t="str">
            <v>Creditors - Expenses.........................</v>
          </cell>
          <cell r="C5876">
            <v>-17576567285.139999</v>
          </cell>
          <cell r="D5876">
            <v>-4129363465.4400001</v>
          </cell>
          <cell r="E5876">
            <v>-1745403239.8199999</v>
          </cell>
          <cell r="F5876">
            <v>-624902323.11000001</v>
          </cell>
          <cell r="G5876">
            <v>-2586549621.3899999</v>
          </cell>
          <cell r="H5876">
            <v>0</v>
          </cell>
          <cell r="I5876">
            <v>75351.5</v>
          </cell>
          <cell r="J5876">
            <v>-78967.28</v>
          </cell>
          <cell r="K5876">
            <v>-40105250.509999998</v>
          </cell>
          <cell r="L5876">
            <v>-1498039248.8900001</v>
          </cell>
          <cell r="M5876">
            <v>-497234600.58999997</v>
          </cell>
          <cell r="N5876">
            <v>8816</v>
          </cell>
          <cell r="O5876">
            <v>0</v>
          </cell>
          <cell r="P5876">
            <v>0</v>
          </cell>
          <cell r="Q5876">
            <v>0</v>
          </cell>
          <cell r="R5876">
            <v>0</v>
          </cell>
          <cell r="S5876">
            <v>0</v>
          </cell>
          <cell r="T5876">
            <v>-28698159834.669998</v>
          </cell>
        </row>
        <row r="5877">
          <cell r="A5877">
            <v>16060001</v>
          </cell>
          <cell r="B5877" t="str">
            <v>16060001 Sundry Creditors - Expenses/Services</v>
          </cell>
          <cell r="C5877">
            <v>-1956682649.24</v>
          </cell>
          <cell r="D5877">
            <v>-388858973.69999999</v>
          </cell>
          <cell r="E5877">
            <v>-111642257.22</v>
          </cell>
          <cell r="F5877">
            <v>-95973092.890000001</v>
          </cell>
          <cell r="G5877">
            <v>-424058649.24000001</v>
          </cell>
          <cell r="H5877">
            <v>0</v>
          </cell>
          <cell r="I5877">
            <v>75351.5</v>
          </cell>
          <cell r="J5877">
            <v>-78967.28</v>
          </cell>
          <cell r="K5877">
            <v>-39679.49</v>
          </cell>
          <cell r="L5877">
            <v>-111655540.51000001</v>
          </cell>
          <cell r="M5877">
            <v>-19137343.390000001</v>
          </cell>
          <cell r="N5877">
            <v>8816</v>
          </cell>
          <cell r="O5877">
            <v>0</v>
          </cell>
          <cell r="P5877">
            <v>0</v>
          </cell>
          <cell r="Q5877">
            <v>0</v>
          </cell>
          <cell r="R5877">
            <v>0</v>
          </cell>
          <cell r="S5877">
            <v>0</v>
          </cell>
          <cell r="T5877">
            <v>-3108042985.46</v>
          </cell>
        </row>
        <row r="5878">
          <cell r="A5878">
            <v>16060003</v>
          </cell>
          <cell r="B5878" t="str">
            <v>16060003 Sundry Creditors - DLR - Expenses/Services- Mktg</v>
          </cell>
          <cell r="C5878">
            <v>0</v>
          </cell>
          <cell r="D5878">
            <v>0</v>
          </cell>
          <cell r="E5878">
            <v>0</v>
          </cell>
          <cell r="F5878">
            <v>0</v>
          </cell>
          <cell r="G5878">
            <v>0</v>
          </cell>
          <cell r="H5878">
            <v>0</v>
          </cell>
          <cell r="I5878">
            <v>0</v>
          </cell>
          <cell r="J5878">
            <v>0</v>
          </cell>
          <cell r="K5878">
            <v>0</v>
          </cell>
          <cell r="L5878">
            <v>0</v>
          </cell>
          <cell r="M5878">
            <v>0</v>
          </cell>
          <cell r="N5878">
            <v>0</v>
          </cell>
          <cell r="O5878">
            <v>0</v>
          </cell>
          <cell r="P5878">
            <v>0</v>
          </cell>
          <cell r="Q5878">
            <v>0</v>
          </cell>
          <cell r="R5878">
            <v>0</v>
          </cell>
          <cell r="S5878">
            <v>0</v>
          </cell>
          <cell r="T5878">
            <v>0</v>
          </cell>
        </row>
        <row r="5879">
          <cell r="A5879">
            <v>16060004</v>
          </cell>
          <cell r="B5879" t="str">
            <v>16060004 Employee Covid 19 support nominees creditors</v>
          </cell>
          <cell r="C5879">
            <v>0</v>
          </cell>
          <cell r="D5879">
            <v>0</v>
          </cell>
          <cell r="E5879">
            <v>0</v>
          </cell>
          <cell r="F5879">
            <v>0</v>
          </cell>
          <cell r="G5879">
            <v>0</v>
          </cell>
          <cell r="H5879">
            <v>0</v>
          </cell>
          <cell r="I5879">
            <v>0</v>
          </cell>
          <cell r="J5879">
            <v>0</v>
          </cell>
          <cell r="K5879">
            <v>0</v>
          </cell>
          <cell r="L5879">
            <v>0</v>
          </cell>
          <cell r="M5879">
            <v>0</v>
          </cell>
          <cell r="N5879">
            <v>0</v>
          </cell>
          <cell r="O5879">
            <v>0</v>
          </cell>
          <cell r="P5879">
            <v>0</v>
          </cell>
          <cell r="Q5879">
            <v>0</v>
          </cell>
          <cell r="R5879">
            <v>0</v>
          </cell>
          <cell r="S5879">
            <v>0</v>
          </cell>
          <cell r="T5879">
            <v>0</v>
          </cell>
        </row>
        <row r="5880">
          <cell r="A5880">
            <v>16060901</v>
          </cell>
          <cell r="B5880" t="str">
            <v>16060901 Ind -AS Sundry Creditors (ESOP Trust Consolidation</v>
          </cell>
          <cell r="C5880">
            <v>0</v>
          </cell>
          <cell r="D5880">
            <v>0</v>
          </cell>
          <cell r="E5880">
            <v>0</v>
          </cell>
          <cell r="F5880">
            <v>0</v>
          </cell>
          <cell r="G5880">
            <v>0</v>
          </cell>
          <cell r="H5880">
            <v>0</v>
          </cell>
          <cell r="I5880">
            <v>0</v>
          </cell>
          <cell r="J5880">
            <v>0</v>
          </cell>
          <cell r="K5880">
            <v>0</v>
          </cell>
          <cell r="L5880">
            <v>0</v>
          </cell>
          <cell r="M5880">
            <v>0</v>
          </cell>
          <cell r="N5880">
            <v>0</v>
          </cell>
          <cell r="O5880">
            <v>0</v>
          </cell>
          <cell r="P5880">
            <v>0</v>
          </cell>
          <cell r="Q5880">
            <v>0</v>
          </cell>
          <cell r="R5880">
            <v>0</v>
          </cell>
          <cell r="S5880">
            <v>0</v>
          </cell>
          <cell r="T5880">
            <v>0</v>
          </cell>
        </row>
        <row r="5881">
          <cell r="A5881">
            <v>16061000</v>
          </cell>
          <cell r="B5881" t="str">
            <v>16061000 Sundry Creditors - Expenses/Services-DP</v>
          </cell>
          <cell r="C5881">
            <v>302651086.08999997</v>
          </cell>
          <cell r="D5881">
            <v>227594387.97</v>
          </cell>
          <cell r="E5881">
            <v>55777053.710000001</v>
          </cell>
          <cell r="F5881">
            <v>161573895.15000001</v>
          </cell>
          <cell r="G5881">
            <v>28586922.829999998</v>
          </cell>
          <cell r="H5881">
            <v>0</v>
          </cell>
          <cell r="I5881">
            <v>0</v>
          </cell>
          <cell r="J5881">
            <v>0</v>
          </cell>
          <cell r="K5881">
            <v>0</v>
          </cell>
          <cell r="L5881">
            <v>24201828</v>
          </cell>
          <cell r="M5881">
            <v>468692</v>
          </cell>
          <cell r="N5881">
            <v>0</v>
          </cell>
          <cell r="O5881">
            <v>0</v>
          </cell>
          <cell r="P5881">
            <v>0</v>
          </cell>
          <cell r="Q5881">
            <v>0</v>
          </cell>
          <cell r="R5881">
            <v>0</v>
          </cell>
          <cell r="S5881">
            <v>0</v>
          </cell>
          <cell r="T5881">
            <v>800853865.75</v>
          </cell>
        </row>
        <row r="5882">
          <cell r="A5882">
            <v>16063000</v>
          </cell>
          <cell r="B5882" t="str">
            <v>4*  Sundry Creditors DLR - Expenses/Services-</v>
          </cell>
          <cell r="C5882">
            <v>0</v>
          </cell>
          <cell r="D5882">
            <v>0</v>
          </cell>
          <cell r="E5882">
            <v>0</v>
          </cell>
          <cell r="F5882">
            <v>0</v>
          </cell>
          <cell r="G5882">
            <v>0</v>
          </cell>
          <cell r="H5882">
            <v>0</v>
          </cell>
          <cell r="I5882">
            <v>0</v>
          </cell>
          <cell r="J5882">
            <v>0</v>
          </cell>
          <cell r="K5882">
            <v>0</v>
          </cell>
          <cell r="L5882">
            <v>0</v>
          </cell>
          <cell r="M5882">
            <v>0</v>
          </cell>
          <cell r="N5882">
            <v>0</v>
          </cell>
          <cell r="O5882">
            <v>0</v>
          </cell>
          <cell r="P5882">
            <v>0</v>
          </cell>
          <cell r="Q5882">
            <v>0</v>
          </cell>
          <cell r="R5882">
            <v>0</v>
          </cell>
          <cell r="S5882">
            <v>0</v>
          </cell>
          <cell r="T5882">
            <v>0</v>
          </cell>
        </row>
        <row r="5883">
          <cell r="A5883">
            <v>16062000</v>
          </cell>
          <cell r="B5883" t="str">
            <v>16062000 Sundry Creditors - Expenses/Services-DP Request</v>
          </cell>
          <cell r="C5883">
            <v>0</v>
          </cell>
          <cell r="D5883">
            <v>0</v>
          </cell>
          <cell r="E5883">
            <v>0</v>
          </cell>
          <cell r="F5883">
            <v>0</v>
          </cell>
          <cell r="G5883">
            <v>0</v>
          </cell>
          <cell r="H5883">
            <v>0</v>
          </cell>
          <cell r="I5883">
            <v>0</v>
          </cell>
          <cell r="J5883">
            <v>0</v>
          </cell>
          <cell r="K5883">
            <v>0</v>
          </cell>
          <cell r="L5883">
            <v>0</v>
          </cell>
          <cell r="M5883">
            <v>0</v>
          </cell>
          <cell r="N5883">
            <v>0</v>
          </cell>
          <cell r="O5883">
            <v>0</v>
          </cell>
          <cell r="P5883">
            <v>0</v>
          </cell>
          <cell r="Q5883">
            <v>0</v>
          </cell>
          <cell r="R5883">
            <v>0</v>
          </cell>
          <cell r="S5883">
            <v>0</v>
          </cell>
          <cell r="T5883">
            <v>0</v>
          </cell>
        </row>
        <row r="5884">
          <cell r="A5884">
            <v>16130099</v>
          </cell>
          <cell r="B5884" t="str">
            <v>16130099 Sundry Creditors Grossing Up - Inter Company</v>
          </cell>
          <cell r="C5884">
            <v>0</v>
          </cell>
          <cell r="D5884">
            <v>-43002399</v>
          </cell>
          <cell r="E5884">
            <v>-68829098.930000007</v>
          </cell>
          <cell r="F5884">
            <v>-27224351.850000001</v>
          </cell>
          <cell r="G5884">
            <v>-1605953.03</v>
          </cell>
          <cell r="H5884">
            <v>0</v>
          </cell>
          <cell r="I5884">
            <v>0</v>
          </cell>
          <cell r="J5884">
            <v>0</v>
          </cell>
          <cell r="K5884">
            <v>0</v>
          </cell>
          <cell r="L5884">
            <v>0</v>
          </cell>
          <cell r="M5884">
            <v>0</v>
          </cell>
          <cell r="N5884">
            <v>0</v>
          </cell>
          <cell r="O5884">
            <v>0</v>
          </cell>
          <cell r="P5884">
            <v>0</v>
          </cell>
          <cell r="Q5884">
            <v>0</v>
          </cell>
          <cell r="R5884">
            <v>0</v>
          </cell>
          <cell r="S5884">
            <v>0</v>
          </cell>
          <cell r="T5884">
            <v>-140661802.81</v>
          </cell>
        </row>
        <row r="5885">
          <cell r="A5885">
            <v>16210003</v>
          </cell>
          <cell r="B5885" t="str">
            <v>16210003 Creditors grossing up - Expenses</v>
          </cell>
          <cell r="C5885">
            <v>0</v>
          </cell>
          <cell r="D5885">
            <v>-42796717</v>
          </cell>
          <cell r="E5885">
            <v>0</v>
          </cell>
          <cell r="F5885">
            <v>0</v>
          </cell>
          <cell r="G5885">
            <v>-77885887</v>
          </cell>
          <cell r="H5885">
            <v>0</v>
          </cell>
          <cell r="I5885">
            <v>0</v>
          </cell>
          <cell r="J5885">
            <v>0</v>
          </cell>
          <cell r="K5885">
            <v>0</v>
          </cell>
          <cell r="L5885">
            <v>0</v>
          </cell>
          <cell r="M5885">
            <v>0</v>
          </cell>
          <cell r="N5885">
            <v>0</v>
          </cell>
          <cell r="O5885">
            <v>0</v>
          </cell>
          <cell r="P5885">
            <v>0</v>
          </cell>
          <cell r="Q5885">
            <v>0</v>
          </cell>
          <cell r="R5885">
            <v>0</v>
          </cell>
          <cell r="S5885">
            <v>0</v>
          </cell>
          <cell r="T5885">
            <v>-120682604</v>
          </cell>
        </row>
        <row r="5886">
          <cell r="A5886">
            <v>16220003</v>
          </cell>
          <cell r="B5886" t="str">
            <v>16220003 Grir Account - Services</v>
          </cell>
          <cell r="C5886">
            <v>0</v>
          </cell>
          <cell r="D5886">
            <v>-684620.06</v>
          </cell>
          <cell r="E5886">
            <v>0</v>
          </cell>
          <cell r="F5886">
            <v>0</v>
          </cell>
          <cell r="G5886">
            <v>78299141.060000002</v>
          </cell>
          <cell r="H5886">
            <v>0</v>
          </cell>
          <cell r="I5886">
            <v>0</v>
          </cell>
          <cell r="J5886">
            <v>0</v>
          </cell>
          <cell r="K5886">
            <v>0</v>
          </cell>
          <cell r="L5886">
            <v>0</v>
          </cell>
          <cell r="M5886">
            <v>0</v>
          </cell>
          <cell r="N5886">
            <v>0</v>
          </cell>
          <cell r="O5886">
            <v>0</v>
          </cell>
          <cell r="P5886">
            <v>0</v>
          </cell>
          <cell r="Q5886">
            <v>0</v>
          </cell>
          <cell r="R5886">
            <v>0</v>
          </cell>
          <cell r="S5886">
            <v>0</v>
          </cell>
          <cell r="T5886">
            <v>77614521</v>
          </cell>
        </row>
        <row r="5887">
          <cell r="A5887">
            <v>16220032</v>
          </cell>
          <cell r="B5887" t="str">
            <v>16220032 Comm clearing-Dairy</v>
          </cell>
          <cell r="C5887">
            <v>0</v>
          </cell>
          <cell r="D5887">
            <v>0</v>
          </cell>
          <cell r="E5887">
            <v>0</v>
          </cell>
          <cell r="F5887">
            <v>0</v>
          </cell>
          <cell r="G5887">
            <v>0</v>
          </cell>
          <cell r="H5887">
            <v>0</v>
          </cell>
          <cell r="I5887">
            <v>0</v>
          </cell>
          <cell r="J5887">
            <v>0</v>
          </cell>
          <cell r="K5887">
            <v>0</v>
          </cell>
          <cell r="L5887">
            <v>0</v>
          </cell>
          <cell r="M5887">
            <v>0</v>
          </cell>
          <cell r="N5887">
            <v>0</v>
          </cell>
          <cell r="O5887">
            <v>0</v>
          </cell>
          <cell r="P5887">
            <v>0</v>
          </cell>
          <cell r="Q5887">
            <v>0</v>
          </cell>
          <cell r="R5887">
            <v>0</v>
          </cell>
          <cell r="S5887">
            <v>0</v>
          </cell>
          <cell r="T5887">
            <v>0</v>
          </cell>
        </row>
        <row r="5888">
          <cell r="A5888">
            <v>16220033</v>
          </cell>
          <cell r="B5888" t="str">
            <v>16220033 Chilling cost clearing-Dairy</v>
          </cell>
          <cell r="C5888">
            <v>0</v>
          </cell>
          <cell r="D5888">
            <v>0</v>
          </cell>
          <cell r="E5888">
            <v>0</v>
          </cell>
          <cell r="F5888">
            <v>0</v>
          </cell>
          <cell r="G5888">
            <v>0</v>
          </cell>
          <cell r="H5888">
            <v>0</v>
          </cell>
          <cell r="I5888">
            <v>0</v>
          </cell>
          <cell r="J5888">
            <v>0</v>
          </cell>
          <cell r="K5888">
            <v>0</v>
          </cell>
          <cell r="L5888">
            <v>0</v>
          </cell>
          <cell r="M5888">
            <v>0</v>
          </cell>
          <cell r="N5888">
            <v>0</v>
          </cell>
          <cell r="O5888">
            <v>0</v>
          </cell>
          <cell r="P5888">
            <v>0</v>
          </cell>
          <cell r="Q5888">
            <v>0</v>
          </cell>
          <cell r="R5888">
            <v>0</v>
          </cell>
          <cell r="S5888">
            <v>0</v>
          </cell>
          <cell r="T5888">
            <v>0</v>
          </cell>
        </row>
        <row r="5889">
          <cell r="A5889">
            <v>16410006</v>
          </cell>
          <cell r="B5889" t="str">
            <v>16410006 Retention Money - Expenses/Services</v>
          </cell>
          <cell r="C5889">
            <v>0</v>
          </cell>
          <cell r="D5889">
            <v>-15927848.26</v>
          </cell>
          <cell r="E5889">
            <v>0</v>
          </cell>
          <cell r="F5889">
            <v>0</v>
          </cell>
          <cell r="G5889">
            <v>0</v>
          </cell>
          <cell r="H5889">
            <v>0</v>
          </cell>
          <cell r="I5889">
            <v>0</v>
          </cell>
          <cell r="J5889">
            <v>0</v>
          </cell>
          <cell r="K5889">
            <v>0</v>
          </cell>
          <cell r="L5889">
            <v>0</v>
          </cell>
          <cell r="M5889">
            <v>0</v>
          </cell>
          <cell r="N5889">
            <v>0</v>
          </cell>
          <cell r="O5889">
            <v>0</v>
          </cell>
          <cell r="P5889">
            <v>0</v>
          </cell>
          <cell r="Q5889">
            <v>0</v>
          </cell>
          <cell r="R5889">
            <v>0</v>
          </cell>
          <cell r="S5889">
            <v>0</v>
          </cell>
          <cell r="T5889">
            <v>-15927848.26</v>
          </cell>
        </row>
        <row r="5890">
          <cell r="A5890">
            <v>16440001</v>
          </cell>
          <cell r="B5890" t="str">
            <v>16440001 Accrued Expenses</v>
          </cell>
          <cell r="C5890">
            <v>-10048524670.52</v>
          </cell>
          <cell r="D5890">
            <v>-2165001114.6500001</v>
          </cell>
          <cell r="E5890">
            <v>-818855236.47000003</v>
          </cell>
          <cell r="F5890">
            <v>-663278773.51999998</v>
          </cell>
          <cell r="G5890">
            <v>-2189185196.0100002</v>
          </cell>
          <cell r="H5890">
            <v>0</v>
          </cell>
          <cell r="I5890">
            <v>0</v>
          </cell>
          <cell r="J5890">
            <v>0</v>
          </cell>
          <cell r="K5890">
            <v>-40065571.020000003</v>
          </cell>
          <cell r="L5890">
            <v>-1410585536.3800001</v>
          </cell>
          <cell r="M5890">
            <v>-333749173.37</v>
          </cell>
          <cell r="N5890">
            <v>0</v>
          </cell>
          <cell r="O5890">
            <v>0</v>
          </cell>
          <cell r="P5890">
            <v>0</v>
          </cell>
          <cell r="Q5890">
            <v>0</v>
          </cell>
          <cell r="R5890">
            <v>0</v>
          </cell>
          <cell r="S5890">
            <v>0</v>
          </cell>
          <cell r="T5890">
            <v>-17669245271.939999</v>
          </cell>
        </row>
        <row r="5891">
          <cell r="A5891">
            <v>16440004</v>
          </cell>
          <cell r="B5891" t="str">
            <v>16440004 Secondary Transportation Liability</v>
          </cell>
          <cell r="C5891">
            <v>-203550714.61000001</v>
          </cell>
          <cell r="D5891">
            <v>-2947640.82</v>
          </cell>
          <cell r="E5891">
            <v>0</v>
          </cell>
          <cell r="F5891">
            <v>0</v>
          </cell>
          <cell r="G5891">
            <v>0</v>
          </cell>
          <cell r="H5891">
            <v>0</v>
          </cell>
          <cell r="I5891">
            <v>0</v>
          </cell>
          <cell r="J5891">
            <v>0</v>
          </cell>
          <cell r="K5891">
            <v>0</v>
          </cell>
          <cell r="L5891">
            <v>0</v>
          </cell>
          <cell r="M5891">
            <v>0</v>
          </cell>
          <cell r="N5891">
            <v>0</v>
          </cell>
          <cell r="O5891">
            <v>0</v>
          </cell>
          <cell r="P5891">
            <v>0</v>
          </cell>
          <cell r="Q5891">
            <v>0</v>
          </cell>
          <cell r="R5891">
            <v>0</v>
          </cell>
          <cell r="S5891">
            <v>0</v>
          </cell>
          <cell r="T5891">
            <v>-206498355.43000001</v>
          </cell>
        </row>
        <row r="5892">
          <cell r="A5892">
            <v>16440021</v>
          </cell>
          <cell r="B5892" t="str">
            <v>16440021 Delivery Charges Payable</v>
          </cell>
          <cell r="C5892">
            <v>221931873.84999999</v>
          </cell>
          <cell r="D5892">
            <v>0</v>
          </cell>
          <cell r="E5892">
            <v>0</v>
          </cell>
          <cell r="F5892">
            <v>0</v>
          </cell>
          <cell r="G5892">
            <v>0</v>
          </cell>
          <cell r="H5892">
            <v>0</v>
          </cell>
          <cell r="I5892">
            <v>0</v>
          </cell>
          <cell r="J5892">
            <v>0</v>
          </cell>
          <cell r="K5892">
            <v>0</v>
          </cell>
          <cell r="L5892">
            <v>0</v>
          </cell>
          <cell r="M5892">
            <v>0</v>
          </cell>
          <cell r="N5892">
            <v>0</v>
          </cell>
          <cell r="O5892">
            <v>0</v>
          </cell>
          <cell r="P5892">
            <v>0</v>
          </cell>
          <cell r="Q5892">
            <v>0</v>
          </cell>
          <cell r="R5892">
            <v>0</v>
          </cell>
          <cell r="S5892">
            <v>0</v>
          </cell>
          <cell r="T5892">
            <v>221931873.84999999</v>
          </cell>
        </row>
        <row r="5893">
          <cell r="A5893">
            <v>16440023</v>
          </cell>
          <cell r="B5893" t="str">
            <v>16440023 Delivery payable – Govt. sales</v>
          </cell>
          <cell r="C5893">
            <v>-23607160.559999999</v>
          </cell>
          <cell r="D5893">
            <v>0</v>
          </cell>
          <cell r="E5893">
            <v>0</v>
          </cell>
          <cell r="F5893">
            <v>0</v>
          </cell>
          <cell r="G5893">
            <v>0</v>
          </cell>
          <cell r="H5893">
            <v>0</v>
          </cell>
          <cell r="I5893">
            <v>0</v>
          </cell>
          <cell r="J5893">
            <v>0</v>
          </cell>
          <cell r="K5893">
            <v>0</v>
          </cell>
          <cell r="L5893">
            <v>0</v>
          </cell>
          <cell r="M5893">
            <v>0</v>
          </cell>
          <cell r="N5893">
            <v>0</v>
          </cell>
          <cell r="O5893">
            <v>0</v>
          </cell>
          <cell r="P5893">
            <v>0</v>
          </cell>
          <cell r="Q5893">
            <v>0</v>
          </cell>
          <cell r="R5893">
            <v>0</v>
          </cell>
          <cell r="S5893">
            <v>0</v>
          </cell>
          <cell r="T5893">
            <v>-23607160.559999999</v>
          </cell>
        </row>
        <row r="5894">
          <cell r="A5894">
            <v>16440024</v>
          </cell>
          <cell r="B5894" t="str">
            <v>16440024 Sec. Transport Insurance Recovery &amp; Payment</v>
          </cell>
          <cell r="C5894">
            <v>0</v>
          </cell>
          <cell r="D5894">
            <v>0</v>
          </cell>
          <cell r="E5894">
            <v>0</v>
          </cell>
          <cell r="F5894">
            <v>0</v>
          </cell>
          <cell r="G5894">
            <v>0</v>
          </cell>
          <cell r="H5894">
            <v>0</v>
          </cell>
          <cell r="I5894">
            <v>0</v>
          </cell>
          <cell r="J5894">
            <v>0</v>
          </cell>
          <cell r="K5894">
            <v>0</v>
          </cell>
          <cell r="L5894">
            <v>0</v>
          </cell>
          <cell r="M5894">
            <v>0</v>
          </cell>
          <cell r="N5894">
            <v>0</v>
          </cell>
          <cell r="O5894">
            <v>0</v>
          </cell>
          <cell r="P5894">
            <v>0</v>
          </cell>
          <cell r="Q5894">
            <v>0</v>
          </cell>
          <cell r="R5894">
            <v>0</v>
          </cell>
          <cell r="S5894">
            <v>0</v>
          </cell>
          <cell r="T5894">
            <v>0</v>
          </cell>
        </row>
        <row r="5895">
          <cell r="A5895">
            <v>16440025</v>
          </cell>
          <cell r="B5895" t="str">
            <v>16440025 Sec. Transport Expenses Recovery &amp; Payment</v>
          </cell>
          <cell r="C5895">
            <v>0</v>
          </cell>
          <cell r="D5895">
            <v>0</v>
          </cell>
          <cell r="E5895">
            <v>0</v>
          </cell>
          <cell r="F5895">
            <v>0</v>
          </cell>
          <cell r="G5895">
            <v>0</v>
          </cell>
          <cell r="H5895">
            <v>0</v>
          </cell>
          <cell r="I5895">
            <v>0</v>
          </cell>
          <cell r="J5895">
            <v>0</v>
          </cell>
          <cell r="K5895">
            <v>0</v>
          </cell>
          <cell r="L5895">
            <v>0</v>
          </cell>
          <cell r="M5895">
            <v>0</v>
          </cell>
          <cell r="N5895">
            <v>0</v>
          </cell>
          <cell r="O5895">
            <v>0</v>
          </cell>
          <cell r="P5895">
            <v>0</v>
          </cell>
          <cell r="Q5895">
            <v>0</v>
          </cell>
          <cell r="R5895">
            <v>0</v>
          </cell>
          <cell r="S5895">
            <v>0</v>
          </cell>
          <cell r="T5895">
            <v>0</v>
          </cell>
        </row>
        <row r="5896">
          <cell r="A5896">
            <v>16440901</v>
          </cell>
          <cell r="B5896" t="str">
            <v>16440901 Ind -AS Delivery Charges Payable</v>
          </cell>
          <cell r="C5896">
            <v>0</v>
          </cell>
          <cell r="D5896">
            <v>-279117797.70999998</v>
          </cell>
          <cell r="E5896">
            <v>-17583668</v>
          </cell>
          <cell r="F5896">
            <v>0</v>
          </cell>
          <cell r="G5896">
            <v>0</v>
          </cell>
          <cell r="H5896">
            <v>0</v>
          </cell>
          <cell r="I5896">
            <v>0</v>
          </cell>
          <cell r="J5896">
            <v>0</v>
          </cell>
          <cell r="K5896">
            <v>0</v>
          </cell>
          <cell r="L5896">
            <v>0</v>
          </cell>
          <cell r="M5896">
            <v>0</v>
          </cell>
          <cell r="N5896">
            <v>0</v>
          </cell>
          <cell r="O5896">
            <v>0</v>
          </cell>
          <cell r="P5896">
            <v>0</v>
          </cell>
          <cell r="Q5896">
            <v>0</v>
          </cell>
          <cell r="R5896">
            <v>0</v>
          </cell>
          <cell r="S5896">
            <v>0</v>
          </cell>
          <cell r="T5896">
            <v>-296701465.70999998</v>
          </cell>
        </row>
        <row r="5897">
          <cell r="A5897">
            <v>16450002</v>
          </cell>
          <cell r="B5897" t="str">
            <v>16450002 Dealer Incentive Liability</v>
          </cell>
          <cell r="C5897">
            <v>-4179273900.9899998</v>
          </cell>
          <cell r="D5897">
            <v>-452141301.60000002</v>
          </cell>
          <cell r="E5897">
            <v>-718945418</v>
          </cell>
          <cell r="F5897">
            <v>0</v>
          </cell>
          <cell r="G5897">
            <v>0</v>
          </cell>
          <cell r="H5897">
            <v>0</v>
          </cell>
          <cell r="I5897">
            <v>0</v>
          </cell>
          <cell r="J5897">
            <v>0</v>
          </cell>
          <cell r="K5897">
            <v>0</v>
          </cell>
          <cell r="L5897">
            <v>0</v>
          </cell>
          <cell r="M5897">
            <v>-143567120.03999999</v>
          </cell>
          <cell r="N5897">
            <v>0</v>
          </cell>
          <cell r="O5897">
            <v>0</v>
          </cell>
          <cell r="P5897">
            <v>0</v>
          </cell>
          <cell r="Q5897">
            <v>0</v>
          </cell>
          <cell r="R5897">
            <v>0</v>
          </cell>
          <cell r="S5897">
            <v>0</v>
          </cell>
          <cell r="T5897">
            <v>-5493927740.6300001</v>
          </cell>
        </row>
        <row r="5898">
          <cell r="A5898">
            <v>16450003</v>
          </cell>
          <cell r="B5898" t="str">
            <v>16450003 Comission Payable - Local</v>
          </cell>
          <cell r="C5898">
            <v>-64269500</v>
          </cell>
          <cell r="D5898">
            <v>-400850368.12</v>
          </cell>
          <cell r="E5898">
            <v>-64976770</v>
          </cell>
          <cell r="F5898">
            <v>0</v>
          </cell>
          <cell r="G5898">
            <v>0</v>
          </cell>
          <cell r="H5898">
            <v>0</v>
          </cell>
          <cell r="I5898">
            <v>0</v>
          </cell>
          <cell r="J5898">
            <v>0</v>
          </cell>
          <cell r="K5898">
            <v>0</v>
          </cell>
          <cell r="L5898">
            <v>0</v>
          </cell>
          <cell r="M5898">
            <v>0</v>
          </cell>
          <cell r="N5898">
            <v>0</v>
          </cell>
          <cell r="O5898">
            <v>0</v>
          </cell>
          <cell r="P5898">
            <v>0</v>
          </cell>
          <cell r="Q5898">
            <v>0</v>
          </cell>
          <cell r="R5898">
            <v>0</v>
          </cell>
          <cell r="S5898">
            <v>0</v>
          </cell>
          <cell r="T5898">
            <v>-530096638.12</v>
          </cell>
        </row>
        <row r="5899">
          <cell r="A5899">
            <v>16450004</v>
          </cell>
          <cell r="B5899" t="str">
            <v>16450004 Comission Payable - Export</v>
          </cell>
          <cell r="C5899">
            <v>-23370574.030000001</v>
          </cell>
          <cell r="D5899">
            <v>0</v>
          </cell>
          <cell r="E5899">
            <v>0</v>
          </cell>
          <cell r="F5899">
            <v>0</v>
          </cell>
          <cell r="G5899">
            <v>0</v>
          </cell>
          <cell r="H5899">
            <v>0</v>
          </cell>
          <cell r="I5899">
            <v>0</v>
          </cell>
          <cell r="J5899">
            <v>0</v>
          </cell>
          <cell r="K5899">
            <v>0</v>
          </cell>
          <cell r="L5899">
            <v>0</v>
          </cell>
          <cell r="M5899">
            <v>0</v>
          </cell>
          <cell r="N5899">
            <v>0</v>
          </cell>
          <cell r="O5899">
            <v>0</v>
          </cell>
          <cell r="P5899">
            <v>0</v>
          </cell>
          <cell r="Q5899">
            <v>0</v>
          </cell>
          <cell r="R5899">
            <v>0</v>
          </cell>
          <cell r="S5899">
            <v>0</v>
          </cell>
          <cell r="T5899">
            <v>-23370574.030000001</v>
          </cell>
        </row>
        <row r="5900">
          <cell r="A5900">
            <v>16450005</v>
          </cell>
          <cell r="B5900" t="str">
            <v>16450005 Insurance Payable</v>
          </cell>
          <cell r="C5900">
            <v>-4776418.33</v>
          </cell>
          <cell r="D5900">
            <v>-158775.69</v>
          </cell>
          <cell r="E5900">
            <v>-347844.91</v>
          </cell>
          <cell r="F5900">
            <v>0</v>
          </cell>
          <cell r="G5900">
            <v>0</v>
          </cell>
          <cell r="H5900">
            <v>0</v>
          </cell>
          <cell r="I5900">
            <v>0</v>
          </cell>
          <cell r="J5900">
            <v>0</v>
          </cell>
          <cell r="K5900">
            <v>0</v>
          </cell>
          <cell r="L5900">
            <v>0</v>
          </cell>
          <cell r="M5900">
            <v>-1249655.79</v>
          </cell>
          <cell r="N5900">
            <v>0</v>
          </cell>
          <cell r="O5900">
            <v>0</v>
          </cell>
          <cell r="P5900">
            <v>0</v>
          </cell>
          <cell r="Q5900">
            <v>0</v>
          </cell>
          <cell r="R5900">
            <v>0</v>
          </cell>
          <cell r="S5900">
            <v>0</v>
          </cell>
          <cell r="T5900">
            <v>-6532694.7199999997</v>
          </cell>
        </row>
        <row r="5901">
          <cell r="A5901">
            <v>16450018</v>
          </cell>
          <cell r="B5901" t="str">
            <v>16450018 Dealer Incentive Interim Liability - FES</v>
          </cell>
          <cell r="C5901">
            <v>0</v>
          </cell>
          <cell r="D5901">
            <v>-565511296.79999995</v>
          </cell>
          <cell r="E5901">
            <v>0</v>
          </cell>
          <cell r="F5901">
            <v>0</v>
          </cell>
          <cell r="G5901">
            <v>0</v>
          </cell>
          <cell r="H5901">
            <v>0</v>
          </cell>
          <cell r="I5901">
            <v>0</v>
          </cell>
          <cell r="J5901">
            <v>0</v>
          </cell>
          <cell r="K5901">
            <v>0</v>
          </cell>
          <cell r="L5901">
            <v>0</v>
          </cell>
          <cell r="M5901">
            <v>0</v>
          </cell>
          <cell r="N5901">
            <v>0</v>
          </cell>
          <cell r="O5901">
            <v>0</v>
          </cell>
          <cell r="P5901">
            <v>0</v>
          </cell>
          <cell r="Q5901">
            <v>0</v>
          </cell>
          <cell r="R5901">
            <v>0</v>
          </cell>
          <cell r="S5901">
            <v>0</v>
          </cell>
          <cell r="T5901">
            <v>-565511296.79999995</v>
          </cell>
        </row>
        <row r="5902">
          <cell r="A5902">
            <v>16450019</v>
          </cell>
          <cell r="B5902" t="str">
            <v>16450019 Dealer Incentive Liability - FES</v>
          </cell>
          <cell r="C5902">
            <v>0</v>
          </cell>
          <cell r="D5902">
            <v>0</v>
          </cell>
          <cell r="E5902">
            <v>0</v>
          </cell>
          <cell r="F5902">
            <v>0</v>
          </cell>
          <cell r="G5902">
            <v>0</v>
          </cell>
          <cell r="H5902">
            <v>0</v>
          </cell>
          <cell r="I5902">
            <v>0</v>
          </cell>
          <cell r="J5902">
            <v>0</v>
          </cell>
          <cell r="K5902">
            <v>0</v>
          </cell>
          <cell r="L5902">
            <v>0</v>
          </cell>
          <cell r="M5902">
            <v>0</v>
          </cell>
          <cell r="N5902">
            <v>0</v>
          </cell>
          <cell r="O5902">
            <v>0</v>
          </cell>
          <cell r="P5902">
            <v>0</v>
          </cell>
          <cell r="Q5902">
            <v>0</v>
          </cell>
          <cell r="R5902">
            <v>0</v>
          </cell>
          <cell r="S5902">
            <v>0</v>
          </cell>
          <cell r="T5902">
            <v>0</v>
          </cell>
        </row>
        <row r="5903">
          <cell r="A5903">
            <v>16450020</v>
          </cell>
          <cell r="B5903" t="str">
            <v>4*  Dealer Spares Incentive Liabilities</v>
          </cell>
          <cell r="C5903">
            <v>-580929469.59000003</v>
          </cell>
          <cell r="D5903">
            <v>0</v>
          </cell>
          <cell r="E5903">
            <v>0</v>
          </cell>
          <cell r="F5903">
            <v>0</v>
          </cell>
          <cell r="G5903">
            <v>0</v>
          </cell>
          <cell r="H5903">
            <v>0</v>
          </cell>
          <cell r="I5903">
            <v>0</v>
          </cell>
          <cell r="J5903">
            <v>0</v>
          </cell>
          <cell r="K5903">
            <v>0</v>
          </cell>
          <cell r="L5903">
            <v>0</v>
          </cell>
          <cell r="M5903">
            <v>0</v>
          </cell>
          <cell r="N5903">
            <v>0</v>
          </cell>
          <cell r="O5903">
            <v>0</v>
          </cell>
          <cell r="P5903">
            <v>0</v>
          </cell>
          <cell r="Q5903">
            <v>0</v>
          </cell>
          <cell r="R5903">
            <v>0</v>
          </cell>
          <cell r="S5903">
            <v>0</v>
          </cell>
          <cell r="T5903">
            <v>-580929469.59000003</v>
          </cell>
        </row>
        <row r="5904">
          <cell r="A5904">
            <v>16450021</v>
          </cell>
          <cell r="B5904" t="str">
            <v>16450021 RSA Incentive</v>
          </cell>
          <cell r="C5904">
            <v>-69744265</v>
          </cell>
          <cell r="D5904">
            <v>0</v>
          </cell>
          <cell r="E5904">
            <v>0</v>
          </cell>
          <cell r="F5904">
            <v>0</v>
          </cell>
          <cell r="G5904">
            <v>0</v>
          </cell>
          <cell r="H5904">
            <v>0</v>
          </cell>
          <cell r="I5904">
            <v>0</v>
          </cell>
          <cell r="J5904">
            <v>0</v>
          </cell>
          <cell r="K5904">
            <v>0</v>
          </cell>
          <cell r="L5904">
            <v>0</v>
          </cell>
          <cell r="M5904">
            <v>0</v>
          </cell>
          <cell r="N5904">
            <v>0</v>
          </cell>
          <cell r="O5904">
            <v>0</v>
          </cell>
          <cell r="P5904">
            <v>0</v>
          </cell>
          <cell r="Q5904">
            <v>0</v>
          </cell>
          <cell r="R5904">
            <v>0</v>
          </cell>
          <cell r="S5904">
            <v>0</v>
          </cell>
          <cell r="T5904">
            <v>-69744265</v>
          </cell>
        </row>
        <row r="5905">
          <cell r="A5905">
            <v>16450023</v>
          </cell>
          <cell r="B5905" t="str">
            <v>4*  Dealer BNDP Discount</v>
          </cell>
          <cell r="C5905">
            <v>-3901004.13</v>
          </cell>
          <cell r="D5905">
            <v>0</v>
          </cell>
          <cell r="E5905">
            <v>0</v>
          </cell>
          <cell r="F5905">
            <v>0</v>
          </cell>
          <cell r="G5905">
            <v>0</v>
          </cell>
          <cell r="H5905">
            <v>0</v>
          </cell>
          <cell r="I5905">
            <v>0</v>
          </cell>
          <cell r="J5905">
            <v>0</v>
          </cell>
          <cell r="K5905">
            <v>0</v>
          </cell>
          <cell r="L5905">
            <v>0</v>
          </cell>
          <cell r="M5905">
            <v>0</v>
          </cell>
          <cell r="N5905">
            <v>0</v>
          </cell>
          <cell r="O5905">
            <v>0</v>
          </cell>
          <cell r="P5905">
            <v>0</v>
          </cell>
          <cell r="Q5905">
            <v>0</v>
          </cell>
          <cell r="R5905">
            <v>0</v>
          </cell>
          <cell r="S5905">
            <v>0</v>
          </cell>
          <cell r="T5905">
            <v>-3901004.13</v>
          </cell>
        </row>
        <row r="5906">
          <cell r="A5906">
            <v>16450060</v>
          </cell>
          <cell r="B5906" t="str">
            <v>16450060 Dealer Incentive Liab Hardiwar Taxi Refund</v>
          </cell>
          <cell r="C5906">
            <v>0</v>
          </cell>
          <cell r="D5906">
            <v>0</v>
          </cell>
          <cell r="E5906">
            <v>0</v>
          </cell>
          <cell r="F5906">
            <v>0</v>
          </cell>
          <cell r="G5906">
            <v>0</v>
          </cell>
          <cell r="H5906">
            <v>0</v>
          </cell>
          <cell r="I5906">
            <v>0</v>
          </cell>
          <cell r="J5906">
            <v>0</v>
          </cell>
          <cell r="K5906">
            <v>0</v>
          </cell>
          <cell r="L5906">
            <v>0</v>
          </cell>
          <cell r="M5906">
            <v>0</v>
          </cell>
          <cell r="N5906">
            <v>0</v>
          </cell>
          <cell r="O5906">
            <v>0</v>
          </cell>
          <cell r="P5906">
            <v>0</v>
          </cell>
          <cell r="Q5906">
            <v>0</v>
          </cell>
          <cell r="R5906">
            <v>0</v>
          </cell>
          <cell r="S5906">
            <v>0</v>
          </cell>
          <cell r="T5906">
            <v>0</v>
          </cell>
        </row>
        <row r="5907">
          <cell r="A5907">
            <v>16450061</v>
          </cell>
          <cell r="B5907" t="str">
            <v>16450061 Dealer Incentive Liability Exchange &amp; Loyalty</v>
          </cell>
          <cell r="C5907">
            <v>-65256162.109999999</v>
          </cell>
          <cell r="D5907">
            <v>0</v>
          </cell>
          <cell r="E5907">
            <v>0</v>
          </cell>
          <cell r="F5907">
            <v>0</v>
          </cell>
          <cell r="G5907">
            <v>0</v>
          </cell>
          <cell r="H5907">
            <v>0</v>
          </cell>
          <cell r="I5907">
            <v>0</v>
          </cell>
          <cell r="J5907">
            <v>0</v>
          </cell>
          <cell r="K5907">
            <v>0</v>
          </cell>
          <cell r="L5907">
            <v>0</v>
          </cell>
          <cell r="M5907">
            <v>0</v>
          </cell>
          <cell r="N5907">
            <v>0</v>
          </cell>
          <cell r="O5907">
            <v>0</v>
          </cell>
          <cell r="P5907">
            <v>0</v>
          </cell>
          <cell r="Q5907">
            <v>0</v>
          </cell>
          <cell r="R5907">
            <v>0</v>
          </cell>
          <cell r="S5907">
            <v>0</v>
          </cell>
          <cell r="T5907">
            <v>-65256162.109999999</v>
          </cell>
        </row>
        <row r="5908">
          <cell r="A5908">
            <v>16450062</v>
          </cell>
          <cell r="B5908" t="str">
            <v>16450062 Dealer Incentive Paid Up Stock Liability</v>
          </cell>
          <cell r="C5908">
            <v>-201988065</v>
          </cell>
          <cell r="D5908">
            <v>0</v>
          </cell>
          <cell r="E5908">
            <v>0</v>
          </cell>
          <cell r="F5908">
            <v>0</v>
          </cell>
          <cell r="G5908">
            <v>0</v>
          </cell>
          <cell r="H5908">
            <v>0</v>
          </cell>
          <cell r="I5908">
            <v>0</v>
          </cell>
          <cell r="J5908">
            <v>0</v>
          </cell>
          <cell r="K5908">
            <v>0</v>
          </cell>
          <cell r="L5908">
            <v>0</v>
          </cell>
          <cell r="M5908">
            <v>0</v>
          </cell>
          <cell r="N5908">
            <v>0</v>
          </cell>
          <cell r="O5908">
            <v>0</v>
          </cell>
          <cell r="P5908">
            <v>0</v>
          </cell>
          <cell r="Q5908">
            <v>0</v>
          </cell>
          <cell r="R5908">
            <v>0</v>
          </cell>
          <cell r="S5908">
            <v>0</v>
          </cell>
          <cell r="T5908">
            <v>-201988065</v>
          </cell>
        </row>
        <row r="5909">
          <cell r="A5909">
            <v>16450098</v>
          </cell>
          <cell r="B5909" t="str">
            <v>16450098 Preference Share Redemption Adjustment</v>
          </cell>
          <cell r="C5909">
            <v>0</v>
          </cell>
          <cell r="D5909">
            <v>0</v>
          </cell>
          <cell r="E5909">
            <v>0</v>
          </cell>
          <cell r="F5909">
            <v>0</v>
          </cell>
          <cell r="G5909">
            <v>0</v>
          </cell>
          <cell r="H5909">
            <v>0</v>
          </cell>
          <cell r="I5909">
            <v>0</v>
          </cell>
          <cell r="J5909">
            <v>0</v>
          </cell>
          <cell r="K5909">
            <v>0</v>
          </cell>
          <cell r="L5909">
            <v>0</v>
          </cell>
          <cell r="M5909">
            <v>0</v>
          </cell>
          <cell r="N5909">
            <v>0</v>
          </cell>
          <cell r="O5909">
            <v>0</v>
          </cell>
          <cell r="P5909">
            <v>0</v>
          </cell>
          <cell r="Q5909">
            <v>0</v>
          </cell>
          <cell r="R5909">
            <v>0</v>
          </cell>
          <cell r="S5909">
            <v>0</v>
          </cell>
          <cell r="T5909">
            <v>0</v>
          </cell>
        </row>
        <row r="5910">
          <cell r="A5910">
            <v>16450105</v>
          </cell>
          <cell r="B5910" t="str">
            <v>16450105 Dealer Incentive Liability - Finance Subvention</v>
          </cell>
          <cell r="C5910">
            <v>26814456.609999999</v>
          </cell>
          <cell r="D5910">
            <v>41000</v>
          </cell>
          <cell r="E5910">
            <v>0</v>
          </cell>
          <cell r="F5910">
            <v>0</v>
          </cell>
          <cell r="G5910">
            <v>0</v>
          </cell>
          <cell r="H5910">
            <v>0</v>
          </cell>
          <cell r="I5910">
            <v>0</v>
          </cell>
          <cell r="J5910">
            <v>0</v>
          </cell>
          <cell r="K5910">
            <v>0</v>
          </cell>
          <cell r="L5910">
            <v>0</v>
          </cell>
          <cell r="M5910">
            <v>0</v>
          </cell>
          <cell r="N5910">
            <v>0</v>
          </cell>
          <cell r="O5910">
            <v>0</v>
          </cell>
          <cell r="P5910">
            <v>0</v>
          </cell>
          <cell r="Q5910">
            <v>0</v>
          </cell>
          <cell r="R5910">
            <v>0</v>
          </cell>
          <cell r="S5910">
            <v>0</v>
          </cell>
          <cell r="T5910">
            <v>26855456.609999999</v>
          </cell>
        </row>
        <row r="5911">
          <cell r="A5911">
            <v>16450106</v>
          </cell>
          <cell r="B5911" t="str">
            <v>16450106 Dealer Incentive Liability - Government</v>
          </cell>
          <cell r="C5911">
            <v>-126023736.98999999</v>
          </cell>
          <cell r="D5911">
            <v>0</v>
          </cell>
          <cell r="E5911">
            <v>0</v>
          </cell>
          <cell r="F5911">
            <v>0</v>
          </cell>
          <cell r="G5911">
            <v>0</v>
          </cell>
          <cell r="H5911">
            <v>0</v>
          </cell>
          <cell r="I5911">
            <v>0</v>
          </cell>
          <cell r="J5911">
            <v>0</v>
          </cell>
          <cell r="K5911">
            <v>0</v>
          </cell>
          <cell r="L5911">
            <v>0</v>
          </cell>
          <cell r="M5911">
            <v>0</v>
          </cell>
          <cell r="N5911">
            <v>0</v>
          </cell>
          <cell r="O5911">
            <v>0</v>
          </cell>
          <cell r="P5911">
            <v>0</v>
          </cell>
          <cell r="Q5911">
            <v>0</v>
          </cell>
          <cell r="R5911">
            <v>0</v>
          </cell>
          <cell r="S5911">
            <v>0</v>
          </cell>
          <cell r="T5911">
            <v>-126023736.98999999</v>
          </cell>
        </row>
        <row r="5912">
          <cell r="A5912">
            <v>16450107</v>
          </cell>
          <cell r="B5912" t="str">
            <v>16450107 Dealer Incentive Liability - Corporate</v>
          </cell>
          <cell r="C5912">
            <v>-41348214.600000001</v>
          </cell>
          <cell r="D5912">
            <v>0</v>
          </cell>
          <cell r="E5912">
            <v>0</v>
          </cell>
          <cell r="F5912">
            <v>0</v>
          </cell>
          <cell r="G5912">
            <v>-700000</v>
          </cell>
          <cell r="H5912">
            <v>0</v>
          </cell>
          <cell r="I5912">
            <v>0</v>
          </cell>
          <cell r="J5912">
            <v>0</v>
          </cell>
          <cell r="K5912">
            <v>0</v>
          </cell>
          <cell r="L5912">
            <v>0</v>
          </cell>
          <cell r="M5912">
            <v>0</v>
          </cell>
          <cell r="N5912">
            <v>0</v>
          </cell>
          <cell r="O5912">
            <v>0</v>
          </cell>
          <cell r="P5912">
            <v>0</v>
          </cell>
          <cell r="Q5912">
            <v>0</v>
          </cell>
          <cell r="R5912">
            <v>0</v>
          </cell>
          <cell r="S5912">
            <v>0</v>
          </cell>
          <cell r="T5912">
            <v>-42048214.600000001</v>
          </cell>
        </row>
        <row r="5913">
          <cell r="A5913">
            <v>16450108</v>
          </cell>
          <cell r="B5913" t="str">
            <v>16450108 Dealer Incentive Liability - Billing Scew</v>
          </cell>
          <cell r="C5913">
            <v>0</v>
          </cell>
          <cell r="D5913">
            <v>0</v>
          </cell>
          <cell r="E5913">
            <v>0</v>
          </cell>
          <cell r="F5913">
            <v>0</v>
          </cell>
          <cell r="G5913">
            <v>0</v>
          </cell>
          <cell r="H5913">
            <v>0</v>
          </cell>
          <cell r="I5913">
            <v>0</v>
          </cell>
          <cell r="J5913">
            <v>0</v>
          </cell>
          <cell r="K5913">
            <v>0</v>
          </cell>
          <cell r="L5913">
            <v>0</v>
          </cell>
          <cell r="M5913">
            <v>0</v>
          </cell>
          <cell r="N5913">
            <v>0</v>
          </cell>
          <cell r="O5913">
            <v>0</v>
          </cell>
          <cell r="P5913">
            <v>0</v>
          </cell>
          <cell r="Q5913">
            <v>0</v>
          </cell>
          <cell r="R5913">
            <v>0</v>
          </cell>
          <cell r="S5913">
            <v>0</v>
          </cell>
          <cell r="T5913">
            <v>0</v>
          </cell>
        </row>
        <row r="5914">
          <cell r="A5914">
            <v>16450109</v>
          </cell>
          <cell r="B5914" t="str">
            <v>16450109 Dealer Incentive Liability - Ristedaari Bonus</v>
          </cell>
          <cell r="C5914">
            <v>0</v>
          </cell>
          <cell r="D5914">
            <v>0</v>
          </cell>
          <cell r="E5914">
            <v>0</v>
          </cell>
          <cell r="F5914">
            <v>0</v>
          </cell>
          <cell r="G5914">
            <v>0</v>
          </cell>
          <cell r="H5914">
            <v>0</v>
          </cell>
          <cell r="I5914">
            <v>0</v>
          </cell>
          <cell r="J5914">
            <v>0</v>
          </cell>
          <cell r="K5914">
            <v>0</v>
          </cell>
          <cell r="L5914">
            <v>0</v>
          </cell>
          <cell r="M5914">
            <v>0</v>
          </cell>
          <cell r="N5914">
            <v>0</v>
          </cell>
          <cell r="O5914">
            <v>0</v>
          </cell>
          <cell r="P5914">
            <v>0</v>
          </cell>
          <cell r="Q5914">
            <v>0</v>
          </cell>
          <cell r="R5914">
            <v>0</v>
          </cell>
          <cell r="S5914">
            <v>0</v>
          </cell>
          <cell r="T5914">
            <v>0</v>
          </cell>
        </row>
        <row r="5915">
          <cell r="A5915">
            <v>16450146</v>
          </cell>
          <cell r="B5915" t="str">
            <v>16450146 Provision - Vehicle Disposal</v>
          </cell>
          <cell r="C5915">
            <v>-88784428.170000002</v>
          </cell>
          <cell r="D5915">
            <v>0</v>
          </cell>
          <cell r="E5915">
            <v>0</v>
          </cell>
          <cell r="F5915">
            <v>0</v>
          </cell>
          <cell r="G5915">
            <v>0</v>
          </cell>
          <cell r="H5915">
            <v>0</v>
          </cell>
          <cell r="I5915">
            <v>0</v>
          </cell>
          <cell r="J5915">
            <v>0</v>
          </cell>
          <cell r="K5915">
            <v>0</v>
          </cell>
          <cell r="L5915">
            <v>0</v>
          </cell>
          <cell r="M5915">
            <v>0</v>
          </cell>
          <cell r="N5915">
            <v>0</v>
          </cell>
          <cell r="O5915">
            <v>0</v>
          </cell>
          <cell r="P5915">
            <v>0</v>
          </cell>
          <cell r="Q5915">
            <v>0</v>
          </cell>
          <cell r="R5915">
            <v>0</v>
          </cell>
          <cell r="S5915">
            <v>0</v>
          </cell>
          <cell r="T5915">
            <v>-88784428.170000002</v>
          </cell>
        </row>
        <row r="5916">
          <cell r="A5916">
            <v>17570001</v>
          </cell>
          <cell r="B5916" t="str">
            <v>4*  Provision for Exchange &amp; Loyalty</v>
          </cell>
          <cell r="C5916">
            <v>-278129455.74000001</v>
          </cell>
          <cell r="D5916">
            <v>0</v>
          </cell>
          <cell r="E5916">
            <v>0</v>
          </cell>
          <cell r="F5916">
            <v>0</v>
          </cell>
          <cell r="G5916">
            <v>0</v>
          </cell>
          <cell r="H5916">
            <v>0</v>
          </cell>
          <cell r="I5916">
            <v>0</v>
          </cell>
          <cell r="J5916">
            <v>0</v>
          </cell>
          <cell r="K5916">
            <v>0</v>
          </cell>
          <cell r="L5916">
            <v>0</v>
          </cell>
          <cell r="M5916">
            <v>0</v>
          </cell>
          <cell r="N5916">
            <v>0</v>
          </cell>
          <cell r="O5916">
            <v>0</v>
          </cell>
          <cell r="P5916">
            <v>0</v>
          </cell>
          <cell r="Q5916">
            <v>0</v>
          </cell>
          <cell r="R5916">
            <v>0</v>
          </cell>
          <cell r="S5916">
            <v>0</v>
          </cell>
          <cell r="T5916">
            <v>-278129455.74000001</v>
          </cell>
        </row>
        <row r="5917">
          <cell r="A5917">
            <v>17570002</v>
          </cell>
          <cell r="B5917" t="str">
            <v>4*  Provision for Corporate &amp; CSD</v>
          </cell>
          <cell r="C5917">
            <v>-167804312.08000001</v>
          </cell>
          <cell r="D5917">
            <v>0</v>
          </cell>
          <cell r="E5917">
            <v>0</v>
          </cell>
          <cell r="F5917">
            <v>0</v>
          </cell>
          <cell r="G5917">
            <v>0</v>
          </cell>
          <cell r="H5917">
            <v>0</v>
          </cell>
          <cell r="I5917">
            <v>0</v>
          </cell>
          <cell r="J5917">
            <v>0</v>
          </cell>
          <cell r="K5917">
            <v>0</v>
          </cell>
          <cell r="L5917">
            <v>0</v>
          </cell>
          <cell r="M5917">
            <v>0</v>
          </cell>
          <cell r="N5917">
            <v>0</v>
          </cell>
          <cell r="O5917">
            <v>0</v>
          </cell>
          <cell r="P5917">
            <v>0</v>
          </cell>
          <cell r="Q5917">
            <v>0</v>
          </cell>
          <cell r="R5917">
            <v>0</v>
          </cell>
          <cell r="S5917">
            <v>0</v>
          </cell>
          <cell r="T5917">
            <v>-167804312.08000001</v>
          </cell>
        </row>
        <row r="5918">
          <cell r="A5918">
            <v>257</v>
          </cell>
          <cell r="B5918" t="str">
            <v>Creditors - Goods............................</v>
          </cell>
          <cell r="C5918">
            <v>-94429608537.630005</v>
          </cell>
          <cell r="D5918">
            <v>-15054172377.129999</v>
          </cell>
          <cell r="E5918">
            <v>-7516437919.6300001</v>
          </cell>
          <cell r="F5918">
            <v>-189787238.90000001</v>
          </cell>
          <cell r="G5918">
            <v>-1539314017.3599999</v>
          </cell>
          <cell r="H5918">
            <v>0</v>
          </cell>
          <cell r="I5918">
            <v>0</v>
          </cell>
          <cell r="J5918">
            <v>0</v>
          </cell>
          <cell r="K5918">
            <v>-30486618.530000001</v>
          </cell>
          <cell r="L5918">
            <v>-35587224.799999997</v>
          </cell>
          <cell r="M5918">
            <v>-904340059.5</v>
          </cell>
          <cell r="N5918">
            <v>0</v>
          </cell>
          <cell r="O5918">
            <v>0</v>
          </cell>
          <cell r="P5918">
            <v>6013</v>
          </cell>
          <cell r="Q5918">
            <v>0</v>
          </cell>
          <cell r="R5918">
            <v>-3990</v>
          </cell>
          <cell r="S5918">
            <v>0</v>
          </cell>
          <cell r="T5918">
            <v>-119699731970.48</v>
          </cell>
        </row>
        <row r="5919">
          <cell r="A5919">
            <v>16030001</v>
          </cell>
          <cell r="B5919" t="str">
            <v>16030001 Sundry Creditors - Other Than Micro &amp; Small Ent</v>
          </cell>
          <cell r="C5919">
            <v>0</v>
          </cell>
          <cell r="D5919">
            <v>0</v>
          </cell>
          <cell r="E5919">
            <v>0</v>
          </cell>
          <cell r="F5919">
            <v>0</v>
          </cell>
          <cell r="G5919">
            <v>0</v>
          </cell>
          <cell r="H5919">
            <v>0</v>
          </cell>
          <cell r="I5919">
            <v>0</v>
          </cell>
          <cell r="J5919">
            <v>0</v>
          </cell>
          <cell r="K5919">
            <v>0</v>
          </cell>
          <cell r="L5919">
            <v>0</v>
          </cell>
          <cell r="M5919">
            <v>26843614.609999999</v>
          </cell>
          <cell r="N5919">
            <v>0</v>
          </cell>
          <cell r="O5919">
            <v>0</v>
          </cell>
          <cell r="P5919">
            <v>0</v>
          </cell>
          <cell r="Q5919">
            <v>0</v>
          </cell>
          <cell r="R5919">
            <v>0</v>
          </cell>
          <cell r="S5919">
            <v>0</v>
          </cell>
          <cell r="T5919">
            <v>26843614.609999999</v>
          </cell>
        </row>
        <row r="5920">
          <cell r="A5920">
            <v>16040001</v>
          </cell>
          <cell r="B5920" t="str">
            <v>16040001 Sundry Creditors - Trade Local</v>
          </cell>
          <cell r="C5920">
            <v>-69777233260.050003</v>
          </cell>
          <cell r="D5920">
            <v>-9272244994.8299999</v>
          </cell>
          <cell r="E5920">
            <v>-6596501151.2799997</v>
          </cell>
          <cell r="F5920">
            <v>-5966024.71</v>
          </cell>
          <cell r="G5920">
            <v>-595571270.78999996</v>
          </cell>
          <cell r="H5920">
            <v>0</v>
          </cell>
          <cell r="I5920">
            <v>-0.65</v>
          </cell>
          <cell r="J5920">
            <v>0</v>
          </cell>
          <cell r="K5920">
            <v>-30486618.530000001</v>
          </cell>
          <cell r="L5920">
            <v>-114094398.23</v>
          </cell>
          <cell r="M5920">
            <v>-730931845.52999997</v>
          </cell>
          <cell r="N5920">
            <v>0</v>
          </cell>
          <cell r="O5920">
            <v>0</v>
          </cell>
          <cell r="P5920">
            <v>0</v>
          </cell>
          <cell r="Q5920">
            <v>0</v>
          </cell>
          <cell r="R5920">
            <v>-3990</v>
          </cell>
          <cell r="S5920">
            <v>0</v>
          </cell>
          <cell r="T5920">
            <v>-87123033554.600006</v>
          </cell>
        </row>
        <row r="5921">
          <cell r="A5921">
            <v>16040002</v>
          </cell>
          <cell r="B5921" t="str">
            <v>16040002 Sundry Creditors - Trade Import</v>
          </cell>
          <cell r="C5921">
            <v>-2150970949.3699999</v>
          </cell>
          <cell r="D5921">
            <v>-164498281.52000001</v>
          </cell>
          <cell r="E5921">
            <v>-57038746.530000001</v>
          </cell>
          <cell r="F5921">
            <v>-12926077.199999999</v>
          </cell>
          <cell r="G5921">
            <v>-260745</v>
          </cell>
          <cell r="H5921">
            <v>0</v>
          </cell>
          <cell r="I5921">
            <v>0</v>
          </cell>
          <cell r="J5921">
            <v>0</v>
          </cell>
          <cell r="K5921">
            <v>0</v>
          </cell>
          <cell r="L5921">
            <v>0</v>
          </cell>
          <cell r="M5921">
            <v>-15013225.060000001</v>
          </cell>
          <cell r="N5921">
            <v>0</v>
          </cell>
          <cell r="O5921">
            <v>0</v>
          </cell>
          <cell r="P5921">
            <v>0</v>
          </cell>
          <cell r="Q5921">
            <v>0</v>
          </cell>
          <cell r="R5921">
            <v>0</v>
          </cell>
          <cell r="S5921">
            <v>0</v>
          </cell>
          <cell r="T5921">
            <v>-2400708024.6799998</v>
          </cell>
        </row>
        <row r="5922">
          <cell r="A5922">
            <v>16040003</v>
          </cell>
          <cell r="B5922" t="str">
            <v>16040003 Creditors - Contract Farmers</v>
          </cell>
          <cell r="C5922">
            <v>0</v>
          </cell>
          <cell r="D5922">
            <v>0</v>
          </cell>
          <cell r="E5922">
            <v>0</v>
          </cell>
          <cell r="F5922">
            <v>0</v>
          </cell>
          <cell r="G5922">
            <v>0</v>
          </cell>
          <cell r="H5922">
            <v>0</v>
          </cell>
          <cell r="I5922">
            <v>0</v>
          </cell>
          <cell r="J5922">
            <v>0</v>
          </cell>
          <cell r="K5922">
            <v>0</v>
          </cell>
          <cell r="L5922">
            <v>0</v>
          </cell>
          <cell r="M5922">
            <v>0</v>
          </cell>
          <cell r="N5922">
            <v>0</v>
          </cell>
          <cell r="O5922">
            <v>0</v>
          </cell>
          <cell r="P5922">
            <v>0</v>
          </cell>
          <cell r="Q5922">
            <v>0</v>
          </cell>
          <cell r="R5922">
            <v>0</v>
          </cell>
          <cell r="S5922">
            <v>0</v>
          </cell>
          <cell r="T5922">
            <v>0</v>
          </cell>
        </row>
        <row r="5923">
          <cell r="A5923">
            <v>16040099</v>
          </cell>
          <cell r="B5923" t="str">
            <v>16040099 Sundry Creditors - Trade Local ‘FES  Australia’</v>
          </cell>
          <cell r="C5923">
            <v>0</v>
          </cell>
          <cell r="D5923">
            <v>0</v>
          </cell>
          <cell r="E5923">
            <v>0</v>
          </cell>
          <cell r="F5923">
            <v>0</v>
          </cell>
          <cell r="G5923">
            <v>0</v>
          </cell>
          <cell r="H5923">
            <v>0</v>
          </cell>
          <cell r="I5923">
            <v>0</v>
          </cell>
          <cell r="J5923">
            <v>0</v>
          </cell>
          <cell r="K5923">
            <v>0</v>
          </cell>
          <cell r="L5923">
            <v>0</v>
          </cell>
          <cell r="M5923">
            <v>0</v>
          </cell>
          <cell r="N5923">
            <v>0</v>
          </cell>
          <cell r="O5923">
            <v>0</v>
          </cell>
          <cell r="P5923">
            <v>0</v>
          </cell>
          <cell r="Q5923">
            <v>0</v>
          </cell>
          <cell r="R5923">
            <v>0</v>
          </cell>
          <cell r="S5923">
            <v>0</v>
          </cell>
          <cell r="T5923">
            <v>0</v>
          </cell>
        </row>
        <row r="5924">
          <cell r="A5924">
            <v>16040901</v>
          </cell>
          <cell r="B5924" t="str">
            <v>16040901 Ind AS Sundry Creditors - Trade Local</v>
          </cell>
          <cell r="C5924">
            <v>0</v>
          </cell>
          <cell r="D5924">
            <v>0</v>
          </cell>
          <cell r="E5924">
            <v>0</v>
          </cell>
          <cell r="F5924">
            <v>0</v>
          </cell>
          <cell r="G5924">
            <v>0</v>
          </cell>
          <cell r="H5924">
            <v>0</v>
          </cell>
          <cell r="I5924">
            <v>0</v>
          </cell>
          <cell r="J5924">
            <v>0</v>
          </cell>
          <cell r="K5924">
            <v>0</v>
          </cell>
          <cell r="L5924">
            <v>0</v>
          </cell>
          <cell r="M5924">
            <v>0</v>
          </cell>
          <cell r="N5924">
            <v>0</v>
          </cell>
          <cell r="O5924">
            <v>0</v>
          </cell>
          <cell r="P5924">
            <v>0</v>
          </cell>
          <cell r="Q5924">
            <v>0</v>
          </cell>
          <cell r="R5924">
            <v>0</v>
          </cell>
          <cell r="S5924">
            <v>0</v>
          </cell>
          <cell r="T5924">
            <v>0</v>
          </cell>
        </row>
        <row r="5925">
          <cell r="A5925">
            <v>16041000</v>
          </cell>
          <cell r="B5925" t="str">
            <v>16041000 Sundry Creditors - Trade Local - DP</v>
          </cell>
          <cell r="C5925">
            <v>1702008692.8199999</v>
          </cell>
          <cell r="D5925">
            <v>251261525.43000001</v>
          </cell>
          <cell r="E5925">
            <v>148814045.53999999</v>
          </cell>
          <cell r="F5925">
            <v>14120180.85</v>
          </cell>
          <cell r="G5925">
            <v>31648342.370000001</v>
          </cell>
          <cell r="H5925">
            <v>0</v>
          </cell>
          <cell r="I5925">
            <v>0.65</v>
          </cell>
          <cell r="J5925">
            <v>0</v>
          </cell>
          <cell r="K5925">
            <v>0</v>
          </cell>
          <cell r="L5925">
            <v>0</v>
          </cell>
          <cell r="M5925">
            <v>916466.4</v>
          </cell>
          <cell r="N5925">
            <v>0</v>
          </cell>
          <cell r="O5925">
            <v>0</v>
          </cell>
          <cell r="P5925">
            <v>0</v>
          </cell>
          <cell r="Q5925">
            <v>0</v>
          </cell>
          <cell r="R5925">
            <v>0</v>
          </cell>
          <cell r="S5925">
            <v>0</v>
          </cell>
          <cell r="T5925">
            <v>2148769254.0599999</v>
          </cell>
        </row>
        <row r="5926">
          <cell r="A5926">
            <v>16041001</v>
          </cell>
          <cell r="B5926" t="str">
            <v>16041001 Sundry Creditors - Trade Import-DP</v>
          </cell>
          <cell r="C5926">
            <v>756202555.34000003</v>
          </cell>
          <cell r="D5926">
            <v>79459255.859999999</v>
          </cell>
          <cell r="E5926">
            <v>47457299.340000004</v>
          </cell>
          <cell r="F5926">
            <v>15908.75</v>
          </cell>
          <cell r="G5926">
            <v>2789346.56</v>
          </cell>
          <cell r="H5926">
            <v>0</v>
          </cell>
          <cell r="I5926">
            <v>0</v>
          </cell>
          <cell r="J5926">
            <v>0</v>
          </cell>
          <cell r="K5926">
            <v>0</v>
          </cell>
          <cell r="L5926">
            <v>0</v>
          </cell>
          <cell r="M5926">
            <v>0</v>
          </cell>
          <cell r="N5926">
            <v>0</v>
          </cell>
          <cell r="O5926">
            <v>0</v>
          </cell>
          <cell r="P5926">
            <v>0</v>
          </cell>
          <cell r="Q5926">
            <v>0</v>
          </cell>
          <cell r="R5926">
            <v>0</v>
          </cell>
          <cell r="S5926">
            <v>0</v>
          </cell>
          <cell r="T5926">
            <v>885924365.85000002</v>
          </cell>
        </row>
        <row r="5927">
          <cell r="A5927">
            <v>16042000</v>
          </cell>
          <cell r="B5927" t="str">
            <v>16042000 Sundry Creditors - Trade Local-DP Request</v>
          </cell>
          <cell r="C5927">
            <v>0</v>
          </cell>
          <cell r="D5927">
            <v>0</v>
          </cell>
          <cell r="E5927">
            <v>0</v>
          </cell>
          <cell r="F5927">
            <v>0</v>
          </cell>
          <cell r="G5927">
            <v>0</v>
          </cell>
          <cell r="H5927">
            <v>0</v>
          </cell>
          <cell r="I5927">
            <v>0</v>
          </cell>
          <cell r="J5927">
            <v>0</v>
          </cell>
          <cell r="K5927">
            <v>0</v>
          </cell>
          <cell r="L5927">
            <v>0</v>
          </cell>
          <cell r="M5927">
            <v>0</v>
          </cell>
          <cell r="N5927">
            <v>0</v>
          </cell>
          <cell r="O5927">
            <v>0</v>
          </cell>
          <cell r="P5927">
            <v>0</v>
          </cell>
          <cell r="Q5927">
            <v>0</v>
          </cell>
          <cell r="R5927">
            <v>0</v>
          </cell>
          <cell r="S5927">
            <v>0</v>
          </cell>
          <cell r="T5927">
            <v>0</v>
          </cell>
        </row>
        <row r="5928">
          <cell r="A5928">
            <v>16042001</v>
          </cell>
          <cell r="B5928" t="str">
            <v>16042001 Sundry Creditors - Trade Import-DP Request</v>
          </cell>
          <cell r="C5928">
            <v>0</v>
          </cell>
          <cell r="D5928">
            <v>0</v>
          </cell>
          <cell r="E5928">
            <v>0</v>
          </cell>
          <cell r="F5928">
            <v>0</v>
          </cell>
          <cell r="G5928">
            <v>0</v>
          </cell>
          <cell r="H5928">
            <v>0</v>
          </cell>
          <cell r="I5928">
            <v>0</v>
          </cell>
          <cell r="J5928">
            <v>0</v>
          </cell>
          <cell r="K5928">
            <v>0</v>
          </cell>
          <cell r="L5928">
            <v>0</v>
          </cell>
          <cell r="M5928">
            <v>0</v>
          </cell>
          <cell r="N5928">
            <v>0</v>
          </cell>
          <cell r="O5928">
            <v>0</v>
          </cell>
          <cell r="P5928">
            <v>0</v>
          </cell>
          <cell r="Q5928">
            <v>0</v>
          </cell>
          <cell r="R5928">
            <v>0</v>
          </cell>
          <cell r="S5928">
            <v>0</v>
          </cell>
          <cell r="T5928">
            <v>0</v>
          </cell>
        </row>
        <row r="5929">
          <cell r="A5929">
            <v>16060002</v>
          </cell>
          <cell r="B5929" t="str">
            <v>16060002 Creditors - Service Farmers</v>
          </cell>
          <cell r="C5929">
            <v>0</v>
          </cell>
          <cell r="D5929">
            <v>0</v>
          </cell>
          <cell r="E5929">
            <v>0</v>
          </cell>
          <cell r="F5929">
            <v>0</v>
          </cell>
          <cell r="G5929">
            <v>0</v>
          </cell>
          <cell r="H5929">
            <v>0</v>
          </cell>
          <cell r="I5929">
            <v>0</v>
          </cell>
          <cell r="J5929">
            <v>0</v>
          </cell>
          <cell r="K5929">
            <v>0</v>
          </cell>
          <cell r="L5929">
            <v>0</v>
          </cell>
          <cell r="M5929">
            <v>0</v>
          </cell>
          <cell r="N5929">
            <v>0</v>
          </cell>
          <cell r="O5929">
            <v>0</v>
          </cell>
          <cell r="P5929">
            <v>0</v>
          </cell>
          <cell r="Q5929">
            <v>0</v>
          </cell>
          <cell r="R5929">
            <v>0</v>
          </cell>
          <cell r="S5929">
            <v>0</v>
          </cell>
          <cell r="T5929">
            <v>0</v>
          </cell>
        </row>
        <row r="5930">
          <cell r="A5930">
            <v>16080002</v>
          </cell>
          <cell r="B5930" t="str">
            <v>16080002 Sundry Creditors – IUTN/IDTN</v>
          </cell>
          <cell r="C5930">
            <v>0</v>
          </cell>
          <cell r="D5930">
            <v>-133617704.90000001</v>
          </cell>
          <cell r="E5930">
            <v>-111661189.08</v>
          </cell>
          <cell r="F5930">
            <v>0</v>
          </cell>
          <cell r="G5930">
            <v>-715017.12</v>
          </cell>
          <cell r="H5930">
            <v>0</v>
          </cell>
          <cell r="I5930">
            <v>0</v>
          </cell>
          <cell r="J5930">
            <v>0</v>
          </cell>
          <cell r="K5930">
            <v>0</v>
          </cell>
          <cell r="L5930">
            <v>0</v>
          </cell>
          <cell r="M5930">
            <v>0</v>
          </cell>
          <cell r="N5930">
            <v>0</v>
          </cell>
          <cell r="O5930">
            <v>0</v>
          </cell>
          <cell r="P5930">
            <v>0</v>
          </cell>
          <cell r="Q5930">
            <v>0</v>
          </cell>
          <cell r="R5930">
            <v>0</v>
          </cell>
          <cell r="S5930">
            <v>0</v>
          </cell>
          <cell r="T5930">
            <v>-245993911.09999999</v>
          </cell>
        </row>
        <row r="5931">
          <cell r="A5931">
            <v>16081001</v>
          </cell>
          <cell r="B5931" t="str">
            <v>16081001 Sundry Creditors - IUTN/IDTN -DP</v>
          </cell>
          <cell r="C5931">
            <v>0</v>
          </cell>
          <cell r="D5931">
            <v>0</v>
          </cell>
          <cell r="E5931">
            <v>0</v>
          </cell>
          <cell r="F5931">
            <v>0</v>
          </cell>
          <cell r="G5931">
            <v>0</v>
          </cell>
          <cell r="H5931">
            <v>0</v>
          </cell>
          <cell r="I5931">
            <v>0</v>
          </cell>
          <cell r="J5931">
            <v>0</v>
          </cell>
          <cell r="K5931">
            <v>0</v>
          </cell>
          <cell r="L5931">
            <v>0</v>
          </cell>
          <cell r="M5931">
            <v>0</v>
          </cell>
          <cell r="N5931">
            <v>0</v>
          </cell>
          <cell r="O5931">
            <v>0</v>
          </cell>
          <cell r="P5931">
            <v>0</v>
          </cell>
          <cell r="Q5931">
            <v>0</v>
          </cell>
          <cell r="R5931">
            <v>0</v>
          </cell>
          <cell r="S5931">
            <v>0</v>
          </cell>
          <cell r="T5931">
            <v>0</v>
          </cell>
        </row>
        <row r="5932">
          <cell r="A5932">
            <v>16082000</v>
          </cell>
          <cell r="B5932" t="str">
            <v>16082000 Sundry Creditors - Associate Company-DP Request</v>
          </cell>
          <cell r="C5932">
            <v>0</v>
          </cell>
          <cell r="D5932">
            <v>0</v>
          </cell>
          <cell r="E5932">
            <v>0</v>
          </cell>
          <cell r="F5932">
            <v>0</v>
          </cell>
          <cell r="G5932">
            <v>0</v>
          </cell>
          <cell r="H5932">
            <v>0</v>
          </cell>
          <cell r="I5932">
            <v>0</v>
          </cell>
          <cell r="J5932">
            <v>0</v>
          </cell>
          <cell r="K5932">
            <v>0</v>
          </cell>
          <cell r="L5932">
            <v>0</v>
          </cell>
          <cell r="M5932">
            <v>0</v>
          </cell>
          <cell r="N5932">
            <v>0</v>
          </cell>
          <cell r="O5932">
            <v>0</v>
          </cell>
          <cell r="P5932">
            <v>0</v>
          </cell>
          <cell r="Q5932">
            <v>0</v>
          </cell>
          <cell r="R5932">
            <v>0</v>
          </cell>
          <cell r="S5932">
            <v>0</v>
          </cell>
          <cell r="T5932">
            <v>0</v>
          </cell>
        </row>
        <row r="5933">
          <cell r="A5933">
            <v>16082001</v>
          </cell>
          <cell r="B5933" t="str">
            <v>16082001 Sundry Creditors - IUTN/IDTN -DP Request</v>
          </cell>
          <cell r="C5933">
            <v>-993733.9</v>
          </cell>
          <cell r="D5933">
            <v>0</v>
          </cell>
          <cell r="E5933">
            <v>0</v>
          </cell>
          <cell r="F5933">
            <v>0</v>
          </cell>
          <cell r="G5933">
            <v>0</v>
          </cell>
          <cell r="H5933">
            <v>0</v>
          </cell>
          <cell r="I5933">
            <v>0</v>
          </cell>
          <cell r="J5933">
            <v>0</v>
          </cell>
          <cell r="K5933">
            <v>0</v>
          </cell>
          <cell r="L5933">
            <v>0</v>
          </cell>
          <cell r="M5933">
            <v>0</v>
          </cell>
          <cell r="N5933">
            <v>0</v>
          </cell>
          <cell r="O5933">
            <v>0</v>
          </cell>
          <cell r="P5933">
            <v>0</v>
          </cell>
          <cell r="Q5933">
            <v>0</v>
          </cell>
          <cell r="R5933">
            <v>0</v>
          </cell>
          <cell r="S5933">
            <v>0</v>
          </cell>
          <cell r="T5933">
            <v>-993733.9</v>
          </cell>
        </row>
        <row r="5934">
          <cell r="A5934">
            <v>16100003</v>
          </cell>
          <cell r="B5934" t="str">
            <v>16100003 FES AUSTRALIA CREDITORS</v>
          </cell>
          <cell r="C5934">
            <v>0</v>
          </cell>
          <cell r="D5934">
            <v>0</v>
          </cell>
          <cell r="E5934">
            <v>0</v>
          </cell>
          <cell r="F5934">
            <v>0</v>
          </cell>
          <cell r="G5934">
            <v>0</v>
          </cell>
          <cell r="H5934">
            <v>0</v>
          </cell>
          <cell r="I5934">
            <v>0</v>
          </cell>
          <cell r="J5934">
            <v>0</v>
          </cell>
          <cell r="K5934">
            <v>0</v>
          </cell>
          <cell r="L5934">
            <v>0</v>
          </cell>
          <cell r="M5934">
            <v>0</v>
          </cell>
          <cell r="N5934">
            <v>0</v>
          </cell>
          <cell r="O5934">
            <v>0</v>
          </cell>
          <cell r="P5934">
            <v>0</v>
          </cell>
          <cell r="Q5934">
            <v>0</v>
          </cell>
          <cell r="R5934">
            <v>0</v>
          </cell>
          <cell r="S5934">
            <v>0</v>
          </cell>
          <cell r="T5934">
            <v>0</v>
          </cell>
        </row>
        <row r="5935">
          <cell r="A5935">
            <v>16100004</v>
          </cell>
          <cell r="B5935" t="str">
            <v>16100004 Creditors - Sharing Farmers</v>
          </cell>
          <cell r="C5935">
            <v>0</v>
          </cell>
          <cell r="D5935">
            <v>0</v>
          </cell>
          <cell r="E5935">
            <v>0</v>
          </cell>
          <cell r="F5935">
            <v>0</v>
          </cell>
          <cell r="G5935">
            <v>0</v>
          </cell>
          <cell r="H5935">
            <v>0</v>
          </cell>
          <cell r="I5935">
            <v>0</v>
          </cell>
          <cell r="J5935">
            <v>0</v>
          </cell>
          <cell r="K5935">
            <v>0</v>
          </cell>
          <cell r="L5935">
            <v>0</v>
          </cell>
          <cell r="M5935">
            <v>0</v>
          </cell>
          <cell r="N5935">
            <v>0</v>
          </cell>
          <cell r="O5935">
            <v>0</v>
          </cell>
          <cell r="P5935">
            <v>0</v>
          </cell>
          <cell r="Q5935">
            <v>0</v>
          </cell>
          <cell r="R5935">
            <v>0</v>
          </cell>
          <cell r="S5935">
            <v>0</v>
          </cell>
          <cell r="T5935">
            <v>0</v>
          </cell>
        </row>
        <row r="5936">
          <cell r="A5936">
            <v>16150001</v>
          </cell>
          <cell r="B5936" t="str">
            <v>16150001 Sundry Debtors. Rejections/ Warranty</v>
          </cell>
          <cell r="C5936">
            <v>73873758.420000002</v>
          </cell>
          <cell r="D5936">
            <v>3659584.91</v>
          </cell>
          <cell r="E5936">
            <v>1174382.56</v>
          </cell>
          <cell r="F5936">
            <v>0</v>
          </cell>
          <cell r="G5936">
            <v>3685539.63</v>
          </cell>
          <cell r="H5936">
            <v>0</v>
          </cell>
          <cell r="I5936">
            <v>0</v>
          </cell>
          <cell r="J5936">
            <v>0</v>
          </cell>
          <cell r="K5936">
            <v>0</v>
          </cell>
          <cell r="L5936">
            <v>63601.760000000002</v>
          </cell>
          <cell r="M5936">
            <v>0</v>
          </cell>
          <cell r="N5936">
            <v>0</v>
          </cell>
          <cell r="O5936">
            <v>0</v>
          </cell>
          <cell r="P5936">
            <v>0</v>
          </cell>
          <cell r="Q5936">
            <v>0</v>
          </cell>
          <cell r="R5936">
            <v>0</v>
          </cell>
          <cell r="S5936">
            <v>0</v>
          </cell>
          <cell r="T5936">
            <v>82456867.280000001</v>
          </cell>
        </row>
        <row r="5937">
          <cell r="A5937">
            <v>16200001</v>
          </cell>
          <cell r="B5937" t="str">
            <v>16200001 Sundry Creditors - Revaluation (Non Capital)</v>
          </cell>
          <cell r="C5937">
            <v>0</v>
          </cell>
          <cell r="D5937">
            <v>-478222</v>
          </cell>
          <cell r="E5937">
            <v>0</v>
          </cell>
          <cell r="F5937">
            <v>0</v>
          </cell>
          <cell r="G5937">
            <v>1004.09</v>
          </cell>
          <cell r="H5937">
            <v>0</v>
          </cell>
          <cell r="I5937">
            <v>0</v>
          </cell>
          <cell r="J5937">
            <v>0</v>
          </cell>
          <cell r="K5937">
            <v>0</v>
          </cell>
          <cell r="L5937">
            <v>0</v>
          </cell>
          <cell r="M5937">
            <v>0</v>
          </cell>
          <cell r="N5937">
            <v>0</v>
          </cell>
          <cell r="O5937">
            <v>0</v>
          </cell>
          <cell r="P5937">
            <v>0</v>
          </cell>
          <cell r="Q5937">
            <v>0</v>
          </cell>
          <cell r="R5937">
            <v>0</v>
          </cell>
          <cell r="S5937">
            <v>0</v>
          </cell>
          <cell r="T5937">
            <v>-477217.91</v>
          </cell>
        </row>
        <row r="5938">
          <cell r="A5938">
            <v>16200003</v>
          </cell>
          <cell r="B5938" t="str">
            <v>16200003 Unclaimed Amount From Creditors</v>
          </cell>
          <cell r="C5938">
            <v>0</v>
          </cell>
          <cell r="D5938">
            <v>0</v>
          </cell>
          <cell r="E5938">
            <v>0</v>
          </cell>
          <cell r="F5938">
            <v>0</v>
          </cell>
          <cell r="G5938">
            <v>0</v>
          </cell>
          <cell r="H5938">
            <v>0</v>
          </cell>
          <cell r="I5938">
            <v>0</v>
          </cell>
          <cell r="J5938">
            <v>0</v>
          </cell>
          <cell r="K5938">
            <v>0</v>
          </cell>
          <cell r="L5938">
            <v>0</v>
          </cell>
          <cell r="M5938">
            <v>0</v>
          </cell>
          <cell r="N5938">
            <v>0</v>
          </cell>
          <cell r="O5938">
            <v>0</v>
          </cell>
          <cell r="P5938">
            <v>0</v>
          </cell>
          <cell r="Q5938">
            <v>0</v>
          </cell>
          <cell r="R5938">
            <v>0</v>
          </cell>
          <cell r="S5938">
            <v>0</v>
          </cell>
          <cell r="T5938">
            <v>0</v>
          </cell>
        </row>
        <row r="5939">
          <cell r="A5939">
            <v>16200004</v>
          </cell>
          <cell r="B5939" t="str">
            <v>4*  Sundry Creditors - Revaluation (Non Capital)</v>
          </cell>
          <cell r="C5939">
            <v>0</v>
          </cell>
          <cell r="D5939">
            <v>0</v>
          </cell>
          <cell r="E5939">
            <v>0</v>
          </cell>
          <cell r="F5939">
            <v>0</v>
          </cell>
          <cell r="G5939">
            <v>0</v>
          </cell>
          <cell r="H5939">
            <v>0</v>
          </cell>
          <cell r="I5939">
            <v>0</v>
          </cell>
          <cell r="J5939">
            <v>0</v>
          </cell>
          <cell r="K5939">
            <v>0</v>
          </cell>
          <cell r="L5939">
            <v>0</v>
          </cell>
          <cell r="M5939">
            <v>25375.43</v>
          </cell>
          <cell r="N5939">
            <v>0</v>
          </cell>
          <cell r="O5939">
            <v>0</v>
          </cell>
          <cell r="P5939">
            <v>0</v>
          </cell>
          <cell r="Q5939">
            <v>0</v>
          </cell>
          <cell r="R5939">
            <v>0</v>
          </cell>
          <cell r="S5939">
            <v>0</v>
          </cell>
          <cell r="T5939">
            <v>25375.43</v>
          </cell>
        </row>
        <row r="5940">
          <cell r="A5940">
            <v>16210001</v>
          </cell>
          <cell r="B5940" t="str">
            <v>16210001 Sundry Creditors Grossing Up(Non Capital)</v>
          </cell>
          <cell r="C5940">
            <v>861484.44</v>
          </cell>
          <cell r="D5940">
            <v>102160042</v>
          </cell>
          <cell r="E5940">
            <v>1214147405.4400001</v>
          </cell>
          <cell r="F5940">
            <v>-141381065.18000001</v>
          </cell>
          <cell r="G5940">
            <v>-95234096.849999994</v>
          </cell>
          <cell r="H5940">
            <v>0</v>
          </cell>
          <cell r="I5940">
            <v>0</v>
          </cell>
          <cell r="J5940">
            <v>0</v>
          </cell>
          <cell r="K5940">
            <v>0</v>
          </cell>
          <cell r="L5940">
            <v>124804591.17</v>
          </cell>
          <cell r="M5940">
            <v>-28764572.149999999</v>
          </cell>
          <cell r="N5940">
            <v>0</v>
          </cell>
          <cell r="O5940">
            <v>0</v>
          </cell>
          <cell r="P5940">
            <v>0</v>
          </cell>
          <cell r="Q5940">
            <v>0</v>
          </cell>
          <cell r="R5940">
            <v>0</v>
          </cell>
          <cell r="S5940">
            <v>0</v>
          </cell>
          <cell r="T5940">
            <v>1176593788.8699999</v>
          </cell>
        </row>
        <row r="5941">
          <cell r="A5941">
            <v>16220001</v>
          </cell>
          <cell r="B5941" t="str">
            <v>16220001 GR/IR Account - Goods</v>
          </cell>
          <cell r="C5941">
            <v>-6165557608.8100004</v>
          </cell>
          <cell r="D5941">
            <v>-2825454051.8299999</v>
          </cell>
          <cell r="E5941">
            <v>-515733024.83999997</v>
          </cell>
          <cell r="F5941">
            <v>0</v>
          </cell>
          <cell r="G5941">
            <v>-72226165.370000005</v>
          </cell>
          <cell r="H5941">
            <v>0</v>
          </cell>
          <cell r="I5941">
            <v>0</v>
          </cell>
          <cell r="J5941">
            <v>0</v>
          </cell>
          <cell r="K5941">
            <v>0</v>
          </cell>
          <cell r="L5941">
            <v>0</v>
          </cell>
          <cell r="M5941">
            <v>-6953668.0599999996</v>
          </cell>
          <cell r="N5941">
            <v>0</v>
          </cell>
          <cell r="O5941">
            <v>0</v>
          </cell>
          <cell r="P5941">
            <v>-105890.9</v>
          </cell>
          <cell r="Q5941">
            <v>0</v>
          </cell>
          <cell r="R5941">
            <v>0</v>
          </cell>
          <cell r="S5941">
            <v>0</v>
          </cell>
          <cell r="T5941">
            <v>-9586030409.8099995</v>
          </cell>
        </row>
        <row r="5942">
          <cell r="A5942">
            <v>16220004</v>
          </cell>
          <cell r="B5942" t="str">
            <v>16220004 Grir Acc-Payable On Import Purch To Local Part</v>
          </cell>
          <cell r="C5942">
            <v>-1817466.68</v>
          </cell>
          <cell r="D5942">
            <v>-335995.78</v>
          </cell>
          <cell r="E5942">
            <v>-200365.23</v>
          </cell>
          <cell r="F5942">
            <v>0</v>
          </cell>
          <cell r="G5942">
            <v>0</v>
          </cell>
          <cell r="H5942">
            <v>0</v>
          </cell>
          <cell r="I5942">
            <v>0</v>
          </cell>
          <cell r="J5942">
            <v>0</v>
          </cell>
          <cell r="K5942">
            <v>0</v>
          </cell>
          <cell r="L5942">
            <v>0</v>
          </cell>
          <cell r="M5942">
            <v>-274113.15999999997</v>
          </cell>
          <cell r="N5942">
            <v>0</v>
          </cell>
          <cell r="O5942">
            <v>0</v>
          </cell>
          <cell r="P5942">
            <v>0</v>
          </cell>
          <cell r="Q5942">
            <v>0</v>
          </cell>
          <cell r="R5942">
            <v>0</v>
          </cell>
          <cell r="S5942">
            <v>0</v>
          </cell>
          <cell r="T5942">
            <v>-2627940.85</v>
          </cell>
        </row>
        <row r="5943">
          <cell r="A5943">
            <v>16220005</v>
          </cell>
          <cell r="B5943" t="str">
            <v>16220005 Gr/Ir -Packing Material</v>
          </cell>
          <cell r="C5943">
            <v>-4323834.25</v>
          </cell>
          <cell r="D5943">
            <v>-1519690</v>
          </cell>
          <cell r="E5943">
            <v>-42006.239999999998</v>
          </cell>
          <cell r="F5943">
            <v>0</v>
          </cell>
          <cell r="G5943">
            <v>0</v>
          </cell>
          <cell r="H5943">
            <v>0</v>
          </cell>
          <cell r="I5943">
            <v>0</v>
          </cell>
          <cell r="J5943">
            <v>0</v>
          </cell>
          <cell r="K5943">
            <v>0</v>
          </cell>
          <cell r="L5943">
            <v>-24807832.050000001</v>
          </cell>
          <cell r="M5943">
            <v>-51300</v>
          </cell>
          <cell r="N5943">
            <v>0</v>
          </cell>
          <cell r="O5943">
            <v>0</v>
          </cell>
          <cell r="P5943">
            <v>0</v>
          </cell>
          <cell r="Q5943">
            <v>0</v>
          </cell>
          <cell r="R5943">
            <v>0</v>
          </cell>
          <cell r="S5943">
            <v>0</v>
          </cell>
          <cell r="T5943">
            <v>-30744662.539999999</v>
          </cell>
        </row>
        <row r="5944">
          <cell r="A5944">
            <v>16220006</v>
          </cell>
          <cell r="B5944" t="str">
            <v>16220006 GR/IR Account - Indirect Goods/Services</v>
          </cell>
          <cell r="C5944">
            <v>-961421356.22000003</v>
          </cell>
          <cell r="D5944">
            <v>-587012633.28999996</v>
          </cell>
          <cell r="E5944">
            <v>-339073562.18000001</v>
          </cell>
          <cell r="F5944">
            <v>-43654936.57</v>
          </cell>
          <cell r="G5944">
            <v>-77885886.810000002</v>
          </cell>
          <cell r="H5944">
            <v>0</v>
          </cell>
          <cell r="I5944">
            <v>0</v>
          </cell>
          <cell r="J5944">
            <v>0</v>
          </cell>
          <cell r="K5944">
            <v>0</v>
          </cell>
          <cell r="L5944">
            <v>-14316055.529999999</v>
          </cell>
          <cell r="M5944">
            <v>-22764.6</v>
          </cell>
          <cell r="N5944">
            <v>693164.81</v>
          </cell>
          <cell r="O5944">
            <v>0</v>
          </cell>
          <cell r="P5944">
            <v>6013</v>
          </cell>
          <cell r="Q5944">
            <v>0</v>
          </cell>
          <cell r="R5944">
            <v>0</v>
          </cell>
          <cell r="S5944">
            <v>0</v>
          </cell>
          <cell r="T5944">
            <v>-2022688017.3900001</v>
          </cell>
        </row>
        <row r="5945">
          <cell r="A5945">
            <v>16220007</v>
          </cell>
          <cell r="B5945" t="str">
            <v>16220007 Grir Inward Freight Payable Account</v>
          </cell>
          <cell r="C5945">
            <v>-930374.08</v>
          </cell>
          <cell r="D5945">
            <v>-1990.23</v>
          </cell>
          <cell r="E5945">
            <v>-6350</v>
          </cell>
          <cell r="F5945">
            <v>0</v>
          </cell>
          <cell r="G5945">
            <v>0</v>
          </cell>
          <cell r="H5945">
            <v>0</v>
          </cell>
          <cell r="I5945">
            <v>0</v>
          </cell>
          <cell r="J5945">
            <v>0</v>
          </cell>
          <cell r="K5945">
            <v>0</v>
          </cell>
          <cell r="L5945">
            <v>-43414.73</v>
          </cell>
          <cell r="M5945">
            <v>0</v>
          </cell>
          <cell r="N5945">
            <v>0</v>
          </cell>
          <cell r="O5945">
            <v>0</v>
          </cell>
          <cell r="P5945">
            <v>0</v>
          </cell>
          <cell r="Q5945">
            <v>0</v>
          </cell>
          <cell r="R5945">
            <v>0</v>
          </cell>
          <cell r="S5945">
            <v>0</v>
          </cell>
          <cell r="T5945">
            <v>-982129.04</v>
          </cell>
        </row>
        <row r="5946">
          <cell r="A5946">
            <v>16220008</v>
          </cell>
          <cell r="B5946" t="str">
            <v>16220008 Octroi Payable On Purchases</v>
          </cell>
          <cell r="C5946">
            <v>0</v>
          </cell>
          <cell r="D5946">
            <v>0</v>
          </cell>
          <cell r="E5946">
            <v>0</v>
          </cell>
          <cell r="F5946">
            <v>0</v>
          </cell>
          <cell r="G5946">
            <v>0</v>
          </cell>
          <cell r="H5946">
            <v>0</v>
          </cell>
          <cell r="I5946">
            <v>0</v>
          </cell>
          <cell r="J5946">
            <v>0</v>
          </cell>
          <cell r="K5946">
            <v>0</v>
          </cell>
          <cell r="L5946">
            <v>0</v>
          </cell>
          <cell r="M5946">
            <v>0</v>
          </cell>
          <cell r="N5946">
            <v>0</v>
          </cell>
          <cell r="O5946">
            <v>0</v>
          </cell>
          <cell r="P5946">
            <v>0</v>
          </cell>
          <cell r="Q5946">
            <v>0</v>
          </cell>
          <cell r="R5946">
            <v>0</v>
          </cell>
          <cell r="S5946">
            <v>0</v>
          </cell>
          <cell r="T5946">
            <v>0</v>
          </cell>
        </row>
        <row r="5947">
          <cell r="A5947">
            <v>16220009</v>
          </cell>
          <cell r="B5947" t="str">
            <v>16220009 Grir Account - Goods Imports</v>
          </cell>
          <cell r="C5947">
            <v>0</v>
          </cell>
          <cell r="D5947">
            <v>0</v>
          </cell>
          <cell r="E5947">
            <v>0</v>
          </cell>
          <cell r="F5947">
            <v>0</v>
          </cell>
          <cell r="G5947">
            <v>0</v>
          </cell>
          <cell r="H5947">
            <v>0</v>
          </cell>
          <cell r="I5947">
            <v>0</v>
          </cell>
          <cell r="J5947">
            <v>0</v>
          </cell>
          <cell r="K5947">
            <v>0</v>
          </cell>
          <cell r="L5947">
            <v>0</v>
          </cell>
          <cell r="M5947">
            <v>0</v>
          </cell>
          <cell r="N5947">
            <v>0</v>
          </cell>
          <cell r="O5947">
            <v>0</v>
          </cell>
          <cell r="P5947">
            <v>0</v>
          </cell>
          <cell r="Q5947">
            <v>0</v>
          </cell>
          <cell r="R5947">
            <v>0</v>
          </cell>
          <cell r="S5947">
            <v>0</v>
          </cell>
          <cell r="T5947">
            <v>0</v>
          </cell>
        </row>
        <row r="5948">
          <cell r="A5948">
            <v>16220010</v>
          </cell>
          <cell r="B5948" t="str">
            <v>16220010 Grir Account-Goods-Indirect Imp</v>
          </cell>
          <cell r="C5948">
            <v>0</v>
          </cell>
          <cell r="D5948">
            <v>0</v>
          </cell>
          <cell r="E5948">
            <v>0</v>
          </cell>
          <cell r="F5948">
            <v>0</v>
          </cell>
          <cell r="G5948">
            <v>0</v>
          </cell>
          <cell r="H5948">
            <v>0</v>
          </cell>
          <cell r="I5948">
            <v>0</v>
          </cell>
          <cell r="J5948">
            <v>0</v>
          </cell>
          <cell r="K5948">
            <v>0</v>
          </cell>
          <cell r="L5948">
            <v>0</v>
          </cell>
          <cell r="M5948">
            <v>0</v>
          </cell>
          <cell r="N5948">
            <v>0</v>
          </cell>
          <cell r="O5948">
            <v>0</v>
          </cell>
          <cell r="P5948">
            <v>0</v>
          </cell>
          <cell r="Q5948">
            <v>0</v>
          </cell>
          <cell r="R5948">
            <v>0</v>
          </cell>
          <cell r="S5948">
            <v>0</v>
          </cell>
          <cell r="T5948">
            <v>0</v>
          </cell>
        </row>
        <row r="5949">
          <cell r="A5949">
            <v>16220011</v>
          </cell>
          <cell r="B5949" t="str">
            <v>16220011 GRIR-Freight - Imported</v>
          </cell>
          <cell r="C5949">
            <v>-4527648.6900000004</v>
          </cell>
          <cell r="D5949">
            <v>-620812.79</v>
          </cell>
          <cell r="E5949">
            <v>-424037.56</v>
          </cell>
          <cell r="F5949">
            <v>0</v>
          </cell>
          <cell r="G5949">
            <v>0</v>
          </cell>
          <cell r="H5949">
            <v>0</v>
          </cell>
          <cell r="I5949">
            <v>0</v>
          </cell>
          <cell r="J5949">
            <v>0</v>
          </cell>
          <cell r="K5949">
            <v>0</v>
          </cell>
          <cell r="L5949">
            <v>0</v>
          </cell>
          <cell r="M5949">
            <v>-392901.13</v>
          </cell>
          <cell r="N5949">
            <v>0</v>
          </cell>
          <cell r="O5949">
            <v>0</v>
          </cell>
          <cell r="P5949">
            <v>0</v>
          </cell>
          <cell r="Q5949">
            <v>0</v>
          </cell>
          <cell r="R5949">
            <v>0</v>
          </cell>
          <cell r="S5949">
            <v>0</v>
          </cell>
          <cell r="T5949">
            <v>-5965400.1699999999</v>
          </cell>
        </row>
        <row r="5950">
          <cell r="A5950">
            <v>16220012</v>
          </cell>
          <cell r="B5950" t="str">
            <v>16220012 Grir Acct - Ocean Frt Clg to Import Supp</v>
          </cell>
          <cell r="C5950">
            <v>-27587692.399999999</v>
          </cell>
          <cell r="D5950">
            <v>-2623248.37</v>
          </cell>
          <cell r="E5950">
            <v>-7207299.3099999996</v>
          </cell>
          <cell r="F5950">
            <v>0</v>
          </cell>
          <cell r="G5950">
            <v>0</v>
          </cell>
          <cell r="H5950">
            <v>0</v>
          </cell>
          <cell r="I5950">
            <v>0</v>
          </cell>
          <cell r="J5950">
            <v>0</v>
          </cell>
          <cell r="K5950">
            <v>0</v>
          </cell>
          <cell r="L5950">
            <v>0</v>
          </cell>
          <cell r="M5950">
            <v>-425992.89</v>
          </cell>
          <cell r="N5950">
            <v>0</v>
          </cell>
          <cell r="O5950">
            <v>0</v>
          </cell>
          <cell r="P5950">
            <v>0</v>
          </cell>
          <cell r="Q5950">
            <v>0</v>
          </cell>
          <cell r="R5950">
            <v>0</v>
          </cell>
          <cell r="S5950">
            <v>0</v>
          </cell>
          <cell r="T5950">
            <v>-37844232.969999999</v>
          </cell>
        </row>
        <row r="5951">
          <cell r="A5951">
            <v>16220013</v>
          </cell>
          <cell r="B5951" t="str">
            <v>16220013 Grir Acct - Air Frt Clg to Import Supp</v>
          </cell>
          <cell r="C5951">
            <v>-33690791.109999999</v>
          </cell>
          <cell r="D5951">
            <v>-411132.3</v>
          </cell>
          <cell r="E5951">
            <v>-4529320.8899999997</v>
          </cell>
          <cell r="F5951">
            <v>0</v>
          </cell>
          <cell r="G5951">
            <v>0</v>
          </cell>
          <cell r="H5951">
            <v>0</v>
          </cell>
          <cell r="I5951">
            <v>0</v>
          </cell>
          <cell r="J5951">
            <v>0</v>
          </cell>
          <cell r="K5951">
            <v>0</v>
          </cell>
          <cell r="L5951">
            <v>0</v>
          </cell>
          <cell r="M5951">
            <v>-102477.71</v>
          </cell>
          <cell r="N5951">
            <v>0</v>
          </cell>
          <cell r="O5951">
            <v>0</v>
          </cell>
          <cell r="P5951">
            <v>0</v>
          </cell>
          <cell r="Q5951">
            <v>0</v>
          </cell>
          <cell r="R5951">
            <v>0</v>
          </cell>
          <cell r="S5951">
            <v>0</v>
          </cell>
          <cell r="T5951">
            <v>-38733722.009999998</v>
          </cell>
        </row>
        <row r="5952">
          <cell r="A5952">
            <v>16220014</v>
          </cell>
          <cell r="B5952" t="str">
            <v>16220014 Grir Account - Custom Clearing</v>
          </cell>
          <cell r="C5952">
            <v>-13810974.279999999</v>
          </cell>
          <cell r="D5952">
            <v>340885.75</v>
          </cell>
          <cell r="E5952">
            <v>-122461.84</v>
          </cell>
          <cell r="F5952">
            <v>0</v>
          </cell>
          <cell r="G5952">
            <v>0</v>
          </cell>
          <cell r="H5952">
            <v>0</v>
          </cell>
          <cell r="I5952">
            <v>0</v>
          </cell>
          <cell r="J5952">
            <v>0</v>
          </cell>
          <cell r="K5952">
            <v>0</v>
          </cell>
          <cell r="L5952">
            <v>0</v>
          </cell>
          <cell r="M5952">
            <v>0</v>
          </cell>
          <cell r="N5952">
            <v>-693164.81</v>
          </cell>
          <cell r="O5952">
            <v>0</v>
          </cell>
          <cell r="P5952">
            <v>0</v>
          </cell>
          <cell r="Q5952">
            <v>0</v>
          </cell>
          <cell r="R5952">
            <v>0</v>
          </cell>
          <cell r="S5952">
            <v>0</v>
          </cell>
          <cell r="T5952">
            <v>-14285715.18</v>
          </cell>
        </row>
        <row r="5953">
          <cell r="A5953">
            <v>16220015</v>
          </cell>
          <cell r="B5953" t="str">
            <v>16220015 Grir Account - CHA Charges</v>
          </cell>
          <cell r="C5953">
            <v>-6313717.2400000002</v>
          </cell>
          <cell r="D5953">
            <v>-136430.49</v>
          </cell>
          <cell r="E5953">
            <v>-436456.43</v>
          </cell>
          <cell r="F5953">
            <v>0</v>
          </cell>
          <cell r="G5953">
            <v>0</v>
          </cell>
          <cell r="H5953">
            <v>0</v>
          </cell>
          <cell r="I5953">
            <v>0</v>
          </cell>
          <cell r="J5953">
            <v>0</v>
          </cell>
          <cell r="K5953">
            <v>0</v>
          </cell>
          <cell r="L5953">
            <v>0</v>
          </cell>
          <cell r="M5953">
            <v>-135680.29</v>
          </cell>
          <cell r="N5953">
            <v>0</v>
          </cell>
          <cell r="O5953">
            <v>0</v>
          </cell>
          <cell r="P5953">
            <v>0</v>
          </cell>
          <cell r="Q5953">
            <v>0</v>
          </cell>
          <cell r="R5953">
            <v>0</v>
          </cell>
          <cell r="S5953">
            <v>0</v>
          </cell>
          <cell r="T5953">
            <v>-7022284.4500000002</v>
          </cell>
        </row>
        <row r="5954">
          <cell r="A5954">
            <v>16220016</v>
          </cell>
          <cell r="B5954" t="str">
            <v>16220016 Grir Account - Demurage Ground Rent</v>
          </cell>
          <cell r="C5954">
            <v>-8174.22</v>
          </cell>
          <cell r="D5954">
            <v>-352.25</v>
          </cell>
          <cell r="E5954">
            <v>-1878277.48</v>
          </cell>
          <cell r="F5954">
            <v>0</v>
          </cell>
          <cell r="G5954">
            <v>0</v>
          </cell>
          <cell r="H5954">
            <v>0</v>
          </cell>
          <cell r="I5954">
            <v>0</v>
          </cell>
          <cell r="J5954">
            <v>0</v>
          </cell>
          <cell r="K5954">
            <v>0</v>
          </cell>
          <cell r="L5954">
            <v>0</v>
          </cell>
          <cell r="M5954">
            <v>-38.99</v>
          </cell>
          <cell r="N5954">
            <v>0</v>
          </cell>
          <cell r="O5954">
            <v>0</v>
          </cell>
          <cell r="P5954">
            <v>0</v>
          </cell>
          <cell r="Q5954">
            <v>0</v>
          </cell>
          <cell r="R5954">
            <v>0</v>
          </cell>
          <cell r="S5954">
            <v>0</v>
          </cell>
          <cell r="T5954">
            <v>-1886842.94</v>
          </cell>
        </row>
        <row r="5955">
          <cell r="A5955">
            <v>16220017</v>
          </cell>
          <cell r="B5955" t="str">
            <v>16220017 Grir Account - Container Retention Charges chgs</v>
          </cell>
          <cell r="C5955">
            <v>0</v>
          </cell>
          <cell r="D5955">
            <v>0</v>
          </cell>
          <cell r="E5955">
            <v>0</v>
          </cell>
          <cell r="F5955">
            <v>0</v>
          </cell>
          <cell r="G5955">
            <v>0</v>
          </cell>
          <cell r="H5955">
            <v>0</v>
          </cell>
          <cell r="I5955">
            <v>0</v>
          </cell>
          <cell r="J5955">
            <v>0</v>
          </cell>
          <cell r="K5955">
            <v>0</v>
          </cell>
          <cell r="L5955">
            <v>0</v>
          </cell>
          <cell r="M5955">
            <v>0</v>
          </cell>
          <cell r="N5955">
            <v>0</v>
          </cell>
          <cell r="O5955">
            <v>0</v>
          </cell>
          <cell r="P5955">
            <v>0</v>
          </cell>
          <cell r="Q5955">
            <v>0</v>
          </cell>
          <cell r="R5955">
            <v>0</v>
          </cell>
          <cell r="S5955">
            <v>0</v>
          </cell>
          <cell r="T5955">
            <v>0</v>
          </cell>
        </row>
        <row r="5956">
          <cell r="A5956">
            <v>16220018</v>
          </cell>
          <cell r="B5956" t="str">
            <v>16220018 Grir Account - Commission Chrgs</v>
          </cell>
          <cell r="C5956">
            <v>0</v>
          </cell>
          <cell r="D5956">
            <v>0</v>
          </cell>
          <cell r="E5956">
            <v>0</v>
          </cell>
          <cell r="F5956">
            <v>0</v>
          </cell>
          <cell r="G5956">
            <v>0</v>
          </cell>
          <cell r="H5956">
            <v>0</v>
          </cell>
          <cell r="I5956">
            <v>0</v>
          </cell>
          <cell r="J5956">
            <v>0</v>
          </cell>
          <cell r="K5956">
            <v>0</v>
          </cell>
          <cell r="L5956">
            <v>0</v>
          </cell>
          <cell r="M5956">
            <v>0</v>
          </cell>
          <cell r="N5956">
            <v>0</v>
          </cell>
          <cell r="O5956">
            <v>0</v>
          </cell>
          <cell r="P5956">
            <v>0</v>
          </cell>
          <cell r="Q5956">
            <v>0</v>
          </cell>
          <cell r="R5956">
            <v>0</v>
          </cell>
          <cell r="S5956">
            <v>0</v>
          </cell>
          <cell r="T5956">
            <v>0</v>
          </cell>
        </row>
        <row r="5957">
          <cell r="A5957">
            <v>16220019</v>
          </cell>
          <cell r="B5957" t="str">
            <v>16220019 Grir Account - CHA Attendance Charges</v>
          </cell>
          <cell r="C5957">
            <v>0</v>
          </cell>
          <cell r="D5957">
            <v>0</v>
          </cell>
          <cell r="E5957">
            <v>-56836</v>
          </cell>
          <cell r="F5957">
            <v>0</v>
          </cell>
          <cell r="G5957">
            <v>0</v>
          </cell>
          <cell r="H5957">
            <v>0</v>
          </cell>
          <cell r="I5957">
            <v>0</v>
          </cell>
          <cell r="J5957">
            <v>0</v>
          </cell>
          <cell r="K5957">
            <v>0</v>
          </cell>
          <cell r="L5957">
            <v>0</v>
          </cell>
          <cell r="M5957">
            <v>0</v>
          </cell>
          <cell r="N5957">
            <v>0</v>
          </cell>
          <cell r="O5957">
            <v>0</v>
          </cell>
          <cell r="P5957">
            <v>0</v>
          </cell>
          <cell r="Q5957">
            <v>0</v>
          </cell>
          <cell r="R5957">
            <v>0</v>
          </cell>
          <cell r="S5957">
            <v>0</v>
          </cell>
          <cell r="T5957">
            <v>-56836</v>
          </cell>
        </row>
        <row r="5958">
          <cell r="A5958">
            <v>16220020</v>
          </cell>
          <cell r="B5958" t="str">
            <v>16220020 Grir Account - Anti Dump Duty</v>
          </cell>
          <cell r="C5958">
            <v>0</v>
          </cell>
          <cell r="D5958">
            <v>0</v>
          </cell>
          <cell r="E5958">
            <v>0</v>
          </cell>
          <cell r="F5958">
            <v>0</v>
          </cell>
          <cell r="G5958">
            <v>0</v>
          </cell>
          <cell r="H5958">
            <v>0</v>
          </cell>
          <cell r="I5958">
            <v>0</v>
          </cell>
          <cell r="J5958">
            <v>0</v>
          </cell>
          <cell r="K5958">
            <v>0</v>
          </cell>
          <cell r="L5958">
            <v>0</v>
          </cell>
          <cell r="M5958">
            <v>0</v>
          </cell>
          <cell r="N5958">
            <v>0</v>
          </cell>
          <cell r="O5958">
            <v>0</v>
          </cell>
          <cell r="P5958">
            <v>0</v>
          </cell>
          <cell r="Q5958">
            <v>0</v>
          </cell>
          <cell r="R5958">
            <v>0</v>
          </cell>
          <cell r="S5958">
            <v>0</v>
          </cell>
          <cell r="T5958">
            <v>0</v>
          </cell>
        </row>
        <row r="5959">
          <cell r="A5959">
            <v>16220022</v>
          </cell>
          <cell r="B5959" t="str">
            <v>16220022 Grir- Unbooked Gins In Legacy</v>
          </cell>
          <cell r="C5959">
            <v>15840.02</v>
          </cell>
          <cell r="D5959">
            <v>0</v>
          </cell>
          <cell r="E5959">
            <v>0</v>
          </cell>
          <cell r="F5959">
            <v>0</v>
          </cell>
          <cell r="G5959">
            <v>0</v>
          </cell>
          <cell r="H5959">
            <v>0</v>
          </cell>
          <cell r="I5959">
            <v>0</v>
          </cell>
          <cell r="J5959">
            <v>0</v>
          </cell>
          <cell r="K5959">
            <v>0</v>
          </cell>
          <cell r="L5959">
            <v>0</v>
          </cell>
          <cell r="M5959">
            <v>0</v>
          </cell>
          <cell r="N5959">
            <v>0</v>
          </cell>
          <cell r="O5959">
            <v>0</v>
          </cell>
          <cell r="P5959">
            <v>105890.9</v>
          </cell>
          <cell r="Q5959">
            <v>0</v>
          </cell>
          <cell r="R5959">
            <v>0</v>
          </cell>
          <cell r="S5959">
            <v>0</v>
          </cell>
          <cell r="T5959">
            <v>121730.92</v>
          </cell>
        </row>
        <row r="5960">
          <cell r="A5960">
            <v>16220024</v>
          </cell>
          <cell r="B5960" t="str">
            <v>16220024 GR/IR  Account - Frieght Bill Passing</v>
          </cell>
          <cell r="C5960">
            <v>-1790453893.6900001</v>
          </cell>
          <cell r="D5960">
            <v>0</v>
          </cell>
          <cell r="E5960">
            <v>0</v>
          </cell>
          <cell r="F5960">
            <v>0</v>
          </cell>
          <cell r="G5960">
            <v>0</v>
          </cell>
          <cell r="H5960">
            <v>0</v>
          </cell>
          <cell r="I5960">
            <v>0</v>
          </cell>
          <cell r="J5960">
            <v>0</v>
          </cell>
          <cell r="K5960">
            <v>0</v>
          </cell>
          <cell r="L5960">
            <v>0</v>
          </cell>
          <cell r="M5960">
            <v>0</v>
          </cell>
          <cell r="N5960">
            <v>0</v>
          </cell>
          <cell r="O5960">
            <v>0</v>
          </cell>
          <cell r="P5960">
            <v>0</v>
          </cell>
          <cell r="Q5960">
            <v>0</v>
          </cell>
          <cell r="R5960">
            <v>0</v>
          </cell>
          <cell r="S5960">
            <v>0</v>
          </cell>
          <cell r="T5960">
            <v>-1790453893.6900001</v>
          </cell>
        </row>
        <row r="5961">
          <cell r="A5961">
            <v>16220029</v>
          </cell>
          <cell r="B5961" t="str">
            <v>16220029 Purple Club-Dealer Claim-Burning Points</v>
          </cell>
          <cell r="C5961">
            <v>-1048689.5</v>
          </cell>
          <cell r="D5961">
            <v>0</v>
          </cell>
          <cell r="E5961">
            <v>0</v>
          </cell>
          <cell r="F5961">
            <v>0</v>
          </cell>
          <cell r="G5961">
            <v>0</v>
          </cell>
          <cell r="H5961">
            <v>0</v>
          </cell>
          <cell r="I5961">
            <v>0</v>
          </cell>
          <cell r="J5961">
            <v>0</v>
          </cell>
          <cell r="K5961">
            <v>0</v>
          </cell>
          <cell r="L5961">
            <v>0</v>
          </cell>
          <cell r="M5961">
            <v>0</v>
          </cell>
          <cell r="N5961">
            <v>0</v>
          </cell>
          <cell r="O5961">
            <v>0</v>
          </cell>
          <cell r="P5961">
            <v>0</v>
          </cell>
          <cell r="Q5961">
            <v>0</v>
          </cell>
          <cell r="R5961">
            <v>0</v>
          </cell>
          <cell r="S5961">
            <v>0</v>
          </cell>
          <cell r="T5961">
            <v>-1048689.5</v>
          </cell>
        </row>
        <row r="5962">
          <cell r="A5962">
            <v>16220030</v>
          </cell>
          <cell r="B5962" t="str">
            <v>16220030 Provision for GR/IR account</v>
          </cell>
          <cell r="C5962">
            <v>-26548602.379999999</v>
          </cell>
          <cell r="D5962">
            <v>592982087.92999995</v>
          </cell>
          <cell r="E5962">
            <v>197103571.99000001</v>
          </cell>
          <cell r="F5962">
            <v>4775.16</v>
          </cell>
          <cell r="G5962">
            <v>76651891.420000002</v>
          </cell>
          <cell r="H5962">
            <v>0</v>
          </cell>
          <cell r="I5962">
            <v>0</v>
          </cell>
          <cell r="J5962">
            <v>0</v>
          </cell>
          <cell r="K5962">
            <v>0</v>
          </cell>
          <cell r="L5962">
            <v>0</v>
          </cell>
          <cell r="M5962">
            <v>0</v>
          </cell>
          <cell r="N5962">
            <v>0</v>
          </cell>
          <cell r="O5962">
            <v>0</v>
          </cell>
          <cell r="P5962">
            <v>0</v>
          </cell>
          <cell r="Q5962">
            <v>0</v>
          </cell>
          <cell r="R5962">
            <v>0</v>
          </cell>
          <cell r="S5962">
            <v>0</v>
          </cell>
          <cell r="T5962">
            <v>840193724.12</v>
          </cell>
        </row>
        <row r="5963">
          <cell r="A5963">
            <v>16220035</v>
          </cell>
          <cell r="B5963" t="str">
            <v>16220035 GRIR- Inward Freight - ILS</v>
          </cell>
          <cell r="C5963">
            <v>-47553935.100000001</v>
          </cell>
          <cell r="D5963">
            <v>-40592512.740000002</v>
          </cell>
          <cell r="E5963">
            <v>0</v>
          </cell>
          <cell r="F5963">
            <v>0</v>
          </cell>
          <cell r="G5963">
            <v>0</v>
          </cell>
          <cell r="H5963">
            <v>0</v>
          </cell>
          <cell r="I5963">
            <v>0</v>
          </cell>
          <cell r="J5963">
            <v>0</v>
          </cell>
          <cell r="K5963">
            <v>0</v>
          </cell>
          <cell r="L5963">
            <v>0</v>
          </cell>
          <cell r="M5963">
            <v>0</v>
          </cell>
          <cell r="N5963">
            <v>0</v>
          </cell>
          <cell r="O5963">
            <v>0</v>
          </cell>
          <cell r="P5963">
            <v>0</v>
          </cell>
          <cell r="Q5963">
            <v>0</v>
          </cell>
          <cell r="R5963">
            <v>0</v>
          </cell>
          <cell r="S5963">
            <v>0</v>
          </cell>
          <cell r="T5963">
            <v>-88146447.840000004</v>
          </cell>
        </row>
        <row r="5964">
          <cell r="A5964">
            <v>16220091</v>
          </cell>
          <cell r="B5964" t="str">
            <v>16220091 GRIR-Freight - Imported ( Manual)</v>
          </cell>
          <cell r="C5964">
            <v>0</v>
          </cell>
          <cell r="D5964">
            <v>0</v>
          </cell>
          <cell r="E5964">
            <v>0</v>
          </cell>
          <cell r="F5964">
            <v>0</v>
          </cell>
          <cell r="G5964">
            <v>0</v>
          </cell>
          <cell r="H5964">
            <v>0</v>
          </cell>
          <cell r="I5964">
            <v>0</v>
          </cell>
          <cell r="J5964">
            <v>0</v>
          </cell>
          <cell r="K5964">
            <v>0</v>
          </cell>
          <cell r="L5964">
            <v>0</v>
          </cell>
          <cell r="M5964">
            <v>0</v>
          </cell>
          <cell r="N5964">
            <v>0</v>
          </cell>
          <cell r="O5964">
            <v>0</v>
          </cell>
          <cell r="P5964">
            <v>0</v>
          </cell>
          <cell r="Q5964">
            <v>0</v>
          </cell>
          <cell r="R5964">
            <v>0</v>
          </cell>
          <cell r="S5964">
            <v>0</v>
          </cell>
          <cell r="T5964">
            <v>0</v>
          </cell>
        </row>
        <row r="5965">
          <cell r="A5965">
            <v>16220092</v>
          </cell>
          <cell r="B5965" t="str">
            <v>16220092 Grir Acct - Ocean Frt Clg to Import Supp ( Manual)</v>
          </cell>
          <cell r="C5965">
            <v>0</v>
          </cell>
          <cell r="D5965">
            <v>0</v>
          </cell>
          <cell r="E5965">
            <v>0</v>
          </cell>
          <cell r="F5965">
            <v>0</v>
          </cell>
          <cell r="G5965">
            <v>0</v>
          </cell>
          <cell r="H5965">
            <v>0</v>
          </cell>
          <cell r="I5965">
            <v>0</v>
          </cell>
          <cell r="J5965">
            <v>0</v>
          </cell>
          <cell r="K5965">
            <v>0</v>
          </cell>
          <cell r="L5965">
            <v>0</v>
          </cell>
          <cell r="M5965">
            <v>0</v>
          </cell>
          <cell r="N5965">
            <v>0</v>
          </cell>
          <cell r="O5965">
            <v>0</v>
          </cell>
          <cell r="P5965">
            <v>0</v>
          </cell>
          <cell r="Q5965">
            <v>0</v>
          </cell>
          <cell r="R5965">
            <v>0</v>
          </cell>
          <cell r="S5965">
            <v>0</v>
          </cell>
          <cell r="T5965">
            <v>0</v>
          </cell>
        </row>
        <row r="5966">
          <cell r="A5966">
            <v>16220093</v>
          </cell>
          <cell r="B5966" t="str">
            <v>16220093 Grir Acct - Air Frt Clg to Import Supp (Manual)</v>
          </cell>
          <cell r="C5966">
            <v>0</v>
          </cell>
          <cell r="D5966">
            <v>0</v>
          </cell>
          <cell r="E5966">
            <v>0</v>
          </cell>
          <cell r="F5966">
            <v>0</v>
          </cell>
          <cell r="G5966">
            <v>0</v>
          </cell>
          <cell r="H5966">
            <v>0</v>
          </cell>
          <cell r="I5966">
            <v>0</v>
          </cell>
          <cell r="J5966">
            <v>0</v>
          </cell>
          <cell r="K5966">
            <v>0</v>
          </cell>
          <cell r="L5966">
            <v>0</v>
          </cell>
          <cell r="M5966">
            <v>0</v>
          </cell>
          <cell r="N5966">
            <v>0</v>
          </cell>
          <cell r="O5966">
            <v>0</v>
          </cell>
          <cell r="P5966">
            <v>0</v>
          </cell>
          <cell r="Q5966">
            <v>0</v>
          </cell>
          <cell r="R5966">
            <v>0</v>
          </cell>
          <cell r="S5966">
            <v>0</v>
          </cell>
          <cell r="T5966">
            <v>0</v>
          </cell>
        </row>
        <row r="5967">
          <cell r="A5967">
            <v>16220094</v>
          </cell>
          <cell r="B5967" t="str">
            <v>16220094 Grir Account - Custom Clearing (Manual )</v>
          </cell>
          <cell r="C5967">
            <v>0</v>
          </cell>
          <cell r="D5967">
            <v>0</v>
          </cell>
          <cell r="E5967">
            <v>0</v>
          </cell>
          <cell r="F5967">
            <v>0</v>
          </cell>
          <cell r="G5967">
            <v>0</v>
          </cell>
          <cell r="H5967">
            <v>0</v>
          </cell>
          <cell r="I5967">
            <v>0</v>
          </cell>
          <cell r="J5967">
            <v>0</v>
          </cell>
          <cell r="K5967">
            <v>0</v>
          </cell>
          <cell r="L5967">
            <v>0</v>
          </cell>
          <cell r="M5967">
            <v>0</v>
          </cell>
          <cell r="N5967">
            <v>0</v>
          </cell>
          <cell r="O5967">
            <v>0</v>
          </cell>
          <cell r="P5967">
            <v>0</v>
          </cell>
          <cell r="Q5967">
            <v>0</v>
          </cell>
          <cell r="R5967">
            <v>0</v>
          </cell>
          <cell r="S5967">
            <v>0</v>
          </cell>
          <cell r="T5967">
            <v>0</v>
          </cell>
        </row>
        <row r="5968">
          <cell r="A5968">
            <v>16220095</v>
          </cell>
          <cell r="B5968" t="str">
            <v>16220095 Grir Account - CHA Charges ( Manual)</v>
          </cell>
          <cell r="C5968">
            <v>0</v>
          </cell>
          <cell r="D5968">
            <v>0</v>
          </cell>
          <cell r="E5968">
            <v>0</v>
          </cell>
          <cell r="F5968">
            <v>0</v>
          </cell>
          <cell r="G5968">
            <v>0</v>
          </cell>
          <cell r="H5968">
            <v>0</v>
          </cell>
          <cell r="I5968">
            <v>0</v>
          </cell>
          <cell r="J5968">
            <v>0</v>
          </cell>
          <cell r="K5968">
            <v>0</v>
          </cell>
          <cell r="L5968">
            <v>0</v>
          </cell>
          <cell r="M5968">
            <v>0</v>
          </cell>
          <cell r="N5968">
            <v>0</v>
          </cell>
          <cell r="O5968">
            <v>0</v>
          </cell>
          <cell r="P5968">
            <v>0</v>
          </cell>
          <cell r="Q5968">
            <v>0</v>
          </cell>
          <cell r="R5968">
            <v>0</v>
          </cell>
          <cell r="S5968">
            <v>0</v>
          </cell>
          <cell r="T5968">
            <v>0</v>
          </cell>
        </row>
        <row r="5969">
          <cell r="A5969">
            <v>16220096</v>
          </cell>
          <cell r="B5969" t="str">
            <v>16220096 Grir Account - Demurage Ground Rent ( Manual)</v>
          </cell>
          <cell r="C5969">
            <v>0</v>
          </cell>
          <cell r="D5969">
            <v>0</v>
          </cell>
          <cell r="E5969">
            <v>0</v>
          </cell>
          <cell r="F5969">
            <v>0</v>
          </cell>
          <cell r="G5969">
            <v>0</v>
          </cell>
          <cell r="H5969">
            <v>0</v>
          </cell>
          <cell r="I5969">
            <v>0</v>
          </cell>
          <cell r="J5969">
            <v>0</v>
          </cell>
          <cell r="K5969">
            <v>0</v>
          </cell>
          <cell r="L5969">
            <v>0</v>
          </cell>
          <cell r="M5969">
            <v>0</v>
          </cell>
          <cell r="N5969">
            <v>0</v>
          </cell>
          <cell r="O5969">
            <v>0</v>
          </cell>
          <cell r="P5969">
            <v>0</v>
          </cell>
          <cell r="Q5969">
            <v>0</v>
          </cell>
          <cell r="R5969">
            <v>0</v>
          </cell>
          <cell r="S5969">
            <v>0</v>
          </cell>
          <cell r="T5969">
            <v>0</v>
          </cell>
        </row>
        <row r="5970">
          <cell r="A5970">
            <v>16220097</v>
          </cell>
          <cell r="B5970" t="str">
            <v>16220097 Grir Account - Container Retention Charges chgs (M</v>
          </cell>
          <cell r="C5970">
            <v>0</v>
          </cell>
          <cell r="D5970">
            <v>0</v>
          </cell>
          <cell r="E5970">
            <v>0</v>
          </cell>
          <cell r="F5970">
            <v>0</v>
          </cell>
          <cell r="G5970">
            <v>0</v>
          </cell>
          <cell r="H5970">
            <v>0</v>
          </cell>
          <cell r="I5970">
            <v>0</v>
          </cell>
          <cell r="J5970">
            <v>0</v>
          </cell>
          <cell r="K5970">
            <v>0</v>
          </cell>
          <cell r="L5970">
            <v>0</v>
          </cell>
          <cell r="M5970">
            <v>0</v>
          </cell>
          <cell r="N5970">
            <v>0</v>
          </cell>
          <cell r="O5970">
            <v>0</v>
          </cell>
          <cell r="P5970">
            <v>0</v>
          </cell>
          <cell r="Q5970">
            <v>0</v>
          </cell>
          <cell r="R5970">
            <v>0</v>
          </cell>
          <cell r="S5970">
            <v>0</v>
          </cell>
          <cell r="T5970">
            <v>0</v>
          </cell>
        </row>
        <row r="5971">
          <cell r="A5971">
            <v>16220098</v>
          </cell>
          <cell r="B5971" t="str">
            <v>16220098 Grir Account - Commission Chrgs ( Manual)</v>
          </cell>
          <cell r="C5971">
            <v>0</v>
          </cell>
          <cell r="D5971">
            <v>0</v>
          </cell>
          <cell r="E5971">
            <v>0</v>
          </cell>
          <cell r="F5971">
            <v>0</v>
          </cell>
          <cell r="G5971">
            <v>0</v>
          </cell>
          <cell r="H5971">
            <v>0</v>
          </cell>
          <cell r="I5971">
            <v>0</v>
          </cell>
          <cell r="J5971">
            <v>0</v>
          </cell>
          <cell r="K5971">
            <v>0</v>
          </cell>
          <cell r="L5971">
            <v>0</v>
          </cell>
          <cell r="M5971">
            <v>0</v>
          </cell>
          <cell r="N5971">
            <v>0</v>
          </cell>
          <cell r="O5971">
            <v>0</v>
          </cell>
          <cell r="P5971">
            <v>0</v>
          </cell>
          <cell r="Q5971">
            <v>0</v>
          </cell>
          <cell r="R5971">
            <v>0</v>
          </cell>
          <cell r="S5971">
            <v>0</v>
          </cell>
          <cell r="T5971">
            <v>0</v>
          </cell>
        </row>
        <row r="5972">
          <cell r="A5972">
            <v>16220099</v>
          </cell>
          <cell r="B5972" t="str">
            <v>16220099 GR/IR Account - Goods ‘FES  Australia’</v>
          </cell>
          <cell r="C5972">
            <v>0</v>
          </cell>
          <cell r="D5972">
            <v>0</v>
          </cell>
          <cell r="E5972">
            <v>0</v>
          </cell>
          <cell r="F5972">
            <v>0</v>
          </cell>
          <cell r="G5972">
            <v>0</v>
          </cell>
          <cell r="H5972">
            <v>0</v>
          </cell>
          <cell r="I5972">
            <v>0</v>
          </cell>
          <cell r="J5972">
            <v>0</v>
          </cell>
          <cell r="K5972">
            <v>0</v>
          </cell>
          <cell r="L5972">
            <v>0</v>
          </cell>
          <cell r="M5972">
            <v>0</v>
          </cell>
          <cell r="N5972">
            <v>0</v>
          </cell>
          <cell r="O5972">
            <v>0</v>
          </cell>
          <cell r="P5972">
            <v>0</v>
          </cell>
          <cell r="Q5972">
            <v>0</v>
          </cell>
          <cell r="R5972">
            <v>0</v>
          </cell>
          <cell r="S5972">
            <v>0</v>
          </cell>
          <cell r="T5972">
            <v>0</v>
          </cell>
        </row>
        <row r="5973">
          <cell r="A5973">
            <v>16410002</v>
          </cell>
          <cell r="B5973" t="str">
            <v>16410002 Retention Money # Trade Local</v>
          </cell>
          <cell r="C5973">
            <v>0</v>
          </cell>
          <cell r="D5973">
            <v>-2348724.7599999998</v>
          </cell>
          <cell r="E5973">
            <v>0</v>
          </cell>
          <cell r="F5973">
            <v>0</v>
          </cell>
          <cell r="G5973">
            <v>0</v>
          </cell>
          <cell r="H5973">
            <v>0</v>
          </cell>
          <cell r="I5973">
            <v>0</v>
          </cell>
          <cell r="J5973">
            <v>0</v>
          </cell>
          <cell r="K5973">
            <v>0</v>
          </cell>
          <cell r="L5973">
            <v>0</v>
          </cell>
          <cell r="M5973">
            <v>-1904623</v>
          </cell>
          <cell r="N5973">
            <v>0</v>
          </cell>
          <cell r="O5973">
            <v>0</v>
          </cell>
          <cell r="P5973">
            <v>0</v>
          </cell>
          <cell r="Q5973">
            <v>0</v>
          </cell>
          <cell r="R5973">
            <v>0</v>
          </cell>
          <cell r="S5973">
            <v>0</v>
          </cell>
          <cell r="T5973">
            <v>-4253347.76</v>
          </cell>
        </row>
        <row r="5974">
          <cell r="A5974">
            <v>16410003</v>
          </cell>
          <cell r="B5974" t="str">
            <v>16410003 Retention Money # Trade Import</v>
          </cell>
          <cell r="C5974">
            <v>0</v>
          </cell>
          <cell r="D5974">
            <v>0</v>
          </cell>
          <cell r="E5974">
            <v>0</v>
          </cell>
          <cell r="F5974">
            <v>0</v>
          </cell>
          <cell r="G5974">
            <v>0</v>
          </cell>
          <cell r="H5974">
            <v>0</v>
          </cell>
          <cell r="I5974">
            <v>0</v>
          </cell>
          <cell r="J5974">
            <v>0</v>
          </cell>
          <cell r="K5974">
            <v>0</v>
          </cell>
          <cell r="L5974">
            <v>0</v>
          </cell>
          <cell r="M5974">
            <v>0</v>
          </cell>
          <cell r="N5974">
            <v>0</v>
          </cell>
          <cell r="O5974">
            <v>0</v>
          </cell>
          <cell r="P5974">
            <v>0</v>
          </cell>
          <cell r="Q5974">
            <v>0</v>
          </cell>
          <cell r="R5974">
            <v>0</v>
          </cell>
          <cell r="S5974">
            <v>0</v>
          </cell>
          <cell r="T5974">
            <v>0</v>
          </cell>
        </row>
        <row r="5975">
          <cell r="A5975">
            <v>16410091</v>
          </cell>
          <cell r="B5975" t="str">
            <v>16410091 Retention Money  Adjustment Account</v>
          </cell>
          <cell r="C5975">
            <v>0</v>
          </cell>
          <cell r="D5975">
            <v>0</v>
          </cell>
          <cell r="E5975">
            <v>0</v>
          </cell>
          <cell r="F5975">
            <v>0</v>
          </cell>
          <cell r="G5975">
            <v>0</v>
          </cell>
          <cell r="H5975">
            <v>0</v>
          </cell>
          <cell r="I5975">
            <v>0</v>
          </cell>
          <cell r="J5975">
            <v>0</v>
          </cell>
          <cell r="K5975">
            <v>0</v>
          </cell>
          <cell r="L5975">
            <v>0</v>
          </cell>
          <cell r="M5975">
            <v>0</v>
          </cell>
          <cell r="N5975">
            <v>0</v>
          </cell>
          <cell r="O5975">
            <v>0</v>
          </cell>
          <cell r="P5975">
            <v>0</v>
          </cell>
          <cell r="Q5975">
            <v>0</v>
          </cell>
          <cell r="R5975">
            <v>0</v>
          </cell>
          <cell r="S5975">
            <v>0</v>
          </cell>
          <cell r="T5975">
            <v>0</v>
          </cell>
        </row>
        <row r="5976">
          <cell r="A5976">
            <v>16410092</v>
          </cell>
          <cell r="B5976" t="str">
            <v>16410092 IFRS-Discounting Adj - Retention Money</v>
          </cell>
          <cell r="C5976">
            <v>0</v>
          </cell>
          <cell r="D5976">
            <v>0</v>
          </cell>
          <cell r="E5976">
            <v>0</v>
          </cell>
          <cell r="F5976">
            <v>0</v>
          </cell>
          <cell r="G5976">
            <v>0</v>
          </cell>
          <cell r="H5976">
            <v>0</v>
          </cell>
          <cell r="I5976">
            <v>0</v>
          </cell>
          <cell r="J5976">
            <v>0</v>
          </cell>
          <cell r="K5976">
            <v>0</v>
          </cell>
          <cell r="L5976">
            <v>0</v>
          </cell>
          <cell r="M5976">
            <v>0</v>
          </cell>
          <cell r="N5976">
            <v>0</v>
          </cell>
          <cell r="O5976">
            <v>0</v>
          </cell>
          <cell r="P5976">
            <v>0</v>
          </cell>
          <cell r="Q5976">
            <v>0</v>
          </cell>
          <cell r="R5976">
            <v>0</v>
          </cell>
          <cell r="S5976">
            <v>0</v>
          </cell>
          <cell r="T5976">
            <v>0</v>
          </cell>
        </row>
        <row r="5977">
          <cell r="A5977">
            <v>16410098</v>
          </cell>
          <cell r="B5977" t="str">
            <v>16410098 Retention Money Adjustment</v>
          </cell>
          <cell r="C5977">
            <v>0</v>
          </cell>
          <cell r="D5977">
            <v>0</v>
          </cell>
          <cell r="E5977">
            <v>0</v>
          </cell>
          <cell r="F5977">
            <v>0</v>
          </cell>
          <cell r="G5977">
            <v>0</v>
          </cell>
          <cell r="H5977">
            <v>0</v>
          </cell>
          <cell r="I5977">
            <v>0</v>
          </cell>
          <cell r="J5977">
            <v>0</v>
          </cell>
          <cell r="K5977">
            <v>0</v>
          </cell>
          <cell r="L5977">
            <v>0</v>
          </cell>
          <cell r="M5977">
            <v>0</v>
          </cell>
          <cell r="N5977">
            <v>0</v>
          </cell>
          <cell r="O5977">
            <v>0</v>
          </cell>
          <cell r="P5977">
            <v>0</v>
          </cell>
          <cell r="Q5977">
            <v>0</v>
          </cell>
          <cell r="R5977">
            <v>0</v>
          </cell>
          <cell r="S5977">
            <v>0</v>
          </cell>
          <cell r="T5977">
            <v>0</v>
          </cell>
        </row>
        <row r="5978">
          <cell r="A5978">
            <v>16440002</v>
          </cell>
          <cell r="B5978" t="str">
            <v>16440002 Sundry liabilities - Direct Material</v>
          </cell>
          <cell r="C5978">
            <v>-435009395.83999997</v>
          </cell>
          <cell r="D5978">
            <v>-1518158423.23</v>
          </cell>
          <cell r="E5978">
            <v>-990505725.14999998</v>
          </cell>
          <cell r="F5978">
            <v>0</v>
          </cell>
          <cell r="G5978">
            <v>-751747732.72000003</v>
          </cell>
          <cell r="H5978">
            <v>0</v>
          </cell>
          <cell r="I5978">
            <v>0</v>
          </cell>
          <cell r="J5978">
            <v>0</v>
          </cell>
          <cell r="K5978">
            <v>0</v>
          </cell>
          <cell r="L5978">
            <v>0</v>
          </cell>
          <cell r="M5978">
            <v>0</v>
          </cell>
          <cell r="N5978">
            <v>0</v>
          </cell>
          <cell r="O5978">
            <v>0</v>
          </cell>
          <cell r="P5978">
            <v>0</v>
          </cell>
          <cell r="Q5978">
            <v>0</v>
          </cell>
          <cell r="R5978">
            <v>0</v>
          </cell>
          <cell r="S5978">
            <v>0</v>
          </cell>
          <cell r="T5978">
            <v>-3695421276.9400001</v>
          </cell>
        </row>
        <row r="5979">
          <cell r="A5979">
            <v>16440011</v>
          </cell>
          <cell r="B5979" t="str">
            <v>16440011 Retrospective Price Change - Materials</v>
          </cell>
          <cell r="C5979">
            <v>-9793229688.2900009</v>
          </cell>
          <cell r="D5979">
            <v>-1525232794.1900001</v>
          </cell>
          <cell r="E5979">
            <v>-501980633.38999999</v>
          </cell>
          <cell r="F5979">
            <v>0</v>
          </cell>
          <cell r="G5979">
            <v>-62061485.939999998</v>
          </cell>
          <cell r="H5979">
            <v>0</v>
          </cell>
          <cell r="I5979">
            <v>0</v>
          </cell>
          <cell r="J5979">
            <v>0</v>
          </cell>
          <cell r="K5979">
            <v>0</v>
          </cell>
          <cell r="L5979">
            <v>-7193717.1900000004</v>
          </cell>
          <cell r="M5979">
            <v>-147472123.37</v>
          </cell>
          <cell r="N5979">
            <v>0</v>
          </cell>
          <cell r="O5979">
            <v>0</v>
          </cell>
          <cell r="P5979">
            <v>0</v>
          </cell>
          <cell r="Q5979">
            <v>0</v>
          </cell>
          <cell r="R5979">
            <v>0</v>
          </cell>
          <cell r="S5979">
            <v>0</v>
          </cell>
          <cell r="T5979">
            <v>-12037170442.370001</v>
          </cell>
        </row>
        <row r="5980">
          <cell r="A5980">
            <v>16440013</v>
          </cell>
          <cell r="B5980" t="str">
            <v>16440013 Retro Price Change – Legacy</v>
          </cell>
          <cell r="C5980">
            <v>0</v>
          </cell>
          <cell r="D5980">
            <v>0</v>
          </cell>
          <cell r="E5980">
            <v>0</v>
          </cell>
          <cell r="F5980">
            <v>0</v>
          </cell>
          <cell r="G5980">
            <v>0</v>
          </cell>
          <cell r="H5980">
            <v>0</v>
          </cell>
          <cell r="I5980">
            <v>0</v>
          </cell>
          <cell r="J5980">
            <v>0</v>
          </cell>
          <cell r="K5980">
            <v>0</v>
          </cell>
          <cell r="L5980">
            <v>0</v>
          </cell>
          <cell r="M5980">
            <v>0</v>
          </cell>
          <cell r="N5980">
            <v>0</v>
          </cell>
          <cell r="O5980">
            <v>0</v>
          </cell>
          <cell r="P5980">
            <v>0</v>
          </cell>
          <cell r="Q5980">
            <v>0</v>
          </cell>
          <cell r="R5980">
            <v>0</v>
          </cell>
          <cell r="S5980">
            <v>0</v>
          </cell>
          <cell r="T5980">
            <v>0</v>
          </cell>
        </row>
        <row r="5981">
          <cell r="A5981">
            <v>16860003</v>
          </cell>
          <cell r="B5981" t="str">
            <v>16860003 Payable on Import Purchases-Legacy</v>
          </cell>
          <cell r="C5981">
            <v>0</v>
          </cell>
          <cell r="D5981">
            <v>0</v>
          </cell>
          <cell r="E5981">
            <v>0</v>
          </cell>
          <cell r="F5981">
            <v>0</v>
          </cell>
          <cell r="G5981">
            <v>0</v>
          </cell>
          <cell r="H5981">
            <v>0</v>
          </cell>
          <cell r="I5981">
            <v>0</v>
          </cell>
          <cell r="J5981">
            <v>0</v>
          </cell>
          <cell r="K5981">
            <v>0</v>
          </cell>
          <cell r="L5981">
            <v>0</v>
          </cell>
          <cell r="M5981">
            <v>0</v>
          </cell>
          <cell r="N5981">
            <v>0</v>
          </cell>
          <cell r="O5981">
            <v>0</v>
          </cell>
          <cell r="P5981">
            <v>0</v>
          </cell>
          <cell r="Q5981">
            <v>0</v>
          </cell>
          <cell r="R5981">
            <v>0</v>
          </cell>
          <cell r="S5981">
            <v>0</v>
          </cell>
          <cell r="T5981">
            <v>0</v>
          </cell>
        </row>
        <row r="5982">
          <cell r="A5982">
            <v>16860004</v>
          </cell>
          <cell r="B5982" t="str">
            <v>16860004 Sundry Creditors - Provisions</v>
          </cell>
          <cell r="C5982">
            <v>-5718738430.1300001</v>
          </cell>
          <cell r="D5982">
            <v>4712471.34</v>
          </cell>
          <cell r="E5982">
            <v>2262818.9300000002</v>
          </cell>
          <cell r="F5982">
            <v>0</v>
          </cell>
          <cell r="G5982">
            <v>2837187.53</v>
          </cell>
          <cell r="H5982">
            <v>0</v>
          </cell>
          <cell r="I5982">
            <v>0</v>
          </cell>
          <cell r="J5982">
            <v>0</v>
          </cell>
          <cell r="K5982">
            <v>0</v>
          </cell>
          <cell r="L5982">
            <v>0</v>
          </cell>
          <cell r="M5982">
            <v>0</v>
          </cell>
          <cell r="N5982">
            <v>0</v>
          </cell>
          <cell r="O5982">
            <v>0</v>
          </cell>
          <cell r="P5982">
            <v>0</v>
          </cell>
          <cell r="Q5982">
            <v>0</v>
          </cell>
          <cell r="R5982">
            <v>0</v>
          </cell>
          <cell r="S5982">
            <v>0</v>
          </cell>
          <cell r="T5982">
            <v>-5708925952.3299999</v>
          </cell>
        </row>
        <row r="5983">
          <cell r="A5983">
            <v>16860006</v>
          </cell>
          <cell r="B5983" t="str">
            <v>16860006 Creditors - Agri Input Business</v>
          </cell>
          <cell r="C5983">
            <v>0</v>
          </cell>
          <cell r="D5983">
            <v>0</v>
          </cell>
          <cell r="E5983">
            <v>0</v>
          </cell>
          <cell r="F5983">
            <v>0</v>
          </cell>
          <cell r="G5983">
            <v>0</v>
          </cell>
          <cell r="H5983">
            <v>0</v>
          </cell>
          <cell r="I5983">
            <v>0</v>
          </cell>
          <cell r="J5983">
            <v>0</v>
          </cell>
          <cell r="K5983">
            <v>0</v>
          </cell>
          <cell r="L5983">
            <v>0</v>
          </cell>
          <cell r="M5983">
            <v>0</v>
          </cell>
          <cell r="N5983">
            <v>0</v>
          </cell>
          <cell r="O5983">
            <v>0</v>
          </cell>
          <cell r="P5983">
            <v>0</v>
          </cell>
          <cell r="Q5983">
            <v>0</v>
          </cell>
          <cell r="R5983">
            <v>0</v>
          </cell>
          <cell r="S5983">
            <v>0</v>
          </cell>
          <cell r="T5983">
            <v>0</v>
          </cell>
        </row>
        <row r="5984">
          <cell r="A5984">
            <v>23636001</v>
          </cell>
          <cell r="B5984" t="str">
            <v>23636001 Sundry Creditors Warranty’s/Service Coupon</v>
          </cell>
          <cell r="C5984">
            <v>-40578.36</v>
          </cell>
          <cell r="D5984">
            <v>-9803888.1899999995</v>
          </cell>
          <cell r="E5984">
            <v>0</v>
          </cell>
          <cell r="F5984">
            <v>0</v>
          </cell>
          <cell r="G5984">
            <v>-1254789.67</v>
          </cell>
          <cell r="H5984">
            <v>0</v>
          </cell>
          <cell r="I5984">
            <v>0</v>
          </cell>
          <cell r="J5984">
            <v>0</v>
          </cell>
          <cell r="K5984">
            <v>0</v>
          </cell>
          <cell r="L5984">
            <v>0</v>
          </cell>
          <cell r="M5984">
            <v>0</v>
          </cell>
          <cell r="N5984">
            <v>0</v>
          </cell>
          <cell r="O5984">
            <v>0</v>
          </cell>
          <cell r="P5984">
            <v>0</v>
          </cell>
          <cell r="Q5984">
            <v>0</v>
          </cell>
          <cell r="R5984">
            <v>0</v>
          </cell>
          <cell r="S5984">
            <v>0</v>
          </cell>
          <cell r="T5984">
            <v>-11099256.220000001</v>
          </cell>
        </row>
        <row r="5985">
          <cell r="A5985">
            <v>27550001</v>
          </cell>
          <cell r="B5985" t="str">
            <v>27550001 EXC DUTY SET OFF CENVAT</v>
          </cell>
          <cell r="C5985">
            <v>-195037.31</v>
          </cell>
          <cell r="D5985">
            <v>-3656346.66</v>
          </cell>
          <cell r="E5985">
            <v>0</v>
          </cell>
          <cell r="F5985">
            <v>0</v>
          </cell>
          <cell r="G5985">
            <v>31512.53</v>
          </cell>
          <cell r="H5985">
            <v>0</v>
          </cell>
          <cell r="I5985">
            <v>0</v>
          </cell>
          <cell r="J5985">
            <v>0</v>
          </cell>
          <cell r="K5985">
            <v>0</v>
          </cell>
          <cell r="L5985">
            <v>0</v>
          </cell>
          <cell r="M5985">
            <v>319810</v>
          </cell>
          <cell r="N5985">
            <v>0</v>
          </cell>
          <cell r="O5985">
            <v>0</v>
          </cell>
          <cell r="P5985">
            <v>0</v>
          </cell>
          <cell r="Q5985">
            <v>0</v>
          </cell>
          <cell r="R5985">
            <v>0</v>
          </cell>
          <cell r="S5985">
            <v>0</v>
          </cell>
          <cell r="T5985">
            <v>-3500061.44</v>
          </cell>
        </row>
        <row r="5986">
          <cell r="A5986">
            <v>27550002</v>
          </cell>
          <cell r="B5986" t="str">
            <v>27550002 Old Cenvat Clearing</v>
          </cell>
          <cell r="C5986">
            <v>0</v>
          </cell>
          <cell r="D5986">
            <v>0</v>
          </cell>
          <cell r="E5986">
            <v>0</v>
          </cell>
          <cell r="F5986">
            <v>0</v>
          </cell>
          <cell r="G5986">
            <v>0</v>
          </cell>
          <cell r="H5986">
            <v>0</v>
          </cell>
          <cell r="I5986">
            <v>0</v>
          </cell>
          <cell r="J5986">
            <v>0</v>
          </cell>
          <cell r="K5986">
            <v>0</v>
          </cell>
          <cell r="L5986">
            <v>0</v>
          </cell>
          <cell r="M5986">
            <v>0</v>
          </cell>
          <cell r="N5986">
            <v>0</v>
          </cell>
          <cell r="O5986">
            <v>0</v>
          </cell>
          <cell r="P5986">
            <v>0</v>
          </cell>
          <cell r="Q5986">
            <v>0</v>
          </cell>
          <cell r="R5986">
            <v>0</v>
          </cell>
          <cell r="S5986">
            <v>0</v>
          </cell>
          <cell r="T5986">
            <v>0</v>
          </cell>
        </row>
        <row r="5987">
          <cell r="A5987">
            <v>27550005</v>
          </cell>
          <cell r="B5987" t="str">
            <v>27550005 Custom Duty Clearing A/c</v>
          </cell>
          <cell r="C5987">
            <v>-565036.77</v>
          </cell>
          <cell r="D5987">
            <v>0</v>
          </cell>
          <cell r="E5987">
            <v>0</v>
          </cell>
          <cell r="F5987">
            <v>0</v>
          </cell>
          <cell r="G5987">
            <v>-1651.22</v>
          </cell>
          <cell r="H5987">
            <v>0</v>
          </cell>
          <cell r="I5987">
            <v>0</v>
          </cell>
          <cell r="J5987">
            <v>0</v>
          </cell>
          <cell r="K5987">
            <v>0</v>
          </cell>
          <cell r="L5987">
            <v>0</v>
          </cell>
          <cell r="M5987">
            <v>0</v>
          </cell>
          <cell r="N5987">
            <v>0</v>
          </cell>
          <cell r="O5987">
            <v>0</v>
          </cell>
          <cell r="P5987">
            <v>0</v>
          </cell>
          <cell r="Q5987">
            <v>0</v>
          </cell>
          <cell r="R5987">
            <v>0</v>
          </cell>
          <cell r="S5987">
            <v>0</v>
          </cell>
          <cell r="T5987">
            <v>-566687.99</v>
          </cell>
        </row>
        <row r="5988">
          <cell r="A5988">
            <v>27555100</v>
          </cell>
          <cell r="B5988" t="str">
            <v>27555100 Cenvat On Hold  50% NY01 EG-N1</v>
          </cell>
          <cell r="C5988">
            <v>0</v>
          </cell>
          <cell r="D5988">
            <v>0</v>
          </cell>
          <cell r="E5988">
            <v>0</v>
          </cell>
          <cell r="F5988">
            <v>0</v>
          </cell>
          <cell r="G5988">
            <v>0</v>
          </cell>
          <cell r="H5988">
            <v>0</v>
          </cell>
          <cell r="I5988">
            <v>0</v>
          </cell>
          <cell r="J5988">
            <v>0</v>
          </cell>
          <cell r="K5988">
            <v>0</v>
          </cell>
          <cell r="L5988">
            <v>0</v>
          </cell>
          <cell r="M5988">
            <v>0</v>
          </cell>
          <cell r="N5988">
            <v>0</v>
          </cell>
          <cell r="O5988">
            <v>0</v>
          </cell>
          <cell r="P5988">
            <v>0</v>
          </cell>
          <cell r="Q5988">
            <v>0</v>
          </cell>
          <cell r="R5988">
            <v>0</v>
          </cell>
          <cell r="S5988">
            <v>0</v>
          </cell>
          <cell r="T5988">
            <v>0</v>
          </cell>
        </row>
        <row r="5989">
          <cell r="A5989">
            <v>27555105</v>
          </cell>
          <cell r="B5989" t="str">
            <v>27555105 Excise Duty Deposit Legacy A/c</v>
          </cell>
          <cell r="C5989">
            <v>0</v>
          </cell>
          <cell r="D5989">
            <v>0</v>
          </cell>
          <cell r="E5989">
            <v>0</v>
          </cell>
          <cell r="F5989">
            <v>0</v>
          </cell>
          <cell r="G5989">
            <v>0</v>
          </cell>
          <cell r="H5989">
            <v>0</v>
          </cell>
          <cell r="I5989">
            <v>0</v>
          </cell>
          <cell r="J5989">
            <v>0</v>
          </cell>
          <cell r="K5989">
            <v>0</v>
          </cell>
          <cell r="L5989">
            <v>0</v>
          </cell>
          <cell r="M5989">
            <v>0</v>
          </cell>
          <cell r="N5989">
            <v>0</v>
          </cell>
          <cell r="O5989">
            <v>0</v>
          </cell>
          <cell r="P5989">
            <v>0</v>
          </cell>
          <cell r="Q5989">
            <v>0</v>
          </cell>
          <cell r="R5989">
            <v>0</v>
          </cell>
          <cell r="S5989">
            <v>0</v>
          </cell>
          <cell r="T5989">
            <v>0</v>
          </cell>
        </row>
        <row r="5990">
          <cell r="A5990">
            <v>258</v>
          </cell>
          <cell r="B5990" t="str">
            <v>Creditors - Others...........................</v>
          </cell>
          <cell r="C5990">
            <v>-543102883.34000003</v>
          </cell>
          <cell r="D5990">
            <v>-361796291.31999999</v>
          </cell>
          <cell r="E5990">
            <v>-24331609.629999999</v>
          </cell>
          <cell r="F5990">
            <v>-332065.53000000003</v>
          </cell>
          <cell r="G5990">
            <v>-369059</v>
          </cell>
          <cell r="H5990">
            <v>0</v>
          </cell>
          <cell r="I5990">
            <v>0</v>
          </cell>
          <cell r="J5990">
            <v>0</v>
          </cell>
          <cell r="K5990">
            <v>0</v>
          </cell>
          <cell r="L5990">
            <v>-14856242.859999999</v>
          </cell>
          <cell r="M5990">
            <v>-27978830.510000002</v>
          </cell>
          <cell r="N5990">
            <v>191444.52</v>
          </cell>
          <cell r="O5990">
            <v>0</v>
          </cell>
          <cell r="P5990">
            <v>0</v>
          </cell>
          <cell r="Q5990">
            <v>0</v>
          </cell>
          <cell r="R5990">
            <v>0</v>
          </cell>
          <cell r="S5990">
            <v>0</v>
          </cell>
          <cell r="T5990">
            <v>-972575537.66999996</v>
          </cell>
        </row>
        <row r="5991">
          <cell r="A5991">
            <v>16100001</v>
          </cell>
          <cell r="B5991" t="str">
            <v>16100001 Sundry Creditors - Others</v>
          </cell>
          <cell r="C5991">
            <v>-547137314.34000003</v>
          </cell>
          <cell r="D5991">
            <v>-363348892.31999999</v>
          </cell>
          <cell r="E5991">
            <v>-39701868.490000002</v>
          </cell>
          <cell r="F5991">
            <v>-332065.53000000003</v>
          </cell>
          <cell r="G5991">
            <v>-369059</v>
          </cell>
          <cell r="H5991">
            <v>0</v>
          </cell>
          <cell r="I5991">
            <v>0</v>
          </cell>
          <cell r="J5991">
            <v>0</v>
          </cell>
          <cell r="K5991">
            <v>0</v>
          </cell>
          <cell r="L5991">
            <v>-14856242.859999999</v>
          </cell>
          <cell r="M5991">
            <v>-27995945.510000002</v>
          </cell>
          <cell r="N5991">
            <v>191444.52</v>
          </cell>
          <cell r="O5991">
            <v>0</v>
          </cell>
          <cell r="P5991">
            <v>0</v>
          </cell>
          <cell r="Q5991">
            <v>0</v>
          </cell>
          <cell r="R5991">
            <v>0</v>
          </cell>
          <cell r="S5991">
            <v>0</v>
          </cell>
          <cell r="T5991">
            <v>-993549943.52999997</v>
          </cell>
        </row>
        <row r="5992">
          <cell r="A5992">
            <v>16101000</v>
          </cell>
          <cell r="B5992" t="str">
            <v>16101000 Sundry Creditors - Others-DP</v>
          </cell>
          <cell r="C5992">
            <v>4034431</v>
          </cell>
          <cell r="D5992">
            <v>1552601</v>
          </cell>
          <cell r="E5992">
            <v>15370258.859999999</v>
          </cell>
          <cell r="F5992">
            <v>0</v>
          </cell>
          <cell r="G5992">
            <v>0</v>
          </cell>
          <cell r="H5992">
            <v>0</v>
          </cell>
          <cell r="I5992">
            <v>0</v>
          </cell>
          <cell r="J5992">
            <v>0</v>
          </cell>
          <cell r="K5992">
            <v>0</v>
          </cell>
          <cell r="L5992">
            <v>0</v>
          </cell>
          <cell r="M5992">
            <v>17115</v>
          </cell>
          <cell r="N5992">
            <v>0</v>
          </cell>
          <cell r="O5992">
            <v>0</v>
          </cell>
          <cell r="P5992">
            <v>0</v>
          </cell>
          <cell r="Q5992">
            <v>0</v>
          </cell>
          <cell r="R5992">
            <v>0</v>
          </cell>
          <cell r="S5992">
            <v>0</v>
          </cell>
          <cell r="T5992">
            <v>20974405.859999999</v>
          </cell>
        </row>
        <row r="5993">
          <cell r="A5993">
            <v>16102000</v>
          </cell>
          <cell r="B5993" t="str">
            <v>16102000 Sundry Creditors - Others-DP Request</v>
          </cell>
          <cell r="C5993">
            <v>0</v>
          </cell>
          <cell r="D5993">
            <v>0</v>
          </cell>
          <cell r="E5993">
            <v>0</v>
          </cell>
          <cell r="F5993">
            <v>0</v>
          </cell>
          <cell r="G5993">
            <v>0</v>
          </cell>
          <cell r="H5993">
            <v>0</v>
          </cell>
          <cell r="I5993">
            <v>0</v>
          </cell>
          <cell r="J5993">
            <v>0</v>
          </cell>
          <cell r="K5993">
            <v>0</v>
          </cell>
          <cell r="L5993">
            <v>0</v>
          </cell>
          <cell r="M5993">
            <v>0</v>
          </cell>
          <cell r="N5993">
            <v>0</v>
          </cell>
          <cell r="O5993">
            <v>0</v>
          </cell>
          <cell r="P5993">
            <v>0</v>
          </cell>
          <cell r="Q5993">
            <v>0</v>
          </cell>
          <cell r="R5993">
            <v>0</v>
          </cell>
          <cell r="S5993">
            <v>0</v>
          </cell>
          <cell r="T5993">
            <v>0</v>
          </cell>
        </row>
        <row r="5994">
          <cell r="A5994">
            <v>16860971</v>
          </cell>
          <cell r="B5994" t="str">
            <v>16860971 Ind AS Sundry Creditors - Others Bal Trf to NF Gro</v>
          </cell>
          <cell r="C5994">
            <v>0</v>
          </cell>
          <cell r="D5994">
            <v>0</v>
          </cell>
          <cell r="E5994">
            <v>0</v>
          </cell>
          <cell r="F5994">
            <v>0</v>
          </cell>
          <cell r="G5994">
            <v>0</v>
          </cell>
          <cell r="H5994">
            <v>0</v>
          </cell>
          <cell r="I5994">
            <v>0</v>
          </cell>
          <cell r="J5994">
            <v>0</v>
          </cell>
          <cell r="K5994">
            <v>0</v>
          </cell>
          <cell r="L5994">
            <v>0</v>
          </cell>
          <cell r="M5994">
            <v>0</v>
          </cell>
          <cell r="N5994">
            <v>0</v>
          </cell>
          <cell r="O5994">
            <v>0</v>
          </cell>
          <cell r="P5994">
            <v>0</v>
          </cell>
          <cell r="Q5994">
            <v>0</v>
          </cell>
          <cell r="R5994">
            <v>0</v>
          </cell>
          <cell r="S5994">
            <v>0</v>
          </cell>
          <cell r="T5994">
            <v>0</v>
          </cell>
        </row>
        <row r="5995">
          <cell r="A5995">
            <v>260</v>
          </cell>
          <cell r="B5995" t="str">
            <v>Trade Creditors - Small Scale Industries.....</v>
          </cell>
          <cell r="C5995">
            <v>-20718151.359999999</v>
          </cell>
          <cell r="D5995">
            <v>-567816020</v>
          </cell>
          <cell r="E5995">
            <v>-1298719939.1500001</v>
          </cell>
          <cell r="F5995">
            <v>-4509381.0599999996</v>
          </cell>
          <cell r="G5995">
            <v>-28252345.149999999</v>
          </cell>
          <cell r="H5995">
            <v>0</v>
          </cell>
          <cell r="I5995">
            <v>0</v>
          </cell>
          <cell r="J5995">
            <v>0</v>
          </cell>
          <cell r="K5995">
            <v>0</v>
          </cell>
          <cell r="L5995">
            <v>-122392504.19</v>
          </cell>
          <cell r="M5995">
            <v>-26843614.609999999</v>
          </cell>
          <cell r="N5995">
            <v>0</v>
          </cell>
          <cell r="O5995">
            <v>0</v>
          </cell>
          <cell r="P5995">
            <v>0</v>
          </cell>
          <cell r="Q5995">
            <v>0</v>
          </cell>
          <cell r="R5995">
            <v>0</v>
          </cell>
          <cell r="S5995">
            <v>0</v>
          </cell>
          <cell r="T5995">
            <v>-2069251955.52</v>
          </cell>
        </row>
        <row r="5996">
          <cell r="A5996">
            <v>16020001</v>
          </cell>
          <cell r="B5996" t="str">
            <v>16020001 Sundry Creditors - Micro &amp; Small Enterprises</v>
          </cell>
          <cell r="C5996">
            <v>-20718151.359999999</v>
          </cell>
          <cell r="D5996">
            <v>-567816020</v>
          </cell>
          <cell r="E5996">
            <v>-1298719939.1500001</v>
          </cell>
          <cell r="F5996">
            <v>-4509381.0599999996</v>
          </cell>
          <cell r="G5996">
            <v>-28252345.149999999</v>
          </cell>
          <cell r="H5996">
            <v>0</v>
          </cell>
          <cell r="I5996">
            <v>0</v>
          </cell>
          <cell r="J5996">
            <v>0</v>
          </cell>
          <cell r="K5996">
            <v>0</v>
          </cell>
          <cell r="L5996">
            <v>-122392504.19</v>
          </cell>
          <cell r="M5996">
            <v>-26843614.609999999</v>
          </cell>
          <cell r="N5996">
            <v>0</v>
          </cell>
          <cell r="O5996">
            <v>0</v>
          </cell>
          <cell r="P5996">
            <v>0</v>
          </cell>
          <cell r="Q5996">
            <v>0</v>
          </cell>
          <cell r="R5996">
            <v>0</v>
          </cell>
          <cell r="S5996">
            <v>0</v>
          </cell>
          <cell r="T5996">
            <v>-2069251955.52</v>
          </cell>
        </row>
        <row r="5997">
          <cell r="A5997">
            <v>16020004</v>
          </cell>
          <cell r="B5997" t="str">
            <v>16020004 Sundry Creditors - Medium Enterprises</v>
          </cell>
          <cell r="C5997">
            <v>0</v>
          </cell>
          <cell r="D5997">
            <v>0</v>
          </cell>
          <cell r="E5997">
            <v>0</v>
          </cell>
          <cell r="F5997">
            <v>0</v>
          </cell>
          <cell r="G5997">
            <v>0</v>
          </cell>
          <cell r="H5997">
            <v>0</v>
          </cell>
          <cell r="I5997">
            <v>0</v>
          </cell>
          <cell r="J5997">
            <v>0</v>
          </cell>
          <cell r="K5997">
            <v>0</v>
          </cell>
          <cell r="L5997">
            <v>0</v>
          </cell>
          <cell r="M5997">
            <v>0</v>
          </cell>
          <cell r="N5997">
            <v>0</v>
          </cell>
          <cell r="O5997">
            <v>0</v>
          </cell>
          <cell r="P5997">
            <v>0</v>
          </cell>
          <cell r="Q5997">
            <v>0</v>
          </cell>
          <cell r="R5997">
            <v>0</v>
          </cell>
          <cell r="S5997">
            <v>0</v>
          </cell>
          <cell r="T5997">
            <v>0</v>
          </cell>
        </row>
        <row r="5998">
          <cell r="A5998">
            <v>261</v>
          </cell>
          <cell r="B5998" t="str">
            <v>Acceptances..................................</v>
          </cell>
          <cell r="C5998">
            <v>-5469840055.9399996</v>
          </cell>
          <cell r="D5998">
            <v>-3630612728.8600001</v>
          </cell>
          <cell r="E5998">
            <v>0</v>
          </cell>
          <cell r="F5998">
            <v>-177849.62</v>
          </cell>
          <cell r="G5998">
            <v>0</v>
          </cell>
          <cell r="H5998">
            <v>0</v>
          </cell>
          <cell r="I5998">
            <v>0</v>
          </cell>
          <cell r="J5998">
            <v>0</v>
          </cell>
          <cell r="K5998">
            <v>0</v>
          </cell>
          <cell r="L5998">
            <v>0</v>
          </cell>
          <cell r="M5998">
            <v>-2405096.96</v>
          </cell>
          <cell r="N5998">
            <v>0</v>
          </cell>
          <cell r="O5998">
            <v>0</v>
          </cell>
          <cell r="P5998">
            <v>0</v>
          </cell>
          <cell r="Q5998">
            <v>0</v>
          </cell>
          <cell r="R5998">
            <v>0</v>
          </cell>
          <cell r="S5998">
            <v>0</v>
          </cell>
          <cell r="T5998">
            <v>-9103035731.3799992</v>
          </cell>
        </row>
        <row r="5999">
          <cell r="A5999">
            <v>16010001</v>
          </cell>
          <cell r="B5999" t="str">
            <v>16010001 Acceptances</v>
          </cell>
          <cell r="C5999">
            <v>-5469840055.9399996</v>
          </cell>
          <cell r="D5999">
            <v>-3630612728.8600001</v>
          </cell>
          <cell r="E5999">
            <v>0</v>
          </cell>
          <cell r="F5999">
            <v>-177849.62</v>
          </cell>
          <cell r="G5999">
            <v>0</v>
          </cell>
          <cell r="H5999">
            <v>0</v>
          </cell>
          <cell r="I5999">
            <v>0</v>
          </cell>
          <cell r="J5999">
            <v>0</v>
          </cell>
          <cell r="K5999">
            <v>0</v>
          </cell>
          <cell r="L5999">
            <v>0</v>
          </cell>
          <cell r="M5999">
            <v>-2405096.96</v>
          </cell>
          <cell r="N5999">
            <v>0</v>
          </cell>
          <cell r="O5999">
            <v>0</v>
          </cell>
          <cell r="P5999">
            <v>0</v>
          </cell>
          <cell r="Q5999">
            <v>0</v>
          </cell>
          <cell r="R5999">
            <v>0</v>
          </cell>
          <cell r="S5999">
            <v>0</v>
          </cell>
          <cell r="T5999">
            <v>-9103035731.3799992</v>
          </cell>
        </row>
        <row r="6000">
          <cell r="A6000">
            <v>228</v>
          </cell>
          <cell r="B6000" t="str">
            <v>Others</v>
          </cell>
          <cell r="C6000">
            <v>-9620895079.0599995</v>
          </cell>
          <cell r="D6000">
            <v>-1948587747.02</v>
          </cell>
          <cell r="E6000">
            <v>-987248195.42999995</v>
          </cell>
          <cell r="F6000">
            <v>-3415912564.2399998</v>
          </cell>
          <cell r="G6000">
            <v>-119348844.64</v>
          </cell>
          <cell r="H6000">
            <v>0</v>
          </cell>
          <cell r="I6000">
            <v>0</v>
          </cell>
          <cell r="J6000">
            <v>-13005</v>
          </cell>
          <cell r="K6000">
            <v>0</v>
          </cell>
          <cell r="L6000">
            <v>-45432006.880000003</v>
          </cell>
          <cell r="M6000">
            <v>-84563036.650000006</v>
          </cell>
          <cell r="N6000">
            <v>-14140</v>
          </cell>
          <cell r="O6000">
            <v>0</v>
          </cell>
          <cell r="P6000">
            <v>0</v>
          </cell>
          <cell r="Q6000">
            <v>0</v>
          </cell>
          <cell r="R6000">
            <v>1059</v>
          </cell>
          <cell r="S6000">
            <v>0</v>
          </cell>
          <cell r="T6000">
            <v>-16222013559.92</v>
          </cell>
        </row>
        <row r="6001">
          <cell r="A6001">
            <v>539</v>
          </cell>
          <cell r="B6001" t="str">
            <v>Other Current Financial Liabilities Carried at Amortised Cost</v>
          </cell>
          <cell r="C6001">
            <v>-9300101485.4899998</v>
          </cell>
          <cell r="D6001">
            <v>-1921040098.54</v>
          </cell>
          <cell r="E6001">
            <v>-987248195.42999995</v>
          </cell>
          <cell r="F6001">
            <v>-2871927740.2399998</v>
          </cell>
          <cell r="G6001">
            <v>-119348844.64</v>
          </cell>
          <cell r="H6001">
            <v>0</v>
          </cell>
          <cell r="I6001">
            <v>0</v>
          </cell>
          <cell r="J6001">
            <v>-13005</v>
          </cell>
          <cell r="K6001">
            <v>0</v>
          </cell>
          <cell r="L6001">
            <v>-45432006.880000003</v>
          </cell>
          <cell r="M6001">
            <v>-84563036.650000006</v>
          </cell>
          <cell r="N6001">
            <v>-14140</v>
          </cell>
          <cell r="O6001">
            <v>0</v>
          </cell>
          <cell r="P6001">
            <v>0</v>
          </cell>
          <cell r="Q6001">
            <v>0</v>
          </cell>
          <cell r="R6001">
            <v>1059</v>
          </cell>
          <cell r="S6001">
            <v>0</v>
          </cell>
          <cell r="T6001">
            <v>-15329687493.870001</v>
          </cell>
        </row>
        <row r="6002">
          <cell r="A6002">
            <v>243</v>
          </cell>
          <cell r="B6002" t="str">
            <v>Provision for Contingencies...............</v>
          </cell>
          <cell r="C6002">
            <v>-5602310.0999999996</v>
          </cell>
          <cell r="D6002">
            <v>0</v>
          </cell>
          <cell r="E6002">
            <v>0</v>
          </cell>
          <cell r="F6002">
            <v>0</v>
          </cell>
          <cell r="G6002">
            <v>0</v>
          </cell>
          <cell r="H6002">
            <v>0</v>
          </cell>
          <cell r="I6002">
            <v>0</v>
          </cell>
          <cell r="J6002">
            <v>0</v>
          </cell>
          <cell r="K6002">
            <v>0</v>
          </cell>
          <cell r="L6002">
            <v>0</v>
          </cell>
          <cell r="M6002">
            <v>0</v>
          </cell>
          <cell r="N6002">
            <v>0</v>
          </cell>
          <cell r="O6002">
            <v>0</v>
          </cell>
          <cell r="P6002">
            <v>0</v>
          </cell>
          <cell r="Q6002">
            <v>0</v>
          </cell>
          <cell r="R6002">
            <v>0</v>
          </cell>
          <cell r="S6002">
            <v>0</v>
          </cell>
          <cell r="T6002">
            <v>-5602310.0999999996</v>
          </cell>
        </row>
        <row r="6003">
          <cell r="A6003">
            <v>17540001</v>
          </cell>
          <cell r="B6003" t="str">
            <v>17540001 Provision For Contingencies</v>
          </cell>
          <cell r="C6003">
            <v>-5602310.0999999996</v>
          </cell>
          <cell r="D6003">
            <v>0</v>
          </cell>
          <cell r="E6003">
            <v>0</v>
          </cell>
          <cell r="F6003">
            <v>0</v>
          </cell>
          <cell r="G6003">
            <v>0</v>
          </cell>
          <cell r="H6003">
            <v>0</v>
          </cell>
          <cell r="I6003">
            <v>0</v>
          </cell>
          <cell r="J6003">
            <v>0</v>
          </cell>
          <cell r="K6003">
            <v>0</v>
          </cell>
          <cell r="L6003">
            <v>0</v>
          </cell>
          <cell r="M6003">
            <v>0</v>
          </cell>
          <cell r="N6003">
            <v>0</v>
          </cell>
          <cell r="O6003">
            <v>0</v>
          </cell>
          <cell r="P6003">
            <v>0</v>
          </cell>
          <cell r="Q6003">
            <v>0</v>
          </cell>
          <cell r="R6003">
            <v>0</v>
          </cell>
          <cell r="S6003">
            <v>0</v>
          </cell>
          <cell r="T6003">
            <v>-5602310.0999999996</v>
          </cell>
        </row>
        <row r="6004">
          <cell r="A6004">
            <v>17540091</v>
          </cell>
          <cell r="B6004" t="str">
            <v>17540091 Provision For Contingencies Adjustment</v>
          </cell>
          <cell r="C6004">
            <v>0</v>
          </cell>
          <cell r="D6004">
            <v>0</v>
          </cell>
          <cell r="E6004">
            <v>0</v>
          </cell>
          <cell r="F6004">
            <v>0</v>
          </cell>
          <cell r="G6004">
            <v>0</v>
          </cell>
          <cell r="H6004">
            <v>0</v>
          </cell>
          <cell r="I6004">
            <v>0</v>
          </cell>
          <cell r="J6004">
            <v>0</v>
          </cell>
          <cell r="K6004">
            <v>0</v>
          </cell>
          <cell r="L6004">
            <v>0</v>
          </cell>
          <cell r="M6004">
            <v>0</v>
          </cell>
          <cell r="N6004">
            <v>0</v>
          </cell>
          <cell r="O6004">
            <v>0</v>
          </cell>
          <cell r="P6004">
            <v>0</v>
          </cell>
          <cell r="Q6004">
            <v>0</v>
          </cell>
          <cell r="R6004">
            <v>0</v>
          </cell>
          <cell r="S6004">
            <v>0</v>
          </cell>
          <cell r="T6004">
            <v>0</v>
          </cell>
        </row>
        <row r="6005">
          <cell r="A6005">
            <v>17540092</v>
          </cell>
          <cell r="B6005" t="str">
            <v>17540092 IFRS-Discounting Adj - Provision for Contingencies</v>
          </cell>
          <cell r="C6005">
            <v>0</v>
          </cell>
          <cell r="D6005">
            <v>0</v>
          </cell>
          <cell r="E6005">
            <v>0</v>
          </cell>
          <cell r="F6005">
            <v>0</v>
          </cell>
          <cell r="G6005">
            <v>0</v>
          </cell>
          <cell r="H6005">
            <v>0</v>
          </cell>
          <cell r="I6005">
            <v>0</v>
          </cell>
          <cell r="J6005">
            <v>0</v>
          </cell>
          <cell r="K6005">
            <v>0</v>
          </cell>
          <cell r="L6005">
            <v>0</v>
          </cell>
          <cell r="M6005">
            <v>0</v>
          </cell>
          <cell r="N6005">
            <v>0</v>
          </cell>
          <cell r="O6005">
            <v>0</v>
          </cell>
          <cell r="P6005">
            <v>0</v>
          </cell>
          <cell r="Q6005">
            <v>0</v>
          </cell>
          <cell r="R6005">
            <v>0</v>
          </cell>
          <cell r="S6005">
            <v>0</v>
          </cell>
          <cell r="T6005">
            <v>0</v>
          </cell>
        </row>
        <row r="6006">
          <cell r="A6006">
            <v>615</v>
          </cell>
          <cell r="B6006" t="str">
            <v>Creditors - Employees</v>
          </cell>
          <cell r="C6006">
            <v>40753103.420000002</v>
          </cell>
          <cell r="D6006">
            <v>-5323684.22</v>
          </cell>
          <cell r="E6006">
            <v>-3089061.52</v>
          </cell>
          <cell r="F6006">
            <v>-1849819.02</v>
          </cell>
          <cell r="G6006">
            <v>-1489053.34</v>
          </cell>
          <cell r="H6006">
            <v>0</v>
          </cell>
          <cell r="I6006">
            <v>0</v>
          </cell>
          <cell r="J6006">
            <v>0</v>
          </cell>
          <cell r="K6006">
            <v>0</v>
          </cell>
          <cell r="L6006">
            <v>601295</v>
          </cell>
          <cell r="M6006">
            <v>198007</v>
          </cell>
          <cell r="N6006">
            <v>-1929</v>
          </cell>
          <cell r="O6006">
            <v>0</v>
          </cell>
          <cell r="P6006">
            <v>0</v>
          </cell>
          <cell r="Q6006">
            <v>0</v>
          </cell>
          <cell r="R6006">
            <v>0</v>
          </cell>
          <cell r="S6006">
            <v>0</v>
          </cell>
          <cell r="T6006">
            <v>29798858.32</v>
          </cell>
        </row>
        <row r="6007">
          <cell r="A6007">
            <v>16090001</v>
          </cell>
          <cell r="B6007" t="str">
            <v>16090001 Sundry Creditors - Employees</v>
          </cell>
          <cell r="C6007">
            <v>33509845.120000001</v>
          </cell>
          <cell r="D6007">
            <v>-8849977.7799999993</v>
          </cell>
          <cell r="E6007">
            <v>-4331727.5199999996</v>
          </cell>
          <cell r="F6007">
            <v>-2054127.02</v>
          </cell>
          <cell r="G6007">
            <v>-1918053.34</v>
          </cell>
          <cell r="H6007">
            <v>0</v>
          </cell>
          <cell r="I6007">
            <v>0</v>
          </cell>
          <cell r="J6007">
            <v>0</v>
          </cell>
          <cell r="K6007">
            <v>0</v>
          </cell>
          <cell r="L6007">
            <v>-506205</v>
          </cell>
          <cell r="M6007">
            <v>-78993</v>
          </cell>
          <cell r="N6007">
            <v>-1929</v>
          </cell>
          <cell r="O6007">
            <v>0</v>
          </cell>
          <cell r="P6007">
            <v>0</v>
          </cell>
          <cell r="Q6007">
            <v>0</v>
          </cell>
          <cell r="R6007">
            <v>0</v>
          </cell>
          <cell r="S6007">
            <v>0</v>
          </cell>
          <cell r="T6007">
            <v>15768832.460000001</v>
          </cell>
        </row>
        <row r="6008">
          <cell r="A6008">
            <v>16090901</v>
          </cell>
          <cell r="B6008" t="str">
            <v>16090901 Ind-AS Sundry Creditors-Employees(ESOP Trust Conso</v>
          </cell>
          <cell r="C6008">
            <v>0</v>
          </cell>
          <cell r="D6008">
            <v>0</v>
          </cell>
          <cell r="E6008">
            <v>0</v>
          </cell>
          <cell r="F6008">
            <v>0</v>
          </cell>
          <cell r="G6008">
            <v>0</v>
          </cell>
          <cell r="H6008">
            <v>0</v>
          </cell>
          <cell r="I6008">
            <v>0</v>
          </cell>
          <cell r="J6008">
            <v>0</v>
          </cell>
          <cell r="K6008">
            <v>0</v>
          </cell>
          <cell r="L6008">
            <v>0</v>
          </cell>
          <cell r="M6008">
            <v>0</v>
          </cell>
          <cell r="N6008">
            <v>0</v>
          </cell>
          <cell r="O6008">
            <v>0</v>
          </cell>
          <cell r="P6008">
            <v>0</v>
          </cell>
          <cell r="Q6008">
            <v>0</v>
          </cell>
          <cell r="R6008">
            <v>0</v>
          </cell>
          <cell r="S6008">
            <v>0</v>
          </cell>
          <cell r="T6008">
            <v>0</v>
          </cell>
        </row>
        <row r="6009">
          <cell r="A6009">
            <v>16091000</v>
          </cell>
          <cell r="B6009" t="str">
            <v>16091000 Sundry Creditors - Employees-DP</v>
          </cell>
          <cell r="C6009">
            <v>7243258.2999999998</v>
          </cell>
          <cell r="D6009">
            <v>3526293.56</v>
          </cell>
          <cell r="E6009">
            <v>1242666</v>
          </cell>
          <cell r="F6009">
            <v>204308</v>
          </cell>
          <cell r="G6009">
            <v>429000</v>
          </cell>
          <cell r="H6009">
            <v>0</v>
          </cell>
          <cell r="I6009">
            <v>0</v>
          </cell>
          <cell r="J6009">
            <v>0</v>
          </cell>
          <cell r="K6009">
            <v>0</v>
          </cell>
          <cell r="L6009">
            <v>1107500</v>
          </cell>
          <cell r="M6009">
            <v>277000</v>
          </cell>
          <cell r="N6009">
            <v>0</v>
          </cell>
          <cell r="O6009">
            <v>0</v>
          </cell>
          <cell r="P6009">
            <v>0</v>
          </cell>
          <cell r="Q6009">
            <v>0</v>
          </cell>
          <cell r="R6009">
            <v>0</v>
          </cell>
          <cell r="S6009">
            <v>0</v>
          </cell>
          <cell r="T6009">
            <v>14030025.859999999</v>
          </cell>
        </row>
        <row r="6010">
          <cell r="A6010">
            <v>488</v>
          </cell>
          <cell r="B6010" t="str">
            <v>Ind-AS Adj Deferred Revenue.................</v>
          </cell>
          <cell r="C6010">
            <v>0</v>
          </cell>
          <cell r="D6010">
            <v>0</v>
          </cell>
          <cell r="E6010">
            <v>0</v>
          </cell>
          <cell r="F6010">
            <v>0</v>
          </cell>
          <cell r="G6010">
            <v>0</v>
          </cell>
          <cell r="H6010">
            <v>0</v>
          </cell>
          <cell r="I6010">
            <v>0</v>
          </cell>
          <cell r="J6010">
            <v>0</v>
          </cell>
          <cell r="K6010">
            <v>0</v>
          </cell>
          <cell r="L6010">
            <v>0</v>
          </cell>
          <cell r="M6010">
            <v>0</v>
          </cell>
          <cell r="N6010">
            <v>0</v>
          </cell>
          <cell r="O6010">
            <v>0</v>
          </cell>
          <cell r="P6010">
            <v>0</v>
          </cell>
          <cell r="Q6010">
            <v>0</v>
          </cell>
          <cell r="R6010">
            <v>0</v>
          </cell>
          <cell r="S6010">
            <v>0</v>
          </cell>
          <cell r="T6010">
            <v>0</v>
          </cell>
        </row>
        <row r="6011">
          <cell r="A6011">
            <v>16550901</v>
          </cell>
          <cell r="B6011" t="str">
            <v>16550901 Ind-AS  Deferred Revenue  (non-financial)......</v>
          </cell>
          <cell r="C6011">
            <v>0</v>
          </cell>
          <cell r="D6011">
            <v>0</v>
          </cell>
          <cell r="E6011">
            <v>0</v>
          </cell>
          <cell r="F6011">
            <v>0</v>
          </cell>
          <cell r="G6011">
            <v>0</v>
          </cell>
          <cell r="H6011">
            <v>0</v>
          </cell>
          <cell r="I6011">
            <v>0</v>
          </cell>
          <cell r="J6011">
            <v>0</v>
          </cell>
          <cell r="K6011">
            <v>0</v>
          </cell>
          <cell r="L6011">
            <v>0</v>
          </cell>
          <cell r="M6011">
            <v>0</v>
          </cell>
          <cell r="N6011">
            <v>0</v>
          </cell>
          <cell r="O6011">
            <v>0</v>
          </cell>
          <cell r="P6011">
            <v>0</v>
          </cell>
          <cell r="Q6011">
            <v>0</v>
          </cell>
          <cell r="R6011">
            <v>0</v>
          </cell>
          <cell r="S6011">
            <v>0</v>
          </cell>
          <cell r="T6011">
            <v>0</v>
          </cell>
        </row>
        <row r="6012">
          <cell r="A6012">
            <v>16560901</v>
          </cell>
          <cell r="B6012" t="str">
            <v>16560901 Ind-AS  Deferred lease incentive  (non-financia</v>
          </cell>
          <cell r="C6012">
            <v>0</v>
          </cell>
          <cell r="D6012">
            <v>0</v>
          </cell>
          <cell r="E6012">
            <v>0</v>
          </cell>
          <cell r="F6012">
            <v>0</v>
          </cell>
          <cell r="G6012">
            <v>0</v>
          </cell>
          <cell r="H6012">
            <v>0</v>
          </cell>
          <cell r="I6012">
            <v>0</v>
          </cell>
          <cell r="J6012">
            <v>0</v>
          </cell>
          <cell r="K6012">
            <v>0</v>
          </cell>
          <cell r="L6012">
            <v>0</v>
          </cell>
          <cell r="M6012">
            <v>0</v>
          </cell>
          <cell r="N6012">
            <v>0</v>
          </cell>
          <cell r="O6012">
            <v>0</v>
          </cell>
          <cell r="P6012">
            <v>0</v>
          </cell>
          <cell r="Q6012">
            <v>0</v>
          </cell>
          <cell r="R6012">
            <v>0</v>
          </cell>
          <cell r="S6012">
            <v>0</v>
          </cell>
          <cell r="T6012">
            <v>0</v>
          </cell>
        </row>
        <row r="6013">
          <cell r="A6013">
            <v>259</v>
          </cell>
          <cell r="B6013" t="str">
            <v>Salaries,Wages,Bonus etc Payable/Provisions..</v>
          </cell>
          <cell r="C6013">
            <v>-3666206219.3800001</v>
          </cell>
          <cell r="D6013">
            <v>-1228604174.99</v>
          </cell>
          <cell r="E6013">
            <v>-514997292</v>
          </cell>
          <cell r="F6013">
            <v>-628229494.66999996</v>
          </cell>
          <cell r="G6013">
            <v>-110073292.56</v>
          </cell>
          <cell r="H6013">
            <v>0</v>
          </cell>
          <cell r="I6013">
            <v>0</v>
          </cell>
          <cell r="J6013">
            <v>-13005</v>
          </cell>
          <cell r="K6013">
            <v>0</v>
          </cell>
          <cell r="L6013">
            <v>-1500737.37</v>
          </cell>
          <cell r="M6013">
            <v>-64525412.210000001</v>
          </cell>
          <cell r="N6013">
            <v>-69523</v>
          </cell>
          <cell r="O6013">
            <v>0</v>
          </cell>
          <cell r="P6013">
            <v>0</v>
          </cell>
          <cell r="Q6013">
            <v>0</v>
          </cell>
          <cell r="R6013">
            <v>114144</v>
          </cell>
          <cell r="S6013">
            <v>0</v>
          </cell>
          <cell r="T6013">
            <v>-6214105007.1800003</v>
          </cell>
        </row>
        <row r="6014">
          <cell r="A6014">
            <v>16330001</v>
          </cell>
          <cell r="B6014" t="str">
            <v>16330001 Salary/ Wages Payable</v>
          </cell>
          <cell r="C6014">
            <v>-190215040.28999999</v>
          </cell>
          <cell r="D6014">
            <v>-124724639.78</v>
          </cell>
          <cell r="E6014">
            <v>-3675931</v>
          </cell>
          <cell r="F6014">
            <v>-5488100.0300000003</v>
          </cell>
          <cell r="G6014">
            <v>-2584027.2400000002</v>
          </cell>
          <cell r="H6014">
            <v>0</v>
          </cell>
          <cell r="I6014">
            <v>0</v>
          </cell>
          <cell r="J6014">
            <v>-13005</v>
          </cell>
          <cell r="K6014">
            <v>0</v>
          </cell>
          <cell r="L6014">
            <v>0</v>
          </cell>
          <cell r="M6014">
            <v>-63486958.210000001</v>
          </cell>
          <cell r="N6014">
            <v>-69523</v>
          </cell>
          <cell r="O6014">
            <v>0</v>
          </cell>
          <cell r="P6014">
            <v>0</v>
          </cell>
          <cell r="Q6014">
            <v>0</v>
          </cell>
          <cell r="R6014">
            <v>114144</v>
          </cell>
          <cell r="S6014">
            <v>0</v>
          </cell>
          <cell r="T6014">
            <v>-390143080.55000001</v>
          </cell>
        </row>
        <row r="6015">
          <cell r="A6015">
            <v>16330002</v>
          </cell>
          <cell r="B6015" t="str">
            <v>16330002 Casual Labour Payable</v>
          </cell>
          <cell r="C6015">
            <v>0</v>
          </cell>
          <cell r="D6015">
            <v>23245</v>
          </cell>
          <cell r="E6015">
            <v>-68746435</v>
          </cell>
          <cell r="F6015">
            <v>0</v>
          </cell>
          <cell r="G6015">
            <v>0</v>
          </cell>
          <cell r="H6015">
            <v>0</v>
          </cell>
          <cell r="I6015">
            <v>0</v>
          </cell>
          <cell r="J6015">
            <v>0</v>
          </cell>
          <cell r="K6015">
            <v>0</v>
          </cell>
          <cell r="L6015">
            <v>0</v>
          </cell>
          <cell r="M6015">
            <v>0</v>
          </cell>
          <cell r="N6015">
            <v>0</v>
          </cell>
          <cell r="O6015">
            <v>0</v>
          </cell>
          <cell r="P6015">
            <v>0</v>
          </cell>
          <cell r="Q6015">
            <v>0</v>
          </cell>
          <cell r="R6015">
            <v>0</v>
          </cell>
          <cell r="S6015">
            <v>0</v>
          </cell>
          <cell r="T6015">
            <v>-68723190</v>
          </cell>
        </row>
        <row r="6016">
          <cell r="A6016">
            <v>16330004</v>
          </cell>
          <cell r="B6016" t="str">
            <v>16330004 RTO recovery on CTC Vehicle</v>
          </cell>
          <cell r="C6016">
            <v>0</v>
          </cell>
          <cell r="D6016">
            <v>0</v>
          </cell>
          <cell r="E6016">
            <v>0</v>
          </cell>
          <cell r="F6016">
            <v>-45306</v>
          </cell>
          <cell r="G6016">
            <v>0</v>
          </cell>
          <cell r="H6016">
            <v>0</v>
          </cell>
          <cell r="I6016">
            <v>0</v>
          </cell>
          <cell r="J6016">
            <v>0</v>
          </cell>
          <cell r="K6016">
            <v>0</v>
          </cell>
          <cell r="L6016">
            <v>0</v>
          </cell>
          <cell r="M6016">
            <v>0</v>
          </cell>
          <cell r="N6016">
            <v>0</v>
          </cell>
          <cell r="O6016">
            <v>0</v>
          </cell>
          <cell r="P6016">
            <v>0</v>
          </cell>
          <cell r="Q6016">
            <v>0</v>
          </cell>
          <cell r="R6016">
            <v>0</v>
          </cell>
          <cell r="S6016">
            <v>0</v>
          </cell>
          <cell r="T6016">
            <v>-45306</v>
          </cell>
        </row>
        <row r="6017">
          <cell r="A6017">
            <v>16330005</v>
          </cell>
          <cell r="B6017" t="str">
            <v>16330005 Employee Covid 19 support liability - Current</v>
          </cell>
          <cell r="C6017">
            <v>19884284.949999999</v>
          </cell>
          <cell r="D6017">
            <v>-15081031.65</v>
          </cell>
          <cell r="E6017">
            <v>0</v>
          </cell>
          <cell r="F6017">
            <v>0</v>
          </cell>
          <cell r="G6017">
            <v>0</v>
          </cell>
          <cell r="H6017">
            <v>0</v>
          </cell>
          <cell r="I6017">
            <v>0</v>
          </cell>
          <cell r="J6017">
            <v>0</v>
          </cell>
          <cell r="K6017">
            <v>0</v>
          </cell>
          <cell r="L6017">
            <v>-3221502.37</v>
          </cell>
          <cell r="M6017">
            <v>-1547424</v>
          </cell>
          <cell r="N6017">
            <v>0</v>
          </cell>
          <cell r="O6017">
            <v>0</v>
          </cell>
          <cell r="P6017">
            <v>0</v>
          </cell>
          <cell r="Q6017">
            <v>0</v>
          </cell>
          <cell r="R6017">
            <v>0</v>
          </cell>
          <cell r="S6017">
            <v>0</v>
          </cell>
          <cell r="T6017">
            <v>34326.93</v>
          </cell>
        </row>
        <row r="6018">
          <cell r="A6018">
            <v>16330099</v>
          </cell>
          <cell r="B6018" t="str">
            <v>16330099 Accrued expenses Salary &amp; Wages</v>
          </cell>
          <cell r="C6018">
            <v>-3194190516.9099998</v>
          </cell>
          <cell r="D6018">
            <v>-1081915309.5799999</v>
          </cell>
          <cell r="E6018">
            <v>-395898662</v>
          </cell>
          <cell r="F6018">
            <v>-563892149.44000006</v>
          </cell>
          <cell r="G6018">
            <v>-106610897.31999999</v>
          </cell>
          <cell r="H6018">
            <v>0</v>
          </cell>
          <cell r="I6018">
            <v>0</v>
          </cell>
          <cell r="J6018">
            <v>0</v>
          </cell>
          <cell r="K6018">
            <v>0</v>
          </cell>
          <cell r="L6018">
            <v>150000</v>
          </cell>
          <cell r="M6018">
            <v>-32026</v>
          </cell>
          <cell r="N6018">
            <v>0</v>
          </cell>
          <cell r="O6018">
            <v>0</v>
          </cell>
          <cell r="P6018">
            <v>0</v>
          </cell>
          <cell r="Q6018">
            <v>0</v>
          </cell>
          <cell r="R6018">
            <v>0</v>
          </cell>
          <cell r="S6018">
            <v>0</v>
          </cell>
          <cell r="T6018">
            <v>-5342389561.25</v>
          </cell>
        </row>
        <row r="6019">
          <cell r="A6019">
            <v>16330100</v>
          </cell>
          <cell r="B6019" t="str">
            <v>4*  Accrued Expenses Cash Rewards</v>
          </cell>
          <cell r="C6019">
            <v>-35344818.109999999</v>
          </cell>
          <cell r="D6019">
            <v>-17669453.98</v>
          </cell>
          <cell r="E6019">
            <v>-5013656</v>
          </cell>
          <cell r="F6019">
            <v>-10938184.32</v>
          </cell>
          <cell r="G6019">
            <v>-950050</v>
          </cell>
          <cell r="H6019">
            <v>0</v>
          </cell>
          <cell r="I6019">
            <v>0</v>
          </cell>
          <cell r="J6019">
            <v>0</v>
          </cell>
          <cell r="K6019">
            <v>0</v>
          </cell>
          <cell r="L6019">
            <v>1570765</v>
          </cell>
          <cell r="M6019">
            <v>540996</v>
          </cell>
          <cell r="N6019">
            <v>0</v>
          </cell>
          <cell r="O6019">
            <v>0</v>
          </cell>
          <cell r="P6019">
            <v>0</v>
          </cell>
          <cell r="Q6019">
            <v>0</v>
          </cell>
          <cell r="R6019">
            <v>0</v>
          </cell>
          <cell r="S6019">
            <v>0</v>
          </cell>
          <cell r="T6019">
            <v>-67804401.409999996</v>
          </cell>
        </row>
        <row r="6020">
          <cell r="A6020">
            <v>16330101</v>
          </cell>
          <cell r="B6020" t="str">
            <v>4*  Accrual Expenses Sha</v>
          </cell>
          <cell r="C6020">
            <v>0</v>
          </cell>
          <cell r="D6020">
            <v>0</v>
          </cell>
          <cell r="E6020">
            <v>0</v>
          </cell>
          <cell r="F6020">
            <v>-46591418</v>
          </cell>
          <cell r="G6020">
            <v>0</v>
          </cell>
          <cell r="H6020">
            <v>0</v>
          </cell>
          <cell r="I6020">
            <v>0</v>
          </cell>
          <cell r="J6020">
            <v>0</v>
          </cell>
          <cell r="K6020">
            <v>0</v>
          </cell>
          <cell r="L6020">
            <v>0</v>
          </cell>
          <cell r="M6020">
            <v>0</v>
          </cell>
          <cell r="N6020">
            <v>0</v>
          </cell>
          <cell r="O6020">
            <v>0</v>
          </cell>
          <cell r="P6020">
            <v>0</v>
          </cell>
          <cell r="Q6020">
            <v>0</v>
          </cell>
          <cell r="R6020">
            <v>0</v>
          </cell>
          <cell r="S6020">
            <v>0</v>
          </cell>
          <cell r="T6020">
            <v>-46591418</v>
          </cell>
        </row>
        <row r="6021">
          <cell r="A6021">
            <v>16340001</v>
          </cell>
          <cell r="B6021" t="str">
            <v>16340001 Unpaid Salaries/Wages/Bonus</v>
          </cell>
          <cell r="C6021">
            <v>-59564986.609999999</v>
          </cell>
          <cell r="D6021">
            <v>10775361</v>
          </cell>
          <cell r="E6021">
            <v>-23504</v>
          </cell>
          <cell r="F6021">
            <v>0</v>
          </cell>
          <cell r="G6021">
            <v>71682</v>
          </cell>
          <cell r="H6021">
            <v>0</v>
          </cell>
          <cell r="I6021">
            <v>0</v>
          </cell>
          <cell r="J6021">
            <v>0</v>
          </cell>
          <cell r="K6021">
            <v>0</v>
          </cell>
          <cell r="L6021">
            <v>0</v>
          </cell>
          <cell r="M6021">
            <v>0</v>
          </cell>
          <cell r="N6021">
            <v>0</v>
          </cell>
          <cell r="O6021">
            <v>0</v>
          </cell>
          <cell r="P6021">
            <v>0</v>
          </cell>
          <cell r="Q6021">
            <v>0</v>
          </cell>
          <cell r="R6021">
            <v>0</v>
          </cell>
          <cell r="S6021">
            <v>0</v>
          </cell>
          <cell r="T6021">
            <v>-48741447.609999999</v>
          </cell>
        </row>
        <row r="6022">
          <cell r="A6022">
            <v>16360001</v>
          </cell>
          <cell r="B6022" t="str">
            <v>16360001 Provision For Bonus</v>
          </cell>
          <cell r="C6022">
            <v>-206030135.19</v>
          </cell>
          <cell r="D6022">
            <v>-12346</v>
          </cell>
          <cell r="E6022">
            <v>-41639104</v>
          </cell>
          <cell r="F6022">
            <v>-1274336.8799999999</v>
          </cell>
          <cell r="G6022">
            <v>0</v>
          </cell>
          <cell r="H6022">
            <v>0</v>
          </cell>
          <cell r="I6022">
            <v>0</v>
          </cell>
          <cell r="J6022">
            <v>0</v>
          </cell>
          <cell r="K6022">
            <v>0</v>
          </cell>
          <cell r="L6022">
            <v>0</v>
          </cell>
          <cell r="M6022">
            <v>0</v>
          </cell>
          <cell r="N6022">
            <v>0</v>
          </cell>
          <cell r="O6022">
            <v>0</v>
          </cell>
          <cell r="P6022">
            <v>0</v>
          </cell>
          <cell r="Q6022">
            <v>0</v>
          </cell>
          <cell r="R6022">
            <v>0</v>
          </cell>
          <cell r="S6022">
            <v>0</v>
          </cell>
          <cell r="T6022">
            <v>-248955922.06999999</v>
          </cell>
        </row>
        <row r="6023">
          <cell r="A6023">
            <v>16450007</v>
          </cell>
          <cell r="B6023" t="str">
            <v>16450007 Commission Payable # Directors</v>
          </cell>
          <cell r="C6023">
            <v>0</v>
          </cell>
          <cell r="D6023">
            <v>0</v>
          </cell>
          <cell r="E6023">
            <v>0</v>
          </cell>
          <cell r="F6023">
            <v>0</v>
          </cell>
          <cell r="G6023">
            <v>0</v>
          </cell>
          <cell r="H6023">
            <v>0</v>
          </cell>
          <cell r="I6023">
            <v>0</v>
          </cell>
          <cell r="J6023">
            <v>0</v>
          </cell>
          <cell r="K6023">
            <v>0</v>
          </cell>
          <cell r="L6023">
            <v>0</v>
          </cell>
          <cell r="M6023">
            <v>0</v>
          </cell>
          <cell r="N6023">
            <v>0</v>
          </cell>
          <cell r="O6023">
            <v>0</v>
          </cell>
          <cell r="P6023">
            <v>0</v>
          </cell>
          <cell r="Q6023">
            <v>0</v>
          </cell>
          <cell r="R6023">
            <v>0</v>
          </cell>
          <cell r="S6023">
            <v>0</v>
          </cell>
          <cell r="T6023">
            <v>0</v>
          </cell>
        </row>
        <row r="6024">
          <cell r="A6024">
            <v>17530002</v>
          </cell>
          <cell r="B6024" t="str">
            <v>17530002 VRS Pension - Current</v>
          </cell>
          <cell r="C6024">
            <v>0.78</v>
          </cell>
          <cell r="D6024">
            <v>0</v>
          </cell>
          <cell r="E6024">
            <v>0</v>
          </cell>
          <cell r="F6024">
            <v>0</v>
          </cell>
          <cell r="G6024">
            <v>0</v>
          </cell>
          <cell r="H6024">
            <v>0</v>
          </cell>
          <cell r="I6024">
            <v>0</v>
          </cell>
          <cell r="J6024">
            <v>0</v>
          </cell>
          <cell r="K6024">
            <v>0</v>
          </cell>
          <cell r="L6024">
            <v>0</v>
          </cell>
          <cell r="M6024">
            <v>0</v>
          </cell>
          <cell r="N6024">
            <v>0</v>
          </cell>
          <cell r="O6024">
            <v>0</v>
          </cell>
          <cell r="P6024">
            <v>0</v>
          </cell>
          <cell r="Q6024">
            <v>0</v>
          </cell>
          <cell r="R6024">
            <v>0</v>
          </cell>
          <cell r="S6024">
            <v>0</v>
          </cell>
          <cell r="T6024">
            <v>0.78</v>
          </cell>
        </row>
        <row r="6025">
          <cell r="A6025">
            <v>16440098</v>
          </cell>
          <cell r="B6025" t="str">
            <v>16440098 Accrued Exp. (Perf. Pay &amp; Ex-Gratia) Adj</v>
          </cell>
          <cell r="C6025">
            <v>-745008</v>
          </cell>
          <cell r="D6025">
            <v>0</v>
          </cell>
          <cell r="E6025">
            <v>0</v>
          </cell>
          <cell r="F6025">
            <v>0</v>
          </cell>
          <cell r="G6025">
            <v>0</v>
          </cell>
          <cell r="H6025">
            <v>0</v>
          </cell>
          <cell r="I6025">
            <v>0</v>
          </cell>
          <cell r="J6025">
            <v>0</v>
          </cell>
          <cell r="K6025">
            <v>0</v>
          </cell>
          <cell r="L6025">
            <v>0</v>
          </cell>
          <cell r="M6025">
            <v>0</v>
          </cell>
          <cell r="N6025">
            <v>0</v>
          </cell>
          <cell r="O6025">
            <v>0</v>
          </cell>
          <cell r="P6025">
            <v>0</v>
          </cell>
          <cell r="Q6025">
            <v>0</v>
          </cell>
          <cell r="R6025">
            <v>0</v>
          </cell>
          <cell r="S6025">
            <v>0</v>
          </cell>
          <cell r="T6025">
            <v>-745008</v>
          </cell>
        </row>
        <row r="6026">
          <cell r="A6026">
            <v>234</v>
          </cell>
          <cell r="B6026" t="str">
            <v>Creditors - Finance..........................</v>
          </cell>
          <cell r="C6026">
            <v>0</v>
          </cell>
          <cell r="D6026">
            <v>0</v>
          </cell>
          <cell r="E6026">
            <v>0</v>
          </cell>
          <cell r="F6026">
            <v>-227375.66</v>
          </cell>
          <cell r="G6026">
            <v>0</v>
          </cell>
          <cell r="H6026">
            <v>0</v>
          </cell>
          <cell r="I6026">
            <v>0</v>
          </cell>
          <cell r="J6026">
            <v>0</v>
          </cell>
          <cell r="K6026">
            <v>0</v>
          </cell>
          <cell r="L6026">
            <v>0</v>
          </cell>
          <cell r="M6026">
            <v>0</v>
          </cell>
          <cell r="N6026">
            <v>0</v>
          </cell>
          <cell r="O6026">
            <v>0</v>
          </cell>
          <cell r="P6026">
            <v>0</v>
          </cell>
          <cell r="Q6026">
            <v>0</v>
          </cell>
          <cell r="R6026">
            <v>0</v>
          </cell>
          <cell r="S6026">
            <v>0</v>
          </cell>
          <cell r="T6026">
            <v>-227375.66</v>
          </cell>
        </row>
        <row r="6027">
          <cell r="A6027">
            <v>16070001</v>
          </cell>
          <cell r="B6027" t="str">
            <v>16070001 Sundry Creditors - Finance</v>
          </cell>
          <cell r="C6027">
            <v>0</v>
          </cell>
          <cell r="D6027">
            <v>0</v>
          </cell>
          <cell r="E6027">
            <v>0</v>
          </cell>
          <cell r="F6027">
            <v>0</v>
          </cell>
          <cell r="G6027">
            <v>0</v>
          </cell>
          <cell r="H6027">
            <v>0</v>
          </cell>
          <cell r="I6027">
            <v>0</v>
          </cell>
          <cell r="J6027">
            <v>0</v>
          </cell>
          <cell r="K6027">
            <v>0</v>
          </cell>
          <cell r="L6027">
            <v>0</v>
          </cell>
          <cell r="M6027">
            <v>0</v>
          </cell>
          <cell r="N6027">
            <v>0</v>
          </cell>
          <cell r="O6027">
            <v>0</v>
          </cell>
          <cell r="P6027">
            <v>0</v>
          </cell>
          <cell r="Q6027">
            <v>0</v>
          </cell>
          <cell r="R6027">
            <v>0</v>
          </cell>
          <cell r="S6027">
            <v>0</v>
          </cell>
          <cell r="T6027">
            <v>0</v>
          </cell>
        </row>
        <row r="6028">
          <cell r="A6028">
            <v>16100002</v>
          </cell>
          <cell r="B6028" t="str">
            <v>16100002 Technical Clearing account – CFM</v>
          </cell>
          <cell r="C6028">
            <v>0</v>
          </cell>
          <cell r="D6028">
            <v>0</v>
          </cell>
          <cell r="E6028">
            <v>0</v>
          </cell>
          <cell r="F6028">
            <v>0</v>
          </cell>
          <cell r="G6028">
            <v>0</v>
          </cell>
          <cell r="H6028">
            <v>0</v>
          </cell>
          <cell r="I6028">
            <v>0</v>
          </cell>
          <cell r="J6028">
            <v>0</v>
          </cell>
          <cell r="K6028">
            <v>0</v>
          </cell>
          <cell r="L6028">
            <v>0</v>
          </cell>
          <cell r="M6028">
            <v>0</v>
          </cell>
          <cell r="N6028">
            <v>0</v>
          </cell>
          <cell r="O6028">
            <v>0</v>
          </cell>
          <cell r="P6028">
            <v>0</v>
          </cell>
          <cell r="Q6028">
            <v>0</v>
          </cell>
          <cell r="R6028">
            <v>0</v>
          </cell>
          <cell r="S6028">
            <v>0</v>
          </cell>
          <cell r="T6028">
            <v>0</v>
          </cell>
        </row>
        <row r="6029">
          <cell r="A6029">
            <v>16100101</v>
          </cell>
          <cell r="B6029" t="str">
            <v>16100101 Loan Repayable - Cfm</v>
          </cell>
          <cell r="C6029">
            <v>0</v>
          </cell>
          <cell r="D6029">
            <v>0</v>
          </cell>
          <cell r="E6029">
            <v>0</v>
          </cell>
          <cell r="F6029">
            <v>0</v>
          </cell>
          <cell r="G6029">
            <v>0</v>
          </cell>
          <cell r="H6029">
            <v>0</v>
          </cell>
          <cell r="I6029">
            <v>0</v>
          </cell>
          <cell r="J6029">
            <v>0</v>
          </cell>
          <cell r="K6029">
            <v>0</v>
          </cell>
          <cell r="L6029">
            <v>0</v>
          </cell>
          <cell r="M6029">
            <v>0</v>
          </cell>
          <cell r="N6029">
            <v>0</v>
          </cell>
          <cell r="O6029">
            <v>0</v>
          </cell>
          <cell r="P6029">
            <v>0</v>
          </cell>
          <cell r="Q6029">
            <v>0</v>
          </cell>
          <cell r="R6029">
            <v>0</v>
          </cell>
          <cell r="S6029">
            <v>0</v>
          </cell>
          <cell r="T6029">
            <v>0</v>
          </cell>
        </row>
        <row r="6030">
          <cell r="A6030">
            <v>16450101</v>
          </cell>
          <cell r="B6030" t="str">
            <v>16450101 Investment Payable - Cfm</v>
          </cell>
          <cell r="C6030">
            <v>0</v>
          </cell>
          <cell r="D6030">
            <v>0</v>
          </cell>
          <cell r="E6030">
            <v>0</v>
          </cell>
          <cell r="F6030">
            <v>-227375.66</v>
          </cell>
          <cell r="G6030">
            <v>0</v>
          </cell>
          <cell r="H6030">
            <v>0</v>
          </cell>
          <cell r="I6030">
            <v>0</v>
          </cell>
          <cell r="J6030">
            <v>0</v>
          </cell>
          <cell r="K6030">
            <v>0</v>
          </cell>
          <cell r="L6030">
            <v>0</v>
          </cell>
          <cell r="M6030">
            <v>0</v>
          </cell>
          <cell r="N6030">
            <v>0</v>
          </cell>
          <cell r="O6030">
            <v>0</v>
          </cell>
          <cell r="P6030">
            <v>0</v>
          </cell>
          <cell r="Q6030">
            <v>0</v>
          </cell>
          <cell r="R6030">
            <v>0</v>
          </cell>
          <cell r="S6030">
            <v>0</v>
          </cell>
          <cell r="T6030">
            <v>-227375.66</v>
          </cell>
        </row>
        <row r="6031">
          <cell r="A6031">
            <v>16450902</v>
          </cell>
          <cell r="B6031" t="str">
            <v>16450902 IND AS Adjustment For CFM Investment Payable</v>
          </cell>
          <cell r="C6031">
            <v>0</v>
          </cell>
          <cell r="D6031">
            <v>0</v>
          </cell>
          <cell r="E6031">
            <v>0</v>
          </cell>
          <cell r="F6031">
            <v>0</v>
          </cell>
          <cell r="G6031">
            <v>0</v>
          </cell>
          <cell r="H6031">
            <v>0</v>
          </cell>
          <cell r="I6031">
            <v>0</v>
          </cell>
          <cell r="J6031">
            <v>0</v>
          </cell>
          <cell r="K6031">
            <v>0</v>
          </cell>
          <cell r="L6031">
            <v>0</v>
          </cell>
          <cell r="M6031">
            <v>0</v>
          </cell>
          <cell r="N6031">
            <v>0</v>
          </cell>
          <cell r="O6031">
            <v>0</v>
          </cell>
          <cell r="P6031">
            <v>0</v>
          </cell>
          <cell r="Q6031">
            <v>0</v>
          </cell>
          <cell r="R6031">
            <v>0</v>
          </cell>
          <cell r="S6031">
            <v>0</v>
          </cell>
          <cell r="T6031">
            <v>0</v>
          </cell>
        </row>
        <row r="6032">
          <cell r="A6032">
            <v>16450904</v>
          </cell>
          <cell r="B6032" t="str">
            <v>16450904 Ind AS Investment Payable – Cfm (Sync)</v>
          </cell>
          <cell r="C6032">
            <v>0</v>
          </cell>
          <cell r="D6032">
            <v>0</v>
          </cell>
          <cell r="E6032">
            <v>0</v>
          </cell>
          <cell r="F6032">
            <v>0</v>
          </cell>
          <cell r="G6032">
            <v>0</v>
          </cell>
          <cell r="H6032">
            <v>0</v>
          </cell>
          <cell r="I6032">
            <v>0</v>
          </cell>
          <cell r="J6032">
            <v>0</v>
          </cell>
          <cell r="K6032">
            <v>0</v>
          </cell>
          <cell r="L6032">
            <v>0</v>
          </cell>
          <cell r="M6032">
            <v>0</v>
          </cell>
          <cell r="N6032">
            <v>0</v>
          </cell>
          <cell r="O6032">
            <v>0</v>
          </cell>
          <cell r="P6032">
            <v>0</v>
          </cell>
          <cell r="Q6032">
            <v>0</v>
          </cell>
          <cell r="R6032">
            <v>0</v>
          </cell>
          <cell r="S6032">
            <v>0</v>
          </cell>
          <cell r="T6032">
            <v>0</v>
          </cell>
        </row>
        <row r="6033">
          <cell r="A6033">
            <v>16450909</v>
          </cell>
          <cell r="B6033" t="str">
            <v>16450909 IND-AS Loan - repayable - CFM</v>
          </cell>
          <cell r="C6033">
            <v>0</v>
          </cell>
          <cell r="D6033">
            <v>0</v>
          </cell>
          <cell r="E6033">
            <v>0</v>
          </cell>
          <cell r="F6033">
            <v>0</v>
          </cell>
          <cell r="G6033">
            <v>0</v>
          </cell>
          <cell r="H6033">
            <v>0</v>
          </cell>
          <cell r="I6033">
            <v>0</v>
          </cell>
          <cell r="J6033">
            <v>0</v>
          </cell>
          <cell r="K6033">
            <v>0</v>
          </cell>
          <cell r="L6033">
            <v>0</v>
          </cell>
          <cell r="M6033">
            <v>0</v>
          </cell>
          <cell r="N6033">
            <v>0</v>
          </cell>
          <cell r="O6033">
            <v>0</v>
          </cell>
          <cell r="P6033">
            <v>0</v>
          </cell>
          <cell r="Q6033">
            <v>0</v>
          </cell>
          <cell r="R6033">
            <v>0</v>
          </cell>
          <cell r="S6033">
            <v>0</v>
          </cell>
          <cell r="T6033">
            <v>0</v>
          </cell>
        </row>
        <row r="6034">
          <cell r="A6034">
            <v>16460101</v>
          </cell>
          <cell r="B6034" t="str">
            <v>16460101 Interest Payble - Cfm</v>
          </cell>
          <cell r="C6034">
            <v>0</v>
          </cell>
          <cell r="D6034">
            <v>0</v>
          </cell>
          <cell r="E6034">
            <v>0</v>
          </cell>
          <cell r="F6034">
            <v>0</v>
          </cell>
          <cell r="G6034">
            <v>0</v>
          </cell>
          <cell r="H6034">
            <v>0</v>
          </cell>
          <cell r="I6034">
            <v>0</v>
          </cell>
          <cell r="J6034">
            <v>0</v>
          </cell>
          <cell r="K6034">
            <v>0</v>
          </cell>
          <cell r="L6034">
            <v>0</v>
          </cell>
          <cell r="M6034">
            <v>0</v>
          </cell>
          <cell r="N6034">
            <v>0</v>
          </cell>
          <cell r="O6034">
            <v>0</v>
          </cell>
          <cell r="P6034">
            <v>0</v>
          </cell>
          <cell r="Q6034">
            <v>0</v>
          </cell>
          <cell r="R6034">
            <v>0</v>
          </cell>
          <cell r="S6034">
            <v>0</v>
          </cell>
          <cell r="T6034">
            <v>0</v>
          </cell>
        </row>
        <row r="6035">
          <cell r="A6035">
            <v>16460901</v>
          </cell>
          <cell r="B6035" t="str">
            <v>16460901 Ind AS Interest Payble – Cfm (Sync)</v>
          </cell>
          <cell r="C6035">
            <v>0</v>
          </cell>
          <cell r="D6035">
            <v>0</v>
          </cell>
          <cell r="E6035">
            <v>0</v>
          </cell>
          <cell r="F6035">
            <v>0</v>
          </cell>
          <cell r="G6035">
            <v>0</v>
          </cell>
          <cell r="H6035">
            <v>0</v>
          </cell>
          <cell r="I6035">
            <v>0</v>
          </cell>
          <cell r="J6035">
            <v>0</v>
          </cell>
          <cell r="K6035">
            <v>0</v>
          </cell>
          <cell r="L6035">
            <v>0</v>
          </cell>
          <cell r="M6035">
            <v>0</v>
          </cell>
          <cell r="N6035">
            <v>0</v>
          </cell>
          <cell r="O6035">
            <v>0</v>
          </cell>
          <cell r="P6035">
            <v>0</v>
          </cell>
          <cell r="Q6035">
            <v>0</v>
          </cell>
          <cell r="R6035">
            <v>0</v>
          </cell>
          <cell r="S6035">
            <v>0</v>
          </cell>
          <cell r="T6035">
            <v>0</v>
          </cell>
        </row>
        <row r="6036">
          <cell r="A6036">
            <v>16071000</v>
          </cell>
          <cell r="B6036" t="str">
            <v>16071000 Sundry Creditors - Finance-DP</v>
          </cell>
          <cell r="C6036">
            <v>0</v>
          </cell>
          <cell r="D6036">
            <v>0</v>
          </cell>
          <cell r="E6036">
            <v>0</v>
          </cell>
          <cell r="F6036">
            <v>0</v>
          </cell>
          <cell r="G6036">
            <v>0</v>
          </cell>
          <cell r="H6036">
            <v>0</v>
          </cell>
          <cell r="I6036">
            <v>0</v>
          </cell>
          <cell r="J6036">
            <v>0</v>
          </cell>
          <cell r="K6036">
            <v>0</v>
          </cell>
          <cell r="L6036">
            <v>0</v>
          </cell>
          <cell r="M6036">
            <v>0</v>
          </cell>
          <cell r="N6036">
            <v>0</v>
          </cell>
          <cell r="O6036">
            <v>0</v>
          </cell>
          <cell r="P6036">
            <v>0</v>
          </cell>
          <cell r="Q6036">
            <v>0</v>
          </cell>
          <cell r="R6036">
            <v>0</v>
          </cell>
          <cell r="S6036">
            <v>0</v>
          </cell>
          <cell r="T6036">
            <v>0</v>
          </cell>
        </row>
        <row r="6037">
          <cell r="A6037">
            <v>16072000</v>
          </cell>
          <cell r="B6037" t="str">
            <v>16072000 Sundry Creditors - Finance-DP Request</v>
          </cell>
          <cell r="C6037">
            <v>0</v>
          </cell>
          <cell r="D6037">
            <v>0</v>
          </cell>
          <cell r="E6037">
            <v>0</v>
          </cell>
          <cell r="F6037">
            <v>0</v>
          </cell>
          <cell r="G6037">
            <v>0</v>
          </cell>
          <cell r="H6037">
            <v>0</v>
          </cell>
          <cell r="I6037">
            <v>0</v>
          </cell>
          <cell r="J6037">
            <v>0</v>
          </cell>
          <cell r="K6037">
            <v>0</v>
          </cell>
          <cell r="L6037">
            <v>0</v>
          </cell>
          <cell r="M6037">
            <v>0</v>
          </cell>
          <cell r="N6037">
            <v>0</v>
          </cell>
          <cell r="O6037">
            <v>0</v>
          </cell>
          <cell r="P6037">
            <v>0</v>
          </cell>
          <cell r="Q6037">
            <v>0</v>
          </cell>
          <cell r="R6037">
            <v>0</v>
          </cell>
          <cell r="S6037">
            <v>0</v>
          </cell>
          <cell r="T6037">
            <v>0</v>
          </cell>
        </row>
        <row r="6038">
          <cell r="A6038">
            <v>244</v>
          </cell>
          <cell r="B6038" t="str">
            <v>Creditors - Capex (Current)..................</v>
          </cell>
          <cell r="C6038">
            <v>-3463941714.29</v>
          </cell>
          <cell r="D6038">
            <v>-411538733.36000001</v>
          </cell>
          <cell r="E6038">
            <v>-455553281.85000002</v>
          </cell>
          <cell r="F6038">
            <v>-43429663.880000003</v>
          </cell>
          <cell r="G6038">
            <v>-3833673.34</v>
          </cell>
          <cell r="H6038">
            <v>0</v>
          </cell>
          <cell r="I6038">
            <v>0</v>
          </cell>
          <cell r="J6038">
            <v>0</v>
          </cell>
          <cell r="K6038">
            <v>0</v>
          </cell>
          <cell r="L6038">
            <v>-36953710.030000001</v>
          </cell>
          <cell r="M6038">
            <v>-15260929.789999999</v>
          </cell>
          <cell r="N6038">
            <v>57312</v>
          </cell>
          <cell r="O6038">
            <v>0</v>
          </cell>
          <cell r="P6038">
            <v>0</v>
          </cell>
          <cell r="Q6038">
            <v>0</v>
          </cell>
          <cell r="R6038">
            <v>0</v>
          </cell>
          <cell r="S6038">
            <v>0</v>
          </cell>
          <cell r="T6038">
            <v>-4430454394.54</v>
          </cell>
        </row>
        <row r="6039">
          <cell r="A6039">
            <v>16050001</v>
          </cell>
          <cell r="B6039" t="str">
            <v>16050001 Sundry Creditors - Capex Local</v>
          </cell>
          <cell r="C6039">
            <v>-3924428218.4899998</v>
          </cell>
          <cell r="D6039">
            <v>-1887176240.8699999</v>
          </cell>
          <cell r="E6039">
            <v>-369190880.87</v>
          </cell>
          <cell r="F6039">
            <v>-90305956.560000002</v>
          </cell>
          <cell r="G6039">
            <v>-10113068.76</v>
          </cell>
          <cell r="H6039">
            <v>0</v>
          </cell>
          <cell r="I6039">
            <v>0</v>
          </cell>
          <cell r="J6039">
            <v>0</v>
          </cell>
          <cell r="K6039">
            <v>0</v>
          </cell>
          <cell r="L6039">
            <v>-190537552.94999999</v>
          </cell>
          <cell r="M6039">
            <v>-53021264.460000001</v>
          </cell>
          <cell r="N6039">
            <v>57312</v>
          </cell>
          <cell r="O6039">
            <v>0</v>
          </cell>
          <cell r="P6039">
            <v>0</v>
          </cell>
          <cell r="Q6039">
            <v>0</v>
          </cell>
          <cell r="R6039">
            <v>0</v>
          </cell>
          <cell r="S6039">
            <v>0</v>
          </cell>
          <cell r="T6039">
            <v>-6524715870.96</v>
          </cell>
        </row>
        <row r="6040">
          <cell r="A6040">
            <v>16050002</v>
          </cell>
          <cell r="B6040" t="str">
            <v>16050002 Sundry Creditors - Capex Import</v>
          </cell>
          <cell r="C6040">
            <v>871687269.52999997</v>
          </cell>
          <cell r="D6040">
            <v>-136008013.84999999</v>
          </cell>
          <cell r="E6040">
            <v>-94440195.650000006</v>
          </cell>
          <cell r="F6040">
            <v>0</v>
          </cell>
          <cell r="G6040">
            <v>0</v>
          </cell>
          <cell r="H6040">
            <v>0</v>
          </cell>
          <cell r="I6040">
            <v>0</v>
          </cell>
          <cell r="J6040">
            <v>0</v>
          </cell>
          <cell r="K6040">
            <v>0</v>
          </cell>
          <cell r="L6040">
            <v>67271.58</v>
          </cell>
          <cell r="M6040">
            <v>0</v>
          </cell>
          <cell r="N6040">
            <v>0</v>
          </cell>
          <cell r="O6040">
            <v>0</v>
          </cell>
          <cell r="P6040">
            <v>0</v>
          </cell>
          <cell r="Q6040">
            <v>0</v>
          </cell>
          <cell r="R6040">
            <v>0</v>
          </cell>
          <cell r="S6040">
            <v>0</v>
          </cell>
          <cell r="T6040">
            <v>641306331.61000001</v>
          </cell>
        </row>
        <row r="6041">
          <cell r="A6041">
            <v>16051000</v>
          </cell>
          <cell r="B6041" t="str">
            <v>16051000 Sundry Creditors - Capex Local-DP</v>
          </cell>
          <cell r="C6041">
            <v>-495336249.35000002</v>
          </cell>
          <cell r="D6041">
            <v>3414458295.0700002</v>
          </cell>
          <cell r="E6041">
            <v>367599845.39999998</v>
          </cell>
          <cell r="F6041">
            <v>62138817.020000003</v>
          </cell>
          <cell r="G6041">
            <v>14311371.42</v>
          </cell>
          <cell r="H6041">
            <v>0</v>
          </cell>
          <cell r="I6041">
            <v>0</v>
          </cell>
          <cell r="J6041">
            <v>0</v>
          </cell>
          <cell r="K6041">
            <v>0</v>
          </cell>
          <cell r="L6041">
            <v>159859689.41999999</v>
          </cell>
          <cell r="M6041">
            <v>33006759.079999998</v>
          </cell>
          <cell r="N6041">
            <v>0</v>
          </cell>
          <cell r="O6041">
            <v>0</v>
          </cell>
          <cell r="P6041">
            <v>0</v>
          </cell>
          <cell r="Q6041">
            <v>0</v>
          </cell>
          <cell r="R6041">
            <v>0</v>
          </cell>
          <cell r="S6041">
            <v>0</v>
          </cell>
          <cell r="T6041">
            <v>3556038528.0599999</v>
          </cell>
        </row>
        <row r="6042">
          <cell r="A6042">
            <v>16051001</v>
          </cell>
          <cell r="B6042" t="str">
            <v>16051001 Sundry Creditors - Capex Import-DP</v>
          </cell>
          <cell r="C6042">
            <v>103993424.09999999</v>
          </cell>
          <cell r="D6042">
            <v>151271689.90000001</v>
          </cell>
          <cell r="E6042">
            <v>69568402.280000001</v>
          </cell>
          <cell r="F6042">
            <v>0</v>
          </cell>
          <cell r="G6042">
            <v>0</v>
          </cell>
          <cell r="H6042">
            <v>0</v>
          </cell>
          <cell r="I6042">
            <v>0</v>
          </cell>
          <cell r="J6042">
            <v>0</v>
          </cell>
          <cell r="K6042">
            <v>0</v>
          </cell>
          <cell r="L6042">
            <v>1329937</v>
          </cell>
          <cell r="M6042">
            <v>0</v>
          </cell>
          <cell r="N6042">
            <v>0</v>
          </cell>
          <cell r="O6042">
            <v>0</v>
          </cell>
          <cell r="P6042">
            <v>0</v>
          </cell>
          <cell r="Q6042">
            <v>0</v>
          </cell>
          <cell r="R6042">
            <v>0</v>
          </cell>
          <cell r="S6042">
            <v>0</v>
          </cell>
          <cell r="T6042">
            <v>326163453.27999997</v>
          </cell>
        </row>
        <row r="6043">
          <cell r="A6043">
            <v>16052000</v>
          </cell>
          <cell r="B6043" t="str">
            <v>16052000 Sundry Creditors - Capex Local-DP Request</v>
          </cell>
          <cell r="C6043">
            <v>0</v>
          </cell>
          <cell r="D6043">
            <v>0</v>
          </cell>
          <cell r="E6043">
            <v>0</v>
          </cell>
          <cell r="F6043">
            <v>0</v>
          </cell>
          <cell r="G6043">
            <v>0</v>
          </cell>
          <cell r="H6043">
            <v>0</v>
          </cell>
          <cell r="I6043">
            <v>0</v>
          </cell>
          <cell r="J6043">
            <v>0</v>
          </cell>
          <cell r="K6043">
            <v>0</v>
          </cell>
          <cell r="L6043">
            <v>0</v>
          </cell>
          <cell r="M6043">
            <v>0</v>
          </cell>
          <cell r="N6043">
            <v>0</v>
          </cell>
          <cell r="O6043">
            <v>0</v>
          </cell>
          <cell r="P6043">
            <v>0</v>
          </cell>
          <cell r="Q6043">
            <v>0</v>
          </cell>
          <cell r="R6043">
            <v>0</v>
          </cell>
          <cell r="S6043">
            <v>0</v>
          </cell>
          <cell r="T6043">
            <v>0</v>
          </cell>
        </row>
        <row r="6044">
          <cell r="A6044">
            <v>16052001</v>
          </cell>
          <cell r="B6044" t="str">
            <v>16052001 Sundry Creditors - Capex Import-DP request</v>
          </cell>
          <cell r="C6044">
            <v>0</v>
          </cell>
          <cell r="D6044">
            <v>0</v>
          </cell>
          <cell r="E6044">
            <v>0</v>
          </cell>
          <cell r="F6044">
            <v>0</v>
          </cell>
          <cell r="G6044">
            <v>0</v>
          </cell>
          <cell r="H6044">
            <v>0</v>
          </cell>
          <cell r="I6044">
            <v>0</v>
          </cell>
          <cell r="J6044">
            <v>0</v>
          </cell>
          <cell r="K6044">
            <v>0</v>
          </cell>
          <cell r="L6044">
            <v>0</v>
          </cell>
          <cell r="M6044">
            <v>0</v>
          </cell>
          <cell r="N6044">
            <v>0</v>
          </cell>
          <cell r="O6044">
            <v>0</v>
          </cell>
          <cell r="P6044">
            <v>0</v>
          </cell>
          <cell r="Q6044">
            <v>0</v>
          </cell>
          <cell r="R6044">
            <v>0</v>
          </cell>
          <cell r="S6044">
            <v>0</v>
          </cell>
          <cell r="T6044">
            <v>0</v>
          </cell>
        </row>
        <row r="6045">
          <cell r="A6045">
            <v>16200002</v>
          </cell>
          <cell r="B6045" t="str">
            <v>16200002 Sundry Creditors - Revaluation (Capital)</v>
          </cell>
          <cell r="C6045">
            <v>17687.25</v>
          </cell>
          <cell r="D6045">
            <v>1821264</v>
          </cell>
          <cell r="E6045">
            <v>-4572665.25</v>
          </cell>
          <cell r="F6045">
            <v>0</v>
          </cell>
          <cell r="G6045">
            <v>0</v>
          </cell>
          <cell r="H6045">
            <v>0</v>
          </cell>
          <cell r="I6045">
            <v>0</v>
          </cell>
          <cell r="J6045">
            <v>0</v>
          </cell>
          <cell r="K6045">
            <v>0</v>
          </cell>
          <cell r="L6045">
            <v>0</v>
          </cell>
          <cell r="M6045">
            <v>0</v>
          </cell>
          <cell r="N6045">
            <v>0</v>
          </cell>
          <cell r="O6045">
            <v>0</v>
          </cell>
          <cell r="P6045">
            <v>0</v>
          </cell>
          <cell r="Q6045">
            <v>0</v>
          </cell>
          <cell r="R6045">
            <v>0</v>
          </cell>
          <cell r="S6045">
            <v>0</v>
          </cell>
          <cell r="T6045">
            <v>-2733714</v>
          </cell>
        </row>
        <row r="6046">
          <cell r="A6046">
            <v>16210002</v>
          </cell>
          <cell r="B6046" t="str">
            <v>16210002 Sundry Creditors Grossing Up(Capital)</v>
          </cell>
          <cell r="C6046">
            <v>-3379897.93</v>
          </cell>
          <cell r="D6046">
            <v>-1955480096</v>
          </cell>
          <cell r="E6046">
            <v>-424517787.75999999</v>
          </cell>
          <cell r="F6046">
            <v>-12034135.439999999</v>
          </cell>
          <cell r="G6046">
            <v>-7775741</v>
          </cell>
          <cell r="H6046">
            <v>0</v>
          </cell>
          <cell r="I6046">
            <v>0</v>
          </cell>
          <cell r="J6046">
            <v>0</v>
          </cell>
          <cell r="K6046">
            <v>0</v>
          </cell>
          <cell r="L6046">
            <v>-7673055.0800000001</v>
          </cell>
          <cell r="M6046">
            <v>5263249.34</v>
          </cell>
          <cell r="N6046">
            <v>0</v>
          </cell>
          <cell r="O6046">
            <v>0</v>
          </cell>
          <cell r="P6046">
            <v>0</v>
          </cell>
          <cell r="Q6046">
            <v>0</v>
          </cell>
          <cell r="R6046">
            <v>0</v>
          </cell>
          <cell r="S6046">
            <v>0</v>
          </cell>
          <cell r="T6046">
            <v>-2405597463.8699999</v>
          </cell>
        </row>
        <row r="6047">
          <cell r="A6047">
            <v>16410001</v>
          </cell>
          <cell r="B6047" t="str">
            <v>16410001 Retention Money</v>
          </cell>
          <cell r="C6047">
            <v>-15785314.4</v>
          </cell>
          <cell r="D6047">
            <v>-98452.61</v>
          </cell>
          <cell r="E6047">
            <v>0</v>
          </cell>
          <cell r="F6047">
            <v>-3228388.9</v>
          </cell>
          <cell r="G6047">
            <v>-256235</v>
          </cell>
          <cell r="H6047">
            <v>0</v>
          </cell>
          <cell r="I6047">
            <v>0</v>
          </cell>
          <cell r="J6047">
            <v>0</v>
          </cell>
          <cell r="K6047">
            <v>0</v>
          </cell>
          <cell r="L6047">
            <v>0</v>
          </cell>
          <cell r="M6047">
            <v>-509673.75</v>
          </cell>
          <cell r="N6047">
            <v>0</v>
          </cell>
          <cell r="O6047">
            <v>0</v>
          </cell>
          <cell r="P6047">
            <v>0</v>
          </cell>
          <cell r="Q6047">
            <v>0</v>
          </cell>
          <cell r="R6047">
            <v>0</v>
          </cell>
          <cell r="S6047">
            <v>0</v>
          </cell>
          <cell r="T6047">
            <v>-19878064.66</v>
          </cell>
        </row>
        <row r="6048">
          <cell r="A6048">
            <v>16410004</v>
          </cell>
          <cell r="B6048" t="str">
            <v>16410004 Retention Money # Capex Local</v>
          </cell>
          <cell r="C6048">
            <v>0</v>
          </cell>
          <cell r="D6048">
            <v>-327179</v>
          </cell>
          <cell r="E6048">
            <v>0</v>
          </cell>
          <cell r="F6048">
            <v>0</v>
          </cell>
          <cell r="G6048">
            <v>0</v>
          </cell>
          <cell r="H6048">
            <v>0</v>
          </cell>
          <cell r="I6048">
            <v>0</v>
          </cell>
          <cell r="J6048">
            <v>0</v>
          </cell>
          <cell r="K6048">
            <v>0</v>
          </cell>
          <cell r="L6048">
            <v>0</v>
          </cell>
          <cell r="M6048">
            <v>0</v>
          </cell>
          <cell r="N6048">
            <v>0</v>
          </cell>
          <cell r="O6048">
            <v>0</v>
          </cell>
          <cell r="P6048">
            <v>0</v>
          </cell>
          <cell r="Q6048">
            <v>0</v>
          </cell>
          <cell r="R6048">
            <v>0</v>
          </cell>
          <cell r="S6048">
            <v>0</v>
          </cell>
          <cell r="T6048">
            <v>-327179</v>
          </cell>
        </row>
        <row r="6049">
          <cell r="A6049">
            <v>16410005</v>
          </cell>
          <cell r="B6049" t="str">
            <v>16410005 Retention Money  # Capex Import</v>
          </cell>
          <cell r="C6049">
            <v>0</v>
          </cell>
          <cell r="D6049">
            <v>0</v>
          </cell>
          <cell r="E6049">
            <v>0</v>
          </cell>
          <cell r="F6049">
            <v>0</v>
          </cell>
          <cell r="G6049">
            <v>0</v>
          </cell>
          <cell r="H6049">
            <v>0</v>
          </cell>
          <cell r="I6049">
            <v>0</v>
          </cell>
          <cell r="J6049">
            <v>0</v>
          </cell>
          <cell r="K6049">
            <v>0</v>
          </cell>
          <cell r="L6049">
            <v>0</v>
          </cell>
          <cell r="M6049">
            <v>0</v>
          </cell>
          <cell r="N6049">
            <v>0</v>
          </cell>
          <cell r="O6049">
            <v>0</v>
          </cell>
          <cell r="P6049">
            <v>0</v>
          </cell>
          <cell r="Q6049">
            <v>0</v>
          </cell>
          <cell r="R6049">
            <v>0</v>
          </cell>
          <cell r="S6049">
            <v>0</v>
          </cell>
          <cell r="T6049">
            <v>0</v>
          </cell>
        </row>
        <row r="6050">
          <cell r="A6050">
            <v>16411001</v>
          </cell>
          <cell r="B6050" t="str">
            <v>16411001 Stale Reco. Account</v>
          </cell>
          <cell r="C6050">
            <v>-710415</v>
          </cell>
          <cell r="D6050">
            <v>0</v>
          </cell>
          <cell r="E6050">
            <v>0</v>
          </cell>
          <cell r="F6050">
            <v>0</v>
          </cell>
          <cell r="G6050">
            <v>0</v>
          </cell>
          <cell r="H6050">
            <v>0</v>
          </cell>
          <cell r="I6050">
            <v>0</v>
          </cell>
          <cell r="J6050">
            <v>0</v>
          </cell>
          <cell r="K6050">
            <v>0</v>
          </cell>
          <cell r="L6050">
            <v>0</v>
          </cell>
          <cell r="M6050">
            <v>0</v>
          </cell>
          <cell r="N6050">
            <v>0</v>
          </cell>
          <cell r="O6050">
            <v>0</v>
          </cell>
          <cell r="P6050">
            <v>0</v>
          </cell>
          <cell r="Q6050">
            <v>0</v>
          </cell>
          <cell r="R6050">
            <v>0</v>
          </cell>
          <cell r="S6050">
            <v>0</v>
          </cell>
          <cell r="T6050">
            <v>-710415</v>
          </cell>
        </row>
        <row r="6051">
          <cell r="A6051">
            <v>245</v>
          </cell>
          <cell r="B6051" t="str">
            <v>Deposit Received.............................</v>
          </cell>
          <cell r="C6051">
            <v>-86053669.040000007</v>
          </cell>
          <cell r="D6051">
            <v>-26615002.43</v>
          </cell>
          <cell r="E6051">
            <v>-5169174.74</v>
          </cell>
          <cell r="F6051">
            <v>0</v>
          </cell>
          <cell r="G6051">
            <v>0</v>
          </cell>
          <cell r="H6051">
            <v>0</v>
          </cell>
          <cell r="I6051">
            <v>0</v>
          </cell>
          <cell r="J6051">
            <v>0</v>
          </cell>
          <cell r="K6051">
            <v>0</v>
          </cell>
          <cell r="L6051">
            <v>-7573674.4800000004</v>
          </cell>
          <cell r="M6051">
            <v>-2300139</v>
          </cell>
          <cell r="N6051">
            <v>0</v>
          </cell>
          <cell r="O6051">
            <v>0</v>
          </cell>
          <cell r="P6051">
            <v>0</v>
          </cell>
          <cell r="Q6051">
            <v>0</v>
          </cell>
          <cell r="R6051">
            <v>0</v>
          </cell>
          <cell r="S6051">
            <v>0</v>
          </cell>
          <cell r="T6051">
            <v>-127711659.69</v>
          </cell>
        </row>
        <row r="6052">
          <cell r="A6052">
            <v>16400003</v>
          </cell>
          <cell r="B6052" t="str">
            <v>16400003 Deposits Received - Scrap</v>
          </cell>
          <cell r="C6052">
            <v>-21502172</v>
          </cell>
          <cell r="D6052">
            <v>-13156674.76</v>
          </cell>
          <cell r="E6052">
            <v>-5169174.74</v>
          </cell>
          <cell r="F6052">
            <v>0</v>
          </cell>
          <cell r="G6052">
            <v>0</v>
          </cell>
          <cell r="H6052">
            <v>0</v>
          </cell>
          <cell r="I6052">
            <v>0</v>
          </cell>
          <cell r="J6052">
            <v>0</v>
          </cell>
          <cell r="K6052">
            <v>0</v>
          </cell>
          <cell r="L6052">
            <v>-3408674.48</v>
          </cell>
          <cell r="M6052">
            <v>-2300139</v>
          </cell>
          <cell r="N6052">
            <v>0</v>
          </cell>
          <cell r="O6052">
            <v>0</v>
          </cell>
          <cell r="P6052">
            <v>0</v>
          </cell>
          <cell r="Q6052">
            <v>0</v>
          </cell>
          <cell r="R6052">
            <v>0</v>
          </cell>
          <cell r="S6052">
            <v>0</v>
          </cell>
          <cell r="T6052">
            <v>-45536834.979999997</v>
          </cell>
        </row>
        <row r="6053">
          <cell r="A6053">
            <v>16400099</v>
          </cell>
          <cell r="B6053" t="str">
            <v>16400099 Deposits Received - Others</v>
          </cell>
          <cell r="C6053">
            <v>-64551497.039999999</v>
          </cell>
          <cell r="D6053">
            <v>-13458327.67</v>
          </cell>
          <cell r="E6053">
            <v>0</v>
          </cell>
          <cell r="F6053">
            <v>0</v>
          </cell>
          <cell r="G6053">
            <v>0</v>
          </cell>
          <cell r="H6053">
            <v>0</v>
          </cell>
          <cell r="I6053">
            <v>0</v>
          </cell>
          <cell r="J6053">
            <v>0</v>
          </cell>
          <cell r="K6053">
            <v>0</v>
          </cell>
          <cell r="L6053">
            <v>-4165000</v>
          </cell>
          <cell r="M6053">
            <v>0</v>
          </cell>
          <cell r="N6053">
            <v>0</v>
          </cell>
          <cell r="O6053">
            <v>0</v>
          </cell>
          <cell r="P6053">
            <v>0</v>
          </cell>
          <cell r="Q6053">
            <v>0</v>
          </cell>
          <cell r="R6053">
            <v>0</v>
          </cell>
          <cell r="S6053">
            <v>0</v>
          </cell>
          <cell r="T6053">
            <v>-82174824.709999993</v>
          </cell>
        </row>
        <row r="6054">
          <cell r="A6054">
            <v>246</v>
          </cell>
          <cell r="B6054" t="str">
            <v>Dividend Payable.............................</v>
          </cell>
          <cell r="C6054">
            <v>0</v>
          </cell>
          <cell r="D6054">
            <v>0</v>
          </cell>
          <cell r="E6054">
            <v>0</v>
          </cell>
          <cell r="F6054">
            <v>-171788451.84999999</v>
          </cell>
          <cell r="G6054">
            <v>0</v>
          </cell>
          <cell r="H6054">
            <v>0</v>
          </cell>
          <cell r="I6054">
            <v>0</v>
          </cell>
          <cell r="J6054">
            <v>0</v>
          </cell>
          <cell r="K6054">
            <v>0</v>
          </cell>
          <cell r="L6054">
            <v>0</v>
          </cell>
          <cell r="M6054">
            <v>0</v>
          </cell>
          <cell r="N6054">
            <v>0</v>
          </cell>
          <cell r="O6054">
            <v>0</v>
          </cell>
          <cell r="P6054">
            <v>0</v>
          </cell>
          <cell r="Q6054">
            <v>0</v>
          </cell>
          <cell r="R6054">
            <v>0</v>
          </cell>
          <cell r="S6054">
            <v>0</v>
          </cell>
          <cell r="T6054">
            <v>-171788451.84999999</v>
          </cell>
        </row>
        <row r="6055">
          <cell r="A6055">
            <v>16470001</v>
          </cell>
          <cell r="B6055" t="str">
            <v>16470001 Dividend Payable - Equity</v>
          </cell>
          <cell r="C6055">
            <v>0</v>
          </cell>
          <cell r="D6055">
            <v>0</v>
          </cell>
          <cell r="E6055">
            <v>0</v>
          </cell>
          <cell r="F6055">
            <v>0</v>
          </cell>
          <cell r="G6055">
            <v>0</v>
          </cell>
          <cell r="H6055">
            <v>0</v>
          </cell>
          <cell r="I6055">
            <v>0</v>
          </cell>
          <cell r="J6055">
            <v>0</v>
          </cell>
          <cell r="K6055">
            <v>0</v>
          </cell>
          <cell r="L6055">
            <v>0</v>
          </cell>
          <cell r="M6055">
            <v>0</v>
          </cell>
          <cell r="N6055">
            <v>0</v>
          </cell>
          <cell r="O6055">
            <v>0</v>
          </cell>
          <cell r="P6055">
            <v>0</v>
          </cell>
          <cell r="Q6055">
            <v>0</v>
          </cell>
          <cell r="R6055">
            <v>0</v>
          </cell>
          <cell r="S6055">
            <v>0</v>
          </cell>
          <cell r="T6055">
            <v>0</v>
          </cell>
        </row>
        <row r="6056">
          <cell r="A6056">
            <v>16480001</v>
          </cell>
          <cell r="B6056" t="str">
            <v>16480001 Dividend Payable - Preference</v>
          </cell>
          <cell r="C6056">
            <v>0</v>
          </cell>
          <cell r="D6056">
            <v>0</v>
          </cell>
          <cell r="E6056">
            <v>0</v>
          </cell>
          <cell r="F6056">
            <v>0</v>
          </cell>
          <cell r="G6056">
            <v>0</v>
          </cell>
          <cell r="H6056">
            <v>0</v>
          </cell>
          <cell r="I6056">
            <v>0</v>
          </cell>
          <cell r="J6056">
            <v>0</v>
          </cell>
          <cell r="K6056">
            <v>0</v>
          </cell>
          <cell r="L6056">
            <v>0</v>
          </cell>
          <cell r="M6056">
            <v>0</v>
          </cell>
          <cell r="N6056">
            <v>0</v>
          </cell>
          <cell r="O6056">
            <v>0</v>
          </cell>
          <cell r="P6056">
            <v>0</v>
          </cell>
          <cell r="Q6056">
            <v>0</v>
          </cell>
          <cell r="R6056">
            <v>0</v>
          </cell>
          <cell r="S6056">
            <v>0</v>
          </cell>
          <cell r="T6056">
            <v>0</v>
          </cell>
        </row>
        <row r="6057">
          <cell r="A6057">
            <v>16490001</v>
          </cell>
          <cell r="B6057" t="str">
            <v>16490001 Unclaimed Debentures</v>
          </cell>
          <cell r="C6057">
            <v>0</v>
          </cell>
          <cell r="D6057">
            <v>0</v>
          </cell>
          <cell r="E6057">
            <v>0</v>
          </cell>
          <cell r="F6057">
            <v>0</v>
          </cell>
          <cell r="G6057">
            <v>0</v>
          </cell>
          <cell r="H6057">
            <v>0</v>
          </cell>
          <cell r="I6057">
            <v>0</v>
          </cell>
          <cell r="J6057">
            <v>0</v>
          </cell>
          <cell r="K6057">
            <v>0</v>
          </cell>
          <cell r="L6057">
            <v>0</v>
          </cell>
          <cell r="M6057">
            <v>0</v>
          </cell>
          <cell r="N6057">
            <v>0</v>
          </cell>
          <cell r="O6057">
            <v>0</v>
          </cell>
          <cell r="P6057">
            <v>0</v>
          </cell>
          <cell r="Q6057">
            <v>0</v>
          </cell>
          <cell r="R6057">
            <v>0</v>
          </cell>
          <cell r="S6057">
            <v>0</v>
          </cell>
          <cell r="T6057">
            <v>0</v>
          </cell>
        </row>
        <row r="6058">
          <cell r="A6058">
            <v>16490002</v>
          </cell>
          <cell r="B6058" t="str">
            <v>16490002 Unclaimed Bonds</v>
          </cell>
          <cell r="C6058">
            <v>0</v>
          </cell>
          <cell r="D6058">
            <v>0</v>
          </cell>
          <cell r="E6058">
            <v>0</v>
          </cell>
          <cell r="F6058">
            <v>0</v>
          </cell>
          <cell r="G6058">
            <v>0</v>
          </cell>
          <cell r="H6058">
            <v>0</v>
          </cell>
          <cell r="I6058">
            <v>0</v>
          </cell>
          <cell r="J6058">
            <v>0</v>
          </cell>
          <cell r="K6058">
            <v>0</v>
          </cell>
          <cell r="L6058">
            <v>0</v>
          </cell>
          <cell r="M6058">
            <v>0</v>
          </cell>
          <cell r="N6058">
            <v>0</v>
          </cell>
          <cell r="O6058">
            <v>0</v>
          </cell>
          <cell r="P6058">
            <v>0</v>
          </cell>
          <cell r="Q6058">
            <v>0</v>
          </cell>
          <cell r="R6058">
            <v>0</v>
          </cell>
          <cell r="S6058">
            <v>0</v>
          </cell>
          <cell r="T6058">
            <v>0</v>
          </cell>
        </row>
        <row r="6059">
          <cell r="A6059">
            <v>16510001</v>
          </cell>
          <cell r="B6059" t="str">
            <v>16510001 Unclaimed Dividend</v>
          </cell>
          <cell r="C6059">
            <v>0</v>
          </cell>
          <cell r="D6059">
            <v>0</v>
          </cell>
          <cell r="E6059">
            <v>0</v>
          </cell>
          <cell r="F6059">
            <v>-171788452.34999999</v>
          </cell>
          <cell r="G6059">
            <v>0</v>
          </cell>
          <cell r="H6059">
            <v>0</v>
          </cell>
          <cell r="I6059">
            <v>0</v>
          </cell>
          <cell r="J6059">
            <v>0</v>
          </cell>
          <cell r="K6059">
            <v>0</v>
          </cell>
          <cell r="L6059">
            <v>0</v>
          </cell>
          <cell r="M6059">
            <v>0</v>
          </cell>
          <cell r="N6059">
            <v>0</v>
          </cell>
          <cell r="O6059">
            <v>0</v>
          </cell>
          <cell r="P6059">
            <v>0</v>
          </cell>
          <cell r="Q6059">
            <v>0</v>
          </cell>
          <cell r="R6059">
            <v>0</v>
          </cell>
          <cell r="S6059">
            <v>0</v>
          </cell>
          <cell r="T6059">
            <v>-171788452.34999999</v>
          </cell>
        </row>
        <row r="6060">
          <cell r="A6060">
            <v>16510003</v>
          </cell>
          <cell r="B6060" t="str">
            <v>16510003 Dividend payable</v>
          </cell>
          <cell r="C6060">
            <v>0</v>
          </cell>
          <cell r="D6060">
            <v>0</v>
          </cell>
          <cell r="E6060">
            <v>0</v>
          </cell>
          <cell r="F6060">
            <v>0.5</v>
          </cell>
          <cell r="G6060">
            <v>0</v>
          </cell>
          <cell r="H6060">
            <v>0</v>
          </cell>
          <cell r="I6060">
            <v>0</v>
          </cell>
          <cell r="J6060">
            <v>0</v>
          </cell>
          <cell r="K6060">
            <v>0</v>
          </cell>
          <cell r="L6060">
            <v>0</v>
          </cell>
          <cell r="M6060">
            <v>0</v>
          </cell>
          <cell r="N6060">
            <v>0</v>
          </cell>
          <cell r="O6060">
            <v>0</v>
          </cell>
          <cell r="P6060">
            <v>0</v>
          </cell>
          <cell r="Q6060">
            <v>0</v>
          </cell>
          <cell r="R6060">
            <v>0</v>
          </cell>
          <cell r="S6060">
            <v>0</v>
          </cell>
          <cell r="T6060">
            <v>0.5</v>
          </cell>
        </row>
        <row r="6061">
          <cell r="A6061">
            <v>247</v>
          </cell>
          <cell r="B6061" t="str">
            <v>Unclaimed Matured Deposit....................</v>
          </cell>
          <cell r="C6061">
            <v>0</v>
          </cell>
          <cell r="D6061">
            <v>0</v>
          </cell>
          <cell r="E6061">
            <v>0</v>
          </cell>
          <cell r="F6061">
            <v>-84000</v>
          </cell>
          <cell r="G6061">
            <v>0</v>
          </cell>
          <cell r="H6061">
            <v>0</v>
          </cell>
          <cell r="I6061">
            <v>0</v>
          </cell>
          <cell r="J6061">
            <v>0</v>
          </cell>
          <cell r="K6061">
            <v>0</v>
          </cell>
          <cell r="L6061">
            <v>0</v>
          </cell>
          <cell r="M6061">
            <v>0</v>
          </cell>
          <cell r="N6061">
            <v>0</v>
          </cell>
          <cell r="O6061">
            <v>0</v>
          </cell>
          <cell r="P6061">
            <v>0</v>
          </cell>
          <cell r="Q6061">
            <v>0</v>
          </cell>
          <cell r="R6061">
            <v>0</v>
          </cell>
          <cell r="S6061">
            <v>0</v>
          </cell>
          <cell r="T6061">
            <v>-84000</v>
          </cell>
        </row>
        <row r="6062">
          <cell r="A6062">
            <v>16490003</v>
          </cell>
          <cell r="B6062" t="str">
            <v>16490003 Unclaimed Fixed Deposits</v>
          </cell>
          <cell r="C6062">
            <v>0</v>
          </cell>
          <cell r="D6062">
            <v>0</v>
          </cell>
          <cell r="E6062">
            <v>0</v>
          </cell>
          <cell r="F6062">
            <v>-84000</v>
          </cell>
          <cell r="G6062">
            <v>0</v>
          </cell>
          <cell r="H6062">
            <v>0</v>
          </cell>
          <cell r="I6062">
            <v>0</v>
          </cell>
          <cell r="J6062">
            <v>0</v>
          </cell>
          <cell r="K6062">
            <v>0</v>
          </cell>
          <cell r="L6062">
            <v>0</v>
          </cell>
          <cell r="M6062">
            <v>0</v>
          </cell>
          <cell r="N6062">
            <v>0</v>
          </cell>
          <cell r="O6062">
            <v>0</v>
          </cell>
          <cell r="P6062">
            <v>0</v>
          </cell>
          <cell r="Q6062">
            <v>0</v>
          </cell>
          <cell r="R6062">
            <v>0</v>
          </cell>
          <cell r="S6062">
            <v>0</v>
          </cell>
          <cell r="T6062">
            <v>-84000</v>
          </cell>
        </row>
        <row r="6063">
          <cell r="A6063">
            <v>248</v>
          </cell>
          <cell r="B6063" t="str">
            <v>Interest Accured but not due on Borrowings...</v>
          </cell>
          <cell r="C6063">
            <v>0</v>
          </cell>
          <cell r="D6063">
            <v>0</v>
          </cell>
          <cell r="E6063">
            <v>0</v>
          </cell>
          <cell r="F6063">
            <v>-1777660968.4100001</v>
          </cell>
          <cell r="G6063">
            <v>0</v>
          </cell>
          <cell r="H6063">
            <v>0</v>
          </cell>
          <cell r="I6063">
            <v>0</v>
          </cell>
          <cell r="J6063">
            <v>0</v>
          </cell>
          <cell r="K6063">
            <v>0</v>
          </cell>
          <cell r="L6063">
            <v>0</v>
          </cell>
          <cell r="M6063">
            <v>0</v>
          </cell>
          <cell r="N6063">
            <v>0</v>
          </cell>
          <cell r="O6063">
            <v>0</v>
          </cell>
          <cell r="P6063">
            <v>0</v>
          </cell>
          <cell r="Q6063">
            <v>0</v>
          </cell>
          <cell r="R6063">
            <v>0</v>
          </cell>
          <cell r="S6063">
            <v>0</v>
          </cell>
          <cell r="T6063">
            <v>-1777660968.4100001</v>
          </cell>
        </row>
        <row r="6064">
          <cell r="A6064">
            <v>16300901</v>
          </cell>
          <cell r="B6064" t="str">
            <v>16300901 IND-AS Interest Accured Preference Shares</v>
          </cell>
          <cell r="C6064">
            <v>0</v>
          </cell>
          <cell r="D6064">
            <v>0</v>
          </cell>
          <cell r="E6064">
            <v>0</v>
          </cell>
          <cell r="F6064">
            <v>0</v>
          </cell>
          <cell r="G6064">
            <v>0</v>
          </cell>
          <cell r="H6064">
            <v>0</v>
          </cell>
          <cell r="I6064">
            <v>0</v>
          </cell>
          <cell r="J6064">
            <v>0</v>
          </cell>
          <cell r="K6064">
            <v>0</v>
          </cell>
          <cell r="L6064">
            <v>0</v>
          </cell>
          <cell r="M6064">
            <v>0</v>
          </cell>
          <cell r="N6064">
            <v>0</v>
          </cell>
          <cell r="O6064">
            <v>0</v>
          </cell>
          <cell r="P6064">
            <v>0</v>
          </cell>
          <cell r="Q6064">
            <v>0</v>
          </cell>
          <cell r="R6064">
            <v>0</v>
          </cell>
          <cell r="S6064">
            <v>0</v>
          </cell>
          <cell r="T6064">
            <v>0</v>
          </cell>
        </row>
        <row r="6065">
          <cell r="A6065">
            <v>16390001</v>
          </cell>
          <cell r="B6065" t="str">
            <v>16390001 Interest Accrued - Debentures</v>
          </cell>
          <cell r="C6065">
            <v>0</v>
          </cell>
          <cell r="D6065">
            <v>0</v>
          </cell>
          <cell r="E6065">
            <v>0</v>
          </cell>
          <cell r="F6065">
            <v>-1723119678.48</v>
          </cell>
          <cell r="G6065">
            <v>0</v>
          </cell>
          <cell r="H6065">
            <v>0</v>
          </cell>
          <cell r="I6065">
            <v>0</v>
          </cell>
          <cell r="J6065">
            <v>0</v>
          </cell>
          <cell r="K6065">
            <v>0</v>
          </cell>
          <cell r="L6065">
            <v>0</v>
          </cell>
          <cell r="M6065">
            <v>0</v>
          </cell>
          <cell r="N6065">
            <v>0</v>
          </cell>
          <cell r="O6065">
            <v>0</v>
          </cell>
          <cell r="P6065">
            <v>0</v>
          </cell>
          <cell r="Q6065">
            <v>0</v>
          </cell>
          <cell r="R6065">
            <v>0</v>
          </cell>
          <cell r="S6065">
            <v>0</v>
          </cell>
          <cell r="T6065">
            <v>-1723119678.48</v>
          </cell>
        </row>
        <row r="6066">
          <cell r="A6066">
            <v>16390002</v>
          </cell>
          <cell r="B6066" t="str">
            <v>16390002 Interest Accrued - Term Loan</v>
          </cell>
          <cell r="C6066">
            <v>0</v>
          </cell>
          <cell r="D6066">
            <v>0</v>
          </cell>
          <cell r="E6066">
            <v>0</v>
          </cell>
          <cell r="F6066">
            <v>-524100.6</v>
          </cell>
          <cell r="G6066">
            <v>0</v>
          </cell>
          <cell r="H6066">
            <v>0</v>
          </cell>
          <cell r="I6066">
            <v>0</v>
          </cell>
          <cell r="J6066">
            <v>0</v>
          </cell>
          <cell r="K6066">
            <v>0</v>
          </cell>
          <cell r="L6066">
            <v>0</v>
          </cell>
          <cell r="M6066">
            <v>0</v>
          </cell>
          <cell r="N6066">
            <v>0</v>
          </cell>
          <cell r="O6066">
            <v>0</v>
          </cell>
          <cell r="P6066">
            <v>0</v>
          </cell>
          <cell r="Q6066">
            <v>0</v>
          </cell>
          <cell r="R6066">
            <v>0</v>
          </cell>
          <cell r="S6066">
            <v>0</v>
          </cell>
          <cell r="T6066">
            <v>-524100.6</v>
          </cell>
        </row>
        <row r="6067">
          <cell r="A6067">
            <v>16390003</v>
          </cell>
          <cell r="B6067" t="str">
            <v>16390003 Interest Accrued - Fcnr Loan</v>
          </cell>
          <cell r="C6067">
            <v>0</v>
          </cell>
          <cell r="D6067">
            <v>0</v>
          </cell>
          <cell r="E6067">
            <v>0</v>
          </cell>
          <cell r="F6067">
            <v>0</v>
          </cell>
          <cell r="G6067">
            <v>0</v>
          </cell>
          <cell r="H6067">
            <v>0</v>
          </cell>
          <cell r="I6067">
            <v>0</v>
          </cell>
          <cell r="J6067">
            <v>0</v>
          </cell>
          <cell r="K6067">
            <v>0</v>
          </cell>
          <cell r="L6067">
            <v>0</v>
          </cell>
          <cell r="M6067">
            <v>0</v>
          </cell>
          <cell r="N6067">
            <v>0</v>
          </cell>
          <cell r="O6067">
            <v>0</v>
          </cell>
          <cell r="P6067">
            <v>0</v>
          </cell>
          <cell r="Q6067">
            <v>0</v>
          </cell>
          <cell r="R6067">
            <v>0</v>
          </cell>
          <cell r="S6067">
            <v>0</v>
          </cell>
          <cell r="T6067">
            <v>0</v>
          </cell>
        </row>
        <row r="6068">
          <cell r="A6068">
            <v>16390004</v>
          </cell>
          <cell r="B6068" t="str">
            <v>16390004 Interest Accrued  - External Commercial Borrowings</v>
          </cell>
          <cell r="C6068">
            <v>0</v>
          </cell>
          <cell r="D6068">
            <v>0</v>
          </cell>
          <cell r="E6068">
            <v>0</v>
          </cell>
          <cell r="F6068">
            <v>-54016437.329999998</v>
          </cell>
          <cell r="G6068">
            <v>0</v>
          </cell>
          <cell r="H6068">
            <v>0</v>
          </cell>
          <cell r="I6068">
            <v>0</v>
          </cell>
          <cell r="J6068">
            <v>0</v>
          </cell>
          <cell r="K6068">
            <v>0</v>
          </cell>
          <cell r="L6068">
            <v>0</v>
          </cell>
          <cell r="M6068">
            <v>0</v>
          </cell>
          <cell r="N6068">
            <v>0</v>
          </cell>
          <cell r="O6068">
            <v>0</v>
          </cell>
          <cell r="P6068">
            <v>0</v>
          </cell>
          <cell r="Q6068">
            <v>0</v>
          </cell>
          <cell r="R6068">
            <v>0</v>
          </cell>
          <cell r="S6068">
            <v>0</v>
          </cell>
          <cell r="T6068">
            <v>-54016437.329999998</v>
          </cell>
        </row>
        <row r="6069">
          <cell r="A6069">
            <v>16390005</v>
          </cell>
          <cell r="B6069" t="str">
            <v>16390005 Interest Accrued  - Inter Corporate Loan</v>
          </cell>
          <cell r="C6069">
            <v>0</v>
          </cell>
          <cell r="D6069">
            <v>0</v>
          </cell>
          <cell r="E6069">
            <v>0</v>
          </cell>
          <cell r="F6069">
            <v>0</v>
          </cell>
          <cell r="G6069">
            <v>0</v>
          </cell>
          <cell r="H6069">
            <v>0</v>
          </cell>
          <cell r="I6069">
            <v>0</v>
          </cell>
          <cell r="J6069">
            <v>0</v>
          </cell>
          <cell r="K6069">
            <v>0</v>
          </cell>
          <cell r="L6069">
            <v>0</v>
          </cell>
          <cell r="M6069">
            <v>0</v>
          </cell>
          <cell r="N6069">
            <v>0</v>
          </cell>
          <cell r="O6069">
            <v>0</v>
          </cell>
          <cell r="P6069">
            <v>0</v>
          </cell>
          <cell r="Q6069">
            <v>0</v>
          </cell>
          <cell r="R6069">
            <v>0</v>
          </cell>
          <cell r="S6069">
            <v>0</v>
          </cell>
          <cell r="T6069">
            <v>0</v>
          </cell>
        </row>
        <row r="6070">
          <cell r="A6070">
            <v>16390006</v>
          </cell>
          <cell r="B6070" t="str">
            <v>16390006 Interest Accrued  - Fixed Deposit</v>
          </cell>
          <cell r="C6070">
            <v>0</v>
          </cell>
          <cell r="D6070">
            <v>0</v>
          </cell>
          <cell r="E6070">
            <v>0</v>
          </cell>
          <cell r="F6070">
            <v>-752</v>
          </cell>
          <cell r="G6070">
            <v>0</v>
          </cell>
          <cell r="H6070">
            <v>0</v>
          </cell>
          <cell r="I6070">
            <v>0</v>
          </cell>
          <cell r="J6070">
            <v>0</v>
          </cell>
          <cell r="K6070">
            <v>0</v>
          </cell>
          <cell r="L6070">
            <v>0</v>
          </cell>
          <cell r="M6070">
            <v>0</v>
          </cell>
          <cell r="N6070">
            <v>0</v>
          </cell>
          <cell r="O6070">
            <v>0</v>
          </cell>
          <cell r="P6070">
            <v>0</v>
          </cell>
          <cell r="Q6070">
            <v>0</v>
          </cell>
          <cell r="R6070">
            <v>0</v>
          </cell>
          <cell r="S6070">
            <v>0</v>
          </cell>
          <cell r="T6070">
            <v>-752</v>
          </cell>
        </row>
        <row r="6071">
          <cell r="A6071">
            <v>16390007</v>
          </cell>
          <cell r="B6071" t="str">
            <v>16390007 INTEREST ACCRUED BUT NOT DUE- SECURED TERM LOAN</v>
          </cell>
          <cell r="C6071">
            <v>0</v>
          </cell>
          <cell r="D6071">
            <v>0</v>
          </cell>
          <cell r="E6071">
            <v>0</v>
          </cell>
          <cell r="F6071">
            <v>0</v>
          </cell>
          <cell r="G6071">
            <v>0</v>
          </cell>
          <cell r="H6071">
            <v>0</v>
          </cell>
          <cell r="I6071">
            <v>0</v>
          </cell>
          <cell r="J6071">
            <v>0</v>
          </cell>
          <cell r="K6071">
            <v>0</v>
          </cell>
          <cell r="L6071">
            <v>0</v>
          </cell>
          <cell r="M6071">
            <v>0</v>
          </cell>
          <cell r="N6071">
            <v>0</v>
          </cell>
          <cell r="O6071">
            <v>0</v>
          </cell>
          <cell r="P6071">
            <v>0</v>
          </cell>
          <cell r="Q6071">
            <v>0</v>
          </cell>
          <cell r="R6071">
            <v>0</v>
          </cell>
          <cell r="S6071">
            <v>0</v>
          </cell>
          <cell r="T6071">
            <v>0</v>
          </cell>
        </row>
        <row r="6072">
          <cell r="A6072">
            <v>16390011</v>
          </cell>
          <cell r="B6072" t="str">
            <v>16390011 Accrued Interest  - UnsecuredLT-Subordinate Debt  </v>
          </cell>
          <cell r="C6072">
            <v>0</v>
          </cell>
          <cell r="D6072">
            <v>0</v>
          </cell>
          <cell r="E6072">
            <v>0</v>
          </cell>
          <cell r="F6072">
            <v>0</v>
          </cell>
          <cell r="G6072">
            <v>0</v>
          </cell>
          <cell r="H6072">
            <v>0</v>
          </cell>
          <cell r="I6072">
            <v>0</v>
          </cell>
          <cell r="J6072">
            <v>0</v>
          </cell>
          <cell r="K6072">
            <v>0</v>
          </cell>
          <cell r="L6072">
            <v>0</v>
          </cell>
          <cell r="M6072">
            <v>0</v>
          </cell>
          <cell r="N6072">
            <v>0</v>
          </cell>
          <cell r="O6072">
            <v>0</v>
          </cell>
          <cell r="P6072">
            <v>0</v>
          </cell>
          <cell r="Q6072">
            <v>0</v>
          </cell>
          <cell r="R6072">
            <v>0</v>
          </cell>
          <cell r="S6072">
            <v>0</v>
          </cell>
          <cell r="T6072">
            <v>0</v>
          </cell>
        </row>
        <row r="6073">
          <cell r="A6073">
            <v>16390901</v>
          </cell>
          <cell r="B6073" t="str">
            <v>16390901 Ind-AS  Interest accrued but not due on Borrowi</v>
          </cell>
          <cell r="C6073">
            <v>0</v>
          </cell>
          <cell r="D6073">
            <v>0</v>
          </cell>
          <cell r="E6073">
            <v>0</v>
          </cell>
          <cell r="F6073">
            <v>0</v>
          </cell>
          <cell r="G6073">
            <v>0</v>
          </cell>
          <cell r="H6073">
            <v>0</v>
          </cell>
          <cell r="I6073">
            <v>0</v>
          </cell>
          <cell r="J6073">
            <v>0</v>
          </cell>
          <cell r="K6073">
            <v>0</v>
          </cell>
          <cell r="L6073">
            <v>0</v>
          </cell>
          <cell r="M6073">
            <v>0</v>
          </cell>
          <cell r="N6073">
            <v>0</v>
          </cell>
          <cell r="O6073">
            <v>0</v>
          </cell>
          <cell r="P6073">
            <v>0</v>
          </cell>
          <cell r="Q6073">
            <v>0</v>
          </cell>
          <cell r="R6073">
            <v>0</v>
          </cell>
          <cell r="S6073">
            <v>0</v>
          </cell>
          <cell r="T6073">
            <v>0</v>
          </cell>
        </row>
        <row r="6074">
          <cell r="A6074">
            <v>249</v>
          </cell>
          <cell r="B6074" t="str">
            <v>Balances on Directors'Current Accounts.......</v>
          </cell>
          <cell r="C6074">
            <v>0</v>
          </cell>
          <cell r="D6074">
            <v>0</v>
          </cell>
          <cell r="E6074">
            <v>0</v>
          </cell>
          <cell r="F6074">
            <v>-43015.91</v>
          </cell>
          <cell r="G6074">
            <v>0</v>
          </cell>
          <cell r="H6074">
            <v>0</v>
          </cell>
          <cell r="I6074">
            <v>0</v>
          </cell>
          <cell r="J6074">
            <v>0</v>
          </cell>
          <cell r="K6074">
            <v>0</v>
          </cell>
          <cell r="L6074">
            <v>0</v>
          </cell>
          <cell r="M6074">
            <v>0</v>
          </cell>
          <cell r="N6074">
            <v>0</v>
          </cell>
          <cell r="O6074">
            <v>0</v>
          </cell>
          <cell r="P6074">
            <v>0</v>
          </cell>
          <cell r="Q6074">
            <v>0</v>
          </cell>
          <cell r="R6074">
            <v>0</v>
          </cell>
          <cell r="S6074">
            <v>0</v>
          </cell>
          <cell r="T6074">
            <v>-43015.91</v>
          </cell>
        </row>
        <row r="6075">
          <cell r="A6075">
            <v>16500001</v>
          </cell>
          <cell r="B6075" t="str">
            <v>16500001 Balances On Directors Current Account</v>
          </cell>
          <cell r="C6075">
            <v>0</v>
          </cell>
          <cell r="D6075">
            <v>0</v>
          </cell>
          <cell r="E6075">
            <v>0</v>
          </cell>
          <cell r="F6075">
            <v>0</v>
          </cell>
          <cell r="G6075">
            <v>0</v>
          </cell>
          <cell r="H6075">
            <v>0</v>
          </cell>
          <cell r="I6075">
            <v>0</v>
          </cell>
          <cell r="J6075">
            <v>0</v>
          </cell>
          <cell r="K6075">
            <v>0</v>
          </cell>
          <cell r="L6075">
            <v>0</v>
          </cell>
          <cell r="M6075">
            <v>0</v>
          </cell>
          <cell r="N6075">
            <v>0</v>
          </cell>
          <cell r="O6075">
            <v>0</v>
          </cell>
          <cell r="P6075">
            <v>0</v>
          </cell>
          <cell r="Q6075">
            <v>0</v>
          </cell>
          <cell r="R6075">
            <v>0</v>
          </cell>
          <cell r="S6075">
            <v>0</v>
          </cell>
          <cell r="T6075">
            <v>0</v>
          </cell>
        </row>
        <row r="6076">
          <cell r="A6076">
            <v>16500002</v>
          </cell>
          <cell r="B6076" t="str">
            <v>16500002 MR K MAHINDRA'S PERSONAL A/C...</v>
          </cell>
          <cell r="C6076">
            <v>0</v>
          </cell>
          <cell r="D6076">
            <v>0</v>
          </cell>
          <cell r="E6076">
            <v>0</v>
          </cell>
          <cell r="F6076">
            <v>-13887.91</v>
          </cell>
          <cell r="G6076">
            <v>0</v>
          </cell>
          <cell r="H6076">
            <v>0</v>
          </cell>
          <cell r="I6076">
            <v>0</v>
          </cell>
          <cell r="J6076">
            <v>0</v>
          </cell>
          <cell r="K6076">
            <v>0</v>
          </cell>
          <cell r="L6076">
            <v>0</v>
          </cell>
          <cell r="M6076">
            <v>0</v>
          </cell>
          <cell r="N6076">
            <v>0</v>
          </cell>
          <cell r="O6076">
            <v>0</v>
          </cell>
          <cell r="P6076">
            <v>0</v>
          </cell>
          <cell r="Q6076">
            <v>0</v>
          </cell>
          <cell r="R6076">
            <v>0</v>
          </cell>
          <cell r="S6076">
            <v>0</v>
          </cell>
          <cell r="T6076">
            <v>-13887.91</v>
          </cell>
        </row>
        <row r="6077">
          <cell r="A6077">
            <v>16500003</v>
          </cell>
          <cell r="B6077" t="str">
            <v>16500003 MR A.G. MAHINDRA PERSONAL A/C..</v>
          </cell>
          <cell r="C6077">
            <v>0</v>
          </cell>
          <cell r="D6077">
            <v>0</v>
          </cell>
          <cell r="E6077">
            <v>0</v>
          </cell>
          <cell r="F6077">
            <v>-29128</v>
          </cell>
          <cell r="G6077">
            <v>0</v>
          </cell>
          <cell r="H6077">
            <v>0</v>
          </cell>
          <cell r="I6077">
            <v>0</v>
          </cell>
          <cell r="J6077">
            <v>0</v>
          </cell>
          <cell r="K6077">
            <v>0</v>
          </cell>
          <cell r="L6077">
            <v>0</v>
          </cell>
          <cell r="M6077">
            <v>0</v>
          </cell>
          <cell r="N6077">
            <v>0</v>
          </cell>
          <cell r="O6077">
            <v>0</v>
          </cell>
          <cell r="P6077">
            <v>0</v>
          </cell>
          <cell r="Q6077">
            <v>0</v>
          </cell>
          <cell r="R6077">
            <v>0</v>
          </cell>
          <cell r="S6077">
            <v>0</v>
          </cell>
          <cell r="T6077">
            <v>-29128</v>
          </cell>
        </row>
        <row r="6078">
          <cell r="A6078">
            <v>16500004</v>
          </cell>
          <cell r="B6078" t="str">
            <v>16500004 B. N. DOSHI'S PERSONAL ACCOUNT..</v>
          </cell>
          <cell r="C6078">
            <v>0</v>
          </cell>
          <cell r="D6078">
            <v>0</v>
          </cell>
          <cell r="E6078">
            <v>0</v>
          </cell>
          <cell r="F6078">
            <v>0</v>
          </cell>
          <cell r="G6078">
            <v>0</v>
          </cell>
          <cell r="H6078">
            <v>0</v>
          </cell>
          <cell r="I6078">
            <v>0</v>
          </cell>
          <cell r="J6078">
            <v>0</v>
          </cell>
          <cell r="K6078">
            <v>0</v>
          </cell>
          <cell r="L6078">
            <v>0</v>
          </cell>
          <cell r="M6078">
            <v>0</v>
          </cell>
          <cell r="N6078">
            <v>0</v>
          </cell>
          <cell r="O6078">
            <v>0</v>
          </cell>
          <cell r="P6078">
            <v>0</v>
          </cell>
          <cell r="Q6078">
            <v>0</v>
          </cell>
          <cell r="R6078">
            <v>0</v>
          </cell>
          <cell r="S6078">
            <v>0</v>
          </cell>
          <cell r="T6078">
            <v>0</v>
          </cell>
        </row>
        <row r="6079">
          <cell r="A6079">
            <v>16500005</v>
          </cell>
          <cell r="B6079" t="str">
            <v>16500005 MR A K NANDA'S PERSONAL A/C..</v>
          </cell>
          <cell r="C6079">
            <v>0</v>
          </cell>
          <cell r="D6079">
            <v>0</v>
          </cell>
          <cell r="E6079">
            <v>0</v>
          </cell>
          <cell r="F6079">
            <v>0</v>
          </cell>
          <cell r="G6079">
            <v>0</v>
          </cell>
          <cell r="H6079">
            <v>0</v>
          </cell>
          <cell r="I6079">
            <v>0</v>
          </cell>
          <cell r="J6079">
            <v>0</v>
          </cell>
          <cell r="K6079">
            <v>0</v>
          </cell>
          <cell r="L6079">
            <v>0</v>
          </cell>
          <cell r="M6079">
            <v>0</v>
          </cell>
          <cell r="N6079">
            <v>0</v>
          </cell>
          <cell r="O6079">
            <v>0</v>
          </cell>
          <cell r="P6079">
            <v>0</v>
          </cell>
          <cell r="Q6079">
            <v>0</v>
          </cell>
          <cell r="R6079">
            <v>0</v>
          </cell>
          <cell r="S6079">
            <v>0</v>
          </cell>
          <cell r="T6079">
            <v>0</v>
          </cell>
        </row>
        <row r="6080">
          <cell r="A6080">
            <v>16500006</v>
          </cell>
          <cell r="B6080" t="str">
            <v>16500006 DR GOENKA'S PERSONAL A/C..</v>
          </cell>
          <cell r="C6080">
            <v>0</v>
          </cell>
          <cell r="D6080">
            <v>0</v>
          </cell>
          <cell r="E6080">
            <v>0</v>
          </cell>
          <cell r="F6080">
            <v>0</v>
          </cell>
          <cell r="G6080">
            <v>0</v>
          </cell>
          <cell r="H6080">
            <v>0</v>
          </cell>
          <cell r="I6080">
            <v>0</v>
          </cell>
          <cell r="J6080">
            <v>0</v>
          </cell>
          <cell r="K6080">
            <v>0</v>
          </cell>
          <cell r="L6080">
            <v>0</v>
          </cell>
          <cell r="M6080">
            <v>0</v>
          </cell>
          <cell r="N6080">
            <v>0</v>
          </cell>
          <cell r="O6080">
            <v>0</v>
          </cell>
          <cell r="P6080">
            <v>0</v>
          </cell>
          <cell r="Q6080">
            <v>0</v>
          </cell>
          <cell r="R6080">
            <v>0</v>
          </cell>
          <cell r="S6080">
            <v>0</v>
          </cell>
          <cell r="T6080">
            <v>0</v>
          </cell>
        </row>
        <row r="6081">
          <cell r="A6081">
            <v>251</v>
          </cell>
          <cell r="B6081" t="str">
            <v>Ind-AS Adj Current other financial liabilitie</v>
          </cell>
          <cell r="C6081">
            <v>0</v>
          </cell>
          <cell r="D6081">
            <v>0</v>
          </cell>
          <cell r="E6081">
            <v>0</v>
          </cell>
          <cell r="F6081">
            <v>0</v>
          </cell>
          <cell r="G6081">
            <v>0</v>
          </cell>
          <cell r="H6081">
            <v>0</v>
          </cell>
          <cell r="I6081">
            <v>0</v>
          </cell>
          <cell r="J6081">
            <v>0</v>
          </cell>
          <cell r="K6081">
            <v>0</v>
          </cell>
          <cell r="L6081">
            <v>0</v>
          </cell>
          <cell r="M6081">
            <v>0</v>
          </cell>
          <cell r="N6081">
            <v>0</v>
          </cell>
          <cell r="O6081">
            <v>0</v>
          </cell>
          <cell r="P6081">
            <v>0</v>
          </cell>
          <cell r="Q6081">
            <v>0</v>
          </cell>
          <cell r="R6081">
            <v>0</v>
          </cell>
          <cell r="S6081">
            <v>0</v>
          </cell>
          <cell r="T6081">
            <v>0</v>
          </cell>
        </row>
        <row r="6082">
          <cell r="A6082">
            <v>16854901</v>
          </cell>
          <cell r="B6082" t="str">
            <v>16854901 Ind-AS  Contingent consideration in BC (other t</v>
          </cell>
          <cell r="C6082">
            <v>0</v>
          </cell>
          <cell r="D6082">
            <v>0</v>
          </cell>
          <cell r="E6082">
            <v>0</v>
          </cell>
          <cell r="F6082">
            <v>0</v>
          </cell>
          <cell r="G6082">
            <v>0</v>
          </cell>
          <cell r="H6082">
            <v>0</v>
          </cell>
          <cell r="I6082">
            <v>0</v>
          </cell>
          <cell r="J6082">
            <v>0</v>
          </cell>
          <cell r="K6082">
            <v>0</v>
          </cell>
          <cell r="L6082">
            <v>0</v>
          </cell>
          <cell r="M6082">
            <v>0</v>
          </cell>
          <cell r="N6082">
            <v>0</v>
          </cell>
          <cell r="O6082">
            <v>0</v>
          </cell>
          <cell r="P6082">
            <v>0</v>
          </cell>
          <cell r="Q6082">
            <v>0</v>
          </cell>
          <cell r="R6082">
            <v>0</v>
          </cell>
          <cell r="S6082">
            <v>0</v>
          </cell>
          <cell r="T6082">
            <v>0</v>
          </cell>
        </row>
        <row r="6083">
          <cell r="A6083">
            <v>16855901</v>
          </cell>
          <cell r="B6083" t="str">
            <v>16855901 Ind-AS  Other financial liabilities</v>
          </cell>
          <cell r="C6083">
            <v>0</v>
          </cell>
          <cell r="D6083">
            <v>0</v>
          </cell>
          <cell r="E6083">
            <v>0</v>
          </cell>
          <cell r="F6083">
            <v>0</v>
          </cell>
          <cell r="G6083">
            <v>0</v>
          </cell>
          <cell r="H6083">
            <v>0</v>
          </cell>
          <cell r="I6083">
            <v>0</v>
          </cell>
          <cell r="J6083">
            <v>0</v>
          </cell>
          <cell r="K6083">
            <v>0</v>
          </cell>
          <cell r="L6083">
            <v>0</v>
          </cell>
          <cell r="M6083">
            <v>0</v>
          </cell>
          <cell r="N6083">
            <v>0</v>
          </cell>
          <cell r="O6083">
            <v>0</v>
          </cell>
          <cell r="P6083">
            <v>0</v>
          </cell>
          <cell r="Q6083">
            <v>0</v>
          </cell>
          <cell r="R6083">
            <v>0</v>
          </cell>
          <cell r="S6083">
            <v>0</v>
          </cell>
          <cell r="T6083">
            <v>0</v>
          </cell>
        </row>
        <row r="6084">
          <cell r="A6084">
            <v>252</v>
          </cell>
          <cell r="B6084" t="str">
            <v>Inc accrued not due..........................</v>
          </cell>
          <cell r="C6084">
            <v>0</v>
          </cell>
          <cell r="D6084">
            <v>0</v>
          </cell>
          <cell r="E6084">
            <v>0</v>
          </cell>
          <cell r="F6084">
            <v>0</v>
          </cell>
          <cell r="G6084">
            <v>0</v>
          </cell>
          <cell r="H6084">
            <v>0</v>
          </cell>
          <cell r="I6084">
            <v>0</v>
          </cell>
          <cell r="J6084">
            <v>0</v>
          </cell>
          <cell r="K6084">
            <v>0</v>
          </cell>
          <cell r="L6084">
            <v>0</v>
          </cell>
          <cell r="M6084">
            <v>0</v>
          </cell>
          <cell r="N6084">
            <v>0</v>
          </cell>
          <cell r="O6084">
            <v>0</v>
          </cell>
          <cell r="P6084">
            <v>0</v>
          </cell>
          <cell r="Q6084">
            <v>0</v>
          </cell>
          <cell r="R6084">
            <v>0</v>
          </cell>
          <cell r="S6084">
            <v>0</v>
          </cell>
          <cell r="T6084">
            <v>0</v>
          </cell>
        </row>
        <row r="6085">
          <cell r="A6085">
            <v>24510004</v>
          </cell>
          <cell r="B6085" t="str">
            <v>24510004 Inc accrued not due</v>
          </cell>
          <cell r="C6085">
            <v>0</v>
          </cell>
          <cell r="D6085">
            <v>0</v>
          </cell>
          <cell r="E6085">
            <v>0</v>
          </cell>
          <cell r="F6085">
            <v>0</v>
          </cell>
          <cell r="G6085">
            <v>0</v>
          </cell>
          <cell r="H6085">
            <v>0</v>
          </cell>
          <cell r="I6085">
            <v>0</v>
          </cell>
          <cell r="J6085">
            <v>0</v>
          </cell>
          <cell r="K6085">
            <v>0</v>
          </cell>
          <cell r="L6085">
            <v>0</v>
          </cell>
          <cell r="M6085">
            <v>0</v>
          </cell>
          <cell r="N6085">
            <v>0</v>
          </cell>
          <cell r="O6085">
            <v>0</v>
          </cell>
          <cell r="P6085">
            <v>0</v>
          </cell>
          <cell r="Q6085">
            <v>0</v>
          </cell>
          <cell r="R6085">
            <v>0</v>
          </cell>
          <cell r="S6085">
            <v>0</v>
          </cell>
          <cell r="T6085">
            <v>0</v>
          </cell>
        </row>
        <row r="6086">
          <cell r="A6086">
            <v>263</v>
          </cell>
          <cell r="B6086" t="str">
            <v>Salary Deductions Payable....................</v>
          </cell>
          <cell r="C6086">
            <v>-71946560.060000002</v>
          </cell>
          <cell r="D6086">
            <v>-40780185.770000003</v>
          </cell>
          <cell r="E6086">
            <v>-8439385.3200000003</v>
          </cell>
          <cell r="F6086">
            <v>-3402771.26</v>
          </cell>
          <cell r="G6086">
            <v>-2609762.4</v>
          </cell>
          <cell r="H6086">
            <v>0</v>
          </cell>
          <cell r="I6086">
            <v>0</v>
          </cell>
          <cell r="J6086">
            <v>0</v>
          </cell>
          <cell r="K6086">
            <v>0</v>
          </cell>
          <cell r="L6086">
            <v>-5180</v>
          </cell>
          <cell r="M6086">
            <v>-2154634.2000000002</v>
          </cell>
          <cell r="N6086">
            <v>0</v>
          </cell>
          <cell r="O6086">
            <v>0</v>
          </cell>
          <cell r="P6086">
            <v>0</v>
          </cell>
          <cell r="Q6086">
            <v>0</v>
          </cell>
          <cell r="R6086">
            <v>-112335</v>
          </cell>
          <cell r="S6086">
            <v>0</v>
          </cell>
          <cell r="T6086">
            <v>-129450814.01000001</v>
          </cell>
        </row>
        <row r="6087">
          <cell r="A6087">
            <v>16320010</v>
          </cell>
          <cell r="B6087" t="str">
            <v>16320010 Insurance Premium Recovery</v>
          </cell>
          <cell r="C6087">
            <v>-5366664</v>
          </cell>
          <cell r="D6087">
            <v>-628395.80000000005</v>
          </cell>
          <cell r="E6087">
            <v>-166622</v>
          </cell>
          <cell r="F6087">
            <v>-6340</v>
          </cell>
          <cell r="G6087">
            <v>-41586</v>
          </cell>
          <cell r="H6087">
            <v>0</v>
          </cell>
          <cell r="I6087">
            <v>0</v>
          </cell>
          <cell r="J6087">
            <v>0</v>
          </cell>
          <cell r="K6087">
            <v>0</v>
          </cell>
          <cell r="L6087">
            <v>0</v>
          </cell>
          <cell r="M6087">
            <v>0</v>
          </cell>
          <cell r="N6087">
            <v>0</v>
          </cell>
          <cell r="O6087">
            <v>0</v>
          </cell>
          <cell r="P6087">
            <v>0</v>
          </cell>
          <cell r="Q6087">
            <v>0</v>
          </cell>
          <cell r="R6087">
            <v>0</v>
          </cell>
          <cell r="S6087">
            <v>0</v>
          </cell>
          <cell r="T6087">
            <v>-6209607.7999999998</v>
          </cell>
        </row>
        <row r="6088">
          <cell r="A6088">
            <v>16320011</v>
          </cell>
          <cell r="B6088" t="str">
            <v>16320011 Co-Operative Credit Society Recovery</v>
          </cell>
          <cell r="C6088">
            <v>-39042057.619999997</v>
          </cell>
          <cell r="D6088">
            <v>-12455982.210000001</v>
          </cell>
          <cell r="E6088">
            <v>-712475.61</v>
          </cell>
          <cell r="F6088">
            <v>-330244.69</v>
          </cell>
          <cell r="G6088">
            <v>-44447</v>
          </cell>
          <cell r="H6088">
            <v>0</v>
          </cell>
          <cell r="I6088">
            <v>0</v>
          </cell>
          <cell r="J6088">
            <v>0</v>
          </cell>
          <cell r="K6088">
            <v>0</v>
          </cell>
          <cell r="L6088">
            <v>0</v>
          </cell>
          <cell r="M6088">
            <v>-1965128.84</v>
          </cell>
          <cell r="N6088">
            <v>0</v>
          </cell>
          <cell r="O6088">
            <v>0</v>
          </cell>
          <cell r="P6088">
            <v>0</v>
          </cell>
          <cell r="Q6088">
            <v>0</v>
          </cell>
          <cell r="R6088">
            <v>0</v>
          </cell>
          <cell r="S6088">
            <v>0</v>
          </cell>
          <cell r="T6088">
            <v>-54550335.969999999</v>
          </cell>
        </row>
        <row r="6089">
          <cell r="A6089">
            <v>16320012</v>
          </cell>
          <cell r="B6089" t="str">
            <v>16320012 Housing Society Recovery</v>
          </cell>
          <cell r="C6089">
            <v>6097</v>
          </cell>
          <cell r="D6089">
            <v>-21094</v>
          </cell>
          <cell r="E6089">
            <v>0</v>
          </cell>
          <cell r="F6089">
            <v>0</v>
          </cell>
          <cell r="G6089">
            <v>0</v>
          </cell>
          <cell r="H6089">
            <v>0</v>
          </cell>
          <cell r="I6089">
            <v>0</v>
          </cell>
          <cell r="J6089">
            <v>0</v>
          </cell>
          <cell r="K6089">
            <v>0</v>
          </cell>
          <cell r="L6089">
            <v>0</v>
          </cell>
          <cell r="M6089">
            <v>0</v>
          </cell>
          <cell r="N6089">
            <v>0</v>
          </cell>
          <cell r="O6089">
            <v>0</v>
          </cell>
          <cell r="P6089">
            <v>0</v>
          </cell>
          <cell r="Q6089">
            <v>0</v>
          </cell>
          <cell r="R6089">
            <v>0</v>
          </cell>
          <cell r="S6089">
            <v>0</v>
          </cell>
          <cell r="T6089">
            <v>-14997</v>
          </cell>
        </row>
        <row r="6090">
          <cell r="A6090">
            <v>16320013</v>
          </cell>
          <cell r="B6090" t="str">
            <v>16320013 Bank Loan Recovery</v>
          </cell>
          <cell r="C6090">
            <v>-12271619.390000001</v>
          </cell>
          <cell r="D6090">
            <v>58328.18</v>
          </cell>
          <cell r="E6090">
            <v>-362353</v>
          </cell>
          <cell r="F6090">
            <v>0</v>
          </cell>
          <cell r="G6090">
            <v>-9816</v>
          </cell>
          <cell r="H6090">
            <v>0</v>
          </cell>
          <cell r="I6090">
            <v>0</v>
          </cell>
          <cell r="J6090">
            <v>0</v>
          </cell>
          <cell r="K6090">
            <v>0</v>
          </cell>
          <cell r="L6090">
            <v>0</v>
          </cell>
          <cell r="M6090">
            <v>0</v>
          </cell>
          <cell r="N6090">
            <v>0</v>
          </cell>
          <cell r="O6090">
            <v>0</v>
          </cell>
          <cell r="P6090">
            <v>0</v>
          </cell>
          <cell r="Q6090">
            <v>0</v>
          </cell>
          <cell r="R6090">
            <v>0</v>
          </cell>
          <cell r="S6090">
            <v>0</v>
          </cell>
          <cell r="T6090">
            <v>-12585460.210000001</v>
          </cell>
        </row>
        <row r="6091">
          <cell r="A6091">
            <v>16320015</v>
          </cell>
          <cell r="B6091" t="str">
            <v>16320015 Sports Club Recovery</v>
          </cell>
          <cell r="C6091">
            <v>-676126</v>
          </cell>
          <cell r="D6091">
            <v>-580770</v>
          </cell>
          <cell r="E6091">
            <v>0</v>
          </cell>
          <cell r="F6091">
            <v>-76225</v>
          </cell>
          <cell r="G6091">
            <v>0</v>
          </cell>
          <cell r="H6091">
            <v>0</v>
          </cell>
          <cell r="I6091">
            <v>0</v>
          </cell>
          <cell r="J6091">
            <v>0</v>
          </cell>
          <cell r="K6091">
            <v>0</v>
          </cell>
          <cell r="L6091">
            <v>0</v>
          </cell>
          <cell r="M6091">
            <v>0</v>
          </cell>
          <cell r="N6091">
            <v>0</v>
          </cell>
          <cell r="O6091">
            <v>0</v>
          </cell>
          <cell r="P6091">
            <v>0</v>
          </cell>
          <cell r="Q6091">
            <v>0</v>
          </cell>
          <cell r="R6091">
            <v>-600</v>
          </cell>
          <cell r="S6091">
            <v>0</v>
          </cell>
          <cell r="T6091">
            <v>-1333721</v>
          </cell>
        </row>
        <row r="6092">
          <cell r="A6092">
            <v>16320016</v>
          </cell>
          <cell r="B6092" t="str">
            <v>16320016 Canteen Recovery</v>
          </cell>
          <cell r="C6092">
            <v>0</v>
          </cell>
          <cell r="D6092">
            <v>48263.5</v>
          </cell>
          <cell r="E6092">
            <v>0</v>
          </cell>
          <cell r="F6092">
            <v>0</v>
          </cell>
          <cell r="G6092">
            <v>0</v>
          </cell>
          <cell r="H6092">
            <v>0</v>
          </cell>
          <cell r="I6092">
            <v>0</v>
          </cell>
          <cell r="J6092">
            <v>0</v>
          </cell>
          <cell r="K6092">
            <v>0</v>
          </cell>
          <cell r="L6092">
            <v>0</v>
          </cell>
          <cell r="M6092">
            <v>0</v>
          </cell>
          <cell r="N6092">
            <v>0</v>
          </cell>
          <cell r="O6092">
            <v>0</v>
          </cell>
          <cell r="P6092">
            <v>0</v>
          </cell>
          <cell r="Q6092">
            <v>0</v>
          </cell>
          <cell r="R6092">
            <v>0</v>
          </cell>
          <cell r="S6092">
            <v>0</v>
          </cell>
          <cell r="T6092">
            <v>48263.5</v>
          </cell>
        </row>
        <row r="6093">
          <cell r="A6093">
            <v>16320025</v>
          </cell>
          <cell r="B6093" t="str">
            <v>16320025 Welfare Fund Deduction</v>
          </cell>
          <cell r="C6093">
            <v>-1327160.7</v>
          </cell>
          <cell r="D6093">
            <v>-2232600</v>
          </cell>
          <cell r="E6093">
            <v>-5574805.9000000004</v>
          </cell>
          <cell r="F6093">
            <v>-1683550</v>
          </cell>
          <cell r="G6093">
            <v>0</v>
          </cell>
          <cell r="H6093">
            <v>0</v>
          </cell>
          <cell r="I6093">
            <v>0</v>
          </cell>
          <cell r="J6093">
            <v>0</v>
          </cell>
          <cell r="K6093">
            <v>0</v>
          </cell>
          <cell r="L6093">
            <v>-4130</v>
          </cell>
          <cell r="M6093">
            <v>-210</v>
          </cell>
          <cell r="N6093">
            <v>0</v>
          </cell>
          <cell r="O6093">
            <v>0</v>
          </cell>
          <cell r="P6093">
            <v>0</v>
          </cell>
          <cell r="Q6093">
            <v>0</v>
          </cell>
          <cell r="R6093">
            <v>0</v>
          </cell>
          <cell r="S6093">
            <v>0</v>
          </cell>
          <cell r="T6093">
            <v>-10822456.6</v>
          </cell>
        </row>
        <row r="6094">
          <cell r="A6094">
            <v>16320027</v>
          </cell>
          <cell r="B6094" t="str">
            <v>16320027 Salary Savings Scheme-Pay Roll</v>
          </cell>
          <cell r="C6094">
            <v>0</v>
          </cell>
          <cell r="D6094">
            <v>0</v>
          </cell>
          <cell r="E6094">
            <v>0</v>
          </cell>
          <cell r="F6094">
            <v>0</v>
          </cell>
          <cell r="G6094">
            <v>0</v>
          </cell>
          <cell r="H6094">
            <v>0</v>
          </cell>
          <cell r="I6094">
            <v>0</v>
          </cell>
          <cell r="J6094">
            <v>0</v>
          </cell>
          <cell r="K6094">
            <v>0</v>
          </cell>
          <cell r="L6094">
            <v>0</v>
          </cell>
          <cell r="M6094">
            <v>0</v>
          </cell>
          <cell r="N6094">
            <v>0</v>
          </cell>
          <cell r="O6094">
            <v>0</v>
          </cell>
          <cell r="P6094">
            <v>0</v>
          </cell>
          <cell r="Q6094">
            <v>0</v>
          </cell>
          <cell r="R6094">
            <v>0</v>
          </cell>
          <cell r="S6094">
            <v>0</v>
          </cell>
          <cell r="T6094">
            <v>0</v>
          </cell>
        </row>
        <row r="6095">
          <cell r="A6095">
            <v>16320028</v>
          </cell>
          <cell r="B6095" t="str">
            <v>16320028 Musco Co-Op. Stores</v>
          </cell>
          <cell r="C6095">
            <v>0</v>
          </cell>
          <cell r="D6095">
            <v>0</v>
          </cell>
          <cell r="E6095">
            <v>0</v>
          </cell>
          <cell r="F6095">
            <v>0</v>
          </cell>
          <cell r="G6095">
            <v>0</v>
          </cell>
          <cell r="H6095">
            <v>0</v>
          </cell>
          <cell r="I6095">
            <v>0</v>
          </cell>
          <cell r="J6095">
            <v>0</v>
          </cell>
          <cell r="K6095">
            <v>0</v>
          </cell>
          <cell r="L6095">
            <v>0</v>
          </cell>
          <cell r="M6095">
            <v>0</v>
          </cell>
          <cell r="N6095">
            <v>0</v>
          </cell>
          <cell r="O6095">
            <v>0</v>
          </cell>
          <cell r="P6095">
            <v>0</v>
          </cell>
          <cell r="Q6095">
            <v>0</v>
          </cell>
          <cell r="R6095">
            <v>0</v>
          </cell>
          <cell r="S6095">
            <v>0</v>
          </cell>
          <cell r="T6095">
            <v>0</v>
          </cell>
        </row>
        <row r="6096">
          <cell r="A6096">
            <v>16320030</v>
          </cell>
          <cell r="B6096" t="str">
            <v>16320030 EMPLOYEES CONT. TO AKSHAY YOJANA FUND</v>
          </cell>
          <cell r="C6096">
            <v>0</v>
          </cell>
          <cell r="D6096">
            <v>-25230635.199999999</v>
          </cell>
          <cell r="E6096">
            <v>0</v>
          </cell>
          <cell r="F6096">
            <v>0</v>
          </cell>
          <cell r="G6096">
            <v>0</v>
          </cell>
          <cell r="H6096">
            <v>0</v>
          </cell>
          <cell r="I6096">
            <v>0</v>
          </cell>
          <cell r="J6096">
            <v>0</v>
          </cell>
          <cell r="K6096">
            <v>0</v>
          </cell>
          <cell r="L6096">
            <v>0</v>
          </cell>
          <cell r="M6096">
            <v>0</v>
          </cell>
          <cell r="N6096">
            <v>0</v>
          </cell>
          <cell r="O6096">
            <v>0</v>
          </cell>
          <cell r="P6096">
            <v>0</v>
          </cell>
          <cell r="Q6096">
            <v>0</v>
          </cell>
          <cell r="R6096">
            <v>0</v>
          </cell>
          <cell r="S6096">
            <v>0</v>
          </cell>
          <cell r="T6096">
            <v>-25230635.199999999</v>
          </cell>
        </row>
        <row r="6097">
          <cell r="A6097">
            <v>16320031</v>
          </cell>
          <cell r="B6097" t="str">
            <v>16320031 EMPLOYEES CONT.TO BENEFIT FUND</v>
          </cell>
          <cell r="C6097">
            <v>0</v>
          </cell>
          <cell r="D6097">
            <v>1170444.3600000001</v>
          </cell>
          <cell r="E6097">
            <v>0</v>
          </cell>
          <cell r="F6097">
            <v>0</v>
          </cell>
          <cell r="G6097">
            <v>4350</v>
          </cell>
          <cell r="H6097">
            <v>0</v>
          </cell>
          <cell r="I6097">
            <v>0</v>
          </cell>
          <cell r="J6097">
            <v>0</v>
          </cell>
          <cell r="K6097">
            <v>0</v>
          </cell>
          <cell r="L6097">
            <v>0</v>
          </cell>
          <cell r="M6097">
            <v>0</v>
          </cell>
          <cell r="N6097">
            <v>0</v>
          </cell>
          <cell r="O6097">
            <v>0</v>
          </cell>
          <cell r="P6097">
            <v>0</v>
          </cell>
          <cell r="Q6097">
            <v>0</v>
          </cell>
          <cell r="R6097">
            <v>0</v>
          </cell>
          <cell r="S6097">
            <v>0</v>
          </cell>
          <cell r="T6097">
            <v>1174794.3600000001</v>
          </cell>
        </row>
        <row r="6098">
          <cell r="A6098">
            <v>16320045</v>
          </cell>
          <cell r="B6098" t="str">
            <v>16320045 Salary Recovery - Nanhi Kali</v>
          </cell>
          <cell r="C6098">
            <v>0</v>
          </cell>
          <cell r="D6098">
            <v>0</v>
          </cell>
          <cell r="E6098">
            <v>28650</v>
          </cell>
          <cell r="F6098">
            <v>0</v>
          </cell>
          <cell r="G6098">
            <v>0</v>
          </cell>
          <cell r="H6098">
            <v>0</v>
          </cell>
          <cell r="I6098">
            <v>0</v>
          </cell>
          <cell r="J6098">
            <v>0</v>
          </cell>
          <cell r="K6098">
            <v>0</v>
          </cell>
          <cell r="L6098">
            <v>0</v>
          </cell>
          <cell r="M6098">
            <v>0</v>
          </cell>
          <cell r="N6098">
            <v>0</v>
          </cell>
          <cell r="O6098">
            <v>0</v>
          </cell>
          <cell r="P6098">
            <v>0</v>
          </cell>
          <cell r="Q6098">
            <v>0</v>
          </cell>
          <cell r="R6098">
            <v>0</v>
          </cell>
          <cell r="S6098">
            <v>0</v>
          </cell>
          <cell r="T6098">
            <v>28650</v>
          </cell>
        </row>
        <row r="6099">
          <cell r="A6099">
            <v>16320046</v>
          </cell>
          <cell r="B6099" t="str">
            <v>16320046 General Donation - Nanhi Kali</v>
          </cell>
          <cell r="C6099">
            <v>0</v>
          </cell>
          <cell r="D6099">
            <v>0</v>
          </cell>
          <cell r="E6099">
            <v>0</v>
          </cell>
          <cell r="F6099">
            <v>0</v>
          </cell>
          <cell r="G6099">
            <v>0</v>
          </cell>
          <cell r="H6099">
            <v>0</v>
          </cell>
          <cell r="I6099">
            <v>0</v>
          </cell>
          <cell r="J6099">
            <v>0</v>
          </cell>
          <cell r="K6099">
            <v>0</v>
          </cell>
          <cell r="L6099">
            <v>0</v>
          </cell>
          <cell r="M6099">
            <v>0</v>
          </cell>
          <cell r="N6099">
            <v>0</v>
          </cell>
          <cell r="O6099">
            <v>0</v>
          </cell>
          <cell r="P6099">
            <v>0</v>
          </cell>
          <cell r="Q6099">
            <v>0</v>
          </cell>
          <cell r="R6099">
            <v>0</v>
          </cell>
          <cell r="S6099">
            <v>0</v>
          </cell>
          <cell r="T6099">
            <v>0</v>
          </cell>
        </row>
        <row r="6100">
          <cell r="A6100">
            <v>16320048</v>
          </cell>
          <cell r="B6100" t="str">
            <v>16320048 Employee Vehicle Scheme-EMI deduction</v>
          </cell>
          <cell r="C6100">
            <v>0</v>
          </cell>
          <cell r="D6100">
            <v>-2160</v>
          </cell>
          <cell r="E6100">
            <v>0</v>
          </cell>
          <cell r="F6100">
            <v>0</v>
          </cell>
          <cell r="G6100">
            <v>0</v>
          </cell>
          <cell r="H6100">
            <v>0</v>
          </cell>
          <cell r="I6100">
            <v>0</v>
          </cell>
          <cell r="J6100">
            <v>0</v>
          </cell>
          <cell r="K6100">
            <v>0</v>
          </cell>
          <cell r="L6100">
            <v>0</v>
          </cell>
          <cell r="M6100">
            <v>0</v>
          </cell>
          <cell r="N6100">
            <v>0</v>
          </cell>
          <cell r="O6100">
            <v>0</v>
          </cell>
          <cell r="P6100">
            <v>0</v>
          </cell>
          <cell r="Q6100">
            <v>0</v>
          </cell>
          <cell r="R6100">
            <v>0</v>
          </cell>
          <cell r="S6100">
            <v>0</v>
          </cell>
          <cell r="T6100">
            <v>-2160</v>
          </cell>
        </row>
        <row r="6101">
          <cell r="A6101">
            <v>16320050</v>
          </cell>
          <cell r="B6101" t="str">
            <v>16320050 NATIONAL PENSION SCHEME RECOVERABLE</v>
          </cell>
          <cell r="C6101">
            <v>-6361226.8499999996</v>
          </cell>
          <cell r="D6101">
            <v>-1506422.84</v>
          </cell>
          <cell r="E6101">
            <v>-666012.46</v>
          </cell>
          <cell r="F6101">
            <v>-1107368.75</v>
          </cell>
          <cell r="G6101">
            <v>-160466.68</v>
          </cell>
          <cell r="H6101">
            <v>0</v>
          </cell>
          <cell r="I6101">
            <v>0</v>
          </cell>
          <cell r="J6101">
            <v>0</v>
          </cell>
          <cell r="K6101">
            <v>0</v>
          </cell>
          <cell r="L6101">
            <v>0</v>
          </cell>
          <cell r="M6101">
            <v>-186175.52</v>
          </cell>
          <cell r="N6101">
            <v>0</v>
          </cell>
          <cell r="O6101">
            <v>0</v>
          </cell>
          <cell r="P6101">
            <v>0</v>
          </cell>
          <cell r="Q6101">
            <v>0</v>
          </cell>
          <cell r="R6101">
            <v>0</v>
          </cell>
          <cell r="S6101">
            <v>0</v>
          </cell>
          <cell r="T6101">
            <v>-9987673.0999999996</v>
          </cell>
        </row>
        <row r="6102">
          <cell r="A6102">
            <v>16320051</v>
          </cell>
          <cell r="B6102" t="str">
            <v>16320051 Way to wellness Recovery</v>
          </cell>
          <cell r="C6102">
            <v>0</v>
          </cell>
          <cell r="D6102">
            <v>-106700</v>
          </cell>
          <cell r="E6102">
            <v>0</v>
          </cell>
          <cell r="F6102">
            <v>0</v>
          </cell>
          <cell r="G6102">
            <v>0</v>
          </cell>
          <cell r="H6102">
            <v>0</v>
          </cell>
          <cell r="I6102">
            <v>0</v>
          </cell>
          <cell r="J6102">
            <v>0</v>
          </cell>
          <cell r="K6102">
            <v>0</v>
          </cell>
          <cell r="L6102">
            <v>0</v>
          </cell>
          <cell r="M6102">
            <v>0</v>
          </cell>
          <cell r="N6102">
            <v>0</v>
          </cell>
          <cell r="O6102">
            <v>0</v>
          </cell>
          <cell r="P6102">
            <v>0</v>
          </cell>
          <cell r="Q6102">
            <v>0</v>
          </cell>
          <cell r="R6102">
            <v>0</v>
          </cell>
          <cell r="S6102">
            <v>0</v>
          </cell>
          <cell r="T6102">
            <v>-106700</v>
          </cell>
        </row>
        <row r="6103">
          <cell r="A6103">
            <v>16320099</v>
          </cell>
          <cell r="B6103" t="str">
            <v>16320099 Staff Recoveries - Others</v>
          </cell>
          <cell r="C6103">
            <v>-7155554.5</v>
          </cell>
          <cell r="D6103">
            <v>863571.24</v>
          </cell>
          <cell r="E6103">
            <v>-913681.35</v>
          </cell>
          <cell r="F6103">
            <v>131615.18</v>
          </cell>
          <cell r="G6103">
            <v>-2336063.86</v>
          </cell>
          <cell r="H6103">
            <v>0</v>
          </cell>
          <cell r="I6103">
            <v>0</v>
          </cell>
          <cell r="J6103">
            <v>0</v>
          </cell>
          <cell r="K6103">
            <v>0</v>
          </cell>
          <cell r="L6103">
            <v>-1050</v>
          </cell>
          <cell r="M6103">
            <v>-3119.84</v>
          </cell>
          <cell r="N6103">
            <v>0</v>
          </cell>
          <cell r="O6103">
            <v>0</v>
          </cell>
          <cell r="P6103">
            <v>0</v>
          </cell>
          <cell r="Q6103">
            <v>0</v>
          </cell>
          <cell r="R6103">
            <v>-111735</v>
          </cell>
          <cell r="S6103">
            <v>0</v>
          </cell>
          <cell r="T6103">
            <v>-9526018.1300000008</v>
          </cell>
        </row>
        <row r="6104">
          <cell r="A6104">
            <v>16320102</v>
          </cell>
          <cell r="B6104" t="str">
            <v>16320102  Car Maint. Recovery</v>
          </cell>
          <cell r="C6104">
            <v>247752</v>
          </cell>
          <cell r="D6104">
            <v>-156033</v>
          </cell>
          <cell r="E6104">
            <v>-72085</v>
          </cell>
          <cell r="F6104">
            <v>-330658</v>
          </cell>
          <cell r="G6104">
            <v>-21732.86</v>
          </cell>
          <cell r="H6104">
            <v>0</v>
          </cell>
          <cell r="I6104">
            <v>0</v>
          </cell>
          <cell r="J6104">
            <v>0</v>
          </cell>
          <cell r="K6104">
            <v>0</v>
          </cell>
          <cell r="L6104">
            <v>0</v>
          </cell>
          <cell r="M6104">
            <v>0</v>
          </cell>
          <cell r="N6104">
            <v>0</v>
          </cell>
          <cell r="O6104">
            <v>0</v>
          </cell>
          <cell r="P6104">
            <v>0</v>
          </cell>
          <cell r="Q6104">
            <v>0</v>
          </cell>
          <cell r="R6104">
            <v>0</v>
          </cell>
          <cell r="S6104">
            <v>0</v>
          </cell>
          <cell r="T6104">
            <v>-332756.86</v>
          </cell>
        </row>
        <row r="6105">
          <cell r="A6105">
            <v>264</v>
          </cell>
          <cell r="B6105" t="str">
            <v>Inter Company................................</v>
          </cell>
          <cell r="C6105">
            <v>-263982085.88</v>
          </cell>
          <cell r="D6105">
            <v>0</v>
          </cell>
          <cell r="E6105">
            <v>0</v>
          </cell>
          <cell r="F6105">
            <v>0</v>
          </cell>
          <cell r="G6105">
            <v>0</v>
          </cell>
          <cell r="H6105">
            <v>0</v>
          </cell>
          <cell r="I6105">
            <v>0</v>
          </cell>
          <cell r="J6105">
            <v>0</v>
          </cell>
          <cell r="K6105">
            <v>0</v>
          </cell>
          <cell r="L6105">
            <v>0</v>
          </cell>
          <cell r="M6105">
            <v>0</v>
          </cell>
          <cell r="N6105">
            <v>0</v>
          </cell>
          <cell r="O6105">
            <v>0</v>
          </cell>
          <cell r="P6105">
            <v>0</v>
          </cell>
          <cell r="Q6105">
            <v>0</v>
          </cell>
          <cell r="R6105">
            <v>0</v>
          </cell>
          <cell r="S6105">
            <v>0</v>
          </cell>
          <cell r="T6105">
            <v>-263982085.88</v>
          </cell>
        </row>
        <row r="6106">
          <cell r="A6106">
            <v>16110001</v>
          </cell>
          <cell r="B6106" t="str">
            <v>16110001 InterCo:Sundry Crs - Micro &amp; Small Enterprises</v>
          </cell>
          <cell r="C6106">
            <v>0</v>
          </cell>
          <cell r="D6106">
            <v>0</v>
          </cell>
          <cell r="E6106">
            <v>0</v>
          </cell>
          <cell r="F6106">
            <v>0</v>
          </cell>
          <cell r="G6106">
            <v>0</v>
          </cell>
          <cell r="H6106">
            <v>0</v>
          </cell>
          <cell r="I6106">
            <v>0</v>
          </cell>
          <cell r="J6106">
            <v>0</v>
          </cell>
          <cell r="K6106">
            <v>0</v>
          </cell>
          <cell r="L6106">
            <v>0</v>
          </cell>
          <cell r="M6106">
            <v>0</v>
          </cell>
          <cell r="N6106">
            <v>0</v>
          </cell>
          <cell r="O6106">
            <v>0</v>
          </cell>
          <cell r="P6106">
            <v>0</v>
          </cell>
          <cell r="Q6106">
            <v>0</v>
          </cell>
          <cell r="R6106">
            <v>0</v>
          </cell>
          <cell r="S6106">
            <v>0</v>
          </cell>
          <cell r="T6106">
            <v>0</v>
          </cell>
        </row>
        <row r="6107">
          <cell r="A6107">
            <v>16120001</v>
          </cell>
          <cell r="B6107" t="str">
            <v>16120001 InterCo:Sundry Crs - Other than Micro &amp; Small Ente</v>
          </cell>
          <cell r="C6107">
            <v>-263982085.88</v>
          </cell>
          <cell r="D6107">
            <v>0</v>
          </cell>
          <cell r="E6107">
            <v>0</v>
          </cell>
          <cell r="F6107">
            <v>0</v>
          </cell>
          <cell r="G6107">
            <v>0</v>
          </cell>
          <cell r="H6107">
            <v>0</v>
          </cell>
          <cell r="I6107">
            <v>0</v>
          </cell>
          <cell r="J6107">
            <v>0</v>
          </cell>
          <cell r="K6107">
            <v>0</v>
          </cell>
          <cell r="L6107">
            <v>0</v>
          </cell>
          <cell r="M6107">
            <v>0</v>
          </cell>
          <cell r="N6107">
            <v>0</v>
          </cell>
          <cell r="O6107">
            <v>0</v>
          </cell>
          <cell r="P6107">
            <v>0</v>
          </cell>
          <cell r="Q6107">
            <v>0</v>
          </cell>
          <cell r="R6107">
            <v>0</v>
          </cell>
          <cell r="S6107">
            <v>0</v>
          </cell>
          <cell r="T6107">
            <v>-263982085.88</v>
          </cell>
        </row>
        <row r="6108">
          <cell r="A6108">
            <v>16130001</v>
          </cell>
          <cell r="B6108" t="str">
            <v>16130001 Inter Company Creditors</v>
          </cell>
          <cell r="C6108">
            <v>0</v>
          </cell>
          <cell r="D6108">
            <v>0</v>
          </cell>
          <cell r="E6108">
            <v>0</v>
          </cell>
          <cell r="F6108">
            <v>0</v>
          </cell>
          <cell r="G6108">
            <v>0</v>
          </cell>
          <cell r="H6108">
            <v>0</v>
          </cell>
          <cell r="I6108">
            <v>0</v>
          </cell>
          <cell r="J6108">
            <v>0</v>
          </cell>
          <cell r="K6108">
            <v>0</v>
          </cell>
          <cell r="L6108">
            <v>0</v>
          </cell>
          <cell r="M6108">
            <v>0</v>
          </cell>
          <cell r="N6108">
            <v>0</v>
          </cell>
          <cell r="O6108">
            <v>0</v>
          </cell>
          <cell r="P6108">
            <v>0</v>
          </cell>
          <cell r="Q6108">
            <v>0</v>
          </cell>
          <cell r="R6108">
            <v>0</v>
          </cell>
          <cell r="S6108">
            <v>0</v>
          </cell>
          <cell r="T6108">
            <v>0</v>
          </cell>
        </row>
        <row r="6109">
          <cell r="A6109">
            <v>16130098</v>
          </cell>
          <cell r="B6109" t="str">
            <v>16130098 Sundry Creditors - Revaluation(Inter Company)</v>
          </cell>
          <cell r="C6109">
            <v>0</v>
          </cell>
          <cell r="D6109">
            <v>0</v>
          </cell>
          <cell r="E6109">
            <v>0</v>
          </cell>
          <cell r="F6109">
            <v>0</v>
          </cell>
          <cell r="G6109">
            <v>0</v>
          </cell>
          <cell r="H6109">
            <v>0</v>
          </cell>
          <cell r="I6109">
            <v>0</v>
          </cell>
          <cell r="J6109">
            <v>0</v>
          </cell>
          <cell r="K6109">
            <v>0</v>
          </cell>
          <cell r="L6109">
            <v>0</v>
          </cell>
          <cell r="M6109">
            <v>0</v>
          </cell>
          <cell r="N6109">
            <v>0</v>
          </cell>
          <cell r="O6109">
            <v>0</v>
          </cell>
          <cell r="P6109">
            <v>0</v>
          </cell>
          <cell r="Q6109">
            <v>0</v>
          </cell>
          <cell r="R6109">
            <v>0</v>
          </cell>
          <cell r="S6109">
            <v>0</v>
          </cell>
          <cell r="T6109">
            <v>0</v>
          </cell>
        </row>
        <row r="6110">
          <cell r="A6110">
            <v>265</v>
          </cell>
          <cell r="B6110" t="str">
            <v>Other Liabilities</v>
          </cell>
          <cell r="C6110">
            <v>-1783122030.1600001</v>
          </cell>
          <cell r="D6110">
            <v>-208178317.77000001</v>
          </cell>
          <cell r="E6110">
            <v>0</v>
          </cell>
          <cell r="F6110">
            <v>-245212179.58000001</v>
          </cell>
          <cell r="G6110">
            <v>-1343063</v>
          </cell>
          <cell r="H6110">
            <v>0</v>
          </cell>
          <cell r="I6110">
            <v>0</v>
          </cell>
          <cell r="J6110">
            <v>0</v>
          </cell>
          <cell r="K6110">
            <v>0</v>
          </cell>
          <cell r="L6110">
            <v>0</v>
          </cell>
          <cell r="M6110">
            <v>-519928.45</v>
          </cell>
          <cell r="N6110">
            <v>0</v>
          </cell>
          <cell r="O6110">
            <v>0</v>
          </cell>
          <cell r="P6110">
            <v>0</v>
          </cell>
          <cell r="Q6110">
            <v>0</v>
          </cell>
          <cell r="R6110">
            <v>-750</v>
          </cell>
          <cell r="S6110">
            <v>0</v>
          </cell>
          <cell r="T6110">
            <v>-2238376268.96</v>
          </cell>
        </row>
        <row r="6111">
          <cell r="A6111">
            <v>16210030</v>
          </cell>
          <cell r="B6111" t="str">
            <v>16210030 ESOP grossing up - Current</v>
          </cell>
          <cell r="C6111">
            <v>0</v>
          </cell>
          <cell r="D6111">
            <v>0</v>
          </cell>
          <cell r="E6111">
            <v>0</v>
          </cell>
          <cell r="F6111">
            <v>-7583779.29</v>
          </cell>
          <cell r="G6111">
            <v>0</v>
          </cell>
          <cell r="H6111">
            <v>0</v>
          </cell>
          <cell r="I6111">
            <v>0</v>
          </cell>
          <cell r="J6111">
            <v>0</v>
          </cell>
          <cell r="K6111">
            <v>0</v>
          </cell>
          <cell r="L6111">
            <v>0</v>
          </cell>
          <cell r="M6111">
            <v>0</v>
          </cell>
          <cell r="N6111">
            <v>0</v>
          </cell>
          <cell r="O6111">
            <v>0</v>
          </cell>
          <cell r="P6111">
            <v>0</v>
          </cell>
          <cell r="Q6111">
            <v>0</v>
          </cell>
          <cell r="R6111">
            <v>0</v>
          </cell>
          <cell r="S6111">
            <v>0</v>
          </cell>
          <cell r="T6111">
            <v>-7583779.29</v>
          </cell>
        </row>
        <row r="6112">
          <cell r="A6112">
            <v>16210904</v>
          </cell>
          <cell r="B6112" t="str">
            <v>16210904 IND AS - Financial Guarantee Liability - Current</v>
          </cell>
          <cell r="C6112">
            <v>0</v>
          </cell>
          <cell r="D6112">
            <v>0</v>
          </cell>
          <cell r="E6112">
            <v>0</v>
          </cell>
          <cell r="F6112">
            <v>-46362153.079999998</v>
          </cell>
          <cell r="G6112">
            <v>0</v>
          </cell>
          <cell r="H6112">
            <v>0</v>
          </cell>
          <cell r="I6112">
            <v>0</v>
          </cell>
          <cell r="J6112">
            <v>0</v>
          </cell>
          <cell r="K6112">
            <v>0</v>
          </cell>
          <cell r="L6112">
            <v>0</v>
          </cell>
          <cell r="M6112">
            <v>0</v>
          </cell>
          <cell r="N6112">
            <v>0</v>
          </cell>
          <cell r="O6112">
            <v>0</v>
          </cell>
          <cell r="P6112">
            <v>0</v>
          </cell>
          <cell r="Q6112">
            <v>0</v>
          </cell>
          <cell r="R6112">
            <v>0</v>
          </cell>
          <cell r="S6112">
            <v>0</v>
          </cell>
          <cell r="T6112">
            <v>-46362153.079999998</v>
          </cell>
        </row>
        <row r="6113">
          <cell r="A6113">
            <v>16410094</v>
          </cell>
          <cell r="B6113" t="str">
            <v>16410094 Retention Money Current Payables</v>
          </cell>
          <cell r="C6113">
            <v>0</v>
          </cell>
          <cell r="D6113">
            <v>0</v>
          </cell>
          <cell r="E6113">
            <v>0</v>
          </cell>
          <cell r="F6113">
            <v>0</v>
          </cell>
          <cell r="G6113">
            <v>0</v>
          </cell>
          <cell r="H6113">
            <v>0</v>
          </cell>
          <cell r="I6113">
            <v>0</v>
          </cell>
          <cell r="J6113">
            <v>0</v>
          </cell>
          <cell r="K6113">
            <v>0</v>
          </cell>
          <cell r="L6113">
            <v>0</v>
          </cell>
          <cell r="M6113">
            <v>0</v>
          </cell>
          <cell r="N6113">
            <v>0</v>
          </cell>
          <cell r="O6113">
            <v>0</v>
          </cell>
          <cell r="P6113">
            <v>0</v>
          </cell>
          <cell r="Q6113">
            <v>0</v>
          </cell>
          <cell r="R6113">
            <v>0</v>
          </cell>
          <cell r="S6113">
            <v>0</v>
          </cell>
          <cell r="T6113">
            <v>0</v>
          </cell>
        </row>
        <row r="6114">
          <cell r="A6114">
            <v>16420001</v>
          </cell>
          <cell r="B6114" t="str">
            <v>16420001 Earnest Money Deposit</v>
          </cell>
          <cell r="C6114">
            <v>0</v>
          </cell>
          <cell r="D6114">
            <v>-143900</v>
          </cell>
          <cell r="E6114">
            <v>0</v>
          </cell>
          <cell r="F6114">
            <v>0</v>
          </cell>
          <cell r="G6114">
            <v>0</v>
          </cell>
          <cell r="H6114">
            <v>0</v>
          </cell>
          <cell r="I6114">
            <v>0</v>
          </cell>
          <cell r="J6114">
            <v>0</v>
          </cell>
          <cell r="K6114">
            <v>0</v>
          </cell>
          <cell r="L6114">
            <v>0</v>
          </cell>
          <cell r="M6114">
            <v>0</v>
          </cell>
          <cell r="N6114">
            <v>0</v>
          </cell>
          <cell r="O6114">
            <v>0</v>
          </cell>
          <cell r="P6114">
            <v>0</v>
          </cell>
          <cell r="Q6114">
            <v>0</v>
          </cell>
          <cell r="R6114">
            <v>0</v>
          </cell>
          <cell r="S6114">
            <v>0</v>
          </cell>
          <cell r="T6114">
            <v>-143900</v>
          </cell>
        </row>
        <row r="6115">
          <cell r="A6115">
            <v>16440100</v>
          </cell>
          <cell r="B6115" t="str">
            <v>16440100 Accrued Expenses - Others</v>
          </cell>
          <cell r="C6115">
            <v>-16293402</v>
          </cell>
          <cell r="D6115">
            <v>-26531130</v>
          </cell>
          <cell r="E6115">
            <v>0</v>
          </cell>
          <cell r="F6115">
            <v>0</v>
          </cell>
          <cell r="G6115">
            <v>-1343063</v>
          </cell>
          <cell r="H6115">
            <v>0</v>
          </cell>
          <cell r="I6115">
            <v>0</v>
          </cell>
          <cell r="J6115">
            <v>0</v>
          </cell>
          <cell r="K6115">
            <v>0</v>
          </cell>
          <cell r="L6115">
            <v>0</v>
          </cell>
          <cell r="M6115">
            <v>0</v>
          </cell>
          <cell r="N6115">
            <v>0</v>
          </cell>
          <cell r="O6115">
            <v>0</v>
          </cell>
          <cell r="P6115">
            <v>0</v>
          </cell>
          <cell r="Q6115">
            <v>0</v>
          </cell>
          <cell r="R6115">
            <v>0</v>
          </cell>
          <cell r="S6115">
            <v>0</v>
          </cell>
          <cell r="T6115">
            <v>-44167595</v>
          </cell>
        </row>
        <row r="6116">
          <cell r="A6116">
            <v>16440101</v>
          </cell>
          <cell r="B6116" t="str">
            <v>16440101 Current Other Financial Liabilities</v>
          </cell>
          <cell r="C6116">
            <v>-481978.69</v>
          </cell>
          <cell r="D6116">
            <v>0</v>
          </cell>
          <cell r="E6116">
            <v>0</v>
          </cell>
          <cell r="F6116">
            <v>-5545244.9800000004</v>
          </cell>
          <cell r="G6116">
            <v>0</v>
          </cell>
          <cell r="H6116">
            <v>0</v>
          </cell>
          <cell r="I6116">
            <v>0</v>
          </cell>
          <cell r="J6116">
            <v>0</v>
          </cell>
          <cell r="K6116">
            <v>0</v>
          </cell>
          <cell r="L6116">
            <v>0</v>
          </cell>
          <cell r="M6116">
            <v>0</v>
          </cell>
          <cell r="N6116">
            <v>0</v>
          </cell>
          <cell r="O6116">
            <v>0</v>
          </cell>
          <cell r="P6116">
            <v>0</v>
          </cell>
          <cell r="Q6116">
            <v>0</v>
          </cell>
          <cell r="R6116">
            <v>0</v>
          </cell>
          <cell r="S6116">
            <v>0</v>
          </cell>
          <cell r="T6116">
            <v>-6027223.6699999999</v>
          </cell>
        </row>
        <row r="6117">
          <cell r="A6117">
            <v>16440105</v>
          </cell>
          <cell r="B6117" t="str">
            <v>16440105  CTC Veh-Fin liab Current</v>
          </cell>
          <cell r="C6117">
            <v>0</v>
          </cell>
          <cell r="D6117">
            <v>0</v>
          </cell>
          <cell r="E6117">
            <v>0</v>
          </cell>
          <cell r="F6117">
            <v>0</v>
          </cell>
          <cell r="G6117">
            <v>0</v>
          </cell>
          <cell r="H6117">
            <v>0</v>
          </cell>
          <cell r="I6117">
            <v>0</v>
          </cell>
          <cell r="J6117">
            <v>0</v>
          </cell>
          <cell r="K6117">
            <v>0</v>
          </cell>
          <cell r="L6117">
            <v>0</v>
          </cell>
          <cell r="M6117">
            <v>0</v>
          </cell>
          <cell r="N6117">
            <v>0</v>
          </cell>
          <cell r="O6117">
            <v>0</v>
          </cell>
          <cell r="P6117">
            <v>0</v>
          </cell>
          <cell r="Q6117">
            <v>0</v>
          </cell>
          <cell r="R6117">
            <v>0</v>
          </cell>
          <cell r="S6117">
            <v>0</v>
          </cell>
          <cell r="T6117">
            <v>0</v>
          </cell>
        </row>
        <row r="6118">
          <cell r="A6118">
            <v>16440907</v>
          </cell>
          <cell r="B6118" t="str">
            <v>16440907 Ind-AS Current Other Financial Liabilities</v>
          </cell>
          <cell r="C6118">
            <v>-247185.43</v>
          </cell>
          <cell r="D6118">
            <v>0</v>
          </cell>
          <cell r="E6118">
            <v>0</v>
          </cell>
          <cell r="F6118">
            <v>0</v>
          </cell>
          <cell r="G6118">
            <v>0</v>
          </cell>
          <cell r="H6118">
            <v>0</v>
          </cell>
          <cell r="I6118">
            <v>0</v>
          </cell>
          <cell r="J6118">
            <v>0</v>
          </cell>
          <cell r="K6118">
            <v>0</v>
          </cell>
          <cell r="L6118">
            <v>0</v>
          </cell>
          <cell r="M6118">
            <v>0</v>
          </cell>
          <cell r="N6118">
            <v>0</v>
          </cell>
          <cell r="O6118">
            <v>0</v>
          </cell>
          <cell r="P6118">
            <v>0</v>
          </cell>
          <cell r="Q6118">
            <v>0</v>
          </cell>
          <cell r="R6118">
            <v>0</v>
          </cell>
          <cell r="S6118">
            <v>0</v>
          </cell>
          <cell r="T6118">
            <v>-247185.43</v>
          </cell>
        </row>
        <row r="6119">
          <cell r="A6119">
            <v>16450006</v>
          </cell>
          <cell r="B6119" t="str">
            <v>16450006 Stale Cheque Provision</v>
          </cell>
          <cell r="C6119">
            <v>-6856751.0499999998</v>
          </cell>
          <cell r="D6119">
            <v>0</v>
          </cell>
          <cell r="E6119">
            <v>0</v>
          </cell>
          <cell r="F6119">
            <v>-4299537.66</v>
          </cell>
          <cell r="G6119">
            <v>0</v>
          </cell>
          <cell r="H6119">
            <v>0</v>
          </cell>
          <cell r="I6119">
            <v>0</v>
          </cell>
          <cell r="J6119">
            <v>0</v>
          </cell>
          <cell r="K6119">
            <v>0</v>
          </cell>
          <cell r="L6119">
            <v>0</v>
          </cell>
          <cell r="M6119">
            <v>-519928.45</v>
          </cell>
          <cell r="N6119">
            <v>0</v>
          </cell>
          <cell r="O6119">
            <v>0</v>
          </cell>
          <cell r="P6119">
            <v>0</v>
          </cell>
          <cell r="Q6119">
            <v>0</v>
          </cell>
          <cell r="R6119">
            <v>-750</v>
          </cell>
          <cell r="S6119">
            <v>0</v>
          </cell>
          <cell r="T6119">
            <v>-11676967.16</v>
          </cell>
        </row>
        <row r="6120">
          <cell r="A6120">
            <v>16450051</v>
          </cell>
          <cell r="B6120" t="str">
            <v>16450051 Preference Share Redemption</v>
          </cell>
          <cell r="C6120">
            <v>0</v>
          </cell>
          <cell r="D6120">
            <v>0</v>
          </cell>
          <cell r="E6120">
            <v>0</v>
          </cell>
          <cell r="F6120">
            <v>0</v>
          </cell>
          <cell r="G6120">
            <v>0</v>
          </cell>
          <cell r="H6120">
            <v>0</v>
          </cell>
          <cell r="I6120">
            <v>0</v>
          </cell>
          <cell r="J6120">
            <v>0</v>
          </cell>
          <cell r="K6120">
            <v>0</v>
          </cell>
          <cell r="L6120">
            <v>0</v>
          </cell>
          <cell r="M6120">
            <v>0</v>
          </cell>
          <cell r="N6120">
            <v>0</v>
          </cell>
          <cell r="O6120">
            <v>0</v>
          </cell>
          <cell r="P6120">
            <v>0</v>
          </cell>
          <cell r="Q6120">
            <v>0</v>
          </cell>
          <cell r="R6120">
            <v>0</v>
          </cell>
          <cell r="S6120">
            <v>0</v>
          </cell>
          <cell r="T6120">
            <v>0</v>
          </cell>
        </row>
        <row r="6121">
          <cell r="A6121">
            <v>16450052</v>
          </cell>
          <cell r="B6121" t="str">
            <v>16450052 6% Pref Share</v>
          </cell>
          <cell r="C6121">
            <v>0</v>
          </cell>
          <cell r="D6121">
            <v>0</v>
          </cell>
          <cell r="E6121">
            <v>0</v>
          </cell>
          <cell r="F6121">
            <v>0</v>
          </cell>
          <cell r="G6121">
            <v>0</v>
          </cell>
          <cell r="H6121">
            <v>0</v>
          </cell>
          <cell r="I6121">
            <v>0</v>
          </cell>
          <cell r="J6121">
            <v>0</v>
          </cell>
          <cell r="K6121">
            <v>0</v>
          </cell>
          <cell r="L6121">
            <v>0</v>
          </cell>
          <cell r="M6121">
            <v>0</v>
          </cell>
          <cell r="N6121">
            <v>0</v>
          </cell>
          <cell r="O6121">
            <v>0</v>
          </cell>
          <cell r="P6121">
            <v>0</v>
          </cell>
          <cell r="Q6121">
            <v>0</v>
          </cell>
          <cell r="R6121">
            <v>0</v>
          </cell>
          <cell r="S6121">
            <v>0</v>
          </cell>
          <cell r="T6121">
            <v>0</v>
          </cell>
        </row>
        <row r="6122">
          <cell r="A6122">
            <v>16450053</v>
          </cell>
          <cell r="B6122" t="str">
            <v>16450053 9.8% Pref Share</v>
          </cell>
          <cell r="C6122">
            <v>0</v>
          </cell>
          <cell r="D6122">
            <v>0</v>
          </cell>
          <cell r="E6122">
            <v>0</v>
          </cell>
          <cell r="F6122">
            <v>0</v>
          </cell>
          <cell r="G6122">
            <v>0</v>
          </cell>
          <cell r="H6122">
            <v>0</v>
          </cell>
          <cell r="I6122">
            <v>0</v>
          </cell>
          <cell r="J6122">
            <v>0</v>
          </cell>
          <cell r="K6122">
            <v>0</v>
          </cell>
          <cell r="L6122">
            <v>0</v>
          </cell>
          <cell r="M6122">
            <v>0</v>
          </cell>
          <cell r="N6122">
            <v>0</v>
          </cell>
          <cell r="O6122">
            <v>0</v>
          </cell>
          <cell r="P6122">
            <v>0</v>
          </cell>
          <cell r="Q6122">
            <v>0</v>
          </cell>
          <cell r="R6122">
            <v>0</v>
          </cell>
          <cell r="S6122">
            <v>0</v>
          </cell>
          <cell r="T6122">
            <v>0</v>
          </cell>
        </row>
        <row r="6123">
          <cell r="A6123">
            <v>16450054</v>
          </cell>
          <cell r="B6123" t="str">
            <v>16450054 9.3% Pref Share</v>
          </cell>
          <cell r="C6123">
            <v>0</v>
          </cell>
          <cell r="D6123">
            <v>0</v>
          </cell>
          <cell r="E6123">
            <v>0</v>
          </cell>
          <cell r="F6123">
            <v>0</v>
          </cell>
          <cell r="G6123">
            <v>0</v>
          </cell>
          <cell r="H6123">
            <v>0</v>
          </cell>
          <cell r="I6123">
            <v>0</v>
          </cell>
          <cell r="J6123">
            <v>0</v>
          </cell>
          <cell r="K6123">
            <v>0</v>
          </cell>
          <cell r="L6123">
            <v>0</v>
          </cell>
          <cell r="M6123">
            <v>0</v>
          </cell>
          <cell r="N6123">
            <v>0</v>
          </cell>
          <cell r="O6123">
            <v>0</v>
          </cell>
          <cell r="P6123">
            <v>0</v>
          </cell>
          <cell r="Q6123">
            <v>0</v>
          </cell>
          <cell r="R6123">
            <v>0</v>
          </cell>
          <cell r="S6123">
            <v>0</v>
          </cell>
          <cell r="T6123">
            <v>0</v>
          </cell>
        </row>
        <row r="6124">
          <cell r="A6124">
            <v>16450055</v>
          </cell>
          <cell r="B6124" t="str">
            <v>16450055 Fractional Bonus Entitlement</v>
          </cell>
          <cell r="C6124">
            <v>0</v>
          </cell>
          <cell r="D6124">
            <v>0</v>
          </cell>
          <cell r="E6124">
            <v>0</v>
          </cell>
          <cell r="F6124">
            <v>0</v>
          </cell>
          <cell r="G6124">
            <v>0</v>
          </cell>
          <cell r="H6124">
            <v>0</v>
          </cell>
          <cell r="I6124">
            <v>0</v>
          </cell>
          <cell r="J6124">
            <v>0</v>
          </cell>
          <cell r="K6124">
            <v>0</v>
          </cell>
          <cell r="L6124">
            <v>0</v>
          </cell>
          <cell r="M6124">
            <v>0</v>
          </cell>
          <cell r="N6124">
            <v>0</v>
          </cell>
          <cell r="O6124">
            <v>0</v>
          </cell>
          <cell r="P6124">
            <v>0</v>
          </cell>
          <cell r="Q6124">
            <v>0</v>
          </cell>
          <cell r="R6124">
            <v>0</v>
          </cell>
          <cell r="S6124">
            <v>0</v>
          </cell>
          <cell r="T6124">
            <v>0</v>
          </cell>
        </row>
        <row r="6125">
          <cell r="A6125">
            <v>16450056</v>
          </cell>
          <cell r="B6125" t="str">
            <v>16450056 Fractional Bonus Entitlement F 97</v>
          </cell>
          <cell r="C6125">
            <v>0</v>
          </cell>
          <cell r="D6125">
            <v>0</v>
          </cell>
          <cell r="E6125">
            <v>0</v>
          </cell>
          <cell r="F6125">
            <v>0</v>
          </cell>
          <cell r="G6125">
            <v>0</v>
          </cell>
          <cell r="H6125">
            <v>0</v>
          </cell>
          <cell r="I6125">
            <v>0</v>
          </cell>
          <cell r="J6125">
            <v>0</v>
          </cell>
          <cell r="K6125">
            <v>0</v>
          </cell>
          <cell r="L6125">
            <v>0</v>
          </cell>
          <cell r="M6125">
            <v>0</v>
          </cell>
          <cell r="N6125">
            <v>0</v>
          </cell>
          <cell r="O6125">
            <v>0</v>
          </cell>
          <cell r="P6125">
            <v>0</v>
          </cell>
          <cell r="Q6125">
            <v>0</v>
          </cell>
          <cell r="R6125">
            <v>0</v>
          </cell>
          <cell r="S6125">
            <v>0</v>
          </cell>
          <cell r="T6125">
            <v>0</v>
          </cell>
        </row>
        <row r="6126">
          <cell r="A6126">
            <v>16450057</v>
          </cell>
          <cell r="B6126" t="str">
            <v>16450057 Fractional Coupan Shareholders - Msl</v>
          </cell>
          <cell r="C6126">
            <v>0</v>
          </cell>
          <cell r="D6126">
            <v>0</v>
          </cell>
          <cell r="E6126">
            <v>0</v>
          </cell>
          <cell r="F6126">
            <v>-0.52</v>
          </cell>
          <cell r="G6126">
            <v>0</v>
          </cell>
          <cell r="H6126">
            <v>0</v>
          </cell>
          <cell r="I6126">
            <v>0</v>
          </cell>
          <cell r="J6126">
            <v>0</v>
          </cell>
          <cell r="K6126">
            <v>0</v>
          </cell>
          <cell r="L6126">
            <v>0</v>
          </cell>
          <cell r="M6126">
            <v>0</v>
          </cell>
          <cell r="N6126">
            <v>0</v>
          </cell>
          <cell r="O6126">
            <v>0</v>
          </cell>
          <cell r="P6126">
            <v>0</v>
          </cell>
          <cell r="Q6126">
            <v>0</v>
          </cell>
          <cell r="R6126">
            <v>0</v>
          </cell>
          <cell r="S6126">
            <v>0</v>
          </cell>
          <cell r="T6126">
            <v>-0.52</v>
          </cell>
        </row>
        <row r="6127">
          <cell r="A6127">
            <v>16450058</v>
          </cell>
          <cell r="B6127" t="str">
            <v>16450058 Crs. Deb/Bonds Fr Rights</v>
          </cell>
          <cell r="C6127">
            <v>0</v>
          </cell>
          <cell r="D6127">
            <v>0</v>
          </cell>
          <cell r="E6127">
            <v>0</v>
          </cell>
          <cell r="F6127">
            <v>0</v>
          </cell>
          <cell r="G6127">
            <v>0</v>
          </cell>
          <cell r="H6127">
            <v>0</v>
          </cell>
          <cell r="I6127">
            <v>0</v>
          </cell>
          <cell r="J6127">
            <v>0</v>
          </cell>
          <cell r="K6127">
            <v>0</v>
          </cell>
          <cell r="L6127">
            <v>0</v>
          </cell>
          <cell r="M6127">
            <v>0</v>
          </cell>
          <cell r="N6127">
            <v>0</v>
          </cell>
          <cell r="O6127">
            <v>0</v>
          </cell>
          <cell r="P6127">
            <v>0</v>
          </cell>
          <cell r="Q6127">
            <v>0</v>
          </cell>
          <cell r="R6127">
            <v>0</v>
          </cell>
          <cell r="S6127">
            <v>0</v>
          </cell>
          <cell r="T6127">
            <v>0</v>
          </cell>
        </row>
        <row r="6128">
          <cell r="A6128">
            <v>16450198</v>
          </cell>
          <cell r="B6128" t="str">
            <v>16450198 Retention Money -Adjustment</v>
          </cell>
          <cell r="C6128">
            <v>0</v>
          </cell>
          <cell r="D6128">
            <v>0</v>
          </cell>
          <cell r="E6128">
            <v>0</v>
          </cell>
          <cell r="F6128">
            <v>0</v>
          </cell>
          <cell r="G6128">
            <v>0</v>
          </cell>
          <cell r="H6128">
            <v>0</v>
          </cell>
          <cell r="I6128">
            <v>0</v>
          </cell>
          <cell r="J6128">
            <v>0</v>
          </cell>
          <cell r="K6128">
            <v>0</v>
          </cell>
          <cell r="L6128">
            <v>0</v>
          </cell>
          <cell r="M6128">
            <v>0</v>
          </cell>
          <cell r="N6128">
            <v>0</v>
          </cell>
          <cell r="O6128">
            <v>0</v>
          </cell>
          <cell r="P6128">
            <v>0</v>
          </cell>
          <cell r="Q6128">
            <v>0</v>
          </cell>
          <cell r="R6128">
            <v>0</v>
          </cell>
          <cell r="S6128">
            <v>0</v>
          </cell>
          <cell r="T6128">
            <v>0</v>
          </cell>
        </row>
        <row r="6129">
          <cell r="A6129">
            <v>16450199</v>
          </cell>
          <cell r="B6129" t="str">
            <v>16450199 Chakan Incentive Payable</v>
          </cell>
          <cell r="C6129">
            <v>-1704665387.3</v>
          </cell>
          <cell r="D6129">
            <v>0</v>
          </cell>
          <cell r="E6129">
            <v>0</v>
          </cell>
          <cell r="F6129">
            <v>0</v>
          </cell>
          <cell r="G6129">
            <v>0</v>
          </cell>
          <cell r="H6129">
            <v>0</v>
          </cell>
          <cell r="I6129">
            <v>0</v>
          </cell>
          <cell r="J6129">
            <v>0</v>
          </cell>
          <cell r="K6129">
            <v>0</v>
          </cell>
          <cell r="L6129">
            <v>0</v>
          </cell>
          <cell r="M6129">
            <v>0</v>
          </cell>
          <cell r="N6129">
            <v>0</v>
          </cell>
          <cell r="O6129">
            <v>0</v>
          </cell>
          <cell r="P6129">
            <v>0</v>
          </cell>
          <cell r="Q6129">
            <v>0</v>
          </cell>
          <cell r="R6129">
            <v>0</v>
          </cell>
          <cell r="S6129">
            <v>0</v>
          </cell>
          <cell r="T6129">
            <v>-1704665387.3</v>
          </cell>
        </row>
        <row r="6130">
          <cell r="A6130">
            <v>16460001</v>
          </cell>
          <cell r="B6130" t="str">
            <v>16460001 Interest Payble</v>
          </cell>
          <cell r="C6130">
            <v>-54577325.689999998</v>
          </cell>
          <cell r="D6130">
            <v>-181503287.77000001</v>
          </cell>
          <cell r="E6130">
            <v>0</v>
          </cell>
          <cell r="F6130">
            <v>-181421464.05000001</v>
          </cell>
          <cell r="G6130">
            <v>0</v>
          </cell>
          <cell r="H6130">
            <v>0</v>
          </cell>
          <cell r="I6130">
            <v>0</v>
          </cell>
          <cell r="J6130">
            <v>0</v>
          </cell>
          <cell r="K6130">
            <v>0</v>
          </cell>
          <cell r="L6130">
            <v>0</v>
          </cell>
          <cell r="M6130">
            <v>0</v>
          </cell>
          <cell r="N6130">
            <v>0</v>
          </cell>
          <cell r="O6130">
            <v>0</v>
          </cell>
          <cell r="P6130">
            <v>0</v>
          </cell>
          <cell r="Q6130">
            <v>0</v>
          </cell>
          <cell r="R6130">
            <v>0</v>
          </cell>
          <cell r="S6130">
            <v>0</v>
          </cell>
          <cell r="T6130">
            <v>-417502077.50999999</v>
          </cell>
        </row>
        <row r="6131">
          <cell r="A6131">
            <v>16460002</v>
          </cell>
          <cell r="B6131" t="str">
            <v>16460002  Control GL MVML Merger</v>
          </cell>
          <cell r="C6131">
            <v>0</v>
          </cell>
          <cell r="D6131">
            <v>0</v>
          </cell>
          <cell r="E6131">
            <v>0</v>
          </cell>
          <cell r="F6131">
            <v>0</v>
          </cell>
          <cell r="G6131">
            <v>0</v>
          </cell>
          <cell r="H6131">
            <v>0</v>
          </cell>
          <cell r="I6131">
            <v>0</v>
          </cell>
          <cell r="J6131">
            <v>0</v>
          </cell>
          <cell r="K6131">
            <v>0</v>
          </cell>
          <cell r="L6131">
            <v>0</v>
          </cell>
          <cell r="M6131">
            <v>0</v>
          </cell>
          <cell r="N6131">
            <v>0</v>
          </cell>
          <cell r="O6131">
            <v>0</v>
          </cell>
          <cell r="P6131">
            <v>0</v>
          </cell>
          <cell r="Q6131">
            <v>0</v>
          </cell>
          <cell r="R6131">
            <v>0</v>
          </cell>
          <cell r="S6131">
            <v>0</v>
          </cell>
          <cell r="T6131">
            <v>0</v>
          </cell>
        </row>
        <row r="6132">
          <cell r="A6132">
            <v>16460003</v>
          </cell>
          <cell r="B6132" t="str">
            <v>4*  Control GL MECPL Mer</v>
          </cell>
          <cell r="C6132">
            <v>0</v>
          </cell>
          <cell r="D6132">
            <v>0</v>
          </cell>
          <cell r="E6132">
            <v>0</v>
          </cell>
          <cell r="F6132">
            <v>0</v>
          </cell>
          <cell r="G6132">
            <v>0</v>
          </cell>
          <cell r="H6132">
            <v>0</v>
          </cell>
          <cell r="I6132">
            <v>0</v>
          </cell>
          <cell r="J6132">
            <v>0</v>
          </cell>
          <cell r="K6132">
            <v>0</v>
          </cell>
          <cell r="L6132">
            <v>0</v>
          </cell>
          <cell r="M6132">
            <v>0</v>
          </cell>
          <cell r="N6132">
            <v>0</v>
          </cell>
          <cell r="O6132">
            <v>0</v>
          </cell>
          <cell r="P6132">
            <v>0</v>
          </cell>
          <cell r="Q6132">
            <v>0</v>
          </cell>
          <cell r="R6132">
            <v>0</v>
          </cell>
          <cell r="S6132">
            <v>0</v>
          </cell>
          <cell r="T6132">
            <v>0</v>
          </cell>
        </row>
        <row r="6133">
          <cell r="A6133">
            <v>16460004</v>
          </cell>
          <cell r="B6133" t="str">
            <v>4*  Control GL MEML Mer</v>
          </cell>
          <cell r="C6133">
            <v>0</v>
          </cell>
          <cell r="D6133">
            <v>0</v>
          </cell>
          <cell r="E6133">
            <v>0</v>
          </cell>
          <cell r="F6133">
            <v>0</v>
          </cell>
          <cell r="G6133">
            <v>0</v>
          </cell>
          <cell r="H6133">
            <v>0</v>
          </cell>
          <cell r="I6133">
            <v>0</v>
          </cell>
          <cell r="J6133">
            <v>0</v>
          </cell>
          <cell r="K6133">
            <v>0</v>
          </cell>
          <cell r="L6133">
            <v>0</v>
          </cell>
          <cell r="M6133">
            <v>0</v>
          </cell>
          <cell r="N6133">
            <v>0</v>
          </cell>
          <cell r="O6133">
            <v>0</v>
          </cell>
          <cell r="P6133">
            <v>0</v>
          </cell>
          <cell r="Q6133">
            <v>0</v>
          </cell>
          <cell r="R6133">
            <v>0</v>
          </cell>
          <cell r="S6133">
            <v>0</v>
          </cell>
          <cell r="T6133">
            <v>0</v>
          </cell>
        </row>
        <row r="6134">
          <cell r="A6134">
            <v>16810094</v>
          </cell>
          <cell r="B6134" t="str">
            <v>16810094 Fwd Contract-Amt Recivable fm Bank Currnt Payables</v>
          </cell>
          <cell r="C6134">
            <v>0</v>
          </cell>
          <cell r="D6134">
            <v>0</v>
          </cell>
          <cell r="E6134">
            <v>0</v>
          </cell>
          <cell r="F6134">
            <v>0</v>
          </cell>
          <cell r="G6134">
            <v>0</v>
          </cell>
          <cell r="H6134">
            <v>0</v>
          </cell>
          <cell r="I6134">
            <v>0</v>
          </cell>
          <cell r="J6134">
            <v>0</v>
          </cell>
          <cell r="K6134">
            <v>0</v>
          </cell>
          <cell r="L6134">
            <v>0</v>
          </cell>
          <cell r="M6134">
            <v>0</v>
          </cell>
          <cell r="N6134">
            <v>0</v>
          </cell>
          <cell r="O6134">
            <v>0</v>
          </cell>
          <cell r="P6134">
            <v>0</v>
          </cell>
          <cell r="Q6134">
            <v>0</v>
          </cell>
          <cell r="R6134">
            <v>0</v>
          </cell>
          <cell r="S6134">
            <v>0</v>
          </cell>
          <cell r="T6134">
            <v>0</v>
          </cell>
        </row>
        <row r="6135">
          <cell r="A6135">
            <v>17540972</v>
          </cell>
          <cell r="B6135" t="str">
            <v>17540972 Ind AS Financial Provision - Others Bal Trf from N</v>
          </cell>
          <cell r="C6135">
            <v>0</v>
          </cell>
          <cell r="D6135">
            <v>0</v>
          </cell>
          <cell r="E6135">
            <v>0</v>
          </cell>
          <cell r="F6135">
            <v>0</v>
          </cell>
          <cell r="G6135">
            <v>0</v>
          </cell>
          <cell r="H6135">
            <v>0</v>
          </cell>
          <cell r="I6135">
            <v>0</v>
          </cell>
          <cell r="J6135">
            <v>0</v>
          </cell>
          <cell r="K6135">
            <v>0</v>
          </cell>
          <cell r="L6135">
            <v>0</v>
          </cell>
          <cell r="M6135">
            <v>0</v>
          </cell>
          <cell r="N6135">
            <v>0</v>
          </cell>
          <cell r="O6135">
            <v>0</v>
          </cell>
          <cell r="P6135">
            <v>0</v>
          </cell>
          <cell r="Q6135">
            <v>0</v>
          </cell>
          <cell r="R6135">
            <v>0</v>
          </cell>
          <cell r="S6135">
            <v>0</v>
          </cell>
          <cell r="T6135">
            <v>0</v>
          </cell>
        </row>
        <row r="6136">
          <cell r="A6136">
            <v>25530094</v>
          </cell>
          <cell r="B6136" t="str">
            <v>25530094 Provision For Doubtful Advances Current Payables</v>
          </cell>
          <cell r="C6136">
            <v>0</v>
          </cell>
          <cell r="D6136">
            <v>0</v>
          </cell>
          <cell r="E6136">
            <v>0</v>
          </cell>
          <cell r="F6136">
            <v>0</v>
          </cell>
          <cell r="G6136">
            <v>0</v>
          </cell>
          <cell r="H6136">
            <v>0</v>
          </cell>
          <cell r="I6136">
            <v>0</v>
          </cell>
          <cell r="J6136">
            <v>0</v>
          </cell>
          <cell r="K6136">
            <v>0</v>
          </cell>
          <cell r="L6136">
            <v>0</v>
          </cell>
          <cell r="M6136">
            <v>0</v>
          </cell>
          <cell r="N6136">
            <v>0</v>
          </cell>
          <cell r="O6136">
            <v>0</v>
          </cell>
          <cell r="P6136">
            <v>0</v>
          </cell>
          <cell r="Q6136">
            <v>0</v>
          </cell>
          <cell r="R6136">
            <v>0</v>
          </cell>
          <cell r="S6136">
            <v>0</v>
          </cell>
          <cell r="T6136">
            <v>0</v>
          </cell>
        </row>
        <row r="6137">
          <cell r="A6137">
            <v>25660094</v>
          </cell>
          <cell r="B6137" t="str">
            <v>25660094 Claims Receivable - Freight/Octroi Current Payable</v>
          </cell>
          <cell r="C6137">
            <v>0</v>
          </cell>
          <cell r="D6137">
            <v>0</v>
          </cell>
          <cell r="E6137">
            <v>0</v>
          </cell>
          <cell r="F6137">
            <v>0</v>
          </cell>
          <cell r="G6137">
            <v>0</v>
          </cell>
          <cell r="H6137">
            <v>0</v>
          </cell>
          <cell r="I6137">
            <v>0</v>
          </cell>
          <cell r="J6137">
            <v>0</v>
          </cell>
          <cell r="K6137">
            <v>0</v>
          </cell>
          <cell r="L6137">
            <v>0</v>
          </cell>
          <cell r="M6137">
            <v>0</v>
          </cell>
          <cell r="N6137">
            <v>0</v>
          </cell>
          <cell r="O6137">
            <v>0</v>
          </cell>
          <cell r="P6137">
            <v>0</v>
          </cell>
          <cell r="Q6137">
            <v>0</v>
          </cell>
          <cell r="R6137">
            <v>0</v>
          </cell>
          <cell r="S6137">
            <v>0</v>
          </cell>
          <cell r="T6137">
            <v>0</v>
          </cell>
        </row>
        <row r="6138">
          <cell r="A6138">
            <v>241220094</v>
          </cell>
          <cell r="B6138" t="str">
            <v>241220094 Balances with Scheduled Bank Current Payables</v>
          </cell>
          <cell r="C6138">
            <v>0</v>
          </cell>
          <cell r="D6138">
            <v>0</v>
          </cell>
          <cell r="E6138">
            <v>0</v>
          </cell>
          <cell r="F6138">
            <v>0</v>
          </cell>
          <cell r="G6138">
            <v>0</v>
          </cell>
          <cell r="H6138">
            <v>0</v>
          </cell>
          <cell r="I6138">
            <v>0</v>
          </cell>
          <cell r="J6138">
            <v>0</v>
          </cell>
          <cell r="K6138">
            <v>0</v>
          </cell>
          <cell r="L6138">
            <v>0</v>
          </cell>
          <cell r="M6138">
            <v>0</v>
          </cell>
          <cell r="N6138">
            <v>0</v>
          </cell>
          <cell r="O6138">
            <v>0</v>
          </cell>
          <cell r="P6138">
            <v>0</v>
          </cell>
          <cell r="Q6138">
            <v>0</v>
          </cell>
          <cell r="R6138">
            <v>0</v>
          </cell>
          <cell r="S6138">
            <v>0</v>
          </cell>
          <cell r="T6138">
            <v>0</v>
          </cell>
        </row>
        <row r="6139">
          <cell r="A6139">
            <v>540</v>
          </cell>
          <cell r="B6139" t="str">
            <v>Other Current Financial Liabilities Carried at Fair Value through P&amp;L</v>
          </cell>
          <cell r="C6139">
            <v>-320793593.56999999</v>
          </cell>
          <cell r="D6139">
            <v>-27547648.48</v>
          </cell>
          <cell r="E6139">
            <v>0</v>
          </cell>
          <cell r="F6139">
            <v>-543984824</v>
          </cell>
          <cell r="G6139">
            <v>0</v>
          </cell>
          <cell r="H6139">
            <v>0</v>
          </cell>
          <cell r="I6139">
            <v>0</v>
          </cell>
          <cell r="J6139">
            <v>0</v>
          </cell>
          <cell r="K6139">
            <v>0</v>
          </cell>
          <cell r="L6139">
            <v>0</v>
          </cell>
          <cell r="M6139">
            <v>0</v>
          </cell>
          <cell r="N6139">
            <v>0</v>
          </cell>
          <cell r="O6139">
            <v>0</v>
          </cell>
          <cell r="P6139">
            <v>0</v>
          </cell>
          <cell r="Q6139">
            <v>0</v>
          </cell>
          <cell r="R6139">
            <v>0</v>
          </cell>
          <cell r="S6139">
            <v>0</v>
          </cell>
          <cell r="T6139">
            <v>-892326066.04999995</v>
          </cell>
        </row>
        <row r="6140">
          <cell r="A6140">
            <v>250</v>
          </cell>
          <cell r="B6140" t="str">
            <v>Forward and Derivative</v>
          </cell>
          <cell r="C6140">
            <v>-320793593.56999999</v>
          </cell>
          <cell r="D6140">
            <v>-27547648.48</v>
          </cell>
          <cell r="E6140">
            <v>0</v>
          </cell>
          <cell r="F6140">
            <v>-543984824</v>
          </cell>
          <cell r="G6140">
            <v>0</v>
          </cell>
          <cell r="H6140">
            <v>0</v>
          </cell>
          <cell r="I6140">
            <v>0</v>
          </cell>
          <cell r="J6140">
            <v>0</v>
          </cell>
          <cell r="K6140">
            <v>0</v>
          </cell>
          <cell r="L6140">
            <v>0</v>
          </cell>
          <cell r="M6140">
            <v>0</v>
          </cell>
          <cell r="N6140">
            <v>0</v>
          </cell>
          <cell r="O6140">
            <v>0</v>
          </cell>
          <cell r="P6140">
            <v>0</v>
          </cell>
          <cell r="Q6140">
            <v>0</v>
          </cell>
          <cell r="R6140">
            <v>0</v>
          </cell>
          <cell r="S6140">
            <v>0</v>
          </cell>
          <cell r="T6140">
            <v>-892326066.04999995</v>
          </cell>
        </row>
        <row r="6141">
          <cell r="A6141">
            <v>593</v>
          </cell>
          <cell r="B6141" t="str">
            <v>Derivative Liabilities - Current - Hedged</v>
          </cell>
          <cell r="C6141">
            <v>-21600136.120000001</v>
          </cell>
          <cell r="D6141">
            <v>-27547648.48</v>
          </cell>
          <cell r="E6141">
            <v>0</v>
          </cell>
          <cell r="F6141">
            <v>-543984824</v>
          </cell>
          <cell r="G6141">
            <v>0</v>
          </cell>
          <cell r="H6141">
            <v>0</v>
          </cell>
          <cell r="I6141">
            <v>0</v>
          </cell>
          <cell r="J6141">
            <v>0</v>
          </cell>
          <cell r="K6141">
            <v>0</v>
          </cell>
          <cell r="L6141">
            <v>0</v>
          </cell>
          <cell r="M6141">
            <v>0</v>
          </cell>
          <cell r="N6141">
            <v>0</v>
          </cell>
          <cell r="O6141">
            <v>0</v>
          </cell>
          <cell r="P6141">
            <v>0</v>
          </cell>
          <cell r="Q6141">
            <v>0</v>
          </cell>
          <cell r="R6141">
            <v>0</v>
          </cell>
          <cell r="S6141">
            <v>0</v>
          </cell>
          <cell r="T6141">
            <v>-593132608.60000002</v>
          </cell>
        </row>
        <row r="6142">
          <cell r="A6142">
            <v>16810011</v>
          </cell>
          <cell r="B6142" t="str">
            <v>16810011 Derivative financial Liability-Hedged-Forward cont</v>
          </cell>
          <cell r="C6142">
            <v>-21600136.120000001</v>
          </cell>
          <cell r="D6142">
            <v>-27547648.48</v>
          </cell>
          <cell r="E6142">
            <v>0</v>
          </cell>
          <cell r="F6142">
            <v>-543984824</v>
          </cell>
          <cell r="G6142">
            <v>0</v>
          </cell>
          <cell r="H6142">
            <v>0</v>
          </cell>
          <cell r="I6142">
            <v>0</v>
          </cell>
          <cell r="J6142">
            <v>0</v>
          </cell>
          <cell r="K6142">
            <v>0</v>
          </cell>
          <cell r="L6142">
            <v>0</v>
          </cell>
          <cell r="M6142">
            <v>0</v>
          </cell>
          <cell r="N6142">
            <v>0</v>
          </cell>
          <cell r="O6142">
            <v>0</v>
          </cell>
          <cell r="P6142">
            <v>0</v>
          </cell>
          <cell r="Q6142">
            <v>0</v>
          </cell>
          <cell r="R6142">
            <v>0</v>
          </cell>
          <cell r="S6142">
            <v>0</v>
          </cell>
          <cell r="T6142">
            <v>-593132608.60000002</v>
          </cell>
        </row>
        <row r="6143">
          <cell r="A6143">
            <v>16810012</v>
          </cell>
          <cell r="B6143" t="str">
            <v>16810012 Derivative financial Liabilities  - Hedged - Optio</v>
          </cell>
          <cell r="C6143">
            <v>0</v>
          </cell>
          <cell r="D6143">
            <v>0</v>
          </cell>
          <cell r="E6143">
            <v>0</v>
          </cell>
          <cell r="F6143">
            <v>0</v>
          </cell>
          <cell r="G6143">
            <v>0</v>
          </cell>
          <cell r="H6143">
            <v>0</v>
          </cell>
          <cell r="I6143">
            <v>0</v>
          </cell>
          <cell r="J6143">
            <v>0</v>
          </cell>
          <cell r="K6143">
            <v>0</v>
          </cell>
          <cell r="L6143">
            <v>0</v>
          </cell>
          <cell r="M6143">
            <v>0</v>
          </cell>
          <cell r="N6143">
            <v>0</v>
          </cell>
          <cell r="O6143">
            <v>0</v>
          </cell>
          <cell r="P6143">
            <v>0</v>
          </cell>
          <cell r="Q6143">
            <v>0</v>
          </cell>
          <cell r="R6143">
            <v>0</v>
          </cell>
          <cell r="S6143">
            <v>0</v>
          </cell>
          <cell r="T6143">
            <v>0</v>
          </cell>
        </row>
        <row r="6144">
          <cell r="A6144">
            <v>16810013</v>
          </cell>
          <cell r="B6144" t="str">
            <v>16810013 Derivative fin Liabilities-Hedged-Int rate Swap</v>
          </cell>
          <cell r="C6144">
            <v>0</v>
          </cell>
          <cell r="D6144">
            <v>0</v>
          </cell>
          <cell r="E6144">
            <v>0</v>
          </cell>
          <cell r="F6144">
            <v>0</v>
          </cell>
          <cell r="G6144">
            <v>0</v>
          </cell>
          <cell r="H6144">
            <v>0</v>
          </cell>
          <cell r="I6144">
            <v>0</v>
          </cell>
          <cell r="J6144">
            <v>0</v>
          </cell>
          <cell r="K6144">
            <v>0</v>
          </cell>
          <cell r="L6144">
            <v>0</v>
          </cell>
          <cell r="M6144">
            <v>0</v>
          </cell>
          <cell r="N6144">
            <v>0</v>
          </cell>
          <cell r="O6144">
            <v>0</v>
          </cell>
          <cell r="P6144">
            <v>0</v>
          </cell>
          <cell r="Q6144">
            <v>0</v>
          </cell>
          <cell r="R6144">
            <v>0</v>
          </cell>
          <cell r="S6144">
            <v>0</v>
          </cell>
          <cell r="T6144">
            <v>0</v>
          </cell>
        </row>
        <row r="6145">
          <cell r="A6145">
            <v>16810014</v>
          </cell>
          <cell r="B6145" t="str">
            <v>16810014 Derivative financial Liabilities-Hedged-Commodity</v>
          </cell>
          <cell r="C6145">
            <v>0</v>
          </cell>
          <cell r="D6145">
            <v>0</v>
          </cell>
          <cell r="E6145">
            <v>0</v>
          </cell>
          <cell r="F6145">
            <v>0</v>
          </cell>
          <cell r="G6145">
            <v>0</v>
          </cell>
          <cell r="H6145">
            <v>0</v>
          </cell>
          <cell r="I6145">
            <v>0</v>
          </cell>
          <cell r="J6145">
            <v>0</v>
          </cell>
          <cell r="K6145">
            <v>0</v>
          </cell>
          <cell r="L6145">
            <v>0</v>
          </cell>
          <cell r="M6145">
            <v>0</v>
          </cell>
          <cell r="N6145">
            <v>0</v>
          </cell>
          <cell r="O6145">
            <v>0</v>
          </cell>
          <cell r="P6145">
            <v>0</v>
          </cell>
          <cell r="Q6145">
            <v>0</v>
          </cell>
          <cell r="R6145">
            <v>0</v>
          </cell>
          <cell r="S6145">
            <v>0</v>
          </cell>
          <cell r="T6145">
            <v>0</v>
          </cell>
        </row>
        <row r="6146">
          <cell r="A6146">
            <v>594</v>
          </cell>
          <cell r="B6146" t="str">
            <v>Derivative Liabilities - Current - Non Hedged</v>
          </cell>
          <cell r="C6146">
            <v>-299193457.44999999</v>
          </cell>
          <cell r="D6146">
            <v>0</v>
          </cell>
          <cell r="E6146">
            <v>0</v>
          </cell>
          <cell r="F6146">
            <v>0</v>
          </cell>
          <cell r="G6146">
            <v>0</v>
          </cell>
          <cell r="H6146">
            <v>0</v>
          </cell>
          <cell r="I6146">
            <v>0</v>
          </cell>
          <cell r="J6146">
            <v>0</v>
          </cell>
          <cell r="K6146">
            <v>0</v>
          </cell>
          <cell r="L6146">
            <v>0</v>
          </cell>
          <cell r="M6146">
            <v>0</v>
          </cell>
          <cell r="N6146">
            <v>0</v>
          </cell>
          <cell r="O6146">
            <v>0</v>
          </cell>
          <cell r="P6146">
            <v>0</v>
          </cell>
          <cell r="Q6146">
            <v>0</v>
          </cell>
          <cell r="R6146">
            <v>0</v>
          </cell>
          <cell r="S6146">
            <v>0</v>
          </cell>
          <cell r="T6146">
            <v>-299193457.44999999</v>
          </cell>
        </row>
        <row r="6147">
          <cell r="A6147">
            <v>16810015</v>
          </cell>
          <cell r="B6147" t="str">
            <v>16810015 Derivative fin Liabilities-Non Hedged-Forward Cont</v>
          </cell>
          <cell r="C6147">
            <v>-7311127.0599999996</v>
          </cell>
          <cell r="D6147">
            <v>0</v>
          </cell>
          <cell r="E6147">
            <v>0</v>
          </cell>
          <cell r="F6147">
            <v>0</v>
          </cell>
          <cell r="G6147">
            <v>0</v>
          </cell>
          <cell r="H6147">
            <v>0</v>
          </cell>
          <cell r="I6147">
            <v>0</v>
          </cell>
          <cell r="J6147">
            <v>0</v>
          </cell>
          <cell r="K6147">
            <v>0</v>
          </cell>
          <cell r="L6147">
            <v>0</v>
          </cell>
          <cell r="M6147">
            <v>0</v>
          </cell>
          <cell r="N6147">
            <v>0</v>
          </cell>
          <cell r="O6147">
            <v>0</v>
          </cell>
          <cell r="P6147">
            <v>0</v>
          </cell>
          <cell r="Q6147">
            <v>0</v>
          </cell>
          <cell r="R6147">
            <v>0</v>
          </cell>
          <cell r="S6147">
            <v>0</v>
          </cell>
          <cell r="T6147">
            <v>-7311127.0599999996</v>
          </cell>
        </row>
        <row r="6148">
          <cell r="A6148">
            <v>16810016</v>
          </cell>
          <cell r="B6148" t="str">
            <v>16810016 Derivative financial Liabilities-Non Hedged-Option</v>
          </cell>
          <cell r="C6148">
            <v>0</v>
          </cell>
          <cell r="D6148">
            <v>0</v>
          </cell>
          <cell r="E6148">
            <v>0</v>
          </cell>
          <cell r="F6148">
            <v>0</v>
          </cell>
          <cell r="G6148">
            <v>0</v>
          </cell>
          <cell r="H6148">
            <v>0</v>
          </cell>
          <cell r="I6148">
            <v>0</v>
          </cell>
          <cell r="J6148">
            <v>0</v>
          </cell>
          <cell r="K6148">
            <v>0</v>
          </cell>
          <cell r="L6148">
            <v>0</v>
          </cell>
          <cell r="M6148">
            <v>0</v>
          </cell>
          <cell r="N6148">
            <v>0</v>
          </cell>
          <cell r="O6148">
            <v>0</v>
          </cell>
          <cell r="P6148">
            <v>0</v>
          </cell>
          <cell r="Q6148">
            <v>0</v>
          </cell>
          <cell r="R6148">
            <v>0</v>
          </cell>
          <cell r="S6148">
            <v>0</v>
          </cell>
          <cell r="T6148">
            <v>0</v>
          </cell>
        </row>
        <row r="6149">
          <cell r="A6149">
            <v>16810017</v>
          </cell>
          <cell r="B6149" t="str">
            <v>16810017 Derivative fin Liability-Non Hedged-Int rate Swaps</v>
          </cell>
          <cell r="C6149">
            <v>0</v>
          </cell>
          <cell r="D6149">
            <v>0</v>
          </cell>
          <cell r="E6149">
            <v>0</v>
          </cell>
          <cell r="F6149">
            <v>0</v>
          </cell>
          <cell r="G6149">
            <v>0</v>
          </cell>
          <cell r="H6149">
            <v>0</v>
          </cell>
          <cell r="I6149">
            <v>0</v>
          </cell>
          <cell r="J6149">
            <v>0</v>
          </cell>
          <cell r="K6149">
            <v>0</v>
          </cell>
          <cell r="L6149">
            <v>0</v>
          </cell>
          <cell r="M6149">
            <v>0</v>
          </cell>
          <cell r="N6149">
            <v>0</v>
          </cell>
          <cell r="O6149">
            <v>0</v>
          </cell>
          <cell r="P6149">
            <v>0</v>
          </cell>
          <cell r="Q6149">
            <v>0</v>
          </cell>
          <cell r="R6149">
            <v>0</v>
          </cell>
          <cell r="S6149">
            <v>0</v>
          </cell>
          <cell r="T6149">
            <v>0</v>
          </cell>
        </row>
        <row r="6150">
          <cell r="A6150">
            <v>16810018</v>
          </cell>
          <cell r="B6150" t="str">
            <v>16810018 Derivative fin Liabilities-Non Hedged-Commodity</v>
          </cell>
          <cell r="C6150">
            <v>-291882330.38999999</v>
          </cell>
          <cell r="D6150">
            <v>0</v>
          </cell>
          <cell r="E6150">
            <v>0</v>
          </cell>
          <cell r="F6150">
            <v>0</v>
          </cell>
          <cell r="G6150">
            <v>0</v>
          </cell>
          <cell r="H6150">
            <v>0</v>
          </cell>
          <cell r="I6150">
            <v>0</v>
          </cell>
          <cell r="J6150">
            <v>0</v>
          </cell>
          <cell r="K6150">
            <v>0</v>
          </cell>
          <cell r="L6150">
            <v>0</v>
          </cell>
          <cell r="M6150">
            <v>0</v>
          </cell>
          <cell r="N6150">
            <v>0</v>
          </cell>
          <cell r="O6150">
            <v>0</v>
          </cell>
          <cell r="P6150">
            <v>0</v>
          </cell>
          <cell r="Q6150">
            <v>0</v>
          </cell>
          <cell r="R6150">
            <v>0</v>
          </cell>
          <cell r="S6150">
            <v>0</v>
          </cell>
          <cell r="T6150">
            <v>-291882330.38999999</v>
          </cell>
        </row>
        <row r="6151">
          <cell r="A6151">
            <v>589</v>
          </cell>
          <cell r="B6151" t="str">
            <v>Derivative Liabilities - Current - Others</v>
          </cell>
          <cell r="C6151">
            <v>0</v>
          </cell>
          <cell r="D6151">
            <v>0</v>
          </cell>
          <cell r="E6151">
            <v>0</v>
          </cell>
          <cell r="F6151">
            <v>0</v>
          </cell>
          <cell r="G6151">
            <v>0</v>
          </cell>
          <cell r="H6151">
            <v>0</v>
          </cell>
          <cell r="I6151">
            <v>0</v>
          </cell>
          <cell r="J6151">
            <v>0</v>
          </cell>
          <cell r="K6151">
            <v>0</v>
          </cell>
          <cell r="L6151">
            <v>0</v>
          </cell>
          <cell r="M6151">
            <v>0</v>
          </cell>
          <cell r="N6151">
            <v>0</v>
          </cell>
          <cell r="O6151">
            <v>0</v>
          </cell>
          <cell r="P6151">
            <v>0</v>
          </cell>
          <cell r="Q6151">
            <v>0</v>
          </cell>
          <cell r="R6151">
            <v>0</v>
          </cell>
          <cell r="S6151">
            <v>0</v>
          </cell>
          <cell r="T6151">
            <v>0</v>
          </cell>
        </row>
        <row r="6152">
          <cell r="A6152">
            <v>16810001</v>
          </cell>
          <cell r="B6152" t="str">
            <v>16810001 Forward Contract - Amt. Receivable From Bank</v>
          </cell>
          <cell r="C6152">
            <v>0</v>
          </cell>
          <cell r="D6152">
            <v>0</v>
          </cell>
          <cell r="E6152">
            <v>0</v>
          </cell>
          <cell r="F6152">
            <v>8343523000</v>
          </cell>
          <cell r="G6152">
            <v>0</v>
          </cell>
          <cell r="H6152">
            <v>0</v>
          </cell>
          <cell r="I6152">
            <v>0</v>
          </cell>
          <cell r="J6152">
            <v>0</v>
          </cell>
          <cell r="K6152">
            <v>0</v>
          </cell>
          <cell r="L6152">
            <v>0</v>
          </cell>
          <cell r="M6152">
            <v>0</v>
          </cell>
          <cell r="N6152">
            <v>0</v>
          </cell>
          <cell r="O6152">
            <v>0</v>
          </cell>
          <cell r="P6152">
            <v>0</v>
          </cell>
          <cell r="Q6152">
            <v>0</v>
          </cell>
          <cell r="R6152">
            <v>0</v>
          </cell>
          <cell r="S6152">
            <v>0</v>
          </cell>
          <cell r="T6152">
            <v>8343523000</v>
          </cell>
        </row>
        <row r="6153">
          <cell r="A6153">
            <v>16810002</v>
          </cell>
          <cell r="B6153" t="str">
            <v>16810002 Forward Contract - Foreign Currency Payable</v>
          </cell>
          <cell r="C6153">
            <v>0</v>
          </cell>
          <cell r="D6153">
            <v>0</v>
          </cell>
          <cell r="E6153">
            <v>0</v>
          </cell>
          <cell r="F6153">
            <v>-9814025500</v>
          </cell>
          <cell r="G6153">
            <v>0</v>
          </cell>
          <cell r="H6153">
            <v>0</v>
          </cell>
          <cell r="I6153">
            <v>0</v>
          </cell>
          <cell r="J6153">
            <v>0</v>
          </cell>
          <cell r="K6153">
            <v>0</v>
          </cell>
          <cell r="L6153">
            <v>0</v>
          </cell>
          <cell r="M6153">
            <v>0</v>
          </cell>
          <cell r="N6153">
            <v>0</v>
          </cell>
          <cell r="O6153">
            <v>0</v>
          </cell>
          <cell r="P6153">
            <v>0</v>
          </cell>
          <cell r="Q6153">
            <v>0</v>
          </cell>
          <cell r="R6153">
            <v>0</v>
          </cell>
          <cell r="S6153">
            <v>0</v>
          </cell>
          <cell r="T6153">
            <v>-9814025500</v>
          </cell>
        </row>
        <row r="6154">
          <cell r="A6154">
            <v>16810003</v>
          </cell>
          <cell r="B6154" t="str">
            <v>16810003 Forward Contract - Deferred Premium</v>
          </cell>
          <cell r="C6154">
            <v>0</v>
          </cell>
          <cell r="D6154">
            <v>0</v>
          </cell>
          <cell r="E6154">
            <v>0</v>
          </cell>
          <cell r="F6154">
            <v>937887043</v>
          </cell>
          <cell r="G6154">
            <v>0</v>
          </cell>
          <cell r="H6154">
            <v>0</v>
          </cell>
          <cell r="I6154">
            <v>0</v>
          </cell>
          <cell r="J6154">
            <v>0</v>
          </cell>
          <cell r="K6154">
            <v>0</v>
          </cell>
          <cell r="L6154">
            <v>0</v>
          </cell>
          <cell r="M6154">
            <v>0</v>
          </cell>
          <cell r="N6154">
            <v>0</v>
          </cell>
          <cell r="O6154">
            <v>0</v>
          </cell>
          <cell r="P6154">
            <v>0</v>
          </cell>
          <cell r="Q6154">
            <v>0</v>
          </cell>
          <cell r="R6154">
            <v>0</v>
          </cell>
          <cell r="S6154">
            <v>0</v>
          </cell>
          <cell r="T6154">
            <v>937887043</v>
          </cell>
        </row>
        <row r="6155">
          <cell r="A6155">
            <v>16810098</v>
          </cell>
          <cell r="B6155" t="str">
            <v>16810098 Forward Contract - Amt Receivable Fm Bank Adjustme</v>
          </cell>
          <cell r="C6155">
            <v>0</v>
          </cell>
          <cell r="D6155">
            <v>0</v>
          </cell>
          <cell r="E6155">
            <v>0</v>
          </cell>
          <cell r="F6155">
            <v>0</v>
          </cell>
          <cell r="G6155">
            <v>0</v>
          </cell>
          <cell r="H6155">
            <v>0</v>
          </cell>
          <cell r="I6155">
            <v>0</v>
          </cell>
          <cell r="J6155">
            <v>0</v>
          </cell>
          <cell r="K6155">
            <v>0</v>
          </cell>
          <cell r="L6155">
            <v>0</v>
          </cell>
          <cell r="M6155">
            <v>0</v>
          </cell>
          <cell r="N6155">
            <v>0</v>
          </cell>
          <cell r="O6155">
            <v>0</v>
          </cell>
          <cell r="P6155">
            <v>0</v>
          </cell>
          <cell r="Q6155">
            <v>0</v>
          </cell>
          <cell r="R6155">
            <v>0</v>
          </cell>
          <cell r="S6155">
            <v>0</v>
          </cell>
          <cell r="T6155">
            <v>0</v>
          </cell>
        </row>
        <row r="6156">
          <cell r="A6156">
            <v>16810902</v>
          </cell>
          <cell r="B6156" t="str">
            <v>16810902 Ind-AS  Forward Contract (Liability) - MTM Adj.</v>
          </cell>
          <cell r="C6156">
            <v>0</v>
          </cell>
          <cell r="D6156">
            <v>0</v>
          </cell>
          <cell r="E6156">
            <v>0</v>
          </cell>
          <cell r="F6156">
            <v>362065457</v>
          </cell>
          <cell r="G6156">
            <v>0</v>
          </cell>
          <cell r="H6156">
            <v>0</v>
          </cell>
          <cell r="I6156">
            <v>0</v>
          </cell>
          <cell r="J6156">
            <v>0</v>
          </cell>
          <cell r="K6156">
            <v>0</v>
          </cell>
          <cell r="L6156">
            <v>0</v>
          </cell>
          <cell r="M6156">
            <v>0</v>
          </cell>
          <cell r="N6156">
            <v>0</v>
          </cell>
          <cell r="O6156">
            <v>0</v>
          </cell>
          <cell r="P6156">
            <v>0</v>
          </cell>
          <cell r="Q6156">
            <v>0</v>
          </cell>
          <cell r="R6156">
            <v>0</v>
          </cell>
          <cell r="S6156">
            <v>0</v>
          </cell>
          <cell r="T6156">
            <v>362065457</v>
          </cell>
        </row>
        <row r="6157">
          <cell r="A6157">
            <v>16820000</v>
          </cell>
          <cell r="B6157" t="str">
            <v>16820000 Derivative Financial Liabilities - Options</v>
          </cell>
          <cell r="C6157">
            <v>0</v>
          </cell>
          <cell r="D6157">
            <v>0</v>
          </cell>
          <cell r="E6157">
            <v>0</v>
          </cell>
          <cell r="F6157">
            <v>0</v>
          </cell>
          <cell r="G6157">
            <v>0</v>
          </cell>
          <cell r="H6157">
            <v>0</v>
          </cell>
          <cell r="I6157">
            <v>0</v>
          </cell>
          <cell r="J6157">
            <v>0</v>
          </cell>
          <cell r="K6157">
            <v>0</v>
          </cell>
          <cell r="L6157">
            <v>0</v>
          </cell>
          <cell r="M6157">
            <v>0</v>
          </cell>
          <cell r="N6157">
            <v>0</v>
          </cell>
          <cell r="O6157">
            <v>0</v>
          </cell>
          <cell r="P6157">
            <v>0</v>
          </cell>
          <cell r="Q6157">
            <v>0</v>
          </cell>
          <cell r="R6157">
            <v>0</v>
          </cell>
          <cell r="S6157">
            <v>0</v>
          </cell>
          <cell r="T6157">
            <v>0</v>
          </cell>
        </row>
        <row r="6158">
          <cell r="A6158">
            <v>16830000</v>
          </cell>
          <cell r="B6158" t="str">
            <v>16830000 Derivative Financial Liab-Interest Rate Swaps</v>
          </cell>
          <cell r="C6158">
            <v>0</v>
          </cell>
          <cell r="D6158">
            <v>0</v>
          </cell>
          <cell r="E6158">
            <v>0</v>
          </cell>
          <cell r="F6158">
            <v>0</v>
          </cell>
          <cell r="G6158">
            <v>0</v>
          </cell>
          <cell r="H6158">
            <v>0</v>
          </cell>
          <cell r="I6158">
            <v>0</v>
          </cell>
          <cell r="J6158">
            <v>0</v>
          </cell>
          <cell r="K6158">
            <v>0</v>
          </cell>
          <cell r="L6158">
            <v>0</v>
          </cell>
          <cell r="M6158">
            <v>0</v>
          </cell>
          <cell r="N6158">
            <v>0</v>
          </cell>
          <cell r="O6158">
            <v>0</v>
          </cell>
          <cell r="P6158">
            <v>0</v>
          </cell>
          <cell r="Q6158">
            <v>0</v>
          </cell>
          <cell r="R6158">
            <v>0</v>
          </cell>
          <cell r="S6158">
            <v>0</v>
          </cell>
          <cell r="T6158">
            <v>0</v>
          </cell>
        </row>
        <row r="6159">
          <cell r="A6159">
            <v>16840000</v>
          </cell>
          <cell r="B6159" t="str">
            <v>16840000 Derivative Financial Liabilities - Currency Swaps</v>
          </cell>
          <cell r="C6159">
            <v>0</v>
          </cell>
          <cell r="D6159">
            <v>0</v>
          </cell>
          <cell r="E6159">
            <v>0</v>
          </cell>
          <cell r="F6159">
            <v>0</v>
          </cell>
          <cell r="G6159">
            <v>0</v>
          </cell>
          <cell r="H6159">
            <v>0</v>
          </cell>
          <cell r="I6159">
            <v>0</v>
          </cell>
          <cell r="J6159">
            <v>0</v>
          </cell>
          <cell r="K6159">
            <v>0</v>
          </cell>
          <cell r="L6159">
            <v>0</v>
          </cell>
          <cell r="M6159">
            <v>0</v>
          </cell>
          <cell r="N6159">
            <v>0</v>
          </cell>
          <cell r="O6159">
            <v>0</v>
          </cell>
          <cell r="P6159">
            <v>0</v>
          </cell>
          <cell r="Q6159">
            <v>0</v>
          </cell>
          <cell r="R6159">
            <v>0</v>
          </cell>
          <cell r="S6159">
            <v>0</v>
          </cell>
          <cell r="T6159">
            <v>0</v>
          </cell>
        </row>
        <row r="6160">
          <cell r="A6160">
            <v>16850000</v>
          </cell>
          <cell r="B6160" t="str">
            <v>16850000 Derivative Financial Liabilities - Commodities</v>
          </cell>
          <cell r="C6160">
            <v>0</v>
          </cell>
          <cell r="D6160">
            <v>0</v>
          </cell>
          <cell r="E6160">
            <v>0</v>
          </cell>
          <cell r="F6160">
            <v>0</v>
          </cell>
          <cell r="G6160">
            <v>0</v>
          </cell>
          <cell r="H6160">
            <v>0</v>
          </cell>
          <cell r="I6160">
            <v>0</v>
          </cell>
          <cell r="J6160">
            <v>0</v>
          </cell>
          <cell r="K6160">
            <v>0</v>
          </cell>
          <cell r="L6160">
            <v>0</v>
          </cell>
          <cell r="M6160">
            <v>0</v>
          </cell>
          <cell r="N6160">
            <v>0</v>
          </cell>
          <cell r="O6160">
            <v>0</v>
          </cell>
          <cell r="P6160">
            <v>0</v>
          </cell>
          <cell r="Q6160">
            <v>0</v>
          </cell>
          <cell r="R6160">
            <v>0</v>
          </cell>
          <cell r="S6160">
            <v>0</v>
          </cell>
          <cell r="T6160">
            <v>0</v>
          </cell>
        </row>
        <row r="6161">
          <cell r="A6161">
            <v>16850901</v>
          </cell>
          <cell r="B6161" t="str">
            <v>16850901 Ind-AS Futre Contrct Liab(Commodity derivative MTM</v>
          </cell>
          <cell r="C6161">
            <v>0</v>
          </cell>
          <cell r="D6161">
            <v>0</v>
          </cell>
          <cell r="E6161">
            <v>0</v>
          </cell>
          <cell r="F6161">
            <v>0</v>
          </cell>
          <cell r="G6161">
            <v>0</v>
          </cell>
          <cell r="H6161">
            <v>0</v>
          </cell>
          <cell r="I6161">
            <v>0</v>
          </cell>
          <cell r="J6161">
            <v>0</v>
          </cell>
          <cell r="K6161">
            <v>0</v>
          </cell>
          <cell r="L6161">
            <v>0</v>
          </cell>
          <cell r="M6161">
            <v>0</v>
          </cell>
          <cell r="N6161">
            <v>0</v>
          </cell>
          <cell r="O6161">
            <v>0</v>
          </cell>
          <cell r="P6161">
            <v>0</v>
          </cell>
          <cell r="Q6161">
            <v>0</v>
          </cell>
          <cell r="R6161">
            <v>0</v>
          </cell>
          <cell r="S6161">
            <v>0</v>
          </cell>
          <cell r="T6161">
            <v>0</v>
          </cell>
        </row>
        <row r="6162">
          <cell r="A6162">
            <v>16851901</v>
          </cell>
          <cell r="B6162" t="str">
            <v>16851901 Ind-AS  Derivatives financial liabilities (fair</v>
          </cell>
          <cell r="C6162">
            <v>0</v>
          </cell>
          <cell r="D6162">
            <v>0</v>
          </cell>
          <cell r="E6162">
            <v>0</v>
          </cell>
          <cell r="F6162">
            <v>0</v>
          </cell>
          <cell r="G6162">
            <v>0</v>
          </cell>
          <cell r="H6162">
            <v>0</v>
          </cell>
          <cell r="I6162">
            <v>0</v>
          </cell>
          <cell r="J6162">
            <v>0</v>
          </cell>
          <cell r="K6162">
            <v>0</v>
          </cell>
          <cell r="L6162">
            <v>0</v>
          </cell>
          <cell r="M6162">
            <v>0</v>
          </cell>
          <cell r="N6162">
            <v>0</v>
          </cell>
          <cell r="O6162">
            <v>0</v>
          </cell>
          <cell r="P6162">
            <v>0</v>
          </cell>
          <cell r="Q6162">
            <v>0</v>
          </cell>
          <cell r="R6162">
            <v>0</v>
          </cell>
          <cell r="S6162">
            <v>0</v>
          </cell>
          <cell r="T6162">
            <v>0</v>
          </cell>
        </row>
        <row r="6163">
          <cell r="A6163">
            <v>16852901</v>
          </cell>
          <cell r="B6163" t="str">
            <v>16852901 Ind-AS  Derivatives financial liabilities (Othe</v>
          </cell>
          <cell r="C6163">
            <v>0</v>
          </cell>
          <cell r="D6163">
            <v>0</v>
          </cell>
          <cell r="E6163">
            <v>0</v>
          </cell>
          <cell r="F6163">
            <v>0</v>
          </cell>
          <cell r="G6163">
            <v>0</v>
          </cell>
          <cell r="H6163">
            <v>0</v>
          </cell>
          <cell r="I6163">
            <v>0</v>
          </cell>
          <cell r="J6163">
            <v>0</v>
          </cell>
          <cell r="K6163">
            <v>0</v>
          </cell>
          <cell r="L6163">
            <v>0</v>
          </cell>
          <cell r="M6163">
            <v>0</v>
          </cell>
          <cell r="N6163">
            <v>0</v>
          </cell>
          <cell r="O6163">
            <v>0</v>
          </cell>
          <cell r="P6163">
            <v>0</v>
          </cell>
          <cell r="Q6163">
            <v>0</v>
          </cell>
          <cell r="R6163">
            <v>0</v>
          </cell>
          <cell r="S6163">
            <v>0</v>
          </cell>
          <cell r="T6163">
            <v>0</v>
          </cell>
        </row>
        <row r="6164">
          <cell r="A6164">
            <v>16860000</v>
          </cell>
          <cell r="B6164" t="str">
            <v>16860000 Derivative Financial Liabilities - Others</v>
          </cell>
          <cell r="C6164">
            <v>0</v>
          </cell>
          <cell r="D6164">
            <v>0</v>
          </cell>
          <cell r="E6164">
            <v>0</v>
          </cell>
          <cell r="F6164">
            <v>0</v>
          </cell>
          <cell r="G6164">
            <v>0</v>
          </cell>
          <cell r="H6164">
            <v>0</v>
          </cell>
          <cell r="I6164">
            <v>0</v>
          </cell>
          <cell r="J6164">
            <v>0</v>
          </cell>
          <cell r="K6164">
            <v>0</v>
          </cell>
          <cell r="L6164">
            <v>0</v>
          </cell>
          <cell r="M6164">
            <v>0</v>
          </cell>
          <cell r="N6164">
            <v>0</v>
          </cell>
          <cell r="O6164">
            <v>0</v>
          </cell>
          <cell r="P6164">
            <v>0</v>
          </cell>
          <cell r="Q6164">
            <v>0</v>
          </cell>
          <cell r="R6164">
            <v>0</v>
          </cell>
          <cell r="S6164">
            <v>0</v>
          </cell>
          <cell r="T6164">
            <v>0</v>
          </cell>
        </row>
        <row r="6165">
          <cell r="A6165">
            <v>16860901</v>
          </cell>
          <cell r="B6165" t="str">
            <v>16860901 Ind-AS  IGAAP Current Derivative financial asse</v>
          </cell>
          <cell r="C6165">
            <v>0</v>
          </cell>
          <cell r="D6165">
            <v>0</v>
          </cell>
          <cell r="E6165">
            <v>0</v>
          </cell>
          <cell r="F6165">
            <v>170550000</v>
          </cell>
          <cell r="G6165">
            <v>0</v>
          </cell>
          <cell r="H6165">
            <v>0</v>
          </cell>
          <cell r="I6165">
            <v>0</v>
          </cell>
          <cell r="J6165">
            <v>0</v>
          </cell>
          <cell r="K6165">
            <v>0</v>
          </cell>
          <cell r="L6165">
            <v>0</v>
          </cell>
          <cell r="M6165">
            <v>0</v>
          </cell>
          <cell r="N6165">
            <v>0</v>
          </cell>
          <cell r="O6165">
            <v>0</v>
          </cell>
          <cell r="P6165">
            <v>0</v>
          </cell>
          <cell r="Q6165">
            <v>0</v>
          </cell>
          <cell r="R6165">
            <v>0</v>
          </cell>
          <cell r="S6165">
            <v>0</v>
          </cell>
          <cell r="T6165">
            <v>170550000</v>
          </cell>
        </row>
        <row r="6166">
          <cell r="A6166">
            <v>16440902</v>
          </cell>
          <cell r="B6166" t="str">
            <v>16440902 Ind-AS -Accrued Expenses(Commodity deriva</v>
          </cell>
          <cell r="C6166">
            <v>0</v>
          </cell>
          <cell r="D6166">
            <v>0</v>
          </cell>
          <cell r="E6166">
            <v>0</v>
          </cell>
          <cell r="F6166">
            <v>0</v>
          </cell>
          <cell r="G6166">
            <v>0</v>
          </cell>
          <cell r="H6166">
            <v>0</v>
          </cell>
          <cell r="I6166">
            <v>0</v>
          </cell>
          <cell r="J6166">
            <v>0</v>
          </cell>
          <cell r="K6166">
            <v>0</v>
          </cell>
          <cell r="L6166">
            <v>0</v>
          </cell>
          <cell r="M6166">
            <v>0</v>
          </cell>
          <cell r="N6166">
            <v>0</v>
          </cell>
          <cell r="O6166">
            <v>0</v>
          </cell>
          <cell r="P6166">
            <v>0</v>
          </cell>
          <cell r="Q6166">
            <v>0</v>
          </cell>
          <cell r="R6166">
            <v>0</v>
          </cell>
          <cell r="S6166">
            <v>0</v>
          </cell>
          <cell r="T6166">
            <v>0</v>
          </cell>
        </row>
        <row r="6167">
          <cell r="A6167">
            <v>171</v>
          </cell>
          <cell r="B6167" t="str">
            <v>Short- Term Provisions Non Financial</v>
          </cell>
          <cell r="C6167">
            <v>-4208461617.1999998</v>
          </cell>
          <cell r="D6167">
            <v>-1040822007.03</v>
          </cell>
          <cell r="E6167">
            <v>-202857283.81</v>
          </cell>
          <cell r="F6167">
            <v>-399242197.49000001</v>
          </cell>
          <cell r="G6167">
            <v>-158938790.96000001</v>
          </cell>
          <cell r="H6167">
            <v>0</v>
          </cell>
          <cell r="I6167">
            <v>0</v>
          </cell>
          <cell r="J6167">
            <v>0</v>
          </cell>
          <cell r="K6167">
            <v>0</v>
          </cell>
          <cell r="L6167">
            <v>-14740402.439999999</v>
          </cell>
          <cell r="M6167">
            <v>-43245007.100000001</v>
          </cell>
          <cell r="N6167">
            <v>0</v>
          </cell>
          <cell r="O6167">
            <v>0</v>
          </cell>
          <cell r="P6167">
            <v>0</v>
          </cell>
          <cell r="Q6167">
            <v>0</v>
          </cell>
          <cell r="R6167">
            <v>0</v>
          </cell>
          <cell r="S6167">
            <v>0</v>
          </cell>
          <cell r="T6167">
            <v>-6068307306.0299997</v>
          </cell>
        </row>
        <row r="6168">
          <cell r="A6168">
            <v>267</v>
          </cell>
          <cell r="B6168" t="str">
            <v>Provision for Employee Benefits..............</v>
          </cell>
          <cell r="C6168">
            <v>-670372915.95000005</v>
          </cell>
          <cell r="D6168">
            <v>-273122697.37</v>
          </cell>
          <cell r="E6168">
            <v>-89392103.120000005</v>
          </cell>
          <cell r="F6168">
            <v>-399242197.69999999</v>
          </cell>
          <cell r="G6168">
            <v>-15034253.77</v>
          </cell>
          <cell r="H6168">
            <v>0</v>
          </cell>
          <cell r="I6168">
            <v>0</v>
          </cell>
          <cell r="J6168">
            <v>0</v>
          </cell>
          <cell r="K6168">
            <v>0</v>
          </cell>
          <cell r="L6168">
            <v>-14740402.439999999</v>
          </cell>
          <cell r="M6168">
            <v>-17769489.75</v>
          </cell>
          <cell r="N6168">
            <v>0</v>
          </cell>
          <cell r="O6168">
            <v>0</v>
          </cell>
          <cell r="P6168">
            <v>0</v>
          </cell>
          <cell r="Q6168">
            <v>0</v>
          </cell>
          <cell r="R6168">
            <v>0</v>
          </cell>
          <cell r="S6168">
            <v>0</v>
          </cell>
          <cell r="T6168">
            <v>-1479674060.0999999</v>
          </cell>
        </row>
        <row r="6169">
          <cell r="A6169">
            <v>226</v>
          </cell>
          <cell r="B6169" t="str">
            <v>Provision for Gratuity</v>
          </cell>
          <cell r="C6169">
            <v>0</v>
          </cell>
          <cell r="D6169">
            <v>0</v>
          </cell>
          <cell r="E6169">
            <v>0</v>
          </cell>
          <cell r="F6169">
            <v>0</v>
          </cell>
          <cell r="G6169">
            <v>0</v>
          </cell>
          <cell r="H6169">
            <v>0</v>
          </cell>
          <cell r="I6169">
            <v>0</v>
          </cell>
          <cell r="J6169">
            <v>0</v>
          </cell>
          <cell r="K6169">
            <v>0</v>
          </cell>
          <cell r="L6169">
            <v>0</v>
          </cell>
          <cell r="M6169">
            <v>0</v>
          </cell>
          <cell r="N6169">
            <v>0</v>
          </cell>
          <cell r="O6169">
            <v>0</v>
          </cell>
          <cell r="P6169">
            <v>0</v>
          </cell>
          <cell r="Q6169">
            <v>0</v>
          </cell>
          <cell r="R6169">
            <v>0</v>
          </cell>
          <cell r="S6169">
            <v>0</v>
          </cell>
          <cell r="T6169">
            <v>0</v>
          </cell>
        </row>
        <row r="6170">
          <cell r="A6170">
            <v>16370003</v>
          </cell>
          <cell r="B6170" t="str">
            <v>16370003 Provision for Gratuity - Current</v>
          </cell>
          <cell r="C6170">
            <v>0</v>
          </cell>
          <cell r="D6170">
            <v>0</v>
          </cell>
          <cell r="E6170">
            <v>0</v>
          </cell>
          <cell r="F6170">
            <v>0</v>
          </cell>
          <cell r="G6170">
            <v>0</v>
          </cell>
          <cell r="H6170">
            <v>0</v>
          </cell>
          <cell r="I6170">
            <v>0</v>
          </cell>
          <cell r="J6170">
            <v>0</v>
          </cell>
          <cell r="K6170">
            <v>0</v>
          </cell>
          <cell r="L6170">
            <v>0</v>
          </cell>
          <cell r="M6170">
            <v>0</v>
          </cell>
          <cell r="N6170">
            <v>0</v>
          </cell>
          <cell r="O6170">
            <v>0</v>
          </cell>
          <cell r="P6170">
            <v>0</v>
          </cell>
          <cell r="Q6170">
            <v>0</v>
          </cell>
          <cell r="R6170">
            <v>0</v>
          </cell>
          <cell r="S6170">
            <v>0</v>
          </cell>
          <cell r="T6170">
            <v>0</v>
          </cell>
        </row>
        <row r="6171">
          <cell r="A6171">
            <v>16370094</v>
          </cell>
          <cell r="B6171" t="str">
            <v>16370094 Provision For Gratuity - Current Payable</v>
          </cell>
          <cell r="C6171">
            <v>0</v>
          </cell>
          <cell r="D6171">
            <v>0</v>
          </cell>
          <cell r="E6171">
            <v>0</v>
          </cell>
          <cell r="F6171">
            <v>0</v>
          </cell>
          <cell r="G6171">
            <v>0</v>
          </cell>
          <cell r="H6171">
            <v>0</v>
          </cell>
          <cell r="I6171">
            <v>0</v>
          </cell>
          <cell r="J6171">
            <v>0</v>
          </cell>
          <cell r="K6171">
            <v>0</v>
          </cell>
          <cell r="L6171">
            <v>0</v>
          </cell>
          <cell r="M6171">
            <v>0</v>
          </cell>
          <cell r="N6171">
            <v>0</v>
          </cell>
          <cell r="O6171">
            <v>0</v>
          </cell>
          <cell r="P6171">
            <v>0</v>
          </cell>
          <cell r="Q6171">
            <v>0</v>
          </cell>
          <cell r="R6171">
            <v>0</v>
          </cell>
          <cell r="S6171">
            <v>0</v>
          </cell>
          <cell r="T6171">
            <v>0</v>
          </cell>
        </row>
        <row r="6172">
          <cell r="A6172">
            <v>16380094</v>
          </cell>
          <cell r="B6172" t="str">
            <v>16380094 Gratuity Trust Account Current Payables</v>
          </cell>
          <cell r="C6172">
            <v>0</v>
          </cell>
          <cell r="D6172">
            <v>0</v>
          </cell>
          <cell r="E6172">
            <v>0</v>
          </cell>
          <cell r="F6172">
            <v>0</v>
          </cell>
          <cell r="G6172">
            <v>0</v>
          </cell>
          <cell r="H6172">
            <v>0</v>
          </cell>
          <cell r="I6172">
            <v>0</v>
          </cell>
          <cell r="J6172">
            <v>0</v>
          </cell>
          <cell r="K6172">
            <v>0</v>
          </cell>
          <cell r="L6172">
            <v>0</v>
          </cell>
          <cell r="M6172">
            <v>0</v>
          </cell>
          <cell r="N6172">
            <v>0</v>
          </cell>
          <cell r="O6172">
            <v>0</v>
          </cell>
          <cell r="P6172">
            <v>0</v>
          </cell>
          <cell r="Q6172">
            <v>0</v>
          </cell>
          <cell r="R6172">
            <v>0</v>
          </cell>
          <cell r="S6172">
            <v>0</v>
          </cell>
          <cell r="T6172">
            <v>0</v>
          </cell>
        </row>
        <row r="6173">
          <cell r="A6173">
            <v>272</v>
          </cell>
          <cell r="B6173" t="str">
            <v>Provision for PF.............................</v>
          </cell>
          <cell r="C6173">
            <v>0</v>
          </cell>
          <cell r="D6173">
            <v>0</v>
          </cell>
          <cell r="E6173">
            <v>0</v>
          </cell>
          <cell r="F6173">
            <v>-255100000</v>
          </cell>
          <cell r="G6173">
            <v>0</v>
          </cell>
          <cell r="H6173">
            <v>0</v>
          </cell>
          <cell r="I6173">
            <v>0</v>
          </cell>
          <cell r="J6173">
            <v>0</v>
          </cell>
          <cell r="K6173">
            <v>0</v>
          </cell>
          <cell r="L6173">
            <v>0</v>
          </cell>
          <cell r="M6173">
            <v>0</v>
          </cell>
          <cell r="N6173">
            <v>0</v>
          </cell>
          <cell r="O6173">
            <v>0</v>
          </cell>
          <cell r="P6173">
            <v>0</v>
          </cell>
          <cell r="Q6173">
            <v>0</v>
          </cell>
          <cell r="R6173">
            <v>0</v>
          </cell>
          <cell r="S6173">
            <v>0</v>
          </cell>
          <cell r="T6173">
            <v>-255100000</v>
          </cell>
        </row>
        <row r="6174">
          <cell r="A6174">
            <v>16380013</v>
          </cell>
          <cell r="B6174" t="str">
            <v>16380013 Provision for PF - current</v>
          </cell>
          <cell r="C6174">
            <v>0</v>
          </cell>
          <cell r="D6174">
            <v>0</v>
          </cell>
          <cell r="E6174">
            <v>0</v>
          </cell>
          <cell r="F6174">
            <v>-255100000</v>
          </cell>
          <cell r="G6174">
            <v>0</v>
          </cell>
          <cell r="H6174">
            <v>0</v>
          </cell>
          <cell r="I6174">
            <v>0</v>
          </cell>
          <cell r="J6174">
            <v>0</v>
          </cell>
          <cell r="K6174">
            <v>0</v>
          </cell>
          <cell r="L6174">
            <v>0</v>
          </cell>
          <cell r="M6174">
            <v>0</v>
          </cell>
          <cell r="N6174">
            <v>0</v>
          </cell>
          <cell r="O6174">
            <v>0</v>
          </cell>
          <cell r="P6174">
            <v>0</v>
          </cell>
          <cell r="Q6174">
            <v>0</v>
          </cell>
          <cell r="R6174">
            <v>0</v>
          </cell>
          <cell r="S6174">
            <v>0</v>
          </cell>
          <cell r="T6174">
            <v>-255100000</v>
          </cell>
        </row>
        <row r="6175">
          <cell r="A6175">
            <v>274</v>
          </cell>
          <cell r="B6175" t="str">
            <v>Provision for Retirement Benefits............</v>
          </cell>
          <cell r="C6175">
            <v>-656519880.36000001</v>
          </cell>
          <cell r="D6175">
            <v>-267933659.37</v>
          </cell>
          <cell r="E6175">
            <v>-87598724.120000005</v>
          </cell>
          <cell r="F6175">
            <v>-51641126.700000003</v>
          </cell>
          <cell r="G6175">
            <v>-14675669.77</v>
          </cell>
          <cell r="H6175">
            <v>0</v>
          </cell>
          <cell r="I6175">
            <v>0</v>
          </cell>
          <cell r="J6175">
            <v>0</v>
          </cell>
          <cell r="K6175">
            <v>0</v>
          </cell>
          <cell r="L6175">
            <v>-14229282.439999999</v>
          </cell>
          <cell r="M6175">
            <v>-17573100.75</v>
          </cell>
          <cell r="N6175">
            <v>0</v>
          </cell>
          <cell r="O6175">
            <v>0</v>
          </cell>
          <cell r="P6175">
            <v>0</v>
          </cell>
          <cell r="Q6175">
            <v>0</v>
          </cell>
          <cell r="R6175">
            <v>0</v>
          </cell>
          <cell r="S6175">
            <v>0</v>
          </cell>
          <cell r="T6175">
            <v>-1110171443.51</v>
          </cell>
        </row>
        <row r="6176">
          <cell r="A6176">
            <v>17510011</v>
          </cell>
          <cell r="B6176" t="str">
            <v>17510011 Prov for PL - Current</v>
          </cell>
          <cell r="C6176">
            <v>-538033241.15999997</v>
          </cell>
          <cell r="D6176">
            <v>-225388595.99000001</v>
          </cell>
          <cell r="E6176">
            <v>-72223097.120000005</v>
          </cell>
          <cell r="F6176">
            <v>-44821940.009999998</v>
          </cell>
          <cell r="G6176">
            <v>-12472532.09</v>
          </cell>
          <cell r="H6176">
            <v>0</v>
          </cell>
          <cell r="I6176">
            <v>0</v>
          </cell>
          <cell r="J6176">
            <v>0</v>
          </cell>
          <cell r="K6176">
            <v>0</v>
          </cell>
          <cell r="L6176">
            <v>-12786124.539999999</v>
          </cell>
          <cell r="M6176">
            <v>-16268480.560000001</v>
          </cell>
          <cell r="N6176">
            <v>0</v>
          </cell>
          <cell r="O6176">
            <v>0</v>
          </cell>
          <cell r="P6176">
            <v>0</v>
          </cell>
          <cell r="Q6176">
            <v>0</v>
          </cell>
          <cell r="R6176">
            <v>0</v>
          </cell>
          <cell r="S6176">
            <v>0</v>
          </cell>
          <cell r="T6176">
            <v>-921994011.47000003</v>
          </cell>
        </row>
        <row r="6177">
          <cell r="A6177">
            <v>17510012</v>
          </cell>
          <cell r="B6177" t="str">
            <v>17510012 Prov for SL - Current</v>
          </cell>
          <cell r="C6177">
            <v>-74945405.269999996</v>
          </cell>
          <cell r="D6177">
            <v>-28306951.329999998</v>
          </cell>
          <cell r="E6177">
            <v>-8923764.8699999992</v>
          </cell>
          <cell r="F6177">
            <v>-450164.83</v>
          </cell>
          <cell r="G6177">
            <v>0</v>
          </cell>
          <cell r="H6177">
            <v>0</v>
          </cell>
          <cell r="I6177">
            <v>0</v>
          </cell>
          <cell r="J6177">
            <v>0</v>
          </cell>
          <cell r="K6177">
            <v>0</v>
          </cell>
          <cell r="L6177">
            <v>0</v>
          </cell>
          <cell r="M6177">
            <v>-241890.35</v>
          </cell>
          <cell r="N6177">
            <v>0</v>
          </cell>
          <cell r="O6177">
            <v>0</v>
          </cell>
          <cell r="P6177">
            <v>0</v>
          </cell>
          <cell r="Q6177">
            <v>0</v>
          </cell>
          <cell r="R6177">
            <v>0</v>
          </cell>
          <cell r="S6177">
            <v>0</v>
          </cell>
          <cell r="T6177">
            <v>-112868176.65000001</v>
          </cell>
        </row>
        <row r="6178">
          <cell r="A6178">
            <v>17510013</v>
          </cell>
          <cell r="B6178" t="str">
            <v>17510013 Provision for EL - Current</v>
          </cell>
          <cell r="C6178">
            <v>-43541233.93</v>
          </cell>
          <cell r="D6178">
            <v>-14238112.050000001</v>
          </cell>
          <cell r="E6178">
            <v>-6451862.1299999999</v>
          </cell>
          <cell r="F6178">
            <v>-6369021.8600000003</v>
          </cell>
          <cell r="G6178">
            <v>-2203137.6800000002</v>
          </cell>
          <cell r="H6178">
            <v>0</v>
          </cell>
          <cell r="I6178">
            <v>0</v>
          </cell>
          <cell r="J6178">
            <v>0</v>
          </cell>
          <cell r="K6178">
            <v>0</v>
          </cell>
          <cell r="L6178">
            <v>-1443157.9</v>
          </cell>
          <cell r="M6178">
            <v>-1062729.8400000001</v>
          </cell>
          <cell r="N6178">
            <v>0</v>
          </cell>
          <cell r="O6178">
            <v>0</v>
          </cell>
          <cell r="P6178">
            <v>0</v>
          </cell>
          <cell r="Q6178">
            <v>0</v>
          </cell>
          <cell r="R6178">
            <v>0</v>
          </cell>
          <cell r="S6178">
            <v>0</v>
          </cell>
          <cell r="T6178">
            <v>-75309255.390000001</v>
          </cell>
        </row>
        <row r="6179">
          <cell r="A6179">
            <v>275</v>
          </cell>
          <cell r="B6179" t="str">
            <v>Provision for Special Pension................</v>
          </cell>
          <cell r="C6179">
            <v>0</v>
          </cell>
          <cell r="D6179">
            <v>0</v>
          </cell>
          <cell r="E6179">
            <v>0</v>
          </cell>
          <cell r="F6179">
            <v>0</v>
          </cell>
          <cell r="G6179">
            <v>0</v>
          </cell>
          <cell r="H6179">
            <v>0</v>
          </cell>
          <cell r="I6179">
            <v>0</v>
          </cell>
          <cell r="J6179">
            <v>0</v>
          </cell>
          <cell r="K6179">
            <v>0</v>
          </cell>
          <cell r="L6179">
            <v>0</v>
          </cell>
          <cell r="M6179">
            <v>0</v>
          </cell>
          <cell r="N6179">
            <v>0</v>
          </cell>
          <cell r="O6179">
            <v>0</v>
          </cell>
          <cell r="P6179">
            <v>0</v>
          </cell>
          <cell r="Q6179">
            <v>0</v>
          </cell>
          <cell r="R6179">
            <v>0</v>
          </cell>
          <cell r="S6179">
            <v>0</v>
          </cell>
          <cell r="T6179">
            <v>0</v>
          </cell>
        </row>
        <row r="6180">
          <cell r="A6180">
            <v>17530001</v>
          </cell>
          <cell r="B6180" t="str">
            <v>17530001 Provision For Sp Pension Fund</v>
          </cell>
          <cell r="C6180">
            <v>0</v>
          </cell>
          <cell r="D6180">
            <v>0</v>
          </cell>
          <cell r="E6180">
            <v>0</v>
          </cell>
          <cell r="F6180">
            <v>0</v>
          </cell>
          <cell r="G6180">
            <v>0</v>
          </cell>
          <cell r="H6180">
            <v>0</v>
          </cell>
          <cell r="I6180">
            <v>0</v>
          </cell>
          <cell r="J6180">
            <v>0</v>
          </cell>
          <cell r="K6180">
            <v>0</v>
          </cell>
          <cell r="L6180">
            <v>0</v>
          </cell>
          <cell r="M6180">
            <v>0</v>
          </cell>
          <cell r="N6180">
            <v>0</v>
          </cell>
          <cell r="O6180">
            <v>0</v>
          </cell>
          <cell r="P6180">
            <v>0</v>
          </cell>
          <cell r="Q6180">
            <v>0</v>
          </cell>
          <cell r="R6180">
            <v>0</v>
          </cell>
          <cell r="S6180">
            <v>0</v>
          </cell>
          <cell r="T6180">
            <v>0</v>
          </cell>
        </row>
        <row r="6181">
          <cell r="A6181">
            <v>17530091</v>
          </cell>
          <cell r="B6181" t="str">
            <v>17530091 Provision For  Pension Adjustment</v>
          </cell>
          <cell r="C6181">
            <v>0</v>
          </cell>
          <cell r="D6181">
            <v>0</v>
          </cell>
          <cell r="E6181">
            <v>0</v>
          </cell>
          <cell r="F6181">
            <v>0</v>
          </cell>
          <cell r="G6181">
            <v>0</v>
          </cell>
          <cell r="H6181">
            <v>0</v>
          </cell>
          <cell r="I6181">
            <v>0</v>
          </cell>
          <cell r="J6181">
            <v>0</v>
          </cell>
          <cell r="K6181">
            <v>0</v>
          </cell>
          <cell r="L6181">
            <v>0</v>
          </cell>
          <cell r="M6181">
            <v>0</v>
          </cell>
          <cell r="N6181">
            <v>0</v>
          </cell>
          <cell r="O6181">
            <v>0</v>
          </cell>
          <cell r="P6181">
            <v>0</v>
          </cell>
          <cell r="Q6181">
            <v>0</v>
          </cell>
          <cell r="R6181">
            <v>0</v>
          </cell>
          <cell r="S6181">
            <v>0</v>
          </cell>
          <cell r="T6181">
            <v>0</v>
          </cell>
        </row>
        <row r="6182">
          <cell r="A6182">
            <v>17530092</v>
          </cell>
          <cell r="B6182" t="str">
            <v>17530092 IFRS-Discounting Adj - Provision for Pension</v>
          </cell>
          <cell r="C6182">
            <v>0</v>
          </cell>
          <cell r="D6182">
            <v>0</v>
          </cell>
          <cell r="E6182">
            <v>0</v>
          </cell>
          <cell r="F6182">
            <v>0</v>
          </cell>
          <cell r="G6182">
            <v>0</v>
          </cell>
          <cell r="H6182">
            <v>0</v>
          </cell>
          <cell r="I6182">
            <v>0</v>
          </cell>
          <cell r="J6182">
            <v>0</v>
          </cell>
          <cell r="K6182">
            <v>0</v>
          </cell>
          <cell r="L6182">
            <v>0</v>
          </cell>
          <cell r="M6182">
            <v>0</v>
          </cell>
          <cell r="N6182">
            <v>0</v>
          </cell>
          <cell r="O6182">
            <v>0</v>
          </cell>
          <cell r="P6182">
            <v>0</v>
          </cell>
          <cell r="Q6182">
            <v>0</v>
          </cell>
          <cell r="R6182">
            <v>0</v>
          </cell>
          <cell r="S6182">
            <v>0</v>
          </cell>
          <cell r="T6182">
            <v>0</v>
          </cell>
        </row>
        <row r="6183">
          <cell r="A6183">
            <v>17530098</v>
          </cell>
          <cell r="B6183" t="str">
            <v>17530098 Provision For Sp Pension Fund Adjustment</v>
          </cell>
          <cell r="C6183">
            <v>0</v>
          </cell>
          <cell r="D6183">
            <v>0</v>
          </cell>
          <cell r="E6183">
            <v>0</v>
          </cell>
          <cell r="F6183">
            <v>0</v>
          </cell>
          <cell r="G6183">
            <v>0</v>
          </cell>
          <cell r="H6183">
            <v>0</v>
          </cell>
          <cell r="I6183">
            <v>0</v>
          </cell>
          <cell r="J6183">
            <v>0</v>
          </cell>
          <cell r="K6183">
            <v>0</v>
          </cell>
          <cell r="L6183">
            <v>0</v>
          </cell>
          <cell r="M6183">
            <v>0</v>
          </cell>
          <cell r="N6183">
            <v>0</v>
          </cell>
          <cell r="O6183">
            <v>0</v>
          </cell>
          <cell r="P6183">
            <v>0</v>
          </cell>
          <cell r="Q6183">
            <v>0</v>
          </cell>
          <cell r="R6183">
            <v>0</v>
          </cell>
          <cell r="S6183">
            <v>0</v>
          </cell>
          <cell r="T6183">
            <v>0</v>
          </cell>
        </row>
        <row r="6184">
          <cell r="A6184">
            <v>254</v>
          </cell>
          <cell r="B6184" t="str">
            <v>Provision for Post Retirement Benefits-Curren</v>
          </cell>
          <cell r="C6184">
            <v>-13853035.59</v>
          </cell>
          <cell r="D6184">
            <v>-5189038</v>
          </cell>
          <cell r="E6184">
            <v>-1793379</v>
          </cell>
          <cell r="F6184">
            <v>-92501071</v>
          </cell>
          <cell r="G6184">
            <v>-358584</v>
          </cell>
          <cell r="H6184">
            <v>0</v>
          </cell>
          <cell r="I6184">
            <v>0</v>
          </cell>
          <cell r="J6184">
            <v>0</v>
          </cell>
          <cell r="K6184">
            <v>0</v>
          </cell>
          <cell r="L6184">
            <v>-511120</v>
          </cell>
          <cell r="M6184">
            <v>-196389</v>
          </cell>
          <cell r="N6184">
            <v>0</v>
          </cell>
          <cell r="O6184">
            <v>0</v>
          </cell>
          <cell r="P6184">
            <v>0</v>
          </cell>
          <cell r="Q6184">
            <v>0</v>
          </cell>
          <cell r="R6184">
            <v>0</v>
          </cell>
          <cell r="S6184">
            <v>0</v>
          </cell>
          <cell r="T6184">
            <v>-114402616.59</v>
          </cell>
        </row>
        <row r="6185">
          <cell r="A6185">
            <v>16380011</v>
          </cell>
          <cell r="B6185" t="str">
            <v>16380011 Provision  Sr. Exe housing - Current</v>
          </cell>
          <cell r="C6185">
            <v>0</v>
          </cell>
          <cell r="D6185">
            <v>0</v>
          </cell>
          <cell r="E6185">
            <v>0</v>
          </cell>
          <cell r="F6185">
            <v>-88514887</v>
          </cell>
          <cell r="G6185">
            <v>0</v>
          </cell>
          <cell r="H6185">
            <v>0</v>
          </cell>
          <cell r="I6185">
            <v>0</v>
          </cell>
          <cell r="J6185">
            <v>0</v>
          </cell>
          <cell r="K6185">
            <v>0</v>
          </cell>
          <cell r="L6185">
            <v>0</v>
          </cell>
          <cell r="M6185">
            <v>0</v>
          </cell>
          <cell r="N6185">
            <v>0</v>
          </cell>
          <cell r="O6185">
            <v>0</v>
          </cell>
          <cell r="P6185">
            <v>0</v>
          </cell>
          <cell r="Q6185">
            <v>0</v>
          </cell>
          <cell r="R6185">
            <v>0</v>
          </cell>
          <cell r="S6185">
            <v>0</v>
          </cell>
          <cell r="T6185">
            <v>-88514887</v>
          </cell>
        </row>
        <row r="6186">
          <cell r="A6186">
            <v>16450104</v>
          </cell>
          <cell r="B6186" t="str">
            <v>16450104 Provision for Post retirement benefits - Others</v>
          </cell>
          <cell r="C6186">
            <v>-13853035.59</v>
          </cell>
          <cell r="D6186">
            <v>-5189038</v>
          </cell>
          <cell r="E6186">
            <v>-1793379</v>
          </cell>
          <cell r="F6186">
            <v>-3986184</v>
          </cell>
          <cell r="G6186">
            <v>-358584</v>
          </cell>
          <cell r="H6186">
            <v>0</v>
          </cell>
          <cell r="I6186">
            <v>0</v>
          </cell>
          <cell r="J6186">
            <v>0</v>
          </cell>
          <cell r="K6186">
            <v>0</v>
          </cell>
          <cell r="L6186">
            <v>-511120</v>
          </cell>
          <cell r="M6186">
            <v>-196389</v>
          </cell>
          <cell r="N6186">
            <v>0</v>
          </cell>
          <cell r="O6186">
            <v>0</v>
          </cell>
          <cell r="P6186">
            <v>0</v>
          </cell>
          <cell r="Q6186">
            <v>0</v>
          </cell>
          <cell r="R6186">
            <v>0</v>
          </cell>
          <cell r="S6186">
            <v>0</v>
          </cell>
          <cell r="T6186">
            <v>-25887729.59</v>
          </cell>
        </row>
        <row r="6187">
          <cell r="A6187">
            <v>16459901</v>
          </cell>
          <cell r="B6187" t="str">
            <v>16459901 Ind-AS  ST Provision for employee benefits</v>
          </cell>
          <cell r="C6187">
            <v>0</v>
          </cell>
          <cell r="D6187">
            <v>0</v>
          </cell>
          <cell r="E6187">
            <v>0</v>
          </cell>
          <cell r="F6187">
            <v>0</v>
          </cell>
          <cell r="G6187">
            <v>0</v>
          </cell>
          <cell r="H6187">
            <v>0</v>
          </cell>
          <cell r="I6187">
            <v>0</v>
          </cell>
          <cell r="J6187">
            <v>0</v>
          </cell>
          <cell r="K6187">
            <v>0</v>
          </cell>
          <cell r="L6187">
            <v>0</v>
          </cell>
          <cell r="M6187">
            <v>0</v>
          </cell>
          <cell r="N6187">
            <v>0</v>
          </cell>
          <cell r="O6187">
            <v>0</v>
          </cell>
          <cell r="P6187">
            <v>0</v>
          </cell>
          <cell r="Q6187">
            <v>0</v>
          </cell>
          <cell r="R6187">
            <v>0</v>
          </cell>
          <cell r="S6187">
            <v>0</v>
          </cell>
          <cell r="T6187">
            <v>0</v>
          </cell>
        </row>
        <row r="6188">
          <cell r="A6188">
            <v>269</v>
          </cell>
          <cell r="B6188" t="str">
            <v>Provision for warranty.......................</v>
          </cell>
          <cell r="C6188">
            <v>-2740983550.71</v>
          </cell>
          <cell r="D6188">
            <v>-599746495.33000004</v>
          </cell>
          <cell r="E6188">
            <v>-105306364.5</v>
          </cell>
          <cell r="F6188">
            <v>0</v>
          </cell>
          <cell r="G6188">
            <v>-33726389</v>
          </cell>
          <cell r="H6188">
            <v>0</v>
          </cell>
          <cell r="I6188">
            <v>0</v>
          </cell>
          <cell r="J6188">
            <v>0</v>
          </cell>
          <cell r="K6188">
            <v>0</v>
          </cell>
          <cell r="L6188">
            <v>0</v>
          </cell>
          <cell r="M6188">
            <v>-25345109.059999999</v>
          </cell>
          <cell r="N6188">
            <v>0</v>
          </cell>
          <cell r="O6188">
            <v>0</v>
          </cell>
          <cell r="P6188">
            <v>0</v>
          </cell>
          <cell r="Q6188">
            <v>0</v>
          </cell>
          <cell r="R6188">
            <v>0</v>
          </cell>
          <cell r="S6188">
            <v>0</v>
          </cell>
          <cell r="T6188">
            <v>-3505107908.5999999</v>
          </cell>
        </row>
        <row r="6189">
          <cell r="A6189">
            <v>17520096</v>
          </cell>
          <cell r="B6189" t="str">
            <v>17520096 Provision For Warranties - Domestic -Current</v>
          </cell>
          <cell r="C6189">
            <v>-2584146144.04</v>
          </cell>
          <cell r="D6189">
            <v>-227464152.41</v>
          </cell>
          <cell r="E6189">
            <v>-112834718.5</v>
          </cell>
          <cell r="F6189">
            <v>0</v>
          </cell>
          <cell r="G6189">
            <v>-33739016</v>
          </cell>
          <cell r="H6189">
            <v>0</v>
          </cell>
          <cell r="I6189">
            <v>0</v>
          </cell>
          <cell r="J6189">
            <v>0</v>
          </cell>
          <cell r="K6189">
            <v>0</v>
          </cell>
          <cell r="L6189">
            <v>0</v>
          </cell>
          <cell r="M6189">
            <v>-21929394</v>
          </cell>
          <cell r="N6189">
            <v>0</v>
          </cell>
          <cell r="O6189">
            <v>0</v>
          </cell>
          <cell r="P6189">
            <v>0</v>
          </cell>
          <cell r="Q6189">
            <v>0</v>
          </cell>
          <cell r="R6189">
            <v>0</v>
          </cell>
          <cell r="S6189">
            <v>0</v>
          </cell>
          <cell r="T6189">
            <v>-2980113424.9499998</v>
          </cell>
        </row>
        <row r="6190">
          <cell r="A6190">
            <v>17520097</v>
          </cell>
          <cell r="B6190" t="str">
            <v>17520097 Warranty Payable Non Curr</v>
          </cell>
          <cell r="C6190">
            <v>0</v>
          </cell>
          <cell r="D6190">
            <v>0</v>
          </cell>
          <cell r="E6190">
            <v>0</v>
          </cell>
          <cell r="F6190">
            <v>0</v>
          </cell>
          <cell r="G6190">
            <v>0</v>
          </cell>
          <cell r="H6190">
            <v>0</v>
          </cell>
          <cell r="I6190">
            <v>0</v>
          </cell>
          <cell r="J6190">
            <v>0</v>
          </cell>
          <cell r="K6190">
            <v>0</v>
          </cell>
          <cell r="L6190">
            <v>0</v>
          </cell>
          <cell r="M6190">
            <v>0</v>
          </cell>
          <cell r="N6190">
            <v>0</v>
          </cell>
          <cell r="O6190">
            <v>0</v>
          </cell>
          <cell r="P6190">
            <v>0</v>
          </cell>
          <cell r="Q6190">
            <v>0</v>
          </cell>
          <cell r="R6190">
            <v>0</v>
          </cell>
          <cell r="S6190">
            <v>0</v>
          </cell>
          <cell r="T6190">
            <v>0</v>
          </cell>
        </row>
        <row r="6191">
          <cell r="A6191">
            <v>17520099</v>
          </cell>
          <cell r="B6191" t="str">
            <v>17520099 Provision For Warranties - Export - current</v>
          </cell>
          <cell r="C6191">
            <v>-349947255.69999999</v>
          </cell>
          <cell r="D6191">
            <v>-414420898.37</v>
          </cell>
          <cell r="E6191">
            <v>0</v>
          </cell>
          <cell r="F6191">
            <v>0</v>
          </cell>
          <cell r="G6191">
            <v>-28920500</v>
          </cell>
          <cell r="H6191">
            <v>0</v>
          </cell>
          <cell r="I6191">
            <v>0</v>
          </cell>
          <cell r="J6191">
            <v>0</v>
          </cell>
          <cell r="K6191">
            <v>0</v>
          </cell>
          <cell r="L6191">
            <v>0</v>
          </cell>
          <cell r="M6191">
            <v>0</v>
          </cell>
          <cell r="N6191">
            <v>0</v>
          </cell>
          <cell r="O6191">
            <v>0</v>
          </cell>
          <cell r="P6191">
            <v>0</v>
          </cell>
          <cell r="Q6191">
            <v>0</v>
          </cell>
          <cell r="R6191">
            <v>0</v>
          </cell>
          <cell r="S6191">
            <v>0</v>
          </cell>
          <cell r="T6191">
            <v>-793288654.07000005</v>
          </cell>
        </row>
        <row r="6192">
          <cell r="A6192">
            <v>17520901</v>
          </cell>
          <cell r="B6192" t="str">
            <v>17520901 Ind-AS  Provision for warranty  Current</v>
          </cell>
          <cell r="C6192">
            <v>193109849.03</v>
          </cell>
          <cell r="D6192">
            <v>42138555.450000003</v>
          </cell>
          <cell r="E6192">
            <v>7528354</v>
          </cell>
          <cell r="F6192">
            <v>0</v>
          </cell>
          <cell r="G6192">
            <v>28933127</v>
          </cell>
          <cell r="H6192">
            <v>0</v>
          </cell>
          <cell r="I6192">
            <v>0</v>
          </cell>
          <cell r="J6192">
            <v>0</v>
          </cell>
          <cell r="K6192">
            <v>0</v>
          </cell>
          <cell r="L6192">
            <v>0</v>
          </cell>
          <cell r="M6192">
            <v>-3415715.06</v>
          </cell>
          <cell r="N6192">
            <v>0</v>
          </cell>
          <cell r="O6192">
            <v>0</v>
          </cell>
          <cell r="P6192">
            <v>0</v>
          </cell>
          <cell r="Q6192">
            <v>0</v>
          </cell>
          <cell r="R6192">
            <v>0</v>
          </cell>
          <cell r="S6192">
            <v>0</v>
          </cell>
          <cell r="T6192">
            <v>268294170.41999999</v>
          </cell>
        </row>
        <row r="6193">
          <cell r="A6193">
            <v>270</v>
          </cell>
          <cell r="B6193" t="str">
            <v>Proposed Dividend............................</v>
          </cell>
          <cell r="C6193">
            <v>0</v>
          </cell>
          <cell r="D6193">
            <v>0</v>
          </cell>
          <cell r="E6193">
            <v>0</v>
          </cell>
          <cell r="F6193">
            <v>0.21</v>
          </cell>
          <cell r="G6193">
            <v>0</v>
          </cell>
          <cell r="H6193">
            <v>0</v>
          </cell>
          <cell r="I6193">
            <v>0</v>
          </cell>
          <cell r="J6193">
            <v>0</v>
          </cell>
          <cell r="K6193">
            <v>0</v>
          </cell>
          <cell r="L6193">
            <v>0</v>
          </cell>
          <cell r="M6193">
            <v>0</v>
          </cell>
          <cell r="N6193">
            <v>0</v>
          </cell>
          <cell r="O6193">
            <v>0</v>
          </cell>
          <cell r="P6193">
            <v>0</v>
          </cell>
          <cell r="Q6193">
            <v>0</v>
          </cell>
          <cell r="R6193">
            <v>0</v>
          </cell>
          <cell r="S6193">
            <v>0</v>
          </cell>
          <cell r="T6193">
            <v>0.21</v>
          </cell>
        </row>
        <row r="6194">
          <cell r="A6194">
            <v>17630001</v>
          </cell>
          <cell r="B6194" t="str">
            <v>17630001 Proposed Dividend Equity</v>
          </cell>
          <cell r="C6194">
            <v>0</v>
          </cell>
          <cell r="D6194">
            <v>0</v>
          </cell>
          <cell r="E6194">
            <v>0</v>
          </cell>
          <cell r="F6194">
            <v>0</v>
          </cell>
          <cell r="G6194">
            <v>0</v>
          </cell>
          <cell r="H6194">
            <v>0</v>
          </cell>
          <cell r="I6194">
            <v>0</v>
          </cell>
          <cell r="J6194">
            <v>0</v>
          </cell>
          <cell r="K6194">
            <v>0</v>
          </cell>
          <cell r="L6194">
            <v>0</v>
          </cell>
          <cell r="M6194">
            <v>0</v>
          </cell>
          <cell r="N6194">
            <v>0</v>
          </cell>
          <cell r="O6194">
            <v>0</v>
          </cell>
          <cell r="P6194">
            <v>0</v>
          </cell>
          <cell r="Q6194">
            <v>0</v>
          </cell>
          <cell r="R6194">
            <v>0</v>
          </cell>
          <cell r="S6194">
            <v>0</v>
          </cell>
          <cell r="T6194">
            <v>0</v>
          </cell>
        </row>
        <row r="6195">
          <cell r="A6195">
            <v>17631901</v>
          </cell>
          <cell r="B6195" t="str">
            <v>17631901 Ind-AS  Proposed Dividend Equity</v>
          </cell>
          <cell r="C6195">
            <v>0</v>
          </cell>
          <cell r="D6195">
            <v>0</v>
          </cell>
          <cell r="E6195">
            <v>0</v>
          </cell>
          <cell r="F6195">
            <v>0</v>
          </cell>
          <cell r="G6195">
            <v>0</v>
          </cell>
          <cell r="H6195">
            <v>0</v>
          </cell>
          <cell r="I6195">
            <v>0</v>
          </cell>
          <cell r="J6195">
            <v>0</v>
          </cell>
          <cell r="K6195">
            <v>0</v>
          </cell>
          <cell r="L6195">
            <v>0</v>
          </cell>
          <cell r="M6195">
            <v>0</v>
          </cell>
          <cell r="N6195">
            <v>0</v>
          </cell>
          <cell r="O6195">
            <v>0</v>
          </cell>
          <cell r="P6195">
            <v>0</v>
          </cell>
          <cell r="Q6195">
            <v>0</v>
          </cell>
          <cell r="R6195">
            <v>0</v>
          </cell>
          <cell r="S6195">
            <v>0</v>
          </cell>
          <cell r="T6195">
            <v>0</v>
          </cell>
        </row>
        <row r="6196">
          <cell r="A6196">
            <v>17632901</v>
          </cell>
          <cell r="B6196" t="str">
            <v>17632901 Ind-AS  Income Tax On Proposed Dividend Equity</v>
          </cell>
          <cell r="C6196">
            <v>0</v>
          </cell>
          <cell r="D6196">
            <v>0</v>
          </cell>
          <cell r="E6196">
            <v>0</v>
          </cell>
          <cell r="F6196">
            <v>0.21</v>
          </cell>
          <cell r="G6196">
            <v>0</v>
          </cell>
          <cell r="H6196">
            <v>0</v>
          </cell>
          <cell r="I6196">
            <v>0</v>
          </cell>
          <cell r="J6196">
            <v>0</v>
          </cell>
          <cell r="K6196">
            <v>0</v>
          </cell>
          <cell r="L6196">
            <v>0</v>
          </cell>
          <cell r="M6196">
            <v>0</v>
          </cell>
          <cell r="N6196">
            <v>0</v>
          </cell>
          <cell r="O6196">
            <v>0</v>
          </cell>
          <cell r="P6196">
            <v>0</v>
          </cell>
          <cell r="Q6196">
            <v>0</v>
          </cell>
          <cell r="R6196">
            <v>0</v>
          </cell>
          <cell r="S6196">
            <v>0</v>
          </cell>
          <cell r="T6196">
            <v>0.21</v>
          </cell>
        </row>
        <row r="6197">
          <cell r="A6197">
            <v>17640001</v>
          </cell>
          <cell r="B6197" t="str">
            <v>17640001 Proposed Dividend Equity - Interim</v>
          </cell>
          <cell r="C6197">
            <v>0</v>
          </cell>
          <cell r="D6197">
            <v>0</v>
          </cell>
          <cell r="E6197">
            <v>0</v>
          </cell>
          <cell r="F6197">
            <v>0</v>
          </cell>
          <cell r="G6197">
            <v>0</v>
          </cell>
          <cell r="H6197">
            <v>0</v>
          </cell>
          <cell r="I6197">
            <v>0</v>
          </cell>
          <cell r="J6197">
            <v>0</v>
          </cell>
          <cell r="K6197">
            <v>0</v>
          </cell>
          <cell r="L6197">
            <v>0</v>
          </cell>
          <cell r="M6197">
            <v>0</v>
          </cell>
          <cell r="N6197">
            <v>0</v>
          </cell>
          <cell r="O6197">
            <v>0</v>
          </cell>
          <cell r="P6197">
            <v>0</v>
          </cell>
          <cell r="Q6197">
            <v>0</v>
          </cell>
          <cell r="R6197">
            <v>0</v>
          </cell>
          <cell r="S6197">
            <v>0</v>
          </cell>
          <cell r="T6197">
            <v>0</v>
          </cell>
        </row>
        <row r="6198">
          <cell r="A6198">
            <v>17650001</v>
          </cell>
          <cell r="B6198" t="str">
            <v>17650001 Proposed Dividend - Preference</v>
          </cell>
          <cell r="C6198">
            <v>0</v>
          </cell>
          <cell r="D6198">
            <v>0</v>
          </cell>
          <cell r="E6198">
            <v>0</v>
          </cell>
          <cell r="F6198">
            <v>0</v>
          </cell>
          <cell r="G6198">
            <v>0</v>
          </cell>
          <cell r="H6198">
            <v>0</v>
          </cell>
          <cell r="I6198">
            <v>0</v>
          </cell>
          <cell r="J6198">
            <v>0</v>
          </cell>
          <cell r="K6198">
            <v>0</v>
          </cell>
          <cell r="L6198">
            <v>0</v>
          </cell>
          <cell r="M6198">
            <v>0</v>
          </cell>
          <cell r="N6198">
            <v>0</v>
          </cell>
          <cell r="O6198">
            <v>0</v>
          </cell>
          <cell r="P6198">
            <v>0</v>
          </cell>
          <cell r="Q6198">
            <v>0</v>
          </cell>
          <cell r="R6198">
            <v>0</v>
          </cell>
          <cell r="S6198">
            <v>0</v>
          </cell>
          <cell r="T6198">
            <v>0</v>
          </cell>
        </row>
        <row r="6199">
          <cell r="A6199">
            <v>17660001</v>
          </cell>
          <cell r="B6199" t="str">
            <v>17660001 Income Tax On Proposed Dividend Equity</v>
          </cell>
          <cell r="C6199">
            <v>0</v>
          </cell>
          <cell r="D6199">
            <v>0</v>
          </cell>
          <cell r="E6199">
            <v>0</v>
          </cell>
          <cell r="F6199">
            <v>0</v>
          </cell>
          <cell r="G6199">
            <v>0</v>
          </cell>
          <cell r="H6199">
            <v>0</v>
          </cell>
          <cell r="I6199">
            <v>0</v>
          </cell>
          <cell r="J6199">
            <v>0</v>
          </cell>
          <cell r="K6199">
            <v>0</v>
          </cell>
          <cell r="L6199">
            <v>0</v>
          </cell>
          <cell r="M6199">
            <v>0</v>
          </cell>
          <cell r="N6199">
            <v>0</v>
          </cell>
          <cell r="O6199">
            <v>0</v>
          </cell>
          <cell r="P6199">
            <v>0</v>
          </cell>
          <cell r="Q6199">
            <v>0</v>
          </cell>
          <cell r="R6199">
            <v>0</v>
          </cell>
          <cell r="S6199">
            <v>0</v>
          </cell>
          <cell r="T6199">
            <v>0</v>
          </cell>
        </row>
        <row r="6200">
          <cell r="A6200">
            <v>17670001</v>
          </cell>
          <cell r="B6200" t="str">
            <v>17670001 Income Tax On Proposed Dividend Equity - Interim</v>
          </cell>
          <cell r="C6200">
            <v>0</v>
          </cell>
          <cell r="D6200">
            <v>0</v>
          </cell>
          <cell r="E6200">
            <v>0</v>
          </cell>
          <cell r="F6200">
            <v>0</v>
          </cell>
          <cell r="G6200">
            <v>0</v>
          </cell>
          <cell r="H6200">
            <v>0</v>
          </cell>
          <cell r="I6200">
            <v>0</v>
          </cell>
          <cell r="J6200">
            <v>0</v>
          </cell>
          <cell r="K6200">
            <v>0</v>
          </cell>
          <cell r="L6200">
            <v>0</v>
          </cell>
          <cell r="M6200">
            <v>0</v>
          </cell>
          <cell r="N6200">
            <v>0</v>
          </cell>
          <cell r="O6200">
            <v>0</v>
          </cell>
          <cell r="P6200">
            <v>0</v>
          </cell>
          <cell r="Q6200">
            <v>0</v>
          </cell>
          <cell r="R6200">
            <v>0</v>
          </cell>
          <cell r="S6200">
            <v>0</v>
          </cell>
          <cell r="T6200">
            <v>0</v>
          </cell>
        </row>
        <row r="6201">
          <cell r="A6201">
            <v>17680001</v>
          </cell>
          <cell r="B6201" t="str">
            <v>17680001 Income Tax On Proposed Dividend - Preference</v>
          </cell>
          <cell r="C6201">
            <v>0</v>
          </cell>
          <cell r="D6201">
            <v>0</v>
          </cell>
          <cell r="E6201">
            <v>0</v>
          </cell>
          <cell r="F6201">
            <v>0</v>
          </cell>
          <cell r="G6201">
            <v>0</v>
          </cell>
          <cell r="H6201">
            <v>0</v>
          </cell>
          <cell r="I6201">
            <v>0</v>
          </cell>
          <cell r="J6201">
            <v>0</v>
          </cell>
          <cell r="K6201">
            <v>0</v>
          </cell>
          <cell r="L6201">
            <v>0</v>
          </cell>
          <cell r="M6201">
            <v>0</v>
          </cell>
          <cell r="N6201">
            <v>0</v>
          </cell>
          <cell r="O6201">
            <v>0</v>
          </cell>
          <cell r="P6201">
            <v>0</v>
          </cell>
          <cell r="Q6201">
            <v>0</v>
          </cell>
          <cell r="R6201">
            <v>0</v>
          </cell>
          <cell r="S6201">
            <v>0</v>
          </cell>
          <cell r="T6201">
            <v>0</v>
          </cell>
        </row>
        <row r="6202">
          <cell r="A6202">
            <v>271</v>
          </cell>
          <cell r="B6202" t="str">
            <v>Provision Others.............................</v>
          </cell>
          <cell r="C6202">
            <v>-797105150.53999996</v>
          </cell>
          <cell r="D6202">
            <v>-167952814.33000001</v>
          </cell>
          <cell r="E6202">
            <v>-8158816.1900000004</v>
          </cell>
          <cell r="F6202">
            <v>0</v>
          </cell>
          <cell r="G6202">
            <v>-110178148.19</v>
          </cell>
          <cell r="H6202">
            <v>0</v>
          </cell>
          <cell r="I6202">
            <v>0</v>
          </cell>
          <cell r="J6202">
            <v>0</v>
          </cell>
          <cell r="K6202">
            <v>0</v>
          </cell>
          <cell r="L6202">
            <v>0</v>
          </cell>
          <cell r="M6202">
            <v>-130408.29</v>
          </cell>
          <cell r="N6202">
            <v>0</v>
          </cell>
          <cell r="O6202">
            <v>0</v>
          </cell>
          <cell r="P6202">
            <v>0</v>
          </cell>
          <cell r="Q6202">
            <v>0</v>
          </cell>
          <cell r="R6202">
            <v>0</v>
          </cell>
          <cell r="S6202">
            <v>0</v>
          </cell>
          <cell r="T6202">
            <v>-1083525337.54</v>
          </cell>
        </row>
        <row r="6203">
          <cell r="A6203">
            <v>16450001</v>
          </cell>
          <cell r="B6203" t="str">
            <v>16450001 Service Coupon Liability-Domestic</v>
          </cell>
          <cell r="C6203">
            <v>-849457597.75999999</v>
          </cell>
          <cell r="D6203">
            <v>-179961131.33000001</v>
          </cell>
          <cell r="E6203">
            <v>-8653856.1899999995</v>
          </cell>
          <cell r="F6203">
            <v>0</v>
          </cell>
          <cell r="G6203">
            <v>-118053593.19</v>
          </cell>
          <cell r="H6203">
            <v>0</v>
          </cell>
          <cell r="I6203">
            <v>0</v>
          </cell>
          <cell r="J6203">
            <v>0</v>
          </cell>
          <cell r="K6203">
            <v>0</v>
          </cell>
          <cell r="L6203">
            <v>0</v>
          </cell>
          <cell r="M6203">
            <v>-124711.29</v>
          </cell>
          <cell r="N6203">
            <v>0</v>
          </cell>
          <cell r="O6203">
            <v>0</v>
          </cell>
          <cell r="P6203">
            <v>0</v>
          </cell>
          <cell r="Q6203">
            <v>0</v>
          </cell>
          <cell r="R6203">
            <v>0</v>
          </cell>
          <cell r="S6203">
            <v>0</v>
          </cell>
          <cell r="T6203">
            <v>-1156250889.76</v>
          </cell>
        </row>
        <row r="6204">
          <cell r="A6204">
            <v>16450008</v>
          </cell>
          <cell r="B6204" t="str">
            <v>16450008 Service Coupon Liability-Export</v>
          </cell>
          <cell r="C6204">
            <v>-8277247.0199999996</v>
          </cell>
          <cell r="D6204">
            <v>0</v>
          </cell>
          <cell r="E6204">
            <v>0</v>
          </cell>
          <cell r="F6204">
            <v>0</v>
          </cell>
          <cell r="G6204">
            <v>0</v>
          </cell>
          <cell r="H6204">
            <v>0</v>
          </cell>
          <cell r="I6204">
            <v>0</v>
          </cell>
          <cell r="J6204">
            <v>0</v>
          </cell>
          <cell r="K6204">
            <v>0</v>
          </cell>
          <cell r="L6204">
            <v>0</v>
          </cell>
          <cell r="M6204">
            <v>0</v>
          </cell>
          <cell r="N6204">
            <v>0</v>
          </cell>
          <cell r="O6204">
            <v>0</v>
          </cell>
          <cell r="P6204">
            <v>0</v>
          </cell>
          <cell r="Q6204">
            <v>0</v>
          </cell>
          <cell r="R6204">
            <v>0</v>
          </cell>
          <cell r="S6204">
            <v>0</v>
          </cell>
          <cell r="T6204">
            <v>-8277247.0199999996</v>
          </cell>
        </row>
        <row r="6205">
          <cell r="A6205">
            <v>16450100</v>
          </cell>
          <cell r="B6205" t="str">
            <v>16450100 Service Cpn Liab - Pickup FMS</v>
          </cell>
          <cell r="C6205">
            <v>0</v>
          </cell>
          <cell r="D6205">
            <v>0</v>
          </cell>
          <cell r="E6205">
            <v>0</v>
          </cell>
          <cell r="F6205">
            <v>0</v>
          </cell>
          <cell r="G6205">
            <v>0</v>
          </cell>
          <cell r="H6205">
            <v>0</v>
          </cell>
          <cell r="I6205">
            <v>0</v>
          </cell>
          <cell r="J6205">
            <v>0</v>
          </cell>
          <cell r="K6205">
            <v>0</v>
          </cell>
          <cell r="L6205">
            <v>0</v>
          </cell>
          <cell r="M6205">
            <v>0</v>
          </cell>
          <cell r="N6205">
            <v>0</v>
          </cell>
          <cell r="O6205">
            <v>0</v>
          </cell>
          <cell r="P6205">
            <v>0</v>
          </cell>
          <cell r="Q6205">
            <v>0</v>
          </cell>
          <cell r="R6205">
            <v>0</v>
          </cell>
          <cell r="S6205">
            <v>0</v>
          </cell>
          <cell r="T6205">
            <v>0</v>
          </cell>
        </row>
        <row r="6206">
          <cell r="A6206">
            <v>16451901</v>
          </cell>
          <cell r="B6206" t="str">
            <v>16451901 Ind-AS  NC Deferred service coupon revenue  (no</v>
          </cell>
          <cell r="C6206">
            <v>-0.65</v>
          </cell>
          <cell r="D6206">
            <v>0</v>
          </cell>
          <cell r="E6206">
            <v>0</v>
          </cell>
          <cell r="F6206">
            <v>0</v>
          </cell>
          <cell r="G6206">
            <v>0</v>
          </cell>
          <cell r="H6206">
            <v>0</v>
          </cell>
          <cell r="I6206">
            <v>0</v>
          </cell>
          <cell r="J6206">
            <v>0</v>
          </cell>
          <cell r="K6206">
            <v>0</v>
          </cell>
          <cell r="L6206">
            <v>0</v>
          </cell>
          <cell r="M6206">
            <v>0</v>
          </cell>
          <cell r="N6206">
            <v>0</v>
          </cell>
          <cell r="O6206">
            <v>0</v>
          </cell>
          <cell r="P6206">
            <v>0</v>
          </cell>
          <cell r="Q6206">
            <v>0</v>
          </cell>
          <cell r="R6206">
            <v>0</v>
          </cell>
          <cell r="S6206">
            <v>0</v>
          </cell>
          <cell r="T6206">
            <v>-0.65</v>
          </cell>
        </row>
        <row r="6207">
          <cell r="A6207">
            <v>16451902</v>
          </cell>
          <cell r="B6207" t="str">
            <v>16451902 Ind-AS  Service coupon liability</v>
          </cell>
          <cell r="C6207">
            <v>0</v>
          </cell>
          <cell r="D6207">
            <v>0</v>
          </cell>
          <cell r="E6207">
            <v>0</v>
          </cell>
          <cell r="F6207">
            <v>0</v>
          </cell>
          <cell r="G6207">
            <v>0</v>
          </cell>
          <cell r="H6207">
            <v>0</v>
          </cell>
          <cell r="I6207">
            <v>0</v>
          </cell>
          <cell r="J6207">
            <v>0</v>
          </cell>
          <cell r="K6207">
            <v>0</v>
          </cell>
          <cell r="L6207">
            <v>0</v>
          </cell>
          <cell r="M6207">
            <v>-5697</v>
          </cell>
          <cell r="N6207">
            <v>0</v>
          </cell>
          <cell r="O6207">
            <v>0</v>
          </cell>
          <cell r="P6207">
            <v>0</v>
          </cell>
          <cell r="Q6207">
            <v>0</v>
          </cell>
          <cell r="R6207">
            <v>0</v>
          </cell>
          <cell r="S6207">
            <v>0</v>
          </cell>
          <cell r="T6207">
            <v>-5697</v>
          </cell>
        </row>
        <row r="6208">
          <cell r="A6208">
            <v>16451904</v>
          </cell>
          <cell r="B6208" t="str">
            <v>16451904 Ind-AS  Provision for Service coupon  Current</v>
          </cell>
          <cell r="C6208">
            <v>60629694.890000001</v>
          </cell>
          <cell r="D6208">
            <v>12008317</v>
          </cell>
          <cell r="E6208">
            <v>495040</v>
          </cell>
          <cell r="F6208">
            <v>0</v>
          </cell>
          <cell r="G6208">
            <v>7875445</v>
          </cell>
          <cell r="H6208">
            <v>0</v>
          </cell>
          <cell r="I6208">
            <v>0</v>
          </cell>
          <cell r="J6208">
            <v>0</v>
          </cell>
          <cell r="K6208">
            <v>0</v>
          </cell>
          <cell r="L6208">
            <v>0</v>
          </cell>
          <cell r="M6208">
            <v>0</v>
          </cell>
          <cell r="N6208">
            <v>0</v>
          </cell>
          <cell r="O6208">
            <v>0</v>
          </cell>
          <cell r="P6208">
            <v>0</v>
          </cell>
          <cell r="Q6208">
            <v>0</v>
          </cell>
          <cell r="R6208">
            <v>0</v>
          </cell>
          <cell r="S6208">
            <v>0</v>
          </cell>
          <cell r="T6208">
            <v>81008496.890000001</v>
          </cell>
        </row>
        <row r="6209">
          <cell r="A6209">
            <v>17530901</v>
          </cell>
          <cell r="B6209" t="str">
            <v>17530901 Ind-AS  ST Provision for Onerous Contracts (fin</v>
          </cell>
          <cell r="C6209">
            <v>0</v>
          </cell>
          <cell r="D6209">
            <v>0</v>
          </cell>
          <cell r="E6209">
            <v>0</v>
          </cell>
          <cell r="F6209">
            <v>0</v>
          </cell>
          <cell r="G6209">
            <v>0</v>
          </cell>
          <cell r="H6209">
            <v>0</v>
          </cell>
          <cell r="I6209">
            <v>0</v>
          </cell>
          <cell r="J6209">
            <v>0</v>
          </cell>
          <cell r="K6209">
            <v>0</v>
          </cell>
          <cell r="L6209">
            <v>0</v>
          </cell>
          <cell r="M6209">
            <v>0</v>
          </cell>
          <cell r="N6209">
            <v>0</v>
          </cell>
          <cell r="O6209">
            <v>0</v>
          </cell>
          <cell r="P6209">
            <v>0</v>
          </cell>
          <cell r="Q6209">
            <v>0</v>
          </cell>
          <cell r="R6209">
            <v>0</v>
          </cell>
          <cell r="S6209">
            <v>0</v>
          </cell>
          <cell r="T6209">
            <v>0</v>
          </cell>
        </row>
        <row r="6210">
          <cell r="A6210">
            <v>17540901</v>
          </cell>
          <cell r="B6210" t="str">
            <v>17540901 Ind-AS  ST Provision for Constructive Obligatio</v>
          </cell>
          <cell r="C6210">
            <v>0</v>
          </cell>
          <cell r="D6210">
            <v>0</v>
          </cell>
          <cell r="E6210">
            <v>0</v>
          </cell>
          <cell r="F6210">
            <v>0</v>
          </cell>
          <cell r="G6210">
            <v>0</v>
          </cell>
          <cell r="H6210">
            <v>0</v>
          </cell>
          <cell r="I6210">
            <v>0</v>
          </cell>
          <cell r="J6210">
            <v>0</v>
          </cell>
          <cell r="K6210">
            <v>0</v>
          </cell>
          <cell r="L6210">
            <v>0</v>
          </cell>
          <cell r="M6210">
            <v>0</v>
          </cell>
          <cell r="N6210">
            <v>0</v>
          </cell>
          <cell r="O6210">
            <v>0</v>
          </cell>
          <cell r="P6210">
            <v>0</v>
          </cell>
          <cell r="Q6210">
            <v>0</v>
          </cell>
          <cell r="R6210">
            <v>0</v>
          </cell>
          <cell r="S6210">
            <v>0</v>
          </cell>
          <cell r="T6210">
            <v>0</v>
          </cell>
        </row>
        <row r="6211">
          <cell r="A6211">
            <v>17550901</v>
          </cell>
          <cell r="B6211" t="str">
            <v>17550901 Ind-AS  ST Provision for decommissioning, resto</v>
          </cell>
          <cell r="C6211">
            <v>0</v>
          </cell>
          <cell r="D6211">
            <v>0</v>
          </cell>
          <cell r="E6211">
            <v>0</v>
          </cell>
          <cell r="F6211">
            <v>0</v>
          </cell>
          <cell r="G6211">
            <v>0</v>
          </cell>
          <cell r="H6211">
            <v>0</v>
          </cell>
          <cell r="I6211">
            <v>0</v>
          </cell>
          <cell r="J6211">
            <v>0</v>
          </cell>
          <cell r="K6211">
            <v>0</v>
          </cell>
          <cell r="L6211">
            <v>0</v>
          </cell>
          <cell r="M6211">
            <v>0</v>
          </cell>
          <cell r="N6211">
            <v>0</v>
          </cell>
          <cell r="O6211">
            <v>0</v>
          </cell>
          <cell r="P6211">
            <v>0</v>
          </cell>
          <cell r="Q6211">
            <v>0</v>
          </cell>
          <cell r="R6211">
            <v>0</v>
          </cell>
          <cell r="S6211">
            <v>0</v>
          </cell>
          <cell r="T6211">
            <v>0</v>
          </cell>
        </row>
        <row r="6212">
          <cell r="A6212">
            <v>17560901</v>
          </cell>
          <cell r="B6212" t="str">
            <v>17560901 Ind-AS  ST Restructuring Provision  (non-financ</v>
          </cell>
          <cell r="C6212">
            <v>0</v>
          </cell>
          <cell r="D6212">
            <v>0</v>
          </cell>
          <cell r="E6212">
            <v>0</v>
          </cell>
          <cell r="F6212">
            <v>0</v>
          </cell>
          <cell r="G6212">
            <v>0</v>
          </cell>
          <cell r="H6212">
            <v>0</v>
          </cell>
          <cell r="I6212">
            <v>0</v>
          </cell>
          <cell r="J6212">
            <v>0</v>
          </cell>
          <cell r="K6212">
            <v>0</v>
          </cell>
          <cell r="L6212">
            <v>0</v>
          </cell>
          <cell r="M6212">
            <v>0</v>
          </cell>
          <cell r="N6212">
            <v>0</v>
          </cell>
          <cell r="O6212">
            <v>0</v>
          </cell>
          <cell r="P6212">
            <v>0</v>
          </cell>
          <cell r="Q6212">
            <v>0</v>
          </cell>
          <cell r="R6212">
            <v>0</v>
          </cell>
          <cell r="S6212">
            <v>0</v>
          </cell>
          <cell r="T6212">
            <v>0</v>
          </cell>
        </row>
        <row r="6213">
          <cell r="A6213">
            <v>505</v>
          </cell>
          <cell r="B6213" t="str">
            <v>Current Tax Liabilities (Net)</v>
          </cell>
          <cell r="C6213">
            <v>0</v>
          </cell>
          <cell r="D6213">
            <v>0</v>
          </cell>
          <cell r="E6213">
            <v>0</v>
          </cell>
          <cell r="F6213">
            <v>-4761684162</v>
          </cell>
          <cell r="G6213">
            <v>0</v>
          </cell>
          <cell r="H6213">
            <v>0</v>
          </cell>
          <cell r="I6213">
            <v>0</v>
          </cell>
          <cell r="J6213">
            <v>0</v>
          </cell>
          <cell r="K6213">
            <v>0</v>
          </cell>
          <cell r="L6213">
            <v>0</v>
          </cell>
          <cell r="M6213">
            <v>0</v>
          </cell>
          <cell r="N6213">
            <v>0</v>
          </cell>
          <cell r="O6213">
            <v>0</v>
          </cell>
          <cell r="P6213">
            <v>0</v>
          </cell>
          <cell r="Q6213">
            <v>0</v>
          </cell>
          <cell r="R6213">
            <v>0</v>
          </cell>
          <cell r="S6213">
            <v>0</v>
          </cell>
          <cell r="T6213">
            <v>-4761684162</v>
          </cell>
        </row>
        <row r="6214">
          <cell r="A6214">
            <v>17560001</v>
          </cell>
          <cell r="B6214" t="str">
            <v>17560001 Excess of provision over tax</v>
          </cell>
          <cell r="C6214">
            <v>0</v>
          </cell>
          <cell r="D6214">
            <v>0</v>
          </cell>
          <cell r="E6214">
            <v>0</v>
          </cell>
          <cell r="F6214">
            <v>-4761684162</v>
          </cell>
          <cell r="G6214">
            <v>0</v>
          </cell>
          <cell r="H6214">
            <v>0</v>
          </cell>
          <cell r="I6214">
            <v>0</v>
          </cell>
          <cell r="J6214">
            <v>0</v>
          </cell>
          <cell r="K6214">
            <v>0</v>
          </cell>
          <cell r="L6214">
            <v>0</v>
          </cell>
          <cell r="M6214">
            <v>0</v>
          </cell>
          <cell r="N6214">
            <v>0</v>
          </cell>
          <cell r="O6214">
            <v>0</v>
          </cell>
          <cell r="P6214">
            <v>0</v>
          </cell>
          <cell r="Q6214">
            <v>0</v>
          </cell>
          <cell r="R6214">
            <v>0</v>
          </cell>
          <cell r="S6214">
            <v>0</v>
          </cell>
          <cell r="T6214">
            <v>-4761684162</v>
          </cell>
        </row>
        <row r="6215">
          <cell r="A6215">
            <v>17560002</v>
          </cell>
          <cell r="B6215" t="str">
            <v>17560002 Excess of provision over tax - MVML</v>
          </cell>
          <cell r="C6215">
            <v>0</v>
          </cell>
          <cell r="D6215">
            <v>0</v>
          </cell>
          <cell r="E6215">
            <v>0</v>
          </cell>
          <cell r="F6215">
            <v>0</v>
          </cell>
          <cell r="G6215">
            <v>0</v>
          </cell>
          <cell r="H6215">
            <v>0</v>
          </cell>
          <cell r="I6215">
            <v>0</v>
          </cell>
          <cell r="J6215">
            <v>0</v>
          </cell>
          <cell r="K6215">
            <v>0</v>
          </cell>
          <cell r="L6215">
            <v>0</v>
          </cell>
          <cell r="M6215">
            <v>0</v>
          </cell>
          <cell r="N6215">
            <v>0</v>
          </cell>
          <cell r="O6215">
            <v>0</v>
          </cell>
          <cell r="P6215">
            <v>0</v>
          </cell>
          <cell r="Q6215">
            <v>0</v>
          </cell>
          <cell r="R6215">
            <v>0</v>
          </cell>
          <cell r="S6215">
            <v>0</v>
          </cell>
          <cell r="T6215">
            <v>0</v>
          </cell>
        </row>
        <row r="6216">
          <cell r="A6216">
            <v>172</v>
          </cell>
          <cell r="B6216" t="str">
            <v>Other Current Non Financial Liabilities</v>
          </cell>
          <cell r="C6216">
            <v>-27620757749.290001</v>
          </cell>
          <cell r="D6216">
            <v>-3975876053.5100002</v>
          </cell>
          <cell r="E6216">
            <v>-2853751620.8800001</v>
          </cell>
          <cell r="F6216">
            <v>-308517323.95999998</v>
          </cell>
          <cell r="G6216">
            <v>-600960098.13999999</v>
          </cell>
          <cell r="H6216">
            <v>0</v>
          </cell>
          <cell r="I6216">
            <v>0</v>
          </cell>
          <cell r="J6216">
            <v>34651.269999999997</v>
          </cell>
          <cell r="K6216">
            <v>-50505264.270000003</v>
          </cell>
          <cell r="L6216">
            <v>-110534193.42</v>
          </cell>
          <cell r="M6216">
            <v>-261376585.68000001</v>
          </cell>
          <cell r="N6216">
            <v>76986.52</v>
          </cell>
          <cell r="O6216">
            <v>0</v>
          </cell>
          <cell r="P6216">
            <v>0</v>
          </cell>
          <cell r="Q6216">
            <v>0</v>
          </cell>
          <cell r="R6216">
            <v>39175</v>
          </cell>
          <cell r="S6216">
            <v>0</v>
          </cell>
          <cell r="T6216">
            <v>-35782128076.360001</v>
          </cell>
        </row>
        <row r="6217">
          <cell r="A6217">
            <v>553</v>
          </cell>
          <cell r="B6217" t="str">
            <v>553 7*  GST Payableàààà.</v>
          </cell>
          <cell r="C6217">
            <v>-21472578669.119999</v>
          </cell>
          <cell r="D6217">
            <v>-2763796594.6100001</v>
          </cell>
          <cell r="E6217">
            <v>-2004328266.6600001</v>
          </cell>
          <cell r="F6217">
            <v>-86741480.530000001</v>
          </cell>
          <cell r="G6217">
            <v>-396511055.68000001</v>
          </cell>
          <cell r="H6217">
            <v>0</v>
          </cell>
          <cell r="I6217">
            <v>0</v>
          </cell>
          <cell r="J6217">
            <v>0</v>
          </cell>
          <cell r="K6217">
            <v>-19378780.260000002</v>
          </cell>
          <cell r="L6217">
            <v>-16817857.140000001</v>
          </cell>
          <cell r="M6217">
            <v>-200610576.78</v>
          </cell>
          <cell r="N6217">
            <v>0</v>
          </cell>
          <cell r="O6217">
            <v>0</v>
          </cell>
          <cell r="P6217">
            <v>0</v>
          </cell>
          <cell r="Q6217">
            <v>0</v>
          </cell>
          <cell r="R6217">
            <v>0</v>
          </cell>
          <cell r="S6217">
            <v>0</v>
          </cell>
          <cell r="T6217">
            <v>-26960763280.779999</v>
          </cell>
        </row>
        <row r="6218">
          <cell r="A6218">
            <v>554</v>
          </cell>
          <cell r="B6218" t="str">
            <v>554 6*  CGST Payable</v>
          </cell>
          <cell r="C6218">
            <v>-1151202404.1400001</v>
          </cell>
          <cell r="D6218">
            <v>-658846122.63</v>
          </cell>
          <cell r="E6218">
            <v>-437953006.23000002</v>
          </cell>
          <cell r="F6218">
            <v>-23291816</v>
          </cell>
          <cell r="G6218">
            <v>-20226045.91</v>
          </cell>
          <cell r="H6218">
            <v>0</v>
          </cell>
          <cell r="I6218">
            <v>0</v>
          </cell>
          <cell r="J6218">
            <v>0</v>
          </cell>
          <cell r="K6218">
            <v>-18355033.960000001</v>
          </cell>
          <cell r="L6218">
            <v>-6682286.7300000004</v>
          </cell>
          <cell r="M6218">
            <v>-28846314.420000002</v>
          </cell>
          <cell r="N6218">
            <v>0</v>
          </cell>
          <cell r="O6218">
            <v>0</v>
          </cell>
          <cell r="P6218">
            <v>0</v>
          </cell>
          <cell r="Q6218">
            <v>0</v>
          </cell>
          <cell r="R6218">
            <v>0</v>
          </cell>
          <cell r="S6218">
            <v>0</v>
          </cell>
          <cell r="T6218">
            <v>-2345403030.02</v>
          </cell>
        </row>
        <row r="6219">
          <cell r="A6219">
            <v>16870001</v>
          </cell>
          <cell r="B6219" t="str">
            <v>16870001 CGST -Jammu and Kashmir  Payable</v>
          </cell>
          <cell r="C6219">
            <v>0</v>
          </cell>
          <cell r="D6219">
            <v>-3701577.84</v>
          </cell>
          <cell r="E6219">
            <v>0</v>
          </cell>
          <cell r="F6219">
            <v>0</v>
          </cell>
          <cell r="G6219">
            <v>0</v>
          </cell>
          <cell r="H6219">
            <v>0</v>
          </cell>
          <cell r="I6219">
            <v>0</v>
          </cell>
          <cell r="J6219">
            <v>0</v>
          </cell>
          <cell r="K6219">
            <v>0</v>
          </cell>
          <cell r="L6219">
            <v>0</v>
          </cell>
          <cell r="M6219">
            <v>0</v>
          </cell>
          <cell r="N6219">
            <v>0</v>
          </cell>
          <cell r="O6219">
            <v>0</v>
          </cell>
          <cell r="P6219">
            <v>0</v>
          </cell>
          <cell r="Q6219">
            <v>0</v>
          </cell>
          <cell r="R6219">
            <v>0</v>
          </cell>
          <cell r="S6219">
            <v>0</v>
          </cell>
          <cell r="T6219">
            <v>-3701577.84</v>
          </cell>
        </row>
        <row r="6220">
          <cell r="A6220">
            <v>16870002</v>
          </cell>
          <cell r="B6220" t="str">
            <v>16870002 CGST -Himachal Pradesh  Payable</v>
          </cell>
          <cell r="C6220">
            <v>-64067.79</v>
          </cell>
          <cell r="D6220">
            <v>-438380.46</v>
          </cell>
          <cell r="E6220">
            <v>0</v>
          </cell>
          <cell r="F6220">
            <v>0</v>
          </cell>
          <cell r="G6220">
            <v>0</v>
          </cell>
          <cell r="H6220">
            <v>0</v>
          </cell>
          <cell r="I6220">
            <v>0</v>
          </cell>
          <cell r="J6220">
            <v>0</v>
          </cell>
          <cell r="K6220">
            <v>0</v>
          </cell>
          <cell r="L6220">
            <v>0</v>
          </cell>
          <cell r="M6220">
            <v>0</v>
          </cell>
          <cell r="N6220">
            <v>0</v>
          </cell>
          <cell r="O6220">
            <v>0</v>
          </cell>
          <cell r="P6220">
            <v>0</v>
          </cell>
          <cell r="Q6220">
            <v>0</v>
          </cell>
          <cell r="R6220">
            <v>0</v>
          </cell>
          <cell r="S6220">
            <v>0</v>
          </cell>
          <cell r="T6220">
            <v>-502448.25</v>
          </cell>
        </row>
        <row r="6221">
          <cell r="A6221">
            <v>16870003</v>
          </cell>
          <cell r="B6221" t="str">
            <v>16870003 CGST -Punjab  Payable</v>
          </cell>
          <cell r="C6221">
            <v>-20562431.960000001</v>
          </cell>
          <cell r="D6221">
            <v>-19890152.219999999</v>
          </cell>
          <cell r="E6221">
            <v>-35496913.710000001</v>
          </cell>
          <cell r="F6221">
            <v>0</v>
          </cell>
          <cell r="G6221">
            <v>0</v>
          </cell>
          <cell r="H6221">
            <v>0</v>
          </cell>
          <cell r="I6221">
            <v>0</v>
          </cell>
          <cell r="J6221">
            <v>0</v>
          </cell>
          <cell r="K6221">
            <v>0</v>
          </cell>
          <cell r="L6221">
            <v>0</v>
          </cell>
          <cell r="M6221">
            <v>0</v>
          </cell>
          <cell r="N6221">
            <v>0</v>
          </cell>
          <cell r="O6221">
            <v>0</v>
          </cell>
          <cell r="P6221">
            <v>0</v>
          </cell>
          <cell r="Q6221">
            <v>0</v>
          </cell>
          <cell r="R6221">
            <v>0</v>
          </cell>
          <cell r="S6221">
            <v>0</v>
          </cell>
          <cell r="T6221">
            <v>-75949497.890000001</v>
          </cell>
        </row>
        <row r="6222">
          <cell r="A6222">
            <v>16870004</v>
          </cell>
          <cell r="B6222" t="str">
            <v>16870004 CGST -Chandigarh  Payable</v>
          </cell>
          <cell r="C6222">
            <v>-6878.97</v>
          </cell>
          <cell r="D6222">
            <v>0</v>
          </cell>
          <cell r="E6222">
            <v>-108353.52</v>
          </cell>
          <cell r="F6222">
            <v>0</v>
          </cell>
          <cell r="G6222">
            <v>0</v>
          </cell>
          <cell r="H6222">
            <v>0</v>
          </cell>
          <cell r="I6222">
            <v>0</v>
          </cell>
          <cell r="J6222">
            <v>0</v>
          </cell>
          <cell r="K6222">
            <v>0</v>
          </cell>
          <cell r="L6222">
            <v>0</v>
          </cell>
          <cell r="M6222">
            <v>0</v>
          </cell>
          <cell r="N6222">
            <v>0</v>
          </cell>
          <cell r="O6222">
            <v>0</v>
          </cell>
          <cell r="P6222">
            <v>0</v>
          </cell>
          <cell r="Q6222">
            <v>0</v>
          </cell>
          <cell r="R6222">
            <v>0</v>
          </cell>
          <cell r="S6222">
            <v>0</v>
          </cell>
          <cell r="T6222">
            <v>-115232.49</v>
          </cell>
        </row>
        <row r="6223">
          <cell r="A6223">
            <v>16870005</v>
          </cell>
          <cell r="B6223" t="str">
            <v>16870005 CGST -Uttarakhand  Payable</v>
          </cell>
          <cell r="C6223">
            <v>-15078904.51</v>
          </cell>
          <cell r="D6223">
            <v>-4567278.2</v>
          </cell>
          <cell r="E6223">
            <v>-290</v>
          </cell>
          <cell r="F6223">
            <v>-80</v>
          </cell>
          <cell r="G6223">
            <v>0</v>
          </cell>
          <cell r="H6223">
            <v>0</v>
          </cell>
          <cell r="I6223">
            <v>0</v>
          </cell>
          <cell r="J6223">
            <v>0</v>
          </cell>
          <cell r="K6223">
            <v>0</v>
          </cell>
          <cell r="L6223">
            <v>0</v>
          </cell>
          <cell r="M6223">
            <v>0</v>
          </cell>
          <cell r="N6223">
            <v>0</v>
          </cell>
          <cell r="O6223">
            <v>0</v>
          </cell>
          <cell r="P6223">
            <v>0</v>
          </cell>
          <cell r="Q6223">
            <v>0</v>
          </cell>
          <cell r="R6223">
            <v>0</v>
          </cell>
          <cell r="S6223">
            <v>0</v>
          </cell>
          <cell r="T6223">
            <v>-19646552.710000001</v>
          </cell>
        </row>
        <row r="6224">
          <cell r="A6224">
            <v>16870006</v>
          </cell>
          <cell r="B6224" t="str">
            <v>16870006 CGST -Haryana  Payable</v>
          </cell>
          <cell r="C6224">
            <v>-45578293.520000003</v>
          </cell>
          <cell r="D6224">
            <v>-28718550.859999999</v>
          </cell>
          <cell r="E6224">
            <v>-60705.65</v>
          </cell>
          <cell r="F6224">
            <v>0</v>
          </cell>
          <cell r="G6224">
            <v>-167938.54</v>
          </cell>
          <cell r="H6224">
            <v>0</v>
          </cell>
          <cell r="I6224">
            <v>0</v>
          </cell>
          <cell r="J6224">
            <v>0</v>
          </cell>
          <cell r="K6224">
            <v>0</v>
          </cell>
          <cell r="L6224">
            <v>0</v>
          </cell>
          <cell r="M6224">
            <v>0</v>
          </cell>
          <cell r="N6224">
            <v>0</v>
          </cell>
          <cell r="O6224">
            <v>0</v>
          </cell>
          <cell r="P6224">
            <v>0</v>
          </cell>
          <cell r="Q6224">
            <v>0</v>
          </cell>
          <cell r="R6224">
            <v>0</v>
          </cell>
          <cell r="S6224">
            <v>0</v>
          </cell>
          <cell r="T6224">
            <v>-74525488.569999993</v>
          </cell>
        </row>
        <row r="6225">
          <cell r="A6225">
            <v>16870007</v>
          </cell>
          <cell r="B6225" t="str">
            <v>16870007 CGST -Delhi  Payable</v>
          </cell>
          <cell r="C6225">
            <v>-20128587.859999999</v>
          </cell>
          <cell r="D6225">
            <v>0</v>
          </cell>
          <cell r="E6225">
            <v>0</v>
          </cell>
          <cell r="F6225">
            <v>-62285.26</v>
          </cell>
          <cell r="G6225">
            <v>0</v>
          </cell>
          <cell r="H6225">
            <v>0</v>
          </cell>
          <cell r="I6225">
            <v>0</v>
          </cell>
          <cell r="J6225">
            <v>0</v>
          </cell>
          <cell r="K6225">
            <v>0</v>
          </cell>
          <cell r="L6225">
            <v>0</v>
          </cell>
          <cell r="M6225">
            <v>0</v>
          </cell>
          <cell r="N6225">
            <v>0</v>
          </cell>
          <cell r="O6225">
            <v>0</v>
          </cell>
          <cell r="P6225">
            <v>0</v>
          </cell>
          <cell r="Q6225">
            <v>0</v>
          </cell>
          <cell r="R6225">
            <v>0</v>
          </cell>
          <cell r="S6225">
            <v>0</v>
          </cell>
          <cell r="T6225">
            <v>-20190873.120000001</v>
          </cell>
        </row>
        <row r="6226">
          <cell r="A6226">
            <v>16870008</v>
          </cell>
          <cell r="B6226" t="str">
            <v>16870008 CGST -Rajasthan  Payable</v>
          </cell>
          <cell r="C6226">
            <v>-15996750.59</v>
          </cell>
          <cell r="D6226">
            <v>-61119111.5</v>
          </cell>
          <cell r="E6226">
            <v>-21270863.640000001</v>
          </cell>
          <cell r="F6226">
            <v>0</v>
          </cell>
          <cell r="G6226">
            <v>-6987.73</v>
          </cell>
          <cell r="H6226">
            <v>0</v>
          </cell>
          <cell r="I6226">
            <v>0</v>
          </cell>
          <cell r="J6226">
            <v>0</v>
          </cell>
          <cell r="K6226">
            <v>0</v>
          </cell>
          <cell r="L6226">
            <v>-100184.2</v>
          </cell>
          <cell r="M6226">
            <v>0</v>
          </cell>
          <cell r="N6226">
            <v>0</v>
          </cell>
          <cell r="O6226">
            <v>0</v>
          </cell>
          <cell r="P6226">
            <v>0</v>
          </cell>
          <cell r="Q6226">
            <v>0</v>
          </cell>
          <cell r="R6226">
            <v>0</v>
          </cell>
          <cell r="S6226">
            <v>0</v>
          </cell>
          <cell r="T6226">
            <v>-98493897.659999996</v>
          </cell>
        </row>
        <row r="6227">
          <cell r="A6227">
            <v>16870009</v>
          </cell>
          <cell r="B6227" t="str">
            <v>16870009 CGST -UTTAR PARADESH  Payable</v>
          </cell>
          <cell r="C6227">
            <v>-21261760.280000001</v>
          </cell>
          <cell r="D6227">
            <v>-50448339.619999997</v>
          </cell>
          <cell r="E6227">
            <v>-78860546.219999999</v>
          </cell>
          <cell r="F6227">
            <v>0</v>
          </cell>
          <cell r="G6227">
            <v>0</v>
          </cell>
          <cell r="H6227">
            <v>0</v>
          </cell>
          <cell r="I6227">
            <v>0</v>
          </cell>
          <cell r="J6227">
            <v>0</v>
          </cell>
          <cell r="K6227">
            <v>0</v>
          </cell>
          <cell r="L6227">
            <v>0</v>
          </cell>
          <cell r="M6227">
            <v>0</v>
          </cell>
          <cell r="N6227">
            <v>0</v>
          </cell>
          <cell r="O6227">
            <v>0</v>
          </cell>
          <cell r="P6227">
            <v>0</v>
          </cell>
          <cell r="Q6227">
            <v>0</v>
          </cell>
          <cell r="R6227">
            <v>0</v>
          </cell>
          <cell r="S6227">
            <v>0</v>
          </cell>
          <cell r="T6227">
            <v>-150570646.12</v>
          </cell>
        </row>
        <row r="6228">
          <cell r="A6228">
            <v>16870010</v>
          </cell>
          <cell r="B6228" t="str">
            <v>16870010 CGST -Bihar  Payable</v>
          </cell>
          <cell r="C6228">
            <v>-12783265.42</v>
          </cell>
          <cell r="D6228">
            <v>-29779483.510000002</v>
          </cell>
          <cell r="E6228">
            <v>-27978763.559999999</v>
          </cell>
          <cell r="F6228">
            <v>0</v>
          </cell>
          <cell r="G6228">
            <v>0</v>
          </cell>
          <cell r="H6228">
            <v>0</v>
          </cell>
          <cell r="I6228">
            <v>0</v>
          </cell>
          <cell r="J6228">
            <v>0</v>
          </cell>
          <cell r="K6228">
            <v>0</v>
          </cell>
          <cell r="L6228">
            <v>0</v>
          </cell>
          <cell r="M6228">
            <v>0</v>
          </cell>
          <cell r="N6228">
            <v>0</v>
          </cell>
          <cell r="O6228">
            <v>0</v>
          </cell>
          <cell r="P6228">
            <v>0</v>
          </cell>
          <cell r="Q6228">
            <v>0</v>
          </cell>
          <cell r="R6228">
            <v>0</v>
          </cell>
          <cell r="S6228">
            <v>0</v>
          </cell>
          <cell r="T6228">
            <v>-70541512.489999995</v>
          </cell>
        </row>
        <row r="6229">
          <cell r="A6229">
            <v>16870011</v>
          </cell>
          <cell r="B6229" t="str">
            <v>16870011 CGST -Sikkim  Payable</v>
          </cell>
          <cell r="C6229">
            <v>0</v>
          </cell>
          <cell r="D6229">
            <v>0</v>
          </cell>
          <cell r="E6229">
            <v>0</v>
          </cell>
          <cell r="F6229">
            <v>0</v>
          </cell>
          <cell r="G6229">
            <v>0</v>
          </cell>
          <cell r="H6229">
            <v>0</v>
          </cell>
          <cell r="I6229">
            <v>0</v>
          </cell>
          <cell r="J6229">
            <v>0</v>
          </cell>
          <cell r="K6229">
            <v>0</v>
          </cell>
          <cell r="L6229">
            <v>0</v>
          </cell>
          <cell r="M6229">
            <v>0</v>
          </cell>
          <cell r="N6229">
            <v>0</v>
          </cell>
          <cell r="O6229">
            <v>0</v>
          </cell>
          <cell r="P6229">
            <v>0</v>
          </cell>
          <cell r="Q6229">
            <v>0</v>
          </cell>
          <cell r="R6229">
            <v>0</v>
          </cell>
          <cell r="S6229">
            <v>0</v>
          </cell>
          <cell r="T6229">
            <v>0</v>
          </cell>
        </row>
        <row r="6230">
          <cell r="A6230">
            <v>16870012</v>
          </cell>
          <cell r="B6230" t="str">
            <v>16870012 CGST -Arunachal Pradesh  Payable</v>
          </cell>
          <cell r="C6230">
            <v>0</v>
          </cell>
          <cell r="D6230">
            <v>0</v>
          </cell>
          <cell r="E6230">
            <v>0</v>
          </cell>
          <cell r="F6230">
            <v>0</v>
          </cell>
          <cell r="G6230">
            <v>0</v>
          </cell>
          <cell r="H6230">
            <v>0</v>
          </cell>
          <cell r="I6230">
            <v>0</v>
          </cell>
          <cell r="J6230">
            <v>0</v>
          </cell>
          <cell r="K6230">
            <v>0</v>
          </cell>
          <cell r="L6230">
            <v>0</v>
          </cell>
          <cell r="M6230">
            <v>0</v>
          </cell>
          <cell r="N6230">
            <v>0</v>
          </cell>
          <cell r="O6230">
            <v>0</v>
          </cell>
          <cell r="P6230">
            <v>0</v>
          </cell>
          <cell r="Q6230">
            <v>0</v>
          </cell>
          <cell r="R6230">
            <v>0</v>
          </cell>
          <cell r="S6230">
            <v>0</v>
          </cell>
          <cell r="T6230">
            <v>0</v>
          </cell>
        </row>
        <row r="6231">
          <cell r="A6231">
            <v>16870013</v>
          </cell>
          <cell r="B6231" t="str">
            <v>16870013 CGST -Nagaland  Payable</v>
          </cell>
          <cell r="C6231">
            <v>0</v>
          </cell>
          <cell r="D6231">
            <v>0</v>
          </cell>
          <cell r="E6231">
            <v>0</v>
          </cell>
          <cell r="F6231">
            <v>0</v>
          </cell>
          <cell r="G6231">
            <v>0</v>
          </cell>
          <cell r="H6231">
            <v>0</v>
          </cell>
          <cell r="I6231">
            <v>0</v>
          </cell>
          <cell r="J6231">
            <v>0</v>
          </cell>
          <cell r="K6231">
            <v>0</v>
          </cell>
          <cell r="L6231">
            <v>0</v>
          </cell>
          <cell r="M6231">
            <v>0</v>
          </cell>
          <cell r="N6231">
            <v>0</v>
          </cell>
          <cell r="O6231">
            <v>0</v>
          </cell>
          <cell r="P6231">
            <v>0</v>
          </cell>
          <cell r="Q6231">
            <v>0</v>
          </cell>
          <cell r="R6231">
            <v>0</v>
          </cell>
          <cell r="S6231">
            <v>0</v>
          </cell>
          <cell r="T6231">
            <v>0</v>
          </cell>
        </row>
        <row r="6232">
          <cell r="A6232">
            <v>16870014</v>
          </cell>
          <cell r="B6232" t="str">
            <v>16870014 CGST -Manipur  Payable</v>
          </cell>
          <cell r="C6232">
            <v>0</v>
          </cell>
          <cell r="D6232">
            <v>0</v>
          </cell>
          <cell r="E6232">
            <v>0</v>
          </cell>
          <cell r="F6232">
            <v>0</v>
          </cell>
          <cell r="G6232">
            <v>0</v>
          </cell>
          <cell r="H6232">
            <v>0</v>
          </cell>
          <cell r="I6232">
            <v>0</v>
          </cell>
          <cell r="J6232">
            <v>0</v>
          </cell>
          <cell r="K6232">
            <v>0</v>
          </cell>
          <cell r="L6232">
            <v>0</v>
          </cell>
          <cell r="M6232">
            <v>0</v>
          </cell>
          <cell r="N6232">
            <v>0</v>
          </cell>
          <cell r="O6232">
            <v>0</v>
          </cell>
          <cell r="P6232">
            <v>0</v>
          </cell>
          <cell r="Q6232">
            <v>0</v>
          </cell>
          <cell r="R6232">
            <v>0</v>
          </cell>
          <cell r="S6232">
            <v>0</v>
          </cell>
          <cell r="T6232">
            <v>0</v>
          </cell>
        </row>
        <row r="6233">
          <cell r="A6233">
            <v>16870015</v>
          </cell>
          <cell r="B6233" t="str">
            <v>16870015 CGST -Mizoram  Payable</v>
          </cell>
          <cell r="C6233">
            <v>0</v>
          </cell>
          <cell r="D6233">
            <v>0</v>
          </cell>
          <cell r="E6233">
            <v>0</v>
          </cell>
          <cell r="F6233">
            <v>0</v>
          </cell>
          <cell r="G6233">
            <v>0</v>
          </cell>
          <cell r="H6233">
            <v>0</v>
          </cell>
          <cell r="I6233">
            <v>0</v>
          </cell>
          <cell r="J6233">
            <v>0</v>
          </cell>
          <cell r="K6233">
            <v>0</v>
          </cell>
          <cell r="L6233">
            <v>0</v>
          </cell>
          <cell r="M6233">
            <v>0</v>
          </cell>
          <cell r="N6233">
            <v>0</v>
          </cell>
          <cell r="O6233">
            <v>0</v>
          </cell>
          <cell r="P6233">
            <v>0</v>
          </cell>
          <cell r="Q6233">
            <v>0</v>
          </cell>
          <cell r="R6233">
            <v>0</v>
          </cell>
          <cell r="S6233">
            <v>0</v>
          </cell>
          <cell r="T6233">
            <v>0</v>
          </cell>
        </row>
        <row r="6234">
          <cell r="A6234">
            <v>16870016</v>
          </cell>
          <cell r="B6234" t="str">
            <v>16870016 CGST -Tripura  Payable</v>
          </cell>
          <cell r="C6234">
            <v>0</v>
          </cell>
          <cell r="D6234">
            <v>0</v>
          </cell>
          <cell r="E6234">
            <v>0</v>
          </cell>
          <cell r="F6234">
            <v>0</v>
          </cell>
          <cell r="G6234">
            <v>0</v>
          </cell>
          <cell r="H6234">
            <v>0</v>
          </cell>
          <cell r="I6234">
            <v>0</v>
          </cell>
          <cell r="J6234">
            <v>0</v>
          </cell>
          <cell r="K6234">
            <v>0</v>
          </cell>
          <cell r="L6234">
            <v>0</v>
          </cell>
          <cell r="M6234">
            <v>0</v>
          </cell>
          <cell r="N6234">
            <v>0</v>
          </cell>
          <cell r="O6234">
            <v>0</v>
          </cell>
          <cell r="P6234">
            <v>0</v>
          </cell>
          <cell r="Q6234">
            <v>0</v>
          </cell>
          <cell r="R6234">
            <v>0</v>
          </cell>
          <cell r="S6234">
            <v>0</v>
          </cell>
          <cell r="T6234">
            <v>0</v>
          </cell>
        </row>
        <row r="6235">
          <cell r="A6235">
            <v>16870017</v>
          </cell>
          <cell r="B6235" t="str">
            <v>16870017 CGST -Meghalaya  Payable</v>
          </cell>
          <cell r="C6235">
            <v>0</v>
          </cell>
          <cell r="D6235">
            <v>0</v>
          </cell>
          <cell r="E6235">
            <v>0</v>
          </cell>
          <cell r="F6235">
            <v>0</v>
          </cell>
          <cell r="G6235">
            <v>0</v>
          </cell>
          <cell r="H6235">
            <v>0</v>
          </cell>
          <cell r="I6235">
            <v>0</v>
          </cell>
          <cell r="J6235">
            <v>0</v>
          </cell>
          <cell r="K6235">
            <v>0</v>
          </cell>
          <cell r="L6235">
            <v>0</v>
          </cell>
          <cell r="M6235">
            <v>0</v>
          </cell>
          <cell r="N6235">
            <v>0</v>
          </cell>
          <cell r="O6235">
            <v>0</v>
          </cell>
          <cell r="P6235">
            <v>0</v>
          </cell>
          <cell r="Q6235">
            <v>0</v>
          </cell>
          <cell r="R6235">
            <v>0</v>
          </cell>
          <cell r="S6235">
            <v>0</v>
          </cell>
          <cell r="T6235">
            <v>0</v>
          </cell>
        </row>
        <row r="6236">
          <cell r="A6236">
            <v>16870018</v>
          </cell>
          <cell r="B6236" t="str">
            <v>16870018 CGST -Assam  Payable</v>
          </cell>
          <cell r="C6236">
            <v>-31308490.93</v>
          </cell>
          <cell r="D6236">
            <v>-7550039.21</v>
          </cell>
          <cell r="E6236">
            <v>-3680702.34</v>
          </cell>
          <cell r="F6236">
            <v>0</v>
          </cell>
          <cell r="G6236">
            <v>-998476.47</v>
          </cell>
          <cell r="H6236">
            <v>0</v>
          </cell>
          <cell r="I6236">
            <v>0</v>
          </cell>
          <cell r="J6236">
            <v>0</v>
          </cell>
          <cell r="K6236">
            <v>0</v>
          </cell>
          <cell r="L6236">
            <v>0</v>
          </cell>
          <cell r="M6236">
            <v>0</v>
          </cell>
          <cell r="N6236">
            <v>0</v>
          </cell>
          <cell r="O6236">
            <v>0</v>
          </cell>
          <cell r="P6236">
            <v>0</v>
          </cell>
          <cell r="Q6236">
            <v>0</v>
          </cell>
          <cell r="R6236">
            <v>0</v>
          </cell>
          <cell r="S6236">
            <v>0</v>
          </cell>
          <cell r="T6236">
            <v>-43537708.950000003</v>
          </cell>
        </row>
        <row r="6237">
          <cell r="A6237">
            <v>16870019</v>
          </cell>
          <cell r="B6237" t="str">
            <v>16870019 CGST -West Bengal  Payable</v>
          </cell>
          <cell r="C6237">
            <v>-13673689.810000001</v>
          </cell>
          <cell r="D6237">
            <v>-10366036.720000001</v>
          </cell>
          <cell r="E6237">
            <v>-6333595.7699999996</v>
          </cell>
          <cell r="F6237">
            <v>-97053.05</v>
          </cell>
          <cell r="G6237">
            <v>0</v>
          </cell>
          <cell r="H6237">
            <v>0</v>
          </cell>
          <cell r="I6237">
            <v>0</v>
          </cell>
          <cell r="J6237">
            <v>0</v>
          </cell>
          <cell r="K6237">
            <v>0</v>
          </cell>
          <cell r="L6237">
            <v>-2680.39</v>
          </cell>
          <cell r="M6237">
            <v>0</v>
          </cell>
          <cell r="N6237">
            <v>0</v>
          </cell>
          <cell r="O6237">
            <v>0</v>
          </cell>
          <cell r="P6237">
            <v>0</v>
          </cell>
          <cell r="Q6237">
            <v>0</v>
          </cell>
          <cell r="R6237">
            <v>0</v>
          </cell>
          <cell r="S6237">
            <v>0</v>
          </cell>
          <cell r="T6237">
            <v>-30473055.739999998</v>
          </cell>
        </row>
        <row r="6238">
          <cell r="A6238">
            <v>16870020</v>
          </cell>
          <cell r="B6238" t="str">
            <v>16870020 CGST -JHARKHNAD  Payable</v>
          </cell>
          <cell r="C6238">
            <v>0</v>
          </cell>
          <cell r="D6238">
            <v>-8035589.9199999999</v>
          </cell>
          <cell r="E6238">
            <v>-3703949.58</v>
          </cell>
          <cell r="F6238">
            <v>0</v>
          </cell>
          <cell r="G6238">
            <v>0</v>
          </cell>
          <cell r="H6238">
            <v>0</v>
          </cell>
          <cell r="I6238">
            <v>0</v>
          </cell>
          <cell r="J6238">
            <v>0</v>
          </cell>
          <cell r="K6238">
            <v>0</v>
          </cell>
          <cell r="L6238">
            <v>0</v>
          </cell>
          <cell r="M6238">
            <v>0</v>
          </cell>
          <cell r="N6238">
            <v>0</v>
          </cell>
          <cell r="O6238">
            <v>0</v>
          </cell>
          <cell r="P6238">
            <v>0</v>
          </cell>
          <cell r="Q6238">
            <v>0</v>
          </cell>
          <cell r="R6238">
            <v>0</v>
          </cell>
          <cell r="S6238">
            <v>0</v>
          </cell>
          <cell r="T6238">
            <v>-11739539.5</v>
          </cell>
        </row>
        <row r="6239">
          <cell r="A6239">
            <v>16870021</v>
          </cell>
          <cell r="B6239" t="str">
            <v>16870021 CGST -Orissa  Payable</v>
          </cell>
          <cell r="C6239">
            <v>-53820</v>
          </cell>
          <cell r="D6239">
            <v>-12804131.949999999</v>
          </cell>
          <cell r="E6239">
            <v>-5099488.0199999996</v>
          </cell>
          <cell r="F6239">
            <v>0</v>
          </cell>
          <cell r="G6239">
            <v>0</v>
          </cell>
          <cell r="H6239">
            <v>0</v>
          </cell>
          <cell r="I6239">
            <v>0</v>
          </cell>
          <cell r="J6239">
            <v>0</v>
          </cell>
          <cell r="K6239">
            <v>0</v>
          </cell>
          <cell r="L6239">
            <v>0</v>
          </cell>
          <cell r="M6239">
            <v>0</v>
          </cell>
          <cell r="N6239">
            <v>0</v>
          </cell>
          <cell r="O6239">
            <v>0</v>
          </cell>
          <cell r="P6239">
            <v>0</v>
          </cell>
          <cell r="Q6239">
            <v>0</v>
          </cell>
          <cell r="R6239">
            <v>0</v>
          </cell>
          <cell r="S6239">
            <v>0</v>
          </cell>
          <cell r="T6239">
            <v>-17957439.969999999</v>
          </cell>
        </row>
        <row r="6240">
          <cell r="A6240">
            <v>16870022</v>
          </cell>
          <cell r="B6240" t="str">
            <v>16870022 CGST -CHATTISGARH  Payable</v>
          </cell>
          <cell r="C6240">
            <v>-21480643.100000001</v>
          </cell>
          <cell r="D6240">
            <v>-20913255.440000001</v>
          </cell>
          <cell r="E6240">
            <v>-5649614.2800000003</v>
          </cell>
          <cell r="F6240">
            <v>0</v>
          </cell>
          <cell r="G6240">
            <v>0</v>
          </cell>
          <cell r="H6240">
            <v>0</v>
          </cell>
          <cell r="I6240">
            <v>0</v>
          </cell>
          <cell r="J6240">
            <v>0</v>
          </cell>
          <cell r="K6240">
            <v>0</v>
          </cell>
          <cell r="L6240">
            <v>0</v>
          </cell>
          <cell r="M6240">
            <v>0</v>
          </cell>
          <cell r="N6240">
            <v>0</v>
          </cell>
          <cell r="O6240">
            <v>0</v>
          </cell>
          <cell r="P6240">
            <v>0</v>
          </cell>
          <cell r="Q6240">
            <v>0</v>
          </cell>
          <cell r="R6240">
            <v>0</v>
          </cell>
          <cell r="S6240">
            <v>0</v>
          </cell>
          <cell r="T6240">
            <v>-48043512.82</v>
          </cell>
        </row>
        <row r="6241">
          <cell r="A6241">
            <v>16870023</v>
          </cell>
          <cell r="B6241" t="str">
            <v>16870023 CGST -Madhya Pradesh  Payable</v>
          </cell>
          <cell r="C6241">
            <v>-66275259.390000001</v>
          </cell>
          <cell r="D6241">
            <v>-74092634.579999998</v>
          </cell>
          <cell r="E6241">
            <v>-71808226.739999995</v>
          </cell>
          <cell r="F6241">
            <v>0</v>
          </cell>
          <cell r="G6241">
            <v>-826138.46</v>
          </cell>
          <cell r="H6241">
            <v>0</v>
          </cell>
          <cell r="I6241">
            <v>0</v>
          </cell>
          <cell r="J6241">
            <v>0</v>
          </cell>
          <cell r="K6241">
            <v>0</v>
          </cell>
          <cell r="L6241">
            <v>0</v>
          </cell>
          <cell r="M6241">
            <v>-24182938.210000001</v>
          </cell>
          <cell r="N6241">
            <v>0</v>
          </cell>
          <cell r="O6241">
            <v>0</v>
          </cell>
          <cell r="P6241">
            <v>0</v>
          </cell>
          <cell r="Q6241">
            <v>0</v>
          </cell>
          <cell r="R6241">
            <v>0</v>
          </cell>
          <cell r="S6241">
            <v>0</v>
          </cell>
          <cell r="T6241">
            <v>-237185197.38</v>
          </cell>
        </row>
        <row r="6242">
          <cell r="A6242">
            <v>16870024</v>
          </cell>
          <cell r="B6242" t="str">
            <v>16870024 CGST -Gujarat  Payable</v>
          </cell>
          <cell r="C6242">
            <v>-38821063.060000002</v>
          </cell>
          <cell r="D6242">
            <v>-47218717.240000002</v>
          </cell>
          <cell r="E6242">
            <v>-21380785.68</v>
          </cell>
          <cell r="F6242">
            <v>0</v>
          </cell>
          <cell r="G6242">
            <v>0</v>
          </cell>
          <cell r="H6242">
            <v>0</v>
          </cell>
          <cell r="I6242">
            <v>0</v>
          </cell>
          <cell r="J6242">
            <v>0</v>
          </cell>
          <cell r="K6242">
            <v>0</v>
          </cell>
          <cell r="L6242">
            <v>0</v>
          </cell>
          <cell r="M6242">
            <v>0</v>
          </cell>
          <cell r="N6242">
            <v>0</v>
          </cell>
          <cell r="O6242">
            <v>0</v>
          </cell>
          <cell r="P6242">
            <v>0</v>
          </cell>
          <cell r="Q6242">
            <v>0</v>
          </cell>
          <cell r="R6242">
            <v>0</v>
          </cell>
          <cell r="S6242">
            <v>0</v>
          </cell>
          <cell r="T6242">
            <v>-107420565.98</v>
          </cell>
        </row>
        <row r="6243">
          <cell r="A6243">
            <v>16870025</v>
          </cell>
          <cell r="B6243" t="str">
            <v>16870025 CGST -Daman und Diu  Payable</v>
          </cell>
          <cell r="C6243">
            <v>0</v>
          </cell>
          <cell r="D6243">
            <v>0</v>
          </cell>
          <cell r="E6243">
            <v>0</v>
          </cell>
          <cell r="F6243">
            <v>0</v>
          </cell>
          <cell r="G6243">
            <v>0</v>
          </cell>
          <cell r="H6243">
            <v>0</v>
          </cell>
          <cell r="I6243">
            <v>0</v>
          </cell>
          <cell r="J6243">
            <v>0</v>
          </cell>
          <cell r="K6243">
            <v>0</v>
          </cell>
          <cell r="L6243">
            <v>0</v>
          </cell>
          <cell r="M6243">
            <v>0</v>
          </cell>
          <cell r="N6243">
            <v>0</v>
          </cell>
          <cell r="O6243">
            <v>0</v>
          </cell>
          <cell r="P6243">
            <v>0</v>
          </cell>
          <cell r="Q6243">
            <v>0</v>
          </cell>
          <cell r="R6243">
            <v>0</v>
          </cell>
          <cell r="S6243">
            <v>0</v>
          </cell>
          <cell r="T6243">
            <v>0</v>
          </cell>
        </row>
        <row r="6244">
          <cell r="A6244">
            <v>16870026</v>
          </cell>
          <cell r="B6244" t="str">
            <v>16870026 CGST -Dadra and Nagar Hav.  Payable</v>
          </cell>
          <cell r="C6244">
            <v>0</v>
          </cell>
          <cell r="D6244">
            <v>0</v>
          </cell>
          <cell r="E6244">
            <v>0</v>
          </cell>
          <cell r="F6244">
            <v>0</v>
          </cell>
          <cell r="G6244">
            <v>0</v>
          </cell>
          <cell r="H6244">
            <v>0</v>
          </cell>
          <cell r="I6244">
            <v>0</v>
          </cell>
          <cell r="J6244">
            <v>0</v>
          </cell>
          <cell r="K6244">
            <v>0</v>
          </cell>
          <cell r="L6244">
            <v>0</v>
          </cell>
          <cell r="M6244">
            <v>0</v>
          </cell>
          <cell r="N6244">
            <v>0</v>
          </cell>
          <cell r="O6244">
            <v>0</v>
          </cell>
          <cell r="P6244">
            <v>0</v>
          </cell>
          <cell r="Q6244">
            <v>0</v>
          </cell>
          <cell r="R6244">
            <v>0</v>
          </cell>
          <cell r="S6244">
            <v>0</v>
          </cell>
          <cell r="T6244">
            <v>0</v>
          </cell>
        </row>
        <row r="6245">
          <cell r="A6245">
            <v>16870027</v>
          </cell>
          <cell r="B6245" t="str">
            <v>16870027 CGST -Maharashtra  Payable</v>
          </cell>
          <cell r="C6245">
            <v>-812407447.57000005</v>
          </cell>
          <cell r="D6245">
            <v>-104547637.36</v>
          </cell>
          <cell r="E6245">
            <v>-55932985.009999998</v>
          </cell>
          <cell r="F6245">
            <v>-19311453.460000001</v>
          </cell>
          <cell r="G6245">
            <v>-16702409.15</v>
          </cell>
          <cell r="H6245">
            <v>0</v>
          </cell>
          <cell r="I6245">
            <v>0</v>
          </cell>
          <cell r="J6245">
            <v>0</v>
          </cell>
          <cell r="K6245">
            <v>-143339.84</v>
          </cell>
          <cell r="L6245">
            <v>-5279283.49</v>
          </cell>
          <cell r="M6245">
            <v>-3142286.33</v>
          </cell>
          <cell r="N6245">
            <v>0</v>
          </cell>
          <cell r="O6245">
            <v>0</v>
          </cell>
          <cell r="P6245">
            <v>0</v>
          </cell>
          <cell r="Q6245">
            <v>0</v>
          </cell>
          <cell r="R6245">
            <v>0</v>
          </cell>
          <cell r="S6245">
            <v>0</v>
          </cell>
          <cell r="T6245">
            <v>-1017466842.21</v>
          </cell>
        </row>
        <row r="6246">
          <cell r="A6246">
            <v>16870029</v>
          </cell>
          <cell r="B6246" t="str">
            <v>16870029 CGST -Karnataka  Payable</v>
          </cell>
          <cell r="C6246">
            <v>-10291743.949999999</v>
          </cell>
          <cell r="D6246">
            <v>-54162189.689999998</v>
          </cell>
          <cell r="E6246">
            <v>-40519923.469999999</v>
          </cell>
          <cell r="F6246">
            <v>0</v>
          </cell>
          <cell r="G6246">
            <v>0</v>
          </cell>
          <cell r="H6246">
            <v>0</v>
          </cell>
          <cell r="I6246">
            <v>0</v>
          </cell>
          <cell r="J6246">
            <v>0</v>
          </cell>
          <cell r="K6246">
            <v>0</v>
          </cell>
          <cell r="L6246">
            <v>-1473.55</v>
          </cell>
          <cell r="M6246">
            <v>0</v>
          </cell>
          <cell r="N6246">
            <v>0</v>
          </cell>
          <cell r="O6246">
            <v>0</v>
          </cell>
          <cell r="P6246">
            <v>0</v>
          </cell>
          <cell r="Q6246">
            <v>0</v>
          </cell>
          <cell r="R6246">
            <v>0</v>
          </cell>
          <cell r="S6246">
            <v>0</v>
          </cell>
          <cell r="T6246">
            <v>-104975330.66</v>
          </cell>
        </row>
        <row r="6247">
          <cell r="A6247">
            <v>16870030</v>
          </cell>
          <cell r="B6247" t="str">
            <v>16870030 CGST -Goa  Payable</v>
          </cell>
          <cell r="C6247">
            <v>0</v>
          </cell>
          <cell r="D6247">
            <v>-810</v>
          </cell>
          <cell r="E6247">
            <v>0</v>
          </cell>
          <cell r="F6247">
            <v>0</v>
          </cell>
          <cell r="G6247">
            <v>0</v>
          </cell>
          <cell r="H6247">
            <v>0</v>
          </cell>
          <cell r="I6247">
            <v>0</v>
          </cell>
          <cell r="J6247">
            <v>0</v>
          </cell>
          <cell r="K6247">
            <v>0</v>
          </cell>
          <cell r="L6247">
            <v>0</v>
          </cell>
          <cell r="M6247">
            <v>0</v>
          </cell>
          <cell r="N6247">
            <v>0</v>
          </cell>
          <cell r="O6247">
            <v>0</v>
          </cell>
          <cell r="P6247">
            <v>0</v>
          </cell>
          <cell r="Q6247">
            <v>0</v>
          </cell>
          <cell r="R6247">
            <v>0</v>
          </cell>
          <cell r="S6247">
            <v>0</v>
          </cell>
          <cell r="T6247">
            <v>-810</v>
          </cell>
        </row>
        <row r="6248">
          <cell r="A6248">
            <v>16870031</v>
          </cell>
          <cell r="B6248" t="str">
            <v>16870031 CGST -Lakshadweep  Payable</v>
          </cell>
          <cell r="C6248">
            <v>0</v>
          </cell>
          <cell r="D6248">
            <v>0</v>
          </cell>
          <cell r="E6248">
            <v>0</v>
          </cell>
          <cell r="F6248">
            <v>0</v>
          </cell>
          <cell r="G6248">
            <v>0</v>
          </cell>
          <cell r="H6248">
            <v>0</v>
          </cell>
          <cell r="I6248">
            <v>0</v>
          </cell>
          <cell r="J6248">
            <v>0</v>
          </cell>
          <cell r="K6248">
            <v>0</v>
          </cell>
          <cell r="L6248">
            <v>0</v>
          </cell>
          <cell r="M6248">
            <v>0</v>
          </cell>
          <cell r="N6248">
            <v>0</v>
          </cell>
          <cell r="O6248">
            <v>0</v>
          </cell>
          <cell r="P6248">
            <v>0</v>
          </cell>
          <cell r="Q6248">
            <v>0</v>
          </cell>
          <cell r="R6248">
            <v>0</v>
          </cell>
          <cell r="S6248">
            <v>0</v>
          </cell>
          <cell r="T6248">
            <v>0</v>
          </cell>
        </row>
        <row r="6249">
          <cell r="A6249">
            <v>16870032</v>
          </cell>
          <cell r="B6249" t="str">
            <v>16870032 CGST -Kerala  Payable</v>
          </cell>
          <cell r="C6249">
            <v>-77236.2</v>
          </cell>
          <cell r="D6249">
            <v>-689811.42</v>
          </cell>
          <cell r="E6249">
            <v>0</v>
          </cell>
          <cell r="F6249">
            <v>0</v>
          </cell>
          <cell r="G6249">
            <v>0</v>
          </cell>
          <cell r="H6249">
            <v>0</v>
          </cell>
          <cell r="I6249">
            <v>0</v>
          </cell>
          <cell r="J6249">
            <v>0</v>
          </cell>
          <cell r="K6249">
            <v>0</v>
          </cell>
          <cell r="L6249">
            <v>0</v>
          </cell>
          <cell r="M6249">
            <v>0</v>
          </cell>
          <cell r="N6249">
            <v>0</v>
          </cell>
          <cell r="O6249">
            <v>0</v>
          </cell>
          <cell r="P6249">
            <v>0</v>
          </cell>
          <cell r="Q6249">
            <v>0</v>
          </cell>
          <cell r="R6249">
            <v>0</v>
          </cell>
          <cell r="S6249">
            <v>0</v>
          </cell>
          <cell r="T6249">
            <v>-767047.62</v>
          </cell>
        </row>
        <row r="6250">
          <cell r="A6250">
            <v>16870033</v>
          </cell>
          <cell r="B6250" t="str">
            <v>16870033 CGST -Tamil Nadu  Payable</v>
          </cell>
          <cell r="C6250">
            <v>-16813685.719999999</v>
          </cell>
          <cell r="D6250">
            <v>-19543884.34</v>
          </cell>
          <cell r="E6250">
            <v>-13328816.34</v>
          </cell>
          <cell r="F6250">
            <v>-199738.68</v>
          </cell>
          <cell r="G6250">
            <v>5852.36</v>
          </cell>
          <cell r="H6250">
            <v>0</v>
          </cell>
          <cell r="I6250">
            <v>0</v>
          </cell>
          <cell r="J6250">
            <v>0</v>
          </cell>
          <cell r="K6250">
            <v>0</v>
          </cell>
          <cell r="L6250">
            <v>0</v>
          </cell>
          <cell r="M6250">
            <v>0</v>
          </cell>
          <cell r="N6250">
            <v>0</v>
          </cell>
          <cell r="O6250">
            <v>0</v>
          </cell>
          <cell r="P6250">
            <v>0</v>
          </cell>
          <cell r="Q6250">
            <v>0</v>
          </cell>
          <cell r="R6250">
            <v>0</v>
          </cell>
          <cell r="S6250">
            <v>0</v>
          </cell>
          <cell r="T6250">
            <v>-49880272.719999999</v>
          </cell>
        </row>
        <row r="6251">
          <cell r="A6251">
            <v>16870034</v>
          </cell>
          <cell r="B6251" t="str">
            <v>16870034 CGST -Pondicherry  Payable</v>
          </cell>
          <cell r="C6251">
            <v>0</v>
          </cell>
          <cell r="D6251">
            <v>0</v>
          </cell>
          <cell r="E6251">
            <v>0</v>
          </cell>
          <cell r="F6251">
            <v>0</v>
          </cell>
          <cell r="G6251">
            <v>0</v>
          </cell>
          <cell r="H6251">
            <v>0</v>
          </cell>
          <cell r="I6251">
            <v>0</v>
          </cell>
          <cell r="J6251">
            <v>0</v>
          </cell>
          <cell r="K6251">
            <v>0</v>
          </cell>
          <cell r="L6251">
            <v>0</v>
          </cell>
          <cell r="M6251">
            <v>0</v>
          </cell>
          <cell r="N6251">
            <v>0</v>
          </cell>
          <cell r="O6251">
            <v>0</v>
          </cell>
          <cell r="P6251">
            <v>0</v>
          </cell>
          <cell r="Q6251">
            <v>0</v>
          </cell>
          <cell r="R6251">
            <v>0</v>
          </cell>
          <cell r="S6251">
            <v>0</v>
          </cell>
          <cell r="T6251">
            <v>0</v>
          </cell>
        </row>
        <row r="6252">
          <cell r="A6252">
            <v>16870035</v>
          </cell>
          <cell r="B6252" t="str">
            <v>16870035 CGST -Andaman and Nicobar  Payable</v>
          </cell>
          <cell r="C6252">
            <v>0</v>
          </cell>
          <cell r="D6252">
            <v>0</v>
          </cell>
          <cell r="E6252">
            <v>0</v>
          </cell>
          <cell r="F6252">
            <v>0</v>
          </cell>
          <cell r="G6252">
            <v>0</v>
          </cell>
          <cell r="H6252">
            <v>0</v>
          </cell>
          <cell r="I6252">
            <v>0</v>
          </cell>
          <cell r="J6252">
            <v>0</v>
          </cell>
          <cell r="K6252">
            <v>0</v>
          </cell>
          <cell r="L6252">
            <v>0</v>
          </cell>
          <cell r="M6252">
            <v>0</v>
          </cell>
          <cell r="N6252">
            <v>0</v>
          </cell>
          <cell r="O6252">
            <v>0</v>
          </cell>
          <cell r="P6252">
            <v>0</v>
          </cell>
          <cell r="Q6252">
            <v>0</v>
          </cell>
          <cell r="R6252">
            <v>0</v>
          </cell>
          <cell r="S6252">
            <v>0</v>
          </cell>
          <cell r="T6252">
            <v>0</v>
          </cell>
        </row>
        <row r="6253">
          <cell r="A6253">
            <v>16870036</v>
          </cell>
          <cell r="B6253" t="str">
            <v>16870036 CGST -Telangana  Payable</v>
          </cell>
          <cell r="C6253">
            <v>-45699581.219999999</v>
          </cell>
          <cell r="D6253">
            <v>-34583685.039999999</v>
          </cell>
          <cell r="E6253">
            <v>-8403491.6400000006</v>
          </cell>
          <cell r="F6253">
            <v>0</v>
          </cell>
          <cell r="G6253">
            <v>22515.64</v>
          </cell>
          <cell r="H6253">
            <v>0</v>
          </cell>
          <cell r="I6253">
            <v>0</v>
          </cell>
          <cell r="J6253">
            <v>0</v>
          </cell>
          <cell r="K6253">
            <v>0</v>
          </cell>
          <cell r="L6253">
            <v>-473467.69</v>
          </cell>
          <cell r="M6253">
            <v>0</v>
          </cell>
          <cell r="N6253">
            <v>0</v>
          </cell>
          <cell r="O6253">
            <v>0</v>
          </cell>
          <cell r="P6253">
            <v>0</v>
          </cell>
          <cell r="Q6253">
            <v>0</v>
          </cell>
          <cell r="R6253">
            <v>0</v>
          </cell>
          <cell r="S6253">
            <v>0</v>
          </cell>
          <cell r="T6253">
            <v>-89137709.950000003</v>
          </cell>
        </row>
        <row r="6254">
          <cell r="A6254">
            <v>16870037</v>
          </cell>
          <cell r="B6254" t="str">
            <v>16870037 CGST -Andhra Pradesh  Payable</v>
          </cell>
          <cell r="C6254">
            <v>0</v>
          </cell>
          <cell r="D6254">
            <v>-26885304.399999999</v>
          </cell>
          <cell r="E6254">
            <v>-10741438.800000001</v>
          </cell>
          <cell r="F6254">
            <v>0</v>
          </cell>
          <cell r="G6254">
            <v>0</v>
          </cell>
          <cell r="H6254">
            <v>0</v>
          </cell>
          <cell r="I6254">
            <v>0</v>
          </cell>
          <cell r="J6254">
            <v>0</v>
          </cell>
          <cell r="K6254">
            <v>0</v>
          </cell>
          <cell r="L6254">
            <v>0</v>
          </cell>
          <cell r="M6254">
            <v>0</v>
          </cell>
          <cell r="N6254">
            <v>0</v>
          </cell>
          <cell r="O6254">
            <v>0</v>
          </cell>
          <cell r="P6254">
            <v>0</v>
          </cell>
          <cell r="Q6254">
            <v>0</v>
          </cell>
          <cell r="R6254">
            <v>0</v>
          </cell>
          <cell r="S6254">
            <v>0</v>
          </cell>
          <cell r="T6254">
            <v>-37626743.200000003</v>
          </cell>
        </row>
        <row r="6255">
          <cell r="A6255">
            <v>16870101</v>
          </cell>
          <cell r="B6255" t="str">
            <v>5*  Interest on CGST -Ja</v>
          </cell>
          <cell r="C6255">
            <v>178702.69</v>
          </cell>
          <cell r="D6255">
            <v>-145745.81</v>
          </cell>
          <cell r="E6255">
            <v>-1687.72</v>
          </cell>
          <cell r="F6255">
            <v>-5159.1000000000004</v>
          </cell>
          <cell r="G6255">
            <v>-10904</v>
          </cell>
          <cell r="H6255">
            <v>0</v>
          </cell>
          <cell r="I6255">
            <v>0</v>
          </cell>
          <cell r="J6255">
            <v>0</v>
          </cell>
          <cell r="K6255">
            <v>0</v>
          </cell>
          <cell r="L6255">
            <v>-2057.33</v>
          </cell>
          <cell r="M6255">
            <v>-31606.42</v>
          </cell>
          <cell r="N6255">
            <v>0</v>
          </cell>
          <cell r="O6255">
            <v>0</v>
          </cell>
          <cell r="P6255">
            <v>0</v>
          </cell>
          <cell r="Q6255">
            <v>0</v>
          </cell>
          <cell r="R6255">
            <v>0</v>
          </cell>
          <cell r="S6255">
            <v>0</v>
          </cell>
          <cell r="T6255">
            <v>-18457.689999999999</v>
          </cell>
        </row>
        <row r="6256">
          <cell r="A6256">
            <v>16870102</v>
          </cell>
          <cell r="B6256" t="str">
            <v>5*  Interest on CGST -Hi</v>
          </cell>
          <cell r="C6256">
            <v>76565.289999999994</v>
          </cell>
          <cell r="D6256">
            <v>-89271.93</v>
          </cell>
          <cell r="E6256">
            <v>-4032.49</v>
          </cell>
          <cell r="F6256">
            <v>-8524.5400000000009</v>
          </cell>
          <cell r="G6256">
            <v>-394</v>
          </cell>
          <cell r="H6256">
            <v>0</v>
          </cell>
          <cell r="I6256">
            <v>0</v>
          </cell>
          <cell r="J6256">
            <v>0</v>
          </cell>
          <cell r="K6256">
            <v>0</v>
          </cell>
          <cell r="L6256">
            <v>-859.92</v>
          </cell>
          <cell r="M6256">
            <v>-34040.839999999997</v>
          </cell>
          <cell r="N6256">
            <v>0</v>
          </cell>
          <cell r="O6256">
            <v>0</v>
          </cell>
          <cell r="P6256">
            <v>0</v>
          </cell>
          <cell r="Q6256">
            <v>0</v>
          </cell>
          <cell r="R6256">
            <v>0</v>
          </cell>
          <cell r="S6256">
            <v>0</v>
          </cell>
          <cell r="T6256">
            <v>-60558.43</v>
          </cell>
        </row>
        <row r="6257">
          <cell r="A6257">
            <v>16870106</v>
          </cell>
          <cell r="B6257" t="str">
            <v>5*  Interest on CGST -Ha</v>
          </cell>
          <cell r="C6257">
            <v>117746.42</v>
          </cell>
          <cell r="D6257">
            <v>-399207.58</v>
          </cell>
          <cell r="E6257">
            <v>-54602.720000000001</v>
          </cell>
          <cell r="F6257">
            <v>8041</v>
          </cell>
          <cell r="G6257">
            <v>-3244</v>
          </cell>
          <cell r="H6257">
            <v>0</v>
          </cell>
          <cell r="I6257">
            <v>0</v>
          </cell>
          <cell r="J6257">
            <v>0</v>
          </cell>
          <cell r="K6257">
            <v>0</v>
          </cell>
          <cell r="L6257">
            <v>-1499.72</v>
          </cell>
          <cell r="M6257">
            <v>-117047.17</v>
          </cell>
          <cell r="N6257">
            <v>0</v>
          </cell>
          <cell r="O6257">
            <v>0</v>
          </cell>
          <cell r="P6257">
            <v>0</v>
          </cell>
          <cell r="Q6257">
            <v>0</v>
          </cell>
          <cell r="R6257">
            <v>0</v>
          </cell>
          <cell r="S6257">
            <v>0</v>
          </cell>
          <cell r="T6257">
            <v>-449813.77</v>
          </cell>
        </row>
        <row r="6258">
          <cell r="A6258">
            <v>16870099</v>
          </cell>
          <cell r="B6258" t="str">
            <v>16870099 GST -Advance Remittance A/c</v>
          </cell>
          <cell r="C6258">
            <v>-207788.11</v>
          </cell>
          <cell r="D6258">
            <v>0</v>
          </cell>
          <cell r="E6258">
            <v>0</v>
          </cell>
          <cell r="F6258">
            <v>0</v>
          </cell>
          <cell r="G6258">
            <v>0</v>
          </cell>
          <cell r="H6258">
            <v>0</v>
          </cell>
          <cell r="I6258">
            <v>0</v>
          </cell>
          <cell r="J6258">
            <v>0</v>
          </cell>
          <cell r="K6258">
            <v>0</v>
          </cell>
          <cell r="L6258">
            <v>0</v>
          </cell>
          <cell r="M6258">
            <v>0</v>
          </cell>
          <cell r="N6258">
            <v>0</v>
          </cell>
          <cell r="O6258">
            <v>0</v>
          </cell>
          <cell r="P6258">
            <v>0</v>
          </cell>
          <cell r="Q6258">
            <v>0</v>
          </cell>
          <cell r="R6258">
            <v>0</v>
          </cell>
          <cell r="S6258">
            <v>0</v>
          </cell>
          <cell r="T6258">
            <v>-207788.11</v>
          </cell>
        </row>
        <row r="6259">
          <cell r="A6259">
            <v>16870103</v>
          </cell>
          <cell r="B6259" t="str">
            <v>16870103 Interest on CGST -Punjab  Payable</v>
          </cell>
          <cell r="C6259">
            <v>2919215.01</v>
          </cell>
          <cell r="D6259">
            <v>-805613.98</v>
          </cell>
          <cell r="E6259">
            <v>-2745470.06</v>
          </cell>
          <cell r="F6259">
            <v>-13969.59</v>
          </cell>
          <cell r="G6259">
            <v>-746</v>
          </cell>
          <cell r="H6259">
            <v>0</v>
          </cell>
          <cell r="I6259">
            <v>0</v>
          </cell>
          <cell r="J6259">
            <v>0</v>
          </cell>
          <cell r="K6259">
            <v>0</v>
          </cell>
          <cell r="L6259">
            <v>-15983.36</v>
          </cell>
          <cell r="M6259">
            <v>-46364.45</v>
          </cell>
          <cell r="N6259">
            <v>0</v>
          </cell>
          <cell r="O6259">
            <v>0</v>
          </cell>
          <cell r="P6259">
            <v>0</v>
          </cell>
          <cell r="Q6259">
            <v>0</v>
          </cell>
          <cell r="R6259">
            <v>0</v>
          </cell>
          <cell r="S6259">
            <v>0</v>
          </cell>
          <cell r="T6259">
            <v>-708932.43</v>
          </cell>
        </row>
        <row r="6260">
          <cell r="A6260">
            <v>16870104</v>
          </cell>
          <cell r="B6260" t="str">
            <v>5*  Interest on CGST -Chandigarh  Payable</v>
          </cell>
          <cell r="C6260">
            <v>47709.22</v>
          </cell>
          <cell r="D6260">
            <v>-11241.67</v>
          </cell>
          <cell r="E6260">
            <v>-44644.03</v>
          </cell>
          <cell r="F6260">
            <v>-1301.92</v>
          </cell>
          <cell r="G6260">
            <v>-627</v>
          </cell>
          <cell r="H6260">
            <v>0</v>
          </cell>
          <cell r="I6260">
            <v>0</v>
          </cell>
          <cell r="J6260">
            <v>0</v>
          </cell>
          <cell r="K6260">
            <v>0</v>
          </cell>
          <cell r="L6260">
            <v>-1504.35</v>
          </cell>
          <cell r="M6260">
            <v>0</v>
          </cell>
          <cell r="N6260">
            <v>0</v>
          </cell>
          <cell r="O6260">
            <v>0</v>
          </cell>
          <cell r="P6260">
            <v>0</v>
          </cell>
          <cell r="Q6260">
            <v>0</v>
          </cell>
          <cell r="R6260">
            <v>0</v>
          </cell>
          <cell r="S6260">
            <v>0</v>
          </cell>
          <cell r="T6260">
            <v>-11609.75</v>
          </cell>
        </row>
        <row r="6261">
          <cell r="A6261">
            <v>16870105</v>
          </cell>
          <cell r="B6261" t="str">
            <v>16870105 Interest on CGST -Uttarakhand  Payable</v>
          </cell>
          <cell r="C6261">
            <v>647221.56000000006</v>
          </cell>
          <cell r="D6261">
            <v>-881566.45</v>
          </cell>
          <cell r="E6261">
            <v>-9460.93</v>
          </cell>
          <cell r="F6261">
            <v>-49004.47</v>
          </cell>
          <cell r="G6261">
            <v>-2536</v>
          </cell>
          <cell r="H6261">
            <v>0</v>
          </cell>
          <cell r="I6261">
            <v>0</v>
          </cell>
          <cell r="J6261">
            <v>0</v>
          </cell>
          <cell r="K6261">
            <v>0</v>
          </cell>
          <cell r="L6261">
            <v>-143.69</v>
          </cell>
          <cell r="M6261">
            <v>-3044.64</v>
          </cell>
          <cell r="N6261">
            <v>0</v>
          </cell>
          <cell r="O6261">
            <v>0</v>
          </cell>
          <cell r="P6261">
            <v>0</v>
          </cell>
          <cell r="Q6261">
            <v>0</v>
          </cell>
          <cell r="R6261">
            <v>0</v>
          </cell>
          <cell r="S6261">
            <v>0</v>
          </cell>
          <cell r="T6261">
            <v>-298534.62</v>
          </cell>
        </row>
        <row r="6262">
          <cell r="A6262">
            <v>16870107</v>
          </cell>
          <cell r="B6262" t="str">
            <v>16870107 Interest on CGST -Delhi  Payable</v>
          </cell>
          <cell r="C6262">
            <v>276053.31</v>
          </cell>
          <cell r="D6262">
            <v>-175745.31</v>
          </cell>
          <cell r="E6262">
            <v>-7280.17</v>
          </cell>
          <cell r="F6262">
            <v>-88117.49</v>
          </cell>
          <cell r="G6262">
            <v>-24172</v>
          </cell>
          <cell r="H6262">
            <v>0</v>
          </cell>
          <cell r="I6262">
            <v>0</v>
          </cell>
          <cell r="J6262">
            <v>0</v>
          </cell>
          <cell r="K6262">
            <v>0</v>
          </cell>
          <cell r="L6262">
            <v>-2674</v>
          </cell>
          <cell r="M6262">
            <v>-60229.11</v>
          </cell>
          <cell r="N6262">
            <v>0</v>
          </cell>
          <cell r="O6262">
            <v>0</v>
          </cell>
          <cell r="P6262">
            <v>0</v>
          </cell>
          <cell r="Q6262">
            <v>0</v>
          </cell>
          <cell r="R6262">
            <v>0</v>
          </cell>
          <cell r="S6262">
            <v>0</v>
          </cell>
          <cell r="T6262">
            <v>-82164.77</v>
          </cell>
        </row>
        <row r="6263">
          <cell r="A6263">
            <v>16870108</v>
          </cell>
          <cell r="B6263" t="str">
            <v>16870108 Interest on CGST -Rajasthan  Payable</v>
          </cell>
          <cell r="C6263">
            <v>4066802.56</v>
          </cell>
          <cell r="D6263">
            <v>-2584038.0499999998</v>
          </cell>
          <cell r="E6263">
            <v>-1475424.38</v>
          </cell>
          <cell r="F6263">
            <v>-107319.92</v>
          </cell>
          <cell r="G6263">
            <v>-5395</v>
          </cell>
          <cell r="H6263">
            <v>0</v>
          </cell>
          <cell r="I6263">
            <v>0</v>
          </cell>
          <cell r="J6263">
            <v>0</v>
          </cell>
          <cell r="K6263">
            <v>0</v>
          </cell>
          <cell r="L6263">
            <v>-329542.69</v>
          </cell>
          <cell r="M6263">
            <v>-58883.95</v>
          </cell>
          <cell r="N6263">
            <v>0</v>
          </cell>
          <cell r="O6263">
            <v>0</v>
          </cell>
          <cell r="P6263">
            <v>0</v>
          </cell>
          <cell r="Q6263">
            <v>0</v>
          </cell>
          <cell r="R6263">
            <v>0</v>
          </cell>
          <cell r="S6263">
            <v>0</v>
          </cell>
          <cell r="T6263">
            <v>-493801.43</v>
          </cell>
        </row>
        <row r="6264">
          <cell r="A6264">
            <v>16870109</v>
          </cell>
          <cell r="B6264" t="str">
            <v>16870109 Interest on CGST -UTTAR PARADESH  Payable</v>
          </cell>
          <cell r="C6264">
            <v>7415643.0599999996</v>
          </cell>
          <cell r="D6264">
            <v>-3241412.58</v>
          </cell>
          <cell r="E6264">
            <v>-5477965.2800000003</v>
          </cell>
          <cell r="F6264">
            <v>-6048.51</v>
          </cell>
          <cell r="G6264">
            <v>-13937</v>
          </cell>
          <cell r="H6264">
            <v>0</v>
          </cell>
          <cell r="I6264">
            <v>0</v>
          </cell>
          <cell r="J6264">
            <v>0</v>
          </cell>
          <cell r="K6264">
            <v>0</v>
          </cell>
          <cell r="L6264">
            <v>6997.75</v>
          </cell>
          <cell r="M6264">
            <v>-46924.26</v>
          </cell>
          <cell r="N6264">
            <v>0</v>
          </cell>
          <cell r="O6264">
            <v>0</v>
          </cell>
          <cell r="P6264">
            <v>0</v>
          </cell>
          <cell r="Q6264">
            <v>0</v>
          </cell>
          <cell r="R6264">
            <v>0</v>
          </cell>
          <cell r="S6264">
            <v>0</v>
          </cell>
          <cell r="T6264">
            <v>-1363646.82</v>
          </cell>
        </row>
        <row r="6265">
          <cell r="A6265">
            <v>16870110</v>
          </cell>
          <cell r="B6265" t="str">
            <v>16870110 Interest on CGST -Bihar  Payable</v>
          </cell>
          <cell r="C6265">
            <v>4263793.09</v>
          </cell>
          <cell r="D6265">
            <v>-3157432.34</v>
          </cell>
          <cell r="E6265">
            <v>-1999656.64</v>
          </cell>
          <cell r="F6265">
            <v>-20170.25</v>
          </cell>
          <cell r="G6265">
            <v>-2399</v>
          </cell>
          <cell r="H6265">
            <v>0</v>
          </cell>
          <cell r="I6265">
            <v>0</v>
          </cell>
          <cell r="J6265">
            <v>0</v>
          </cell>
          <cell r="K6265">
            <v>0</v>
          </cell>
          <cell r="L6265">
            <v>11628.21</v>
          </cell>
          <cell r="M6265">
            <v>-18891.41</v>
          </cell>
          <cell r="N6265">
            <v>0</v>
          </cell>
          <cell r="O6265">
            <v>0</v>
          </cell>
          <cell r="P6265">
            <v>0</v>
          </cell>
          <cell r="Q6265">
            <v>0</v>
          </cell>
          <cell r="R6265">
            <v>0</v>
          </cell>
          <cell r="S6265">
            <v>0</v>
          </cell>
          <cell r="T6265">
            <v>-923128.34</v>
          </cell>
        </row>
        <row r="6266">
          <cell r="A6266">
            <v>16870118</v>
          </cell>
          <cell r="B6266" t="str">
            <v>16870118 Interest on CGST -Assam  Payable</v>
          </cell>
          <cell r="C6266">
            <v>330851.26</v>
          </cell>
          <cell r="D6266">
            <v>-443213.18</v>
          </cell>
          <cell r="E6266">
            <v>-55270.04</v>
          </cell>
          <cell r="F6266">
            <v>-372.08</v>
          </cell>
          <cell r="G6266">
            <v>-5270</v>
          </cell>
          <cell r="H6266">
            <v>0</v>
          </cell>
          <cell r="I6266">
            <v>0</v>
          </cell>
          <cell r="J6266">
            <v>0</v>
          </cell>
          <cell r="K6266">
            <v>0</v>
          </cell>
          <cell r="L6266">
            <v>-1434.51</v>
          </cell>
          <cell r="M6266">
            <v>-45695.91</v>
          </cell>
          <cell r="N6266">
            <v>0</v>
          </cell>
          <cell r="O6266">
            <v>0</v>
          </cell>
          <cell r="P6266">
            <v>0</v>
          </cell>
          <cell r="Q6266">
            <v>0</v>
          </cell>
          <cell r="R6266">
            <v>0</v>
          </cell>
          <cell r="S6266">
            <v>0</v>
          </cell>
          <cell r="T6266">
            <v>-220404.46</v>
          </cell>
        </row>
        <row r="6267">
          <cell r="A6267">
            <v>16870119</v>
          </cell>
          <cell r="B6267" t="str">
            <v>16870119 Interest on CGST -West Bengal  Payable</v>
          </cell>
          <cell r="C6267">
            <v>498080.1</v>
          </cell>
          <cell r="D6267">
            <v>-413197.44</v>
          </cell>
          <cell r="E6267">
            <v>-757605.74</v>
          </cell>
          <cell r="F6267">
            <v>-40079.53</v>
          </cell>
          <cell r="G6267">
            <v>-11055</v>
          </cell>
          <cell r="H6267">
            <v>0</v>
          </cell>
          <cell r="I6267">
            <v>0</v>
          </cell>
          <cell r="J6267">
            <v>0</v>
          </cell>
          <cell r="K6267">
            <v>0</v>
          </cell>
          <cell r="L6267">
            <v>-11313.79</v>
          </cell>
          <cell r="M6267">
            <v>-13875.56</v>
          </cell>
          <cell r="N6267">
            <v>0</v>
          </cell>
          <cell r="O6267">
            <v>0</v>
          </cell>
          <cell r="P6267">
            <v>0</v>
          </cell>
          <cell r="Q6267">
            <v>0</v>
          </cell>
          <cell r="R6267">
            <v>0</v>
          </cell>
          <cell r="S6267">
            <v>0</v>
          </cell>
          <cell r="T6267">
            <v>-749046.96</v>
          </cell>
        </row>
        <row r="6268">
          <cell r="A6268">
            <v>16870120</v>
          </cell>
          <cell r="B6268" t="str">
            <v>16870120 Interest on CGST -JHARKHNAD  Payable</v>
          </cell>
          <cell r="C6268">
            <v>110197.43</v>
          </cell>
          <cell r="D6268">
            <v>-271187.75</v>
          </cell>
          <cell r="E6268">
            <v>-18499.25</v>
          </cell>
          <cell r="F6268">
            <v>77.41</v>
          </cell>
          <cell r="G6268">
            <v>-3122</v>
          </cell>
          <cell r="H6268">
            <v>0</v>
          </cell>
          <cell r="I6268">
            <v>0</v>
          </cell>
          <cell r="J6268">
            <v>0</v>
          </cell>
          <cell r="K6268">
            <v>0</v>
          </cell>
          <cell r="L6268">
            <v>-371.88</v>
          </cell>
          <cell r="M6268">
            <v>-2895.58</v>
          </cell>
          <cell r="N6268">
            <v>0</v>
          </cell>
          <cell r="O6268">
            <v>0</v>
          </cell>
          <cell r="P6268">
            <v>0</v>
          </cell>
          <cell r="Q6268">
            <v>0</v>
          </cell>
          <cell r="R6268">
            <v>0</v>
          </cell>
          <cell r="S6268">
            <v>0</v>
          </cell>
          <cell r="T6268">
            <v>-185801.62</v>
          </cell>
        </row>
        <row r="6269">
          <cell r="A6269">
            <v>16870121</v>
          </cell>
          <cell r="B6269" t="str">
            <v>16870121 Interest on CGST -Orissa  Payable</v>
          </cell>
          <cell r="C6269">
            <v>190762.95</v>
          </cell>
          <cell r="D6269">
            <v>-243522.2</v>
          </cell>
          <cell r="E6269">
            <v>-270429.95</v>
          </cell>
          <cell r="F6269">
            <v>-13205.97</v>
          </cell>
          <cell r="G6269">
            <v>-1042</v>
          </cell>
          <cell r="H6269">
            <v>0</v>
          </cell>
          <cell r="I6269">
            <v>0</v>
          </cell>
          <cell r="J6269">
            <v>0</v>
          </cell>
          <cell r="K6269">
            <v>0</v>
          </cell>
          <cell r="L6269">
            <v>-4081.55</v>
          </cell>
          <cell r="M6269">
            <v>-505.82</v>
          </cell>
          <cell r="N6269">
            <v>0</v>
          </cell>
          <cell r="O6269">
            <v>0</v>
          </cell>
          <cell r="P6269">
            <v>0</v>
          </cell>
          <cell r="Q6269">
            <v>0</v>
          </cell>
          <cell r="R6269">
            <v>0</v>
          </cell>
          <cell r="S6269">
            <v>0</v>
          </cell>
          <cell r="T6269">
            <v>-342024.54</v>
          </cell>
        </row>
        <row r="6270">
          <cell r="A6270">
            <v>16870122</v>
          </cell>
          <cell r="B6270" t="str">
            <v>16870122 Interest on CGST -CHATTISGARH  Payable</v>
          </cell>
          <cell r="C6270">
            <v>1416798.81</v>
          </cell>
          <cell r="D6270">
            <v>-558448.85</v>
          </cell>
          <cell r="E6270">
            <v>-860665.8</v>
          </cell>
          <cell r="F6270">
            <v>-9940.9500000000007</v>
          </cell>
          <cell r="G6270">
            <v>-771</v>
          </cell>
          <cell r="H6270">
            <v>0</v>
          </cell>
          <cell r="I6270">
            <v>0</v>
          </cell>
          <cell r="J6270">
            <v>0</v>
          </cell>
          <cell r="K6270">
            <v>0</v>
          </cell>
          <cell r="L6270">
            <v>-3080</v>
          </cell>
          <cell r="M6270">
            <v>-12035.94</v>
          </cell>
          <cell r="N6270">
            <v>0</v>
          </cell>
          <cell r="O6270">
            <v>0</v>
          </cell>
          <cell r="P6270">
            <v>0</v>
          </cell>
          <cell r="Q6270">
            <v>0</v>
          </cell>
          <cell r="R6270">
            <v>0</v>
          </cell>
          <cell r="S6270">
            <v>0</v>
          </cell>
          <cell r="T6270">
            <v>-28143.73</v>
          </cell>
        </row>
        <row r="6271">
          <cell r="A6271">
            <v>16870123</v>
          </cell>
          <cell r="B6271" t="str">
            <v>16870123 Interest on CGST -Madhya Pradesh  Payable</v>
          </cell>
          <cell r="C6271">
            <v>5317786.03</v>
          </cell>
          <cell r="D6271">
            <v>-3558048.29</v>
          </cell>
          <cell r="E6271">
            <v>-2644853.64</v>
          </cell>
          <cell r="F6271">
            <v>-22264.77</v>
          </cell>
          <cell r="G6271">
            <v>-21833</v>
          </cell>
          <cell r="H6271">
            <v>0</v>
          </cell>
          <cell r="I6271">
            <v>0</v>
          </cell>
          <cell r="J6271">
            <v>0</v>
          </cell>
          <cell r="K6271">
            <v>0</v>
          </cell>
          <cell r="L6271">
            <v>-1396.3</v>
          </cell>
          <cell r="M6271">
            <v>-471861.79</v>
          </cell>
          <cell r="N6271">
            <v>0</v>
          </cell>
          <cell r="O6271">
            <v>0</v>
          </cell>
          <cell r="P6271">
            <v>0</v>
          </cell>
          <cell r="Q6271">
            <v>0</v>
          </cell>
          <cell r="R6271">
            <v>0</v>
          </cell>
          <cell r="S6271">
            <v>0</v>
          </cell>
          <cell r="T6271">
            <v>-1402471.76</v>
          </cell>
        </row>
        <row r="6272">
          <cell r="A6272">
            <v>16870124</v>
          </cell>
          <cell r="B6272" t="str">
            <v>16870124 Interest on CGST -Gujarat  Payable</v>
          </cell>
          <cell r="C6272">
            <v>5446465.6500000004</v>
          </cell>
          <cell r="D6272">
            <v>-3915621.35</v>
          </cell>
          <cell r="E6272">
            <v>-2140813.39</v>
          </cell>
          <cell r="F6272">
            <v>-1226.83</v>
          </cell>
          <cell r="G6272">
            <v>-50532</v>
          </cell>
          <cell r="H6272">
            <v>0</v>
          </cell>
          <cell r="I6272">
            <v>0</v>
          </cell>
          <cell r="J6272">
            <v>0</v>
          </cell>
          <cell r="K6272">
            <v>0</v>
          </cell>
          <cell r="L6272">
            <v>-3417.77</v>
          </cell>
          <cell r="M6272">
            <v>-49777.760000000002</v>
          </cell>
          <cell r="N6272">
            <v>0</v>
          </cell>
          <cell r="O6272">
            <v>0</v>
          </cell>
          <cell r="P6272">
            <v>0</v>
          </cell>
          <cell r="Q6272">
            <v>0</v>
          </cell>
          <cell r="R6272">
            <v>0</v>
          </cell>
          <cell r="S6272">
            <v>0</v>
          </cell>
          <cell r="T6272">
            <v>-714923.45</v>
          </cell>
        </row>
        <row r="6273">
          <cell r="A6273">
            <v>16870127</v>
          </cell>
          <cell r="B6273" t="str">
            <v>16870127 Interest on CGST -Maharashtra  Payable</v>
          </cell>
          <cell r="C6273">
            <v>16385132.289999999</v>
          </cell>
          <cell r="D6273">
            <v>-10432164.560000001</v>
          </cell>
          <cell r="E6273">
            <v>-3870256.27</v>
          </cell>
          <cell r="F6273">
            <v>-2716296.85</v>
          </cell>
          <cell r="G6273">
            <v>-1359014.56</v>
          </cell>
          <cell r="H6273">
            <v>0</v>
          </cell>
          <cell r="I6273">
            <v>0</v>
          </cell>
          <cell r="J6273">
            <v>0</v>
          </cell>
          <cell r="K6273">
            <v>0</v>
          </cell>
          <cell r="L6273">
            <v>-402799.14</v>
          </cell>
          <cell r="M6273">
            <v>-289297.3</v>
          </cell>
          <cell r="N6273">
            <v>0</v>
          </cell>
          <cell r="O6273">
            <v>0</v>
          </cell>
          <cell r="P6273">
            <v>0</v>
          </cell>
          <cell r="Q6273">
            <v>0</v>
          </cell>
          <cell r="R6273">
            <v>0</v>
          </cell>
          <cell r="S6273">
            <v>0</v>
          </cell>
          <cell r="T6273">
            <v>-2684696.39</v>
          </cell>
        </row>
        <row r="6274">
          <cell r="A6274">
            <v>16870129</v>
          </cell>
          <cell r="B6274" t="str">
            <v>16870129 Interest on CGST -Karnataka  Payable</v>
          </cell>
          <cell r="C6274">
            <v>2078674.24</v>
          </cell>
          <cell r="D6274">
            <v>-2177288.5</v>
          </cell>
          <cell r="E6274">
            <v>-2026325.18</v>
          </cell>
          <cell r="F6274">
            <v>-213332.26</v>
          </cell>
          <cell r="G6274">
            <v>5518</v>
          </cell>
          <cell r="H6274">
            <v>0</v>
          </cell>
          <cell r="I6274">
            <v>0</v>
          </cell>
          <cell r="J6274">
            <v>0</v>
          </cell>
          <cell r="K6274">
            <v>0</v>
          </cell>
          <cell r="L6274">
            <v>-1680.98</v>
          </cell>
          <cell r="M6274">
            <v>-43493.5</v>
          </cell>
          <cell r="N6274">
            <v>0</v>
          </cell>
          <cell r="O6274">
            <v>0</v>
          </cell>
          <cell r="P6274">
            <v>0</v>
          </cell>
          <cell r="Q6274">
            <v>0</v>
          </cell>
          <cell r="R6274">
            <v>0</v>
          </cell>
          <cell r="S6274">
            <v>0</v>
          </cell>
          <cell r="T6274">
            <v>-2377928.1800000002</v>
          </cell>
        </row>
        <row r="6275">
          <cell r="A6275">
            <v>16870130</v>
          </cell>
          <cell r="B6275" t="str">
            <v>16870130 Interest on CGST -Goa  Payable</v>
          </cell>
          <cell r="C6275">
            <v>69489.509999999995</v>
          </cell>
          <cell r="D6275">
            <v>-10592.6</v>
          </cell>
          <cell r="E6275">
            <v>-561.44000000000005</v>
          </cell>
          <cell r="F6275">
            <v>-81855.05</v>
          </cell>
          <cell r="G6275">
            <v>-858</v>
          </cell>
          <cell r="H6275">
            <v>0</v>
          </cell>
          <cell r="I6275">
            <v>0</v>
          </cell>
          <cell r="J6275">
            <v>0</v>
          </cell>
          <cell r="K6275">
            <v>0</v>
          </cell>
          <cell r="L6275">
            <v>0</v>
          </cell>
          <cell r="M6275">
            <v>-107</v>
          </cell>
          <cell r="N6275">
            <v>0</v>
          </cell>
          <cell r="O6275">
            <v>0</v>
          </cell>
          <cell r="P6275">
            <v>0</v>
          </cell>
          <cell r="Q6275">
            <v>0</v>
          </cell>
          <cell r="R6275">
            <v>0</v>
          </cell>
          <cell r="S6275">
            <v>0</v>
          </cell>
          <cell r="T6275">
            <v>-24484.58</v>
          </cell>
        </row>
        <row r="6276">
          <cell r="A6276">
            <v>16870132</v>
          </cell>
          <cell r="B6276" t="str">
            <v>16870132 Interest on CGST -Kerala  Payable</v>
          </cell>
          <cell r="C6276">
            <v>-192179.85</v>
          </cell>
          <cell r="D6276">
            <v>-38991.58</v>
          </cell>
          <cell r="E6276">
            <v>-263.64</v>
          </cell>
          <cell r="F6276">
            <v>-811.45</v>
          </cell>
          <cell r="G6276">
            <v>-2872</v>
          </cell>
          <cell r="H6276">
            <v>0</v>
          </cell>
          <cell r="I6276">
            <v>0</v>
          </cell>
          <cell r="J6276">
            <v>0</v>
          </cell>
          <cell r="K6276">
            <v>0</v>
          </cell>
          <cell r="L6276">
            <v>-159.94</v>
          </cell>
          <cell r="M6276">
            <v>-32244.84</v>
          </cell>
          <cell r="N6276">
            <v>0</v>
          </cell>
          <cell r="O6276">
            <v>0</v>
          </cell>
          <cell r="P6276">
            <v>0</v>
          </cell>
          <cell r="Q6276">
            <v>0</v>
          </cell>
          <cell r="R6276">
            <v>0</v>
          </cell>
          <cell r="S6276">
            <v>0</v>
          </cell>
          <cell r="T6276">
            <v>-267523.3</v>
          </cell>
        </row>
        <row r="6277">
          <cell r="A6277">
            <v>16870133</v>
          </cell>
          <cell r="B6277" t="str">
            <v>16870133 Interest on CGST -Tamil Nadu  Payable</v>
          </cell>
          <cell r="C6277">
            <v>897912.98</v>
          </cell>
          <cell r="D6277">
            <v>-1260802.75</v>
          </cell>
          <cell r="E6277">
            <v>-1483632.46</v>
          </cell>
          <cell r="F6277">
            <v>-210087.57</v>
          </cell>
          <cell r="G6277">
            <v>-19939</v>
          </cell>
          <cell r="H6277">
            <v>0</v>
          </cell>
          <cell r="I6277">
            <v>0</v>
          </cell>
          <cell r="J6277">
            <v>0</v>
          </cell>
          <cell r="K6277">
            <v>0</v>
          </cell>
          <cell r="L6277">
            <v>-13754.44</v>
          </cell>
          <cell r="M6277">
            <v>-50928.87</v>
          </cell>
          <cell r="N6277">
            <v>0</v>
          </cell>
          <cell r="O6277">
            <v>0</v>
          </cell>
          <cell r="P6277">
            <v>0</v>
          </cell>
          <cell r="Q6277">
            <v>0</v>
          </cell>
          <cell r="R6277">
            <v>0</v>
          </cell>
          <cell r="S6277">
            <v>0</v>
          </cell>
          <cell r="T6277">
            <v>-2141232.11</v>
          </cell>
        </row>
        <row r="6278">
          <cell r="A6278">
            <v>16870134</v>
          </cell>
          <cell r="B6278" t="str">
            <v>5*  Interest on CGST -Pondicherry  Payable</v>
          </cell>
          <cell r="C6278">
            <v>-7024.63</v>
          </cell>
          <cell r="D6278">
            <v>-8237.2099999999991</v>
          </cell>
          <cell r="E6278">
            <v>-300.05</v>
          </cell>
          <cell r="F6278">
            <v>0</v>
          </cell>
          <cell r="G6278">
            <v>-556</v>
          </cell>
          <cell r="H6278">
            <v>0</v>
          </cell>
          <cell r="I6278">
            <v>0</v>
          </cell>
          <cell r="J6278">
            <v>0</v>
          </cell>
          <cell r="K6278">
            <v>0</v>
          </cell>
          <cell r="L6278">
            <v>-32</v>
          </cell>
          <cell r="M6278">
            <v>-1148.04</v>
          </cell>
          <cell r="N6278">
            <v>0</v>
          </cell>
          <cell r="O6278">
            <v>0</v>
          </cell>
          <cell r="P6278">
            <v>0</v>
          </cell>
          <cell r="Q6278">
            <v>0</v>
          </cell>
          <cell r="R6278">
            <v>0</v>
          </cell>
          <cell r="S6278">
            <v>0</v>
          </cell>
          <cell r="T6278">
            <v>-17297.93</v>
          </cell>
        </row>
        <row r="6279">
          <cell r="A6279">
            <v>16870136</v>
          </cell>
          <cell r="B6279" t="str">
            <v>16870136 Interest on CGST -Telangana  Payable</v>
          </cell>
          <cell r="C6279">
            <v>2145006.64</v>
          </cell>
          <cell r="D6279">
            <v>-1755779.82</v>
          </cell>
          <cell r="E6279">
            <v>-669143.88</v>
          </cell>
          <cell r="F6279">
            <v>-19996.849999999999</v>
          </cell>
          <cell r="G6279">
            <v>-12279</v>
          </cell>
          <cell r="H6279">
            <v>0</v>
          </cell>
          <cell r="I6279">
            <v>0</v>
          </cell>
          <cell r="J6279">
            <v>0</v>
          </cell>
          <cell r="K6279">
            <v>0</v>
          </cell>
          <cell r="L6279">
            <v>-44093.01</v>
          </cell>
          <cell r="M6279">
            <v>-33848.639999999999</v>
          </cell>
          <cell r="N6279">
            <v>0</v>
          </cell>
          <cell r="O6279">
            <v>0</v>
          </cell>
          <cell r="P6279">
            <v>0</v>
          </cell>
          <cell r="Q6279">
            <v>0</v>
          </cell>
          <cell r="R6279">
            <v>0</v>
          </cell>
          <cell r="S6279">
            <v>0</v>
          </cell>
          <cell r="T6279">
            <v>-390134.56</v>
          </cell>
        </row>
        <row r="6280">
          <cell r="A6280">
            <v>16870137</v>
          </cell>
          <cell r="B6280" t="str">
            <v>16870137 Interest on CGST -Andhra Pradesh  Payable</v>
          </cell>
          <cell r="C6280">
            <v>2679374.34</v>
          </cell>
          <cell r="D6280">
            <v>-2211149.33</v>
          </cell>
          <cell r="E6280">
            <v>-974707.11</v>
          </cell>
          <cell r="F6280">
            <v>-238.01</v>
          </cell>
          <cell r="G6280">
            <v>-4484</v>
          </cell>
          <cell r="H6280">
            <v>0</v>
          </cell>
          <cell r="I6280">
            <v>0</v>
          </cell>
          <cell r="J6280">
            <v>0</v>
          </cell>
          <cell r="K6280">
            <v>0</v>
          </cell>
          <cell r="L6280">
            <v>-1943</v>
          </cell>
          <cell r="M6280">
            <v>-56341.08</v>
          </cell>
          <cell r="N6280">
            <v>0</v>
          </cell>
          <cell r="O6280">
            <v>0</v>
          </cell>
          <cell r="P6280">
            <v>0</v>
          </cell>
          <cell r="Q6280">
            <v>0</v>
          </cell>
          <cell r="R6280">
            <v>0</v>
          </cell>
          <cell r="S6280">
            <v>0</v>
          </cell>
          <cell r="T6280">
            <v>-569488.18999999994</v>
          </cell>
        </row>
        <row r="6281">
          <cell r="A6281">
            <v>16870141</v>
          </cell>
          <cell r="B6281" t="str">
            <v>16870141 GST payable MECP+MRL+RIHL</v>
          </cell>
          <cell r="C6281">
            <v>0</v>
          </cell>
          <cell r="D6281">
            <v>0</v>
          </cell>
          <cell r="E6281">
            <v>0</v>
          </cell>
          <cell r="F6281">
            <v>0</v>
          </cell>
          <cell r="G6281">
            <v>0</v>
          </cell>
          <cell r="H6281">
            <v>0</v>
          </cell>
          <cell r="I6281">
            <v>0</v>
          </cell>
          <cell r="J6281">
            <v>0</v>
          </cell>
          <cell r="K6281">
            <v>-18211694.120000001</v>
          </cell>
          <cell r="L6281">
            <v>0</v>
          </cell>
          <cell r="M6281">
            <v>0</v>
          </cell>
          <cell r="N6281">
            <v>0</v>
          </cell>
          <cell r="O6281">
            <v>0</v>
          </cell>
          <cell r="P6281">
            <v>0</v>
          </cell>
          <cell r="Q6281">
            <v>0</v>
          </cell>
          <cell r="R6281">
            <v>0</v>
          </cell>
          <cell r="S6281">
            <v>0</v>
          </cell>
          <cell r="T6281">
            <v>-18211694.120000001</v>
          </cell>
        </row>
        <row r="6282">
          <cell r="A6282">
            <v>16870302</v>
          </cell>
          <cell r="B6282" t="str">
            <v>5*  CGST HP PayETI-TCS</v>
          </cell>
          <cell r="C6282">
            <v>-171.62</v>
          </cell>
          <cell r="D6282">
            <v>0</v>
          </cell>
          <cell r="E6282">
            <v>0</v>
          </cell>
          <cell r="F6282">
            <v>0</v>
          </cell>
          <cell r="G6282">
            <v>0</v>
          </cell>
          <cell r="H6282">
            <v>0</v>
          </cell>
          <cell r="I6282">
            <v>0</v>
          </cell>
          <cell r="J6282">
            <v>0</v>
          </cell>
          <cell r="K6282">
            <v>0</v>
          </cell>
          <cell r="L6282">
            <v>0</v>
          </cell>
          <cell r="M6282">
            <v>0</v>
          </cell>
          <cell r="N6282">
            <v>0</v>
          </cell>
          <cell r="O6282">
            <v>0</v>
          </cell>
          <cell r="P6282">
            <v>0</v>
          </cell>
          <cell r="Q6282">
            <v>0</v>
          </cell>
          <cell r="R6282">
            <v>0</v>
          </cell>
          <cell r="S6282">
            <v>0</v>
          </cell>
          <cell r="T6282">
            <v>-171.62</v>
          </cell>
        </row>
        <row r="6283">
          <cell r="A6283">
            <v>16870305</v>
          </cell>
          <cell r="B6283" t="str">
            <v>5*  CGST UK PayETI- TCS</v>
          </cell>
          <cell r="C6283">
            <v>-5692.57</v>
          </cell>
          <cell r="D6283">
            <v>0</v>
          </cell>
          <cell r="E6283">
            <v>0</v>
          </cell>
          <cell r="F6283">
            <v>0</v>
          </cell>
          <cell r="G6283">
            <v>0</v>
          </cell>
          <cell r="H6283">
            <v>0</v>
          </cell>
          <cell r="I6283">
            <v>0</v>
          </cell>
          <cell r="J6283">
            <v>0</v>
          </cell>
          <cell r="K6283">
            <v>0</v>
          </cell>
          <cell r="L6283">
            <v>0</v>
          </cell>
          <cell r="M6283">
            <v>0</v>
          </cell>
          <cell r="N6283">
            <v>0</v>
          </cell>
          <cell r="O6283">
            <v>0</v>
          </cell>
          <cell r="P6283">
            <v>0</v>
          </cell>
          <cell r="Q6283">
            <v>0</v>
          </cell>
          <cell r="R6283">
            <v>0</v>
          </cell>
          <cell r="S6283">
            <v>0</v>
          </cell>
          <cell r="T6283">
            <v>-5692.57</v>
          </cell>
        </row>
        <row r="6284">
          <cell r="A6284">
            <v>16870306</v>
          </cell>
          <cell r="B6284" t="str">
            <v>5*  CGST HR01 PayETI-TCS</v>
          </cell>
          <cell r="C6284">
            <v>-475.76</v>
          </cell>
          <cell r="D6284">
            <v>0</v>
          </cell>
          <cell r="E6284">
            <v>0</v>
          </cell>
          <cell r="F6284">
            <v>0</v>
          </cell>
          <cell r="G6284">
            <v>0</v>
          </cell>
          <cell r="H6284">
            <v>0</v>
          </cell>
          <cell r="I6284">
            <v>0</v>
          </cell>
          <cell r="J6284">
            <v>0</v>
          </cell>
          <cell r="K6284">
            <v>0</v>
          </cell>
          <cell r="L6284">
            <v>0</v>
          </cell>
          <cell r="M6284">
            <v>0</v>
          </cell>
          <cell r="N6284">
            <v>0</v>
          </cell>
          <cell r="O6284">
            <v>0</v>
          </cell>
          <cell r="P6284">
            <v>0</v>
          </cell>
          <cell r="Q6284">
            <v>0</v>
          </cell>
          <cell r="R6284">
            <v>0</v>
          </cell>
          <cell r="S6284">
            <v>0</v>
          </cell>
          <cell r="T6284">
            <v>-475.76</v>
          </cell>
        </row>
        <row r="6285">
          <cell r="A6285">
            <v>16870307</v>
          </cell>
          <cell r="B6285" t="str">
            <v>CGST Delhi  Payable AdventuRush</v>
          </cell>
          <cell r="C6285">
            <v>-223.16</v>
          </cell>
          <cell r="D6285">
            <v>0</v>
          </cell>
          <cell r="E6285">
            <v>0</v>
          </cell>
          <cell r="F6285">
            <v>0</v>
          </cell>
          <cell r="G6285">
            <v>0</v>
          </cell>
          <cell r="H6285">
            <v>0</v>
          </cell>
          <cell r="I6285">
            <v>0</v>
          </cell>
          <cell r="J6285">
            <v>0</v>
          </cell>
          <cell r="K6285">
            <v>0</v>
          </cell>
          <cell r="L6285">
            <v>0</v>
          </cell>
          <cell r="M6285">
            <v>0</v>
          </cell>
          <cell r="N6285">
            <v>0</v>
          </cell>
          <cell r="O6285">
            <v>0</v>
          </cell>
          <cell r="P6285">
            <v>0</v>
          </cell>
          <cell r="Q6285">
            <v>0</v>
          </cell>
          <cell r="R6285">
            <v>0</v>
          </cell>
          <cell r="S6285">
            <v>0</v>
          </cell>
          <cell r="T6285">
            <v>-223.16</v>
          </cell>
        </row>
        <row r="6286">
          <cell r="A6286">
            <v>16870308</v>
          </cell>
          <cell r="B6286" t="str">
            <v>5*  CGST RJ Pay ETI- TCS</v>
          </cell>
          <cell r="C6286">
            <v>-1022.79</v>
          </cell>
          <cell r="D6286">
            <v>0</v>
          </cell>
          <cell r="E6286">
            <v>0</v>
          </cell>
          <cell r="F6286">
            <v>0</v>
          </cell>
          <cell r="G6286">
            <v>0</v>
          </cell>
          <cell r="H6286">
            <v>0</v>
          </cell>
          <cell r="I6286">
            <v>0</v>
          </cell>
          <cell r="J6286">
            <v>0</v>
          </cell>
          <cell r="K6286">
            <v>0</v>
          </cell>
          <cell r="L6286">
            <v>0</v>
          </cell>
          <cell r="M6286">
            <v>0</v>
          </cell>
          <cell r="N6286">
            <v>0</v>
          </cell>
          <cell r="O6286">
            <v>0</v>
          </cell>
          <cell r="P6286">
            <v>0</v>
          </cell>
          <cell r="Q6286">
            <v>0</v>
          </cell>
          <cell r="R6286">
            <v>0</v>
          </cell>
          <cell r="S6286">
            <v>0</v>
          </cell>
          <cell r="T6286">
            <v>-1022.79</v>
          </cell>
        </row>
        <row r="6287">
          <cell r="A6287">
            <v>16870327</v>
          </cell>
          <cell r="B6287" t="str">
            <v>CGST MH Payable AdventuRush</v>
          </cell>
          <cell r="C6287">
            <v>-138.86000000000001</v>
          </cell>
          <cell r="D6287">
            <v>0</v>
          </cell>
          <cell r="E6287">
            <v>0</v>
          </cell>
          <cell r="F6287">
            <v>0</v>
          </cell>
          <cell r="G6287">
            <v>0</v>
          </cell>
          <cell r="H6287">
            <v>0</v>
          </cell>
          <cell r="I6287">
            <v>0</v>
          </cell>
          <cell r="J6287">
            <v>0</v>
          </cell>
          <cell r="K6287">
            <v>0</v>
          </cell>
          <cell r="L6287">
            <v>0</v>
          </cell>
          <cell r="M6287">
            <v>0</v>
          </cell>
          <cell r="N6287">
            <v>0</v>
          </cell>
          <cell r="O6287">
            <v>0</v>
          </cell>
          <cell r="P6287">
            <v>0</v>
          </cell>
          <cell r="Q6287">
            <v>0</v>
          </cell>
          <cell r="R6287">
            <v>0</v>
          </cell>
          <cell r="S6287">
            <v>0</v>
          </cell>
          <cell r="T6287">
            <v>-138.86000000000001</v>
          </cell>
        </row>
        <row r="6288">
          <cell r="A6288">
            <v>16870338</v>
          </cell>
          <cell r="B6288" t="str">
            <v>5*  CGST LadK PayETI-TCS</v>
          </cell>
          <cell r="C6288">
            <v>-69.38</v>
          </cell>
          <cell r="D6288">
            <v>0</v>
          </cell>
          <cell r="E6288">
            <v>0</v>
          </cell>
          <cell r="F6288">
            <v>0</v>
          </cell>
          <cell r="G6288">
            <v>0</v>
          </cell>
          <cell r="H6288">
            <v>0</v>
          </cell>
          <cell r="I6288">
            <v>0</v>
          </cell>
          <cell r="J6288">
            <v>0</v>
          </cell>
          <cell r="K6288">
            <v>0</v>
          </cell>
          <cell r="L6288">
            <v>0</v>
          </cell>
          <cell r="M6288">
            <v>0</v>
          </cell>
          <cell r="N6288">
            <v>0</v>
          </cell>
          <cell r="O6288">
            <v>0</v>
          </cell>
          <cell r="P6288">
            <v>0</v>
          </cell>
          <cell r="Q6288">
            <v>0</v>
          </cell>
          <cell r="R6288">
            <v>0</v>
          </cell>
          <cell r="S6288">
            <v>0</v>
          </cell>
          <cell r="T6288">
            <v>-69.38</v>
          </cell>
        </row>
        <row r="6289">
          <cell r="A6289">
            <v>16880338</v>
          </cell>
          <cell r="B6289" t="str">
            <v>5*  SGST-LADK PayETI-TCS</v>
          </cell>
          <cell r="C6289">
            <v>-69.38</v>
          </cell>
          <cell r="D6289">
            <v>0</v>
          </cell>
          <cell r="E6289">
            <v>0</v>
          </cell>
          <cell r="F6289">
            <v>0</v>
          </cell>
          <cell r="G6289">
            <v>0</v>
          </cell>
          <cell r="H6289">
            <v>0</v>
          </cell>
          <cell r="I6289">
            <v>0</v>
          </cell>
          <cell r="J6289">
            <v>0</v>
          </cell>
          <cell r="K6289">
            <v>0</v>
          </cell>
          <cell r="L6289">
            <v>0</v>
          </cell>
          <cell r="M6289">
            <v>0</v>
          </cell>
          <cell r="N6289">
            <v>0</v>
          </cell>
          <cell r="O6289">
            <v>0</v>
          </cell>
          <cell r="P6289">
            <v>0</v>
          </cell>
          <cell r="Q6289">
            <v>0</v>
          </cell>
          <cell r="R6289">
            <v>0</v>
          </cell>
          <cell r="S6289">
            <v>0</v>
          </cell>
          <cell r="T6289">
            <v>-69.38</v>
          </cell>
        </row>
        <row r="6290">
          <cell r="A6290">
            <v>555</v>
          </cell>
          <cell r="B6290" t="str">
            <v>555 6*  SGST / UTGST Payable</v>
          </cell>
          <cell r="C6290">
            <v>-1156542074.1900001</v>
          </cell>
          <cell r="D6290">
            <v>-658841677.85000002</v>
          </cell>
          <cell r="E6290">
            <v>-437917672.05000001</v>
          </cell>
          <cell r="F6290">
            <v>-23257704.27</v>
          </cell>
          <cell r="G6290">
            <v>-19704992.550000001</v>
          </cell>
          <cell r="H6290">
            <v>0</v>
          </cell>
          <cell r="I6290">
            <v>0</v>
          </cell>
          <cell r="J6290">
            <v>0</v>
          </cell>
          <cell r="K6290">
            <v>-143339.84</v>
          </cell>
          <cell r="L6290">
            <v>-6682286.7300000004</v>
          </cell>
          <cell r="M6290">
            <v>-28844392.43</v>
          </cell>
          <cell r="N6290">
            <v>0</v>
          </cell>
          <cell r="O6290">
            <v>0</v>
          </cell>
          <cell r="P6290">
            <v>0</v>
          </cell>
          <cell r="Q6290">
            <v>0</v>
          </cell>
          <cell r="R6290">
            <v>0</v>
          </cell>
          <cell r="S6290">
            <v>0</v>
          </cell>
          <cell r="T6290">
            <v>-2331934139.9099998</v>
          </cell>
        </row>
        <row r="6291">
          <cell r="A6291">
            <v>16880001</v>
          </cell>
          <cell r="B6291" t="str">
            <v>16880001 SGST -Jammu and Kashmir  Payable</v>
          </cell>
          <cell r="C6291">
            <v>0</v>
          </cell>
          <cell r="D6291">
            <v>-3701577.84</v>
          </cell>
          <cell r="E6291">
            <v>0</v>
          </cell>
          <cell r="F6291">
            <v>0</v>
          </cell>
          <cell r="G6291">
            <v>0</v>
          </cell>
          <cell r="H6291">
            <v>0</v>
          </cell>
          <cell r="I6291">
            <v>0</v>
          </cell>
          <cell r="J6291">
            <v>0</v>
          </cell>
          <cell r="K6291">
            <v>0</v>
          </cell>
          <cell r="L6291">
            <v>0</v>
          </cell>
          <cell r="M6291">
            <v>0</v>
          </cell>
          <cell r="N6291">
            <v>0</v>
          </cell>
          <cell r="O6291">
            <v>0</v>
          </cell>
          <cell r="P6291">
            <v>0</v>
          </cell>
          <cell r="Q6291">
            <v>0</v>
          </cell>
          <cell r="R6291">
            <v>0</v>
          </cell>
          <cell r="S6291">
            <v>0</v>
          </cell>
          <cell r="T6291">
            <v>-3701577.84</v>
          </cell>
        </row>
        <row r="6292">
          <cell r="A6292">
            <v>16880002</v>
          </cell>
          <cell r="B6292" t="str">
            <v>16880002 SGST -Himachal Pradesh  Payable</v>
          </cell>
          <cell r="C6292">
            <v>-64067.79</v>
          </cell>
          <cell r="D6292">
            <v>-438380.46</v>
          </cell>
          <cell r="E6292">
            <v>0</v>
          </cell>
          <cell r="F6292">
            <v>0</v>
          </cell>
          <cell r="G6292">
            <v>0</v>
          </cell>
          <cell r="H6292">
            <v>0</v>
          </cell>
          <cell r="I6292">
            <v>0</v>
          </cell>
          <cell r="J6292">
            <v>0</v>
          </cell>
          <cell r="K6292">
            <v>0</v>
          </cell>
          <cell r="L6292">
            <v>0</v>
          </cell>
          <cell r="M6292">
            <v>0</v>
          </cell>
          <cell r="N6292">
            <v>0</v>
          </cell>
          <cell r="O6292">
            <v>0</v>
          </cell>
          <cell r="P6292">
            <v>0</v>
          </cell>
          <cell r="Q6292">
            <v>0</v>
          </cell>
          <cell r="R6292">
            <v>0</v>
          </cell>
          <cell r="S6292">
            <v>0</v>
          </cell>
          <cell r="T6292">
            <v>-502448.25</v>
          </cell>
        </row>
        <row r="6293">
          <cell r="A6293">
            <v>16880003</v>
          </cell>
          <cell r="B6293" t="str">
            <v>16880003 SGST -Punjab  Payable</v>
          </cell>
          <cell r="C6293">
            <v>-20562431.960000001</v>
          </cell>
          <cell r="D6293">
            <v>-19890152.219999999</v>
          </cell>
          <cell r="E6293">
            <v>-35496913.710000001</v>
          </cell>
          <cell r="F6293">
            <v>0</v>
          </cell>
          <cell r="G6293">
            <v>0</v>
          </cell>
          <cell r="H6293">
            <v>0</v>
          </cell>
          <cell r="I6293">
            <v>0</v>
          </cell>
          <cell r="J6293">
            <v>0</v>
          </cell>
          <cell r="K6293">
            <v>0</v>
          </cell>
          <cell r="L6293">
            <v>0</v>
          </cell>
          <cell r="M6293">
            <v>0</v>
          </cell>
          <cell r="N6293">
            <v>0</v>
          </cell>
          <cell r="O6293">
            <v>0</v>
          </cell>
          <cell r="P6293">
            <v>0</v>
          </cell>
          <cell r="Q6293">
            <v>0</v>
          </cell>
          <cell r="R6293">
            <v>0</v>
          </cell>
          <cell r="S6293">
            <v>0</v>
          </cell>
          <cell r="T6293">
            <v>-75949497.890000001</v>
          </cell>
        </row>
        <row r="6294">
          <cell r="A6294">
            <v>16880004</v>
          </cell>
          <cell r="B6294" t="str">
            <v>16880004 UGST -Chandigarh  Payable</v>
          </cell>
          <cell r="C6294">
            <v>-6878.97</v>
          </cell>
          <cell r="D6294">
            <v>0</v>
          </cell>
          <cell r="E6294">
            <v>-108353.52</v>
          </cell>
          <cell r="F6294">
            <v>0</v>
          </cell>
          <cell r="G6294">
            <v>0</v>
          </cell>
          <cell r="H6294">
            <v>0</v>
          </cell>
          <cell r="I6294">
            <v>0</v>
          </cell>
          <cell r="J6294">
            <v>0</v>
          </cell>
          <cell r="K6294">
            <v>0</v>
          </cell>
          <cell r="L6294">
            <v>0</v>
          </cell>
          <cell r="M6294">
            <v>0</v>
          </cell>
          <cell r="N6294">
            <v>0</v>
          </cell>
          <cell r="O6294">
            <v>0</v>
          </cell>
          <cell r="P6294">
            <v>0</v>
          </cell>
          <cell r="Q6294">
            <v>0</v>
          </cell>
          <cell r="R6294">
            <v>0</v>
          </cell>
          <cell r="S6294">
            <v>0</v>
          </cell>
          <cell r="T6294">
            <v>-115232.49</v>
          </cell>
        </row>
        <row r="6295">
          <cell r="A6295">
            <v>16880005</v>
          </cell>
          <cell r="B6295" t="str">
            <v>16880005 SGST -Uttarakhand  Payable</v>
          </cell>
          <cell r="C6295">
            <v>-15078904.51</v>
          </cell>
          <cell r="D6295">
            <v>-4567278.2</v>
          </cell>
          <cell r="E6295">
            <v>-290</v>
          </cell>
          <cell r="F6295">
            <v>-80</v>
          </cell>
          <cell r="G6295">
            <v>0</v>
          </cell>
          <cell r="H6295">
            <v>0</v>
          </cell>
          <cell r="I6295">
            <v>0</v>
          </cell>
          <cell r="J6295">
            <v>0</v>
          </cell>
          <cell r="K6295">
            <v>0</v>
          </cell>
          <cell r="L6295">
            <v>0</v>
          </cell>
          <cell r="M6295">
            <v>0</v>
          </cell>
          <cell r="N6295">
            <v>0</v>
          </cell>
          <cell r="O6295">
            <v>0</v>
          </cell>
          <cell r="P6295">
            <v>0</v>
          </cell>
          <cell r="Q6295">
            <v>0</v>
          </cell>
          <cell r="R6295">
            <v>0</v>
          </cell>
          <cell r="S6295">
            <v>0</v>
          </cell>
          <cell r="T6295">
            <v>-19646552.710000001</v>
          </cell>
        </row>
        <row r="6296">
          <cell r="A6296">
            <v>16880006</v>
          </cell>
          <cell r="B6296" t="str">
            <v>16880006 SGST -Haryana  Payable</v>
          </cell>
          <cell r="C6296">
            <v>-45578293.520000003</v>
          </cell>
          <cell r="D6296">
            <v>-28718550.859999999</v>
          </cell>
          <cell r="E6296">
            <v>-60705.65</v>
          </cell>
          <cell r="F6296">
            <v>0</v>
          </cell>
          <cell r="G6296">
            <v>-167938.54</v>
          </cell>
          <cell r="H6296">
            <v>0</v>
          </cell>
          <cell r="I6296">
            <v>0</v>
          </cell>
          <cell r="J6296">
            <v>0</v>
          </cell>
          <cell r="K6296">
            <v>0</v>
          </cell>
          <cell r="L6296">
            <v>0</v>
          </cell>
          <cell r="M6296">
            <v>0</v>
          </cell>
          <cell r="N6296">
            <v>0</v>
          </cell>
          <cell r="O6296">
            <v>0</v>
          </cell>
          <cell r="P6296">
            <v>0</v>
          </cell>
          <cell r="Q6296">
            <v>0</v>
          </cell>
          <cell r="R6296">
            <v>0</v>
          </cell>
          <cell r="S6296">
            <v>0</v>
          </cell>
          <cell r="T6296">
            <v>-74525488.569999993</v>
          </cell>
        </row>
        <row r="6297">
          <cell r="A6297">
            <v>16880007</v>
          </cell>
          <cell r="B6297" t="str">
            <v>16880007 SGST -Delhi  Payable</v>
          </cell>
          <cell r="C6297">
            <v>-20128587.859999999</v>
          </cell>
          <cell r="D6297">
            <v>0</v>
          </cell>
          <cell r="E6297">
            <v>0</v>
          </cell>
          <cell r="F6297">
            <v>-62285.26</v>
          </cell>
          <cell r="G6297">
            <v>0</v>
          </cell>
          <cell r="H6297">
            <v>0</v>
          </cell>
          <cell r="I6297">
            <v>0</v>
          </cell>
          <cell r="J6297">
            <v>0</v>
          </cell>
          <cell r="K6297">
            <v>0</v>
          </cell>
          <cell r="L6297">
            <v>0</v>
          </cell>
          <cell r="M6297">
            <v>0</v>
          </cell>
          <cell r="N6297">
            <v>0</v>
          </cell>
          <cell r="O6297">
            <v>0</v>
          </cell>
          <cell r="P6297">
            <v>0</v>
          </cell>
          <cell r="Q6297">
            <v>0</v>
          </cell>
          <cell r="R6297">
            <v>0</v>
          </cell>
          <cell r="S6297">
            <v>0</v>
          </cell>
          <cell r="T6297">
            <v>-20190873.120000001</v>
          </cell>
        </row>
        <row r="6298">
          <cell r="A6298">
            <v>16880008</v>
          </cell>
          <cell r="B6298" t="str">
            <v>16880008 SGST -Rajasthan  Payable</v>
          </cell>
          <cell r="C6298">
            <v>-15996750.59</v>
          </cell>
          <cell r="D6298">
            <v>-61119111.5</v>
          </cell>
          <cell r="E6298">
            <v>-21270863.640000001</v>
          </cell>
          <cell r="F6298">
            <v>0</v>
          </cell>
          <cell r="G6298">
            <v>-6987.73</v>
          </cell>
          <cell r="H6298">
            <v>0</v>
          </cell>
          <cell r="I6298">
            <v>0</v>
          </cell>
          <cell r="J6298">
            <v>0</v>
          </cell>
          <cell r="K6298">
            <v>0</v>
          </cell>
          <cell r="L6298">
            <v>-100184.2</v>
          </cell>
          <cell r="M6298">
            <v>0</v>
          </cell>
          <cell r="N6298">
            <v>0</v>
          </cell>
          <cell r="O6298">
            <v>0</v>
          </cell>
          <cell r="P6298">
            <v>0</v>
          </cell>
          <cell r="Q6298">
            <v>0</v>
          </cell>
          <cell r="R6298">
            <v>0</v>
          </cell>
          <cell r="S6298">
            <v>0</v>
          </cell>
          <cell r="T6298">
            <v>-98493897.659999996</v>
          </cell>
        </row>
        <row r="6299">
          <cell r="A6299">
            <v>16880009</v>
          </cell>
          <cell r="B6299" t="str">
            <v>16880009 SGST -UTTAR PARADESH  Payable</v>
          </cell>
          <cell r="C6299">
            <v>-21261760.280000001</v>
          </cell>
          <cell r="D6299">
            <v>-50448339.619999997</v>
          </cell>
          <cell r="E6299">
            <v>-78860546.219999999</v>
          </cell>
          <cell r="F6299">
            <v>0</v>
          </cell>
          <cell r="G6299">
            <v>0</v>
          </cell>
          <cell r="H6299">
            <v>0</v>
          </cell>
          <cell r="I6299">
            <v>0</v>
          </cell>
          <cell r="J6299">
            <v>0</v>
          </cell>
          <cell r="K6299">
            <v>0</v>
          </cell>
          <cell r="L6299">
            <v>0</v>
          </cell>
          <cell r="M6299">
            <v>0</v>
          </cell>
          <cell r="N6299">
            <v>0</v>
          </cell>
          <cell r="O6299">
            <v>0</v>
          </cell>
          <cell r="P6299">
            <v>0</v>
          </cell>
          <cell r="Q6299">
            <v>0</v>
          </cell>
          <cell r="R6299">
            <v>0</v>
          </cell>
          <cell r="S6299">
            <v>0</v>
          </cell>
          <cell r="T6299">
            <v>-150570646.12</v>
          </cell>
        </row>
        <row r="6300">
          <cell r="A6300">
            <v>16880010</v>
          </cell>
          <cell r="B6300" t="str">
            <v>16880010 SGST -Bihar  Payable</v>
          </cell>
          <cell r="C6300">
            <v>-12783265.42</v>
          </cell>
          <cell r="D6300">
            <v>-29779483.510000002</v>
          </cell>
          <cell r="E6300">
            <v>-27978763.559999999</v>
          </cell>
          <cell r="F6300">
            <v>0</v>
          </cell>
          <cell r="G6300">
            <v>0</v>
          </cell>
          <cell r="H6300">
            <v>0</v>
          </cell>
          <cell r="I6300">
            <v>0</v>
          </cell>
          <cell r="J6300">
            <v>0</v>
          </cell>
          <cell r="K6300">
            <v>0</v>
          </cell>
          <cell r="L6300">
            <v>0</v>
          </cell>
          <cell r="M6300">
            <v>0</v>
          </cell>
          <cell r="N6300">
            <v>0</v>
          </cell>
          <cell r="O6300">
            <v>0</v>
          </cell>
          <cell r="P6300">
            <v>0</v>
          </cell>
          <cell r="Q6300">
            <v>0</v>
          </cell>
          <cell r="R6300">
            <v>0</v>
          </cell>
          <cell r="S6300">
            <v>0</v>
          </cell>
          <cell r="T6300">
            <v>-70541512.489999995</v>
          </cell>
        </row>
        <row r="6301">
          <cell r="A6301">
            <v>16880011</v>
          </cell>
          <cell r="B6301" t="str">
            <v>16880011 SGST -Sikkim  Payable</v>
          </cell>
          <cell r="C6301">
            <v>0</v>
          </cell>
          <cell r="D6301">
            <v>0</v>
          </cell>
          <cell r="E6301">
            <v>0</v>
          </cell>
          <cell r="F6301">
            <v>0</v>
          </cell>
          <cell r="G6301">
            <v>0</v>
          </cell>
          <cell r="H6301">
            <v>0</v>
          </cell>
          <cell r="I6301">
            <v>0</v>
          </cell>
          <cell r="J6301">
            <v>0</v>
          </cell>
          <cell r="K6301">
            <v>0</v>
          </cell>
          <cell r="L6301">
            <v>0</v>
          </cell>
          <cell r="M6301">
            <v>0</v>
          </cell>
          <cell r="N6301">
            <v>0</v>
          </cell>
          <cell r="O6301">
            <v>0</v>
          </cell>
          <cell r="P6301">
            <v>0</v>
          </cell>
          <cell r="Q6301">
            <v>0</v>
          </cell>
          <cell r="R6301">
            <v>0</v>
          </cell>
          <cell r="S6301">
            <v>0</v>
          </cell>
          <cell r="T6301">
            <v>0</v>
          </cell>
        </row>
        <row r="6302">
          <cell r="A6302">
            <v>16880012</v>
          </cell>
          <cell r="B6302" t="str">
            <v>16880012 SGST -Arunachal Pradesh  Payable</v>
          </cell>
          <cell r="C6302">
            <v>0</v>
          </cell>
          <cell r="D6302">
            <v>0</v>
          </cell>
          <cell r="E6302">
            <v>0</v>
          </cell>
          <cell r="F6302">
            <v>0</v>
          </cell>
          <cell r="G6302">
            <v>0</v>
          </cell>
          <cell r="H6302">
            <v>0</v>
          </cell>
          <cell r="I6302">
            <v>0</v>
          </cell>
          <cell r="J6302">
            <v>0</v>
          </cell>
          <cell r="K6302">
            <v>0</v>
          </cell>
          <cell r="L6302">
            <v>0</v>
          </cell>
          <cell r="M6302">
            <v>0</v>
          </cell>
          <cell r="N6302">
            <v>0</v>
          </cell>
          <cell r="O6302">
            <v>0</v>
          </cell>
          <cell r="P6302">
            <v>0</v>
          </cell>
          <cell r="Q6302">
            <v>0</v>
          </cell>
          <cell r="R6302">
            <v>0</v>
          </cell>
          <cell r="S6302">
            <v>0</v>
          </cell>
          <cell r="T6302">
            <v>0</v>
          </cell>
        </row>
        <row r="6303">
          <cell r="A6303">
            <v>16880013</v>
          </cell>
          <cell r="B6303" t="str">
            <v>16880013 SGST -Nagaland  Payable</v>
          </cell>
          <cell r="C6303">
            <v>0</v>
          </cell>
          <cell r="D6303">
            <v>0</v>
          </cell>
          <cell r="E6303">
            <v>0</v>
          </cell>
          <cell r="F6303">
            <v>0</v>
          </cell>
          <cell r="G6303">
            <v>0</v>
          </cell>
          <cell r="H6303">
            <v>0</v>
          </cell>
          <cell r="I6303">
            <v>0</v>
          </cell>
          <cell r="J6303">
            <v>0</v>
          </cell>
          <cell r="K6303">
            <v>0</v>
          </cell>
          <cell r="L6303">
            <v>0</v>
          </cell>
          <cell r="M6303">
            <v>0</v>
          </cell>
          <cell r="N6303">
            <v>0</v>
          </cell>
          <cell r="O6303">
            <v>0</v>
          </cell>
          <cell r="P6303">
            <v>0</v>
          </cell>
          <cell r="Q6303">
            <v>0</v>
          </cell>
          <cell r="R6303">
            <v>0</v>
          </cell>
          <cell r="S6303">
            <v>0</v>
          </cell>
          <cell r="T6303">
            <v>0</v>
          </cell>
        </row>
        <row r="6304">
          <cell r="A6304">
            <v>16880014</v>
          </cell>
          <cell r="B6304" t="str">
            <v>16880014 SGST -Manipur  Payable</v>
          </cell>
          <cell r="C6304">
            <v>0</v>
          </cell>
          <cell r="D6304">
            <v>0</v>
          </cell>
          <cell r="E6304">
            <v>0</v>
          </cell>
          <cell r="F6304">
            <v>0</v>
          </cell>
          <cell r="G6304">
            <v>0</v>
          </cell>
          <cell r="H6304">
            <v>0</v>
          </cell>
          <cell r="I6304">
            <v>0</v>
          </cell>
          <cell r="J6304">
            <v>0</v>
          </cell>
          <cell r="K6304">
            <v>0</v>
          </cell>
          <cell r="L6304">
            <v>0</v>
          </cell>
          <cell r="M6304">
            <v>0</v>
          </cell>
          <cell r="N6304">
            <v>0</v>
          </cell>
          <cell r="O6304">
            <v>0</v>
          </cell>
          <cell r="P6304">
            <v>0</v>
          </cell>
          <cell r="Q6304">
            <v>0</v>
          </cell>
          <cell r="R6304">
            <v>0</v>
          </cell>
          <cell r="S6304">
            <v>0</v>
          </cell>
          <cell r="T6304">
            <v>0</v>
          </cell>
        </row>
        <row r="6305">
          <cell r="A6305">
            <v>16880015</v>
          </cell>
          <cell r="B6305" t="str">
            <v>16880015 SGST -Mizoram  Payable</v>
          </cell>
          <cell r="C6305">
            <v>0</v>
          </cell>
          <cell r="D6305">
            <v>0</v>
          </cell>
          <cell r="E6305">
            <v>0</v>
          </cell>
          <cell r="F6305">
            <v>0</v>
          </cell>
          <cell r="G6305">
            <v>0</v>
          </cell>
          <cell r="H6305">
            <v>0</v>
          </cell>
          <cell r="I6305">
            <v>0</v>
          </cell>
          <cell r="J6305">
            <v>0</v>
          </cell>
          <cell r="K6305">
            <v>0</v>
          </cell>
          <cell r="L6305">
            <v>0</v>
          </cell>
          <cell r="M6305">
            <v>0</v>
          </cell>
          <cell r="N6305">
            <v>0</v>
          </cell>
          <cell r="O6305">
            <v>0</v>
          </cell>
          <cell r="P6305">
            <v>0</v>
          </cell>
          <cell r="Q6305">
            <v>0</v>
          </cell>
          <cell r="R6305">
            <v>0</v>
          </cell>
          <cell r="S6305">
            <v>0</v>
          </cell>
          <cell r="T6305">
            <v>0</v>
          </cell>
        </row>
        <row r="6306">
          <cell r="A6306">
            <v>16880016</v>
          </cell>
          <cell r="B6306" t="str">
            <v>16880016 SGST -Tripura  Payable</v>
          </cell>
          <cell r="C6306">
            <v>0</v>
          </cell>
          <cell r="D6306">
            <v>0</v>
          </cell>
          <cell r="E6306">
            <v>0</v>
          </cell>
          <cell r="F6306">
            <v>0</v>
          </cell>
          <cell r="G6306">
            <v>0</v>
          </cell>
          <cell r="H6306">
            <v>0</v>
          </cell>
          <cell r="I6306">
            <v>0</v>
          </cell>
          <cell r="J6306">
            <v>0</v>
          </cell>
          <cell r="K6306">
            <v>0</v>
          </cell>
          <cell r="L6306">
            <v>0</v>
          </cell>
          <cell r="M6306">
            <v>0</v>
          </cell>
          <cell r="N6306">
            <v>0</v>
          </cell>
          <cell r="O6306">
            <v>0</v>
          </cell>
          <cell r="P6306">
            <v>0</v>
          </cell>
          <cell r="Q6306">
            <v>0</v>
          </cell>
          <cell r="R6306">
            <v>0</v>
          </cell>
          <cell r="S6306">
            <v>0</v>
          </cell>
          <cell r="T6306">
            <v>0</v>
          </cell>
        </row>
        <row r="6307">
          <cell r="A6307">
            <v>16880017</v>
          </cell>
          <cell r="B6307" t="str">
            <v>16880017 SGST -Meghalaya  Payable</v>
          </cell>
          <cell r="C6307">
            <v>0</v>
          </cell>
          <cell r="D6307">
            <v>0</v>
          </cell>
          <cell r="E6307">
            <v>0</v>
          </cell>
          <cell r="F6307">
            <v>0</v>
          </cell>
          <cell r="G6307">
            <v>0</v>
          </cell>
          <cell r="H6307">
            <v>0</v>
          </cell>
          <cell r="I6307">
            <v>0</v>
          </cell>
          <cell r="J6307">
            <v>0</v>
          </cell>
          <cell r="K6307">
            <v>0</v>
          </cell>
          <cell r="L6307">
            <v>0</v>
          </cell>
          <cell r="M6307">
            <v>0</v>
          </cell>
          <cell r="N6307">
            <v>0</v>
          </cell>
          <cell r="O6307">
            <v>0</v>
          </cell>
          <cell r="P6307">
            <v>0</v>
          </cell>
          <cell r="Q6307">
            <v>0</v>
          </cell>
          <cell r="R6307">
            <v>0</v>
          </cell>
          <cell r="S6307">
            <v>0</v>
          </cell>
          <cell r="T6307">
            <v>0</v>
          </cell>
        </row>
        <row r="6308">
          <cell r="A6308">
            <v>16880018</v>
          </cell>
          <cell r="B6308" t="str">
            <v>16880018 SGST -Assam  Payable</v>
          </cell>
          <cell r="C6308">
            <v>-31308490.93</v>
          </cell>
          <cell r="D6308">
            <v>-7550039.21</v>
          </cell>
          <cell r="E6308">
            <v>-3680702.34</v>
          </cell>
          <cell r="F6308">
            <v>0</v>
          </cell>
          <cell r="G6308">
            <v>-998476.47</v>
          </cell>
          <cell r="H6308">
            <v>0</v>
          </cell>
          <cell r="I6308">
            <v>0</v>
          </cell>
          <cell r="J6308">
            <v>0</v>
          </cell>
          <cell r="K6308">
            <v>0</v>
          </cell>
          <cell r="L6308">
            <v>0</v>
          </cell>
          <cell r="M6308">
            <v>0</v>
          </cell>
          <cell r="N6308">
            <v>0</v>
          </cell>
          <cell r="O6308">
            <v>0</v>
          </cell>
          <cell r="P6308">
            <v>0</v>
          </cell>
          <cell r="Q6308">
            <v>0</v>
          </cell>
          <cell r="R6308">
            <v>0</v>
          </cell>
          <cell r="S6308">
            <v>0</v>
          </cell>
          <cell r="T6308">
            <v>-43537708.950000003</v>
          </cell>
        </row>
        <row r="6309">
          <cell r="A6309">
            <v>16880019</v>
          </cell>
          <cell r="B6309" t="str">
            <v>16880019 SGST -West Bengal  Payable</v>
          </cell>
          <cell r="C6309">
            <v>-13673689.810000001</v>
          </cell>
          <cell r="D6309">
            <v>-10366036.720000001</v>
          </cell>
          <cell r="E6309">
            <v>-6333595.7699999996</v>
          </cell>
          <cell r="F6309">
            <v>-97053.05</v>
          </cell>
          <cell r="G6309">
            <v>0</v>
          </cell>
          <cell r="H6309">
            <v>0</v>
          </cell>
          <cell r="I6309">
            <v>0</v>
          </cell>
          <cell r="J6309">
            <v>0</v>
          </cell>
          <cell r="K6309">
            <v>0</v>
          </cell>
          <cell r="L6309">
            <v>-2680.39</v>
          </cell>
          <cell r="M6309">
            <v>0</v>
          </cell>
          <cell r="N6309">
            <v>0</v>
          </cell>
          <cell r="O6309">
            <v>0</v>
          </cell>
          <cell r="P6309">
            <v>0</v>
          </cell>
          <cell r="Q6309">
            <v>0</v>
          </cell>
          <cell r="R6309">
            <v>0</v>
          </cell>
          <cell r="S6309">
            <v>0</v>
          </cell>
          <cell r="T6309">
            <v>-30473055.739999998</v>
          </cell>
        </row>
        <row r="6310">
          <cell r="A6310">
            <v>16880020</v>
          </cell>
          <cell r="B6310" t="str">
            <v>16880020 SGST -JHARKHNAD  Payable</v>
          </cell>
          <cell r="C6310">
            <v>0</v>
          </cell>
          <cell r="D6310">
            <v>-8035589.9199999999</v>
          </cell>
          <cell r="E6310">
            <v>-3703949.58</v>
          </cell>
          <cell r="F6310">
            <v>0</v>
          </cell>
          <cell r="G6310">
            <v>0</v>
          </cell>
          <cell r="H6310">
            <v>0</v>
          </cell>
          <cell r="I6310">
            <v>0</v>
          </cell>
          <cell r="J6310">
            <v>0</v>
          </cell>
          <cell r="K6310">
            <v>0</v>
          </cell>
          <cell r="L6310">
            <v>0</v>
          </cell>
          <cell r="M6310">
            <v>0</v>
          </cell>
          <cell r="N6310">
            <v>0</v>
          </cell>
          <cell r="O6310">
            <v>0</v>
          </cell>
          <cell r="P6310">
            <v>0</v>
          </cell>
          <cell r="Q6310">
            <v>0</v>
          </cell>
          <cell r="R6310">
            <v>0</v>
          </cell>
          <cell r="S6310">
            <v>0</v>
          </cell>
          <cell r="T6310">
            <v>-11739539.5</v>
          </cell>
        </row>
        <row r="6311">
          <cell r="A6311">
            <v>16880021</v>
          </cell>
          <cell r="B6311" t="str">
            <v>16880021 SGST -Orissa  Payable</v>
          </cell>
          <cell r="C6311">
            <v>-53820</v>
          </cell>
          <cell r="D6311">
            <v>-12804131.949999999</v>
          </cell>
          <cell r="E6311">
            <v>-5099488.0199999996</v>
          </cell>
          <cell r="F6311">
            <v>0</v>
          </cell>
          <cell r="G6311">
            <v>0</v>
          </cell>
          <cell r="H6311">
            <v>0</v>
          </cell>
          <cell r="I6311">
            <v>0</v>
          </cell>
          <cell r="J6311">
            <v>0</v>
          </cell>
          <cell r="K6311">
            <v>0</v>
          </cell>
          <cell r="L6311">
            <v>0</v>
          </cell>
          <cell r="M6311">
            <v>0</v>
          </cell>
          <cell r="N6311">
            <v>0</v>
          </cell>
          <cell r="O6311">
            <v>0</v>
          </cell>
          <cell r="P6311">
            <v>0</v>
          </cell>
          <cell r="Q6311">
            <v>0</v>
          </cell>
          <cell r="R6311">
            <v>0</v>
          </cell>
          <cell r="S6311">
            <v>0</v>
          </cell>
          <cell r="T6311">
            <v>-17957439.969999999</v>
          </cell>
        </row>
        <row r="6312">
          <cell r="A6312">
            <v>16880022</v>
          </cell>
          <cell r="B6312" t="str">
            <v>16880022 SGST -CHATTISGARH  Payable</v>
          </cell>
          <cell r="C6312">
            <v>-21480643.100000001</v>
          </cell>
          <cell r="D6312">
            <v>-20913255.440000001</v>
          </cell>
          <cell r="E6312">
            <v>-5649614.2800000003</v>
          </cell>
          <cell r="F6312">
            <v>0</v>
          </cell>
          <cell r="G6312">
            <v>0</v>
          </cell>
          <cell r="H6312">
            <v>0</v>
          </cell>
          <cell r="I6312">
            <v>0</v>
          </cell>
          <cell r="J6312">
            <v>0</v>
          </cell>
          <cell r="K6312">
            <v>0</v>
          </cell>
          <cell r="L6312">
            <v>0</v>
          </cell>
          <cell r="M6312">
            <v>0</v>
          </cell>
          <cell r="N6312">
            <v>0</v>
          </cell>
          <cell r="O6312">
            <v>0</v>
          </cell>
          <cell r="P6312">
            <v>0</v>
          </cell>
          <cell r="Q6312">
            <v>0</v>
          </cell>
          <cell r="R6312">
            <v>0</v>
          </cell>
          <cell r="S6312">
            <v>0</v>
          </cell>
          <cell r="T6312">
            <v>-48043512.82</v>
          </cell>
        </row>
        <row r="6313">
          <cell r="A6313">
            <v>16880023</v>
          </cell>
          <cell r="B6313" t="str">
            <v>16880023 SGST -Madhya Pradesh  Payable</v>
          </cell>
          <cell r="C6313">
            <v>-66275259.390000001</v>
          </cell>
          <cell r="D6313">
            <v>-74092634.579999998</v>
          </cell>
          <cell r="E6313">
            <v>-71808226.739999995</v>
          </cell>
          <cell r="F6313">
            <v>0</v>
          </cell>
          <cell r="G6313">
            <v>-826138.46</v>
          </cell>
          <cell r="H6313">
            <v>0</v>
          </cell>
          <cell r="I6313">
            <v>0</v>
          </cell>
          <cell r="J6313">
            <v>0</v>
          </cell>
          <cell r="K6313">
            <v>0</v>
          </cell>
          <cell r="L6313">
            <v>0</v>
          </cell>
          <cell r="M6313">
            <v>-24182938.210000001</v>
          </cell>
          <cell r="N6313">
            <v>0</v>
          </cell>
          <cell r="O6313">
            <v>0</v>
          </cell>
          <cell r="P6313">
            <v>0</v>
          </cell>
          <cell r="Q6313">
            <v>0</v>
          </cell>
          <cell r="R6313">
            <v>0</v>
          </cell>
          <cell r="S6313">
            <v>0</v>
          </cell>
          <cell r="T6313">
            <v>-237185197.38</v>
          </cell>
        </row>
        <row r="6314">
          <cell r="A6314">
            <v>16880024</v>
          </cell>
          <cell r="B6314" t="str">
            <v>16880024 SGST -Gujarat  Payable</v>
          </cell>
          <cell r="C6314">
            <v>-38821063.060000002</v>
          </cell>
          <cell r="D6314">
            <v>-47218717.240000002</v>
          </cell>
          <cell r="E6314">
            <v>-21380785.68</v>
          </cell>
          <cell r="F6314">
            <v>0</v>
          </cell>
          <cell r="G6314">
            <v>0</v>
          </cell>
          <cell r="H6314">
            <v>0</v>
          </cell>
          <cell r="I6314">
            <v>0</v>
          </cell>
          <cell r="J6314">
            <v>0</v>
          </cell>
          <cell r="K6314">
            <v>0</v>
          </cell>
          <cell r="L6314">
            <v>0</v>
          </cell>
          <cell r="M6314">
            <v>0</v>
          </cell>
          <cell r="N6314">
            <v>0</v>
          </cell>
          <cell r="O6314">
            <v>0</v>
          </cell>
          <cell r="P6314">
            <v>0</v>
          </cell>
          <cell r="Q6314">
            <v>0</v>
          </cell>
          <cell r="R6314">
            <v>0</v>
          </cell>
          <cell r="S6314">
            <v>0</v>
          </cell>
          <cell r="T6314">
            <v>-107420565.98</v>
          </cell>
        </row>
        <row r="6315">
          <cell r="A6315">
            <v>16880025</v>
          </cell>
          <cell r="B6315" t="str">
            <v>16880025 UGST -Daman und Diu  Payable</v>
          </cell>
          <cell r="C6315">
            <v>0</v>
          </cell>
          <cell r="D6315">
            <v>0</v>
          </cell>
          <cell r="E6315">
            <v>0</v>
          </cell>
          <cell r="F6315">
            <v>0</v>
          </cell>
          <cell r="G6315">
            <v>0</v>
          </cell>
          <cell r="H6315">
            <v>0</v>
          </cell>
          <cell r="I6315">
            <v>0</v>
          </cell>
          <cell r="J6315">
            <v>0</v>
          </cell>
          <cell r="K6315">
            <v>0</v>
          </cell>
          <cell r="L6315">
            <v>0</v>
          </cell>
          <cell r="M6315">
            <v>0</v>
          </cell>
          <cell r="N6315">
            <v>0</v>
          </cell>
          <cell r="O6315">
            <v>0</v>
          </cell>
          <cell r="P6315">
            <v>0</v>
          </cell>
          <cell r="Q6315">
            <v>0</v>
          </cell>
          <cell r="R6315">
            <v>0</v>
          </cell>
          <cell r="S6315">
            <v>0</v>
          </cell>
          <cell r="T6315">
            <v>0</v>
          </cell>
        </row>
        <row r="6316">
          <cell r="A6316">
            <v>16880026</v>
          </cell>
          <cell r="B6316" t="str">
            <v>16880026 UGST -Dadra and Nagar Hav.  Payable</v>
          </cell>
          <cell r="C6316">
            <v>0</v>
          </cell>
          <cell r="D6316">
            <v>0</v>
          </cell>
          <cell r="E6316">
            <v>0</v>
          </cell>
          <cell r="F6316">
            <v>0</v>
          </cell>
          <cell r="G6316">
            <v>0</v>
          </cell>
          <cell r="H6316">
            <v>0</v>
          </cell>
          <cell r="I6316">
            <v>0</v>
          </cell>
          <cell r="J6316">
            <v>0</v>
          </cell>
          <cell r="K6316">
            <v>0</v>
          </cell>
          <cell r="L6316">
            <v>0</v>
          </cell>
          <cell r="M6316">
            <v>0</v>
          </cell>
          <cell r="N6316">
            <v>0</v>
          </cell>
          <cell r="O6316">
            <v>0</v>
          </cell>
          <cell r="P6316">
            <v>0</v>
          </cell>
          <cell r="Q6316">
            <v>0</v>
          </cell>
          <cell r="R6316">
            <v>0</v>
          </cell>
          <cell r="S6316">
            <v>0</v>
          </cell>
          <cell r="T6316">
            <v>0</v>
          </cell>
        </row>
        <row r="6317">
          <cell r="A6317">
            <v>16880027</v>
          </cell>
          <cell r="B6317" t="str">
            <v>16880027 SGST -Maharashtra  Payable</v>
          </cell>
          <cell r="C6317">
            <v>-812407447.57000005</v>
          </cell>
          <cell r="D6317">
            <v>-104547637.36</v>
          </cell>
          <cell r="E6317">
            <v>-55932985.009999998</v>
          </cell>
          <cell r="F6317">
            <v>-19311453.460000001</v>
          </cell>
          <cell r="G6317">
            <v>-16702409.15</v>
          </cell>
          <cell r="H6317">
            <v>0</v>
          </cell>
          <cell r="I6317">
            <v>0</v>
          </cell>
          <cell r="J6317">
            <v>0</v>
          </cell>
          <cell r="K6317">
            <v>-143339.84</v>
          </cell>
          <cell r="L6317">
            <v>-5279283.49</v>
          </cell>
          <cell r="M6317">
            <v>-3142286.33</v>
          </cell>
          <cell r="N6317">
            <v>0</v>
          </cell>
          <cell r="O6317">
            <v>0</v>
          </cell>
          <cell r="P6317">
            <v>0</v>
          </cell>
          <cell r="Q6317">
            <v>0</v>
          </cell>
          <cell r="R6317">
            <v>0</v>
          </cell>
          <cell r="S6317">
            <v>0</v>
          </cell>
          <cell r="T6317">
            <v>-1017466842.21</v>
          </cell>
        </row>
        <row r="6318">
          <cell r="A6318">
            <v>16880029</v>
          </cell>
          <cell r="B6318" t="str">
            <v>16880029 SGST -Karnataka  Payable</v>
          </cell>
          <cell r="C6318">
            <v>-10291743.949999999</v>
          </cell>
          <cell r="D6318">
            <v>-54162189.689999998</v>
          </cell>
          <cell r="E6318">
            <v>-40519923.469999999</v>
          </cell>
          <cell r="F6318">
            <v>0</v>
          </cell>
          <cell r="G6318">
            <v>0</v>
          </cell>
          <cell r="H6318">
            <v>0</v>
          </cell>
          <cell r="I6318">
            <v>0</v>
          </cell>
          <cell r="J6318">
            <v>0</v>
          </cell>
          <cell r="K6318">
            <v>0</v>
          </cell>
          <cell r="L6318">
            <v>-1473.55</v>
          </cell>
          <cell r="M6318">
            <v>0</v>
          </cell>
          <cell r="N6318">
            <v>0</v>
          </cell>
          <cell r="O6318">
            <v>0</v>
          </cell>
          <cell r="P6318">
            <v>0</v>
          </cell>
          <cell r="Q6318">
            <v>0</v>
          </cell>
          <cell r="R6318">
            <v>0</v>
          </cell>
          <cell r="S6318">
            <v>0</v>
          </cell>
          <cell r="T6318">
            <v>-104975330.66</v>
          </cell>
        </row>
        <row r="6319">
          <cell r="A6319">
            <v>16880030</v>
          </cell>
          <cell r="B6319" t="str">
            <v>16880030 SGST -Goa  Payable</v>
          </cell>
          <cell r="C6319">
            <v>0</v>
          </cell>
          <cell r="D6319">
            <v>-810</v>
          </cell>
          <cell r="E6319">
            <v>0</v>
          </cell>
          <cell r="F6319">
            <v>0</v>
          </cell>
          <cell r="G6319">
            <v>0</v>
          </cell>
          <cell r="H6319">
            <v>0</v>
          </cell>
          <cell r="I6319">
            <v>0</v>
          </cell>
          <cell r="J6319">
            <v>0</v>
          </cell>
          <cell r="K6319">
            <v>0</v>
          </cell>
          <cell r="L6319">
            <v>0</v>
          </cell>
          <cell r="M6319">
            <v>0</v>
          </cell>
          <cell r="N6319">
            <v>0</v>
          </cell>
          <cell r="O6319">
            <v>0</v>
          </cell>
          <cell r="P6319">
            <v>0</v>
          </cell>
          <cell r="Q6319">
            <v>0</v>
          </cell>
          <cell r="R6319">
            <v>0</v>
          </cell>
          <cell r="S6319">
            <v>0</v>
          </cell>
          <cell r="T6319">
            <v>-810</v>
          </cell>
        </row>
        <row r="6320">
          <cell r="A6320">
            <v>16880031</v>
          </cell>
          <cell r="B6320" t="str">
            <v>16880031 UGST -Lakshadweep  Payable</v>
          </cell>
          <cell r="C6320">
            <v>0</v>
          </cell>
          <cell r="D6320">
            <v>0</v>
          </cell>
          <cell r="E6320">
            <v>0</v>
          </cell>
          <cell r="F6320">
            <v>0</v>
          </cell>
          <cell r="G6320">
            <v>0</v>
          </cell>
          <cell r="H6320">
            <v>0</v>
          </cell>
          <cell r="I6320">
            <v>0</v>
          </cell>
          <cell r="J6320">
            <v>0</v>
          </cell>
          <cell r="K6320">
            <v>0</v>
          </cell>
          <cell r="L6320">
            <v>0</v>
          </cell>
          <cell r="M6320">
            <v>0</v>
          </cell>
          <cell r="N6320">
            <v>0</v>
          </cell>
          <cell r="O6320">
            <v>0</v>
          </cell>
          <cell r="P6320">
            <v>0</v>
          </cell>
          <cell r="Q6320">
            <v>0</v>
          </cell>
          <cell r="R6320">
            <v>0</v>
          </cell>
          <cell r="S6320">
            <v>0</v>
          </cell>
          <cell r="T6320">
            <v>0</v>
          </cell>
        </row>
        <row r="6321">
          <cell r="A6321">
            <v>16880032</v>
          </cell>
          <cell r="B6321" t="str">
            <v>16880032 SGST -Kerala  Payable</v>
          </cell>
          <cell r="C6321">
            <v>-77236.2</v>
          </cell>
          <cell r="D6321">
            <v>-689811.42</v>
          </cell>
          <cell r="E6321">
            <v>0</v>
          </cell>
          <cell r="F6321">
            <v>0</v>
          </cell>
          <cell r="G6321">
            <v>0</v>
          </cell>
          <cell r="H6321">
            <v>0</v>
          </cell>
          <cell r="I6321">
            <v>0</v>
          </cell>
          <cell r="J6321">
            <v>0</v>
          </cell>
          <cell r="K6321">
            <v>0</v>
          </cell>
          <cell r="L6321">
            <v>0</v>
          </cell>
          <cell r="M6321">
            <v>0</v>
          </cell>
          <cell r="N6321">
            <v>0</v>
          </cell>
          <cell r="O6321">
            <v>0</v>
          </cell>
          <cell r="P6321">
            <v>0</v>
          </cell>
          <cell r="Q6321">
            <v>0</v>
          </cell>
          <cell r="R6321">
            <v>0</v>
          </cell>
          <cell r="S6321">
            <v>0</v>
          </cell>
          <cell r="T6321">
            <v>-767047.62</v>
          </cell>
        </row>
        <row r="6322">
          <cell r="A6322">
            <v>16880033</v>
          </cell>
          <cell r="B6322" t="str">
            <v>16880033 SGST -Tamil Nadu  Payable</v>
          </cell>
          <cell r="C6322">
            <v>-16813685.719999999</v>
          </cell>
          <cell r="D6322">
            <v>-19543884.34</v>
          </cell>
          <cell r="E6322">
            <v>-13328816.34</v>
          </cell>
          <cell r="F6322">
            <v>-199738.68</v>
          </cell>
          <cell r="G6322">
            <v>5852.36</v>
          </cell>
          <cell r="H6322">
            <v>0</v>
          </cell>
          <cell r="I6322">
            <v>0</v>
          </cell>
          <cell r="J6322">
            <v>0</v>
          </cell>
          <cell r="K6322">
            <v>0</v>
          </cell>
          <cell r="L6322">
            <v>0</v>
          </cell>
          <cell r="M6322">
            <v>0</v>
          </cell>
          <cell r="N6322">
            <v>0</v>
          </cell>
          <cell r="O6322">
            <v>0</v>
          </cell>
          <cell r="P6322">
            <v>0</v>
          </cell>
          <cell r="Q6322">
            <v>0</v>
          </cell>
          <cell r="R6322">
            <v>0</v>
          </cell>
          <cell r="S6322">
            <v>0</v>
          </cell>
          <cell r="T6322">
            <v>-49880272.719999999</v>
          </cell>
        </row>
        <row r="6323">
          <cell r="A6323">
            <v>16880034</v>
          </cell>
          <cell r="B6323" t="str">
            <v>16880034 SGST -Pondicherry  Payable</v>
          </cell>
          <cell r="C6323">
            <v>0</v>
          </cell>
          <cell r="D6323">
            <v>0</v>
          </cell>
          <cell r="E6323">
            <v>0</v>
          </cell>
          <cell r="F6323">
            <v>0</v>
          </cell>
          <cell r="G6323">
            <v>0</v>
          </cell>
          <cell r="H6323">
            <v>0</v>
          </cell>
          <cell r="I6323">
            <v>0</v>
          </cell>
          <cell r="J6323">
            <v>0</v>
          </cell>
          <cell r="K6323">
            <v>0</v>
          </cell>
          <cell r="L6323">
            <v>0</v>
          </cell>
          <cell r="M6323">
            <v>0</v>
          </cell>
          <cell r="N6323">
            <v>0</v>
          </cell>
          <cell r="O6323">
            <v>0</v>
          </cell>
          <cell r="P6323">
            <v>0</v>
          </cell>
          <cell r="Q6323">
            <v>0</v>
          </cell>
          <cell r="R6323">
            <v>0</v>
          </cell>
          <cell r="S6323">
            <v>0</v>
          </cell>
          <cell r="T6323">
            <v>0</v>
          </cell>
        </row>
        <row r="6324">
          <cell r="A6324">
            <v>16880035</v>
          </cell>
          <cell r="B6324" t="str">
            <v>16880035 UGST -Andaman and Nicobar  Payable</v>
          </cell>
          <cell r="C6324">
            <v>0</v>
          </cell>
          <cell r="D6324">
            <v>0</v>
          </cell>
          <cell r="E6324">
            <v>0</v>
          </cell>
          <cell r="F6324">
            <v>0</v>
          </cell>
          <cell r="G6324">
            <v>0</v>
          </cell>
          <cell r="H6324">
            <v>0</v>
          </cell>
          <cell r="I6324">
            <v>0</v>
          </cell>
          <cell r="J6324">
            <v>0</v>
          </cell>
          <cell r="K6324">
            <v>0</v>
          </cell>
          <cell r="L6324">
            <v>0</v>
          </cell>
          <cell r="M6324">
            <v>0</v>
          </cell>
          <cell r="N6324">
            <v>0</v>
          </cell>
          <cell r="O6324">
            <v>0</v>
          </cell>
          <cell r="P6324">
            <v>0</v>
          </cell>
          <cell r="Q6324">
            <v>0</v>
          </cell>
          <cell r="R6324">
            <v>0</v>
          </cell>
          <cell r="S6324">
            <v>0</v>
          </cell>
          <cell r="T6324">
            <v>0</v>
          </cell>
        </row>
        <row r="6325">
          <cell r="A6325">
            <v>16880036</v>
          </cell>
          <cell r="B6325" t="str">
            <v>16880036 SGST -Telangana  Payable</v>
          </cell>
          <cell r="C6325">
            <v>-45699581.219999999</v>
          </cell>
          <cell r="D6325">
            <v>-34583685.039999999</v>
          </cell>
          <cell r="E6325">
            <v>-8403491.6400000006</v>
          </cell>
          <cell r="F6325">
            <v>0</v>
          </cell>
          <cell r="G6325">
            <v>22515.64</v>
          </cell>
          <cell r="H6325">
            <v>0</v>
          </cell>
          <cell r="I6325">
            <v>0</v>
          </cell>
          <cell r="J6325">
            <v>0</v>
          </cell>
          <cell r="K6325">
            <v>0</v>
          </cell>
          <cell r="L6325">
            <v>-473467.69</v>
          </cell>
          <cell r="M6325">
            <v>0</v>
          </cell>
          <cell r="N6325">
            <v>0</v>
          </cell>
          <cell r="O6325">
            <v>0</v>
          </cell>
          <cell r="P6325">
            <v>0</v>
          </cell>
          <cell r="Q6325">
            <v>0</v>
          </cell>
          <cell r="R6325">
            <v>0</v>
          </cell>
          <cell r="S6325">
            <v>0</v>
          </cell>
          <cell r="T6325">
            <v>-89137709.950000003</v>
          </cell>
        </row>
        <row r="6326">
          <cell r="A6326">
            <v>16880037</v>
          </cell>
          <cell r="B6326" t="str">
            <v>16880037 SGST -Andhra Pradesh  Payable</v>
          </cell>
          <cell r="C6326">
            <v>0</v>
          </cell>
          <cell r="D6326">
            <v>-26885304.399999999</v>
          </cell>
          <cell r="E6326">
            <v>-10741438.800000001</v>
          </cell>
          <cell r="F6326">
            <v>0</v>
          </cell>
          <cell r="G6326">
            <v>0</v>
          </cell>
          <cell r="H6326">
            <v>0</v>
          </cell>
          <cell r="I6326">
            <v>0</v>
          </cell>
          <cell r="J6326">
            <v>0</v>
          </cell>
          <cell r="K6326">
            <v>0</v>
          </cell>
          <cell r="L6326">
            <v>0</v>
          </cell>
          <cell r="M6326">
            <v>0</v>
          </cell>
          <cell r="N6326">
            <v>0</v>
          </cell>
          <cell r="O6326">
            <v>0</v>
          </cell>
          <cell r="P6326">
            <v>0</v>
          </cell>
          <cell r="Q6326">
            <v>0</v>
          </cell>
          <cell r="R6326">
            <v>0</v>
          </cell>
          <cell r="S6326">
            <v>0</v>
          </cell>
          <cell r="T6326">
            <v>-37626743.200000003</v>
          </cell>
        </row>
        <row r="6327">
          <cell r="A6327">
            <v>16880101</v>
          </cell>
          <cell r="B6327" t="str">
            <v>16880101 Interest on SGST -Jammu and Kashmir  Paya</v>
          </cell>
          <cell r="C6327">
            <v>178702.69</v>
          </cell>
          <cell r="D6327">
            <v>-145745.81</v>
          </cell>
          <cell r="E6327">
            <v>-1687.72</v>
          </cell>
          <cell r="F6327">
            <v>-5159.1000000000004</v>
          </cell>
          <cell r="G6327">
            <v>-10907</v>
          </cell>
          <cell r="H6327">
            <v>0</v>
          </cell>
          <cell r="I6327">
            <v>0</v>
          </cell>
          <cell r="J6327">
            <v>0</v>
          </cell>
          <cell r="K6327">
            <v>0</v>
          </cell>
          <cell r="L6327">
            <v>-2057.33</v>
          </cell>
          <cell r="M6327">
            <v>-31606.42</v>
          </cell>
          <cell r="N6327">
            <v>0</v>
          </cell>
          <cell r="O6327">
            <v>0</v>
          </cell>
          <cell r="P6327">
            <v>0</v>
          </cell>
          <cell r="Q6327">
            <v>0</v>
          </cell>
          <cell r="R6327">
            <v>0</v>
          </cell>
          <cell r="S6327">
            <v>0</v>
          </cell>
          <cell r="T6327">
            <v>-18460.689999999999</v>
          </cell>
        </row>
        <row r="6328">
          <cell r="A6328">
            <v>16880102</v>
          </cell>
          <cell r="B6328" t="str">
            <v>16880102 Interest on SGST -Himachal Pradesh  Payab</v>
          </cell>
          <cell r="C6328">
            <v>76565.289999999994</v>
          </cell>
          <cell r="D6328">
            <v>-89271.93</v>
          </cell>
          <cell r="E6328">
            <v>-4032.49</v>
          </cell>
          <cell r="F6328">
            <v>-8524.5400000000009</v>
          </cell>
          <cell r="G6328">
            <v>-394</v>
          </cell>
          <cell r="H6328">
            <v>0</v>
          </cell>
          <cell r="I6328">
            <v>0</v>
          </cell>
          <cell r="J6328">
            <v>0</v>
          </cell>
          <cell r="K6328">
            <v>0</v>
          </cell>
          <cell r="L6328">
            <v>-859.92</v>
          </cell>
          <cell r="M6328">
            <v>-34040.839999999997</v>
          </cell>
          <cell r="N6328">
            <v>0</v>
          </cell>
          <cell r="O6328">
            <v>0</v>
          </cell>
          <cell r="P6328">
            <v>0</v>
          </cell>
          <cell r="Q6328">
            <v>0</v>
          </cell>
          <cell r="R6328">
            <v>0</v>
          </cell>
          <cell r="S6328">
            <v>0</v>
          </cell>
          <cell r="T6328">
            <v>-60558.43</v>
          </cell>
        </row>
        <row r="6329">
          <cell r="A6329">
            <v>16880103</v>
          </cell>
          <cell r="B6329" t="str">
            <v>16880103 Interest on SGST -Punjab  Payable</v>
          </cell>
          <cell r="C6329">
            <v>2919215</v>
          </cell>
          <cell r="D6329">
            <v>-805613.98</v>
          </cell>
          <cell r="E6329">
            <v>-2745470.01</v>
          </cell>
          <cell r="F6329">
            <v>-13969.59</v>
          </cell>
          <cell r="G6329">
            <v>-748</v>
          </cell>
          <cell r="H6329">
            <v>0</v>
          </cell>
          <cell r="I6329">
            <v>0</v>
          </cell>
          <cell r="J6329">
            <v>0</v>
          </cell>
          <cell r="K6329">
            <v>0</v>
          </cell>
          <cell r="L6329">
            <v>-15983.36</v>
          </cell>
          <cell r="M6329">
            <v>-46364.45</v>
          </cell>
          <cell r="N6329">
            <v>0</v>
          </cell>
          <cell r="O6329">
            <v>0</v>
          </cell>
          <cell r="P6329">
            <v>0</v>
          </cell>
          <cell r="Q6329">
            <v>0</v>
          </cell>
          <cell r="R6329">
            <v>0</v>
          </cell>
          <cell r="S6329">
            <v>0</v>
          </cell>
          <cell r="T6329">
            <v>-708934.39</v>
          </cell>
        </row>
        <row r="6330">
          <cell r="A6330">
            <v>16880104</v>
          </cell>
          <cell r="B6330" t="str">
            <v>5*  Interest on UGST -Chandigarh  Payable</v>
          </cell>
          <cell r="C6330">
            <v>48596.22</v>
          </cell>
          <cell r="D6330">
            <v>-11241.67</v>
          </cell>
          <cell r="E6330">
            <v>-44644.03</v>
          </cell>
          <cell r="F6330">
            <v>-1301.92</v>
          </cell>
          <cell r="G6330">
            <v>-631</v>
          </cell>
          <cell r="H6330">
            <v>0</v>
          </cell>
          <cell r="I6330">
            <v>0</v>
          </cell>
          <cell r="J6330">
            <v>0</v>
          </cell>
          <cell r="K6330">
            <v>0</v>
          </cell>
          <cell r="L6330">
            <v>-1504.35</v>
          </cell>
          <cell r="M6330">
            <v>0</v>
          </cell>
          <cell r="N6330">
            <v>0</v>
          </cell>
          <cell r="O6330">
            <v>0</v>
          </cell>
          <cell r="P6330">
            <v>0</v>
          </cell>
          <cell r="Q6330">
            <v>0</v>
          </cell>
          <cell r="R6330">
            <v>0</v>
          </cell>
          <cell r="S6330">
            <v>0</v>
          </cell>
          <cell r="T6330">
            <v>-10726.75</v>
          </cell>
        </row>
        <row r="6331">
          <cell r="A6331">
            <v>16880105</v>
          </cell>
          <cell r="B6331" t="str">
            <v>16880105 Interest on SGST -Uttarakhand  Payable</v>
          </cell>
          <cell r="C6331">
            <v>646800.97</v>
          </cell>
          <cell r="D6331">
            <v>-881541.45</v>
          </cell>
          <cell r="E6331">
            <v>-9460.93</v>
          </cell>
          <cell r="F6331">
            <v>-49004.47</v>
          </cell>
          <cell r="G6331">
            <v>-2542</v>
          </cell>
          <cell r="H6331">
            <v>0</v>
          </cell>
          <cell r="I6331">
            <v>0</v>
          </cell>
          <cell r="J6331">
            <v>0</v>
          </cell>
          <cell r="K6331">
            <v>0</v>
          </cell>
          <cell r="L6331">
            <v>-143.69</v>
          </cell>
          <cell r="M6331">
            <v>-3044.64</v>
          </cell>
          <cell r="N6331">
            <v>0</v>
          </cell>
          <cell r="O6331">
            <v>0</v>
          </cell>
          <cell r="P6331">
            <v>0</v>
          </cell>
          <cell r="Q6331">
            <v>0</v>
          </cell>
          <cell r="R6331">
            <v>0</v>
          </cell>
          <cell r="S6331">
            <v>0</v>
          </cell>
          <cell r="T6331">
            <v>-298936.21000000002</v>
          </cell>
        </row>
        <row r="6332">
          <cell r="A6332">
            <v>16880106</v>
          </cell>
          <cell r="B6332" t="str">
            <v>16880106 Interest on SGST -Haryana  Payable</v>
          </cell>
          <cell r="C6332">
            <v>266844.42</v>
          </cell>
          <cell r="D6332">
            <v>-399207.58</v>
          </cell>
          <cell r="E6332">
            <v>-54602.720000000001</v>
          </cell>
          <cell r="F6332">
            <v>8041</v>
          </cell>
          <cell r="G6332">
            <v>-3246</v>
          </cell>
          <cell r="H6332">
            <v>0</v>
          </cell>
          <cell r="I6332">
            <v>0</v>
          </cell>
          <cell r="J6332">
            <v>0</v>
          </cell>
          <cell r="K6332">
            <v>0</v>
          </cell>
          <cell r="L6332">
            <v>-1499.72</v>
          </cell>
          <cell r="M6332">
            <v>-115126.17</v>
          </cell>
          <cell r="N6332">
            <v>0</v>
          </cell>
          <cell r="O6332">
            <v>0</v>
          </cell>
          <cell r="P6332">
            <v>0</v>
          </cell>
          <cell r="Q6332">
            <v>0</v>
          </cell>
          <cell r="R6332">
            <v>0</v>
          </cell>
          <cell r="S6332">
            <v>0</v>
          </cell>
          <cell r="T6332">
            <v>-298796.77</v>
          </cell>
        </row>
        <row r="6333">
          <cell r="A6333">
            <v>16880107</v>
          </cell>
          <cell r="B6333" t="str">
            <v>16880107 Interest on SGST -Delhi  Payable</v>
          </cell>
          <cell r="C6333">
            <v>276053.28999999998</v>
          </cell>
          <cell r="D6333">
            <v>-175745.31</v>
          </cell>
          <cell r="E6333">
            <v>-7280.17</v>
          </cell>
          <cell r="F6333">
            <v>-88117.49</v>
          </cell>
          <cell r="G6333">
            <v>-24168</v>
          </cell>
          <cell r="H6333">
            <v>0</v>
          </cell>
          <cell r="I6333">
            <v>0</v>
          </cell>
          <cell r="J6333">
            <v>0</v>
          </cell>
          <cell r="K6333">
            <v>0</v>
          </cell>
          <cell r="L6333">
            <v>-2674</v>
          </cell>
          <cell r="M6333">
            <v>-60229.11</v>
          </cell>
          <cell r="N6333">
            <v>0</v>
          </cell>
          <cell r="O6333">
            <v>0</v>
          </cell>
          <cell r="P6333">
            <v>0</v>
          </cell>
          <cell r="Q6333">
            <v>0</v>
          </cell>
          <cell r="R6333">
            <v>0</v>
          </cell>
          <cell r="S6333">
            <v>0</v>
          </cell>
          <cell r="T6333">
            <v>-82160.789999999994</v>
          </cell>
        </row>
        <row r="6334">
          <cell r="A6334">
            <v>16880108</v>
          </cell>
          <cell r="B6334" t="str">
            <v>16880108 Interest on SGST -Rajasthan  Payable</v>
          </cell>
          <cell r="C6334">
            <v>4066738.09</v>
          </cell>
          <cell r="D6334">
            <v>-2583913.0499999998</v>
          </cell>
          <cell r="E6334">
            <v>-1475424.38</v>
          </cell>
          <cell r="F6334">
            <v>-107319.92</v>
          </cell>
          <cell r="G6334">
            <v>-5377</v>
          </cell>
          <cell r="H6334">
            <v>0</v>
          </cell>
          <cell r="I6334">
            <v>0</v>
          </cell>
          <cell r="J6334">
            <v>0</v>
          </cell>
          <cell r="K6334">
            <v>0</v>
          </cell>
          <cell r="L6334">
            <v>-329542.69</v>
          </cell>
          <cell r="M6334">
            <v>-58883.95</v>
          </cell>
          <cell r="N6334">
            <v>0</v>
          </cell>
          <cell r="O6334">
            <v>0</v>
          </cell>
          <cell r="P6334">
            <v>0</v>
          </cell>
          <cell r="Q6334">
            <v>0</v>
          </cell>
          <cell r="R6334">
            <v>0</v>
          </cell>
          <cell r="S6334">
            <v>0</v>
          </cell>
          <cell r="T6334">
            <v>-493722.9</v>
          </cell>
        </row>
        <row r="6335">
          <cell r="A6335">
            <v>16880109</v>
          </cell>
          <cell r="B6335" t="str">
            <v>16880109 Interest on SGST -UTTAR PARADESH  Payable</v>
          </cell>
          <cell r="C6335">
            <v>7414288.8099999996</v>
          </cell>
          <cell r="D6335">
            <v>-3241167.58</v>
          </cell>
          <cell r="E6335">
            <v>-5477965.3099999996</v>
          </cell>
          <cell r="F6335">
            <v>-6048.51</v>
          </cell>
          <cell r="G6335">
            <v>-13945</v>
          </cell>
          <cell r="H6335">
            <v>0</v>
          </cell>
          <cell r="I6335">
            <v>0</v>
          </cell>
          <cell r="J6335">
            <v>0</v>
          </cell>
          <cell r="K6335">
            <v>0</v>
          </cell>
          <cell r="L6335">
            <v>6997.75</v>
          </cell>
          <cell r="M6335">
            <v>-46924.26</v>
          </cell>
          <cell r="N6335">
            <v>0</v>
          </cell>
          <cell r="O6335">
            <v>0</v>
          </cell>
          <cell r="P6335">
            <v>0</v>
          </cell>
          <cell r="Q6335">
            <v>0</v>
          </cell>
          <cell r="R6335">
            <v>0</v>
          </cell>
          <cell r="S6335">
            <v>0</v>
          </cell>
          <cell r="T6335">
            <v>-1364764.1</v>
          </cell>
        </row>
        <row r="6336">
          <cell r="A6336">
            <v>16880110</v>
          </cell>
          <cell r="B6336" t="str">
            <v>16880110 Interest on SGST -Bihar  Payable</v>
          </cell>
          <cell r="C6336">
            <v>4263793.09</v>
          </cell>
          <cell r="D6336">
            <v>-3157432.34</v>
          </cell>
          <cell r="E6336">
            <v>-1999656.64</v>
          </cell>
          <cell r="F6336">
            <v>171.11</v>
          </cell>
          <cell r="G6336">
            <v>-912</v>
          </cell>
          <cell r="H6336">
            <v>0</v>
          </cell>
          <cell r="I6336">
            <v>0</v>
          </cell>
          <cell r="J6336">
            <v>0</v>
          </cell>
          <cell r="K6336">
            <v>0</v>
          </cell>
          <cell r="L6336">
            <v>11628.21</v>
          </cell>
          <cell r="M6336">
            <v>-18891.41</v>
          </cell>
          <cell r="N6336">
            <v>0</v>
          </cell>
          <cell r="O6336">
            <v>0</v>
          </cell>
          <cell r="P6336">
            <v>0</v>
          </cell>
          <cell r="Q6336">
            <v>0</v>
          </cell>
          <cell r="R6336">
            <v>0</v>
          </cell>
          <cell r="S6336">
            <v>0</v>
          </cell>
          <cell r="T6336">
            <v>-901299.98</v>
          </cell>
        </row>
        <row r="6337">
          <cell r="A6337">
            <v>16880118</v>
          </cell>
          <cell r="B6337" t="str">
            <v>16880118 Interest on SGST -Assam  Payable</v>
          </cell>
          <cell r="C6337">
            <v>330851.26</v>
          </cell>
          <cell r="D6337">
            <v>-443213.18</v>
          </cell>
          <cell r="E6337">
            <v>-55270.04</v>
          </cell>
          <cell r="F6337">
            <v>-372.08</v>
          </cell>
          <cell r="G6337">
            <v>-5267</v>
          </cell>
          <cell r="H6337">
            <v>0</v>
          </cell>
          <cell r="I6337">
            <v>0</v>
          </cell>
          <cell r="J6337">
            <v>0</v>
          </cell>
          <cell r="K6337">
            <v>0</v>
          </cell>
          <cell r="L6337">
            <v>-1434.51</v>
          </cell>
          <cell r="M6337">
            <v>-45695.91</v>
          </cell>
          <cell r="N6337">
            <v>0</v>
          </cell>
          <cell r="O6337">
            <v>0</v>
          </cell>
          <cell r="P6337">
            <v>0</v>
          </cell>
          <cell r="Q6337">
            <v>0</v>
          </cell>
          <cell r="R6337">
            <v>0</v>
          </cell>
          <cell r="S6337">
            <v>0</v>
          </cell>
          <cell r="T6337">
            <v>-220401.46</v>
          </cell>
        </row>
        <row r="6338">
          <cell r="A6338">
            <v>16880119</v>
          </cell>
          <cell r="B6338" t="str">
            <v>16880119 Interest on SGST -West Bengal  Payable</v>
          </cell>
          <cell r="C6338">
            <v>470906.1</v>
          </cell>
          <cell r="D6338">
            <v>-413197.44</v>
          </cell>
          <cell r="E6338">
            <v>-757605.74</v>
          </cell>
          <cell r="F6338">
            <v>-40079.53</v>
          </cell>
          <cell r="G6338">
            <v>-11060</v>
          </cell>
          <cell r="H6338">
            <v>0</v>
          </cell>
          <cell r="I6338">
            <v>0</v>
          </cell>
          <cell r="J6338">
            <v>0</v>
          </cell>
          <cell r="K6338">
            <v>0</v>
          </cell>
          <cell r="L6338">
            <v>-11313.79</v>
          </cell>
          <cell r="M6338">
            <v>-13875.56</v>
          </cell>
          <cell r="N6338">
            <v>0</v>
          </cell>
          <cell r="O6338">
            <v>0</v>
          </cell>
          <cell r="P6338">
            <v>0</v>
          </cell>
          <cell r="Q6338">
            <v>0</v>
          </cell>
          <cell r="R6338">
            <v>0</v>
          </cell>
          <cell r="S6338">
            <v>0</v>
          </cell>
          <cell r="T6338">
            <v>-776225.96</v>
          </cell>
        </row>
        <row r="6339">
          <cell r="A6339">
            <v>16880120</v>
          </cell>
          <cell r="B6339" t="str">
            <v>16880120 Interest on SGST -JHARKHNAD  Payable</v>
          </cell>
          <cell r="C6339">
            <v>110197.43</v>
          </cell>
          <cell r="D6339">
            <v>-271187.75</v>
          </cell>
          <cell r="E6339">
            <v>-18499.25</v>
          </cell>
          <cell r="F6339">
            <v>77.41</v>
          </cell>
          <cell r="G6339">
            <v>-3124</v>
          </cell>
          <cell r="H6339">
            <v>0</v>
          </cell>
          <cell r="I6339">
            <v>0</v>
          </cell>
          <cell r="J6339">
            <v>0</v>
          </cell>
          <cell r="K6339">
            <v>0</v>
          </cell>
          <cell r="L6339">
            <v>-371.88</v>
          </cell>
          <cell r="M6339">
            <v>-2895.58</v>
          </cell>
          <cell r="N6339">
            <v>0</v>
          </cell>
          <cell r="O6339">
            <v>0</v>
          </cell>
          <cell r="P6339">
            <v>0</v>
          </cell>
          <cell r="Q6339">
            <v>0</v>
          </cell>
          <cell r="R6339">
            <v>0</v>
          </cell>
          <cell r="S6339">
            <v>0</v>
          </cell>
          <cell r="T6339">
            <v>-185803.62</v>
          </cell>
        </row>
        <row r="6340">
          <cell r="A6340">
            <v>16880121</v>
          </cell>
          <cell r="B6340" t="str">
            <v>16880121 Interest on SGST -Orissa  Payable</v>
          </cell>
          <cell r="C6340">
            <v>190762.94</v>
          </cell>
          <cell r="D6340">
            <v>-243522.2</v>
          </cell>
          <cell r="E6340">
            <v>-270429.95</v>
          </cell>
          <cell r="F6340">
            <v>-13205.97</v>
          </cell>
          <cell r="G6340">
            <v>-1044</v>
          </cell>
          <cell r="H6340">
            <v>0</v>
          </cell>
          <cell r="I6340">
            <v>0</v>
          </cell>
          <cell r="J6340">
            <v>0</v>
          </cell>
          <cell r="K6340">
            <v>0</v>
          </cell>
          <cell r="L6340">
            <v>-4081.55</v>
          </cell>
          <cell r="M6340">
            <v>-505.82</v>
          </cell>
          <cell r="N6340">
            <v>0</v>
          </cell>
          <cell r="O6340">
            <v>0</v>
          </cell>
          <cell r="P6340">
            <v>0</v>
          </cell>
          <cell r="Q6340">
            <v>0</v>
          </cell>
          <cell r="R6340">
            <v>0</v>
          </cell>
          <cell r="S6340">
            <v>0</v>
          </cell>
          <cell r="T6340">
            <v>-342026.55</v>
          </cell>
        </row>
        <row r="6341">
          <cell r="A6341">
            <v>16880122</v>
          </cell>
          <cell r="B6341" t="str">
            <v>16880122 Interest on SGST -CHATTISGARH  Payable</v>
          </cell>
          <cell r="C6341">
            <v>1395375.81</v>
          </cell>
          <cell r="D6341">
            <v>-558448.85</v>
          </cell>
          <cell r="E6341">
            <v>-860665.8</v>
          </cell>
          <cell r="F6341">
            <v>-9940.9500000000007</v>
          </cell>
          <cell r="G6341">
            <v>-770</v>
          </cell>
          <cell r="H6341">
            <v>0</v>
          </cell>
          <cell r="I6341">
            <v>0</v>
          </cell>
          <cell r="J6341">
            <v>0</v>
          </cell>
          <cell r="K6341">
            <v>0</v>
          </cell>
          <cell r="L6341">
            <v>-3080</v>
          </cell>
          <cell r="M6341">
            <v>-12035.94</v>
          </cell>
          <cell r="N6341">
            <v>0</v>
          </cell>
          <cell r="O6341">
            <v>0</v>
          </cell>
          <cell r="P6341">
            <v>0</v>
          </cell>
          <cell r="Q6341">
            <v>0</v>
          </cell>
          <cell r="R6341">
            <v>0</v>
          </cell>
          <cell r="S6341">
            <v>0</v>
          </cell>
          <cell r="T6341">
            <v>-49565.73</v>
          </cell>
        </row>
        <row r="6342">
          <cell r="A6342">
            <v>16880123</v>
          </cell>
          <cell r="B6342" t="str">
            <v>16880123 Interest on SGST -Madhya Pradesh  Payable</v>
          </cell>
          <cell r="C6342">
            <v>5317786.03</v>
          </cell>
          <cell r="D6342">
            <v>-3558048.29</v>
          </cell>
          <cell r="E6342">
            <v>-2644853.64</v>
          </cell>
          <cell r="F6342">
            <v>-22264.77</v>
          </cell>
          <cell r="G6342">
            <v>466945</v>
          </cell>
          <cell r="H6342">
            <v>0</v>
          </cell>
          <cell r="I6342">
            <v>0</v>
          </cell>
          <cell r="J6342">
            <v>0</v>
          </cell>
          <cell r="K6342">
            <v>0</v>
          </cell>
          <cell r="L6342">
            <v>-1396.3</v>
          </cell>
          <cell r="M6342">
            <v>-470806.07</v>
          </cell>
          <cell r="N6342">
            <v>0</v>
          </cell>
          <cell r="O6342">
            <v>0</v>
          </cell>
          <cell r="P6342">
            <v>0</v>
          </cell>
          <cell r="Q6342">
            <v>0</v>
          </cell>
          <cell r="R6342">
            <v>0</v>
          </cell>
          <cell r="S6342">
            <v>0</v>
          </cell>
          <cell r="T6342">
            <v>-912638.04</v>
          </cell>
        </row>
        <row r="6343">
          <cell r="A6343">
            <v>16880124</v>
          </cell>
          <cell r="B6343" t="str">
            <v>16880124 Interest on SGST -Gujarat  Payable</v>
          </cell>
          <cell r="C6343">
            <v>5735503.75</v>
          </cell>
          <cell r="D6343">
            <v>-3915631.36</v>
          </cell>
          <cell r="E6343">
            <v>-2141510.21</v>
          </cell>
          <cell r="F6343">
            <v>-1226.83</v>
          </cell>
          <cell r="G6343">
            <v>-50535</v>
          </cell>
          <cell r="H6343">
            <v>0</v>
          </cell>
          <cell r="I6343">
            <v>0</v>
          </cell>
          <cell r="J6343">
            <v>0</v>
          </cell>
          <cell r="K6343">
            <v>0</v>
          </cell>
          <cell r="L6343">
            <v>-3417.77</v>
          </cell>
          <cell r="M6343">
            <v>-49777.760000000002</v>
          </cell>
          <cell r="N6343">
            <v>0</v>
          </cell>
          <cell r="O6343">
            <v>0</v>
          </cell>
          <cell r="P6343">
            <v>0</v>
          </cell>
          <cell r="Q6343">
            <v>0</v>
          </cell>
          <cell r="R6343">
            <v>0</v>
          </cell>
          <cell r="S6343">
            <v>0</v>
          </cell>
          <cell r="T6343">
            <v>-426595.18</v>
          </cell>
        </row>
        <row r="6344">
          <cell r="A6344">
            <v>16880127</v>
          </cell>
          <cell r="B6344" t="str">
            <v>16880127 Interest on SGST -Maharashtra  Payable</v>
          </cell>
          <cell r="C6344">
            <v>10378146.42</v>
          </cell>
          <cell r="D6344">
            <v>-10432168.560000001</v>
          </cell>
          <cell r="E6344">
            <v>-3834225.29</v>
          </cell>
          <cell r="F6344">
            <v>-2716296.85</v>
          </cell>
          <cell r="G6344">
            <v>-1328194.2</v>
          </cell>
          <cell r="H6344">
            <v>0</v>
          </cell>
          <cell r="I6344">
            <v>0</v>
          </cell>
          <cell r="J6344">
            <v>0</v>
          </cell>
          <cell r="K6344">
            <v>0</v>
          </cell>
          <cell r="L6344">
            <v>-402799.14</v>
          </cell>
          <cell r="M6344">
            <v>-289297.28999999998</v>
          </cell>
          <cell r="N6344">
            <v>0</v>
          </cell>
          <cell r="O6344">
            <v>0</v>
          </cell>
          <cell r="P6344">
            <v>0</v>
          </cell>
          <cell r="Q6344">
            <v>0</v>
          </cell>
          <cell r="R6344">
            <v>0</v>
          </cell>
          <cell r="S6344">
            <v>0</v>
          </cell>
          <cell r="T6344">
            <v>-8624834.9100000001</v>
          </cell>
        </row>
        <row r="6345">
          <cell r="A6345">
            <v>16880129</v>
          </cell>
          <cell r="B6345" t="str">
            <v>16880129 Interest on SGST -Karnataka  Payable</v>
          </cell>
          <cell r="C6345">
            <v>2078674.37</v>
          </cell>
          <cell r="D6345">
            <v>-2177288.5</v>
          </cell>
          <cell r="E6345">
            <v>-2026325.18</v>
          </cell>
          <cell r="F6345">
            <v>-185720.02</v>
          </cell>
          <cell r="G6345">
            <v>5510</v>
          </cell>
          <cell r="H6345">
            <v>0</v>
          </cell>
          <cell r="I6345">
            <v>0</v>
          </cell>
          <cell r="J6345">
            <v>0</v>
          </cell>
          <cell r="K6345">
            <v>0</v>
          </cell>
          <cell r="L6345">
            <v>-1680.98</v>
          </cell>
          <cell r="M6345">
            <v>-43492.5</v>
          </cell>
          <cell r="N6345">
            <v>0</v>
          </cell>
          <cell r="O6345">
            <v>0</v>
          </cell>
          <cell r="P6345">
            <v>0</v>
          </cell>
          <cell r="Q6345">
            <v>0</v>
          </cell>
          <cell r="R6345">
            <v>0</v>
          </cell>
          <cell r="S6345">
            <v>0</v>
          </cell>
          <cell r="T6345">
            <v>-2350322.81</v>
          </cell>
        </row>
        <row r="6346">
          <cell r="A6346">
            <v>16880130</v>
          </cell>
          <cell r="B6346" t="str">
            <v>16880130 Interest on SGST -Goa  Payable</v>
          </cell>
          <cell r="C6346">
            <v>69631.509999999995</v>
          </cell>
          <cell r="D6346">
            <v>-10592.6</v>
          </cell>
          <cell r="E6346">
            <v>-561.44000000000005</v>
          </cell>
          <cell r="F6346">
            <v>-81855.05</v>
          </cell>
          <cell r="G6346">
            <v>-858</v>
          </cell>
          <cell r="H6346">
            <v>0</v>
          </cell>
          <cell r="I6346">
            <v>0</v>
          </cell>
          <cell r="J6346">
            <v>0</v>
          </cell>
          <cell r="K6346">
            <v>0</v>
          </cell>
          <cell r="L6346">
            <v>0</v>
          </cell>
          <cell r="M6346">
            <v>-107</v>
          </cell>
          <cell r="N6346">
            <v>0</v>
          </cell>
          <cell r="O6346">
            <v>0</v>
          </cell>
          <cell r="P6346">
            <v>0</v>
          </cell>
          <cell r="Q6346">
            <v>0</v>
          </cell>
          <cell r="R6346">
            <v>0</v>
          </cell>
          <cell r="S6346">
            <v>0</v>
          </cell>
          <cell r="T6346">
            <v>-24342.58</v>
          </cell>
        </row>
        <row r="6347">
          <cell r="A6347">
            <v>16880132</v>
          </cell>
          <cell r="B6347" t="str">
            <v>16880132 Interest on SGST -Kerala  Payable</v>
          </cell>
          <cell r="C6347">
            <v>-192349.29</v>
          </cell>
          <cell r="D6347">
            <v>-38991.58</v>
          </cell>
          <cell r="E6347">
            <v>-263.64</v>
          </cell>
          <cell r="F6347">
            <v>-811.45</v>
          </cell>
          <cell r="G6347">
            <v>-2879</v>
          </cell>
          <cell r="H6347">
            <v>0</v>
          </cell>
          <cell r="I6347">
            <v>0</v>
          </cell>
          <cell r="J6347">
            <v>0</v>
          </cell>
          <cell r="K6347">
            <v>0</v>
          </cell>
          <cell r="L6347">
            <v>-159.94</v>
          </cell>
          <cell r="M6347">
            <v>-33300.58</v>
          </cell>
          <cell r="N6347">
            <v>0</v>
          </cell>
          <cell r="O6347">
            <v>0</v>
          </cell>
          <cell r="P6347">
            <v>0</v>
          </cell>
          <cell r="Q6347">
            <v>0</v>
          </cell>
          <cell r="R6347">
            <v>0</v>
          </cell>
          <cell r="S6347">
            <v>0</v>
          </cell>
          <cell r="T6347">
            <v>-268755.48</v>
          </cell>
        </row>
        <row r="6348">
          <cell r="A6348">
            <v>16880133</v>
          </cell>
          <cell r="B6348" t="str">
            <v>16880133 Interest on SGST -Tamil Nadu  Payable</v>
          </cell>
          <cell r="C6348">
            <v>897787.25</v>
          </cell>
          <cell r="D6348">
            <v>-1260802.75</v>
          </cell>
          <cell r="E6348">
            <v>-1483632.46</v>
          </cell>
          <cell r="F6348">
            <v>-210087.57</v>
          </cell>
          <cell r="G6348">
            <v>-19944</v>
          </cell>
          <cell r="H6348">
            <v>0</v>
          </cell>
          <cell r="I6348">
            <v>0</v>
          </cell>
          <cell r="J6348">
            <v>0</v>
          </cell>
          <cell r="K6348">
            <v>0</v>
          </cell>
          <cell r="L6348">
            <v>-13754.44</v>
          </cell>
          <cell r="M6348">
            <v>-50928.87</v>
          </cell>
          <cell r="N6348">
            <v>0</v>
          </cell>
          <cell r="O6348">
            <v>0</v>
          </cell>
          <cell r="P6348">
            <v>0</v>
          </cell>
          <cell r="Q6348">
            <v>0</v>
          </cell>
          <cell r="R6348">
            <v>0</v>
          </cell>
          <cell r="S6348">
            <v>0</v>
          </cell>
          <cell r="T6348">
            <v>-2141362.84</v>
          </cell>
        </row>
        <row r="6349">
          <cell r="A6349">
            <v>16880134</v>
          </cell>
          <cell r="B6349" t="str">
            <v>5*  Interest on SGST -Pondicherry  Payable</v>
          </cell>
          <cell r="C6349">
            <v>-7024.63</v>
          </cell>
          <cell r="D6349">
            <v>-8237.2099999999991</v>
          </cell>
          <cell r="E6349">
            <v>-300.05</v>
          </cell>
          <cell r="F6349">
            <v>0</v>
          </cell>
          <cell r="G6349">
            <v>-556</v>
          </cell>
          <cell r="H6349">
            <v>0</v>
          </cell>
          <cell r="I6349">
            <v>0</v>
          </cell>
          <cell r="J6349">
            <v>0</v>
          </cell>
          <cell r="K6349">
            <v>0</v>
          </cell>
          <cell r="L6349">
            <v>-32</v>
          </cell>
          <cell r="M6349">
            <v>-1148.04</v>
          </cell>
          <cell r="N6349">
            <v>0</v>
          </cell>
          <cell r="O6349">
            <v>0</v>
          </cell>
          <cell r="P6349">
            <v>0</v>
          </cell>
          <cell r="Q6349">
            <v>0</v>
          </cell>
          <cell r="R6349">
            <v>0</v>
          </cell>
          <cell r="S6349">
            <v>0</v>
          </cell>
          <cell r="T6349">
            <v>-17297.93</v>
          </cell>
        </row>
        <row r="6350">
          <cell r="A6350">
            <v>16880136</v>
          </cell>
          <cell r="B6350" t="str">
            <v>16880136 Interest on SGST -Telangana  Payable</v>
          </cell>
          <cell r="C6350">
            <v>2215993.63</v>
          </cell>
          <cell r="D6350">
            <v>-1755779.82</v>
          </cell>
          <cell r="E6350">
            <v>-669143.88</v>
          </cell>
          <cell r="F6350">
            <v>-33838.720000000001</v>
          </cell>
          <cell r="G6350">
            <v>-12276</v>
          </cell>
          <cell r="H6350">
            <v>0</v>
          </cell>
          <cell r="I6350">
            <v>0</v>
          </cell>
          <cell r="J6350">
            <v>0</v>
          </cell>
          <cell r="K6350">
            <v>0</v>
          </cell>
          <cell r="L6350">
            <v>-44093.01</v>
          </cell>
          <cell r="M6350">
            <v>-33848.639999999999</v>
          </cell>
          <cell r="N6350">
            <v>0</v>
          </cell>
          <cell r="O6350">
            <v>0</v>
          </cell>
          <cell r="P6350">
            <v>0</v>
          </cell>
          <cell r="Q6350">
            <v>0</v>
          </cell>
          <cell r="R6350">
            <v>0</v>
          </cell>
          <cell r="S6350">
            <v>0</v>
          </cell>
          <cell r="T6350">
            <v>-332986.44</v>
          </cell>
        </row>
        <row r="6351">
          <cell r="A6351">
            <v>16880137</v>
          </cell>
          <cell r="B6351" t="str">
            <v>5*  Interest on SGST -An</v>
          </cell>
          <cell r="C6351">
            <v>2679481.35</v>
          </cell>
          <cell r="D6351">
            <v>-2207085.54</v>
          </cell>
          <cell r="E6351">
            <v>-974707.11</v>
          </cell>
          <cell r="F6351">
            <v>-238.01</v>
          </cell>
          <cell r="G6351">
            <v>-4488</v>
          </cell>
          <cell r="H6351">
            <v>0</v>
          </cell>
          <cell r="I6351">
            <v>0</v>
          </cell>
          <cell r="J6351">
            <v>0</v>
          </cell>
          <cell r="K6351">
            <v>0</v>
          </cell>
          <cell r="L6351">
            <v>-1943</v>
          </cell>
          <cell r="M6351">
            <v>-56341.08</v>
          </cell>
          <cell r="N6351">
            <v>0</v>
          </cell>
          <cell r="O6351">
            <v>0</v>
          </cell>
          <cell r="P6351">
            <v>0</v>
          </cell>
          <cell r="Q6351">
            <v>0</v>
          </cell>
          <cell r="R6351">
            <v>0</v>
          </cell>
          <cell r="S6351">
            <v>0</v>
          </cell>
          <cell r="T6351">
            <v>-565321.39</v>
          </cell>
        </row>
        <row r="6352">
          <cell r="A6352">
            <v>16880302</v>
          </cell>
          <cell r="B6352" t="str">
            <v>5*  SGST HP PayETI-TCS</v>
          </cell>
          <cell r="C6352">
            <v>-171.62</v>
          </cell>
          <cell r="D6352">
            <v>0</v>
          </cell>
          <cell r="E6352">
            <v>0</v>
          </cell>
          <cell r="F6352">
            <v>0</v>
          </cell>
          <cell r="G6352">
            <v>0</v>
          </cell>
          <cell r="H6352">
            <v>0</v>
          </cell>
          <cell r="I6352">
            <v>0</v>
          </cell>
          <cell r="J6352">
            <v>0</v>
          </cell>
          <cell r="K6352">
            <v>0</v>
          </cell>
          <cell r="L6352">
            <v>0</v>
          </cell>
          <cell r="M6352">
            <v>0</v>
          </cell>
          <cell r="N6352">
            <v>0</v>
          </cell>
          <cell r="O6352">
            <v>0</v>
          </cell>
          <cell r="P6352">
            <v>0</v>
          </cell>
          <cell r="Q6352">
            <v>0</v>
          </cell>
          <cell r="R6352">
            <v>0</v>
          </cell>
          <cell r="S6352">
            <v>0</v>
          </cell>
          <cell r="T6352">
            <v>-171.62</v>
          </cell>
        </row>
        <row r="6353">
          <cell r="A6353">
            <v>16880305</v>
          </cell>
          <cell r="B6353" t="str">
            <v>5*  SGST UK PayETI- TCS</v>
          </cell>
          <cell r="C6353">
            <v>-5692.57</v>
          </cell>
          <cell r="D6353">
            <v>0</v>
          </cell>
          <cell r="E6353">
            <v>0</v>
          </cell>
          <cell r="F6353">
            <v>0</v>
          </cell>
          <cell r="G6353">
            <v>0</v>
          </cell>
          <cell r="H6353">
            <v>0</v>
          </cell>
          <cell r="I6353">
            <v>0</v>
          </cell>
          <cell r="J6353">
            <v>0</v>
          </cell>
          <cell r="K6353">
            <v>0</v>
          </cell>
          <cell r="L6353">
            <v>0</v>
          </cell>
          <cell r="M6353">
            <v>0</v>
          </cell>
          <cell r="N6353">
            <v>0</v>
          </cell>
          <cell r="O6353">
            <v>0</v>
          </cell>
          <cell r="P6353">
            <v>0</v>
          </cell>
          <cell r="Q6353">
            <v>0</v>
          </cell>
          <cell r="R6353">
            <v>0</v>
          </cell>
          <cell r="S6353">
            <v>0</v>
          </cell>
          <cell r="T6353">
            <v>-5692.57</v>
          </cell>
        </row>
        <row r="6354">
          <cell r="A6354">
            <v>16880306</v>
          </cell>
          <cell r="B6354" t="str">
            <v>5*  SGST HR01 PayETI-TCS</v>
          </cell>
          <cell r="C6354">
            <v>-475.76</v>
          </cell>
          <cell r="D6354">
            <v>0</v>
          </cell>
          <cell r="E6354">
            <v>0</v>
          </cell>
          <cell r="F6354">
            <v>0</v>
          </cell>
          <cell r="G6354">
            <v>0</v>
          </cell>
          <cell r="H6354">
            <v>0</v>
          </cell>
          <cell r="I6354">
            <v>0</v>
          </cell>
          <cell r="J6354">
            <v>0</v>
          </cell>
          <cell r="K6354">
            <v>0</v>
          </cell>
          <cell r="L6354">
            <v>0</v>
          </cell>
          <cell r="M6354">
            <v>0</v>
          </cell>
          <cell r="N6354">
            <v>0</v>
          </cell>
          <cell r="O6354">
            <v>0</v>
          </cell>
          <cell r="P6354">
            <v>0</v>
          </cell>
          <cell r="Q6354">
            <v>0</v>
          </cell>
          <cell r="R6354">
            <v>0</v>
          </cell>
          <cell r="S6354">
            <v>0</v>
          </cell>
          <cell r="T6354">
            <v>-475.76</v>
          </cell>
        </row>
        <row r="6355">
          <cell r="A6355">
            <v>16880307</v>
          </cell>
          <cell r="B6355" t="str">
            <v>SGST Delhi  Payable AdventuRush</v>
          </cell>
          <cell r="C6355">
            <v>-223.16</v>
          </cell>
          <cell r="D6355">
            <v>0</v>
          </cell>
          <cell r="E6355">
            <v>0</v>
          </cell>
          <cell r="F6355">
            <v>0</v>
          </cell>
          <cell r="G6355">
            <v>0</v>
          </cell>
          <cell r="H6355">
            <v>0</v>
          </cell>
          <cell r="I6355">
            <v>0</v>
          </cell>
          <cell r="J6355">
            <v>0</v>
          </cell>
          <cell r="K6355">
            <v>0</v>
          </cell>
          <cell r="L6355">
            <v>0</v>
          </cell>
          <cell r="M6355">
            <v>0</v>
          </cell>
          <cell r="N6355">
            <v>0</v>
          </cell>
          <cell r="O6355">
            <v>0</v>
          </cell>
          <cell r="P6355">
            <v>0</v>
          </cell>
          <cell r="Q6355">
            <v>0</v>
          </cell>
          <cell r="R6355">
            <v>0</v>
          </cell>
          <cell r="S6355">
            <v>0</v>
          </cell>
          <cell r="T6355">
            <v>-223.16</v>
          </cell>
        </row>
        <row r="6356">
          <cell r="A6356">
            <v>16880308</v>
          </cell>
          <cell r="B6356" t="str">
            <v>5*  SGST RJ Pay ETI- TCS</v>
          </cell>
          <cell r="C6356">
            <v>-1022.79</v>
          </cell>
          <cell r="D6356">
            <v>0</v>
          </cell>
          <cell r="E6356">
            <v>0</v>
          </cell>
          <cell r="F6356">
            <v>0</v>
          </cell>
          <cell r="G6356">
            <v>0</v>
          </cell>
          <cell r="H6356">
            <v>0</v>
          </cell>
          <cell r="I6356">
            <v>0</v>
          </cell>
          <cell r="J6356">
            <v>0</v>
          </cell>
          <cell r="K6356">
            <v>0</v>
          </cell>
          <cell r="L6356">
            <v>0</v>
          </cell>
          <cell r="M6356">
            <v>0</v>
          </cell>
          <cell r="N6356">
            <v>0</v>
          </cell>
          <cell r="O6356">
            <v>0</v>
          </cell>
          <cell r="P6356">
            <v>0</v>
          </cell>
          <cell r="Q6356">
            <v>0</v>
          </cell>
          <cell r="R6356">
            <v>0</v>
          </cell>
          <cell r="S6356">
            <v>0</v>
          </cell>
          <cell r="T6356">
            <v>-1022.79</v>
          </cell>
        </row>
        <row r="6357">
          <cell r="A6357">
            <v>16880327</v>
          </cell>
          <cell r="B6357" t="str">
            <v>SGST MH Payable AdventuRush</v>
          </cell>
          <cell r="C6357">
            <v>-138.86000000000001</v>
          </cell>
          <cell r="D6357">
            <v>0</v>
          </cell>
          <cell r="E6357">
            <v>0</v>
          </cell>
          <cell r="F6357">
            <v>0</v>
          </cell>
          <cell r="G6357">
            <v>0</v>
          </cell>
          <cell r="H6357">
            <v>0</v>
          </cell>
          <cell r="I6357">
            <v>0</v>
          </cell>
          <cell r="J6357">
            <v>0</v>
          </cell>
          <cell r="K6357">
            <v>0</v>
          </cell>
          <cell r="L6357">
            <v>0</v>
          </cell>
          <cell r="M6357">
            <v>0</v>
          </cell>
          <cell r="N6357">
            <v>0</v>
          </cell>
          <cell r="O6357">
            <v>0</v>
          </cell>
          <cell r="P6357">
            <v>0</v>
          </cell>
          <cell r="Q6357">
            <v>0</v>
          </cell>
          <cell r="R6357">
            <v>0</v>
          </cell>
          <cell r="S6357">
            <v>0</v>
          </cell>
          <cell r="T6357">
            <v>-138.86000000000001</v>
          </cell>
        </row>
        <row r="6358">
          <cell r="A6358">
            <v>556</v>
          </cell>
          <cell r="B6358" t="str">
            <v>556 6*  IGST Payable</v>
          </cell>
          <cell r="C6358">
            <v>-14516615247.700001</v>
          </cell>
          <cell r="D6358">
            <v>-1432524073.6099999</v>
          </cell>
          <cell r="E6358">
            <v>-1120987845.8900001</v>
          </cell>
          <cell r="F6358">
            <v>-40191960.259999998</v>
          </cell>
          <cell r="G6358">
            <v>-351532078.27999997</v>
          </cell>
          <cell r="H6358">
            <v>0</v>
          </cell>
          <cell r="I6358">
            <v>0</v>
          </cell>
          <cell r="J6358">
            <v>0</v>
          </cell>
          <cell r="K6358">
            <v>-880406.46</v>
          </cell>
          <cell r="L6358">
            <v>-3453283.68</v>
          </cell>
          <cell r="M6358">
            <v>-137850610.56999999</v>
          </cell>
          <cell r="N6358">
            <v>0</v>
          </cell>
          <cell r="O6358">
            <v>0</v>
          </cell>
          <cell r="P6358">
            <v>0</v>
          </cell>
          <cell r="Q6358">
            <v>0</v>
          </cell>
          <cell r="R6358">
            <v>0</v>
          </cell>
          <cell r="S6358">
            <v>0</v>
          </cell>
          <cell r="T6358">
            <v>-17604035506.450001</v>
          </cell>
        </row>
        <row r="6359">
          <cell r="A6359">
            <v>16890001</v>
          </cell>
          <cell r="B6359" t="str">
            <v>16890001 IGST -Jammu and Kashmir  Payable</v>
          </cell>
          <cell r="C6359">
            <v>0</v>
          </cell>
          <cell r="D6359">
            <v>-337052.15999999997</v>
          </cell>
          <cell r="E6359">
            <v>0</v>
          </cell>
          <cell r="F6359">
            <v>0</v>
          </cell>
          <cell r="G6359">
            <v>0</v>
          </cell>
          <cell r="H6359">
            <v>0</v>
          </cell>
          <cell r="I6359">
            <v>0</v>
          </cell>
          <cell r="J6359">
            <v>0</v>
          </cell>
          <cell r="K6359">
            <v>0</v>
          </cell>
          <cell r="L6359">
            <v>0</v>
          </cell>
          <cell r="M6359">
            <v>0</v>
          </cell>
          <cell r="N6359">
            <v>0</v>
          </cell>
          <cell r="O6359">
            <v>0</v>
          </cell>
          <cell r="P6359">
            <v>0</v>
          </cell>
          <cell r="Q6359">
            <v>0</v>
          </cell>
          <cell r="R6359">
            <v>0</v>
          </cell>
          <cell r="S6359">
            <v>0</v>
          </cell>
          <cell r="T6359">
            <v>-337052.15999999997</v>
          </cell>
        </row>
        <row r="6360">
          <cell r="A6360">
            <v>16890002</v>
          </cell>
          <cell r="B6360" t="str">
            <v>16890002 IGST -Himachal Pradesh  Payable</v>
          </cell>
          <cell r="C6360">
            <v>0</v>
          </cell>
          <cell r="D6360">
            <v>-77062.8</v>
          </cell>
          <cell r="E6360">
            <v>0</v>
          </cell>
          <cell r="F6360">
            <v>0</v>
          </cell>
          <cell r="G6360">
            <v>0</v>
          </cell>
          <cell r="H6360">
            <v>0</v>
          </cell>
          <cell r="I6360">
            <v>0</v>
          </cell>
          <cell r="J6360">
            <v>0</v>
          </cell>
          <cell r="K6360">
            <v>0</v>
          </cell>
          <cell r="L6360">
            <v>0</v>
          </cell>
          <cell r="M6360">
            <v>0</v>
          </cell>
          <cell r="N6360">
            <v>0</v>
          </cell>
          <cell r="O6360">
            <v>0</v>
          </cell>
          <cell r="P6360">
            <v>0</v>
          </cell>
          <cell r="Q6360">
            <v>0</v>
          </cell>
          <cell r="R6360">
            <v>0</v>
          </cell>
          <cell r="S6360">
            <v>0</v>
          </cell>
          <cell r="T6360">
            <v>-77062.8</v>
          </cell>
        </row>
        <row r="6361">
          <cell r="A6361">
            <v>16890003</v>
          </cell>
          <cell r="B6361" t="str">
            <v>16890003 IGST -Punjab  Payable</v>
          </cell>
          <cell r="C6361">
            <v>-57380700.600000001</v>
          </cell>
          <cell r="D6361">
            <v>-34032571.630000003</v>
          </cell>
          <cell r="E6361">
            <v>-1034697681.85</v>
          </cell>
          <cell r="F6361">
            <v>0</v>
          </cell>
          <cell r="G6361">
            <v>0</v>
          </cell>
          <cell r="H6361">
            <v>0</v>
          </cell>
          <cell r="I6361">
            <v>0</v>
          </cell>
          <cell r="J6361">
            <v>0</v>
          </cell>
          <cell r="K6361">
            <v>0</v>
          </cell>
          <cell r="L6361">
            <v>-137099.93</v>
          </cell>
          <cell r="M6361">
            <v>0</v>
          </cell>
          <cell r="N6361">
            <v>0</v>
          </cell>
          <cell r="O6361">
            <v>0</v>
          </cell>
          <cell r="P6361">
            <v>0</v>
          </cell>
          <cell r="Q6361">
            <v>0</v>
          </cell>
          <cell r="R6361">
            <v>0</v>
          </cell>
          <cell r="S6361">
            <v>0</v>
          </cell>
          <cell r="T6361">
            <v>-1126248054.01</v>
          </cell>
        </row>
        <row r="6362">
          <cell r="A6362">
            <v>16890004</v>
          </cell>
          <cell r="B6362" t="str">
            <v>16890004 IGST -Chandigarh  Payable</v>
          </cell>
          <cell r="C6362">
            <v>-245520</v>
          </cell>
          <cell r="D6362">
            <v>0</v>
          </cell>
          <cell r="E6362">
            <v>0</v>
          </cell>
          <cell r="F6362">
            <v>0</v>
          </cell>
          <cell r="G6362">
            <v>0</v>
          </cell>
          <cell r="H6362">
            <v>0</v>
          </cell>
          <cell r="I6362">
            <v>0</v>
          </cell>
          <cell r="J6362">
            <v>0</v>
          </cell>
          <cell r="K6362">
            <v>0</v>
          </cell>
          <cell r="L6362">
            <v>0</v>
          </cell>
          <cell r="M6362">
            <v>0</v>
          </cell>
          <cell r="N6362">
            <v>0</v>
          </cell>
          <cell r="O6362">
            <v>0</v>
          </cell>
          <cell r="P6362">
            <v>0</v>
          </cell>
          <cell r="Q6362">
            <v>0</v>
          </cell>
          <cell r="R6362">
            <v>0</v>
          </cell>
          <cell r="S6362">
            <v>0</v>
          </cell>
          <cell r="T6362">
            <v>-245520</v>
          </cell>
        </row>
        <row r="6363">
          <cell r="A6363">
            <v>16890005</v>
          </cell>
          <cell r="B6363" t="str">
            <v>16890005 IGST -Uttarakhand  Payable</v>
          </cell>
          <cell r="C6363">
            <v>-956199224.08000004</v>
          </cell>
          <cell r="D6363">
            <v>-351979034.02999997</v>
          </cell>
          <cell r="E6363">
            <v>0</v>
          </cell>
          <cell r="F6363">
            <v>0</v>
          </cell>
          <cell r="G6363">
            <v>0</v>
          </cell>
          <cell r="H6363">
            <v>0</v>
          </cell>
          <cell r="I6363">
            <v>0</v>
          </cell>
          <cell r="J6363">
            <v>0</v>
          </cell>
          <cell r="K6363">
            <v>0</v>
          </cell>
          <cell r="L6363">
            <v>0</v>
          </cell>
          <cell r="M6363">
            <v>0</v>
          </cell>
          <cell r="N6363">
            <v>0</v>
          </cell>
          <cell r="O6363">
            <v>0</v>
          </cell>
          <cell r="P6363">
            <v>0</v>
          </cell>
          <cell r="Q6363">
            <v>0</v>
          </cell>
          <cell r="R6363">
            <v>0</v>
          </cell>
          <cell r="S6363">
            <v>0</v>
          </cell>
          <cell r="T6363">
            <v>-1308178258.1099999</v>
          </cell>
        </row>
        <row r="6364">
          <cell r="A6364">
            <v>16890006</v>
          </cell>
          <cell r="B6364" t="str">
            <v>16890006 IGST -Haryana  Payable</v>
          </cell>
          <cell r="C6364">
            <v>-149848597.09999999</v>
          </cell>
          <cell r="D6364">
            <v>-13608643.6</v>
          </cell>
          <cell r="E6364">
            <v>0</v>
          </cell>
          <cell r="F6364">
            <v>0</v>
          </cell>
          <cell r="G6364">
            <v>-24520797.59</v>
          </cell>
          <cell r="H6364">
            <v>0</v>
          </cell>
          <cell r="I6364">
            <v>0</v>
          </cell>
          <cell r="J6364">
            <v>0</v>
          </cell>
          <cell r="K6364">
            <v>0</v>
          </cell>
          <cell r="L6364">
            <v>0</v>
          </cell>
          <cell r="M6364">
            <v>0</v>
          </cell>
          <cell r="N6364">
            <v>0</v>
          </cell>
          <cell r="O6364">
            <v>0</v>
          </cell>
          <cell r="P6364">
            <v>0</v>
          </cell>
          <cell r="Q6364">
            <v>0</v>
          </cell>
          <cell r="R6364">
            <v>0</v>
          </cell>
          <cell r="S6364">
            <v>0</v>
          </cell>
          <cell r="T6364">
            <v>-187978038.28999999</v>
          </cell>
        </row>
        <row r="6365">
          <cell r="A6365">
            <v>16890007</v>
          </cell>
          <cell r="B6365" t="str">
            <v>16890007 IGST -Delhi  Payable</v>
          </cell>
          <cell r="C6365">
            <v>-112010489.41</v>
          </cell>
          <cell r="D6365">
            <v>0</v>
          </cell>
          <cell r="E6365">
            <v>0</v>
          </cell>
          <cell r="F6365">
            <v>-603.76</v>
          </cell>
          <cell r="G6365">
            <v>0</v>
          </cell>
          <cell r="H6365">
            <v>0</v>
          </cell>
          <cell r="I6365">
            <v>0</v>
          </cell>
          <cell r="J6365">
            <v>0</v>
          </cell>
          <cell r="K6365">
            <v>0</v>
          </cell>
          <cell r="L6365">
            <v>0</v>
          </cell>
          <cell r="M6365">
            <v>0</v>
          </cell>
          <cell r="N6365">
            <v>0</v>
          </cell>
          <cell r="O6365">
            <v>0</v>
          </cell>
          <cell r="P6365">
            <v>0</v>
          </cell>
          <cell r="Q6365">
            <v>0</v>
          </cell>
          <cell r="R6365">
            <v>0</v>
          </cell>
          <cell r="S6365">
            <v>0</v>
          </cell>
          <cell r="T6365">
            <v>-112011093.17</v>
          </cell>
        </row>
        <row r="6366">
          <cell r="A6366">
            <v>16890008</v>
          </cell>
          <cell r="B6366" t="str">
            <v>16890008 IGST -Rajasthan  Payable</v>
          </cell>
          <cell r="C6366">
            <v>-197353025.43000001</v>
          </cell>
          <cell r="D6366">
            <v>-122612556.06999999</v>
          </cell>
          <cell r="E6366">
            <v>-10446544.800000001</v>
          </cell>
          <cell r="F6366">
            <v>0</v>
          </cell>
          <cell r="G6366">
            <v>0</v>
          </cell>
          <cell r="H6366">
            <v>0</v>
          </cell>
          <cell r="I6366">
            <v>0</v>
          </cell>
          <cell r="J6366">
            <v>0</v>
          </cell>
          <cell r="K6366">
            <v>0</v>
          </cell>
          <cell r="L6366">
            <v>-129368.46</v>
          </cell>
          <cell r="M6366">
            <v>0</v>
          </cell>
          <cell r="N6366">
            <v>0</v>
          </cell>
          <cell r="O6366">
            <v>0</v>
          </cell>
          <cell r="P6366">
            <v>0</v>
          </cell>
          <cell r="Q6366">
            <v>0</v>
          </cell>
          <cell r="R6366">
            <v>0</v>
          </cell>
          <cell r="S6366">
            <v>0</v>
          </cell>
          <cell r="T6366">
            <v>-330541494.75999999</v>
          </cell>
        </row>
        <row r="6367">
          <cell r="A6367">
            <v>16890009</v>
          </cell>
          <cell r="B6367" t="str">
            <v>16890009 IGST -UTTAR PARADESH  Payable</v>
          </cell>
          <cell r="C6367">
            <v>-39167572.759999998</v>
          </cell>
          <cell r="D6367">
            <v>-4297805.51</v>
          </cell>
          <cell r="E6367">
            <v>-6170716.4299999997</v>
          </cell>
          <cell r="F6367">
            <v>0</v>
          </cell>
          <cell r="G6367">
            <v>0</v>
          </cell>
          <cell r="H6367">
            <v>0</v>
          </cell>
          <cell r="I6367">
            <v>0</v>
          </cell>
          <cell r="J6367">
            <v>0</v>
          </cell>
          <cell r="K6367">
            <v>0</v>
          </cell>
          <cell r="L6367">
            <v>0</v>
          </cell>
          <cell r="M6367">
            <v>0</v>
          </cell>
          <cell r="N6367">
            <v>0</v>
          </cell>
          <cell r="O6367">
            <v>0</v>
          </cell>
          <cell r="P6367">
            <v>0</v>
          </cell>
          <cell r="Q6367">
            <v>0</v>
          </cell>
          <cell r="R6367">
            <v>0</v>
          </cell>
          <cell r="S6367">
            <v>0</v>
          </cell>
          <cell r="T6367">
            <v>-49636094.700000003</v>
          </cell>
        </row>
        <row r="6368">
          <cell r="A6368">
            <v>16890010</v>
          </cell>
          <cell r="B6368" t="str">
            <v>16890010 IGST -Bihar  Payable</v>
          </cell>
          <cell r="C6368">
            <v>-15296299.68</v>
          </cell>
          <cell r="D6368">
            <v>-776014.52</v>
          </cell>
          <cell r="E6368">
            <v>0</v>
          </cell>
          <cell r="F6368">
            <v>0</v>
          </cell>
          <cell r="G6368">
            <v>-95227.199999999997</v>
          </cell>
          <cell r="H6368">
            <v>0</v>
          </cell>
          <cell r="I6368">
            <v>0</v>
          </cell>
          <cell r="J6368">
            <v>0</v>
          </cell>
          <cell r="K6368">
            <v>0</v>
          </cell>
          <cell r="L6368">
            <v>0</v>
          </cell>
          <cell r="M6368">
            <v>0</v>
          </cell>
          <cell r="N6368">
            <v>0</v>
          </cell>
          <cell r="O6368">
            <v>0</v>
          </cell>
          <cell r="P6368">
            <v>0</v>
          </cell>
          <cell r="Q6368">
            <v>0</v>
          </cell>
          <cell r="R6368">
            <v>0</v>
          </cell>
          <cell r="S6368">
            <v>0</v>
          </cell>
          <cell r="T6368">
            <v>-16167541.4</v>
          </cell>
        </row>
        <row r="6369">
          <cell r="A6369">
            <v>16890011</v>
          </cell>
          <cell r="B6369" t="str">
            <v>16890011 IGST -Sikkim  Payable</v>
          </cell>
          <cell r="C6369">
            <v>0</v>
          </cell>
          <cell r="D6369">
            <v>0</v>
          </cell>
          <cell r="E6369">
            <v>0</v>
          </cell>
          <cell r="F6369">
            <v>0</v>
          </cell>
          <cell r="G6369">
            <v>0</v>
          </cell>
          <cell r="H6369">
            <v>0</v>
          </cell>
          <cell r="I6369">
            <v>0</v>
          </cell>
          <cell r="J6369">
            <v>0</v>
          </cell>
          <cell r="K6369">
            <v>0</v>
          </cell>
          <cell r="L6369">
            <v>0</v>
          </cell>
          <cell r="M6369">
            <v>0</v>
          </cell>
          <cell r="N6369">
            <v>0</v>
          </cell>
          <cell r="O6369">
            <v>0</v>
          </cell>
          <cell r="P6369">
            <v>0</v>
          </cell>
          <cell r="Q6369">
            <v>0</v>
          </cell>
          <cell r="R6369">
            <v>0</v>
          </cell>
          <cell r="S6369">
            <v>0</v>
          </cell>
          <cell r="T6369">
            <v>0</v>
          </cell>
        </row>
        <row r="6370">
          <cell r="A6370">
            <v>16890012</v>
          </cell>
          <cell r="B6370" t="str">
            <v>16890012 IGST -Arunachal Pradesh  Payable</v>
          </cell>
          <cell r="C6370">
            <v>0</v>
          </cell>
          <cell r="D6370">
            <v>0</v>
          </cell>
          <cell r="E6370">
            <v>0</v>
          </cell>
          <cell r="F6370">
            <v>0</v>
          </cell>
          <cell r="G6370">
            <v>0</v>
          </cell>
          <cell r="H6370">
            <v>0</v>
          </cell>
          <cell r="I6370">
            <v>0</v>
          </cell>
          <cell r="J6370">
            <v>0</v>
          </cell>
          <cell r="K6370">
            <v>0</v>
          </cell>
          <cell r="L6370">
            <v>0</v>
          </cell>
          <cell r="M6370">
            <v>0</v>
          </cell>
          <cell r="N6370">
            <v>0</v>
          </cell>
          <cell r="O6370">
            <v>0</v>
          </cell>
          <cell r="P6370">
            <v>0</v>
          </cell>
          <cell r="Q6370">
            <v>0</v>
          </cell>
          <cell r="R6370">
            <v>0</v>
          </cell>
          <cell r="S6370">
            <v>0</v>
          </cell>
          <cell r="T6370">
            <v>0</v>
          </cell>
        </row>
        <row r="6371">
          <cell r="A6371">
            <v>16890013</v>
          </cell>
          <cell r="B6371" t="str">
            <v>16890013 IGST -Nagaland  Payable</v>
          </cell>
          <cell r="C6371">
            <v>0</v>
          </cell>
          <cell r="D6371">
            <v>0</v>
          </cell>
          <cell r="E6371">
            <v>0</v>
          </cell>
          <cell r="F6371">
            <v>0</v>
          </cell>
          <cell r="G6371">
            <v>0</v>
          </cell>
          <cell r="H6371">
            <v>0</v>
          </cell>
          <cell r="I6371">
            <v>0</v>
          </cell>
          <cell r="J6371">
            <v>0</v>
          </cell>
          <cell r="K6371">
            <v>0</v>
          </cell>
          <cell r="L6371">
            <v>0</v>
          </cell>
          <cell r="M6371">
            <v>0</v>
          </cell>
          <cell r="N6371">
            <v>0</v>
          </cell>
          <cell r="O6371">
            <v>0</v>
          </cell>
          <cell r="P6371">
            <v>0</v>
          </cell>
          <cell r="Q6371">
            <v>0</v>
          </cell>
          <cell r="R6371">
            <v>0</v>
          </cell>
          <cell r="S6371">
            <v>0</v>
          </cell>
          <cell r="T6371">
            <v>0</v>
          </cell>
        </row>
        <row r="6372">
          <cell r="A6372">
            <v>16890014</v>
          </cell>
          <cell r="B6372" t="str">
            <v>16890014 IGST -Manipur  Payable</v>
          </cell>
          <cell r="C6372">
            <v>0</v>
          </cell>
          <cell r="D6372">
            <v>0</v>
          </cell>
          <cell r="E6372">
            <v>0</v>
          </cell>
          <cell r="F6372">
            <v>0</v>
          </cell>
          <cell r="G6372">
            <v>0</v>
          </cell>
          <cell r="H6372">
            <v>0</v>
          </cell>
          <cell r="I6372">
            <v>0</v>
          </cell>
          <cell r="J6372">
            <v>0</v>
          </cell>
          <cell r="K6372">
            <v>0</v>
          </cell>
          <cell r="L6372">
            <v>0</v>
          </cell>
          <cell r="M6372">
            <v>0</v>
          </cell>
          <cell r="N6372">
            <v>0</v>
          </cell>
          <cell r="O6372">
            <v>0</v>
          </cell>
          <cell r="P6372">
            <v>0</v>
          </cell>
          <cell r="Q6372">
            <v>0</v>
          </cell>
          <cell r="R6372">
            <v>0</v>
          </cell>
          <cell r="S6372">
            <v>0</v>
          </cell>
          <cell r="T6372">
            <v>0</v>
          </cell>
        </row>
        <row r="6373">
          <cell r="A6373">
            <v>16890015</v>
          </cell>
          <cell r="B6373" t="str">
            <v>16890015 IGST -Mizoram  Payable</v>
          </cell>
          <cell r="C6373">
            <v>0</v>
          </cell>
          <cell r="D6373">
            <v>0</v>
          </cell>
          <cell r="E6373">
            <v>0</v>
          </cell>
          <cell r="F6373">
            <v>0</v>
          </cell>
          <cell r="G6373">
            <v>0</v>
          </cell>
          <cell r="H6373">
            <v>0</v>
          </cell>
          <cell r="I6373">
            <v>0</v>
          </cell>
          <cell r="J6373">
            <v>0</v>
          </cell>
          <cell r="K6373">
            <v>0</v>
          </cell>
          <cell r="L6373">
            <v>0</v>
          </cell>
          <cell r="M6373">
            <v>0</v>
          </cell>
          <cell r="N6373">
            <v>0</v>
          </cell>
          <cell r="O6373">
            <v>0</v>
          </cell>
          <cell r="P6373">
            <v>0</v>
          </cell>
          <cell r="Q6373">
            <v>0</v>
          </cell>
          <cell r="R6373">
            <v>0</v>
          </cell>
          <cell r="S6373">
            <v>0</v>
          </cell>
          <cell r="T6373">
            <v>0</v>
          </cell>
        </row>
        <row r="6374">
          <cell r="A6374">
            <v>16890016</v>
          </cell>
          <cell r="B6374" t="str">
            <v>16890016 IGST -Tripura  Payable</v>
          </cell>
          <cell r="C6374">
            <v>0</v>
          </cell>
          <cell r="D6374">
            <v>0</v>
          </cell>
          <cell r="E6374">
            <v>0</v>
          </cell>
          <cell r="F6374">
            <v>0</v>
          </cell>
          <cell r="G6374">
            <v>0</v>
          </cell>
          <cell r="H6374">
            <v>0</v>
          </cell>
          <cell r="I6374">
            <v>0</v>
          </cell>
          <cell r="J6374">
            <v>0</v>
          </cell>
          <cell r="K6374">
            <v>0</v>
          </cell>
          <cell r="L6374">
            <v>0</v>
          </cell>
          <cell r="M6374">
            <v>0</v>
          </cell>
          <cell r="N6374">
            <v>0</v>
          </cell>
          <cell r="O6374">
            <v>0</v>
          </cell>
          <cell r="P6374">
            <v>0</v>
          </cell>
          <cell r="Q6374">
            <v>0</v>
          </cell>
          <cell r="R6374">
            <v>0</v>
          </cell>
          <cell r="S6374">
            <v>0</v>
          </cell>
          <cell r="T6374">
            <v>0</v>
          </cell>
        </row>
        <row r="6375">
          <cell r="A6375">
            <v>16890017</v>
          </cell>
          <cell r="B6375" t="str">
            <v>16890017 IGST -Meghalaya  Payable</v>
          </cell>
          <cell r="C6375">
            <v>0</v>
          </cell>
          <cell r="D6375">
            <v>0</v>
          </cell>
          <cell r="E6375">
            <v>0</v>
          </cell>
          <cell r="F6375">
            <v>0</v>
          </cell>
          <cell r="G6375">
            <v>0</v>
          </cell>
          <cell r="H6375">
            <v>0</v>
          </cell>
          <cell r="I6375">
            <v>0</v>
          </cell>
          <cell r="J6375">
            <v>0</v>
          </cell>
          <cell r="K6375">
            <v>0</v>
          </cell>
          <cell r="L6375">
            <v>0</v>
          </cell>
          <cell r="M6375">
            <v>0</v>
          </cell>
          <cell r="N6375">
            <v>0</v>
          </cell>
          <cell r="O6375">
            <v>0</v>
          </cell>
          <cell r="P6375">
            <v>0</v>
          </cell>
          <cell r="Q6375">
            <v>0</v>
          </cell>
          <cell r="R6375">
            <v>0</v>
          </cell>
          <cell r="S6375">
            <v>0</v>
          </cell>
          <cell r="T6375">
            <v>0</v>
          </cell>
        </row>
        <row r="6376">
          <cell r="A6376">
            <v>16890018</v>
          </cell>
          <cell r="B6376" t="str">
            <v>16890018 IGST -Assam  Payable</v>
          </cell>
          <cell r="C6376">
            <v>-26330803.93</v>
          </cell>
          <cell r="D6376">
            <v>-1463963.42</v>
          </cell>
          <cell r="E6376">
            <v>-1824939.6</v>
          </cell>
          <cell r="F6376">
            <v>0</v>
          </cell>
          <cell r="G6376">
            <v>-22949.119999999999</v>
          </cell>
          <cell r="H6376">
            <v>0</v>
          </cell>
          <cell r="I6376">
            <v>0</v>
          </cell>
          <cell r="J6376">
            <v>0</v>
          </cell>
          <cell r="K6376">
            <v>0</v>
          </cell>
          <cell r="L6376">
            <v>0</v>
          </cell>
          <cell r="M6376">
            <v>0</v>
          </cell>
          <cell r="N6376">
            <v>0</v>
          </cell>
          <cell r="O6376">
            <v>0</v>
          </cell>
          <cell r="P6376">
            <v>0</v>
          </cell>
          <cell r="Q6376">
            <v>0</v>
          </cell>
          <cell r="R6376">
            <v>0</v>
          </cell>
          <cell r="S6376">
            <v>0</v>
          </cell>
          <cell r="T6376">
            <v>-29642656.07</v>
          </cell>
        </row>
        <row r="6377">
          <cell r="A6377">
            <v>16890019</v>
          </cell>
          <cell r="B6377" t="str">
            <v>16890019 IGST -West Bengal  Payable</v>
          </cell>
          <cell r="C6377">
            <v>-83948773.040000007</v>
          </cell>
          <cell r="D6377">
            <v>-9943804.2400000002</v>
          </cell>
          <cell r="E6377">
            <v>-2610810.36</v>
          </cell>
          <cell r="F6377">
            <v>0</v>
          </cell>
          <cell r="G6377">
            <v>0</v>
          </cell>
          <cell r="H6377">
            <v>0</v>
          </cell>
          <cell r="I6377">
            <v>0</v>
          </cell>
          <cell r="J6377">
            <v>0</v>
          </cell>
          <cell r="K6377">
            <v>0</v>
          </cell>
          <cell r="L6377">
            <v>0</v>
          </cell>
          <cell r="M6377">
            <v>0</v>
          </cell>
          <cell r="N6377">
            <v>0</v>
          </cell>
          <cell r="O6377">
            <v>0</v>
          </cell>
          <cell r="P6377">
            <v>0</v>
          </cell>
          <cell r="Q6377">
            <v>0</v>
          </cell>
          <cell r="R6377">
            <v>0</v>
          </cell>
          <cell r="S6377">
            <v>0</v>
          </cell>
          <cell r="T6377">
            <v>-96503387.640000001</v>
          </cell>
        </row>
        <row r="6378">
          <cell r="A6378">
            <v>16890020</v>
          </cell>
          <cell r="B6378" t="str">
            <v>16890020 IGST -JHARKHNAD  Payable</v>
          </cell>
          <cell r="C6378">
            <v>0</v>
          </cell>
          <cell r="D6378">
            <v>-431093.04</v>
          </cell>
          <cell r="E6378">
            <v>-407982</v>
          </cell>
          <cell r="F6378">
            <v>0</v>
          </cell>
          <cell r="G6378">
            <v>0</v>
          </cell>
          <cell r="H6378">
            <v>0</v>
          </cell>
          <cell r="I6378">
            <v>0</v>
          </cell>
          <cell r="J6378">
            <v>0</v>
          </cell>
          <cell r="K6378">
            <v>0</v>
          </cell>
          <cell r="L6378">
            <v>0</v>
          </cell>
          <cell r="M6378">
            <v>0</v>
          </cell>
          <cell r="N6378">
            <v>0</v>
          </cell>
          <cell r="O6378">
            <v>0</v>
          </cell>
          <cell r="P6378">
            <v>0</v>
          </cell>
          <cell r="Q6378">
            <v>0</v>
          </cell>
          <cell r="R6378">
            <v>0</v>
          </cell>
          <cell r="S6378">
            <v>0</v>
          </cell>
          <cell r="T6378">
            <v>-839075.04</v>
          </cell>
        </row>
        <row r="6379">
          <cell r="A6379">
            <v>16890021</v>
          </cell>
          <cell r="B6379" t="str">
            <v>16890021 IGST -Orissa  Payable</v>
          </cell>
          <cell r="C6379">
            <v>-95400</v>
          </cell>
          <cell r="D6379">
            <v>-36810.26</v>
          </cell>
          <cell r="E6379">
            <v>-1796952</v>
          </cell>
          <cell r="F6379">
            <v>0</v>
          </cell>
          <cell r="G6379">
            <v>0</v>
          </cell>
          <cell r="H6379">
            <v>0</v>
          </cell>
          <cell r="I6379">
            <v>0</v>
          </cell>
          <cell r="J6379">
            <v>0</v>
          </cell>
          <cell r="K6379">
            <v>0</v>
          </cell>
          <cell r="L6379">
            <v>0</v>
          </cell>
          <cell r="M6379">
            <v>0</v>
          </cell>
          <cell r="N6379">
            <v>0</v>
          </cell>
          <cell r="O6379">
            <v>0</v>
          </cell>
          <cell r="P6379">
            <v>0</v>
          </cell>
          <cell r="Q6379">
            <v>0</v>
          </cell>
          <cell r="R6379">
            <v>0</v>
          </cell>
          <cell r="S6379">
            <v>0</v>
          </cell>
          <cell r="T6379">
            <v>-1929162.26</v>
          </cell>
        </row>
        <row r="6380">
          <cell r="A6380">
            <v>16890022</v>
          </cell>
          <cell r="B6380" t="str">
            <v>16890022 IGST -CHATTISGARH  Payable</v>
          </cell>
          <cell r="C6380">
            <v>-56274131.640000001</v>
          </cell>
          <cell r="D6380">
            <v>-1477870.92</v>
          </cell>
          <cell r="E6380">
            <v>-1486845.24</v>
          </cell>
          <cell r="F6380">
            <v>0</v>
          </cell>
          <cell r="G6380">
            <v>0</v>
          </cell>
          <cell r="H6380">
            <v>0</v>
          </cell>
          <cell r="I6380">
            <v>0</v>
          </cell>
          <cell r="J6380">
            <v>0</v>
          </cell>
          <cell r="K6380">
            <v>0</v>
          </cell>
          <cell r="L6380">
            <v>0</v>
          </cell>
          <cell r="M6380">
            <v>0</v>
          </cell>
          <cell r="N6380">
            <v>0</v>
          </cell>
          <cell r="O6380">
            <v>0</v>
          </cell>
          <cell r="P6380">
            <v>0</v>
          </cell>
          <cell r="Q6380">
            <v>0</v>
          </cell>
          <cell r="R6380">
            <v>0</v>
          </cell>
          <cell r="S6380">
            <v>0</v>
          </cell>
          <cell r="T6380">
            <v>-59238847.799999997</v>
          </cell>
        </row>
        <row r="6381">
          <cell r="A6381">
            <v>16890023</v>
          </cell>
          <cell r="B6381" t="str">
            <v>16890023 IGST -Madhya Pradesh  Payable</v>
          </cell>
          <cell r="C6381">
            <v>-24475159.739999998</v>
          </cell>
          <cell r="D6381">
            <v>-6485444.2999999998</v>
          </cell>
          <cell r="E6381">
            <v>-9633978.7200000007</v>
          </cell>
          <cell r="F6381">
            <v>0</v>
          </cell>
          <cell r="G6381">
            <v>0</v>
          </cell>
          <cell r="H6381">
            <v>0</v>
          </cell>
          <cell r="I6381">
            <v>0</v>
          </cell>
          <cell r="J6381">
            <v>0</v>
          </cell>
          <cell r="K6381">
            <v>0</v>
          </cell>
          <cell r="L6381">
            <v>0</v>
          </cell>
          <cell r="M6381">
            <v>-127801638.69</v>
          </cell>
          <cell r="N6381">
            <v>0</v>
          </cell>
          <cell r="O6381">
            <v>0</v>
          </cell>
          <cell r="P6381">
            <v>0</v>
          </cell>
          <cell r="Q6381">
            <v>0</v>
          </cell>
          <cell r="R6381">
            <v>0</v>
          </cell>
          <cell r="S6381">
            <v>0</v>
          </cell>
          <cell r="T6381">
            <v>-168396221.44999999</v>
          </cell>
        </row>
        <row r="6382">
          <cell r="A6382">
            <v>16890024</v>
          </cell>
          <cell r="B6382" t="str">
            <v>16890024 IGST -Gujarat  Payable</v>
          </cell>
          <cell r="C6382">
            <v>0</v>
          </cell>
          <cell r="D6382">
            <v>-64544660.640000001</v>
          </cell>
          <cell r="E6382">
            <v>-10371444.960000001</v>
          </cell>
          <cell r="F6382">
            <v>0</v>
          </cell>
          <cell r="G6382">
            <v>0</v>
          </cell>
          <cell r="H6382">
            <v>0</v>
          </cell>
          <cell r="I6382">
            <v>0</v>
          </cell>
          <cell r="J6382">
            <v>0</v>
          </cell>
          <cell r="K6382">
            <v>0</v>
          </cell>
          <cell r="L6382">
            <v>0</v>
          </cell>
          <cell r="M6382">
            <v>0</v>
          </cell>
          <cell r="N6382">
            <v>0</v>
          </cell>
          <cell r="O6382">
            <v>0</v>
          </cell>
          <cell r="P6382">
            <v>0</v>
          </cell>
          <cell r="Q6382">
            <v>0</v>
          </cell>
          <cell r="R6382">
            <v>0</v>
          </cell>
          <cell r="S6382">
            <v>0</v>
          </cell>
          <cell r="T6382">
            <v>-74916105.599999994</v>
          </cell>
        </row>
        <row r="6383">
          <cell r="A6383">
            <v>16890025</v>
          </cell>
          <cell r="B6383" t="str">
            <v>16890025 IGST -Daman und Diu  Payable</v>
          </cell>
          <cell r="C6383">
            <v>0</v>
          </cell>
          <cell r="D6383">
            <v>0</v>
          </cell>
          <cell r="E6383">
            <v>0</v>
          </cell>
          <cell r="F6383">
            <v>0</v>
          </cell>
          <cell r="G6383">
            <v>0</v>
          </cell>
          <cell r="H6383">
            <v>0</v>
          </cell>
          <cell r="I6383">
            <v>0</v>
          </cell>
          <cell r="J6383">
            <v>0</v>
          </cell>
          <cell r="K6383">
            <v>0</v>
          </cell>
          <cell r="L6383">
            <v>0</v>
          </cell>
          <cell r="M6383">
            <v>0</v>
          </cell>
          <cell r="N6383">
            <v>0</v>
          </cell>
          <cell r="O6383">
            <v>0</v>
          </cell>
          <cell r="P6383">
            <v>0</v>
          </cell>
          <cell r="Q6383">
            <v>0</v>
          </cell>
          <cell r="R6383">
            <v>0</v>
          </cell>
          <cell r="S6383">
            <v>0</v>
          </cell>
          <cell r="T6383">
            <v>0</v>
          </cell>
        </row>
        <row r="6384">
          <cell r="A6384">
            <v>16890026</v>
          </cell>
          <cell r="B6384" t="str">
            <v>16890026 IGST -Dadra and Nagar Hav.  Payable</v>
          </cell>
          <cell r="C6384">
            <v>0</v>
          </cell>
          <cell r="D6384">
            <v>0</v>
          </cell>
          <cell r="E6384">
            <v>0</v>
          </cell>
          <cell r="F6384">
            <v>0</v>
          </cell>
          <cell r="G6384">
            <v>0</v>
          </cell>
          <cell r="H6384">
            <v>0</v>
          </cell>
          <cell r="I6384">
            <v>0</v>
          </cell>
          <cell r="J6384">
            <v>0</v>
          </cell>
          <cell r="K6384">
            <v>0</v>
          </cell>
          <cell r="L6384">
            <v>0</v>
          </cell>
          <cell r="M6384">
            <v>0</v>
          </cell>
          <cell r="N6384">
            <v>0</v>
          </cell>
          <cell r="O6384">
            <v>0</v>
          </cell>
          <cell r="P6384">
            <v>0</v>
          </cell>
          <cell r="Q6384">
            <v>0</v>
          </cell>
          <cell r="R6384">
            <v>0</v>
          </cell>
          <cell r="S6384">
            <v>0</v>
          </cell>
          <cell r="T6384">
            <v>0</v>
          </cell>
        </row>
        <row r="6385">
          <cell r="A6385">
            <v>16890027</v>
          </cell>
          <cell r="B6385" t="str">
            <v>16890027 IGST -Maharashtra  Payable</v>
          </cell>
          <cell r="C6385">
            <v>-11903123891.43</v>
          </cell>
          <cell r="D6385">
            <v>-563706584.76999998</v>
          </cell>
          <cell r="E6385">
            <v>-5424342.9100000001</v>
          </cell>
          <cell r="F6385">
            <v>-38186183.770000003</v>
          </cell>
          <cell r="G6385">
            <v>-317453035.31</v>
          </cell>
          <cell r="H6385">
            <v>0</v>
          </cell>
          <cell r="I6385">
            <v>0</v>
          </cell>
          <cell r="J6385">
            <v>0</v>
          </cell>
          <cell r="K6385">
            <v>-880406.46</v>
          </cell>
          <cell r="L6385">
            <v>-3820961.04</v>
          </cell>
          <cell r="M6385">
            <v>-6708245.9900000002</v>
          </cell>
          <cell r="N6385">
            <v>0</v>
          </cell>
          <cell r="O6385">
            <v>0</v>
          </cell>
          <cell r="P6385">
            <v>0</v>
          </cell>
          <cell r="Q6385">
            <v>0</v>
          </cell>
          <cell r="R6385">
            <v>0</v>
          </cell>
          <cell r="S6385">
            <v>0</v>
          </cell>
          <cell r="T6385">
            <v>-12839303651.68</v>
          </cell>
        </row>
        <row r="6386">
          <cell r="A6386">
            <v>16890029</v>
          </cell>
          <cell r="B6386" t="str">
            <v>16890029 IGST -Karnataka  Payable</v>
          </cell>
          <cell r="C6386">
            <v>-117766729.75</v>
          </cell>
          <cell r="D6386">
            <v>-8374702.46</v>
          </cell>
          <cell r="E6386">
            <v>-3785883.43</v>
          </cell>
          <cell r="F6386">
            <v>0</v>
          </cell>
          <cell r="G6386">
            <v>0</v>
          </cell>
          <cell r="H6386">
            <v>0</v>
          </cell>
          <cell r="I6386">
            <v>0</v>
          </cell>
          <cell r="J6386">
            <v>0</v>
          </cell>
          <cell r="K6386">
            <v>0</v>
          </cell>
          <cell r="L6386">
            <v>0</v>
          </cell>
          <cell r="M6386">
            <v>0</v>
          </cell>
          <cell r="N6386">
            <v>0</v>
          </cell>
          <cell r="O6386">
            <v>0</v>
          </cell>
          <cell r="P6386">
            <v>0</v>
          </cell>
          <cell r="Q6386">
            <v>0</v>
          </cell>
          <cell r="R6386">
            <v>0</v>
          </cell>
          <cell r="S6386">
            <v>0</v>
          </cell>
          <cell r="T6386">
            <v>-129927315.64</v>
          </cell>
        </row>
        <row r="6387">
          <cell r="A6387">
            <v>16890030</v>
          </cell>
          <cell r="B6387" t="str">
            <v>16890030 IGST -Goa  Payable</v>
          </cell>
          <cell r="C6387">
            <v>0</v>
          </cell>
          <cell r="D6387">
            <v>0</v>
          </cell>
          <cell r="E6387">
            <v>0</v>
          </cell>
          <cell r="F6387">
            <v>0</v>
          </cell>
          <cell r="G6387">
            <v>0</v>
          </cell>
          <cell r="H6387">
            <v>0</v>
          </cell>
          <cell r="I6387">
            <v>0</v>
          </cell>
          <cell r="J6387">
            <v>0</v>
          </cell>
          <cell r="K6387">
            <v>0</v>
          </cell>
          <cell r="L6387">
            <v>0</v>
          </cell>
          <cell r="M6387">
            <v>0</v>
          </cell>
          <cell r="N6387">
            <v>0</v>
          </cell>
          <cell r="O6387">
            <v>0</v>
          </cell>
          <cell r="P6387">
            <v>0</v>
          </cell>
          <cell r="Q6387">
            <v>0</v>
          </cell>
          <cell r="R6387">
            <v>0</v>
          </cell>
          <cell r="S6387">
            <v>0</v>
          </cell>
          <cell r="T6387">
            <v>0</v>
          </cell>
        </row>
        <row r="6388">
          <cell r="A6388">
            <v>16890031</v>
          </cell>
          <cell r="B6388" t="str">
            <v>16890031 IGST -Lakshadweep  Payable</v>
          </cell>
          <cell r="C6388">
            <v>0</v>
          </cell>
          <cell r="D6388">
            <v>0</v>
          </cell>
          <cell r="E6388">
            <v>0</v>
          </cell>
          <cell r="F6388">
            <v>0</v>
          </cell>
          <cell r="G6388">
            <v>0</v>
          </cell>
          <cell r="H6388">
            <v>0</v>
          </cell>
          <cell r="I6388">
            <v>0</v>
          </cell>
          <cell r="J6388">
            <v>0</v>
          </cell>
          <cell r="K6388">
            <v>0</v>
          </cell>
          <cell r="L6388">
            <v>0</v>
          </cell>
          <cell r="M6388">
            <v>0</v>
          </cell>
          <cell r="N6388">
            <v>0</v>
          </cell>
          <cell r="O6388">
            <v>0</v>
          </cell>
          <cell r="P6388">
            <v>0</v>
          </cell>
          <cell r="Q6388">
            <v>0</v>
          </cell>
          <cell r="R6388">
            <v>0</v>
          </cell>
          <cell r="S6388">
            <v>0</v>
          </cell>
          <cell r="T6388">
            <v>0</v>
          </cell>
        </row>
        <row r="6389">
          <cell r="A6389">
            <v>16890032</v>
          </cell>
          <cell r="B6389" t="str">
            <v>16890032 IGST -Kerala  Payable</v>
          </cell>
          <cell r="C6389">
            <v>0</v>
          </cell>
          <cell r="D6389">
            <v>0</v>
          </cell>
          <cell r="E6389">
            <v>0</v>
          </cell>
          <cell r="F6389">
            <v>0</v>
          </cell>
          <cell r="G6389">
            <v>0</v>
          </cell>
          <cell r="H6389">
            <v>0</v>
          </cell>
          <cell r="I6389">
            <v>0</v>
          </cell>
          <cell r="J6389">
            <v>0</v>
          </cell>
          <cell r="K6389">
            <v>0</v>
          </cell>
          <cell r="L6389">
            <v>0</v>
          </cell>
          <cell r="M6389">
            <v>0</v>
          </cell>
          <cell r="N6389">
            <v>0</v>
          </cell>
          <cell r="O6389">
            <v>0</v>
          </cell>
          <cell r="P6389">
            <v>0</v>
          </cell>
          <cell r="Q6389">
            <v>0</v>
          </cell>
          <cell r="R6389">
            <v>0</v>
          </cell>
          <cell r="S6389">
            <v>0</v>
          </cell>
          <cell r="T6389">
            <v>0</v>
          </cell>
        </row>
        <row r="6390">
          <cell r="A6390">
            <v>16890033</v>
          </cell>
          <cell r="B6390" t="str">
            <v>16890033 IGST -Tamil Nadu  Payable</v>
          </cell>
          <cell r="C6390">
            <v>-113837711.09</v>
          </cell>
          <cell r="D6390">
            <v>-8369188.4000000004</v>
          </cell>
          <cell r="E6390">
            <v>-4730881.2</v>
          </cell>
          <cell r="F6390">
            <v>0</v>
          </cell>
          <cell r="G6390">
            <v>0</v>
          </cell>
          <cell r="H6390">
            <v>0</v>
          </cell>
          <cell r="I6390">
            <v>0</v>
          </cell>
          <cell r="J6390">
            <v>0</v>
          </cell>
          <cell r="K6390">
            <v>0</v>
          </cell>
          <cell r="L6390">
            <v>0</v>
          </cell>
          <cell r="M6390">
            <v>0</v>
          </cell>
          <cell r="N6390">
            <v>0</v>
          </cell>
          <cell r="O6390">
            <v>0</v>
          </cell>
          <cell r="P6390">
            <v>0</v>
          </cell>
          <cell r="Q6390">
            <v>0</v>
          </cell>
          <cell r="R6390">
            <v>0</v>
          </cell>
          <cell r="S6390">
            <v>0</v>
          </cell>
          <cell r="T6390">
            <v>-126937780.69</v>
          </cell>
        </row>
        <row r="6391">
          <cell r="A6391">
            <v>16890034</v>
          </cell>
          <cell r="B6391" t="str">
            <v>16890034 IGST -Pondicherry  Payable</v>
          </cell>
          <cell r="C6391">
            <v>0</v>
          </cell>
          <cell r="D6391">
            <v>0</v>
          </cell>
          <cell r="E6391">
            <v>0</v>
          </cell>
          <cell r="F6391">
            <v>0</v>
          </cell>
          <cell r="G6391">
            <v>0</v>
          </cell>
          <cell r="H6391">
            <v>0</v>
          </cell>
          <cell r="I6391">
            <v>0</v>
          </cell>
          <cell r="J6391">
            <v>0</v>
          </cell>
          <cell r="K6391">
            <v>0</v>
          </cell>
          <cell r="L6391">
            <v>0</v>
          </cell>
          <cell r="M6391">
            <v>0</v>
          </cell>
          <cell r="N6391">
            <v>0</v>
          </cell>
          <cell r="O6391">
            <v>0</v>
          </cell>
          <cell r="P6391">
            <v>0</v>
          </cell>
          <cell r="Q6391">
            <v>0</v>
          </cell>
          <cell r="R6391">
            <v>0</v>
          </cell>
          <cell r="S6391">
            <v>0</v>
          </cell>
          <cell r="T6391">
            <v>0</v>
          </cell>
        </row>
        <row r="6392">
          <cell r="A6392">
            <v>16890035</v>
          </cell>
          <cell r="B6392" t="str">
            <v>16890035 IGST -Andaman and Nicobar  Payable</v>
          </cell>
          <cell r="C6392">
            <v>0</v>
          </cell>
          <cell r="D6392">
            <v>0</v>
          </cell>
          <cell r="E6392">
            <v>0</v>
          </cell>
          <cell r="F6392">
            <v>0</v>
          </cell>
          <cell r="G6392">
            <v>0</v>
          </cell>
          <cell r="H6392">
            <v>0</v>
          </cell>
          <cell r="I6392">
            <v>0</v>
          </cell>
          <cell r="J6392">
            <v>0</v>
          </cell>
          <cell r="K6392">
            <v>0</v>
          </cell>
          <cell r="L6392">
            <v>0</v>
          </cell>
          <cell r="M6392">
            <v>0</v>
          </cell>
          <cell r="N6392">
            <v>0</v>
          </cell>
          <cell r="O6392">
            <v>0</v>
          </cell>
          <cell r="P6392">
            <v>0</v>
          </cell>
          <cell r="Q6392">
            <v>0</v>
          </cell>
          <cell r="R6392">
            <v>0</v>
          </cell>
          <cell r="S6392">
            <v>0</v>
          </cell>
          <cell r="T6392">
            <v>0</v>
          </cell>
        </row>
        <row r="6393">
          <cell r="A6393">
            <v>16890036</v>
          </cell>
          <cell r="B6393" t="str">
            <v>16890036 IGST -Telangana  Payable</v>
          </cell>
          <cell r="C6393">
            <v>-718893380.15999997</v>
          </cell>
          <cell r="D6393">
            <v>-195886113.62</v>
          </cell>
          <cell r="E6393">
            <v>-7287837.04</v>
          </cell>
          <cell r="F6393">
            <v>0</v>
          </cell>
          <cell r="G6393">
            <v>-82440</v>
          </cell>
          <cell r="H6393">
            <v>0</v>
          </cell>
          <cell r="I6393">
            <v>0</v>
          </cell>
          <cell r="J6393">
            <v>0</v>
          </cell>
          <cell r="K6393">
            <v>0</v>
          </cell>
          <cell r="L6393">
            <v>-534.51</v>
          </cell>
          <cell r="M6393">
            <v>0</v>
          </cell>
          <cell r="N6393">
            <v>0</v>
          </cell>
          <cell r="O6393">
            <v>0</v>
          </cell>
          <cell r="P6393">
            <v>0</v>
          </cell>
          <cell r="Q6393">
            <v>0</v>
          </cell>
          <cell r="R6393">
            <v>0</v>
          </cell>
          <cell r="S6393">
            <v>0</v>
          </cell>
          <cell r="T6393">
            <v>-922150305.33000004</v>
          </cell>
        </row>
        <row r="6394">
          <cell r="A6394">
            <v>16890037</v>
          </cell>
          <cell r="B6394" t="str">
            <v>16890037 IGST -Andhra Pradesh  Payable</v>
          </cell>
          <cell r="C6394">
            <v>0</v>
          </cell>
          <cell r="D6394">
            <v>-3945044.88</v>
          </cell>
          <cell r="E6394">
            <v>-664734</v>
          </cell>
          <cell r="F6394">
            <v>0</v>
          </cell>
          <cell r="G6394">
            <v>0</v>
          </cell>
          <cell r="H6394">
            <v>0</v>
          </cell>
          <cell r="I6394">
            <v>0</v>
          </cell>
          <cell r="J6394">
            <v>0</v>
          </cell>
          <cell r="K6394">
            <v>0</v>
          </cell>
          <cell r="L6394">
            <v>0</v>
          </cell>
          <cell r="M6394">
            <v>0</v>
          </cell>
          <cell r="N6394">
            <v>0</v>
          </cell>
          <cell r="O6394">
            <v>0</v>
          </cell>
          <cell r="P6394">
            <v>0</v>
          </cell>
          <cell r="Q6394">
            <v>0</v>
          </cell>
          <cell r="R6394">
            <v>0</v>
          </cell>
          <cell r="S6394">
            <v>0</v>
          </cell>
          <cell r="T6394">
            <v>-4609778.88</v>
          </cell>
        </row>
        <row r="6395">
          <cell r="A6395">
            <v>16890101</v>
          </cell>
          <cell r="B6395" t="str">
            <v>5*  Interest on IGST -Ja</v>
          </cell>
          <cell r="C6395">
            <v>8383.18</v>
          </cell>
          <cell r="D6395">
            <v>-10978.6</v>
          </cell>
          <cell r="E6395">
            <v>0</v>
          </cell>
          <cell r="F6395">
            <v>-258.02</v>
          </cell>
          <cell r="G6395">
            <v>0</v>
          </cell>
          <cell r="H6395">
            <v>0</v>
          </cell>
          <cell r="I6395">
            <v>0</v>
          </cell>
          <cell r="J6395">
            <v>0</v>
          </cell>
          <cell r="K6395">
            <v>0</v>
          </cell>
          <cell r="L6395">
            <v>0</v>
          </cell>
          <cell r="M6395">
            <v>0</v>
          </cell>
          <cell r="N6395">
            <v>0</v>
          </cell>
          <cell r="O6395">
            <v>0</v>
          </cell>
          <cell r="P6395">
            <v>0</v>
          </cell>
          <cell r="Q6395">
            <v>0</v>
          </cell>
          <cell r="R6395">
            <v>0</v>
          </cell>
          <cell r="S6395">
            <v>0</v>
          </cell>
          <cell r="T6395">
            <v>-2853.44</v>
          </cell>
        </row>
        <row r="6396">
          <cell r="A6396">
            <v>16890102</v>
          </cell>
          <cell r="B6396" t="str">
            <v>5*  Interest on IGST -Hi</v>
          </cell>
          <cell r="C6396">
            <v>-66193.100000000006</v>
          </cell>
          <cell r="D6396">
            <v>-0.31</v>
          </cell>
          <cell r="E6396">
            <v>0</v>
          </cell>
          <cell r="F6396">
            <v>0</v>
          </cell>
          <cell r="G6396">
            <v>0</v>
          </cell>
          <cell r="H6396">
            <v>0</v>
          </cell>
          <cell r="I6396">
            <v>0</v>
          </cell>
          <cell r="J6396">
            <v>0</v>
          </cell>
          <cell r="K6396">
            <v>0</v>
          </cell>
          <cell r="L6396">
            <v>0</v>
          </cell>
          <cell r="M6396">
            <v>0</v>
          </cell>
          <cell r="N6396">
            <v>0</v>
          </cell>
          <cell r="O6396">
            <v>0</v>
          </cell>
          <cell r="P6396">
            <v>0</v>
          </cell>
          <cell r="Q6396">
            <v>0</v>
          </cell>
          <cell r="R6396">
            <v>0</v>
          </cell>
          <cell r="S6396">
            <v>0</v>
          </cell>
          <cell r="T6396">
            <v>-66193.41</v>
          </cell>
        </row>
        <row r="6397">
          <cell r="A6397">
            <v>16890103</v>
          </cell>
          <cell r="B6397" t="str">
            <v>16890103 Interest on IGST -Punjab  Payable</v>
          </cell>
          <cell r="C6397">
            <v>15557010.289999999</v>
          </cell>
          <cell r="D6397">
            <v>-559061.05000000005</v>
          </cell>
          <cell r="E6397">
            <v>-17632933.629999999</v>
          </cell>
          <cell r="F6397">
            <v>-1271.79</v>
          </cell>
          <cell r="G6397">
            <v>0</v>
          </cell>
          <cell r="H6397">
            <v>0</v>
          </cell>
          <cell r="I6397">
            <v>0</v>
          </cell>
          <cell r="J6397">
            <v>0</v>
          </cell>
          <cell r="K6397">
            <v>0</v>
          </cell>
          <cell r="L6397">
            <v>-38.39</v>
          </cell>
          <cell r="M6397">
            <v>0</v>
          </cell>
          <cell r="N6397">
            <v>0</v>
          </cell>
          <cell r="O6397">
            <v>0</v>
          </cell>
          <cell r="P6397">
            <v>0</v>
          </cell>
          <cell r="Q6397">
            <v>0</v>
          </cell>
          <cell r="R6397">
            <v>0</v>
          </cell>
          <cell r="S6397">
            <v>0</v>
          </cell>
          <cell r="T6397">
            <v>-2636294.5699999998</v>
          </cell>
        </row>
        <row r="6398">
          <cell r="A6398">
            <v>16890104</v>
          </cell>
          <cell r="B6398" t="str">
            <v>5*  Interest on IGST -Chandigarh  Payable</v>
          </cell>
          <cell r="C6398">
            <v>-4105.75</v>
          </cell>
          <cell r="D6398">
            <v>0</v>
          </cell>
          <cell r="E6398">
            <v>0</v>
          </cell>
          <cell r="F6398">
            <v>0</v>
          </cell>
          <cell r="G6398">
            <v>0</v>
          </cell>
          <cell r="H6398">
            <v>0</v>
          </cell>
          <cell r="I6398">
            <v>0</v>
          </cell>
          <cell r="J6398">
            <v>0</v>
          </cell>
          <cell r="K6398">
            <v>0</v>
          </cell>
          <cell r="L6398">
            <v>0</v>
          </cell>
          <cell r="M6398">
            <v>0</v>
          </cell>
          <cell r="N6398">
            <v>0</v>
          </cell>
          <cell r="O6398">
            <v>0</v>
          </cell>
          <cell r="P6398">
            <v>0</v>
          </cell>
          <cell r="Q6398">
            <v>0</v>
          </cell>
          <cell r="R6398">
            <v>0</v>
          </cell>
          <cell r="S6398">
            <v>0</v>
          </cell>
          <cell r="T6398">
            <v>-4105.75</v>
          </cell>
        </row>
        <row r="6399">
          <cell r="A6399">
            <v>16890105</v>
          </cell>
          <cell r="B6399" t="str">
            <v>16890105 Interest on IGST -Uttarakhand  Payable</v>
          </cell>
          <cell r="C6399">
            <v>4229167.87</v>
          </cell>
          <cell r="D6399">
            <v>-5643906.5899999999</v>
          </cell>
          <cell r="E6399">
            <v>0</v>
          </cell>
          <cell r="F6399">
            <v>0</v>
          </cell>
          <cell r="G6399">
            <v>0</v>
          </cell>
          <cell r="H6399">
            <v>0</v>
          </cell>
          <cell r="I6399">
            <v>0</v>
          </cell>
          <cell r="J6399">
            <v>0</v>
          </cell>
          <cell r="K6399">
            <v>0</v>
          </cell>
          <cell r="L6399">
            <v>0</v>
          </cell>
          <cell r="M6399">
            <v>0</v>
          </cell>
          <cell r="N6399">
            <v>0</v>
          </cell>
          <cell r="O6399">
            <v>0</v>
          </cell>
          <cell r="P6399">
            <v>0</v>
          </cell>
          <cell r="Q6399">
            <v>0</v>
          </cell>
          <cell r="R6399">
            <v>0</v>
          </cell>
          <cell r="S6399">
            <v>0</v>
          </cell>
          <cell r="T6399">
            <v>-1414738.72</v>
          </cell>
        </row>
        <row r="6400">
          <cell r="A6400">
            <v>16890106</v>
          </cell>
          <cell r="B6400" t="str">
            <v>5*  Interest on IGST -Haryana  Payable</v>
          </cell>
          <cell r="C6400">
            <v>-40827.47</v>
          </cell>
          <cell r="D6400">
            <v>-33336.67</v>
          </cell>
          <cell r="E6400">
            <v>-4413.71</v>
          </cell>
          <cell r="F6400">
            <v>-1322.51</v>
          </cell>
          <cell r="G6400">
            <v>-36992.82</v>
          </cell>
          <cell r="H6400">
            <v>0</v>
          </cell>
          <cell r="I6400">
            <v>0</v>
          </cell>
          <cell r="J6400">
            <v>0</v>
          </cell>
          <cell r="K6400">
            <v>0</v>
          </cell>
          <cell r="L6400">
            <v>0</v>
          </cell>
          <cell r="M6400">
            <v>0</v>
          </cell>
          <cell r="N6400">
            <v>0</v>
          </cell>
          <cell r="O6400">
            <v>0</v>
          </cell>
          <cell r="P6400">
            <v>0</v>
          </cell>
          <cell r="Q6400">
            <v>0</v>
          </cell>
          <cell r="R6400">
            <v>0</v>
          </cell>
          <cell r="S6400">
            <v>0</v>
          </cell>
          <cell r="T6400">
            <v>-116893.18</v>
          </cell>
        </row>
        <row r="6401">
          <cell r="A6401">
            <v>16890107</v>
          </cell>
          <cell r="B6401" t="str">
            <v>16890107 Interest on IGST -Delhi  Payable</v>
          </cell>
          <cell r="C6401">
            <v>252482.16</v>
          </cell>
          <cell r="D6401">
            <v>-57900.7</v>
          </cell>
          <cell r="E6401">
            <v>0.21</v>
          </cell>
          <cell r="F6401">
            <v>-193770.88</v>
          </cell>
          <cell r="G6401">
            <v>-63484</v>
          </cell>
          <cell r="H6401">
            <v>0</v>
          </cell>
          <cell r="I6401">
            <v>0</v>
          </cell>
          <cell r="J6401">
            <v>0</v>
          </cell>
          <cell r="K6401">
            <v>0</v>
          </cell>
          <cell r="L6401">
            <v>4022</v>
          </cell>
          <cell r="M6401">
            <v>0</v>
          </cell>
          <cell r="N6401">
            <v>0</v>
          </cell>
          <cell r="O6401">
            <v>0</v>
          </cell>
          <cell r="P6401">
            <v>0</v>
          </cell>
          <cell r="Q6401">
            <v>0</v>
          </cell>
          <cell r="R6401">
            <v>0</v>
          </cell>
          <cell r="S6401">
            <v>0</v>
          </cell>
          <cell r="T6401">
            <v>-58651.21</v>
          </cell>
        </row>
        <row r="6402">
          <cell r="A6402">
            <v>16890108</v>
          </cell>
          <cell r="B6402" t="str">
            <v>16890108 Interest on IGST -Rajasthan  Payable</v>
          </cell>
          <cell r="C6402">
            <v>2536662.65</v>
          </cell>
          <cell r="D6402">
            <v>-3158043.4</v>
          </cell>
          <cell r="E6402">
            <v>-99276.2</v>
          </cell>
          <cell r="F6402">
            <v>0</v>
          </cell>
          <cell r="G6402">
            <v>-10397</v>
          </cell>
          <cell r="H6402">
            <v>0</v>
          </cell>
          <cell r="I6402">
            <v>0</v>
          </cell>
          <cell r="J6402">
            <v>0</v>
          </cell>
          <cell r="K6402">
            <v>0</v>
          </cell>
          <cell r="L6402">
            <v>-127250.09</v>
          </cell>
          <cell r="M6402">
            <v>0</v>
          </cell>
          <cell r="N6402">
            <v>0</v>
          </cell>
          <cell r="O6402">
            <v>0</v>
          </cell>
          <cell r="P6402">
            <v>0</v>
          </cell>
          <cell r="Q6402">
            <v>0</v>
          </cell>
          <cell r="R6402">
            <v>0</v>
          </cell>
          <cell r="S6402">
            <v>0</v>
          </cell>
          <cell r="T6402">
            <v>-858304.04</v>
          </cell>
        </row>
        <row r="6403">
          <cell r="A6403">
            <v>16890109</v>
          </cell>
          <cell r="B6403" t="str">
            <v>16890109 Interest on IGST -UTTAR PARADESH  Payable</v>
          </cell>
          <cell r="C6403">
            <v>453588.75</v>
          </cell>
          <cell r="D6403">
            <v>-166725.22</v>
          </cell>
          <cell r="E6403">
            <v>-438816.21</v>
          </cell>
          <cell r="F6403">
            <v>-71884.5</v>
          </cell>
          <cell r="G6403">
            <v>0</v>
          </cell>
          <cell r="H6403">
            <v>0</v>
          </cell>
          <cell r="I6403">
            <v>0</v>
          </cell>
          <cell r="J6403">
            <v>0</v>
          </cell>
          <cell r="K6403">
            <v>0</v>
          </cell>
          <cell r="L6403">
            <v>0</v>
          </cell>
          <cell r="M6403">
            <v>0</v>
          </cell>
          <cell r="N6403">
            <v>0</v>
          </cell>
          <cell r="O6403">
            <v>0</v>
          </cell>
          <cell r="P6403">
            <v>0</v>
          </cell>
          <cell r="Q6403">
            <v>0</v>
          </cell>
          <cell r="R6403">
            <v>0</v>
          </cell>
          <cell r="S6403">
            <v>0</v>
          </cell>
          <cell r="T6403">
            <v>-223837.18</v>
          </cell>
        </row>
        <row r="6404">
          <cell r="A6404">
            <v>16890110</v>
          </cell>
          <cell r="B6404" t="str">
            <v>5*  Interest on IGST -Bihar  Payable</v>
          </cell>
          <cell r="C6404">
            <v>295690.96000000002</v>
          </cell>
          <cell r="D6404">
            <v>-100746.03</v>
          </cell>
          <cell r="E6404">
            <v>-319455.59000000003</v>
          </cell>
          <cell r="F6404">
            <v>31339.87</v>
          </cell>
          <cell r="G6404">
            <v>0</v>
          </cell>
          <cell r="H6404">
            <v>0</v>
          </cell>
          <cell r="I6404">
            <v>0</v>
          </cell>
          <cell r="J6404">
            <v>0</v>
          </cell>
          <cell r="K6404">
            <v>0</v>
          </cell>
          <cell r="L6404">
            <v>0</v>
          </cell>
          <cell r="M6404">
            <v>0</v>
          </cell>
          <cell r="N6404">
            <v>0</v>
          </cell>
          <cell r="O6404">
            <v>0</v>
          </cell>
          <cell r="P6404">
            <v>0</v>
          </cell>
          <cell r="Q6404">
            <v>0</v>
          </cell>
          <cell r="R6404">
            <v>0</v>
          </cell>
          <cell r="S6404">
            <v>0</v>
          </cell>
          <cell r="T6404">
            <v>-93170.79</v>
          </cell>
        </row>
        <row r="6405">
          <cell r="A6405">
            <v>16890118</v>
          </cell>
          <cell r="B6405" t="str">
            <v>5*  Interest on IGST -Assam  Payable</v>
          </cell>
          <cell r="C6405">
            <v>-67170.66</v>
          </cell>
          <cell r="D6405">
            <v>-66251.44</v>
          </cell>
          <cell r="E6405">
            <v>-7012.36</v>
          </cell>
          <cell r="F6405">
            <v>0</v>
          </cell>
          <cell r="G6405">
            <v>0</v>
          </cell>
          <cell r="H6405">
            <v>0</v>
          </cell>
          <cell r="I6405">
            <v>0</v>
          </cell>
          <cell r="J6405">
            <v>0</v>
          </cell>
          <cell r="K6405">
            <v>0</v>
          </cell>
          <cell r="L6405">
            <v>0</v>
          </cell>
          <cell r="M6405">
            <v>-23513.59</v>
          </cell>
          <cell r="N6405">
            <v>0</v>
          </cell>
          <cell r="O6405">
            <v>0</v>
          </cell>
          <cell r="P6405">
            <v>0</v>
          </cell>
          <cell r="Q6405">
            <v>0</v>
          </cell>
          <cell r="R6405">
            <v>0</v>
          </cell>
          <cell r="S6405">
            <v>0</v>
          </cell>
          <cell r="T6405">
            <v>-163948.04999999999</v>
          </cell>
        </row>
        <row r="6406">
          <cell r="A6406">
            <v>16890119</v>
          </cell>
          <cell r="B6406" t="str">
            <v>5*  Interest on IGST -West Bengal  Payable</v>
          </cell>
          <cell r="C6406">
            <v>306459.57</v>
          </cell>
          <cell r="D6406">
            <v>-20499.689999999999</v>
          </cell>
          <cell r="E6406">
            <v>-439849.86</v>
          </cell>
          <cell r="F6406">
            <v>-16219.55</v>
          </cell>
          <cell r="G6406">
            <v>0</v>
          </cell>
          <cell r="H6406">
            <v>0</v>
          </cell>
          <cell r="I6406">
            <v>0</v>
          </cell>
          <cell r="J6406">
            <v>0</v>
          </cell>
          <cell r="K6406">
            <v>0</v>
          </cell>
          <cell r="L6406">
            <v>0</v>
          </cell>
          <cell r="M6406">
            <v>0</v>
          </cell>
          <cell r="N6406">
            <v>0</v>
          </cell>
          <cell r="O6406">
            <v>0</v>
          </cell>
          <cell r="P6406">
            <v>0</v>
          </cell>
          <cell r="Q6406">
            <v>0</v>
          </cell>
          <cell r="R6406">
            <v>0</v>
          </cell>
          <cell r="S6406">
            <v>0</v>
          </cell>
          <cell r="T6406">
            <v>-170109.53</v>
          </cell>
        </row>
        <row r="6407">
          <cell r="A6407">
            <v>16890120</v>
          </cell>
          <cell r="B6407" t="str">
            <v>5*  Interest on IGST -JHARKHNAD  Payable</v>
          </cell>
          <cell r="C6407">
            <v>1523076.78</v>
          </cell>
          <cell r="D6407">
            <v>-1679173.47</v>
          </cell>
          <cell r="E6407">
            <v>-1693.68</v>
          </cell>
          <cell r="F6407">
            <v>0</v>
          </cell>
          <cell r="G6407">
            <v>0</v>
          </cell>
          <cell r="H6407">
            <v>0</v>
          </cell>
          <cell r="I6407">
            <v>0</v>
          </cell>
          <cell r="J6407">
            <v>0</v>
          </cell>
          <cell r="K6407">
            <v>0</v>
          </cell>
          <cell r="L6407">
            <v>0</v>
          </cell>
          <cell r="M6407">
            <v>0</v>
          </cell>
          <cell r="N6407">
            <v>0</v>
          </cell>
          <cell r="O6407">
            <v>0</v>
          </cell>
          <cell r="P6407">
            <v>0</v>
          </cell>
          <cell r="Q6407">
            <v>0</v>
          </cell>
          <cell r="R6407">
            <v>0</v>
          </cell>
          <cell r="S6407">
            <v>0</v>
          </cell>
          <cell r="T6407">
            <v>-157790.37</v>
          </cell>
        </row>
        <row r="6408">
          <cell r="A6408">
            <v>16890121</v>
          </cell>
          <cell r="B6408" t="str">
            <v>5*  Interest on IGST -Orissa  Payable</v>
          </cell>
          <cell r="C6408">
            <v>-102671.9</v>
          </cell>
          <cell r="D6408">
            <v>-85127.64</v>
          </cell>
          <cell r="E6408">
            <v>-90.83</v>
          </cell>
          <cell r="F6408">
            <v>40.4</v>
          </cell>
          <cell r="G6408">
            <v>0</v>
          </cell>
          <cell r="H6408">
            <v>0</v>
          </cell>
          <cell r="I6408">
            <v>0</v>
          </cell>
          <cell r="J6408">
            <v>0</v>
          </cell>
          <cell r="K6408">
            <v>0</v>
          </cell>
          <cell r="L6408">
            <v>0</v>
          </cell>
          <cell r="M6408">
            <v>0</v>
          </cell>
          <cell r="N6408">
            <v>0</v>
          </cell>
          <cell r="O6408">
            <v>0</v>
          </cell>
          <cell r="P6408">
            <v>0</v>
          </cell>
          <cell r="Q6408">
            <v>0</v>
          </cell>
          <cell r="R6408">
            <v>0</v>
          </cell>
          <cell r="S6408">
            <v>0</v>
          </cell>
          <cell r="T6408">
            <v>-187849.97</v>
          </cell>
        </row>
        <row r="6409">
          <cell r="A6409">
            <v>16890122</v>
          </cell>
          <cell r="B6409" t="str">
            <v>16890122 Interest on IGST -CHATTISGARH  Payable</v>
          </cell>
          <cell r="C6409">
            <v>-31197.35</v>
          </cell>
          <cell r="D6409">
            <v>-45196.54</v>
          </cell>
          <cell r="E6409">
            <v>-21550.68</v>
          </cell>
          <cell r="F6409">
            <v>-577.41</v>
          </cell>
          <cell r="G6409">
            <v>0</v>
          </cell>
          <cell r="H6409">
            <v>0</v>
          </cell>
          <cell r="I6409">
            <v>0</v>
          </cell>
          <cell r="J6409">
            <v>0</v>
          </cell>
          <cell r="K6409">
            <v>0</v>
          </cell>
          <cell r="L6409">
            <v>0</v>
          </cell>
          <cell r="M6409">
            <v>0</v>
          </cell>
          <cell r="N6409">
            <v>0</v>
          </cell>
          <cell r="O6409">
            <v>0</v>
          </cell>
          <cell r="P6409">
            <v>0</v>
          </cell>
          <cell r="Q6409">
            <v>0</v>
          </cell>
          <cell r="R6409">
            <v>0</v>
          </cell>
          <cell r="S6409">
            <v>0</v>
          </cell>
          <cell r="T6409">
            <v>-98521.98</v>
          </cell>
        </row>
        <row r="6410">
          <cell r="A6410">
            <v>16890123</v>
          </cell>
          <cell r="B6410" t="str">
            <v>16890123 Interest on IGST -Madhya Pradesh  Payable</v>
          </cell>
          <cell r="C6410">
            <v>3394194.79</v>
          </cell>
          <cell r="D6410">
            <v>-976220.59</v>
          </cell>
          <cell r="E6410">
            <v>-113778.67</v>
          </cell>
          <cell r="F6410">
            <v>-155.63999999999999</v>
          </cell>
          <cell r="G6410">
            <v>66069</v>
          </cell>
          <cell r="H6410">
            <v>0</v>
          </cell>
          <cell r="I6410">
            <v>0</v>
          </cell>
          <cell r="J6410">
            <v>0</v>
          </cell>
          <cell r="K6410">
            <v>0</v>
          </cell>
          <cell r="L6410">
            <v>0</v>
          </cell>
          <cell r="M6410">
            <v>-3191678.39</v>
          </cell>
          <cell r="N6410">
            <v>0</v>
          </cell>
          <cell r="O6410">
            <v>0</v>
          </cell>
          <cell r="P6410">
            <v>0</v>
          </cell>
          <cell r="Q6410">
            <v>0</v>
          </cell>
          <cell r="R6410">
            <v>0</v>
          </cell>
          <cell r="S6410">
            <v>0</v>
          </cell>
          <cell r="T6410">
            <v>-821569.5</v>
          </cell>
        </row>
        <row r="6411">
          <cell r="A6411">
            <v>16890124</v>
          </cell>
          <cell r="B6411" t="str">
            <v>16890124 Interest on IGST -Gujarat  Payable</v>
          </cell>
          <cell r="C6411">
            <v>2247893.84</v>
          </cell>
          <cell r="D6411">
            <v>-1937840.61</v>
          </cell>
          <cell r="E6411">
            <v>-340877.75</v>
          </cell>
          <cell r="F6411">
            <v>-68198.399999999994</v>
          </cell>
          <cell r="G6411">
            <v>0</v>
          </cell>
          <cell r="H6411">
            <v>0</v>
          </cell>
          <cell r="I6411">
            <v>0</v>
          </cell>
          <cell r="J6411">
            <v>0</v>
          </cell>
          <cell r="K6411">
            <v>0</v>
          </cell>
          <cell r="L6411">
            <v>0</v>
          </cell>
          <cell r="M6411">
            <v>0</v>
          </cell>
          <cell r="N6411">
            <v>0</v>
          </cell>
          <cell r="O6411">
            <v>0</v>
          </cell>
          <cell r="P6411">
            <v>0</v>
          </cell>
          <cell r="Q6411">
            <v>0</v>
          </cell>
          <cell r="R6411">
            <v>0</v>
          </cell>
          <cell r="S6411">
            <v>0</v>
          </cell>
          <cell r="T6411">
            <v>-99022.92</v>
          </cell>
        </row>
        <row r="6412">
          <cell r="A6412">
            <v>16890127</v>
          </cell>
          <cell r="B6412" t="str">
            <v>16890127 Interest on IGST -Maharashtra  Payable</v>
          </cell>
          <cell r="C6412">
            <v>17945486.559999999</v>
          </cell>
          <cell r="D6412">
            <v>-13602255.550000001</v>
          </cell>
          <cell r="E6412">
            <v>-133893.28</v>
          </cell>
          <cell r="F6412">
            <v>-1574252.24</v>
          </cell>
          <cell r="G6412">
            <v>-9333793.2400000002</v>
          </cell>
          <cell r="H6412">
            <v>0</v>
          </cell>
          <cell r="I6412">
            <v>0</v>
          </cell>
          <cell r="J6412">
            <v>0</v>
          </cell>
          <cell r="K6412">
            <v>0</v>
          </cell>
          <cell r="L6412">
            <v>839633.7</v>
          </cell>
          <cell r="M6412">
            <v>-124601.91</v>
          </cell>
          <cell r="N6412">
            <v>0</v>
          </cell>
          <cell r="O6412">
            <v>0</v>
          </cell>
          <cell r="P6412">
            <v>0</v>
          </cell>
          <cell r="Q6412">
            <v>0</v>
          </cell>
          <cell r="R6412">
            <v>0</v>
          </cell>
          <cell r="S6412">
            <v>0</v>
          </cell>
          <cell r="T6412">
            <v>-5983675.96</v>
          </cell>
        </row>
        <row r="6413">
          <cell r="A6413">
            <v>16890129</v>
          </cell>
          <cell r="B6413" t="str">
            <v>5*  Interest on IGST -Karnataka  Payable</v>
          </cell>
          <cell r="C6413">
            <v>-172618.51</v>
          </cell>
          <cell r="D6413">
            <v>-5987.38</v>
          </cell>
          <cell r="E6413">
            <v>-38020.75</v>
          </cell>
          <cell r="F6413">
            <v>-84719.59</v>
          </cell>
          <cell r="G6413">
            <v>33725</v>
          </cell>
          <cell r="H6413">
            <v>0</v>
          </cell>
          <cell r="I6413">
            <v>0</v>
          </cell>
          <cell r="J6413">
            <v>0</v>
          </cell>
          <cell r="K6413">
            <v>0</v>
          </cell>
          <cell r="L6413">
            <v>-2238.33</v>
          </cell>
          <cell r="M6413">
            <v>0</v>
          </cell>
          <cell r="N6413">
            <v>0</v>
          </cell>
          <cell r="O6413">
            <v>0</v>
          </cell>
          <cell r="P6413">
            <v>0</v>
          </cell>
          <cell r="Q6413">
            <v>0</v>
          </cell>
          <cell r="R6413">
            <v>0</v>
          </cell>
          <cell r="S6413">
            <v>0</v>
          </cell>
          <cell r="T6413">
            <v>-269859.56</v>
          </cell>
        </row>
        <row r="6414">
          <cell r="A6414">
            <v>16890130</v>
          </cell>
          <cell r="B6414" t="str">
            <v>5*  Interest on IGST -Goa  Payable</v>
          </cell>
          <cell r="C6414">
            <v>5924.95</v>
          </cell>
          <cell r="D6414">
            <v>0</v>
          </cell>
          <cell r="E6414">
            <v>0</v>
          </cell>
          <cell r="F6414">
            <v>-8853.0400000000009</v>
          </cell>
          <cell r="G6414">
            <v>0</v>
          </cell>
          <cell r="H6414">
            <v>0</v>
          </cell>
          <cell r="I6414">
            <v>0</v>
          </cell>
          <cell r="J6414">
            <v>0</v>
          </cell>
          <cell r="K6414">
            <v>0</v>
          </cell>
          <cell r="L6414">
            <v>0</v>
          </cell>
          <cell r="M6414">
            <v>0</v>
          </cell>
          <cell r="N6414">
            <v>0</v>
          </cell>
          <cell r="O6414">
            <v>0</v>
          </cell>
          <cell r="P6414">
            <v>0</v>
          </cell>
          <cell r="Q6414">
            <v>0</v>
          </cell>
          <cell r="R6414">
            <v>0</v>
          </cell>
          <cell r="S6414">
            <v>0</v>
          </cell>
          <cell r="T6414">
            <v>-2928.09</v>
          </cell>
        </row>
        <row r="6415">
          <cell r="A6415">
            <v>16890132</v>
          </cell>
          <cell r="B6415" t="str">
            <v>5*  Interest on IGST -Ke</v>
          </cell>
          <cell r="C6415">
            <v>-36778.589999999997</v>
          </cell>
          <cell r="D6415">
            <v>-10436.06</v>
          </cell>
          <cell r="E6415">
            <v>0</v>
          </cell>
          <cell r="F6415">
            <v>-662.85</v>
          </cell>
          <cell r="G6415">
            <v>-106</v>
          </cell>
          <cell r="H6415">
            <v>0</v>
          </cell>
          <cell r="I6415">
            <v>0</v>
          </cell>
          <cell r="J6415">
            <v>0</v>
          </cell>
          <cell r="K6415">
            <v>0</v>
          </cell>
          <cell r="L6415">
            <v>0</v>
          </cell>
          <cell r="M6415">
            <v>-932</v>
          </cell>
          <cell r="N6415">
            <v>0</v>
          </cell>
          <cell r="O6415">
            <v>0</v>
          </cell>
          <cell r="P6415">
            <v>0</v>
          </cell>
          <cell r="Q6415">
            <v>0</v>
          </cell>
          <cell r="R6415">
            <v>0</v>
          </cell>
          <cell r="S6415">
            <v>0</v>
          </cell>
          <cell r="T6415">
            <v>-48915.5</v>
          </cell>
        </row>
        <row r="6416">
          <cell r="A6416">
            <v>16890133</v>
          </cell>
          <cell r="B6416" t="str">
            <v>16890133 Interest on IGST -Tamil Nadu  Payable</v>
          </cell>
          <cell r="C6416">
            <v>-371043.24</v>
          </cell>
          <cell r="D6416">
            <v>-1137215.3500000001</v>
          </cell>
          <cell r="E6416">
            <v>-24461.1</v>
          </cell>
          <cell r="F6416">
            <v>-14298.34</v>
          </cell>
          <cell r="G6416">
            <v>0</v>
          </cell>
          <cell r="H6416">
            <v>0</v>
          </cell>
          <cell r="I6416">
            <v>0</v>
          </cell>
          <cell r="J6416">
            <v>0</v>
          </cell>
          <cell r="K6416">
            <v>0</v>
          </cell>
          <cell r="L6416">
            <v>0</v>
          </cell>
          <cell r="M6416">
            <v>0</v>
          </cell>
          <cell r="N6416">
            <v>0</v>
          </cell>
          <cell r="O6416">
            <v>0</v>
          </cell>
          <cell r="P6416">
            <v>0</v>
          </cell>
          <cell r="Q6416">
            <v>0</v>
          </cell>
          <cell r="R6416">
            <v>0</v>
          </cell>
          <cell r="S6416">
            <v>0</v>
          </cell>
          <cell r="T6416">
            <v>-1547018.03</v>
          </cell>
        </row>
        <row r="6417">
          <cell r="A6417">
            <v>16890134</v>
          </cell>
          <cell r="B6417" t="str">
            <v>5*  Interest on IGST -Pondicherry  Payable</v>
          </cell>
          <cell r="C6417">
            <v>-5034.7</v>
          </cell>
          <cell r="D6417">
            <v>0</v>
          </cell>
          <cell r="E6417">
            <v>0</v>
          </cell>
          <cell r="F6417">
            <v>0</v>
          </cell>
          <cell r="G6417">
            <v>0</v>
          </cell>
          <cell r="H6417">
            <v>0</v>
          </cell>
          <cell r="I6417">
            <v>0</v>
          </cell>
          <cell r="J6417">
            <v>0</v>
          </cell>
          <cell r="K6417">
            <v>0</v>
          </cell>
          <cell r="L6417">
            <v>0</v>
          </cell>
          <cell r="M6417">
            <v>0</v>
          </cell>
          <cell r="N6417">
            <v>0</v>
          </cell>
          <cell r="O6417">
            <v>0</v>
          </cell>
          <cell r="P6417">
            <v>0</v>
          </cell>
          <cell r="Q6417">
            <v>0</v>
          </cell>
          <cell r="R6417">
            <v>0</v>
          </cell>
          <cell r="S6417">
            <v>0</v>
          </cell>
          <cell r="T6417">
            <v>-5034.7</v>
          </cell>
        </row>
        <row r="6418">
          <cell r="A6418">
            <v>16890136</v>
          </cell>
          <cell r="B6418" t="str">
            <v>16890136 Interest on IGST -Telangana  Payable</v>
          </cell>
          <cell r="C6418">
            <v>7945567.4100000001</v>
          </cell>
          <cell r="D6418">
            <v>-10741660.67</v>
          </cell>
          <cell r="E6418">
            <v>-15695.1</v>
          </cell>
          <cell r="F6418">
            <v>0</v>
          </cell>
          <cell r="G6418">
            <v>-6889</v>
          </cell>
          <cell r="H6418">
            <v>0</v>
          </cell>
          <cell r="I6418">
            <v>0</v>
          </cell>
          <cell r="J6418">
            <v>0</v>
          </cell>
          <cell r="K6418">
            <v>0</v>
          </cell>
          <cell r="L6418">
            <v>-79448.63</v>
          </cell>
          <cell r="M6418">
            <v>0</v>
          </cell>
          <cell r="N6418">
            <v>0</v>
          </cell>
          <cell r="O6418">
            <v>0</v>
          </cell>
          <cell r="P6418">
            <v>0</v>
          </cell>
          <cell r="Q6418">
            <v>0</v>
          </cell>
          <cell r="R6418">
            <v>0</v>
          </cell>
          <cell r="S6418">
            <v>0</v>
          </cell>
          <cell r="T6418">
            <v>-2898125.99</v>
          </cell>
        </row>
        <row r="6419">
          <cell r="A6419">
            <v>16890137</v>
          </cell>
          <cell r="B6419" t="str">
            <v>5*  Interest on IGST -Andhra Pradesh  Payabl</v>
          </cell>
          <cell r="C6419">
            <v>-133187.01</v>
          </cell>
          <cell r="D6419">
            <v>-99488.78</v>
          </cell>
          <cell r="E6419">
            <v>-14452.16</v>
          </cell>
          <cell r="F6419">
            <v>-108.24</v>
          </cell>
          <cell r="G6419">
            <v>-5761</v>
          </cell>
          <cell r="H6419">
            <v>0</v>
          </cell>
          <cell r="I6419">
            <v>0</v>
          </cell>
          <cell r="J6419">
            <v>0</v>
          </cell>
          <cell r="K6419">
            <v>0</v>
          </cell>
          <cell r="L6419">
            <v>0</v>
          </cell>
          <cell r="M6419">
            <v>0</v>
          </cell>
          <cell r="N6419">
            <v>0</v>
          </cell>
          <cell r="O6419">
            <v>0</v>
          </cell>
          <cell r="P6419">
            <v>0</v>
          </cell>
          <cell r="Q6419">
            <v>0</v>
          </cell>
          <cell r="R6419">
            <v>0</v>
          </cell>
          <cell r="S6419">
            <v>0</v>
          </cell>
          <cell r="T6419">
            <v>-252997.19</v>
          </cell>
        </row>
        <row r="6420">
          <cell r="A6420">
            <v>16890302</v>
          </cell>
          <cell r="B6420" t="str">
            <v>5*  IGST HP Payable ETI-</v>
          </cell>
          <cell r="C6420">
            <v>0.5</v>
          </cell>
          <cell r="D6420">
            <v>0</v>
          </cell>
          <cell r="E6420">
            <v>0</v>
          </cell>
          <cell r="F6420">
            <v>0</v>
          </cell>
          <cell r="G6420">
            <v>0</v>
          </cell>
          <cell r="H6420">
            <v>0</v>
          </cell>
          <cell r="I6420">
            <v>0</v>
          </cell>
          <cell r="J6420">
            <v>0</v>
          </cell>
          <cell r="K6420">
            <v>0</v>
          </cell>
          <cell r="L6420">
            <v>0</v>
          </cell>
          <cell r="M6420">
            <v>0</v>
          </cell>
          <cell r="N6420">
            <v>0</v>
          </cell>
          <cell r="O6420">
            <v>0</v>
          </cell>
          <cell r="P6420">
            <v>0</v>
          </cell>
          <cell r="Q6420">
            <v>0</v>
          </cell>
          <cell r="R6420">
            <v>0</v>
          </cell>
          <cell r="S6420">
            <v>0</v>
          </cell>
          <cell r="T6420">
            <v>0.5</v>
          </cell>
        </row>
        <row r="6421">
          <cell r="A6421">
            <v>16890305</v>
          </cell>
          <cell r="B6421" t="str">
            <v>5*  IGST UK Payable ETI</v>
          </cell>
          <cell r="C6421">
            <v>1</v>
          </cell>
          <cell r="D6421">
            <v>0</v>
          </cell>
          <cell r="E6421">
            <v>0</v>
          </cell>
          <cell r="F6421">
            <v>0</v>
          </cell>
          <cell r="G6421">
            <v>0</v>
          </cell>
          <cell r="H6421">
            <v>0</v>
          </cell>
          <cell r="I6421">
            <v>0</v>
          </cell>
          <cell r="J6421">
            <v>0</v>
          </cell>
          <cell r="K6421">
            <v>0</v>
          </cell>
          <cell r="L6421">
            <v>0</v>
          </cell>
          <cell r="M6421">
            <v>0</v>
          </cell>
          <cell r="N6421">
            <v>0</v>
          </cell>
          <cell r="O6421">
            <v>0</v>
          </cell>
          <cell r="P6421">
            <v>0</v>
          </cell>
          <cell r="Q6421">
            <v>0</v>
          </cell>
          <cell r="R6421">
            <v>0</v>
          </cell>
          <cell r="S6421">
            <v>0</v>
          </cell>
          <cell r="T6421">
            <v>1</v>
          </cell>
        </row>
        <row r="6422">
          <cell r="A6422">
            <v>16890306</v>
          </cell>
          <cell r="B6422" t="str">
            <v>5*  IGST HR01 Payable ET</v>
          </cell>
          <cell r="C6422">
            <v>0</v>
          </cell>
          <cell r="D6422">
            <v>0</v>
          </cell>
          <cell r="E6422">
            <v>0</v>
          </cell>
          <cell r="F6422">
            <v>0</v>
          </cell>
          <cell r="G6422">
            <v>0</v>
          </cell>
          <cell r="H6422">
            <v>0</v>
          </cell>
          <cell r="I6422">
            <v>0</v>
          </cell>
          <cell r="J6422">
            <v>0</v>
          </cell>
          <cell r="K6422">
            <v>0</v>
          </cell>
          <cell r="L6422">
            <v>0</v>
          </cell>
          <cell r="M6422">
            <v>0</v>
          </cell>
          <cell r="N6422">
            <v>0</v>
          </cell>
          <cell r="O6422">
            <v>0</v>
          </cell>
          <cell r="P6422">
            <v>0</v>
          </cell>
          <cell r="Q6422">
            <v>0</v>
          </cell>
          <cell r="R6422">
            <v>0</v>
          </cell>
          <cell r="S6422">
            <v>0</v>
          </cell>
          <cell r="T6422">
            <v>0</v>
          </cell>
        </row>
        <row r="6423">
          <cell r="A6423">
            <v>16890307</v>
          </cell>
          <cell r="B6423" t="str">
            <v>5*  IGST DL01 Payable ET</v>
          </cell>
          <cell r="C6423">
            <v>0</v>
          </cell>
          <cell r="D6423">
            <v>0</v>
          </cell>
          <cell r="E6423">
            <v>0</v>
          </cell>
          <cell r="F6423">
            <v>0</v>
          </cell>
          <cell r="G6423">
            <v>0</v>
          </cell>
          <cell r="H6423">
            <v>0</v>
          </cell>
          <cell r="I6423">
            <v>0</v>
          </cell>
          <cell r="J6423">
            <v>0</v>
          </cell>
          <cell r="K6423">
            <v>0</v>
          </cell>
          <cell r="L6423">
            <v>0</v>
          </cell>
          <cell r="M6423">
            <v>0</v>
          </cell>
          <cell r="N6423">
            <v>0</v>
          </cell>
          <cell r="O6423">
            <v>0</v>
          </cell>
          <cell r="P6423">
            <v>0</v>
          </cell>
          <cell r="Q6423">
            <v>0</v>
          </cell>
          <cell r="R6423">
            <v>0</v>
          </cell>
          <cell r="S6423">
            <v>0</v>
          </cell>
          <cell r="T6423">
            <v>0</v>
          </cell>
        </row>
        <row r="6424">
          <cell r="A6424">
            <v>16890308</v>
          </cell>
          <cell r="B6424" t="str">
            <v>5*  IGST RJ Payable ETI-</v>
          </cell>
          <cell r="C6424">
            <v>0.04</v>
          </cell>
          <cell r="D6424">
            <v>0</v>
          </cell>
          <cell r="E6424">
            <v>0</v>
          </cell>
          <cell r="F6424">
            <v>0</v>
          </cell>
          <cell r="G6424">
            <v>0</v>
          </cell>
          <cell r="H6424">
            <v>0</v>
          </cell>
          <cell r="I6424">
            <v>0</v>
          </cell>
          <cell r="J6424">
            <v>0</v>
          </cell>
          <cell r="K6424">
            <v>0</v>
          </cell>
          <cell r="L6424">
            <v>0</v>
          </cell>
          <cell r="M6424">
            <v>0</v>
          </cell>
          <cell r="N6424">
            <v>0</v>
          </cell>
          <cell r="O6424">
            <v>0</v>
          </cell>
          <cell r="P6424">
            <v>0</v>
          </cell>
          <cell r="Q6424">
            <v>0</v>
          </cell>
          <cell r="R6424">
            <v>0</v>
          </cell>
          <cell r="S6424">
            <v>0</v>
          </cell>
          <cell r="T6424">
            <v>0.04</v>
          </cell>
        </row>
        <row r="6425">
          <cell r="A6425">
            <v>16890327</v>
          </cell>
          <cell r="B6425" t="str">
            <v>5*  IGST MH Payable ETI</v>
          </cell>
          <cell r="C6425">
            <v>-38600.879999999997</v>
          </cell>
          <cell r="D6425">
            <v>0</v>
          </cell>
          <cell r="E6425">
            <v>0</v>
          </cell>
          <cell r="F6425">
            <v>0</v>
          </cell>
          <cell r="G6425">
            <v>0</v>
          </cell>
          <cell r="H6425">
            <v>0</v>
          </cell>
          <cell r="I6425">
            <v>0</v>
          </cell>
          <cell r="J6425">
            <v>0</v>
          </cell>
          <cell r="K6425">
            <v>0</v>
          </cell>
          <cell r="L6425">
            <v>0</v>
          </cell>
          <cell r="M6425">
            <v>0</v>
          </cell>
          <cell r="N6425">
            <v>0</v>
          </cell>
          <cell r="O6425">
            <v>0</v>
          </cell>
          <cell r="P6425">
            <v>0</v>
          </cell>
          <cell r="Q6425">
            <v>0</v>
          </cell>
          <cell r="R6425">
            <v>0</v>
          </cell>
          <cell r="S6425">
            <v>0</v>
          </cell>
          <cell r="T6425">
            <v>-38600.879999999997</v>
          </cell>
        </row>
        <row r="6426">
          <cell r="A6426">
            <v>557</v>
          </cell>
          <cell r="B6426" t="str">
            <v>557 6*  Composite cess Payable</v>
          </cell>
          <cell r="C6426">
            <v>-4672748266.5</v>
          </cell>
          <cell r="D6426">
            <v>0</v>
          </cell>
          <cell r="E6426">
            <v>0</v>
          </cell>
          <cell r="F6426">
            <v>0</v>
          </cell>
          <cell r="G6426">
            <v>0</v>
          </cell>
          <cell r="H6426">
            <v>0</v>
          </cell>
          <cell r="I6426">
            <v>0</v>
          </cell>
          <cell r="J6426">
            <v>0</v>
          </cell>
          <cell r="K6426">
            <v>0</v>
          </cell>
          <cell r="L6426">
            <v>0</v>
          </cell>
          <cell r="M6426">
            <v>-5069259.3600000003</v>
          </cell>
          <cell r="N6426">
            <v>0</v>
          </cell>
          <cell r="O6426">
            <v>0</v>
          </cell>
          <cell r="P6426">
            <v>0</v>
          </cell>
          <cell r="Q6426">
            <v>0</v>
          </cell>
          <cell r="R6426">
            <v>0</v>
          </cell>
          <cell r="S6426">
            <v>0</v>
          </cell>
          <cell r="T6426">
            <v>-4677817525.8599997</v>
          </cell>
        </row>
        <row r="6427">
          <cell r="A6427">
            <v>16900001</v>
          </cell>
          <cell r="B6427" t="str">
            <v>16900001 C Cess -Jammu and Kashmir  Payable</v>
          </cell>
          <cell r="C6427">
            <v>0</v>
          </cell>
          <cell r="D6427">
            <v>0</v>
          </cell>
          <cell r="E6427">
            <v>0</v>
          </cell>
          <cell r="F6427">
            <v>0</v>
          </cell>
          <cell r="G6427">
            <v>0</v>
          </cell>
          <cell r="H6427">
            <v>0</v>
          </cell>
          <cell r="I6427">
            <v>0</v>
          </cell>
          <cell r="J6427">
            <v>0</v>
          </cell>
          <cell r="K6427">
            <v>0</v>
          </cell>
          <cell r="L6427">
            <v>0</v>
          </cell>
          <cell r="M6427">
            <v>0</v>
          </cell>
          <cell r="N6427">
            <v>0</v>
          </cell>
          <cell r="O6427">
            <v>0</v>
          </cell>
          <cell r="P6427">
            <v>0</v>
          </cell>
          <cell r="Q6427">
            <v>0</v>
          </cell>
          <cell r="R6427">
            <v>0</v>
          </cell>
          <cell r="S6427">
            <v>0</v>
          </cell>
          <cell r="T6427">
            <v>0</v>
          </cell>
        </row>
        <row r="6428">
          <cell r="A6428">
            <v>16900002</v>
          </cell>
          <cell r="B6428" t="str">
            <v>16900002 C Cess -Himachal Pradesh  Payable</v>
          </cell>
          <cell r="C6428">
            <v>0</v>
          </cell>
          <cell r="D6428">
            <v>0</v>
          </cell>
          <cell r="E6428">
            <v>0</v>
          </cell>
          <cell r="F6428">
            <v>0</v>
          </cell>
          <cell r="G6428">
            <v>0</v>
          </cell>
          <cell r="H6428">
            <v>0</v>
          </cell>
          <cell r="I6428">
            <v>0</v>
          </cell>
          <cell r="J6428">
            <v>0</v>
          </cell>
          <cell r="K6428">
            <v>0</v>
          </cell>
          <cell r="L6428">
            <v>0</v>
          </cell>
          <cell r="M6428">
            <v>0</v>
          </cell>
          <cell r="N6428">
            <v>0</v>
          </cell>
          <cell r="O6428">
            <v>0</v>
          </cell>
          <cell r="P6428">
            <v>0</v>
          </cell>
          <cell r="Q6428">
            <v>0</v>
          </cell>
          <cell r="R6428">
            <v>0</v>
          </cell>
          <cell r="S6428">
            <v>0</v>
          </cell>
          <cell r="T6428">
            <v>0</v>
          </cell>
        </row>
        <row r="6429">
          <cell r="A6429">
            <v>16900003</v>
          </cell>
          <cell r="B6429" t="str">
            <v>16900003 C Cess -Punjab  Payable</v>
          </cell>
          <cell r="C6429">
            <v>-7940570.6500000004</v>
          </cell>
          <cell r="D6429">
            <v>0</v>
          </cell>
          <cell r="E6429">
            <v>0</v>
          </cell>
          <cell r="F6429">
            <v>0</v>
          </cell>
          <cell r="G6429">
            <v>0</v>
          </cell>
          <cell r="H6429">
            <v>0</v>
          </cell>
          <cell r="I6429">
            <v>0</v>
          </cell>
          <cell r="J6429">
            <v>0</v>
          </cell>
          <cell r="K6429">
            <v>0</v>
          </cell>
          <cell r="L6429">
            <v>0</v>
          </cell>
          <cell r="M6429">
            <v>0</v>
          </cell>
          <cell r="N6429">
            <v>0</v>
          </cell>
          <cell r="O6429">
            <v>0</v>
          </cell>
          <cell r="P6429">
            <v>0</v>
          </cell>
          <cell r="Q6429">
            <v>0</v>
          </cell>
          <cell r="R6429">
            <v>0</v>
          </cell>
          <cell r="S6429">
            <v>0</v>
          </cell>
          <cell r="T6429">
            <v>-7940570.6500000004</v>
          </cell>
        </row>
        <row r="6430">
          <cell r="A6430">
            <v>16900004</v>
          </cell>
          <cell r="B6430" t="str">
            <v>16900004 C Cess -Chandigarh  Payable</v>
          </cell>
          <cell r="C6430">
            <v>0</v>
          </cell>
          <cell r="D6430">
            <v>0</v>
          </cell>
          <cell r="E6430">
            <v>0</v>
          </cell>
          <cell r="F6430">
            <v>0</v>
          </cell>
          <cell r="G6430">
            <v>0</v>
          </cell>
          <cell r="H6430">
            <v>0</v>
          </cell>
          <cell r="I6430">
            <v>0</v>
          </cell>
          <cell r="J6430">
            <v>0</v>
          </cell>
          <cell r="K6430">
            <v>0</v>
          </cell>
          <cell r="L6430">
            <v>0</v>
          </cell>
          <cell r="M6430">
            <v>0</v>
          </cell>
          <cell r="N6430">
            <v>0</v>
          </cell>
          <cell r="O6430">
            <v>0</v>
          </cell>
          <cell r="P6430">
            <v>0</v>
          </cell>
          <cell r="Q6430">
            <v>0</v>
          </cell>
          <cell r="R6430">
            <v>0</v>
          </cell>
          <cell r="S6430">
            <v>0</v>
          </cell>
          <cell r="T6430">
            <v>0</v>
          </cell>
        </row>
        <row r="6431">
          <cell r="A6431">
            <v>16900005</v>
          </cell>
          <cell r="B6431" t="str">
            <v>16900005 C Cess -Uttarakhand  Payable</v>
          </cell>
          <cell r="C6431">
            <v>-75987749.5</v>
          </cell>
          <cell r="D6431">
            <v>0</v>
          </cell>
          <cell r="E6431">
            <v>0</v>
          </cell>
          <cell r="F6431">
            <v>0</v>
          </cell>
          <cell r="G6431">
            <v>0</v>
          </cell>
          <cell r="H6431">
            <v>0</v>
          </cell>
          <cell r="I6431">
            <v>0</v>
          </cell>
          <cell r="J6431">
            <v>0</v>
          </cell>
          <cell r="K6431">
            <v>0</v>
          </cell>
          <cell r="L6431">
            <v>0</v>
          </cell>
          <cell r="M6431">
            <v>0</v>
          </cell>
          <cell r="N6431">
            <v>0</v>
          </cell>
          <cell r="O6431">
            <v>0</v>
          </cell>
          <cell r="P6431">
            <v>0</v>
          </cell>
          <cell r="Q6431">
            <v>0</v>
          </cell>
          <cell r="R6431">
            <v>0</v>
          </cell>
          <cell r="S6431">
            <v>0</v>
          </cell>
          <cell r="T6431">
            <v>-75987749.5</v>
          </cell>
        </row>
        <row r="6432">
          <cell r="A6432">
            <v>16900006</v>
          </cell>
          <cell r="B6432" t="str">
            <v>16900006 C Cess -Haryana  Payable</v>
          </cell>
          <cell r="C6432">
            <v>-50044.13</v>
          </cell>
          <cell r="D6432">
            <v>0</v>
          </cell>
          <cell r="E6432">
            <v>0</v>
          </cell>
          <cell r="F6432">
            <v>0</v>
          </cell>
          <cell r="G6432">
            <v>0</v>
          </cell>
          <cell r="H6432">
            <v>0</v>
          </cell>
          <cell r="I6432">
            <v>0</v>
          </cell>
          <cell r="J6432">
            <v>0</v>
          </cell>
          <cell r="K6432">
            <v>0</v>
          </cell>
          <cell r="L6432">
            <v>0</v>
          </cell>
          <cell r="M6432">
            <v>0</v>
          </cell>
          <cell r="N6432">
            <v>0</v>
          </cell>
          <cell r="O6432">
            <v>0</v>
          </cell>
          <cell r="P6432">
            <v>0</v>
          </cell>
          <cell r="Q6432">
            <v>0</v>
          </cell>
          <cell r="R6432">
            <v>0</v>
          </cell>
          <cell r="S6432">
            <v>0</v>
          </cell>
          <cell r="T6432">
            <v>-50044.13</v>
          </cell>
        </row>
        <row r="6433">
          <cell r="A6433">
            <v>16900007</v>
          </cell>
          <cell r="B6433" t="str">
            <v>16900007 C Cess -Delhi  Payable</v>
          </cell>
          <cell r="C6433">
            <v>-10885032.92</v>
          </cell>
          <cell r="D6433">
            <v>0</v>
          </cell>
          <cell r="E6433">
            <v>0</v>
          </cell>
          <cell r="F6433">
            <v>0</v>
          </cell>
          <cell r="G6433">
            <v>0</v>
          </cell>
          <cell r="H6433">
            <v>0</v>
          </cell>
          <cell r="I6433">
            <v>0</v>
          </cell>
          <cell r="J6433">
            <v>0</v>
          </cell>
          <cell r="K6433">
            <v>0</v>
          </cell>
          <cell r="L6433">
            <v>0</v>
          </cell>
          <cell r="M6433">
            <v>0</v>
          </cell>
          <cell r="N6433">
            <v>0</v>
          </cell>
          <cell r="O6433">
            <v>0</v>
          </cell>
          <cell r="P6433">
            <v>0</v>
          </cell>
          <cell r="Q6433">
            <v>0</v>
          </cell>
          <cell r="R6433">
            <v>0</v>
          </cell>
          <cell r="S6433">
            <v>0</v>
          </cell>
          <cell r="T6433">
            <v>-10885032.92</v>
          </cell>
        </row>
        <row r="6434">
          <cell r="A6434">
            <v>16900008</v>
          </cell>
          <cell r="B6434" t="str">
            <v>16900008 C Cess -Rajasthan  Payable</v>
          </cell>
          <cell r="C6434">
            <v>-5832.03</v>
          </cell>
          <cell r="D6434">
            <v>0</v>
          </cell>
          <cell r="E6434">
            <v>0</v>
          </cell>
          <cell r="F6434">
            <v>0</v>
          </cell>
          <cell r="G6434">
            <v>0</v>
          </cell>
          <cell r="H6434">
            <v>0</v>
          </cell>
          <cell r="I6434">
            <v>0</v>
          </cell>
          <cell r="J6434">
            <v>0</v>
          </cell>
          <cell r="K6434">
            <v>0</v>
          </cell>
          <cell r="L6434">
            <v>0</v>
          </cell>
          <cell r="M6434">
            <v>0</v>
          </cell>
          <cell r="N6434">
            <v>0</v>
          </cell>
          <cell r="O6434">
            <v>0</v>
          </cell>
          <cell r="P6434">
            <v>0</v>
          </cell>
          <cell r="Q6434">
            <v>0</v>
          </cell>
          <cell r="R6434">
            <v>0</v>
          </cell>
          <cell r="S6434">
            <v>0</v>
          </cell>
          <cell r="T6434">
            <v>-5832.03</v>
          </cell>
        </row>
        <row r="6435">
          <cell r="A6435">
            <v>16900009</v>
          </cell>
          <cell r="B6435" t="str">
            <v>16900009 C Cess -UTTAR PARADESH  Payable</v>
          </cell>
          <cell r="C6435">
            <v>0</v>
          </cell>
          <cell r="D6435">
            <v>0</v>
          </cell>
          <cell r="E6435">
            <v>0</v>
          </cell>
          <cell r="F6435">
            <v>0</v>
          </cell>
          <cell r="G6435">
            <v>0</v>
          </cell>
          <cell r="H6435">
            <v>0</v>
          </cell>
          <cell r="I6435">
            <v>0</v>
          </cell>
          <cell r="J6435">
            <v>0</v>
          </cell>
          <cell r="K6435">
            <v>0</v>
          </cell>
          <cell r="L6435">
            <v>0</v>
          </cell>
          <cell r="M6435">
            <v>0</v>
          </cell>
          <cell r="N6435">
            <v>0</v>
          </cell>
          <cell r="O6435">
            <v>0</v>
          </cell>
          <cell r="P6435">
            <v>0</v>
          </cell>
          <cell r="Q6435">
            <v>0</v>
          </cell>
          <cell r="R6435">
            <v>0</v>
          </cell>
          <cell r="S6435">
            <v>0</v>
          </cell>
          <cell r="T6435">
            <v>0</v>
          </cell>
        </row>
        <row r="6436">
          <cell r="A6436">
            <v>16900010</v>
          </cell>
          <cell r="B6436" t="str">
            <v>16900010 C Cess -Bihar  Payable</v>
          </cell>
          <cell r="C6436">
            <v>0</v>
          </cell>
          <cell r="D6436">
            <v>0</v>
          </cell>
          <cell r="E6436">
            <v>0</v>
          </cell>
          <cell r="F6436">
            <v>0</v>
          </cell>
          <cell r="G6436">
            <v>0</v>
          </cell>
          <cell r="H6436">
            <v>0</v>
          </cell>
          <cell r="I6436">
            <v>0</v>
          </cell>
          <cell r="J6436">
            <v>0</v>
          </cell>
          <cell r="K6436">
            <v>0</v>
          </cell>
          <cell r="L6436">
            <v>0</v>
          </cell>
          <cell r="M6436">
            <v>0</v>
          </cell>
          <cell r="N6436">
            <v>0</v>
          </cell>
          <cell r="O6436">
            <v>0</v>
          </cell>
          <cell r="P6436">
            <v>0</v>
          </cell>
          <cell r="Q6436">
            <v>0</v>
          </cell>
          <cell r="R6436">
            <v>0</v>
          </cell>
          <cell r="S6436">
            <v>0</v>
          </cell>
          <cell r="T6436">
            <v>0</v>
          </cell>
        </row>
        <row r="6437">
          <cell r="A6437">
            <v>16900011</v>
          </cell>
          <cell r="B6437" t="str">
            <v>16900011 C Cess -Sikkim  Payable</v>
          </cell>
          <cell r="C6437">
            <v>0</v>
          </cell>
          <cell r="D6437">
            <v>0</v>
          </cell>
          <cell r="E6437">
            <v>0</v>
          </cell>
          <cell r="F6437">
            <v>0</v>
          </cell>
          <cell r="G6437">
            <v>0</v>
          </cell>
          <cell r="H6437">
            <v>0</v>
          </cell>
          <cell r="I6437">
            <v>0</v>
          </cell>
          <cell r="J6437">
            <v>0</v>
          </cell>
          <cell r="K6437">
            <v>0</v>
          </cell>
          <cell r="L6437">
            <v>0</v>
          </cell>
          <cell r="M6437">
            <v>0</v>
          </cell>
          <cell r="N6437">
            <v>0</v>
          </cell>
          <cell r="O6437">
            <v>0</v>
          </cell>
          <cell r="P6437">
            <v>0</v>
          </cell>
          <cell r="Q6437">
            <v>0</v>
          </cell>
          <cell r="R6437">
            <v>0</v>
          </cell>
          <cell r="S6437">
            <v>0</v>
          </cell>
          <cell r="T6437">
            <v>0</v>
          </cell>
        </row>
        <row r="6438">
          <cell r="A6438">
            <v>16900012</v>
          </cell>
          <cell r="B6438" t="str">
            <v>16900012 C Cess -Arunachal Pradesh  Payable</v>
          </cell>
          <cell r="C6438">
            <v>0</v>
          </cell>
          <cell r="D6438">
            <v>0</v>
          </cell>
          <cell r="E6438">
            <v>0</v>
          </cell>
          <cell r="F6438">
            <v>0</v>
          </cell>
          <cell r="G6438">
            <v>0</v>
          </cell>
          <cell r="H6438">
            <v>0</v>
          </cell>
          <cell r="I6438">
            <v>0</v>
          </cell>
          <cell r="J6438">
            <v>0</v>
          </cell>
          <cell r="K6438">
            <v>0</v>
          </cell>
          <cell r="L6438">
            <v>0</v>
          </cell>
          <cell r="M6438">
            <v>0</v>
          </cell>
          <cell r="N6438">
            <v>0</v>
          </cell>
          <cell r="O6438">
            <v>0</v>
          </cell>
          <cell r="P6438">
            <v>0</v>
          </cell>
          <cell r="Q6438">
            <v>0</v>
          </cell>
          <cell r="R6438">
            <v>0</v>
          </cell>
          <cell r="S6438">
            <v>0</v>
          </cell>
          <cell r="T6438">
            <v>0</v>
          </cell>
        </row>
        <row r="6439">
          <cell r="A6439">
            <v>16900013</v>
          </cell>
          <cell r="B6439" t="str">
            <v>16900013 C Cess -Nagaland  Payable</v>
          </cell>
          <cell r="C6439">
            <v>0</v>
          </cell>
          <cell r="D6439">
            <v>0</v>
          </cell>
          <cell r="E6439">
            <v>0</v>
          </cell>
          <cell r="F6439">
            <v>0</v>
          </cell>
          <cell r="G6439">
            <v>0</v>
          </cell>
          <cell r="H6439">
            <v>0</v>
          </cell>
          <cell r="I6439">
            <v>0</v>
          </cell>
          <cell r="J6439">
            <v>0</v>
          </cell>
          <cell r="K6439">
            <v>0</v>
          </cell>
          <cell r="L6439">
            <v>0</v>
          </cell>
          <cell r="M6439">
            <v>0</v>
          </cell>
          <cell r="N6439">
            <v>0</v>
          </cell>
          <cell r="O6439">
            <v>0</v>
          </cell>
          <cell r="P6439">
            <v>0</v>
          </cell>
          <cell r="Q6439">
            <v>0</v>
          </cell>
          <cell r="R6439">
            <v>0</v>
          </cell>
          <cell r="S6439">
            <v>0</v>
          </cell>
          <cell r="T6439">
            <v>0</v>
          </cell>
        </row>
        <row r="6440">
          <cell r="A6440">
            <v>16900014</v>
          </cell>
          <cell r="B6440" t="str">
            <v>16900014 C Cess -Manipur  Payable</v>
          </cell>
          <cell r="C6440">
            <v>0</v>
          </cell>
          <cell r="D6440">
            <v>0</v>
          </cell>
          <cell r="E6440">
            <v>0</v>
          </cell>
          <cell r="F6440">
            <v>0</v>
          </cell>
          <cell r="G6440">
            <v>0</v>
          </cell>
          <cell r="H6440">
            <v>0</v>
          </cell>
          <cell r="I6440">
            <v>0</v>
          </cell>
          <cell r="J6440">
            <v>0</v>
          </cell>
          <cell r="K6440">
            <v>0</v>
          </cell>
          <cell r="L6440">
            <v>0</v>
          </cell>
          <cell r="M6440">
            <v>0</v>
          </cell>
          <cell r="N6440">
            <v>0</v>
          </cell>
          <cell r="O6440">
            <v>0</v>
          </cell>
          <cell r="P6440">
            <v>0</v>
          </cell>
          <cell r="Q6440">
            <v>0</v>
          </cell>
          <cell r="R6440">
            <v>0</v>
          </cell>
          <cell r="S6440">
            <v>0</v>
          </cell>
          <cell r="T6440">
            <v>0</v>
          </cell>
        </row>
        <row r="6441">
          <cell r="A6441">
            <v>16900015</v>
          </cell>
          <cell r="B6441" t="str">
            <v>16900015 C Cess -Mizoram  Payable</v>
          </cell>
          <cell r="C6441">
            <v>0</v>
          </cell>
          <cell r="D6441">
            <v>0</v>
          </cell>
          <cell r="E6441">
            <v>0</v>
          </cell>
          <cell r="F6441">
            <v>0</v>
          </cell>
          <cell r="G6441">
            <v>0</v>
          </cell>
          <cell r="H6441">
            <v>0</v>
          </cell>
          <cell r="I6441">
            <v>0</v>
          </cell>
          <cell r="J6441">
            <v>0</v>
          </cell>
          <cell r="K6441">
            <v>0</v>
          </cell>
          <cell r="L6441">
            <v>0</v>
          </cell>
          <cell r="M6441">
            <v>0</v>
          </cell>
          <cell r="N6441">
            <v>0</v>
          </cell>
          <cell r="O6441">
            <v>0</v>
          </cell>
          <cell r="P6441">
            <v>0</v>
          </cell>
          <cell r="Q6441">
            <v>0</v>
          </cell>
          <cell r="R6441">
            <v>0</v>
          </cell>
          <cell r="S6441">
            <v>0</v>
          </cell>
          <cell r="T6441">
            <v>0</v>
          </cell>
        </row>
        <row r="6442">
          <cell r="A6442">
            <v>16900016</v>
          </cell>
          <cell r="B6442" t="str">
            <v>16900016 C Cess -Tripura  Payable</v>
          </cell>
          <cell r="C6442">
            <v>0</v>
          </cell>
          <cell r="D6442">
            <v>0</v>
          </cell>
          <cell r="E6442">
            <v>0</v>
          </cell>
          <cell r="F6442">
            <v>0</v>
          </cell>
          <cell r="G6442">
            <v>0</v>
          </cell>
          <cell r="H6442">
            <v>0</v>
          </cell>
          <cell r="I6442">
            <v>0</v>
          </cell>
          <cell r="J6442">
            <v>0</v>
          </cell>
          <cell r="K6442">
            <v>0</v>
          </cell>
          <cell r="L6442">
            <v>0</v>
          </cell>
          <cell r="M6442">
            <v>0</v>
          </cell>
          <cell r="N6442">
            <v>0</v>
          </cell>
          <cell r="O6442">
            <v>0</v>
          </cell>
          <cell r="P6442">
            <v>0</v>
          </cell>
          <cell r="Q6442">
            <v>0</v>
          </cell>
          <cell r="R6442">
            <v>0</v>
          </cell>
          <cell r="S6442">
            <v>0</v>
          </cell>
          <cell r="T6442">
            <v>0</v>
          </cell>
        </row>
        <row r="6443">
          <cell r="A6443">
            <v>16900017</v>
          </cell>
          <cell r="B6443" t="str">
            <v>16900017 C Cess -Meghalaya  Payable</v>
          </cell>
          <cell r="C6443">
            <v>0</v>
          </cell>
          <cell r="D6443">
            <v>0</v>
          </cell>
          <cell r="E6443">
            <v>0</v>
          </cell>
          <cell r="F6443">
            <v>0</v>
          </cell>
          <cell r="G6443">
            <v>0</v>
          </cell>
          <cell r="H6443">
            <v>0</v>
          </cell>
          <cell r="I6443">
            <v>0</v>
          </cell>
          <cell r="J6443">
            <v>0</v>
          </cell>
          <cell r="K6443">
            <v>0</v>
          </cell>
          <cell r="L6443">
            <v>0</v>
          </cell>
          <cell r="M6443">
            <v>0</v>
          </cell>
          <cell r="N6443">
            <v>0</v>
          </cell>
          <cell r="O6443">
            <v>0</v>
          </cell>
          <cell r="P6443">
            <v>0</v>
          </cell>
          <cell r="Q6443">
            <v>0</v>
          </cell>
          <cell r="R6443">
            <v>0</v>
          </cell>
          <cell r="S6443">
            <v>0</v>
          </cell>
          <cell r="T6443">
            <v>0</v>
          </cell>
        </row>
        <row r="6444">
          <cell r="A6444">
            <v>16900018</v>
          </cell>
          <cell r="B6444" t="str">
            <v>16900018 C Cess -Assam  Payable</v>
          </cell>
          <cell r="C6444">
            <v>-53132.15</v>
          </cell>
          <cell r="D6444">
            <v>0</v>
          </cell>
          <cell r="E6444">
            <v>0</v>
          </cell>
          <cell r="F6444">
            <v>0</v>
          </cell>
          <cell r="G6444">
            <v>0</v>
          </cell>
          <cell r="H6444">
            <v>0</v>
          </cell>
          <cell r="I6444">
            <v>0</v>
          </cell>
          <cell r="J6444">
            <v>0</v>
          </cell>
          <cell r="K6444">
            <v>0</v>
          </cell>
          <cell r="L6444">
            <v>0</v>
          </cell>
          <cell r="M6444">
            <v>0</v>
          </cell>
          <cell r="N6444">
            <v>0</v>
          </cell>
          <cell r="O6444">
            <v>0</v>
          </cell>
          <cell r="P6444">
            <v>0</v>
          </cell>
          <cell r="Q6444">
            <v>0</v>
          </cell>
          <cell r="R6444">
            <v>0</v>
          </cell>
          <cell r="S6444">
            <v>0</v>
          </cell>
          <cell r="T6444">
            <v>-53132.15</v>
          </cell>
        </row>
        <row r="6445">
          <cell r="A6445">
            <v>16900019</v>
          </cell>
          <cell r="B6445" t="str">
            <v>16900019 C Cess -West Bengal  Payable</v>
          </cell>
          <cell r="C6445">
            <v>0</v>
          </cell>
          <cell r="D6445">
            <v>0</v>
          </cell>
          <cell r="E6445">
            <v>0</v>
          </cell>
          <cell r="F6445">
            <v>0</v>
          </cell>
          <cell r="G6445">
            <v>0</v>
          </cell>
          <cell r="H6445">
            <v>0</v>
          </cell>
          <cell r="I6445">
            <v>0</v>
          </cell>
          <cell r="J6445">
            <v>0</v>
          </cell>
          <cell r="K6445">
            <v>0</v>
          </cell>
          <cell r="L6445">
            <v>0</v>
          </cell>
          <cell r="M6445">
            <v>0</v>
          </cell>
          <cell r="N6445">
            <v>0</v>
          </cell>
          <cell r="O6445">
            <v>0</v>
          </cell>
          <cell r="P6445">
            <v>0</v>
          </cell>
          <cell r="Q6445">
            <v>0</v>
          </cell>
          <cell r="R6445">
            <v>0</v>
          </cell>
          <cell r="S6445">
            <v>0</v>
          </cell>
          <cell r="T6445">
            <v>0</v>
          </cell>
        </row>
        <row r="6446">
          <cell r="A6446">
            <v>16900020</v>
          </cell>
          <cell r="B6446" t="str">
            <v>16900020 C Cess -JHARKHNAD  Payable</v>
          </cell>
          <cell r="C6446">
            <v>0</v>
          </cell>
          <cell r="D6446">
            <v>0</v>
          </cell>
          <cell r="E6446">
            <v>0</v>
          </cell>
          <cell r="F6446">
            <v>0</v>
          </cell>
          <cell r="G6446">
            <v>0</v>
          </cell>
          <cell r="H6446">
            <v>0</v>
          </cell>
          <cell r="I6446">
            <v>0</v>
          </cell>
          <cell r="J6446">
            <v>0</v>
          </cell>
          <cell r="K6446">
            <v>0</v>
          </cell>
          <cell r="L6446">
            <v>0</v>
          </cell>
          <cell r="M6446">
            <v>0</v>
          </cell>
          <cell r="N6446">
            <v>0</v>
          </cell>
          <cell r="O6446">
            <v>0</v>
          </cell>
          <cell r="P6446">
            <v>0</v>
          </cell>
          <cell r="Q6446">
            <v>0</v>
          </cell>
          <cell r="R6446">
            <v>0</v>
          </cell>
          <cell r="S6446">
            <v>0</v>
          </cell>
          <cell r="T6446">
            <v>0</v>
          </cell>
        </row>
        <row r="6447">
          <cell r="A6447">
            <v>16900021</v>
          </cell>
          <cell r="B6447" t="str">
            <v>16900021 C Cess -Orissa  Payable</v>
          </cell>
          <cell r="C6447">
            <v>0</v>
          </cell>
          <cell r="D6447">
            <v>0</v>
          </cell>
          <cell r="E6447">
            <v>0</v>
          </cell>
          <cell r="F6447">
            <v>0</v>
          </cell>
          <cell r="G6447">
            <v>0</v>
          </cell>
          <cell r="H6447">
            <v>0</v>
          </cell>
          <cell r="I6447">
            <v>0</v>
          </cell>
          <cell r="J6447">
            <v>0</v>
          </cell>
          <cell r="K6447">
            <v>0</v>
          </cell>
          <cell r="L6447">
            <v>0</v>
          </cell>
          <cell r="M6447">
            <v>0</v>
          </cell>
          <cell r="N6447">
            <v>0</v>
          </cell>
          <cell r="O6447">
            <v>0</v>
          </cell>
          <cell r="P6447">
            <v>0</v>
          </cell>
          <cell r="Q6447">
            <v>0</v>
          </cell>
          <cell r="R6447">
            <v>0</v>
          </cell>
          <cell r="S6447">
            <v>0</v>
          </cell>
          <cell r="T6447">
            <v>0</v>
          </cell>
        </row>
        <row r="6448">
          <cell r="A6448">
            <v>16900022</v>
          </cell>
          <cell r="B6448" t="str">
            <v>16900022 C Cess -CHATTISGARH  Payable</v>
          </cell>
          <cell r="C6448">
            <v>-22833.119999999999</v>
          </cell>
          <cell r="D6448">
            <v>0</v>
          </cell>
          <cell r="E6448">
            <v>0</v>
          </cell>
          <cell r="F6448">
            <v>0</v>
          </cell>
          <cell r="G6448">
            <v>0</v>
          </cell>
          <cell r="H6448">
            <v>0</v>
          </cell>
          <cell r="I6448">
            <v>0</v>
          </cell>
          <cell r="J6448">
            <v>0</v>
          </cell>
          <cell r="K6448">
            <v>0</v>
          </cell>
          <cell r="L6448">
            <v>0</v>
          </cell>
          <cell r="M6448">
            <v>0</v>
          </cell>
          <cell r="N6448">
            <v>0</v>
          </cell>
          <cell r="O6448">
            <v>0</v>
          </cell>
          <cell r="P6448">
            <v>0</v>
          </cell>
          <cell r="Q6448">
            <v>0</v>
          </cell>
          <cell r="R6448">
            <v>0</v>
          </cell>
          <cell r="S6448">
            <v>0</v>
          </cell>
          <cell r="T6448">
            <v>-22833.119999999999</v>
          </cell>
        </row>
        <row r="6449">
          <cell r="A6449">
            <v>16900023</v>
          </cell>
          <cell r="B6449" t="str">
            <v>16900023 C Cess -Madhya Pradesh  Payable</v>
          </cell>
          <cell r="C6449">
            <v>-6362483.7599999998</v>
          </cell>
          <cell r="D6449">
            <v>0</v>
          </cell>
          <cell r="E6449">
            <v>0</v>
          </cell>
          <cell r="F6449">
            <v>0</v>
          </cell>
          <cell r="G6449">
            <v>0</v>
          </cell>
          <cell r="H6449">
            <v>0</v>
          </cell>
          <cell r="I6449">
            <v>0</v>
          </cell>
          <cell r="J6449">
            <v>0</v>
          </cell>
          <cell r="K6449">
            <v>0</v>
          </cell>
          <cell r="L6449">
            <v>0</v>
          </cell>
          <cell r="M6449">
            <v>-5069259.3600000003</v>
          </cell>
          <cell r="N6449">
            <v>0</v>
          </cell>
          <cell r="O6449">
            <v>0</v>
          </cell>
          <cell r="P6449">
            <v>0</v>
          </cell>
          <cell r="Q6449">
            <v>0</v>
          </cell>
          <cell r="R6449">
            <v>0</v>
          </cell>
          <cell r="S6449">
            <v>0</v>
          </cell>
          <cell r="T6449">
            <v>-11431743.119999999</v>
          </cell>
        </row>
        <row r="6450">
          <cell r="A6450">
            <v>16900024</v>
          </cell>
          <cell r="B6450" t="str">
            <v>16900024 C Cess -Gujarat  Payable</v>
          </cell>
          <cell r="C6450">
            <v>-6774709.6799999997</v>
          </cell>
          <cell r="D6450">
            <v>0</v>
          </cell>
          <cell r="E6450">
            <v>0</v>
          </cell>
          <cell r="F6450">
            <v>0</v>
          </cell>
          <cell r="G6450">
            <v>0</v>
          </cell>
          <cell r="H6450">
            <v>0</v>
          </cell>
          <cell r="I6450">
            <v>0</v>
          </cell>
          <cell r="J6450">
            <v>0</v>
          </cell>
          <cell r="K6450">
            <v>0</v>
          </cell>
          <cell r="L6450">
            <v>0</v>
          </cell>
          <cell r="M6450">
            <v>0</v>
          </cell>
          <cell r="N6450">
            <v>0</v>
          </cell>
          <cell r="O6450">
            <v>0</v>
          </cell>
          <cell r="P6450">
            <v>0</v>
          </cell>
          <cell r="Q6450">
            <v>0</v>
          </cell>
          <cell r="R6450">
            <v>0</v>
          </cell>
          <cell r="S6450">
            <v>0</v>
          </cell>
          <cell r="T6450">
            <v>-6774709.6799999997</v>
          </cell>
        </row>
        <row r="6451">
          <cell r="A6451">
            <v>16900025</v>
          </cell>
          <cell r="B6451" t="str">
            <v>16900025 C Cess -Daman und Diu  Payable</v>
          </cell>
          <cell r="C6451">
            <v>0</v>
          </cell>
          <cell r="D6451">
            <v>0</v>
          </cell>
          <cell r="E6451">
            <v>0</v>
          </cell>
          <cell r="F6451">
            <v>0</v>
          </cell>
          <cell r="G6451">
            <v>0</v>
          </cell>
          <cell r="H6451">
            <v>0</v>
          </cell>
          <cell r="I6451">
            <v>0</v>
          </cell>
          <cell r="J6451">
            <v>0</v>
          </cell>
          <cell r="K6451">
            <v>0</v>
          </cell>
          <cell r="L6451">
            <v>0</v>
          </cell>
          <cell r="M6451">
            <v>0</v>
          </cell>
          <cell r="N6451">
            <v>0</v>
          </cell>
          <cell r="O6451">
            <v>0</v>
          </cell>
          <cell r="P6451">
            <v>0</v>
          </cell>
          <cell r="Q6451">
            <v>0</v>
          </cell>
          <cell r="R6451">
            <v>0</v>
          </cell>
          <cell r="S6451">
            <v>0</v>
          </cell>
          <cell r="T6451">
            <v>0</v>
          </cell>
        </row>
        <row r="6452">
          <cell r="A6452">
            <v>16900026</v>
          </cell>
          <cell r="B6452" t="str">
            <v>16900026 C Cess -Dadra and Nagar Hav.  Payable</v>
          </cell>
          <cell r="C6452">
            <v>0</v>
          </cell>
          <cell r="D6452">
            <v>0</v>
          </cell>
          <cell r="E6452">
            <v>0</v>
          </cell>
          <cell r="F6452">
            <v>0</v>
          </cell>
          <cell r="G6452">
            <v>0</v>
          </cell>
          <cell r="H6452">
            <v>0</v>
          </cell>
          <cell r="I6452">
            <v>0</v>
          </cell>
          <cell r="J6452">
            <v>0</v>
          </cell>
          <cell r="K6452">
            <v>0</v>
          </cell>
          <cell r="L6452">
            <v>0</v>
          </cell>
          <cell r="M6452">
            <v>0</v>
          </cell>
          <cell r="N6452">
            <v>0</v>
          </cell>
          <cell r="O6452">
            <v>0</v>
          </cell>
          <cell r="P6452">
            <v>0</v>
          </cell>
          <cell r="Q6452">
            <v>0</v>
          </cell>
          <cell r="R6452">
            <v>0</v>
          </cell>
          <cell r="S6452">
            <v>0</v>
          </cell>
          <cell r="T6452">
            <v>0</v>
          </cell>
        </row>
        <row r="6453">
          <cell r="A6453">
            <v>16900027</v>
          </cell>
          <cell r="B6453" t="str">
            <v>16900027 C Cess -Maharashtra  Payable</v>
          </cell>
          <cell r="C6453">
            <v>-4557203173.8599997</v>
          </cell>
          <cell r="D6453">
            <v>0</v>
          </cell>
          <cell r="E6453">
            <v>0</v>
          </cell>
          <cell r="F6453">
            <v>0</v>
          </cell>
          <cell r="G6453">
            <v>0</v>
          </cell>
          <cell r="H6453">
            <v>0</v>
          </cell>
          <cell r="I6453">
            <v>0</v>
          </cell>
          <cell r="J6453">
            <v>0</v>
          </cell>
          <cell r="K6453">
            <v>0</v>
          </cell>
          <cell r="L6453">
            <v>0</v>
          </cell>
          <cell r="M6453">
            <v>0</v>
          </cell>
          <cell r="N6453">
            <v>0</v>
          </cell>
          <cell r="O6453">
            <v>0</v>
          </cell>
          <cell r="P6453">
            <v>0</v>
          </cell>
          <cell r="Q6453">
            <v>0</v>
          </cell>
          <cell r="R6453">
            <v>0</v>
          </cell>
          <cell r="S6453">
            <v>0</v>
          </cell>
          <cell r="T6453">
            <v>-4557203173.8599997</v>
          </cell>
        </row>
        <row r="6454">
          <cell r="A6454">
            <v>16900029</v>
          </cell>
          <cell r="B6454" t="str">
            <v>16900029 C Cess -Karnataka  Payable</v>
          </cell>
          <cell r="C6454">
            <v>0</v>
          </cell>
          <cell r="D6454">
            <v>0</v>
          </cell>
          <cell r="E6454">
            <v>0</v>
          </cell>
          <cell r="F6454">
            <v>0</v>
          </cell>
          <cell r="G6454">
            <v>0</v>
          </cell>
          <cell r="H6454">
            <v>0</v>
          </cell>
          <cell r="I6454">
            <v>0</v>
          </cell>
          <cell r="J6454">
            <v>0</v>
          </cell>
          <cell r="K6454">
            <v>0</v>
          </cell>
          <cell r="L6454">
            <v>0</v>
          </cell>
          <cell r="M6454">
            <v>0</v>
          </cell>
          <cell r="N6454">
            <v>0</v>
          </cell>
          <cell r="O6454">
            <v>0</v>
          </cell>
          <cell r="P6454">
            <v>0</v>
          </cell>
          <cell r="Q6454">
            <v>0</v>
          </cell>
          <cell r="R6454">
            <v>0</v>
          </cell>
          <cell r="S6454">
            <v>0</v>
          </cell>
          <cell r="T6454">
            <v>0</v>
          </cell>
        </row>
        <row r="6455">
          <cell r="A6455">
            <v>16900030</v>
          </cell>
          <cell r="B6455" t="str">
            <v>16900030 C Cess -Goa  Payable</v>
          </cell>
          <cell r="C6455">
            <v>0</v>
          </cell>
          <cell r="D6455">
            <v>0</v>
          </cell>
          <cell r="E6455">
            <v>0</v>
          </cell>
          <cell r="F6455">
            <v>0</v>
          </cell>
          <cell r="G6455">
            <v>0</v>
          </cell>
          <cell r="H6455">
            <v>0</v>
          </cell>
          <cell r="I6455">
            <v>0</v>
          </cell>
          <cell r="J6455">
            <v>0</v>
          </cell>
          <cell r="K6455">
            <v>0</v>
          </cell>
          <cell r="L6455">
            <v>0</v>
          </cell>
          <cell r="M6455">
            <v>0</v>
          </cell>
          <cell r="N6455">
            <v>0</v>
          </cell>
          <cell r="O6455">
            <v>0</v>
          </cell>
          <cell r="P6455">
            <v>0</v>
          </cell>
          <cell r="Q6455">
            <v>0</v>
          </cell>
          <cell r="R6455">
            <v>0</v>
          </cell>
          <cell r="S6455">
            <v>0</v>
          </cell>
          <cell r="T6455">
            <v>0</v>
          </cell>
        </row>
        <row r="6456">
          <cell r="A6456">
            <v>16900031</v>
          </cell>
          <cell r="B6456" t="str">
            <v>16900031 C Cess -Lakshadweep  Payable</v>
          </cell>
          <cell r="C6456">
            <v>0</v>
          </cell>
          <cell r="D6456">
            <v>0</v>
          </cell>
          <cell r="E6456">
            <v>0</v>
          </cell>
          <cell r="F6456">
            <v>0</v>
          </cell>
          <cell r="G6456">
            <v>0</v>
          </cell>
          <cell r="H6456">
            <v>0</v>
          </cell>
          <cell r="I6456">
            <v>0</v>
          </cell>
          <cell r="J6456">
            <v>0</v>
          </cell>
          <cell r="K6456">
            <v>0</v>
          </cell>
          <cell r="L6456">
            <v>0</v>
          </cell>
          <cell r="M6456">
            <v>0</v>
          </cell>
          <cell r="N6456">
            <v>0</v>
          </cell>
          <cell r="O6456">
            <v>0</v>
          </cell>
          <cell r="P6456">
            <v>0</v>
          </cell>
          <cell r="Q6456">
            <v>0</v>
          </cell>
          <cell r="R6456">
            <v>0</v>
          </cell>
          <cell r="S6456">
            <v>0</v>
          </cell>
          <cell r="T6456">
            <v>0</v>
          </cell>
        </row>
        <row r="6457">
          <cell r="A6457">
            <v>16900032</v>
          </cell>
          <cell r="B6457" t="str">
            <v>16900032 C Cess -Kerala  Payable</v>
          </cell>
          <cell r="C6457">
            <v>0</v>
          </cell>
          <cell r="D6457">
            <v>0</v>
          </cell>
          <cell r="E6457">
            <v>0</v>
          </cell>
          <cell r="F6457">
            <v>0</v>
          </cell>
          <cell r="G6457">
            <v>0</v>
          </cell>
          <cell r="H6457">
            <v>0</v>
          </cell>
          <cell r="I6457">
            <v>0</v>
          </cell>
          <cell r="J6457">
            <v>0</v>
          </cell>
          <cell r="K6457">
            <v>0</v>
          </cell>
          <cell r="L6457">
            <v>0</v>
          </cell>
          <cell r="M6457">
            <v>0</v>
          </cell>
          <cell r="N6457">
            <v>0</v>
          </cell>
          <cell r="O6457">
            <v>0</v>
          </cell>
          <cell r="P6457">
            <v>0</v>
          </cell>
          <cell r="Q6457">
            <v>0</v>
          </cell>
          <cell r="R6457">
            <v>0</v>
          </cell>
          <cell r="S6457">
            <v>0</v>
          </cell>
          <cell r="T6457">
            <v>0</v>
          </cell>
        </row>
        <row r="6458">
          <cell r="A6458">
            <v>16900033</v>
          </cell>
          <cell r="B6458" t="str">
            <v>16900033 C Cess -Tamil Nadu  Payable</v>
          </cell>
          <cell r="C6458">
            <v>-1448697.13</v>
          </cell>
          <cell r="D6458">
            <v>0</v>
          </cell>
          <cell r="E6458">
            <v>0</v>
          </cell>
          <cell r="F6458">
            <v>0</v>
          </cell>
          <cell r="G6458">
            <v>0</v>
          </cell>
          <cell r="H6458">
            <v>0</v>
          </cell>
          <cell r="I6458">
            <v>0</v>
          </cell>
          <cell r="J6458">
            <v>0</v>
          </cell>
          <cell r="K6458">
            <v>0</v>
          </cell>
          <cell r="L6458">
            <v>0</v>
          </cell>
          <cell r="M6458">
            <v>0</v>
          </cell>
          <cell r="N6458">
            <v>0</v>
          </cell>
          <cell r="O6458">
            <v>0</v>
          </cell>
          <cell r="P6458">
            <v>0</v>
          </cell>
          <cell r="Q6458">
            <v>0</v>
          </cell>
          <cell r="R6458">
            <v>0</v>
          </cell>
          <cell r="S6458">
            <v>0</v>
          </cell>
          <cell r="T6458">
            <v>-1448697.13</v>
          </cell>
        </row>
        <row r="6459">
          <cell r="A6459">
            <v>16900034</v>
          </cell>
          <cell r="B6459" t="str">
            <v>16900034 C Cess -Pondicherry  Payable</v>
          </cell>
          <cell r="C6459">
            <v>0</v>
          </cell>
          <cell r="D6459">
            <v>0</v>
          </cell>
          <cell r="E6459">
            <v>0</v>
          </cell>
          <cell r="F6459">
            <v>0</v>
          </cell>
          <cell r="G6459">
            <v>0</v>
          </cell>
          <cell r="H6459">
            <v>0</v>
          </cell>
          <cell r="I6459">
            <v>0</v>
          </cell>
          <cell r="J6459">
            <v>0</v>
          </cell>
          <cell r="K6459">
            <v>0</v>
          </cell>
          <cell r="L6459">
            <v>0</v>
          </cell>
          <cell r="M6459">
            <v>0</v>
          </cell>
          <cell r="N6459">
            <v>0</v>
          </cell>
          <cell r="O6459">
            <v>0</v>
          </cell>
          <cell r="P6459">
            <v>0</v>
          </cell>
          <cell r="Q6459">
            <v>0</v>
          </cell>
          <cell r="R6459">
            <v>0</v>
          </cell>
          <cell r="S6459">
            <v>0</v>
          </cell>
          <cell r="T6459">
            <v>0</v>
          </cell>
        </row>
        <row r="6460">
          <cell r="A6460">
            <v>16900035</v>
          </cell>
          <cell r="B6460" t="str">
            <v>16900035 C Cess -Andaman and Nicobar  Payable</v>
          </cell>
          <cell r="C6460">
            <v>0</v>
          </cell>
          <cell r="D6460">
            <v>0</v>
          </cell>
          <cell r="E6460">
            <v>0</v>
          </cell>
          <cell r="F6460">
            <v>0</v>
          </cell>
          <cell r="G6460">
            <v>0</v>
          </cell>
          <cell r="H6460">
            <v>0</v>
          </cell>
          <cell r="I6460">
            <v>0</v>
          </cell>
          <cell r="J6460">
            <v>0</v>
          </cell>
          <cell r="K6460">
            <v>0</v>
          </cell>
          <cell r="L6460">
            <v>0</v>
          </cell>
          <cell r="M6460">
            <v>0</v>
          </cell>
          <cell r="N6460">
            <v>0</v>
          </cell>
          <cell r="O6460">
            <v>0</v>
          </cell>
          <cell r="P6460">
            <v>0</v>
          </cell>
          <cell r="Q6460">
            <v>0</v>
          </cell>
          <cell r="R6460">
            <v>0</v>
          </cell>
          <cell r="S6460">
            <v>0</v>
          </cell>
          <cell r="T6460">
            <v>0</v>
          </cell>
        </row>
        <row r="6461">
          <cell r="A6461">
            <v>16900036</v>
          </cell>
          <cell r="B6461" t="str">
            <v>16900036 C Cess -Telangana  Payable</v>
          </cell>
          <cell r="C6461">
            <v>-5914968.1600000001</v>
          </cell>
          <cell r="D6461">
            <v>0</v>
          </cell>
          <cell r="E6461">
            <v>0</v>
          </cell>
          <cell r="F6461">
            <v>0</v>
          </cell>
          <cell r="G6461">
            <v>0</v>
          </cell>
          <cell r="H6461">
            <v>0</v>
          </cell>
          <cell r="I6461">
            <v>0</v>
          </cell>
          <cell r="J6461">
            <v>0</v>
          </cell>
          <cell r="K6461">
            <v>0</v>
          </cell>
          <cell r="L6461">
            <v>0</v>
          </cell>
          <cell r="M6461">
            <v>0</v>
          </cell>
          <cell r="N6461">
            <v>0</v>
          </cell>
          <cell r="O6461">
            <v>0</v>
          </cell>
          <cell r="P6461">
            <v>0</v>
          </cell>
          <cell r="Q6461">
            <v>0</v>
          </cell>
          <cell r="R6461">
            <v>0</v>
          </cell>
          <cell r="S6461">
            <v>0</v>
          </cell>
          <cell r="T6461">
            <v>-5914968.1600000001</v>
          </cell>
        </row>
        <row r="6462">
          <cell r="A6462">
            <v>16900037</v>
          </cell>
          <cell r="B6462" t="str">
            <v>16900037 C Cess -Andhra Pradesh  Payable</v>
          </cell>
          <cell r="C6462">
            <v>0</v>
          </cell>
          <cell r="D6462">
            <v>0</v>
          </cell>
          <cell r="E6462">
            <v>0</v>
          </cell>
          <cell r="F6462">
            <v>0</v>
          </cell>
          <cell r="G6462">
            <v>0</v>
          </cell>
          <cell r="H6462">
            <v>0</v>
          </cell>
          <cell r="I6462">
            <v>0</v>
          </cell>
          <cell r="J6462">
            <v>0</v>
          </cell>
          <cell r="K6462">
            <v>0</v>
          </cell>
          <cell r="L6462">
            <v>0</v>
          </cell>
          <cell r="M6462">
            <v>0</v>
          </cell>
          <cell r="N6462">
            <v>0</v>
          </cell>
          <cell r="O6462">
            <v>0</v>
          </cell>
          <cell r="P6462">
            <v>0</v>
          </cell>
          <cell r="Q6462">
            <v>0</v>
          </cell>
          <cell r="R6462">
            <v>0</v>
          </cell>
          <cell r="S6462">
            <v>0</v>
          </cell>
          <cell r="T6462">
            <v>0</v>
          </cell>
        </row>
        <row r="6463">
          <cell r="A6463">
            <v>16900038</v>
          </cell>
          <cell r="B6463" t="str">
            <v>16900038 Kerala Flood CessáPayable</v>
          </cell>
          <cell r="C6463">
            <v>-14768.94</v>
          </cell>
          <cell r="D6463">
            <v>0</v>
          </cell>
          <cell r="E6463">
            <v>0</v>
          </cell>
          <cell r="F6463">
            <v>0</v>
          </cell>
          <cell r="G6463">
            <v>0</v>
          </cell>
          <cell r="H6463">
            <v>0</v>
          </cell>
          <cell r="I6463">
            <v>0</v>
          </cell>
          <cell r="J6463">
            <v>0</v>
          </cell>
          <cell r="K6463">
            <v>0</v>
          </cell>
          <cell r="L6463">
            <v>0</v>
          </cell>
          <cell r="M6463">
            <v>0</v>
          </cell>
          <cell r="N6463">
            <v>0</v>
          </cell>
          <cell r="O6463">
            <v>0</v>
          </cell>
          <cell r="P6463">
            <v>0</v>
          </cell>
          <cell r="Q6463">
            <v>0</v>
          </cell>
          <cell r="R6463">
            <v>0</v>
          </cell>
          <cell r="S6463">
            <v>0</v>
          </cell>
          <cell r="T6463">
            <v>-14768.94</v>
          </cell>
        </row>
        <row r="6464">
          <cell r="A6464">
            <v>16900104</v>
          </cell>
          <cell r="B6464" t="str">
            <v>16900104 Interest on C Cess -Chandigarh  Payable</v>
          </cell>
          <cell r="C6464">
            <v>-887</v>
          </cell>
          <cell r="D6464">
            <v>0</v>
          </cell>
          <cell r="E6464">
            <v>0</v>
          </cell>
          <cell r="F6464">
            <v>0</v>
          </cell>
          <cell r="G6464">
            <v>0</v>
          </cell>
          <cell r="H6464">
            <v>0</v>
          </cell>
          <cell r="I6464">
            <v>0</v>
          </cell>
          <cell r="J6464">
            <v>0</v>
          </cell>
          <cell r="K6464">
            <v>0</v>
          </cell>
          <cell r="L6464">
            <v>0</v>
          </cell>
          <cell r="M6464">
            <v>0</v>
          </cell>
          <cell r="N6464">
            <v>0</v>
          </cell>
          <cell r="O6464">
            <v>0</v>
          </cell>
          <cell r="P6464">
            <v>0</v>
          </cell>
          <cell r="Q6464">
            <v>0</v>
          </cell>
          <cell r="R6464">
            <v>0</v>
          </cell>
          <cell r="S6464">
            <v>0</v>
          </cell>
          <cell r="T6464">
            <v>-887</v>
          </cell>
        </row>
        <row r="6465">
          <cell r="A6465">
            <v>16900108</v>
          </cell>
          <cell r="B6465" t="str">
            <v>5*  Interest on C Cess -Rajasthan  Payable</v>
          </cell>
          <cell r="C6465">
            <v>-41.53</v>
          </cell>
          <cell r="D6465">
            <v>0</v>
          </cell>
          <cell r="E6465">
            <v>0</v>
          </cell>
          <cell r="F6465">
            <v>0</v>
          </cell>
          <cell r="G6465">
            <v>0</v>
          </cell>
          <cell r="H6465">
            <v>0</v>
          </cell>
          <cell r="I6465">
            <v>0</v>
          </cell>
          <cell r="J6465">
            <v>0</v>
          </cell>
          <cell r="K6465">
            <v>0</v>
          </cell>
          <cell r="L6465">
            <v>0</v>
          </cell>
          <cell r="M6465">
            <v>0</v>
          </cell>
          <cell r="N6465">
            <v>0</v>
          </cell>
          <cell r="O6465">
            <v>0</v>
          </cell>
          <cell r="P6465">
            <v>0</v>
          </cell>
          <cell r="Q6465">
            <v>0</v>
          </cell>
          <cell r="R6465">
            <v>0</v>
          </cell>
          <cell r="S6465">
            <v>0</v>
          </cell>
          <cell r="T6465">
            <v>-41.53</v>
          </cell>
        </row>
        <row r="6466">
          <cell r="A6466">
            <v>16900109</v>
          </cell>
          <cell r="B6466" t="str">
            <v>5*  Interest on C Cess -UTTAR PARADESH  Paya</v>
          </cell>
          <cell r="C6466">
            <v>-59.39</v>
          </cell>
          <cell r="D6466">
            <v>0</v>
          </cell>
          <cell r="E6466">
            <v>0</v>
          </cell>
          <cell r="F6466">
            <v>0</v>
          </cell>
          <cell r="G6466">
            <v>0</v>
          </cell>
          <cell r="H6466">
            <v>0</v>
          </cell>
          <cell r="I6466">
            <v>0</v>
          </cell>
          <cell r="J6466">
            <v>0</v>
          </cell>
          <cell r="K6466">
            <v>0</v>
          </cell>
          <cell r="L6466">
            <v>0</v>
          </cell>
          <cell r="M6466">
            <v>0</v>
          </cell>
          <cell r="N6466">
            <v>0</v>
          </cell>
          <cell r="O6466">
            <v>0</v>
          </cell>
          <cell r="P6466">
            <v>0</v>
          </cell>
          <cell r="Q6466">
            <v>0</v>
          </cell>
          <cell r="R6466">
            <v>0</v>
          </cell>
          <cell r="S6466">
            <v>0</v>
          </cell>
          <cell r="T6466">
            <v>-59.39</v>
          </cell>
        </row>
        <row r="6467">
          <cell r="A6467">
            <v>16900118</v>
          </cell>
          <cell r="B6467" t="str">
            <v>5*  Interest on C Cess -Assam  Payable</v>
          </cell>
          <cell r="C6467">
            <v>-2703.2</v>
          </cell>
          <cell r="D6467">
            <v>0</v>
          </cell>
          <cell r="E6467">
            <v>0</v>
          </cell>
          <cell r="F6467">
            <v>0</v>
          </cell>
          <cell r="G6467">
            <v>0</v>
          </cell>
          <cell r="H6467">
            <v>0</v>
          </cell>
          <cell r="I6467">
            <v>0</v>
          </cell>
          <cell r="J6467">
            <v>0</v>
          </cell>
          <cell r="K6467">
            <v>0</v>
          </cell>
          <cell r="L6467">
            <v>0</v>
          </cell>
          <cell r="M6467">
            <v>0</v>
          </cell>
          <cell r="N6467">
            <v>0</v>
          </cell>
          <cell r="O6467">
            <v>0</v>
          </cell>
          <cell r="P6467">
            <v>0</v>
          </cell>
          <cell r="Q6467">
            <v>0</v>
          </cell>
          <cell r="R6467">
            <v>0</v>
          </cell>
          <cell r="S6467">
            <v>0</v>
          </cell>
          <cell r="T6467">
            <v>-2703.2</v>
          </cell>
        </row>
        <row r="6468">
          <cell r="A6468">
            <v>16900123</v>
          </cell>
          <cell r="B6468" t="str">
            <v>5*  Interest on C Cess -Madhya Pradesh  Paya</v>
          </cell>
          <cell r="C6468">
            <v>-80.349999999999994</v>
          </cell>
          <cell r="D6468">
            <v>0</v>
          </cell>
          <cell r="E6468">
            <v>0</v>
          </cell>
          <cell r="F6468">
            <v>0</v>
          </cell>
          <cell r="G6468">
            <v>0</v>
          </cell>
          <cell r="H6468">
            <v>0</v>
          </cell>
          <cell r="I6468">
            <v>0</v>
          </cell>
          <cell r="J6468">
            <v>0</v>
          </cell>
          <cell r="K6468">
            <v>0</v>
          </cell>
          <cell r="L6468">
            <v>0</v>
          </cell>
          <cell r="M6468">
            <v>0</v>
          </cell>
          <cell r="N6468">
            <v>0</v>
          </cell>
          <cell r="O6468">
            <v>0</v>
          </cell>
          <cell r="P6468">
            <v>0</v>
          </cell>
          <cell r="Q6468">
            <v>0</v>
          </cell>
          <cell r="R6468">
            <v>0</v>
          </cell>
          <cell r="S6468">
            <v>0</v>
          </cell>
          <cell r="T6468">
            <v>-80.349999999999994</v>
          </cell>
        </row>
        <row r="6469">
          <cell r="A6469">
            <v>16900127</v>
          </cell>
          <cell r="B6469" t="str">
            <v>16900127 Interest on C Cess -Maharashtra  Payable</v>
          </cell>
          <cell r="C6469">
            <v>-70987.7</v>
          </cell>
          <cell r="D6469">
            <v>0</v>
          </cell>
          <cell r="E6469">
            <v>0</v>
          </cell>
          <cell r="F6469">
            <v>0</v>
          </cell>
          <cell r="G6469">
            <v>0</v>
          </cell>
          <cell r="H6469">
            <v>0</v>
          </cell>
          <cell r="I6469">
            <v>0</v>
          </cell>
          <cell r="J6469">
            <v>0</v>
          </cell>
          <cell r="K6469">
            <v>0</v>
          </cell>
          <cell r="L6469">
            <v>0</v>
          </cell>
          <cell r="M6469">
            <v>0</v>
          </cell>
          <cell r="N6469">
            <v>0</v>
          </cell>
          <cell r="O6469">
            <v>0</v>
          </cell>
          <cell r="P6469">
            <v>0</v>
          </cell>
          <cell r="Q6469">
            <v>0</v>
          </cell>
          <cell r="R6469">
            <v>0</v>
          </cell>
          <cell r="S6469">
            <v>0</v>
          </cell>
          <cell r="T6469">
            <v>-70987.7</v>
          </cell>
        </row>
        <row r="6470">
          <cell r="A6470">
            <v>16900129</v>
          </cell>
          <cell r="B6470" t="str">
            <v>5*  Interest on C Cess -Karnataka  Payable</v>
          </cell>
          <cell r="C6470">
            <v>-9511.2999999999993</v>
          </cell>
          <cell r="D6470">
            <v>0</v>
          </cell>
          <cell r="E6470">
            <v>0</v>
          </cell>
          <cell r="F6470">
            <v>0</v>
          </cell>
          <cell r="G6470">
            <v>0</v>
          </cell>
          <cell r="H6470">
            <v>0</v>
          </cell>
          <cell r="I6470">
            <v>0</v>
          </cell>
          <cell r="J6470">
            <v>0</v>
          </cell>
          <cell r="K6470">
            <v>0</v>
          </cell>
          <cell r="L6470">
            <v>0</v>
          </cell>
          <cell r="M6470">
            <v>0</v>
          </cell>
          <cell r="N6470">
            <v>0</v>
          </cell>
          <cell r="O6470">
            <v>0</v>
          </cell>
          <cell r="P6470">
            <v>0</v>
          </cell>
          <cell r="Q6470">
            <v>0</v>
          </cell>
          <cell r="R6470">
            <v>0</v>
          </cell>
          <cell r="S6470">
            <v>0</v>
          </cell>
          <cell r="T6470">
            <v>-9511.2999999999993</v>
          </cell>
        </row>
        <row r="6471">
          <cell r="A6471">
            <v>558</v>
          </cell>
          <cell r="B6471" t="str">
            <v>558 6*  CGST - ISD Payable</v>
          </cell>
          <cell r="C6471">
            <v>9818752.5899999999</v>
          </cell>
          <cell r="D6471">
            <v>-6792360.2599999998</v>
          </cell>
          <cell r="E6471">
            <v>-4149380.84</v>
          </cell>
          <cell r="F6471">
            <v>0</v>
          </cell>
          <cell r="G6471">
            <v>-260820.18</v>
          </cell>
          <cell r="H6471">
            <v>0</v>
          </cell>
          <cell r="I6471">
            <v>0</v>
          </cell>
          <cell r="J6471">
            <v>0</v>
          </cell>
          <cell r="K6471">
            <v>0</v>
          </cell>
          <cell r="L6471">
            <v>0</v>
          </cell>
          <cell r="M6471">
            <v>0</v>
          </cell>
          <cell r="N6471">
            <v>0</v>
          </cell>
          <cell r="O6471">
            <v>0</v>
          </cell>
          <cell r="P6471">
            <v>0</v>
          </cell>
          <cell r="Q6471">
            <v>0</v>
          </cell>
          <cell r="R6471">
            <v>0</v>
          </cell>
          <cell r="S6471">
            <v>0</v>
          </cell>
          <cell r="T6471">
            <v>-1383808.69</v>
          </cell>
        </row>
        <row r="6472">
          <cell r="A6472">
            <v>16920001</v>
          </cell>
          <cell r="B6472" t="str">
            <v>16920001 CGST -ISD Maharashtra FD  Payable</v>
          </cell>
          <cell r="C6472">
            <v>0</v>
          </cell>
          <cell r="D6472">
            <v>0</v>
          </cell>
          <cell r="E6472">
            <v>0</v>
          </cell>
          <cell r="F6472">
            <v>0</v>
          </cell>
          <cell r="G6472">
            <v>0</v>
          </cell>
          <cell r="H6472">
            <v>0</v>
          </cell>
          <cell r="I6472">
            <v>0</v>
          </cell>
          <cell r="J6472">
            <v>0</v>
          </cell>
          <cell r="K6472">
            <v>0</v>
          </cell>
          <cell r="L6472">
            <v>0</v>
          </cell>
          <cell r="M6472">
            <v>0</v>
          </cell>
          <cell r="N6472">
            <v>0</v>
          </cell>
          <cell r="O6472">
            <v>0</v>
          </cell>
          <cell r="P6472">
            <v>0</v>
          </cell>
          <cell r="Q6472">
            <v>0</v>
          </cell>
          <cell r="R6472">
            <v>0</v>
          </cell>
          <cell r="S6472">
            <v>0</v>
          </cell>
          <cell r="T6472">
            <v>0</v>
          </cell>
        </row>
        <row r="6473">
          <cell r="A6473">
            <v>16920002</v>
          </cell>
          <cell r="B6473" t="str">
            <v>16920002 CGST -ISD Maharashtra PWL  Payable</v>
          </cell>
          <cell r="C6473">
            <v>0</v>
          </cell>
          <cell r="D6473">
            <v>0</v>
          </cell>
          <cell r="E6473">
            <v>0</v>
          </cell>
          <cell r="F6473">
            <v>0</v>
          </cell>
          <cell r="G6473">
            <v>0</v>
          </cell>
          <cell r="H6473">
            <v>0</v>
          </cell>
          <cell r="I6473">
            <v>0</v>
          </cell>
          <cell r="J6473">
            <v>0</v>
          </cell>
          <cell r="K6473">
            <v>0</v>
          </cell>
          <cell r="L6473">
            <v>0</v>
          </cell>
          <cell r="M6473">
            <v>0</v>
          </cell>
          <cell r="N6473">
            <v>0</v>
          </cell>
          <cell r="O6473">
            <v>0</v>
          </cell>
          <cell r="P6473">
            <v>0</v>
          </cell>
          <cell r="Q6473">
            <v>0</v>
          </cell>
          <cell r="R6473">
            <v>0</v>
          </cell>
          <cell r="S6473">
            <v>0</v>
          </cell>
          <cell r="T6473">
            <v>0</v>
          </cell>
        </row>
        <row r="6474">
          <cell r="A6474">
            <v>16920003</v>
          </cell>
          <cell r="B6474" t="str">
            <v>16920003 CGST -ISD Maharashtra MTBD  Payable</v>
          </cell>
          <cell r="C6474">
            <v>0</v>
          </cell>
          <cell r="D6474">
            <v>0</v>
          </cell>
          <cell r="E6474">
            <v>0</v>
          </cell>
          <cell r="F6474">
            <v>0</v>
          </cell>
          <cell r="G6474">
            <v>0</v>
          </cell>
          <cell r="H6474">
            <v>0</v>
          </cell>
          <cell r="I6474">
            <v>0</v>
          </cell>
          <cell r="J6474">
            <v>0</v>
          </cell>
          <cell r="K6474">
            <v>0</v>
          </cell>
          <cell r="L6474">
            <v>0</v>
          </cell>
          <cell r="M6474">
            <v>0</v>
          </cell>
          <cell r="N6474">
            <v>0</v>
          </cell>
          <cell r="O6474">
            <v>0</v>
          </cell>
          <cell r="P6474">
            <v>0</v>
          </cell>
          <cell r="Q6474">
            <v>0</v>
          </cell>
          <cell r="R6474">
            <v>0</v>
          </cell>
          <cell r="S6474">
            <v>0</v>
          </cell>
          <cell r="T6474">
            <v>0</v>
          </cell>
        </row>
        <row r="6475">
          <cell r="A6475">
            <v>16920004</v>
          </cell>
          <cell r="B6475" t="str">
            <v>16920004 CGST -ISD Maharashtra HO Payable</v>
          </cell>
          <cell r="C6475">
            <v>0</v>
          </cell>
          <cell r="D6475">
            <v>0</v>
          </cell>
          <cell r="E6475">
            <v>0</v>
          </cell>
          <cell r="F6475">
            <v>0</v>
          </cell>
          <cell r="G6475">
            <v>0</v>
          </cell>
          <cell r="H6475">
            <v>0</v>
          </cell>
          <cell r="I6475">
            <v>0</v>
          </cell>
          <cell r="J6475">
            <v>0</v>
          </cell>
          <cell r="K6475">
            <v>0</v>
          </cell>
          <cell r="L6475">
            <v>0</v>
          </cell>
          <cell r="M6475">
            <v>0</v>
          </cell>
          <cell r="N6475">
            <v>0</v>
          </cell>
          <cell r="O6475">
            <v>0</v>
          </cell>
          <cell r="P6475">
            <v>0</v>
          </cell>
          <cell r="Q6475">
            <v>0</v>
          </cell>
          <cell r="R6475">
            <v>0</v>
          </cell>
          <cell r="S6475">
            <v>0</v>
          </cell>
          <cell r="T6475">
            <v>0</v>
          </cell>
        </row>
        <row r="6476">
          <cell r="A6476">
            <v>16920005</v>
          </cell>
          <cell r="B6476" t="str">
            <v>16920005 CGST -ISD Maharashtra AD Payable</v>
          </cell>
          <cell r="C6476">
            <v>0</v>
          </cell>
          <cell r="D6476">
            <v>0</v>
          </cell>
          <cell r="E6476">
            <v>0</v>
          </cell>
          <cell r="F6476">
            <v>0</v>
          </cell>
          <cell r="G6476">
            <v>0</v>
          </cell>
          <cell r="H6476">
            <v>0</v>
          </cell>
          <cell r="I6476">
            <v>0</v>
          </cell>
          <cell r="J6476">
            <v>0</v>
          </cell>
          <cell r="K6476">
            <v>0</v>
          </cell>
          <cell r="L6476">
            <v>0</v>
          </cell>
          <cell r="M6476">
            <v>0</v>
          </cell>
          <cell r="N6476">
            <v>0</v>
          </cell>
          <cell r="O6476">
            <v>0</v>
          </cell>
          <cell r="P6476">
            <v>0</v>
          </cell>
          <cell r="Q6476">
            <v>0</v>
          </cell>
          <cell r="R6476">
            <v>0</v>
          </cell>
          <cell r="S6476">
            <v>0</v>
          </cell>
          <cell r="T6476">
            <v>0</v>
          </cell>
        </row>
        <row r="6477">
          <cell r="A6477">
            <v>16920006</v>
          </cell>
          <cell r="B6477" t="str">
            <v>16920006 CGST -ISD Tamilnadu MRV Payable</v>
          </cell>
          <cell r="C6477">
            <v>0</v>
          </cell>
          <cell r="D6477">
            <v>0</v>
          </cell>
          <cell r="E6477">
            <v>0</v>
          </cell>
          <cell r="F6477">
            <v>0</v>
          </cell>
          <cell r="G6477">
            <v>0</v>
          </cell>
          <cell r="H6477">
            <v>0</v>
          </cell>
          <cell r="I6477">
            <v>0</v>
          </cell>
          <cell r="J6477">
            <v>0</v>
          </cell>
          <cell r="K6477">
            <v>0</v>
          </cell>
          <cell r="L6477">
            <v>0</v>
          </cell>
          <cell r="M6477">
            <v>0</v>
          </cell>
          <cell r="N6477">
            <v>0</v>
          </cell>
          <cell r="O6477">
            <v>0</v>
          </cell>
          <cell r="P6477">
            <v>0</v>
          </cell>
          <cell r="Q6477">
            <v>0</v>
          </cell>
          <cell r="R6477">
            <v>0</v>
          </cell>
          <cell r="S6477">
            <v>0</v>
          </cell>
          <cell r="T6477">
            <v>0</v>
          </cell>
        </row>
        <row r="6478">
          <cell r="A6478">
            <v>16920007</v>
          </cell>
          <cell r="B6478" t="str">
            <v>16920007 CGST -ISD Punjab SD Payable</v>
          </cell>
          <cell r="C6478">
            <v>0</v>
          </cell>
          <cell r="D6478">
            <v>0</v>
          </cell>
          <cell r="E6478">
            <v>0</v>
          </cell>
          <cell r="F6478">
            <v>0</v>
          </cell>
          <cell r="G6478">
            <v>0</v>
          </cell>
          <cell r="H6478">
            <v>0</v>
          </cell>
          <cell r="I6478">
            <v>0</v>
          </cell>
          <cell r="J6478">
            <v>0</v>
          </cell>
          <cell r="K6478">
            <v>0</v>
          </cell>
          <cell r="L6478">
            <v>0</v>
          </cell>
          <cell r="M6478">
            <v>0</v>
          </cell>
          <cell r="N6478">
            <v>0</v>
          </cell>
          <cell r="O6478">
            <v>0</v>
          </cell>
          <cell r="P6478">
            <v>0</v>
          </cell>
          <cell r="Q6478">
            <v>0</v>
          </cell>
          <cell r="R6478">
            <v>0</v>
          </cell>
          <cell r="S6478">
            <v>0</v>
          </cell>
          <cell r="T6478">
            <v>0</v>
          </cell>
        </row>
        <row r="6479">
          <cell r="A6479">
            <v>16920008</v>
          </cell>
          <cell r="B6479" t="str">
            <v>16920008 CGST-ISD Maharashtra SBU Payable</v>
          </cell>
          <cell r="C6479">
            <v>0</v>
          </cell>
          <cell r="D6479">
            <v>0</v>
          </cell>
          <cell r="E6479">
            <v>0</v>
          </cell>
          <cell r="F6479">
            <v>0</v>
          </cell>
          <cell r="G6479">
            <v>0</v>
          </cell>
          <cell r="H6479">
            <v>0</v>
          </cell>
          <cell r="I6479">
            <v>0</v>
          </cell>
          <cell r="J6479">
            <v>0</v>
          </cell>
          <cell r="K6479">
            <v>0</v>
          </cell>
          <cell r="L6479">
            <v>0</v>
          </cell>
          <cell r="M6479">
            <v>0</v>
          </cell>
          <cell r="N6479">
            <v>0</v>
          </cell>
          <cell r="O6479">
            <v>0</v>
          </cell>
          <cell r="P6479">
            <v>0</v>
          </cell>
          <cell r="Q6479">
            <v>0</v>
          </cell>
          <cell r="R6479">
            <v>0</v>
          </cell>
          <cell r="S6479">
            <v>0</v>
          </cell>
          <cell r="T6479">
            <v>0</v>
          </cell>
        </row>
        <row r="6480">
          <cell r="A6480">
            <v>16920999</v>
          </cell>
          <cell r="B6480" t="str">
            <v>16920999 CGST Liability on advance</v>
          </cell>
          <cell r="C6480">
            <v>9818752.5899999999</v>
          </cell>
          <cell r="D6480">
            <v>-6792360.2599999998</v>
          </cell>
          <cell r="E6480">
            <v>-4149380.84</v>
          </cell>
          <cell r="F6480">
            <v>0</v>
          </cell>
          <cell r="G6480">
            <v>-260820.18</v>
          </cell>
          <cell r="H6480">
            <v>0</v>
          </cell>
          <cell r="I6480">
            <v>0</v>
          </cell>
          <cell r="J6480">
            <v>0</v>
          </cell>
          <cell r="K6480">
            <v>0</v>
          </cell>
          <cell r="L6480">
            <v>0</v>
          </cell>
          <cell r="M6480">
            <v>0</v>
          </cell>
          <cell r="N6480">
            <v>0</v>
          </cell>
          <cell r="O6480">
            <v>0</v>
          </cell>
          <cell r="P6480">
            <v>0</v>
          </cell>
          <cell r="Q6480">
            <v>0</v>
          </cell>
          <cell r="R6480">
            <v>0</v>
          </cell>
          <cell r="S6480">
            <v>0</v>
          </cell>
          <cell r="T6480">
            <v>-1383808.69</v>
          </cell>
        </row>
        <row r="6481">
          <cell r="A6481">
            <v>559</v>
          </cell>
          <cell r="B6481" t="str">
            <v>559 6*  SGST / UTGST - ISD Payable</v>
          </cell>
          <cell r="C6481">
            <v>9818752.6400000006</v>
          </cell>
          <cell r="D6481">
            <v>-6792360.2599999998</v>
          </cell>
          <cell r="E6481">
            <v>-4149380.85</v>
          </cell>
          <cell r="F6481">
            <v>0</v>
          </cell>
          <cell r="G6481">
            <v>-260818.18</v>
          </cell>
          <cell r="H6481">
            <v>0</v>
          </cell>
          <cell r="I6481">
            <v>0</v>
          </cell>
          <cell r="J6481">
            <v>0</v>
          </cell>
          <cell r="K6481">
            <v>0</v>
          </cell>
          <cell r="L6481">
            <v>0</v>
          </cell>
          <cell r="M6481">
            <v>0</v>
          </cell>
          <cell r="N6481">
            <v>0</v>
          </cell>
          <cell r="O6481">
            <v>0</v>
          </cell>
          <cell r="P6481">
            <v>0</v>
          </cell>
          <cell r="Q6481">
            <v>0</v>
          </cell>
          <cell r="R6481">
            <v>0</v>
          </cell>
          <cell r="S6481">
            <v>0</v>
          </cell>
          <cell r="T6481">
            <v>-1383806.65</v>
          </cell>
        </row>
        <row r="6482">
          <cell r="A6482">
            <v>16910001</v>
          </cell>
          <cell r="B6482" t="str">
            <v>16910001 SGST -ISD Maharashtra FD  Payable</v>
          </cell>
          <cell r="C6482">
            <v>0</v>
          </cell>
          <cell r="D6482">
            <v>0</v>
          </cell>
          <cell r="E6482">
            <v>0</v>
          </cell>
          <cell r="F6482">
            <v>0</v>
          </cell>
          <cell r="G6482">
            <v>0</v>
          </cell>
          <cell r="H6482">
            <v>0</v>
          </cell>
          <cell r="I6482">
            <v>0</v>
          </cell>
          <cell r="J6482">
            <v>0</v>
          </cell>
          <cell r="K6482">
            <v>0</v>
          </cell>
          <cell r="L6482">
            <v>0</v>
          </cell>
          <cell r="M6482">
            <v>0</v>
          </cell>
          <cell r="N6482">
            <v>0</v>
          </cell>
          <cell r="O6482">
            <v>0</v>
          </cell>
          <cell r="P6482">
            <v>0</v>
          </cell>
          <cell r="Q6482">
            <v>0</v>
          </cell>
          <cell r="R6482">
            <v>0</v>
          </cell>
          <cell r="S6482">
            <v>0</v>
          </cell>
          <cell r="T6482">
            <v>0</v>
          </cell>
        </row>
        <row r="6483">
          <cell r="A6483">
            <v>16910002</v>
          </cell>
          <cell r="B6483" t="str">
            <v>16910002 SGST -ISD Maharashtra PWL  Payable</v>
          </cell>
          <cell r="C6483">
            <v>0</v>
          </cell>
          <cell r="D6483">
            <v>0</v>
          </cell>
          <cell r="E6483">
            <v>0</v>
          </cell>
          <cell r="F6483">
            <v>0</v>
          </cell>
          <cell r="G6483">
            <v>0</v>
          </cell>
          <cell r="H6483">
            <v>0</v>
          </cell>
          <cell r="I6483">
            <v>0</v>
          </cell>
          <cell r="J6483">
            <v>0</v>
          </cell>
          <cell r="K6483">
            <v>0</v>
          </cell>
          <cell r="L6483">
            <v>0</v>
          </cell>
          <cell r="M6483">
            <v>0</v>
          </cell>
          <cell r="N6483">
            <v>0</v>
          </cell>
          <cell r="O6483">
            <v>0</v>
          </cell>
          <cell r="P6483">
            <v>0</v>
          </cell>
          <cell r="Q6483">
            <v>0</v>
          </cell>
          <cell r="R6483">
            <v>0</v>
          </cell>
          <cell r="S6483">
            <v>0</v>
          </cell>
          <cell r="T6483">
            <v>0</v>
          </cell>
        </row>
        <row r="6484">
          <cell r="A6484">
            <v>16910003</v>
          </cell>
          <cell r="B6484" t="str">
            <v>16910003 SGST -ISD Maharashtra MTBD  Payable</v>
          </cell>
          <cell r="C6484">
            <v>0</v>
          </cell>
          <cell r="D6484">
            <v>0</v>
          </cell>
          <cell r="E6484">
            <v>0</v>
          </cell>
          <cell r="F6484">
            <v>0</v>
          </cell>
          <cell r="G6484">
            <v>0</v>
          </cell>
          <cell r="H6484">
            <v>0</v>
          </cell>
          <cell r="I6484">
            <v>0</v>
          </cell>
          <cell r="J6484">
            <v>0</v>
          </cell>
          <cell r="K6484">
            <v>0</v>
          </cell>
          <cell r="L6484">
            <v>0</v>
          </cell>
          <cell r="M6484">
            <v>0</v>
          </cell>
          <cell r="N6484">
            <v>0</v>
          </cell>
          <cell r="O6484">
            <v>0</v>
          </cell>
          <cell r="P6484">
            <v>0</v>
          </cell>
          <cell r="Q6484">
            <v>0</v>
          </cell>
          <cell r="R6484">
            <v>0</v>
          </cell>
          <cell r="S6484">
            <v>0</v>
          </cell>
          <cell r="T6484">
            <v>0</v>
          </cell>
        </row>
        <row r="6485">
          <cell r="A6485">
            <v>16910004</v>
          </cell>
          <cell r="B6485" t="str">
            <v>16910004 SGST -ISD Maharashtra HO  Payable</v>
          </cell>
          <cell r="C6485">
            <v>0</v>
          </cell>
          <cell r="D6485">
            <v>0</v>
          </cell>
          <cell r="E6485">
            <v>0</v>
          </cell>
          <cell r="F6485">
            <v>0</v>
          </cell>
          <cell r="G6485">
            <v>0</v>
          </cell>
          <cell r="H6485">
            <v>0</v>
          </cell>
          <cell r="I6485">
            <v>0</v>
          </cell>
          <cell r="J6485">
            <v>0</v>
          </cell>
          <cell r="K6485">
            <v>0</v>
          </cell>
          <cell r="L6485">
            <v>0</v>
          </cell>
          <cell r="M6485">
            <v>0</v>
          </cell>
          <cell r="N6485">
            <v>0</v>
          </cell>
          <cell r="O6485">
            <v>0</v>
          </cell>
          <cell r="P6485">
            <v>0</v>
          </cell>
          <cell r="Q6485">
            <v>0</v>
          </cell>
          <cell r="R6485">
            <v>0</v>
          </cell>
          <cell r="S6485">
            <v>0</v>
          </cell>
          <cell r="T6485">
            <v>0</v>
          </cell>
        </row>
        <row r="6486">
          <cell r="A6486">
            <v>16910005</v>
          </cell>
          <cell r="B6486" t="str">
            <v>16910005 SGST -ISD Maharashtra AD  Payable</v>
          </cell>
          <cell r="C6486">
            <v>0</v>
          </cell>
          <cell r="D6486">
            <v>0</v>
          </cell>
          <cell r="E6486">
            <v>0</v>
          </cell>
          <cell r="F6486">
            <v>0</v>
          </cell>
          <cell r="G6486">
            <v>0</v>
          </cell>
          <cell r="H6486">
            <v>0</v>
          </cell>
          <cell r="I6486">
            <v>0</v>
          </cell>
          <cell r="J6486">
            <v>0</v>
          </cell>
          <cell r="K6486">
            <v>0</v>
          </cell>
          <cell r="L6486">
            <v>0</v>
          </cell>
          <cell r="M6486">
            <v>0</v>
          </cell>
          <cell r="N6486">
            <v>0</v>
          </cell>
          <cell r="O6486">
            <v>0</v>
          </cell>
          <cell r="P6486">
            <v>0</v>
          </cell>
          <cell r="Q6486">
            <v>0</v>
          </cell>
          <cell r="R6486">
            <v>0</v>
          </cell>
          <cell r="S6486">
            <v>0</v>
          </cell>
          <cell r="T6486">
            <v>0</v>
          </cell>
        </row>
        <row r="6487">
          <cell r="A6487">
            <v>16910006</v>
          </cell>
          <cell r="B6487" t="str">
            <v>16910006 SGST -ISD Tamilnadu MRV  Payable</v>
          </cell>
          <cell r="C6487">
            <v>0</v>
          </cell>
          <cell r="D6487">
            <v>0</v>
          </cell>
          <cell r="E6487">
            <v>0</v>
          </cell>
          <cell r="F6487">
            <v>0</v>
          </cell>
          <cell r="G6487">
            <v>0</v>
          </cell>
          <cell r="H6487">
            <v>0</v>
          </cell>
          <cell r="I6487">
            <v>0</v>
          </cell>
          <cell r="J6487">
            <v>0</v>
          </cell>
          <cell r="K6487">
            <v>0</v>
          </cell>
          <cell r="L6487">
            <v>0</v>
          </cell>
          <cell r="M6487">
            <v>0</v>
          </cell>
          <cell r="N6487">
            <v>0</v>
          </cell>
          <cell r="O6487">
            <v>0</v>
          </cell>
          <cell r="P6487">
            <v>0</v>
          </cell>
          <cell r="Q6487">
            <v>0</v>
          </cell>
          <cell r="R6487">
            <v>0</v>
          </cell>
          <cell r="S6487">
            <v>0</v>
          </cell>
          <cell r="T6487">
            <v>0</v>
          </cell>
        </row>
        <row r="6488">
          <cell r="A6488">
            <v>16910007</v>
          </cell>
          <cell r="B6488" t="str">
            <v>16910007 SGST -ISD Punjab SD  Payable</v>
          </cell>
          <cell r="C6488">
            <v>0</v>
          </cell>
          <cell r="D6488">
            <v>0</v>
          </cell>
          <cell r="E6488">
            <v>0</v>
          </cell>
          <cell r="F6488">
            <v>0</v>
          </cell>
          <cell r="G6488">
            <v>0</v>
          </cell>
          <cell r="H6488">
            <v>0</v>
          </cell>
          <cell r="I6488">
            <v>0</v>
          </cell>
          <cell r="J6488">
            <v>0</v>
          </cell>
          <cell r="K6488">
            <v>0</v>
          </cell>
          <cell r="L6488">
            <v>0</v>
          </cell>
          <cell r="M6488">
            <v>0</v>
          </cell>
          <cell r="N6488">
            <v>0</v>
          </cell>
          <cell r="O6488">
            <v>0</v>
          </cell>
          <cell r="P6488">
            <v>0</v>
          </cell>
          <cell r="Q6488">
            <v>0</v>
          </cell>
          <cell r="R6488">
            <v>0</v>
          </cell>
          <cell r="S6488">
            <v>0</v>
          </cell>
          <cell r="T6488">
            <v>0</v>
          </cell>
        </row>
        <row r="6489">
          <cell r="A6489">
            <v>16910008</v>
          </cell>
          <cell r="B6489" t="str">
            <v>16910008 SGST-ISD Maharashtra SBU Payable</v>
          </cell>
          <cell r="C6489">
            <v>0</v>
          </cell>
          <cell r="D6489">
            <v>0</v>
          </cell>
          <cell r="E6489">
            <v>0</v>
          </cell>
          <cell r="F6489">
            <v>0</v>
          </cell>
          <cell r="G6489">
            <v>0</v>
          </cell>
          <cell r="H6489">
            <v>0</v>
          </cell>
          <cell r="I6489">
            <v>0</v>
          </cell>
          <cell r="J6489">
            <v>0</v>
          </cell>
          <cell r="K6489">
            <v>0</v>
          </cell>
          <cell r="L6489">
            <v>0</v>
          </cell>
          <cell r="M6489">
            <v>0</v>
          </cell>
          <cell r="N6489">
            <v>0</v>
          </cell>
          <cell r="O6489">
            <v>0</v>
          </cell>
          <cell r="P6489">
            <v>0</v>
          </cell>
          <cell r="Q6489">
            <v>0</v>
          </cell>
          <cell r="R6489">
            <v>0</v>
          </cell>
          <cell r="S6489">
            <v>0</v>
          </cell>
          <cell r="T6489">
            <v>0</v>
          </cell>
        </row>
        <row r="6490">
          <cell r="A6490">
            <v>16910999</v>
          </cell>
          <cell r="B6490" t="str">
            <v>16910999 SGST Liability on advance</v>
          </cell>
          <cell r="C6490">
            <v>9818752.6400000006</v>
          </cell>
          <cell r="D6490">
            <v>-6792360.2599999998</v>
          </cell>
          <cell r="E6490">
            <v>-4149380.85</v>
          </cell>
          <cell r="F6490">
            <v>0</v>
          </cell>
          <cell r="G6490">
            <v>-260818.18</v>
          </cell>
          <cell r="H6490">
            <v>0</v>
          </cell>
          <cell r="I6490">
            <v>0</v>
          </cell>
          <cell r="J6490">
            <v>0</v>
          </cell>
          <cell r="K6490">
            <v>0</v>
          </cell>
          <cell r="L6490">
            <v>0</v>
          </cell>
          <cell r="M6490">
            <v>0</v>
          </cell>
          <cell r="N6490">
            <v>0</v>
          </cell>
          <cell r="O6490">
            <v>0</v>
          </cell>
          <cell r="P6490">
            <v>0</v>
          </cell>
          <cell r="Q6490">
            <v>0</v>
          </cell>
          <cell r="R6490">
            <v>0</v>
          </cell>
          <cell r="S6490">
            <v>0</v>
          </cell>
          <cell r="T6490">
            <v>-1383806.65</v>
          </cell>
        </row>
        <row r="6491">
          <cell r="A6491">
            <v>560</v>
          </cell>
          <cell r="B6491" t="str">
            <v>560 6*  IGST - ISD Payable</v>
          </cell>
          <cell r="C6491">
            <v>3933765.07</v>
          </cell>
          <cell r="D6491">
            <v>0</v>
          </cell>
          <cell r="E6491">
            <v>-84687.2</v>
          </cell>
          <cell r="F6491">
            <v>0</v>
          </cell>
          <cell r="G6491">
            <v>-4526300.58</v>
          </cell>
          <cell r="H6491">
            <v>0</v>
          </cell>
          <cell r="I6491">
            <v>0</v>
          </cell>
          <cell r="J6491">
            <v>0</v>
          </cell>
          <cell r="K6491">
            <v>0</v>
          </cell>
          <cell r="L6491">
            <v>0</v>
          </cell>
          <cell r="M6491">
            <v>0</v>
          </cell>
          <cell r="N6491">
            <v>0</v>
          </cell>
          <cell r="O6491">
            <v>0</v>
          </cell>
          <cell r="P6491">
            <v>0</v>
          </cell>
          <cell r="Q6491">
            <v>0</v>
          </cell>
          <cell r="R6491">
            <v>0</v>
          </cell>
          <cell r="S6491">
            <v>0</v>
          </cell>
          <cell r="T6491">
            <v>-677222.71</v>
          </cell>
        </row>
        <row r="6492">
          <cell r="A6492">
            <v>16930001</v>
          </cell>
          <cell r="B6492" t="str">
            <v>16930001 IGST -ISD Maharashtra FD  Payable</v>
          </cell>
          <cell r="C6492">
            <v>0</v>
          </cell>
          <cell r="D6492">
            <v>0</v>
          </cell>
          <cell r="E6492">
            <v>0</v>
          </cell>
          <cell r="F6492">
            <v>0</v>
          </cell>
          <cell r="G6492">
            <v>0</v>
          </cell>
          <cell r="H6492">
            <v>0</v>
          </cell>
          <cell r="I6492">
            <v>0</v>
          </cell>
          <cell r="J6492">
            <v>0</v>
          </cell>
          <cell r="K6492">
            <v>0</v>
          </cell>
          <cell r="L6492">
            <v>0</v>
          </cell>
          <cell r="M6492">
            <v>0</v>
          </cell>
          <cell r="N6492">
            <v>0</v>
          </cell>
          <cell r="O6492">
            <v>0</v>
          </cell>
          <cell r="P6492">
            <v>0</v>
          </cell>
          <cell r="Q6492">
            <v>0</v>
          </cell>
          <cell r="R6492">
            <v>0</v>
          </cell>
          <cell r="S6492">
            <v>0</v>
          </cell>
          <cell r="T6492">
            <v>0</v>
          </cell>
        </row>
        <row r="6493">
          <cell r="A6493">
            <v>16930002</v>
          </cell>
          <cell r="B6493" t="str">
            <v>16930002 IGST -ISD Maharashtra PWL  Payable</v>
          </cell>
          <cell r="C6493">
            <v>0</v>
          </cell>
          <cell r="D6493">
            <v>0</v>
          </cell>
          <cell r="E6493">
            <v>0</v>
          </cell>
          <cell r="F6493">
            <v>0</v>
          </cell>
          <cell r="G6493">
            <v>0</v>
          </cell>
          <cell r="H6493">
            <v>0</v>
          </cell>
          <cell r="I6493">
            <v>0</v>
          </cell>
          <cell r="J6493">
            <v>0</v>
          </cell>
          <cell r="K6493">
            <v>0</v>
          </cell>
          <cell r="L6493">
            <v>0</v>
          </cell>
          <cell r="M6493">
            <v>0</v>
          </cell>
          <cell r="N6493">
            <v>0</v>
          </cell>
          <cell r="O6493">
            <v>0</v>
          </cell>
          <cell r="P6493">
            <v>0</v>
          </cell>
          <cell r="Q6493">
            <v>0</v>
          </cell>
          <cell r="R6493">
            <v>0</v>
          </cell>
          <cell r="S6493">
            <v>0</v>
          </cell>
          <cell r="T6493">
            <v>0</v>
          </cell>
        </row>
        <row r="6494">
          <cell r="A6494">
            <v>16930003</v>
          </cell>
          <cell r="B6494" t="str">
            <v>16930003 IGST -ISD Maharashtra MTBD  Payable</v>
          </cell>
          <cell r="C6494">
            <v>0</v>
          </cell>
          <cell r="D6494">
            <v>0</v>
          </cell>
          <cell r="E6494">
            <v>0</v>
          </cell>
          <cell r="F6494">
            <v>0</v>
          </cell>
          <cell r="G6494">
            <v>0</v>
          </cell>
          <cell r="H6494">
            <v>0</v>
          </cell>
          <cell r="I6494">
            <v>0</v>
          </cell>
          <cell r="J6494">
            <v>0</v>
          </cell>
          <cell r="K6494">
            <v>0</v>
          </cell>
          <cell r="L6494">
            <v>0</v>
          </cell>
          <cell r="M6494">
            <v>0</v>
          </cell>
          <cell r="N6494">
            <v>0</v>
          </cell>
          <cell r="O6494">
            <v>0</v>
          </cell>
          <cell r="P6494">
            <v>0</v>
          </cell>
          <cell r="Q6494">
            <v>0</v>
          </cell>
          <cell r="R6494">
            <v>0</v>
          </cell>
          <cell r="S6494">
            <v>0</v>
          </cell>
          <cell r="T6494">
            <v>0</v>
          </cell>
        </row>
        <row r="6495">
          <cell r="A6495">
            <v>16930004</v>
          </cell>
          <cell r="B6495" t="str">
            <v>16930004 IGST -ISD Maharashtra HO Payable</v>
          </cell>
          <cell r="C6495">
            <v>0</v>
          </cell>
          <cell r="D6495">
            <v>0</v>
          </cell>
          <cell r="E6495">
            <v>0</v>
          </cell>
          <cell r="F6495">
            <v>0</v>
          </cell>
          <cell r="G6495">
            <v>0</v>
          </cell>
          <cell r="H6495">
            <v>0</v>
          </cell>
          <cell r="I6495">
            <v>0</v>
          </cell>
          <cell r="J6495">
            <v>0</v>
          </cell>
          <cell r="K6495">
            <v>0</v>
          </cell>
          <cell r="L6495">
            <v>0</v>
          </cell>
          <cell r="M6495">
            <v>0</v>
          </cell>
          <cell r="N6495">
            <v>0</v>
          </cell>
          <cell r="O6495">
            <v>0</v>
          </cell>
          <cell r="P6495">
            <v>0</v>
          </cell>
          <cell r="Q6495">
            <v>0</v>
          </cell>
          <cell r="R6495">
            <v>0</v>
          </cell>
          <cell r="S6495">
            <v>0</v>
          </cell>
          <cell r="T6495">
            <v>0</v>
          </cell>
        </row>
        <row r="6496">
          <cell r="A6496">
            <v>16930005</v>
          </cell>
          <cell r="B6496" t="str">
            <v>16930005 IGST -ISD Maharashtra AD Payable</v>
          </cell>
          <cell r="C6496">
            <v>0</v>
          </cell>
          <cell r="D6496">
            <v>0</v>
          </cell>
          <cell r="E6496">
            <v>0</v>
          </cell>
          <cell r="F6496">
            <v>0</v>
          </cell>
          <cell r="G6496">
            <v>0</v>
          </cell>
          <cell r="H6496">
            <v>0</v>
          </cell>
          <cell r="I6496">
            <v>0</v>
          </cell>
          <cell r="J6496">
            <v>0</v>
          </cell>
          <cell r="K6496">
            <v>0</v>
          </cell>
          <cell r="L6496">
            <v>0</v>
          </cell>
          <cell r="M6496">
            <v>0</v>
          </cell>
          <cell r="N6496">
            <v>0</v>
          </cell>
          <cell r="O6496">
            <v>0</v>
          </cell>
          <cell r="P6496">
            <v>0</v>
          </cell>
          <cell r="Q6496">
            <v>0</v>
          </cell>
          <cell r="R6496">
            <v>0</v>
          </cell>
          <cell r="S6496">
            <v>0</v>
          </cell>
          <cell r="T6496">
            <v>0</v>
          </cell>
        </row>
        <row r="6497">
          <cell r="A6497">
            <v>16930006</v>
          </cell>
          <cell r="B6497" t="str">
            <v>16930006 IGST -ISD Tamilnadu MRV Payable</v>
          </cell>
          <cell r="C6497">
            <v>0</v>
          </cell>
          <cell r="D6497">
            <v>0</v>
          </cell>
          <cell r="E6497">
            <v>0</v>
          </cell>
          <cell r="F6497">
            <v>0</v>
          </cell>
          <cell r="G6497">
            <v>0</v>
          </cell>
          <cell r="H6497">
            <v>0</v>
          </cell>
          <cell r="I6497">
            <v>0</v>
          </cell>
          <cell r="J6497">
            <v>0</v>
          </cell>
          <cell r="K6497">
            <v>0</v>
          </cell>
          <cell r="L6497">
            <v>0</v>
          </cell>
          <cell r="M6497">
            <v>0</v>
          </cell>
          <cell r="N6497">
            <v>0</v>
          </cell>
          <cell r="O6497">
            <v>0</v>
          </cell>
          <cell r="P6497">
            <v>0</v>
          </cell>
          <cell r="Q6497">
            <v>0</v>
          </cell>
          <cell r="R6497">
            <v>0</v>
          </cell>
          <cell r="S6497">
            <v>0</v>
          </cell>
          <cell r="T6497">
            <v>0</v>
          </cell>
        </row>
        <row r="6498">
          <cell r="A6498">
            <v>16930007</v>
          </cell>
          <cell r="B6498" t="str">
            <v>16930007 IGST -ISD Punjab SD Payable</v>
          </cell>
          <cell r="C6498">
            <v>0</v>
          </cell>
          <cell r="D6498">
            <v>0</v>
          </cell>
          <cell r="E6498">
            <v>0</v>
          </cell>
          <cell r="F6498">
            <v>0</v>
          </cell>
          <cell r="G6498">
            <v>0</v>
          </cell>
          <cell r="H6498">
            <v>0</v>
          </cell>
          <cell r="I6498">
            <v>0</v>
          </cell>
          <cell r="J6498">
            <v>0</v>
          </cell>
          <cell r="K6498">
            <v>0</v>
          </cell>
          <cell r="L6498">
            <v>0</v>
          </cell>
          <cell r="M6498">
            <v>0</v>
          </cell>
          <cell r="N6498">
            <v>0</v>
          </cell>
          <cell r="O6498">
            <v>0</v>
          </cell>
          <cell r="P6498">
            <v>0</v>
          </cell>
          <cell r="Q6498">
            <v>0</v>
          </cell>
          <cell r="R6498">
            <v>0</v>
          </cell>
          <cell r="S6498">
            <v>0</v>
          </cell>
          <cell r="T6498">
            <v>0</v>
          </cell>
        </row>
        <row r="6499">
          <cell r="A6499">
            <v>16930008</v>
          </cell>
          <cell r="B6499" t="str">
            <v>16930008 IGST-ISD Maharashtra SBU Payable</v>
          </cell>
          <cell r="C6499">
            <v>0</v>
          </cell>
          <cell r="D6499">
            <v>0</v>
          </cell>
          <cell r="E6499">
            <v>0</v>
          </cell>
          <cell r="F6499">
            <v>0</v>
          </cell>
          <cell r="G6499">
            <v>0</v>
          </cell>
          <cell r="H6499">
            <v>0</v>
          </cell>
          <cell r="I6499">
            <v>0</v>
          </cell>
          <cell r="J6499">
            <v>0</v>
          </cell>
          <cell r="K6499">
            <v>0</v>
          </cell>
          <cell r="L6499">
            <v>0</v>
          </cell>
          <cell r="M6499">
            <v>0</v>
          </cell>
          <cell r="N6499">
            <v>0</v>
          </cell>
          <cell r="O6499">
            <v>0</v>
          </cell>
          <cell r="P6499">
            <v>0</v>
          </cell>
          <cell r="Q6499">
            <v>0</v>
          </cell>
          <cell r="R6499">
            <v>0</v>
          </cell>
          <cell r="S6499">
            <v>0</v>
          </cell>
          <cell r="T6499">
            <v>0</v>
          </cell>
        </row>
        <row r="6500">
          <cell r="A6500">
            <v>16930999</v>
          </cell>
          <cell r="B6500" t="str">
            <v>16930999 IGST Liability on advance</v>
          </cell>
          <cell r="C6500">
            <v>3933765.07</v>
          </cell>
          <cell r="D6500">
            <v>0</v>
          </cell>
          <cell r="E6500">
            <v>-84687.2</v>
          </cell>
          <cell r="F6500">
            <v>0</v>
          </cell>
          <cell r="G6500">
            <v>-4526300.58</v>
          </cell>
          <cell r="H6500">
            <v>0</v>
          </cell>
          <cell r="I6500">
            <v>0</v>
          </cell>
          <cell r="J6500">
            <v>0</v>
          </cell>
          <cell r="K6500">
            <v>0</v>
          </cell>
          <cell r="L6500">
            <v>0</v>
          </cell>
          <cell r="M6500">
            <v>0</v>
          </cell>
          <cell r="N6500">
            <v>0</v>
          </cell>
          <cell r="O6500">
            <v>0</v>
          </cell>
          <cell r="P6500">
            <v>0</v>
          </cell>
          <cell r="Q6500">
            <v>0</v>
          </cell>
          <cell r="R6500">
            <v>0</v>
          </cell>
          <cell r="S6500">
            <v>0</v>
          </cell>
          <cell r="T6500">
            <v>-677222.71</v>
          </cell>
        </row>
        <row r="6501">
          <cell r="A6501">
            <v>561</v>
          </cell>
          <cell r="B6501" t="str">
            <v>561 6*  Composite cess - ISD Payable</v>
          </cell>
          <cell r="C6501">
            <v>958053.11</v>
          </cell>
          <cell r="D6501">
            <v>0</v>
          </cell>
          <cell r="E6501">
            <v>0</v>
          </cell>
          <cell r="F6501">
            <v>0</v>
          </cell>
          <cell r="G6501">
            <v>0</v>
          </cell>
          <cell r="H6501">
            <v>0</v>
          </cell>
          <cell r="I6501">
            <v>0</v>
          </cell>
          <cell r="J6501">
            <v>0</v>
          </cell>
          <cell r="K6501">
            <v>0</v>
          </cell>
          <cell r="L6501">
            <v>0</v>
          </cell>
          <cell r="M6501">
            <v>0</v>
          </cell>
          <cell r="N6501">
            <v>0</v>
          </cell>
          <cell r="O6501">
            <v>0</v>
          </cell>
          <cell r="P6501">
            <v>0</v>
          </cell>
          <cell r="Q6501">
            <v>0</v>
          </cell>
          <cell r="R6501">
            <v>0</v>
          </cell>
          <cell r="S6501">
            <v>0</v>
          </cell>
          <cell r="T6501">
            <v>958053.11</v>
          </cell>
        </row>
        <row r="6502">
          <cell r="A6502">
            <v>16940001</v>
          </cell>
          <cell r="B6502" t="str">
            <v>16940001 C Cess -ISD Maharashtra FD  Payable</v>
          </cell>
          <cell r="C6502">
            <v>0</v>
          </cell>
          <cell r="D6502">
            <v>0</v>
          </cell>
          <cell r="E6502">
            <v>0</v>
          </cell>
          <cell r="F6502">
            <v>0</v>
          </cell>
          <cell r="G6502">
            <v>0</v>
          </cell>
          <cell r="H6502">
            <v>0</v>
          </cell>
          <cell r="I6502">
            <v>0</v>
          </cell>
          <cell r="J6502">
            <v>0</v>
          </cell>
          <cell r="K6502">
            <v>0</v>
          </cell>
          <cell r="L6502">
            <v>0</v>
          </cell>
          <cell r="M6502">
            <v>0</v>
          </cell>
          <cell r="N6502">
            <v>0</v>
          </cell>
          <cell r="O6502">
            <v>0</v>
          </cell>
          <cell r="P6502">
            <v>0</v>
          </cell>
          <cell r="Q6502">
            <v>0</v>
          </cell>
          <cell r="R6502">
            <v>0</v>
          </cell>
          <cell r="S6502">
            <v>0</v>
          </cell>
          <cell r="T6502">
            <v>0</v>
          </cell>
        </row>
        <row r="6503">
          <cell r="A6503">
            <v>16940002</v>
          </cell>
          <cell r="B6503" t="str">
            <v>16940002 C Cess -ISD Maharashtra PWL  Payable</v>
          </cell>
          <cell r="C6503">
            <v>0</v>
          </cell>
          <cell r="D6503">
            <v>0</v>
          </cell>
          <cell r="E6503">
            <v>0</v>
          </cell>
          <cell r="F6503">
            <v>0</v>
          </cell>
          <cell r="G6503">
            <v>0</v>
          </cell>
          <cell r="H6503">
            <v>0</v>
          </cell>
          <cell r="I6503">
            <v>0</v>
          </cell>
          <cell r="J6503">
            <v>0</v>
          </cell>
          <cell r="K6503">
            <v>0</v>
          </cell>
          <cell r="L6503">
            <v>0</v>
          </cell>
          <cell r="M6503">
            <v>0</v>
          </cell>
          <cell r="N6503">
            <v>0</v>
          </cell>
          <cell r="O6503">
            <v>0</v>
          </cell>
          <cell r="P6503">
            <v>0</v>
          </cell>
          <cell r="Q6503">
            <v>0</v>
          </cell>
          <cell r="R6503">
            <v>0</v>
          </cell>
          <cell r="S6503">
            <v>0</v>
          </cell>
          <cell r="T6503">
            <v>0</v>
          </cell>
        </row>
        <row r="6504">
          <cell r="A6504">
            <v>16940003</v>
          </cell>
          <cell r="B6504" t="str">
            <v>16940003 C Cess -ISD Maharashtra MTBD  Payable</v>
          </cell>
          <cell r="C6504">
            <v>0</v>
          </cell>
          <cell r="D6504">
            <v>0</v>
          </cell>
          <cell r="E6504">
            <v>0</v>
          </cell>
          <cell r="F6504">
            <v>0</v>
          </cell>
          <cell r="G6504">
            <v>0</v>
          </cell>
          <cell r="H6504">
            <v>0</v>
          </cell>
          <cell r="I6504">
            <v>0</v>
          </cell>
          <cell r="J6504">
            <v>0</v>
          </cell>
          <cell r="K6504">
            <v>0</v>
          </cell>
          <cell r="L6504">
            <v>0</v>
          </cell>
          <cell r="M6504">
            <v>0</v>
          </cell>
          <cell r="N6504">
            <v>0</v>
          </cell>
          <cell r="O6504">
            <v>0</v>
          </cell>
          <cell r="P6504">
            <v>0</v>
          </cell>
          <cell r="Q6504">
            <v>0</v>
          </cell>
          <cell r="R6504">
            <v>0</v>
          </cell>
          <cell r="S6504">
            <v>0</v>
          </cell>
          <cell r="T6504">
            <v>0</v>
          </cell>
        </row>
        <row r="6505">
          <cell r="A6505">
            <v>16940004</v>
          </cell>
          <cell r="B6505" t="str">
            <v>16940004 C Cess -ISD Maharashtra HO Payable</v>
          </cell>
          <cell r="C6505">
            <v>0</v>
          </cell>
          <cell r="D6505">
            <v>0</v>
          </cell>
          <cell r="E6505">
            <v>0</v>
          </cell>
          <cell r="F6505">
            <v>0</v>
          </cell>
          <cell r="G6505">
            <v>0</v>
          </cell>
          <cell r="H6505">
            <v>0</v>
          </cell>
          <cell r="I6505">
            <v>0</v>
          </cell>
          <cell r="J6505">
            <v>0</v>
          </cell>
          <cell r="K6505">
            <v>0</v>
          </cell>
          <cell r="L6505">
            <v>0</v>
          </cell>
          <cell r="M6505">
            <v>0</v>
          </cell>
          <cell r="N6505">
            <v>0</v>
          </cell>
          <cell r="O6505">
            <v>0</v>
          </cell>
          <cell r="P6505">
            <v>0</v>
          </cell>
          <cell r="Q6505">
            <v>0</v>
          </cell>
          <cell r="R6505">
            <v>0</v>
          </cell>
          <cell r="S6505">
            <v>0</v>
          </cell>
          <cell r="T6505">
            <v>0</v>
          </cell>
        </row>
        <row r="6506">
          <cell r="A6506">
            <v>16940005</v>
          </cell>
          <cell r="B6506" t="str">
            <v>16940005 C Cess -ISD Maharashtra AD Payable</v>
          </cell>
          <cell r="C6506">
            <v>0</v>
          </cell>
          <cell r="D6506">
            <v>0</v>
          </cell>
          <cell r="E6506">
            <v>0</v>
          </cell>
          <cell r="F6506">
            <v>0</v>
          </cell>
          <cell r="G6506">
            <v>0</v>
          </cell>
          <cell r="H6506">
            <v>0</v>
          </cell>
          <cell r="I6506">
            <v>0</v>
          </cell>
          <cell r="J6506">
            <v>0</v>
          </cell>
          <cell r="K6506">
            <v>0</v>
          </cell>
          <cell r="L6506">
            <v>0</v>
          </cell>
          <cell r="M6506">
            <v>0</v>
          </cell>
          <cell r="N6506">
            <v>0</v>
          </cell>
          <cell r="O6506">
            <v>0</v>
          </cell>
          <cell r="P6506">
            <v>0</v>
          </cell>
          <cell r="Q6506">
            <v>0</v>
          </cell>
          <cell r="R6506">
            <v>0</v>
          </cell>
          <cell r="S6506">
            <v>0</v>
          </cell>
          <cell r="T6506">
            <v>0</v>
          </cell>
        </row>
        <row r="6507">
          <cell r="A6507">
            <v>16940006</v>
          </cell>
          <cell r="B6507" t="str">
            <v>16940006 C Cess -ISD Tamilnadu MRV Payable</v>
          </cell>
          <cell r="C6507">
            <v>0</v>
          </cell>
          <cell r="D6507">
            <v>0</v>
          </cell>
          <cell r="E6507">
            <v>0</v>
          </cell>
          <cell r="F6507">
            <v>0</v>
          </cell>
          <cell r="G6507">
            <v>0</v>
          </cell>
          <cell r="H6507">
            <v>0</v>
          </cell>
          <cell r="I6507">
            <v>0</v>
          </cell>
          <cell r="J6507">
            <v>0</v>
          </cell>
          <cell r="K6507">
            <v>0</v>
          </cell>
          <cell r="L6507">
            <v>0</v>
          </cell>
          <cell r="M6507">
            <v>0</v>
          </cell>
          <cell r="N6507">
            <v>0</v>
          </cell>
          <cell r="O6507">
            <v>0</v>
          </cell>
          <cell r="P6507">
            <v>0</v>
          </cell>
          <cell r="Q6507">
            <v>0</v>
          </cell>
          <cell r="R6507">
            <v>0</v>
          </cell>
          <cell r="S6507">
            <v>0</v>
          </cell>
          <cell r="T6507">
            <v>0</v>
          </cell>
        </row>
        <row r="6508">
          <cell r="A6508">
            <v>16940007</v>
          </cell>
          <cell r="B6508" t="str">
            <v>16940007 C Cess- ISD Punjab SD Payable</v>
          </cell>
          <cell r="C6508">
            <v>0</v>
          </cell>
          <cell r="D6508">
            <v>0</v>
          </cell>
          <cell r="E6508">
            <v>0</v>
          </cell>
          <cell r="F6508">
            <v>0</v>
          </cell>
          <cell r="G6508">
            <v>0</v>
          </cell>
          <cell r="H6508">
            <v>0</v>
          </cell>
          <cell r="I6508">
            <v>0</v>
          </cell>
          <cell r="J6508">
            <v>0</v>
          </cell>
          <cell r="K6508">
            <v>0</v>
          </cell>
          <cell r="L6508">
            <v>0</v>
          </cell>
          <cell r="M6508">
            <v>0</v>
          </cell>
          <cell r="N6508">
            <v>0</v>
          </cell>
          <cell r="O6508">
            <v>0</v>
          </cell>
          <cell r="P6508">
            <v>0</v>
          </cell>
          <cell r="Q6508">
            <v>0</v>
          </cell>
          <cell r="R6508">
            <v>0</v>
          </cell>
          <cell r="S6508">
            <v>0</v>
          </cell>
          <cell r="T6508">
            <v>0</v>
          </cell>
        </row>
        <row r="6509">
          <cell r="A6509">
            <v>16940008</v>
          </cell>
          <cell r="B6509" t="str">
            <v>16940008 C Cess-ISD Maharashtra SBU</v>
          </cell>
          <cell r="C6509">
            <v>0</v>
          </cell>
          <cell r="D6509">
            <v>0</v>
          </cell>
          <cell r="E6509">
            <v>0</v>
          </cell>
          <cell r="F6509">
            <v>0</v>
          </cell>
          <cell r="G6509">
            <v>0</v>
          </cell>
          <cell r="H6509">
            <v>0</v>
          </cell>
          <cell r="I6509">
            <v>0</v>
          </cell>
          <cell r="J6509">
            <v>0</v>
          </cell>
          <cell r="K6509">
            <v>0</v>
          </cell>
          <cell r="L6509">
            <v>0</v>
          </cell>
          <cell r="M6509">
            <v>0</v>
          </cell>
          <cell r="N6509">
            <v>0</v>
          </cell>
          <cell r="O6509">
            <v>0</v>
          </cell>
          <cell r="P6509">
            <v>0</v>
          </cell>
          <cell r="Q6509">
            <v>0</v>
          </cell>
          <cell r="R6509">
            <v>0</v>
          </cell>
          <cell r="S6509">
            <v>0</v>
          </cell>
          <cell r="T6509">
            <v>0</v>
          </cell>
        </row>
        <row r="6510">
          <cell r="A6510">
            <v>16940099</v>
          </cell>
          <cell r="B6510" t="str">
            <v>16940099 ISD DISTRIBUTION</v>
          </cell>
          <cell r="C6510">
            <v>0</v>
          </cell>
          <cell r="D6510">
            <v>0</v>
          </cell>
          <cell r="E6510">
            <v>0</v>
          </cell>
          <cell r="F6510">
            <v>0</v>
          </cell>
          <cell r="G6510">
            <v>0</v>
          </cell>
          <cell r="H6510">
            <v>0</v>
          </cell>
          <cell r="I6510">
            <v>0</v>
          </cell>
          <cell r="J6510">
            <v>0</v>
          </cell>
          <cell r="K6510">
            <v>0</v>
          </cell>
          <cell r="L6510">
            <v>0</v>
          </cell>
          <cell r="M6510">
            <v>0</v>
          </cell>
          <cell r="N6510">
            <v>0</v>
          </cell>
          <cell r="O6510">
            <v>0</v>
          </cell>
          <cell r="P6510">
            <v>0</v>
          </cell>
          <cell r="Q6510">
            <v>0</v>
          </cell>
          <cell r="R6510">
            <v>0</v>
          </cell>
          <cell r="S6510">
            <v>0</v>
          </cell>
          <cell r="T6510">
            <v>0</v>
          </cell>
        </row>
        <row r="6511">
          <cell r="A6511">
            <v>16940999</v>
          </cell>
          <cell r="B6511" t="str">
            <v>16940999 C Cess -Liability on advance</v>
          </cell>
          <cell r="C6511">
            <v>958053.11</v>
          </cell>
          <cell r="D6511">
            <v>0</v>
          </cell>
          <cell r="E6511">
            <v>0</v>
          </cell>
          <cell r="F6511">
            <v>0</v>
          </cell>
          <cell r="G6511">
            <v>0</v>
          </cell>
          <cell r="H6511">
            <v>0</v>
          </cell>
          <cell r="I6511">
            <v>0</v>
          </cell>
          <cell r="J6511">
            <v>0</v>
          </cell>
          <cell r="K6511">
            <v>0</v>
          </cell>
          <cell r="L6511">
            <v>0</v>
          </cell>
          <cell r="M6511">
            <v>0</v>
          </cell>
          <cell r="N6511">
            <v>0</v>
          </cell>
          <cell r="O6511">
            <v>0</v>
          </cell>
          <cell r="P6511">
            <v>0</v>
          </cell>
          <cell r="Q6511">
            <v>0</v>
          </cell>
          <cell r="R6511">
            <v>0</v>
          </cell>
          <cell r="S6511">
            <v>0</v>
          </cell>
          <cell r="T6511">
            <v>958053.11</v>
          </cell>
        </row>
        <row r="6512">
          <cell r="A6512">
            <v>585</v>
          </cell>
          <cell r="B6512" t="str">
            <v>6*  GST Payable Clearing</v>
          </cell>
          <cell r="C6512">
            <v>0</v>
          </cell>
          <cell r="D6512">
            <v>0</v>
          </cell>
          <cell r="E6512">
            <v>913706.4</v>
          </cell>
          <cell r="F6512">
            <v>0</v>
          </cell>
          <cell r="G6512">
            <v>0</v>
          </cell>
          <cell r="H6512">
            <v>0</v>
          </cell>
          <cell r="I6512">
            <v>0</v>
          </cell>
          <cell r="J6512">
            <v>0</v>
          </cell>
          <cell r="K6512">
            <v>0</v>
          </cell>
          <cell r="L6512">
            <v>0</v>
          </cell>
          <cell r="M6512">
            <v>0</v>
          </cell>
          <cell r="N6512">
            <v>0</v>
          </cell>
          <cell r="O6512">
            <v>0</v>
          </cell>
          <cell r="P6512">
            <v>0</v>
          </cell>
          <cell r="Q6512">
            <v>0</v>
          </cell>
          <cell r="R6512">
            <v>0</v>
          </cell>
          <cell r="S6512">
            <v>0</v>
          </cell>
          <cell r="T6512">
            <v>913706.4</v>
          </cell>
        </row>
        <row r="6513">
          <cell r="A6513">
            <v>16941000</v>
          </cell>
          <cell r="B6513" t="str">
            <v>16941000 GST Payable Clearing</v>
          </cell>
          <cell r="C6513">
            <v>0</v>
          </cell>
          <cell r="D6513">
            <v>0</v>
          </cell>
          <cell r="E6513">
            <v>913706.4</v>
          </cell>
          <cell r="F6513">
            <v>0</v>
          </cell>
          <cell r="G6513">
            <v>0</v>
          </cell>
          <cell r="H6513">
            <v>0</v>
          </cell>
          <cell r="I6513">
            <v>0</v>
          </cell>
          <cell r="J6513">
            <v>0</v>
          </cell>
          <cell r="K6513">
            <v>0</v>
          </cell>
          <cell r="L6513">
            <v>0</v>
          </cell>
          <cell r="M6513">
            <v>0</v>
          </cell>
          <cell r="N6513">
            <v>0</v>
          </cell>
          <cell r="O6513">
            <v>0</v>
          </cell>
          <cell r="P6513">
            <v>0</v>
          </cell>
          <cell r="Q6513">
            <v>0</v>
          </cell>
          <cell r="R6513">
            <v>0</v>
          </cell>
          <cell r="S6513">
            <v>0</v>
          </cell>
          <cell r="T6513">
            <v>913706.4</v>
          </cell>
        </row>
        <row r="6514">
          <cell r="A6514">
            <v>276</v>
          </cell>
          <cell r="B6514" t="str">
            <v>Excise / Service Tax / Sales Tax Payable.....</v>
          </cell>
          <cell r="C6514">
            <v>-91062608.560000002</v>
          </cell>
          <cell r="D6514">
            <v>-68621403.379999995</v>
          </cell>
          <cell r="E6514">
            <v>-81849300.890000001</v>
          </cell>
          <cell r="F6514">
            <v>971.95</v>
          </cell>
          <cell r="G6514">
            <v>-16658937.08</v>
          </cell>
          <cell r="H6514">
            <v>0</v>
          </cell>
          <cell r="I6514">
            <v>0</v>
          </cell>
          <cell r="J6514">
            <v>0</v>
          </cell>
          <cell r="K6514">
            <v>-30898793.120000001</v>
          </cell>
          <cell r="L6514">
            <v>9075</v>
          </cell>
          <cell r="M6514">
            <v>160295.79</v>
          </cell>
          <cell r="N6514">
            <v>69686.52</v>
          </cell>
          <cell r="O6514">
            <v>0</v>
          </cell>
          <cell r="P6514">
            <v>0</v>
          </cell>
          <cell r="Q6514">
            <v>0</v>
          </cell>
          <cell r="R6514">
            <v>0</v>
          </cell>
          <cell r="S6514">
            <v>0</v>
          </cell>
          <cell r="T6514">
            <v>-288851013.76999998</v>
          </cell>
        </row>
        <row r="6515">
          <cell r="A6515">
            <v>286</v>
          </cell>
          <cell r="B6515" t="str">
            <v>Excise Payable...............................</v>
          </cell>
          <cell r="C6515">
            <v>-884233.71</v>
          </cell>
          <cell r="D6515">
            <v>0.01</v>
          </cell>
          <cell r="E6515">
            <v>0</v>
          </cell>
          <cell r="F6515">
            <v>0</v>
          </cell>
          <cell r="G6515">
            <v>0</v>
          </cell>
          <cell r="H6515">
            <v>0</v>
          </cell>
          <cell r="I6515">
            <v>0</v>
          </cell>
          <cell r="J6515">
            <v>0</v>
          </cell>
          <cell r="K6515">
            <v>0</v>
          </cell>
          <cell r="L6515">
            <v>0</v>
          </cell>
          <cell r="M6515">
            <v>0</v>
          </cell>
          <cell r="N6515">
            <v>0</v>
          </cell>
          <cell r="O6515">
            <v>0</v>
          </cell>
          <cell r="P6515">
            <v>0</v>
          </cell>
          <cell r="Q6515">
            <v>0</v>
          </cell>
          <cell r="R6515">
            <v>0</v>
          </cell>
          <cell r="S6515">
            <v>0</v>
          </cell>
          <cell r="T6515">
            <v>-884233.7</v>
          </cell>
        </row>
        <row r="6516">
          <cell r="A6516">
            <v>16250001</v>
          </cell>
          <cell r="B6516" t="str">
            <v>16250001 BED PAYABLE F002 EG-02</v>
          </cell>
          <cell r="C6516">
            <v>0</v>
          </cell>
          <cell r="D6516">
            <v>0.01</v>
          </cell>
          <cell r="E6516">
            <v>0</v>
          </cell>
          <cell r="F6516">
            <v>0</v>
          </cell>
          <cell r="G6516">
            <v>0</v>
          </cell>
          <cell r="H6516">
            <v>0</v>
          </cell>
          <cell r="I6516">
            <v>0</v>
          </cell>
          <cell r="J6516">
            <v>0</v>
          </cell>
          <cell r="K6516">
            <v>0</v>
          </cell>
          <cell r="L6516">
            <v>0</v>
          </cell>
          <cell r="M6516">
            <v>0</v>
          </cell>
          <cell r="N6516">
            <v>0</v>
          </cell>
          <cell r="O6516">
            <v>0</v>
          </cell>
          <cell r="P6516">
            <v>0</v>
          </cell>
          <cell r="Q6516">
            <v>0</v>
          </cell>
          <cell r="R6516">
            <v>0</v>
          </cell>
          <cell r="S6516">
            <v>0</v>
          </cell>
          <cell r="T6516">
            <v>0.01</v>
          </cell>
        </row>
        <row r="6517">
          <cell r="A6517">
            <v>16250002</v>
          </cell>
          <cell r="B6517" t="str">
            <v>16250002 BED PAYABLE F003 EG-03</v>
          </cell>
          <cell r="C6517">
            <v>0</v>
          </cell>
          <cell r="D6517">
            <v>0</v>
          </cell>
          <cell r="E6517">
            <v>0</v>
          </cell>
          <cell r="F6517">
            <v>0</v>
          </cell>
          <cell r="G6517">
            <v>0</v>
          </cell>
          <cell r="H6517">
            <v>0</v>
          </cell>
          <cell r="I6517">
            <v>0</v>
          </cell>
          <cell r="J6517">
            <v>0</v>
          </cell>
          <cell r="K6517">
            <v>0</v>
          </cell>
          <cell r="L6517">
            <v>0</v>
          </cell>
          <cell r="M6517">
            <v>0</v>
          </cell>
          <cell r="N6517">
            <v>0</v>
          </cell>
          <cell r="O6517">
            <v>0</v>
          </cell>
          <cell r="P6517">
            <v>0</v>
          </cell>
          <cell r="Q6517">
            <v>0</v>
          </cell>
          <cell r="R6517">
            <v>0</v>
          </cell>
          <cell r="S6517">
            <v>0</v>
          </cell>
          <cell r="T6517">
            <v>0</v>
          </cell>
        </row>
        <row r="6518">
          <cell r="A6518">
            <v>16250003</v>
          </cell>
          <cell r="B6518" t="str">
            <v>16250003 BED PAYABLE  EG-94</v>
          </cell>
          <cell r="C6518">
            <v>0</v>
          </cell>
          <cell r="D6518">
            <v>0</v>
          </cell>
          <cell r="E6518">
            <v>0</v>
          </cell>
          <cell r="F6518">
            <v>0</v>
          </cell>
          <cell r="G6518">
            <v>0</v>
          </cell>
          <cell r="H6518">
            <v>0</v>
          </cell>
          <cell r="I6518">
            <v>0</v>
          </cell>
          <cell r="J6518">
            <v>0</v>
          </cell>
          <cell r="K6518">
            <v>0</v>
          </cell>
          <cell r="L6518">
            <v>0</v>
          </cell>
          <cell r="M6518">
            <v>0</v>
          </cell>
          <cell r="N6518">
            <v>0</v>
          </cell>
          <cell r="O6518">
            <v>0</v>
          </cell>
          <cell r="P6518">
            <v>0</v>
          </cell>
          <cell r="Q6518">
            <v>0</v>
          </cell>
          <cell r="R6518">
            <v>0</v>
          </cell>
          <cell r="S6518">
            <v>0</v>
          </cell>
          <cell r="T6518">
            <v>0</v>
          </cell>
        </row>
        <row r="6519">
          <cell r="A6519">
            <v>16250004</v>
          </cell>
          <cell r="B6519" t="str">
            <v>16250004 BED PAYABLE  EG-95</v>
          </cell>
          <cell r="C6519">
            <v>0</v>
          </cell>
          <cell r="D6519">
            <v>0</v>
          </cell>
          <cell r="E6519">
            <v>0</v>
          </cell>
          <cell r="F6519">
            <v>0</v>
          </cell>
          <cell r="G6519">
            <v>0</v>
          </cell>
          <cell r="H6519">
            <v>0</v>
          </cell>
          <cell r="I6519">
            <v>0</v>
          </cell>
          <cell r="J6519">
            <v>0</v>
          </cell>
          <cell r="K6519">
            <v>0</v>
          </cell>
          <cell r="L6519">
            <v>0</v>
          </cell>
          <cell r="M6519">
            <v>0</v>
          </cell>
          <cell r="N6519">
            <v>0</v>
          </cell>
          <cell r="O6519">
            <v>0</v>
          </cell>
          <cell r="P6519">
            <v>0</v>
          </cell>
          <cell r="Q6519">
            <v>0</v>
          </cell>
          <cell r="R6519">
            <v>0</v>
          </cell>
          <cell r="S6519">
            <v>0</v>
          </cell>
          <cell r="T6519">
            <v>0</v>
          </cell>
        </row>
        <row r="6520">
          <cell r="A6520">
            <v>16250005</v>
          </cell>
          <cell r="B6520" t="str">
            <v>16250005 BED PAYABLE F007 EG-97</v>
          </cell>
          <cell r="C6520">
            <v>0</v>
          </cell>
          <cell r="D6520">
            <v>0</v>
          </cell>
          <cell r="E6520">
            <v>0</v>
          </cell>
          <cell r="F6520">
            <v>0</v>
          </cell>
          <cell r="G6520">
            <v>0</v>
          </cell>
          <cell r="H6520">
            <v>0</v>
          </cell>
          <cell r="I6520">
            <v>0</v>
          </cell>
          <cell r="J6520">
            <v>0</v>
          </cell>
          <cell r="K6520">
            <v>0</v>
          </cell>
          <cell r="L6520">
            <v>0</v>
          </cell>
          <cell r="M6520">
            <v>0</v>
          </cell>
          <cell r="N6520">
            <v>0</v>
          </cell>
          <cell r="O6520">
            <v>0</v>
          </cell>
          <cell r="P6520">
            <v>0</v>
          </cell>
          <cell r="Q6520">
            <v>0</v>
          </cell>
          <cell r="R6520">
            <v>0</v>
          </cell>
          <cell r="S6520">
            <v>0</v>
          </cell>
          <cell r="T6520">
            <v>0</v>
          </cell>
        </row>
        <row r="6521">
          <cell r="A6521">
            <v>16250006</v>
          </cell>
          <cell r="B6521" t="str">
            <v>16250006 BED PAYABLE F015 EG-04</v>
          </cell>
          <cell r="C6521">
            <v>0</v>
          </cell>
          <cell r="D6521">
            <v>0</v>
          </cell>
          <cell r="E6521">
            <v>0</v>
          </cell>
          <cell r="F6521">
            <v>0</v>
          </cell>
          <cell r="G6521">
            <v>0</v>
          </cell>
          <cell r="H6521">
            <v>0</v>
          </cell>
          <cell r="I6521">
            <v>0</v>
          </cell>
          <cell r="J6521">
            <v>0</v>
          </cell>
          <cell r="K6521">
            <v>0</v>
          </cell>
          <cell r="L6521">
            <v>0</v>
          </cell>
          <cell r="M6521">
            <v>0</v>
          </cell>
          <cell r="N6521">
            <v>0</v>
          </cell>
          <cell r="O6521">
            <v>0</v>
          </cell>
          <cell r="P6521">
            <v>0</v>
          </cell>
          <cell r="Q6521">
            <v>0</v>
          </cell>
          <cell r="R6521">
            <v>0</v>
          </cell>
          <cell r="S6521">
            <v>0</v>
          </cell>
          <cell r="T6521">
            <v>0</v>
          </cell>
        </row>
        <row r="6522">
          <cell r="A6522">
            <v>16250007</v>
          </cell>
          <cell r="B6522" t="str">
            <v>16250007 BED PAYABLE F010 EG-10</v>
          </cell>
          <cell r="C6522">
            <v>0</v>
          </cell>
          <cell r="D6522">
            <v>0</v>
          </cell>
          <cell r="E6522">
            <v>0</v>
          </cell>
          <cell r="F6522">
            <v>0</v>
          </cell>
          <cell r="G6522">
            <v>0</v>
          </cell>
          <cell r="H6522">
            <v>0</v>
          </cell>
          <cell r="I6522">
            <v>0</v>
          </cell>
          <cell r="J6522">
            <v>0</v>
          </cell>
          <cell r="K6522">
            <v>0</v>
          </cell>
          <cell r="L6522">
            <v>0</v>
          </cell>
          <cell r="M6522">
            <v>0</v>
          </cell>
          <cell r="N6522">
            <v>0</v>
          </cell>
          <cell r="O6522">
            <v>0</v>
          </cell>
          <cell r="P6522">
            <v>0</v>
          </cell>
          <cell r="Q6522">
            <v>0</v>
          </cell>
          <cell r="R6522">
            <v>0</v>
          </cell>
          <cell r="S6522">
            <v>0</v>
          </cell>
          <cell r="T6522">
            <v>0</v>
          </cell>
        </row>
        <row r="6523">
          <cell r="A6523">
            <v>16250008</v>
          </cell>
          <cell r="B6523" t="str">
            <v>16250008 BED PAYABLE F014 EG-93</v>
          </cell>
          <cell r="C6523">
            <v>0</v>
          </cell>
          <cell r="D6523">
            <v>0</v>
          </cell>
          <cell r="E6523">
            <v>0</v>
          </cell>
          <cell r="F6523">
            <v>0</v>
          </cell>
          <cell r="G6523">
            <v>0</v>
          </cell>
          <cell r="H6523">
            <v>0</v>
          </cell>
          <cell r="I6523">
            <v>0</v>
          </cell>
          <cell r="J6523">
            <v>0</v>
          </cell>
          <cell r="K6523">
            <v>0</v>
          </cell>
          <cell r="L6523">
            <v>0</v>
          </cell>
          <cell r="M6523">
            <v>0</v>
          </cell>
          <cell r="N6523">
            <v>0</v>
          </cell>
          <cell r="O6523">
            <v>0</v>
          </cell>
          <cell r="P6523">
            <v>0</v>
          </cell>
          <cell r="Q6523">
            <v>0</v>
          </cell>
          <cell r="R6523">
            <v>0</v>
          </cell>
          <cell r="S6523">
            <v>0</v>
          </cell>
          <cell r="T6523">
            <v>0</v>
          </cell>
        </row>
        <row r="6524">
          <cell r="A6524">
            <v>16250009</v>
          </cell>
          <cell r="B6524" t="str">
            <v>16250009 BED PAYABLE F008 EG-98</v>
          </cell>
          <cell r="C6524">
            <v>0</v>
          </cell>
          <cell r="D6524">
            <v>0</v>
          </cell>
          <cell r="E6524">
            <v>0</v>
          </cell>
          <cell r="F6524">
            <v>0</v>
          </cell>
          <cell r="G6524">
            <v>0</v>
          </cell>
          <cell r="H6524">
            <v>0</v>
          </cell>
          <cell r="I6524">
            <v>0</v>
          </cell>
          <cell r="J6524">
            <v>0</v>
          </cell>
          <cell r="K6524">
            <v>0</v>
          </cell>
          <cell r="L6524">
            <v>0</v>
          </cell>
          <cell r="M6524">
            <v>0</v>
          </cell>
          <cell r="N6524">
            <v>0</v>
          </cell>
          <cell r="O6524">
            <v>0</v>
          </cell>
          <cell r="P6524">
            <v>0</v>
          </cell>
          <cell r="Q6524">
            <v>0</v>
          </cell>
          <cell r="R6524">
            <v>0</v>
          </cell>
          <cell r="S6524">
            <v>0</v>
          </cell>
          <cell r="T6524">
            <v>0</v>
          </cell>
        </row>
        <row r="6525">
          <cell r="A6525">
            <v>16250010</v>
          </cell>
          <cell r="B6525" t="str">
            <v>16250010 BED PAYABLE F009 EG-99</v>
          </cell>
          <cell r="C6525">
            <v>0</v>
          </cell>
          <cell r="D6525">
            <v>0</v>
          </cell>
          <cell r="E6525">
            <v>0</v>
          </cell>
          <cell r="F6525">
            <v>0</v>
          </cell>
          <cell r="G6525">
            <v>0</v>
          </cell>
          <cell r="H6525">
            <v>0</v>
          </cell>
          <cell r="I6525">
            <v>0</v>
          </cell>
          <cell r="J6525">
            <v>0</v>
          </cell>
          <cell r="K6525">
            <v>0</v>
          </cell>
          <cell r="L6525">
            <v>0</v>
          </cell>
          <cell r="M6525">
            <v>0</v>
          </cell>
          <cell r="N6525">
            <v>0</v>
          </cell>
          <cell r="O6525">
            <v>0</v>
          </cell>
          <cell r="P6525">
            <v>0</v>
          </cell>
          <cell r="Q6525">
            <v>0</v>
          </cell>
          <cell r="R6525">
            <v>0</v>
          </cell>
          <cell r="S6525">
            <v>0</v>
          </cell>
          <cell r="T6525">
            <v>0</v>
          </cell>
        </row>
        <row r="6526">
          <cell r="A6526">
            <v>16250011</v>
          </cell>
          <cell r="B6526" t="str">
            <v>16250011 BED PAYABLE FS01 EG-26</v>
          </cell>
          <cell r="C6526">
            <v>0</v>
          </cell>
          <cell r="D6526">
            <v>0</v>
          </cell>
          <cell r="E6526">
            <v>0</v>
          </cell>
          <cell r="F6526">
            <v>0</v>
          </cell>
          <cell r="G6526">
            <v>0</v>
          </cell>
          <cell r="H6526">
            <v>0</v>
          </cell>
          <cell r="I6526">
            <v>0</v>
          </cell>
          <cell r="J6526">
            <v>0</v>
          </cell>
          <cell r="K6526">
            <v>0</v>
          </cell>
          <cell r="L6526">
            <v>0</v>
          </cell>
          <cell r="M6526">
            <v>0</v>
          </cell>
          <cell r="N6526">
            <v>0</v>
          </cell>
          <cell r="O6526">
            <v>0</v>
          </cell>
          <cell r="P6526">
            <v>0</v>
          </cell>
          <cell r="Q6526">
            <v>0</v>
          </cell>
          <cell r="R6526">
            <v>0</v>
          </cell>
          <cell r="S6526">
            <v>0</v>
          </cell>
          <cell r="T6526">
            <v>0</v>
          </cell>
        </row>
        <row r="6527">
          <cell r="A6527">
            <v>16250012</v>
          </cell>
          <cell r="B6527" t="str">
            <v>16250012 BED PAYABLE FS02 EG-27</v>
          </cell>
          <cell r="C6527">
            <v>0</v>
          </cell>
          <cell r="D6527">
            <v>0</v>
          </cell>
          <cell r="E6527">
            <v>0</v>
          </cell>
          <cell r="F6527">
            <v>0</v>
          </cell>
          <cell r="G6527">
            <v>0</v>
          </cell>
          <cell r="H6527">
            <v>0</v>
          </cell>
          <cell r="I6527">
            <v>0</v>
          </cell>
          <cell r="J6527">
            <v>0</v>
          </cell>
          <cell r="K6527">
            <v>0</v>
          </cell>
          <cell r="L6527">
            <v>0</v>
          </cell>
          <cell r="M6527">
            <v>0</v>
          </cell>
          <cell r="N6527">
            <v>0</v>
          </cell>
          <cell r="O6527">
            <v>0</v>
          </cell>
          <cell r="P6527">
            <v>0</v>
          </cell>
          <cell r="Q6527">
            <v>0</v>
          </cell>
          <cell r="R6527">
            <v>0</v>
          </cell>
          <cell r="S6527">
            <v>0</v>
          </cell>
          <cell r="T6527">
            <v>0</v>
          </cell>
        </row>
        <row r="6528">
          <cell r="A6528">
            <v>16250013</v>
          </cell>
          <cell r="B6528" t="str">
            <v>16250013 BED PAYABLE FS03 EG-28</v>
          </cell>
          <cell r="C6528">
            <v>0</v>
          </cell>
          <cell r="D6528">
            <v>0</v>
          </cell>
          <cell r="E6528">
            <v>0</v>
          </cell>
          <cell r="F6528">
            <v>0</v>
          </cell>
          <cell r="G6528">
            <v>0</v>
          </cell>
          <cell r="H6528">
            <v>0</v>
          </cell>
          <cell r="I6528">
            <v>0</v>
          </cell>
          <cell r="J6528">
            <v>0</v>
          </cell>
          <cell r="K6528">
            <v>0</v>
          </cell>
          <cell r="L6528">
            <v>0</v>
          </cell>
          <cell r="M6528">
            <v>0</v>
          </cell>
          <cell r="N6528">
            <v>0</v>
          </cell>
          <cell r="O6528">
            <v>0</v>
          </cell>
          <cell r="P6528">
            <v>0</v>
          </cell>
          <cell r="Q6528">
            <v>0</v>
          </cell>
          <cell r="R6528">
            <v>0</v>
          </cell>
          <cell r="S6528">
            <v>0</v>
          </cell>
          <cell r="T6528">
            <v>0</v>
          </cell>
        </row>
        <row r="6529">
          <cell r="A6529">
            <v>16250014</v>
          </cell>
          <cell r="B6529" t="str">
            <v>16250014 BED PAYABLE FS04 EG-29</v>
          </cell>
          <cell r="C6529">
            <v>0</v>
          </cell>
          <cell r="D6529">
            <v>0</v>
          </cell>
          <cell r="E6529">
            <v>0</v>
          </cell>
          <cell r="F6529">
            <v>0</v>
          </cell>
          <cell r="G6529">
            <v>0</v>
          </cell>
          <cell r="H6529">
            <v>0</v>
          </cell>
          <cell r="I6529">
            <v>0</v>
          </cell>
          <cell r="J6529">
            <v>0</v>
          </cell>
          <cell r="K6529">
            <v>0</v>
          </cell>
          <cell r="L6529">
            <v>0</v>
          </cell>
          <cell r="M6529">
            <v>0</v>
          </cell>
          <cell r="N6529">
            <v>0</v>
          </cell>
          <cell r="O6529">
            <v>0</v>
          </cell>
          <cell r="P6529">
            <v>0</v>
          </cell>
          <cell r="Q6529">
            <v>0</v>
          </cell>
          <cell r="R6529">
            <v>0</v>
          </cell>
          <cell r="S6529">
            <v>0</v>
          </cell>
          <cell r="T6529">
            <v>0</v>
          </cell>
        </row>
        <row r="6530">
          <cell r="A6530">
            <v>16250015</v>
          </cell>
          <cell r="B6530" t="str">
            <v>16250015 BED PAYABLE A011 EG-11</v>
          </cell>
          <cell r="C6530">
            <v>0</v>
          </cell>
          <cell r="D6530">
            <v>0</v>
          </cell>
          <cell r="E6530">
            <v>0</v>
          </cell>
          <cell r="F6530">
            <v>0</v>
          </cell>
          <cell r="G6530">
            <v>0</v>
          </cell>
          <cell r="H6530">
            <v>0</v>
          </cell>
          <cell r="I6530">
            <v>0</v>
          </cell>
          <cell r="J6530">
            <v>0</v>
          </cell>
          <cell r="K6530">
            <v>0</v>
          </cell>
          <cell r="L6530">
            <v>0</v>
          </cell>
          <cell r="M6530">
            <v>0</v>
          </cell>
          <cell r="N6530">
            <v>0</v>
          </cell>
          <cell r="O6530">
            <v>0</v>
          </cell>
          <cell r="P6530">
            <v>0</v>
          </cell>
          <cell r="Q6530">
            <v>0</v>
          </cell>
          <cell r="R6530">
            <v>0</v>
          </cell>
          <cell r="S6530">
            <v>0</v>
          </cell>
          <cell r="T6530">
            <v>0</v>
          </cell>
        </row>
        <row r="6531">
          <cell r="A6531">
            <v>16250016</v>
          </cell>
          <cell r="B6531" t="str">
            <v>16250016 BED PAYABLE A012 EG-11</v>
          </cell>
          <cell r="C6531">
            <v>0</v>
          </cell>
          <cell r="D6531">
            <v>0</v>
          </cell>
          <cell r="E6531">
            <v>0</v>
          </cell>
          <cell r="F6531">
            <v>0</v>
          </cell>
          <cell r="G6531">
            <v>0</v>
          </cell>
          <cell r="H6531">
            <v>0</v>
          </cell>
          <cell r="I6531">
            <v>0</v>
          </cell>
          <cell r="J6531">
            <v>0</v>
          </cell>
          <cell r="K6531">
            <v>0</v>
          </cell>
          <cell r="L6531">
            <v>0</v>
          </cell>
          <cell r="M6531">
            <v>0</v>
          </cell>
          <cell r="N6531">
            <v>0</v>
          </cell>
          <cell r="O6531">
            <v>0</v>
          </cell>
          <cell r="P6531">
            <v>0</v>
          </cell>
          <cell r="Q6531">
            <v>0</v>
          </cell>
          <cell r="R6531">
            <v>0</v>
          </cell>
          <cell r="S6531">
            <v>0</v>
          </cell>
          <cell r="T6531">
            <v>0</v>
          </cell>
        </row>
        <row r="6532">
          <cell r="A6532">
            <v>16250017</v>
          </cell>
          <cell r="B6532" t="str">
            <v>16250017 BED PAYABLE A013 EG-11</v>
          </cell>
          <cell r="C6532">
            <v>0</v>
          </cell>
          <cell r="D6532">
            <v>0</v>
          </cell>
          <cell r="E6532">
            <v>0</v>
          </cell>
          <cell r="F6532">
            <v>0</v>
          </cell>
          <cell r="G6532">
            <v>0</v>
          </cell>
          <cell r="H6532">
            <v>0</v>
          </cell>
          <cell r="I6532">
            <v>0</v>
          </cell>
          <cell r="J6532">
            <v>0</v>
          </cell>
          <cell r="K6532">
            <v>0</v>
          </cell>
          <cell r="L6532">
            <v>0</v>
          </cell>
          <cell r="M6532">
            <v>0</v>
          </cell>
          <cell r="N6532">
            <v>0</v>
          </cell>
          <cell r="O6532">
            <v>0</v>
          </cell>
          <cell r="P6532">
            <v>0</v>
          </cell>
          <cell r="Q6532">
            <v>0</v>
          </cell>
          <cell r="R6532">
            <v>0</v>
          </cell>
          <cell r="S6532">
            <v>0</v>
          </cell>
          <cell r="T6532">
            <v>0</v>
          </cell>
        </row>
        <row r="6533">
          <cell r="A6533">
            <v>16250018</v>
          </cell>
          <cell r="B6533" t="str">
            <v>16250018 BED PAYABLE A002 EG-12</v>
          </cell>
          <cell r="C6533">
            <v>0</v>
          </cell>
          <cell r="D6533">
            <v>0</v>
          </cell>
          <cell r="E6533">
            <v>0</v>
          </cell>
          <cell r="F6533">
            <v>0</v>
          </cell>
          <cell r="G6533">
            <v>0</v>
          </cell>
          <cell r="H6533">
            <v>0</v>
          </cell>
          <cell r="I6533">
            <v>0</v>
          </cell>
          <cell r="J6533">
            <v>0</v>
          </cell>
          <cell r="K6533">
            <v>0</v>
          </cell>
          <cell r="L6533">
            <v>0</v>
          </cell>
          <cell r="M6533">
            <v>0</v>
          </cell>
          <cell r="N6533">
            <v>0</v>
          </cell>
          <cell r="O6533">
            <v>0</v>
          </cell>
          <cell r="P6533">
            <v>0</v>
          </cell>
          <cell r="Q6533">
            <v>0</v>
          </cell>
          <cell r="R6533">
            <v>0</v>
          </cell>
          <cell r="S6533">
            <v>0</v>
          </cell>
          <cell r="T6533">
            <v>0</v>
          </cell>
        </row>
        <row r="6534">
          <cell r="A6534">
            <v>16250019</v>
          </cell>
          <cell r="B6534" t="str">
            <v>16250019 BED PAYABLE A003 EG-13</v>
          </cell>
          <cell r="C6534">
            <v>0</v>
          </cell>
          <cell r="D6534">
            <v>0</v>
          </cell>
          <cell r="E6534">
            <v>0</v>
          </cell>
          <cell r="F6534">
            <v>0</v>
          </cell>
          <cell r="G6534">
            <v>0</v>
          </cell>
          <cell r="H6534">
            <v>0</v>
          </cell>
          <cell r="I6534">
            <v>0</v>
          </cell>
          <cell r="J6534">
            <v>0</v>
          </cell>
          <cell r="K6534">
            <v>0</v>
          </cell>
          <cell r="L6534">
            <v>0</v>
          </cell>
          <cell r="M6534">
            <v>0</v>
          </cell>
          <cell r="N6534">
            <v>0</v>
          </cell>
          <cell r="O6534">
            <v>0</v>
          </cell>
          <cell r="P6534">
            <v>0</v>
          </cell>
          <cell r="Q6534">
            <v>0</v>
          </cell>
          <cell r="R6534">
            <v>0</v>
          </cell>
          <cell r="S6534">
            <v>0</v>
          </cell>
          <cell r="T6534">
            <v>0</v>
          </cell>
        </row>
        <row r="6535">
          <cell r="A6535">
            <v>16250020</v>
          </cell>
          <cell r="B6535" t="str">
            <v>16250020 BED PAYABLE A004 EG-14</v>
          </cell>
          <cell r="C6535">
            <v>0</v>
          </cell>
          <cell r="D6535">
            <v>0</v>
          </cell>
          <cell r="E6535">
            <v>0</v>
          </cell>
          <cell r="F6535">
            <v>0</v>
          </cell>
          <cell r="G6535">
            <v>0</v>
          </cell>
          <cell r="H6535">
            <v>0</v>
          </cell>
          <cell r="I6535">
            <v>0</v>
          </cell>
          <cell r="J6535">
            <v>0</v>
          </cell>
          <cell r="K6535">
            <v>0</v>
          </cell>
          <cell r="L6535">
            <v>0</v>
          </cell>
          <cell r="M6535">
            <v>0</v>
          </cell>
          <cell r="N6535">
            <v>0</v>
          </cell>
          <cell r="O6535">
            <v>0</v>
          </cell>
          <cell r="P6535">
            <v>0</v>
          </cell>
          <cell r="Q6535">
            <v>0</v>
          </cell>
          <cell r="R6535">
            <v>0</v>
          </cell>
          <cell r="S6535">
            <v>0</v>
          </cell>
          <cell r="T6535">
            <v>0</v>
          </cell>
        </row>
        <row r="6536">
          <cell r="A6536">
            <v>16250021</v>
          </cell>
          <cell r="B6536" t="str">
            <v>16250021 BED PAYABLE A005 EG-15</v>
          </cell>
          <cell r="C6536">
            <v>0</v>
          </cell>
          <cell r="D6536">
            <v>0</v>
          </cell>
          <cell r="E6536">
            <v>0</v>
          </cell>
          <cell r="F6536">
            <v>0</v>
          </cell>
          <cell r="G6536">
            <v>0</v>
          </cell>
          <cell r="H6536">
            <v>0</v>
          </cell>
          <cell r="I6536">
            <v>0</v>
          </cell>
          <cell r="J6536">
            <v>0</v>
          </cell>
          <cell r="K6536">
            <v>0</v>
          </cell>
          <cell r="L6536">
            <v>0</v>
          </cell>
          <cell r="M6536">
            <v>0</v>
          </cell>
          <cell r="N6536">
            <v>0</v>
          </cell>
          <cell r="O6536">
            <v>0</v>
          </cell>
          <cell r="P6536">
            <v>0</v>
          </cell>
          <cell r="Q6536">
            <v>0</v>
          </cell>
          <cell r="R6536">
            <v>0</v>
          </cell>
          <cell r="S6536">
            <v>0</v>
          </cell>
          <cell r="T6536">
            <v>0</v>
          </cell>
        </row>
        <row r="6537">
          <cell r="A6537">
            <v>16250022</v>
          </cell>
          <cell r="B6537" t="str">
            <v>16250022 BED PAYABLE A006 EG-16</v>
          </cell>
          <cell r="C6537">
            <v>0</v>
          </cell>
          <cell r="D6537">
            <v>0</v>
          </cell>
          <cell r="E6537">
            <v>0</v>
          </cell>
          <cell r="F6537">
            <v>0</v>
          </cell>
          <cell r="G6537">
            <v>0</v>
          </cell>
          <cell r="H6537">
            <v>0</v>
          </cell>
          <cell r="I6537">
            <v>0</v>
          </cell>
          <cell r="J6537">
            <v>0</v>
          </cell>
          <cell r="K6537">
            <v>0</v>
          </cell>
          <cell r="L6537">
            <v>0</v>
          </cell>
          <cell r="M6537">
            <v>0</v>
          </cell>
          <cell r="N6537">
            <v>0</v>
          </cell>
          <cell r="O6537">
            <v>0</v>
          </cell>
          <cell r="P6537">
            <v>0</v>
          </cell>
          <cell r="Q6537">
            <v>0</v>
          </cell>
          <cell r="R6537">
            <v>0</v>
          </cell>
          <cell r="S6537">
            <v>0</v>
          </cell>
          <cell r="T6537">
            <v>0</v>
          </cell>
        </row>
        <row r="6538">
          <cell r="A6538">
            <v>16250023</v>
          </cell>
          <cell r="B6538" t="str">
            <v>16250023 BED PAYABLE A015 EG-18</v>
          </cell>
          <cell r="C6538">
            <v>0</v>
          </cell>
          <cell r="D6538">
            <v>0</v>
          </cell>
          <cell r="E6538">
            <v>0</v>
          </cell>
          <cell r="F6538">
            <v>0</v>
          </cell>
          <cell r="G6538">
            <v>0</v>
          </cell>
          <cell r="H6538">
            <v>0</v>
          </cell>
          <cell r="I6538">
            <v>0</v>
          </cell>
          <cell r="J6538">
            <v>0</v>
          </cell>
          <cell r="K6538">
            <v>0</v>
          </cell>
          <cell r="L6538">
            <v>0</v>
          </cell>
          <cell r="M6538">
            <v>0</v>
          </cell>
          <cell r="N6538">
            <v>0</v>
          </cell>
          <cell r="O6538">
            <v>0</v>
          </cell>
          <cell r="P6538">
            <v>0</v>
          </cell>
          <cell r="Q6538">
            <v>0</v>
          </cell>
          <cell r="R6538">
            <v>0</v>
          </cell>
          <cell r="S6538">
            <v>0</v>
          </cell>
          <cell r="T6538">
            <v>0</v>
          </cell>
        </row>
        <row r="6539">
          <cell r="A6539">
            <v>16250024</v>
          </cell>
          <cell r="B6539" t="str">
            <v>16250024 BED PAYABLE A018 EG-19</v>
          </cell>
          <cell r="C6539">
            <v>0</v>
          </cell>
          <cell r="D6539">
            <v>0</v>
          </cell>
          <cell r="E6539">
            <v>0</v>
          </cell>
          <cell r="F6539">
            <v>0</v>
          </cell>
          <cell r="G6539">
            <v>0</v>
          </cell>
          <cell r="H6539">
            <v>0</v>
          </cell>
          <cell r="I6539">
            <v>0</v>
          </cell>
          <cell r="J6539">
            <v>0</v>
          </cell>
          <cell r="K6539">
            <v>0</v>
          </cell>
          <cell r="L6539">
            <v>0</v>
          </cell>
          <cell r="M6539">
            <v>0</v>
          </cell>
          <cell r="N6539">
            <v>0</v>
          </cell>
          <cell r="O6539">
            <v>0</v>
          </cell>
          <cell r="P6539">
            <v>0</v>
          </cell>
          <cell r="Q6539">
            <v>0</v>
          </cell>
          <cell r="R6539">
            <v>0</v>
          </cell>
          <cell r="S6539">
            <v>0</v>
          </cell>
          <cell r="T6539">
            <v>0</v>
          </cell>
        </row>
        <row r="6540">
          <cell r="A6540">
            <v>16250025</v>
          </cell>
          <cell r="B6540" t="str">
            <v>16250025 BED PAYABLE MD05 EG-45</v>
          </cell>
          <cell r="C6540">
            <v>0</v>
          </cell>
          <cell r="D6540">
            <v>0</v>
          </cell>
          <cell r="E6540">
            <v>0</v>
          </cell>
          <cell r="F6540">
            <v>0</v>
          </cell>
          <cell r="G6540">
            <v>0</v>
          </cell>
          <cell r="H6540">
            <v>0</v>
          </cell>
          <cell r="I6540">
            <v>0</v>
          </cell>
          <cell r="J6540">
            <v>0</v>
          </cell>
          <cell r="K6540">
            <v>0</v>
          </cell>
          <cell r="L6540">
            <v>0</v>
          </cell>
          <cell r="M6540">
            <v>0</v>
          </cell>
          <cell r="N6540">
            <v>0</v>
          </cell>
          <cell r="O6540">
            <v>0</v>
          </cell>
          <cell r="P6540">
            <v>0</v>
          </cell>
          <cell r="Q6540">
            <v>0</v>
          </cell>
          <cell r="R6540">
            <v>0</v>
          </cell>
          <cell r="S6540">
            <v>0</v>
          </cell>
          <cell r="T6540">
            <v>0</v>
          </cell>
        </row>
        <row r="6541">
          <cell r="A6541">
            <v>16250026</v>
          </cell>
          <cell r="B6541" t="str">
            <v>16250026 BED PAYABLE A010 EG-56</v>
          </cell>
          <cell r="C6541">
            <v>0</v>
          </cell>
          <cell r="D6541">
            <v>0</v>
          </cell>
          <cell r="E6541">
            <v>0</v>
          </cell>
          <cell r="F6541">
            <v>0</v>
          </cell>
          <cell r="G6541">
            <v>0</v>
          </cell>
          <cell r="H6541">
            <v>0</v>
          </cell>
          <cell r="I6541">
            <v>0</v>
          </cell>
          <cell r="J6541">
            <v>0</v>
          </cell>
          <cell r="K6541">
            <v>0</v>
          </cell>
          <cell r="L6541">
            <v>0</v>
          </cell>
          <cell r="M6541">
            <v>0</v>
          </cell>
          <cell r="N6541">
            <v>0</v>
          </cell>
          <cell r="O6541">
            <v>0</v>
          </cell>
          <cell r="P6541">
            <v>0</v>
          </cell>
          <cell r="Q6541">
            <v>0</v>
          </cell>
          <cell r="R6541">
            <v>0</v>
          </cell>
          <cell r="S6541">
            <v>0</v>
          </cell>
          <cell r="T6541">
            <v>0</v>
          </cell>
        </row>
        <row r="6542">
          <cell r="A6542">
            <v>16250027</v>
          </cell>
          <cell r="B6542" t="str">
            <v>16250027 BED PAYABLE A008 EG-60</v>
          </cell>
          <cell r="C6542">
            <v>15411</v>
          </cell>
          <cell r="D6542">
            <v>0</v>
          </cell>
          <cell r="E6542">
            <v>0</v>
          </cell>
          <cell r="F6542">
            <v>0</v>
          </cell>
          <cell r="G6542">
            <v>0</v>
          </cell>
          <cell r="H6542">
            <v>0</v>
          </cell>
          <cell r="I6542">
            <v>0</v>
          </cell>
          <cell r="J6542">
            <v>0</v>
          </cell>
          <cell r="K6542">
            <v>0</v>
          </cell>
          <cell r="L6542">
            <v>0</v>
          </cell>
          <cell r="M6542">
            <v>0</v>
          </cell>
          <cell r="N6542">
            <v>0</v>
          </cell>
          <cell r="O6542">
            <v>0</v>
          </cell>
          <cell r="P6542">
            <v>0</v>
          </cell>
          <cell r="Q6542">
            <v>0</v>
          </cell>
          <cell r="R6542">
            <v>0</v>
          </cell>
          <cell r="S6542">
            <v>0</v>
          </cell>
          <cell r="T6542">
            <v>15411</v>
          </cell>
        </row>
        <row r="6543">
          <cell r="A6543">
            <v>16250028</v>
          </cell>
          <cell r="B6543" t="str">
            <v>16250028 BED PAYABLE A009 EG-61</v>
          </cell>
          <cell r="C6543">
            <v>89314.01</v>
          </cell>
          <cell r="D6543">
            <v>0</v>
          </cell>
          <cell r="E6543">
            <v>0</v>
          </cell>
          <cell r="F6543">
            <v>0</v>
          </cell>
          <cell r="G6543">
            <v>0</v>
          </cell>
          <cell r="H6543">
            <v>0</v>
          </cell>
          <cell r="I6543">
            <v>0</v>
          </cell>
          <cell r="J6543">
            <v>0</v>
          </cell>
          <cell r="K6543">
            <v>0</v>
          </cell>
          <cell r="L6543">
            <v>0</v>
          </cell>
          <cell r="M6543">
            <v>0</v>
          </cell>
          <cell r="N6543">
            <v>0</v>
          </cell>
          <cell r="O6543">
            <v>0</v>
          </cell>
          <cell r="P6543">
            <v>0</v>
          </cell>
          <cell r="Q6543">
            <v>0</v>
          </cell>
          <cell r="R6543">
            <v>0</v>
          </cell>
          <cell r="S6543">
            <v>0</v>
          </cell>
          <cell r="T6543">
            <v>89314.01</v>
          </cell>
        </row>
        <row r="6544">
          <cell r="A6544">
            <v>16250029</v>
          </cell>
          <cell r="B6544" t="str">
            <v>16250029 BED PAYABLE F001 EG-62</v>
          </cell>
          <cell r="C6544">
            <v>0</v>
          </cell>
          <cell r="D6544">
            <v>0</v>
          </cell>
          <cell r="E6544">
            <v>0</v>
          </cell>
          <cell r="F6544">
            <v>0</v>
          </cell>
          <cell r="G6544">
            <v>0</v>
          </cell>
          <cell r="H6544">
            <v>0</v>
          </cell>
          <cell r="I6544">
            <v>0</v>
          </cell>
          <cell r="J6544">
            <v>0</v>
          </cell>
          <cell r="K6544">
            <v>0</v>
          </cell>
          <cell r="L6544">
            <v>0</v>
          </cell>
          <cell r="M6544">
            <v>0</v>
          </cell>
          <cell r="N6544">
            <v>0</v>
          </cell>
          <cell r="O6544">
            <v>0</v>
          </cell>
          <cell r="P6544">
            <v>0</v>
          </cell>
          <cell r="Q6544">
            <v>0</v>
          </cell>
          <cell r="R6544">
            <v>0</v>
          </cell>
          <cell r="S6544">
            <v>0</v>
          </cell>
          <cell r="T6544">
            <v>0</v>
          </cell>
        </row>
        <row r="6545">
          <cell r="A6545">
            <v>16250030</v>
          </cell>
          <cell r="B6545" t="str">
            <v>16250030 BED PAYABLE SA01 EG-63</v>
          </cell>
          <cell r="C6545">
            <v>0</v>
          </cell>
          <cell r="D6545">
            <v>0</v>
          </cell>
          <cell r="E6545">
            <v>0</v>
          </cell>
          <cell r="F6545">
            <v>0</v>
          </cell>
          <cell r="G6545">
            <v>0</v>
          </cell>
          <cell r="H6545">
            <v>0</v>
          </cell>
          <cell r="I6545">
            <v>0</v>
          </cell>
          <cell r="J6545">
            <v>0</v>
          </cell>
          <cell r="K6545">
            <v>0</v>
          </cell>
          <cell r="L6545">
            <v>0</v>
          </cell>
          <cell r="M6545">
            <v>0</v>
          </cell>
          <cell r="N6545">
            <v>0</v>
          </cell>
          <cell r="O6545">
            <v>0</v>
          </cell>
          <cell r="P6545">
            <v>0</v>
          </cell>
          <cell r="Q6545">
            <v>0</v>
          </cell>
          <cell r="R6545">
            <v>0</v>
          </cell>
          <cell r="S6545">
            <v>0</v>
          </cell>
          <cell r="T6545">
            <v>0</v>
          </cell>
        </row>
        <row r="6546">
          <cell r="A6546">
            <v>16250031</v>
          </cell>
          <cell r="B6546" t="str">
            <v>16250031 BED PAYABLE SF01 EG-63</v>
          </cell>
          <cell r="C6546">
            <v>0</v>
          </cell>
          <cell r="D6546">
            <v>0</v>
          </cell>
          <cell r="E6546">
            <v>0</v>
          </cell>
          <cell r="F6546">
            <v>0</v>
          </cell>
          <cell r="G6546">
            <v>0</v>
          </cell>
          <cell r="H6546">
            <v>0</v>
          </cell>
          <cell r="I6546">
            <v>0</v>
          </cell>
          <cell r="J6546">
            <v>0</v>
          </cell>
          <cell r="K6546">
            <v>0</v>
          </cell>
          <cell r="L6546">
            <v>0</v>
          </cell>
          <cell r="M6546">
            <v>0</v>
          </cell>
          <cell r="N6546">
            <v>0</v>
          </cell>
          <cell r="O6546">
            <v>0</v>
          </cell>
          <cell r="P6546">
            <v>0</v>
          </cell>
          <cell r="Q6546">
            <v>0</v>
          </cell>
          <cell r="R6546">
            <v>0</v>
          </cell>
          <cell r="S6546">
            <v>0</v>
          </cell>
          <cell r="T6546">
            <v>0</v>
          </cell>
        </row>
        <row r="6547">
          <cell r="A6547">
            <v>16250032</v>
          </cell>
          <cell r="B6547" t="str">
            <v>16250032 BED PAYABLE SF02 EG-63</v>
          </cell>
          <cell r="C6547">
            <v>0</v>
          </cell>
          <cell r="D6547">
            <v>0</v>
          </cell>
          <cell r="E6547">
            <v>0</v>
          </cell>
          <cell r="F6547">
            <v>0</v>
          </cell>
          <cell r="G6547">
            <v>0</v>
          </cell>
          <cell r="H6547">
            <v>0</v>
          </cell>
          <cell r="I6547">
            <v>0</v>
          </cell>
          <cell r="J6547">
            <v>0</v>
          </cell>
          <cell r="K6547">
            <v>0</v>
          </cell>
          <cell r="L6547">
            <v>0</v>
          </cell>
          <cell r="M6547">
            <v>0</v>
          </cell>
          <cell r="N6547">
            <v>0</v>
          </cell>
          <cell r="O6547">
            <v>0</v>
          </cell>
          <cell r="P6547">
            <v>0</v>
          </cell>
          <cell r="Q6547">
            <v>0</v>
          </cell>
          <cell r="R6547">
            <v>0</v>
          </cell>
          <cell r="S6547">
            <v>0</v>
          </cell>
          <cell r="T6547">
            <v>0</v>
          </cell>
        </row>
        <row r="6548">
          <cell r="A6548">
            <v>16250033</v>
          </cell>
          <cell r="B6548" t="str">
            <v>16250033 BED PAYABLE SA02 EG-64</v>
          </cell>
          <cell r="C6548">
            <v>0</v>
          </cell>
          <cell r="D6548">
            <v>0</v>
          </cell>
          <cell r="E6548">
            <v>0</v>
          </cell>
          <cell r="F6548">
            <v>0</v>
          </cell>
          <cell r="G6548">
            <v>0</v>
          </cell>
          <cell r="H6548">
            <v>0</v>
          </cell>
          <cell r="I6548">
            <v>0</v>
          </cell>
          <cell r="J6548">
            <v>0</v>
          </cell>
          <cell r="K6548">
            <v>0</v>
          </cell>
          <cell r="L6548">
            <v>0</v>
          </cell>
          <cell r="M6548">
            <v>0</v>
          </cell>
          <cell r="N6548">
            <v>0</v>
          </cell>
          <cell r="O6548">
            <v>0</v>
          </cell>
          <cell r="P6548">
            <v>0</v>
          </cell>
          <cell r="Q6548">
            <v>0</v>
          </cell>
          <cell r="R6548">
            <v>0</v>
          </cell>
          <cell r="S6548">
            <v>0</v>
          </cell>
          <cell r="T6548">
            <v>0</v>
          </cell>
        </row>
        <row r="6549">
          <cell r="A6549">
            <v>16250034</v>
          </cell>
          <cell r="B6549" t="str">
            <v>16250034 BED PAYABLE SA03 EG-65</v>
          </cell>
          <cell r="C6549">
            <v>0</v>
          </cell>
          <cell r="D6549">
            <v>0</v>
          </cell>
          <cell r="E6549">
            <v>0</v>
          </cell>
          <cell r="F6549">
            <v>0</v>
          </cell>
          <cell r="G6549">
            <v>0</v>
          </cell>
          <cell r="H6549">
            <v>0</v>
          </cell>
          <cell r="I6549">
            <v>0</v>
          </cell>
          <cell r="J6549">
            <v>0</v>
          </cell>
          <cell r="K6549">
            <v>0</v>
          </cell>
          <cell r="L6549">
            <v>0</v>
          </cell>
          <cell r="M6549">
            <v>0</v>
          </cell>
          <cell r="N6549">
            <v>0</v>
          </cell>
          <cell r="O6549">
            <v>0</v>
          </cell>
          <cell r="P6549">
            <v>0</v>
          </cell>
          <cell r="Q6549">
            <v>0</v>
          </cell>
          <cell r="R6549">
            <v>0</v>
          </cell>
          <cell r="S6549">
            <v>0</v>
          </cell>
          <cell r="T6549">
            <v>0</v>
          </cell>
        </row>
        <row r="6550">
          <cell r="A6550">
            <v>16250035</v>
          </cell>
          <cell r="B6550" t="str">
            <v>16250035 BED PAYABLE A016 EG-71</v>
          </cell>
          <cell r="C6550">
            <v>-1501594.27</v>
          </cell>
          <cell r="D6550">
            <v>0</v>
          </cell>
          <cell r="E6550">
            <v>0</v>
          </cell>
          <cell r="F6550">
            <v>0</v>
          </cell>
          <cell r="G6550">
            <v>0</v>
          </cell>
          <cell r="H6550">
            <v>0</v>
          </cell>
          <cell r="I6550">
            <v>0</v>
          </cell>
          <cell r="J6550">
            <v>0</v>
          </cell>
          <cell r="K6550">
            <v>0</v>
          </cell>
          <cell r="L6550">
            <v>0</v>
          </cell>
          <cell r="M6550">
            <v>0</v>
          </cell>
          <cell r="N6550">
            <v>0</v>
          </cell>
          <cell r="O6550">
            <v>0</v>
          </cell>
          <cell r="P6550">
            <v>0</v>
          </cell>
          <cell r="Q6550">
            <v>0</v>
          </cell>
          <cell r="R6550">
            <v>0</v>
          </cell>
          <cell r="S6550">
            <v>0</v>
          </cell>
          <cell r="T6550">
            <v>-1501594.27</v>
          </cell>
        </row>
        <row r="6551">
          <cell r="A6551">
            <v>16250036</v>
          </cell>
          <cell r="B6551" t="str">
            <v>16250036 BED PAYABLE F013 EG-72</v>
          </cell>
          <cell r="C6551">
            <v>0</v>
          </cell>
          <cell r="D6551">
            <v>0</v>
          </cell>
          <cell r="E6551">
            <v>0</v>
          </cell>
          <cell r="F6551">
            <v>0</v>
          </cell>
          <cell r="G6551">
            <v>0</v>
          </cell>
          <cell r="H6551">
            <v>0</v>
          </cell>
          <cell r="I6551">
            <v>0</v>
          </cell>
          <cell r="J6551">
            <v>0</v>
          </cell>
          <cell r="K6551">
            <v>0</v>
          </cell>
          <cell r="L6551">
            <v>0</v>
          </cell>
          <cell r="M6551">
            <v>0</v>
          </cell>
          <cell r="N6551">
            <v>0</v>
          </cell>
          <cell r="O6551">
            <v>0</v>
          </cell>
          <cell r="P6551">
            <v>0</v>
          </cell>
          <cell r="Q6551">
            <v>0</v>
          </cell>
          <cell r="R6551">
            <v>0</v>
          </cell>
          <cell r="S6551">
            <v>0</v>
          </cell>
          <cell r="T6551">
            <v>0</v>
          </cell>
        </row>
        <row r="6552">
          <cell r="A6552">
            <v>16250037</v>
          </cell>
          <cell r="B6552" t="str">
            <v>16250037 BED PAYABLE SK01 EG-73</v>
          </cell>
          <cell r="C6552">
            <v>0</v>
          </cell>
          <cell r="D6552">
            <v>0</v>
          </cell>
          <cell r="E6552">
            <v>0</v>
          </cell>
          <cell r="F6552">
            <v>0</v>
          </cell>
          <cell r="G6552">
            <v>0</v>
          </cell>
          <cell r="H6552">
            <v>0</v>
          </cell>
          <cell r="I6552">
            <v>0</v>
          </cell>
          <cell r="J6552">
            <v>0</v>
          </cell>
          <cell r="K6552">
            <v>0</v>
          </cell>
          <cell r="L6552">
            <v>0</v>
          </cell>
          <cell r="M6552">
            <v>0</v>
          </cell>
          <cell r="N6552">
            <v>0</v>
          </cell>
          <cell r="O6552">
            <v>0</v>
          </cell>
          <cell r="P6552">
            <v>0</v>
          </cell>
          <cell r="Q6552">
            <v>0</v>
          </cell>
          <cell r="R6552">
            <v>0</v>
          </cell>
          <cell r="S6552">
            <v>0</v>
          </cell>
          <cell r="T6552">
            <v>0</v>
          </cell>
        </row>
        <row r="6553">
          <cell r="A6553">
            <v>16250039</v>
          </cell>
          <cell r="B6553" t="str">
            <v>16250039 BED PAYABLE A017 EG-81</v>
          </cell>
          <cell r="C6553">
            <v>8080</v>
          </cell>
          <cell r="D6553">
            <v>0</v>
          </cell>
          <cell r="E6553">
            <v>0</v>
          </cell>
          <cell r="F6553">
            <v>0</v>
          </cell>
          <cell r="G6553">
            <v>0</v>
          </cell>
          <cell r="H6553">
            <v>0</v>
          </cell>
          <cell r="I6553">
            <v>0</v>
          </cell>
          <cell r="J6553">
            <v>0</v>
          </cell>
          <cell r="K6553">
            <v>0</v>
          </cell>
          <cell r="L6553">
            <v>0</v>
          </cell>
          <cell r="M6553">
            <v>0</v>
          </cell>
          <cell r="N6553">
            <v>0</v>
          </cell>
          <cell r="O6553">
            <v>0</v>
          </cell>
          <cell r="P6553">
            <v>0</v>
          </cell>
          <cell r="Q6553">
            <v>0</v>
          </cell>
          <cell r="R6553">
            <v>0</v>
          </cell>
          <cell r="S6553">
            <v>0</v>
          </cell>
          <cell r="T6553">
            <v>8080</v>
          </cell>
        </row>
        <row r="6554">
          <cell r="A6554">
            <v>16250040</v>
          </cell>
          <cell r="B6554" t="str">
            <v>16250040 BED PAYABLE F017 EG-82</v>
          </cell>
          <cell r="C6554">
            <v>0</v>
          </cell>
          <cell r="D6554">
            <v>0</v>
          </cell>
          <cell r="E6554">
            <v>0</v>
          </cell>
          <cell r="F6554">
            <v>0</v>
          </cell>
          <cell r="G6554">
            <v>0</v>
          </cell>
          <cell r="H6554">
            <v>0</v>
          </cell>
          <cell r="I6554">
            <v>0</v>
          </cell>
          <cell r="J6554">
            <v>0</v>
          </cell>
          <cell r="K6554">
            <v>0</v>
          </cell>
          <cell r="L6554">
            <v>0</v>
          </cell>
          <cell r="M6554">
            <v>0</v>
          </cell>
          <cell r="N6554">
            <v>0</v>
          </cell>
          <cell r="O6554">
            <v>0</v>
          </cell>
          <cell r="P6554">
            <v>0</v>
          </cell>
          <cell r="Q6554">
            <v>0</v>
          </cell>
          <cell r="R6554">
            <v>0</v>
          </cell>
          <cell r="S6554">
            <v>0</v>
          </cell>
          <cell r="T6554">
            <v>0</v>
          </cell>
        </row>
        <row r="6555">
          <cell r="A6555">
            <v>16250041</v>
          </cell>
          <cell r="B6555" t="str">
            <v>16250041 BED PAYABLE SV01 EG-83</v>
          </cell>
          <cell r="C6555">
            <v>0</v>
          </cell>
          <cell r="D6555">
            <v>0</v>
          </cell>
          <cell r="E6555">
            <v>0</v>
          </cell>
          <cell r="F6555">
            <v>0</v>
          </cell>
          <cell r="G6555">
            <v>0</v>
          </cell>
          <cell r="H6555">
            <v>0</v>
          </cell>
          <cell r="I6555">
            <v>0</v>
          </cell>
          <cell r="J6555">
            <v>0</v>
          </cell>
          <cell r="K6555">
            <v>0</v>
          </cell>
          <cell r="L6555">
            <v>0</v>
          </cell>
          <cell r="M6555">
            <v>0</v>
          </cell>
          <cell r="N6555">
            <v>0</v>
          </cell>
          <cell r="O6555">
            <v>0</v>
          </cell>
          <cell r="P6555">
            <v>0</v>
          </cell>
          <cell r="Q6555">
            <v>0</v>
          </cell>
          <cell r="R6555">
            <v>0</v>
          </cell>
          <cell r="S6555">
            <v>0</v>
          </cell>
          <cell r="T6555">
            <v>0</v>
          </cell>
        </row>
        <row r="6556">
          <cell r="A6556">
            <v>16250061</v>
          </cell>
          <cell r="B6556" t="str">
            <v>16250061 BED PAYABLE AMRV EG-22</v>
          </cell>
          <cell r="C6556">
            <v>0</v>
          </cell>
          <cell r="D6556">
            <v>0</v>
          </cell>
          <cell r="E6556">
            <v>0</v>
          </cell>
          <cell r="F6556">
            <v>0</v>
          </cell>
          <cell r="G6556">
            <v>0</v>
          </cell>
          <cell r="H6556">
            <v>0</v>
          </cell>
          <cell r="I6556">
            <v>0</v>
          </cell>
          <cell r="J6556">
            <v>0</v>
          </cell>
          <cell r="K6556">
            <v>0</v>
          </cell>
          <cell r="L6556">
            <v>0</v>
          </cell>
          <cell r="M6556">
            <v>0</v>
          </cell>
          <cell r="N6556">
            <v>0</v>
          </cell>
          <cell r="O6556">
            <v>0</v>
          </cell>
          <cell r="P6556">
            <v>0</v>
          </cell>
          <cell r="Q6556">
            <v>0</v>
          </cell>
          <cell r="R6556">
            <v>0</v>
          </cell>
          <cell r="S6556">
            <v>0</v>
          </cell>
          <cell r="T6556">
            <v>0</v>
          </cell>
        </row>
        <row r="6557">
          <cell r="A6557">
            <v>16250062</v>
          </cell>
          <cell r="B6557" t="str">
            <v>16250062 BED PAYABLE FMRV EG-'22</v>
          </cell>
          <cell r="C6557">
            <v>0</v>
          </cell>
          <cell r="D6557">
            <v>0</v>
          </cell>
          <cell r="E6557">
            <v>0</v>
          </cell>
          <cell r="F6557">
            <v>0</v>
          </cell>
          <cell r="G6557">
            <v>0</v>
          </cell>
          <cell r="H6557">
            <v>0</v>
          </cell>
          <cell r="I6557">
            <v>0</v>
          </cell>
          <cell r="J6557">
            <v>0</v>
          </cell>
          <cell r="K6557">
            <v>0</v>
          </cell>
          <cell r="L6557">
            <v>0</v>
          </cell>
          <cell r="M6557">
            <v>0</v>
          </cell>
          <cell r="N6557">
            <v>0</v>
          </cell>
          <cell r="O6557">
            <v>0</v>
          </cell>
          <cell r="P6557">
            <v>0</v>
          </cell>
          <cell r="Q6557">
            <v>0</v>
          </cell>
          <cell r="R6557">
            <v>0</v>
          </cell>
          <cell r="S6557">
            <v>0</v>
          </cell>
          <cell r="T6557">
            <v>0</v>
          </cell>
        </row>
        <row r="6558">
          <cell r="A6558">
            <v>16250063</v>
          </cell>
          <cell r="B6558" t="str">
            <v>16250063 BED PAYABLE MRVA EG-23</v>
          </cell>
          <cell r="C6558">
            <v>0</v>
          </cell>
          <cell r="D6558">
            <v>0</v>
          </cell>
          <cell r="E6558">
            <v>0</v>
          </cell>
          <cell r="F6558">
            <v>0</v>
          </cell>
          <cell r="G6558">
            <v>0</v>
          </cell>
          <cell r="H6558">
            <v>0</v>
          </cell>
          <cell r="I6558">
            <v>0</v>
          </cell>
          <cell r="J6558">
            <v>0</v>
          </cell>
          <cell r="K6558">
            <v>0</v>
          </cell>
          <cell r="L6558">
            <v>0</v>
          </cell>
          <cell r="M6558">
            <v>0</v>
          </cell>
          <cell r="N6558">
            <v>0</v>
          </cell>
          <cell r="O6558">
            <v>0</v>
          </cell>
          <cell r="P6558">
            <v>0</v>
          </cell>
          <cell r="Q6558">
            <v>0</v>
          </cell>
          <cell r="R6558">
            <v>0</v>
          </cell>
          <cell r="S6558">
            <v>0</v>
          </cell>
          <cell r="T6558">
            <v>0</v>
          </cell>
        </row>
        <row r="6559">
          <cell r="A6559">
            <v>16250064</v>
          </cell>
          <cell r="B6559" t="str">
            <v>16250064 BED PAYABLE MRVF EG-24</v>
          </cell>
          <cell r="C6559">
            <v>0</v>
          </cell>
          <cell r="D6559">
            <v>0</v>
          </cell>
          <cell r="E6559">
            <v>0</v>
          </cell>
          <cell r="F6559">
            <v>0</v>
          </cell>
          <cell r="G6559">
            <v>0</v>
          </cell>
          <cell r="H6559">
            <v>0</v>
          </cell>
          <cell r="I6559">
            <v>0</v>
          </cell>
          <cell r="J6559">
            <v>0</v>
          </cell>
          <cell r="K6559">
            <v>0</v>
          </cell>
          <cell r="L6559">
            <v>0</v>
          </cell>
          <cell r="M6559">
            <v>0</v>
          </cell>
          <cell r="N6559">
            <v>0</v>
          </cell>
          <cell r="O6559">
            <v>0</v>
          </cell>
          <cell r="P6559">
            <v>0</v>
          </cell>
          <cell r="Q6559">
            <v>0</v>
          </cell>
          <cell r="R6559">
            <v>0</v>
          </cell>
          <cell r="S6559">
            <v>0</v>
          </cell>
          <cell r="T6559">
            <v>0</v>
          </cell>
        </row>
        <row r="6560">
          <cell r="A6560">
            <v>16250065</v>
          </cell>
          <cell r="B6560" t="str">
            <v>16250065 BED PAYABLE MRVH EG-25</v>
          </cell>
          <cell r="C6560">
            <v>0</v>
          </cell>
          <cell r="D6560">
            <v>0</v>
          </cell>
          <cell r="E6560">
            <v>0</v>
          </cell>
          <cell r="F6560">
            <v>0</v>
          </cell>
          <cell r="G6560">
            <v>0</v>
          </cell>
          <cell r="H6560">
            <v>0</v>
          </cell>
          <cell r="I6560">
            <v>0</v>
          </cell>
          <cell r="J6560">
            <v>0</v>
          </cell>
          <cell r="K6560">
            <v>0</v>
          </cell>
          <cell r="L6560">
            <v>0</v>
          </cell>
          <cell r="M6560">
            <v>0</v>
          </cell>
          <cell r="N6560">
            <v>0</v>
          </cell>
          <cell r="O6560">
            <v>0</v>
          </cell>
          <cell r="P6560">
            <v>0</v>
          </cell>
          <cell r="Q6560">
            <v>0</v>
          </cell>
          <cell r="R6560">
            <v>0</v>
          </cell>
          <cell r="S6560">
            <v>0</v>
          </cell>
          <cell r="T6560">
            <v>0</v>
          </cell>
        </row>
        <row r="6561">
          <cell r="A6561">
            <v>16250074</v>
          </cell>
          <cell r="B6561" t="str">
            <v>16250074 BED PAYABLE AI05 EG-09</v>
          </cell>
          <cell r="C6561">
            <v>0</v>
          </cell>
          <cell r="D6561">
            <v>0</v>
          </cell>
          <cell r="E6561">
            <v>0</v>
          </cell>
          <cell r="F6561">
            <v>0</v>
          </cell>
          <cell r="G6561">
            <v>0</v>
          </cell>
          <cell r="H6561">
            <v>0</v>
          </cell>
          <cell r="I6561">
            <v>0</v>
          </cell>
          <cell r="J6561">
            <v>0</v>
          </cell>
          <cell r="K6561">
            <v>0</v>
          </cell>
          <cell r="L6561">
            <v>0</v>
          </cell>
          <cell r="M6561">
            <v>0</v>
          </cell>
          <cell r="N6561">
            <v>0</v>
          </cell>
          <cell r="O6561">
            <v>0</v>
          </cell>
          <cell r="P6561">
            <v>0</v>
          </cell>
          <cell r="Q6561">
            <v>0</v>
          </cell>
          <cell r="R6561">
            <v>0</v>
          </cell>
          <cell r="S6561">
            <v>0</v>
          </cell>
          <cell r="T6561">
            <v>0</v>
          </cell>
        </row>
        <row r="6562">
          <cell r="A6562">
            <v>16250075</v>
          </cell>
          <cell r="B6562" t="str">
            <v>16250075 BED PAYABLE AR03 EG-06</v>
          </cell>
          <cell r="C6562">
            <v>0</v>
          </cell>
          <cell r="D6562">
            <v>0</v>
          </cell>
          <cell r="E6562">
            <v>0</v>
          </cell>
          <cell r="F6562">
            <v>0</v>
          </cell>
          <cell r="G6562">
            <v>0</v>
          </cell>
          <cell r="H6562">
            <v>0</v>
          </cell>
          <cell r="I6562">
            <v>0</v>
          </cell>
          <cell r="J6562">
            <v>0</v>
          </cell>
          <cell r="K6562">
            <v>0</v>
          </cell>
          <cell r="L6562">
            <v>0</v>
          </cell>
          <cell r="M6562">
            <v>0</v>
          </cell>
          <cell r="N6562">
            <v>0</v>
          </cell>
          <cell r="O6562">
            <v>0</v>
          </cell>
          <cell r="P6562">
            <v>0</v>
          </cell>
          <cell r="Q6562">
            <v>0</v>
          </cell>
          <cell r="R6562">
            <v>0</v>
          </cell>
          <cell r="S6562">
            <v>0</v>
          </cell>
          <cell r="T6562">
            <v>0</v>
          </cell>
        </row>
        <row r="6563">
          <cell r="A6563">
            <v>16250083</v>
          </cell>
          <cell r="B6563" t="str">
            <v>16250083 BED PAYABLE F025 EG-C1</v>
          </cell>
          <cell r="C6563">
            <v>0</v>
          </cell>
          <cell r="D6563">
            <v>0</v>
          </cell>
          <cell r="E6563">
            <v>0</v>
          </cell>
          <cell r="F6563">
            <v>0</v>
          </cell>
          <cell r="G6563">
            <v>0</v>
          </cell>
          <cell r="H6563">
            <v>0</v>
          </cell>
          <cell r="I6563">
            <v>0</v>
          </cell>
          <cell r="J6563">
            <v>0</v>
          </cell>
          <cell r="K6563">
            <v>0</v>
          </cell>
          <cell r="L6563">
            <v>0</v>
          </cell>
          <cell r="M6563">
            <v>0</v>
          </cell>
          <cell r="N6563">
            <v>0</v>
          </cell>
          <cell r="O6563">
            <v>0</v>
          </cell>
          <cell r="P6563">
            <v>0</v>
          </cell>
          <cell r="Q6563">
            <v>0</v>
          </cell>
          <cell r="R6563">
            <v>0</v>
          </cell>
          <cell r="S6563">
            <v>0</v>
          </cell>
          <cell r="T6563">
            <v>0</v>
          </cell>
        </row>
        <row r="6564">
          <cell r="A6564">
            <v>16250084</v>
          </cell>
          <cell r="B6564" t="str">
            <v>16250084 BED PAYABLE F026 EG-C2</v>
          </cell>
          <cell r="C6564">
            <v>0</v>
          </cell>
          <cell r="D6564">
            <v>0</v>
          </cell>
          <cell r="E6564">
            <v>0</v>
          </cell>
          <cell r="F6564">
            <v>0</v>
          </cell>
          <cell r="G6564">
            <v>0</v>
          </cell>
          <cell r="H6564">
            <v>0</v>
          </cell>
          <cell r="I6564">
            <v>0</v>
          </cell>
          <cell r="J6564">
            <v>0</v>
          </cell>
          <cell r="K6564">
            <v>0</v>
          </cell>
          <cell r="L6564">
            <v>0</v>
          </cell>
          <cell r="M6564">
            <v>0</v>
          </cell>
          <cell r="N6564">
            <v>0</v>
          </cell>
          <cell r="O6564">
            <v>0</v>
          </cell>
          <cell r="P6564">
            <v>0</v>
          </cell>
          <cell r="Q6564">
            <v>0</v>
          </cell>
          <cell r="R6564">
            <v>0</v>
          </cell>
          <cell r="S6564">
            <v>0</v>
          </cell>
          <cell r="T6564">
            <v>0</v>
          </cell>
        </row>
        <row r="6565">
          <cell r="A6565">
            <v>16250085</v>
          </cell>
          <cell r="B6565" t="str">
            <v>16250085 BED PAYABLE N001 EG-46</v>
          </cell>
          <cell r="C6565">
            <v>0</v>
          </cell>
          <cell r="D6565">
            <v>0</v>
          </cell>
          <cell r="E6565">
            <v>0</v>
          </cell>
          <cell r="F6565">
            <v>0</v>
          </cell>
          <cell r="G6565">
            <v>0</v>
          </cell>
          <cell r="H6565">
            <v>0</v>
          </cell>
          <cell r="I6565">
            <v>0</v>
          </cell>
          <cell r="J6565">
            <v>0</v>
          </cell>
          <cell r="K6565">
            <v>0</v>
          </cell>
          <cell r="L6565">
            <v>0</v>
          </cell>
          <cell r="M6565">
            <v>0</v>
          </cell>
          <cell r="N6565">
            <v>0</v>
          </cell>
          <cell r="O6565">
            <v>0</v>
          </cell>
          <cell r="P6565">
            <v>0</v>
          </cell>
          <cell r="Q6565">
            <v>0</v>
          </cell>
          <cell r="R6565">
            <v>0</v>
          </cell>
          <cell r="S6565">
            <v>0</v>
          </cell>
          <cell r="T6565">
            <v>0</v>
          </cell>
        </row>
        <row r="6566">
          <cell r="A6566">
            <v>16250086</v>
          </cell>
          <cell r="B6566" t="str">
            <v>16250086 BED PAYABLE F024 EG-V1</v>
          </cell>
          <cell r="C6566">
            <v>0</v>
          </cell>
          <cell r="D6566">
            <v>0</v>
          </cell>
          <cell r="E6566">
            <v>0</v>
          </cell>
          <cell r="F6566">
            <v>0</v>
          </cell>
          <cell r="G6566">
            <v>0</v>
          </cell>
          <cell r="H6566">
            <v>0</v>
          </cell>
          <cell r="I6566">
            <v>0</v>
          </cell>
          <cell r="J6566">
            <v>0</v>
          </cell>
          <cell r="K6566">
            <v>0</v>
          </cell>
          <cell r="L6566">
            <v>0</v>
          </cell>
          <cell r="M6566">
            <v>0</v>
          </cell>
          <cell r="N6566">
            <v>0</v>
          </cell>
          <cell r="O6566">
            <v>0</v>
          </cell>
          <cell r="P6566">
            <v>0</v>
          </cell>
          <cell r="Q6566">
            <v>0</v>
          </cell>
          <cell r="R6566">
            <v>0</v>
          </cell>
          <cell r="S6566">
            <v>0</v>
          </cell>
          <cell r="T6566">
            <v>0</v>
          </cell>
        </row>
        <row r="6567">
          <cell r="A6567">
            <v>16250088</v>
          </cell>
          <cell r="B6567" t="str">
            <v>16250088 BED PAYABLE A027 EG-86</v>
          </cell>
          <cell r="C6567">
            <v>0</v>
          </cell>
          <cell r="D6567">
            <v>0</v>
          </cell>
          <cell r="E6567">
            <v>0</v>
          </cell>
          <cell r="F6567">
            <v>0</v>
          </cell>
          <cell r="G6567">
            <v>0</v>
          </cell>
          <cell r="H6567">
            <v>0</v>
          </cell>
          <cell r="I6567">
            <v>0</v>
          </cell>
          <cell r="J6567">
            <v>0</v>
          </cell>
          <cell r="K6567">
            <v>0</v>
          </cell>
          <cell r="L6567">
            <v>0</v>
          </cell>
          <cell r="M6567">
            <v>0</v>
          </cell>
          <cell r="N6567">
            <v>0</v>
          </cell>
          <cell r="O6567">
            <v>0</v>
          </cell>
          <cell r="P6567">
            <v>0</v>
          </cell>
          <cell r="Q6567">
            <v>0</v>
          </cell>
          <cell r="R6567">
            <v>0</v>
          </cell>
          <cell r="S6567">
            <v>0</v>
          </cell>
          <cell r="T6567">
            <v>0</v>
          </cell>
        </row>
        <row r="6568">
          <cell r="A6568">
            <v>16250089</v>
          </cell>
          <cell r="B6568" t="str">
            <v>16250089 BED PAYABLE F023 EG-Z1</v>
          </cell>
          <cell r="C6568">
            <v>0</v>
          </cell>
          <cell r="D6568">
            <v>0</v>
          </cell>
          <cell r="E6568">
            <v>0</v>
          </cell>
          <cell r="F6568">
            <v>0</v>
          </cell>
          <cell r="G6568">
            <v>0</v>
          </cell>
          <cell r="H6568">
            <v>0</v>
          </cell>
          <cell r="I6568">
            <v>0</v>
          </cell>
          <cell r="J6568">
            <v>0</v>
          </cell>
          <cell r="K6568">
            <v>0</v>
          </cell>
          <cell r="L6568">
            <v>0</v>
          </cell>
          <cell r="M6568">
            <v>0</v>
          </cell>
          <cell r="N6568">
            <v>0</v>
          </cell>
          <cell r="O6568">
            <v>0</v>
          </cell>
          <cell r="P6568">
            <v>0</v>
          </cell>
          <cell r="Q6568">
            <v>0</v>
          </cell>
          <cell r="R6568">
            <v>0</v>
          </cell>
          <cell r="S6568">
            <v>0</v>
          </cell>
          <cell r="T6568">
            <v>0</v>
          </cell>
        </row>
        <row r="6569">
          <cell r="A6569">
            <v>16250090</v>
          </cell>
          <cell r="B6569" t="str">
            <v>16250090 BED PAYABLE F027 EG-87</v>
          </cell>
          <cell r="C6569">
            <v>0</v>
          </cell>
          <cell r="D6569">
            <v>0</v>
          </cell>
          <cell r="E6569">
            <v>0</v>
          </cell>
          <cell r="F6569">
            <v>0</v>
          </cell>
          <cell r="G6569">
            <v>0</v>
          </cell>
          <cell r="H6569">
            <v>0</v>
          </cell>
          <cell r="I6569">
            <v>0</v>
          </cell>
          <cell r="J6569">
            <v>0</v>
          </cell>
          <cell r="K6569">
            <v>0</v>
          </cell>
          <cell r="L6569">
            <v>0</v>
          </cell>
          <cell r="M6569">
            <v>0</v>
          </cell>
          <cell r="N6569">
            <v>0</v>
          </cell>
          <cell r="O6569">
            <v>0</v>
          </cell>
          <cell r="P6569">
            <v>0</v>
          </cell>
          <cell r="Q6569">
            <v>0</v>
          </cell>
          <cell r="R6569">
            <v>0</v>
          </cell>
          <cell r="S6569">
            <v>0</v>
          </cell>
          <cell r="T6569">
            <v>0</v>
          </cell>
        </row>
        <row r="6570">
          <cell r="A6570">
            <v>16250091</v>
          </cell>
          <cell r="B6570" t="str">
            <v>16250091 BED PAYABLE A028 EG-68</v>
          </cell>
          <cell r="C6570">
            <v>0</v>
          </cell>
          <cell r="D6570">
            <v>0</v>
          </cell>
          <cell r="E6570">
            <v>0</v>
          </cell>
          <cell r="F6570">
            <v>0</v>
          </cell>
          <cell r="G6570">
            <v>0</v>
          </cell>
          <cell r="H6570">
            <v>0</v>
          </cell>
          <cell r="I6570">
            <v>0</v>
          </cell>
          <cell r="J6570">
            <v>0</v>
          </cell>
          <cell r="K6570">
            <v>0</v>
          </cell>
          <cell r="L6570">
            <v>0</v>
          </cell>
          <cell r="M6570">
            <v>0</v>
          </cell>
          <cell r="N6570">
            <v>0</v>
          </cell>
          <cell r="O6570">
            <v>0</v>
          </cell>
          <cell r="P6570">
            <v>0</v>
          </cell>
          <cell r="Q6570">
            <v>0</v>
          </cell>
          <cell r="R6570">
            <v>0</v>
          </cell>
          <cell r="S6570">
            <v>0</v>
          </cell>
          <cell r="T6570">
            <v>0</v>
          </cell>
        </row>
        <row r="6571">
          <cell r="A6571">
            <v>16250097</v>
          </cell>
          <cell r="B6571" t="str">
            <v>16250097 BED PAYABLE A031 EG-75</v>
          </cell>
          <cell r="C6571">
            <v>233491.07</v>
          </cell>
          <cell r="D6571">
            <v>0</v>
          </cell>
          <cell r="E6571">
            <v>0</v>
          </cell>
          <cell r="F6571">
            <v>0</v>
          </cell>
          <cell r="G6571">
            <v>0</v>
          </cell>
          <cell r="H6571">
            <v>0</v>
          </cell>
          <cell r="I6571">
            <v>0</v>
          </cell>
          <cell r="J6571">
            <v>0</v>
          </cell>
          <cell r="K6571">
            <v>0</v>
          </cell>
          <cell r="L6571">
            <v>0</v>
          </cell>
          <cell r="M6571">
            <v>0</v>
          </cell>
          <cell r="N6571">
            <v>0</v>
          </cell>
          <cell r="O6571">
            <v>0</v>
          </cell>
          <cell r="P6571">
            <v>0</v>
          </cell>
          <cell r="Q6571">
            <v>0</v>
          </cell>
          <cell r="R6571">
            <v>0</v>
          </cell>
          <cell r="S6571">
            <v>0</v>
          </cell>
          <cell r="T6571">
            <v>233491.07</v>
          </cell>
        </row>
        <row r="6572">
          <cell r="A6572">
            <v>16250098</v>
          </cell>
          <cell r="B6572" t="str">
            <v>16250098 BED PAYABLE F031 EG-76</v>
          </cell>
          <cell r="C6572">
            <v>0</v>
          </cell>
          <cell r="D6572">
            <v>0</v>
          </cell>
          <cell r="E6572">
            <v>0</v>
          </cell>
          <cell r="F6572">
            <v>0</v>
          </cell>
          <cell r="G6572">
            <v>0</v>
          </cell>
          <cell r="H6572">
            <v>0</v>
          </cell>
          <cell r="I6572">
            <v>0</v>
          </cell>
          <cell r="J6572">
            <v>0</v>
          </cell>
          <cell r="K6572">
            <v>0</v>
          </cell>
          <cell r="L6572">
            <v>0</v>
          </cell>
          <cell r="M6572">
            <v>0</v>
          </cell>
          <cell r="N6572">
            <v>0</v>
          </cell>
          <cell r="O6572">
            <v>0</v>
          </cell>
          <cell r="P6572">
            <v>0</v>
          </cell>
          <cell r="Q6572">
            <v>0</v>
          </cell>
          <cell r="R6572">
            <v>0</v>
          </cell>
          <cell r="S6572">
            <v>0</v>
          </cell>
          <cell r="T6572">
            <v>0</v>
          </cell>
        </row>
        <row r="6573">
          <cell r="A6573">
            <v>16250099</v>
          </cell>
          <cell r="B6573" t="str">
            <v>16250099 BED PAYABLE SB01 EG-77</v>
          </cell>
          <cell r="C6573">
            <v>0</v>
          </cell>
          <cell r="D6573">
            <v>0</v>
          </cell>
          <cell r="E6573">
            <v>0</v>
          </cell>
          <cell r="F6573">
            <v>0</v>
          </cell>
          <cell r="G6573">
            <v>0</v>
          </cell>
          <cell r="H6573">
            <v>0</v>
          </cell>
          <cell r="I6573">
            <v>0</v>
          </cell>
          <cell r="J6573">
            <v>0</v>
          </cell>
          <cell r="K6573">
            <v>0</v>
          </cell>
          <cell r="L6573">
            <v>0</v>
          </cell>
          <cell r="M6573">
            <v>0</v>
          </cell>
          <cell r="N6573">
            <v>0</v>
          </cell>
          <cell r="O6573">
            <v>0</v>
          </cell>
          <cell r="P6573">
            <v>0</v>
          </cell>
          <cell r="Q6573">
            <v>0</v>
          </cell>
          <cell r="R6573">
            <v>0</v>
          </cell>
          <cell r="S6573">
            <v>0</v>
          </cell>
          <cell r="T6573">
            <v>0</v>
          </cell>
        </row>
        <row r="6574">
          <cell r="A6574">
            <v>16250103</v>
          </cell>
          <cell r="B6574" t="str">
            <v>16250103 BED PAYABLE FPWS EG-59</v>
          </cell>
          <cell r="C6574">
            <v>0</v>
          </cell>
          <cell r="D6574">
            <v>0</v>
          </cell>
          <cell r="E6574">
            <v>0</v>
          </cell>
          <cell r="F6574">
            <v>0</v>
          </cell>
          <cell r="G6574">
            <v>0</v>
          </cell>
          <cell r="H6574">
            <v>0</v>
          </cell>
          <cell r="I6574">
            <v>0</v>
          </cell>
          <cell r="J6574">
            <v>0</v>
          </cell>
          <cell r="K6574">
            <v>0</v>
          </cell>
          <cell r="L6574">
            <v>0</v>
          </cell>
          <cell r="M6574">
            <v>0</v>
          </cell>
          <cell r="N6574">
            <v>0</v>
          </cell>
          <cell r="O6574">
            <v>0</v>
          </cell>
          <cell r="P6574">
            <v>0</v>
          </cell>
          <cell r="Q6574">
            <v>0</v>
          </cell>
          <cell r="R6574">
            <v>0</v>
          </cell>
          <cell r="S6574">
            <v>0</v>
          </cell>
          <cell r="T6574">
            <v>0</v>
          </cell>
        </row>
        <row r="6575">
          <cell r="A6575">
            <v>16250105</v>
          </cell>
          <cell r="B6575" t="str">
            <v>16250105 BED PAYABLE ASCB EG-78</v>
          </cell>
          <cell r="C6575">
            <v>0</v>
          </cell>
          <cell r="D6575">
            <v>0</v>
          </cell>
          <cell r="E6575">
            <v>0</v>
          </cell>
          <cell r="F6575">
            <v>0</v>
          </cell>
          <cell r="G6575">
            <v>0</v>
          </cell>
          <cell r="H6575">
            <v>0</v>
          </cell>
          <cell r="I6575">
            <v>0</v>
          </cell>
          <cell r="J6575">
            <v>0</v>
          </cell>
          <cell r="K6575">
            <v>0</v>
          </cell>
          <cell r="L6575">
            <v>0</v>
          </cell>
          <cell r="M6575">
            <v>0</v>
          </cell>
          <cell r="N6575">
            <v>0</v>
          </cell>
          <cell r="O6575">
            <v>0</v>
          </cell>
          <cell r="P6575">
            <v>0</v>
          </cell>
          <cell r="Q6575">
            <v>0</v>
          </cell>
          <cell r="R6575">
            <v>0</v>
          </cell>
          <cell r="S6575">
            <v>0</v>
          </cell>
          <cell r="T6575">
            <v>0</v>
          </cell>
        </row>
        <row r="6576">
          <cell r="A6576">
            <v>16250108</v>
          </cell>
          <cell r="B6576" t="str">
            <v>16250108 BED PAYABLE SS01 EG-74</v>
          </cell>
          <cell r="C6576">
            <v>0</v>
          </cell>
          <cell r="D6576">
            <v>0</v>
          </cell>
          <cell r="E6576">
            <v>0</v>
          </cell>
          <cell r="F6576">
            <v>0</v>
          </cell>
          <cell r="G6576">
            <v>0</v>
          </cell>
          <cell r="H6576">
            <v>0</v>
          </cell>
          <cell r="I6576">
            <v>0</v>
          </cell>
          <cell r="J6576">
            <v>0</v>
          </cell>
          <cell r="K6576">
            <v>0</v>
          </cell>
          <cell r="L6576">
            <v>0</v>
          </cell>
          <cell r="M6576">
            <v>0</v>
          </cell>
          <cell r="N6576">
            <v>0</v>
          </cell>
          <cell r="O6576">
            <v>0</v>
          </cell>
          <cell r="P6576">
            <v>0</v>
          </cell>
          <cell r="Q6576">
            <v>0</v>
          </cell>
          <cell r="R6576">
            <v>0</v>
          </cell>
          <cell r="S6576">
            <v>0</v>
          </cell>
          <cell r="T6576">
            <v>0</v>
          </cell>
        </row>
        <row r="6577">
          <cell r="A6577">
            <v>16250110</v>
          </cell>
          <cell r="B6577" t="str">
            <v>16250110 BED PAYABLE SJ01 EG-91</v>
          </cell>
          <cell r="C6577">
            <v>0</v>
          </cell>
          <cell r="D6577">
            <v>0</v>
          </cell>
          <cell r="E6577">
            <v>0</v>
          </cell>
          <cell r="F6577">
            <v>0</v>
          </cell>
          <cell r="G6577">
            <v>0</v>
          </cell>
          <cell r="H6577">
            <v>0</v>
          </cell>
          <cell r="I6577">
            <v>0</v>
          </cell>
          <cell r="J6577">
            <v>0</v>
          </cell>
          <cell r="K6577">
            <v>0</v>
          </cell>
          <cell r="L6577">
            <v>0</v>
          </cell>
          <cell r="M6577">
            <v>0</v>
          </cell>
          <cell r="N6577">
            <v>0</v>
          </cell>
          <cell r="O6577">
            <v>0</v>
          </cell>
          <cell r="P6577">
            <v>0</v>
          </cell>
          <cell r="Q6577">
            <v>0</v>
          </cell>
          <cell r="R6577">
            <v>0</v>
          </cell>
          <cell r="S6577">
            <v>0</v>
          </cell>
          <cell r="T6577">
            <v>0</v>
          </cell>
        </row>
        <row r="6578">
          <cell r="A6578">
            <v>16250111</v>
          </cell>
          <cell r="B6578" t="str">
            <v>16250111 BED PAYABLE MT05 EG-B1</v>
          </cell>
          <cell r="C6578">
            <v>0</v>
          </cell>
          <cell r="D6578">
            <v>0</v>
          </cell>
          <cell r="E6578">
            <v>0</v>
          </cell>
          <cell r="F6578">
            <v>0</v>
          </cell>
          <cell r="G6578">
            <v>0</v>
          </cell>
          <cell r="H6578">
            <v>0</v>
          </cell>
          <cell r="I6578">
            <v>0</v>
          </cell>
          <cell r="J6578">
            <v>0</v>
          </cell>
          <cell r="K6578">
            <v>0</v>
          </cell>
          <cell r="L6578">
            <v>0</v>
          </cell>
          <cell r="M6578">
            <v>0</v>
          </cell>
          <cell r="N6578">
            <v>0</v>
          </cell>
          <cell r="O6578">
            <v>0</v>
          </cell>
          <cell r="P6578">
            <v>0</v>
          </cell>
          <cell r="Q6578">
            <v>0</v>
          </cell>
          <cell r="R6578">
            <v>0</v>
          </cell>
          <cell r="S6578">
            <v>0</v>
          </cell>
          <cell r="T6578">
            <v>0</v>
          </cell>
        </row>
        <row r="6579">
          <cell r="A6579">
            <v>16250112</v>
          </cell>
          <cell r="B6579" t="str">
            <v>16250112 BED PAYABLE MT07 EG-B2</v>
          </cell>
          <cell r="C6579">
            <v>-16.63</v>
          </cell>
          <cell r="D6579">
            <v>0</v>
          </cell>
          <cell r="E6579">
            <v>0</v>
          </cell>
          <cell r="F6579">
            <v>0</v>
          </cell>
          <cell r="G6579">
            <v>0</v>
          </cell>
          <cell r="H6579">
            <v>0</v>
          </cell>
          <cell r="I6579">
            <v>0</v>
          </cell>
          <cell r="J6579">
            <v>0</v>
          </cell>
          <cell r="K6579">
            <v>0</v>
          </cell>
          <cell r="L6579">
            <v>0</v>
          </cell>
          <cell r="M6579">
            <v>0</v>
          </cell>
          <cell r="N6579">
            <v>0</v>
          </cell>
          <cell r="O6579">
            <v>0</v>
          </cell>
          <cell r="P6579">
            <v>0</v>
          </cell>
          <cell r="Q6579">
            <v>0</v>
          </cell>
          <cell r="R6579">
            <v>0</v>
          </cell>
          <cell r="S6579">
            <v>0</v>
          </cell>
          <cell r="T6579">
            <v>-16.63</v>
          </cell>
        </row>
        <row r="6580">
          <cell r="A6580">
            <v>16250113</v>
          </cell>
          <cell r="B6580" t="str">
            <v>16250113 BED PAYABLE MT11  EG-B3</v>
          </cell>
          <cell r="C6580">
            <v>0</v>
          </cell>
          <cell r="D6580">
            <v>0</v>
          </cell>
          <cell r="E6580">
            <v>0</v>
          </cell>
          <cell r="F6580">
            <v>0</v>
          </cell>
          <cell r="G6580">
            <v>0</v>
          </cell>
          <cell r="H6580">
            <v>0</v>
          </cell>
          <cell r="I6580">
            <v>0</v>
          </cell>
          <cell r="J6580">
            <v>0</v>
          </cell>
          <cell r="K6580">
            <v>0</v>
          </cell>
          <cell r="L6580">
            <v>0</v>
          </cell>
          <cell r="M6580">
            <v>0</v>
          </cell>
          <cell r="N6580">
            <v>0</v>
          </cell>
          <cell r="O6580">
            <v>0</v>
          </cell>
          <cell r="P6580">
            <v>0</v>
          </cell>
          <cell r="Q6580">
            <v>0</v>
          </cell>
          <cell r="R6580">
            <v>0</v>
          </cell>
          <cell r="S6580">
            <v>0</v>
          </cell>
          <cell r="T6580">
            <v>0</v>
          </cell>
        </row>
        <row r="6581">
          <cell r="A6581">
            <v>16250116</v>
          </cell>
          <cell r="B6581" t="str">
            <v>16250116 BED PAYABLE F033 EG-NP</v>
          </cell>
          <cell r="C6581">
            <v>0</v>
          </cell>
          <cell r="D6581">
            <v>0</v>
          </cell>
          <cell r="E6581">
            <v>0</v>
          </cell>
          <cell r="F6581">
            <v>0</v>
          </cell>
          <cell r="G6581">
            <v>0</v>
          </cell>
          <cell r="H6581">
            <v>0</v>
          </cell>
          <cell r="I6581">
            <v>0</v>
          </cell>
          <cell r="J6581">
            <v>0</v>
          </cell>
          <cell r="K6581">
            <v>0</v>
          </cell>
          <cell r="L6581">
            <v>0</v>
          </cell>
          <cell r="M6581">
            <v>0</v>
          </cell>
          <cell r="N6581">
            <v>0</v>
          </cell>
          <cell r="O6581">
            <v>0</v>
          </cell>
          <cell r="P6581">
            <v>0</v>
          </cell>
          <cell r="Q6581">
            <v>0</v>
          </cell>
          <cell r="R6581">
            <v>0</v>
          </cell>
          <cell r="S6581">
            <v>0</v>
          </cell>
          <cell r="T6581">
            <v>0</v>
          </cell>
        </row>
        <row r="6582">
          <cell r="A6582">
            <v>16250117</v>
          </cell>
          <cell r="B6582" t="str">
            <v>16250117 BED PAYABLE F8FP EG-FP</v>
          </cell>
          <cell r="C6582">
            <v>0</v>
          </cell>
          <cell r="D6582">
            <v>0</v>
          </cell>
          <cell r="E6582">
            <v>0</v>
          </cell>
          <cell r="F6582">
            <v>0</v>
          </cell>
          <cell r="G6582">
            <v>0</v>
          </cell>
          <cell r="H6582">
            <v>0</v>
          </cell>
          <cell r="I6582">
            <v>0</v>
          </cell>
          <cell r="J6582">
            <v>0</v>
          </cell>
          <cell r="K6582">
            <v>0</v>
          </cell>
          <cell r="L6582">
            <v>0</v>
          </cell>
          <cell r="M6582">
            <v>0</v>
          </cell>
          <cell r="N6582">
            <v>0</v>
          </cell>
          <cell r="O6582">
            <v>0</v>
          </cell>
          <cell r="P6582">
            <v>0</v>
          </cell>
          <cell r="Q6582">
            <v>0</v>
          </cell>
          <cell r="R6582">
            <v>0</v>
          </cell>
          <cell r="S6582">
            <v>0</v>
          </cell>
          <cell r="T6582">
            <v>0</v>
          </cell>
        </row>
        <row r="6583">
          <cell r="A6583">
            <v>16250119</v>
          </cell>
          <cell r="B6583" t="str">
            <v>16250119 BED PAYABLE F035 EG-F4</v>
          </cell>
          <cell r="C6583">
            <v>0</v>
          </cell>
          <cell r="D6583">
            <v>0</v>
          </cell>
          <cell r="E6583">
            <v>0</v>
          </cell>
          <cell r="F6583">
            <v>0</v>
          </cell>
          <cell r="G6583">
            <v>0</v>
          </cell>
          <cell r="H6583">
            <v>0</v>
          </cell>
          <cell r="I6583">
            <v>0</v>
          </cell>
          <cell r="J6583">
            <v>0</v>
          </cell>
          <cell r="K6583">
            <v>0</v>
          </cell>
          <cell r="L6583">
            <v>0</v>
          </cell>
          <cell r="M6583">
            <v>0</v>
          </cell>
          <cell r="N6583">
            <v>0</v>
          </cell>
          <cell r="O6583">
            <v>0</v>
          </cell>
          <cell r="P6583">
            <v>0</v>
          </cell>
          <cell r="Q6583">
            <v>0</v>
          </cell>
          <cell r="R6583">
            <v>0</v>
          </cell>
          <cell r="S6583">
            <v>0</v>
          </cell>
          <cell r="T6583">
            <v>0</v>
          </cell>
        </row>
        <row r="6584">
          <cell r="A6584">
            <v>16250121</v>
          </cell>
          <cell r="B6584" t="str">
            <v>16250121 BED PAYABLE A040 EG-A5</v>
          </cell>
          <cell r="C6584">
            <v>-109</v>
          </cell>
          <cell r="D6584">
            <v>0</v>
          </cell>
          <cell r="E6584">
            <v>0</v>
          </cell>
          <cell r="F6584">
            <v>0</v>
          </cell>
          <cell r="G6584">
            <v>0</v>
          </cell>
          <cell r="H6584">
            <v>0</v>
          </cell>
          <cell r="I6584">
            <v>0</v>
          </cell>
          <cell r="J6584">
            <v>0</v>
          </cell>
          <cell r="K6584">
            <v>0</v>
          </cell>
          <cell r="L6584">
            <v>0</v>
          </cell>
          <cell r="M6584">
            <v>0</v>
          </cell>
          <cell r="N6584">
            <v>0</v>
          </cell>
          <cell r="O6584">
            <v>0</v>
          </cell>
          <cell r="P6584">
            <v>0</v>
          </cell>
          <cell r="Q6584">
            <v>0</v>
          </cell>
          <cell r="R6584">
            <v>0</v>
          </cell>
          <cell r="S6584">
            <v>0</v>
          </cell>
          <cell r="T6584">
            <v>-109</v>
          </cell>
        </row>
        <row r="6585">
          <cell r="A6585">
            <v>16250122</v>
          </cell>
          <cell r="B6585" t="str">
            <v>16250122 BED PAYABLE F040 EG-A6</v>
          </cell>
          <cell r="C6585">
            <v>0</v>
          </cell>
          <cell r="D6585">
            <v>0</v>
          </cell>
          <cell r="E6585">
            <v>0</v>
          </cell>
          <cell r="F6585">
            <v>0</v>
          </cell>
          <cell r="G6585">
            <v>0</v>
          </cell>
          <cell r="H6585">
            <v>0</v>
          </cell>
          <cell r="I6585">
            <v>0</v>
          </cell>
          <cell r="J6585">
            <v>0</v>
          </cell>
          <cell r="K6585">
            <v>0</v>
          </cell>
          <cell r="L6585">
            <v>0</v>
          </cell>
          <cell r="M6585">
            <v>0</v>
          </cell>
          <cell r="N6585">
            <v>0</v>
          </cell>
          <cell r="O6585">
            <v>0</v>
          </cell>
          <cell r="P6585">
            <v>0</v>
          </cell>
          <cell r="Q6585">
            <v>0</v>
          </cell>
          <cell r="R6585">
            <v>0</v>
          </cell>
          <cell r="S6585">
            <v>0</v>
          </cell>
          <cell r="T6585">
            <v>0</v>
          </cell>
        </row>
        <row r="6586">
          <cell r="A6586">
            <v>16250123</v>
          </cell>
          <cell r="B6586" t="str">
            <v>16250123 BED PAYABLE SC01 EG-A7</v>
          </cell>
          <cell r="C6586">
            <v>0</v>
          </cell>
          <cell r="D6586">
            <v>0</v>
          </cell>
          <cell r="E6586">
            <v>0</v>
          </cell>
          <cell r="F6586">
            <v>0</v>
          </cell>
          <cell r="G6586">
            <v>0</v>
          </cell>
          <cell r="H6586">
            <v>0</v>
          </cell>
          <cell r="I6586">
            <v>0</v>
          </cell>
          <cell r="J6586">
            <v>0</v>
          </cell>
          <cell r="K6586">
            <v>0</v>
          </cell>
          <cell r="L6586">
            <v>0</v>
          </cell>
          <cell r="M6586">
            <v>0</v>
          </cell>
          <cell r="N6586">
            <v>0</v>
          </cell>
          <cell r="O6586">
            <v>0</v>
          </cell>
          <cell r="P6586">
            <v>0</v>
          </cell>
          <cell r="Q6586">
            <v>0</v>
          </cell>
          <cell r="R6586">
            <v>0</v>
          </cell>
          <cell r="S6586">
            <v>0</v>
          </cell>
          <cell r="T6586">
            <v>0</v>
          </cell>
        </row>
        <row r="6587">
          <cell r="A6587">
            <v>16250124</v>
          </cell>
          <cell r="B6587" t="str">
            <v>16250124 BED PAYABLE A041 EG-A8</v>
          </cell>
          <cell r="C6587">
            <v>19437.080000000002</v>
          </cell>
          <cell r="D6587">
            <v>0</v>
          </cell>
          <cell r="E6587">
            <v>0</v>
          </cell>
          <cell r="F6587">
            <v>0</v>
          </cell>
          <cell r="G6587">
            <v>0</v>
          </cell>
          <cell r="H6587">
            <v>0</v>
          </cell>
          <cell r="I6587">
            <v>0</v>
          </cell>
          <cell r="J6587">
            <v>0</v>
          </cell>
          <cell r="K6587">
            <v>0</v>
          </cell>
          <cell r="L6587">
            <v>0</v>
          </cell>
          <cell r="M6587">
            <v>0</v>
          </cell>
          <cell r="N6587">
            <v>0</v>
          </cell>
          <cell r="O6587">
            <v>0</v>
          </cell>
          <cell r="P6587">
            <v>0</v>
          </cell>
          <cell r="Q6587">
            <v>0</v>
          </cell>
          <cell r="R6587">
            <v>0</v>
          </cell>
          <cell r="S6587">
            <v>0</v>
          </cell>
          <cell r="T6587">
            <v>19437.080000000002</v>
          </cell>
        </row>
        <row r="6588">
          <cell r="A6588">
            <v>16250125</v>
          </cell>
          <cell r="B6588" t="str">
            <v>16250125 BED PAYABLE F041 EG-A9</v>
          </cell>
          <cell r="C6588">
            <v>0</v>
          </cell>
          <cell r="D6588">
            <v>0</v>
          </cell>
          <cell r="E6588">
            <v>0</v>
          </cell>
          <cell r="F6588">
            <v>0</v>
          </cell>
          <cell r="G6588">
            <v>0</v>
          </cell>
          <cell r="H6588">
            <v>0</v>
          </cell>
          <cell r="I6588">
            <v>0</v>
          </cell>
          <cell r="J6588">
            <v>0</v>
          </cell>
          <cell r="K6588">
            <v>0</v>
          </cell>
          <cell r="L6588">
            <v>0</v>
          </cell>
          <cell r="M6588">
            <v>0</v>
          </cell>
          <cell r="N6588">
            <v>0</v>
          </cell>
          <cell r="O6588">
            <v>0</v>
          </cell>
          <cell r="P6588">
            <v>0</v>
          </cell>
          <cell r="Q6588">
            <v>0</v>
          </cell>
          <cell r="R6588">
            <v>0</v>
          </cell>
          <cell r="S6588">
            <v>0</v>
          </cell>
          <cell r="T6588">
            <v>0</v>
          </cell>
        </row>
        <row r="6589">
          <cell r="A6589">
            <v>16251001</v>
          </cell>
          <cell r="B6589" t="str">
            <v>16251001 AED PAYABLE F002 EG-02</v>
          </cell>
          <cell r="C6589">
            <v>0</v>
          </cell>
          <cell r="D6589">
            <v>0</v>
          </cell>
          <cell r="E6589">
            <v>0</v>
          </cell>
          <cell r="F6589">
            <v>0</v>
          </cell>
          <cell r="G6589">
            <v>0</v>
          </cell>
          <cell r="H6589">
            <v>0</v>
          </cell>
          <cell r="I6589">
            <v>0</v>
          </cell>
          <cell r="J6589">
            <v>0</v>
          </cell>
          <cell r="K6589">
            <v>0</v>
          </cell>
          <cell r="L6589">
            <v>0</v>
          </cell>
          <cell r="M6589">
            <v>0</v>
          </cell>
          <cell r="N6589">
            <v>0</v>
          </cell>
          <cell r="O6589">
            <v>0</v>
          </cell>
          <cell r="P6589">
            <v>0</v>
          </cell>
          <cell r="Q6589">
            <v>0</v>
          </cell>
          <cell r="R6589">
            <v>0</v>
          </cell>
          <cell r="S6589">
            <v>0</v>
          </cell>
          <cell r="T6589">
            <v>0</v>
          </cell>
        </row>
        <row r="6590">
          <cell r="A6590">
            <v>16251002</v>
          </cell>
          <cell r="B6590" t="str">
            <v>16251002 AED PAYABLE F003 EG-03</v>
          </cell>
          <cell r="C6590">
            <v>0</v>
          </cell>
          <cell r="D6590">
            <v>0</v>
          </cell>
          <cell r="E6590">
            <v>0</v>
          </cell>
          <cell r="F6590">
            <v>0</v>
          </cell>
          <cell r="G6590">
            <v>0</v>
          </cell>
          <cell r="H6590">
            <v>0</v>
          </cell>
          <cell r="I6590">
            <v>0</v>
          </cell>
          <cell r="J6590">
            <v>0</v>
          </cell>
          <cell r="K6590">
            <v>0</v>
          </cell>
          <cell r="L6590">
            <v>0</v>
          </cell>
          <cell r="M6590">
            <v>0</v>
          </cell>
          <cell r="N6590">
            <v>0</v>
          </cell>
          <cell r="O6590">
            <v>0</v>
          </cell>
          <cell r="P6590">
            <v>0</v>
          </cell>
          <cell r="Q6590">
            <v>0</v>
          </cell>
          <cell r="R6590">
            <v>0</v>
          </cell>
          <cell r="S6590">
            <v>0</v>
          </cell>
          <cell r="T6590">
            <v>0</v>
          </cell>
        </row>
        <row r="6591">
          <cell r="A6591">
            <v>16251003</v>
          </cell>
          <cell r="B6591" t="str">
            <v>16251003 AED PAYABLE F016 EG-94</v>
          </cell>
          <cell r="C6591">
            <v>0</v>
          </cell>
          <cell r="D6591">
            <v>0</v>
          </cell>
          <cell r="E6591">
            <v>0</v>
          </cell>
          <cell r="F6591">
            <v>0</v>
          </cell>
          <cell r="G6591">
            <v>0</v>
          </cell>
          <cell r="H6591">
            <v>0</v>
          </cell>
          <cell r="I6591">
            <v>0</v>
          </cell>
          <cell r="J6591">
            <v>0</v>
          </cell>
          <cell r="K6591">
            <v>0</v>
          </cell>
          <cell r="L6591">
            <v>0</v>
          </cell>
          <cell r="M6591">
            <v>0</v>
          </cell>
          <cell r="N6591">
            <v>0</v>
          </cell>
          <cell r="O6591">
            <v>0</v>
          </cell>
          <cell r="P6591">
            <v>0</v>
          </cell>
          <cell r="Q6591">
            <v>0</v>
          </cell>
          <cell r="R6591">
            <v>0</v>
          </cell>
          <cell r="S6591">
            <v>0</v>
          </cell>
          <cell r="T6591">
            <v>0</v>
          </cell>
        </row>
        <row r="6592">
          <cell r="A6592">
            <v>16251004</v>
          </cell>
          <cell r="B6592" t="str">
            <v>16251004 AED PAYABLE F005 EG-95</v>
          </cell>
          <cell r="C6592">
            <v>0</v>
          </cell>
          <cell r="D6592">
            <v>0</v>
          </cell>
          <cell r="E6592">
            <v>0</v>
          </cell>
          <cell r="F6592">
            <v>0</v>
          </cell>
          <cell r="G6592">
            <v>0</v>
          </cell>
          <cell r="H6592">
            <v>0</v>
          </cell>
          <cell r="I6592">
            <v>0</v>
          </cell>
          <cell r="J6592">
            <v>0</v>
          </cell>
          <cell r="K6592">
            <v>0</v>
          </cell>
          <cell r="L6592">
            <v>0</v>
          </cell>
          <cell r="M6592">
            <v>0</v>
          </cell>
          <cell r="N6592">
            <v>0</v>
          </cell>
          <cell r="O6592">
            <v>0</v>
          </cell>
          <cell r="P6592">
            <v>0</v>
          </cell>
          <cell r="Q6592">
            <v>0</v>
          </cell>
          <cell r="R6592">
            <v>0</v>
          </cell>
          <cell r="S6592">
            <v>0</v>
          </cell>
          <cell r="T6592">
            <v>0</v>
          </cell>
        </row>
        <row r="6593">
          <cell r="A6593">
            <v>16251005</v>
          </cell>
          <cell r="B6593" t="str">
            <v>16251005 AED PAYABLE F007 EG-97</v>
          </cell>
          <cell r="C6593">
            <v>0</v>
          </cell>
          <cell r="D6593">
            <v>0</v>
          </cell>
          <cell r="E6593">
            <v>0</v>
          </cell>
          <cell r="F6593">
            <v>0</v>
          </cell>
          <cell r="G6593">
            <v>0</v>
          </cell>
          <cell r="H6593">
            <v>0</v>
          </cell>
          <cell r="I6593">
            <v>0</v>
          </cell>
          <cell r="J6593">
            <v>0</v>
          </cell>
          <cell r="K6593">
            <v>0</v>
          </cell>
          <cell r="L6593">
            <v>0</v>
          </cell>
          <cell r="M6593">
            <v>0</v>
          </cell>
          <cell r="N6593">
            <v>0</v>
          </cell>
          <cell r="O6593">
            <v>0</v>
          </cell>
          <cell r="P6593">
            <v>0</v>
          </cell>
          <cell r="Q6593">
            <v>0</v>
          </cell>
          <cell r="R6593">
            <v>0</v>
          </cell>
          <cell r="S6593">
            <v>0</v>
          </cell>
          <cell r="T6593">
            <v>0</v>
          </cell>
        </row>
        <row r="6594">
          <cell r="A6594">
            <v>16251006</v>
          </cell>
          <cell r="B6594" t="str">
            <v>16251006 AED PAYABLE F015 EG-04</v>
          </cell>
          <cell r="C6594">
            <v>0</v>
          </cell>
          <cell r="D6594">
            <v>0</v>
          </cell>
          <cell r="E6594">
            <v>0</v>
          </cell>
          <cell r="F6594">
            <v>0</v>
          </cell>
          <cell r="G6594">
            <v>0</v>
          </cell>
          <cell r="H6594">
            <v>0</v>
          </cell>
          <cell r="I6594">
            <v>0</v>
          </cell>
          <cell r="J6594">
            <v>0</v>
          </cell>
          <cell r="K6594">
            <v>0</v>
          </cell>
          <cell r="L6594">
            <v>0</v>
          </cell>
          <cell r="M6594">
            <v>0</v>
          </cell>
          <cell r="N6594">
            <v>0</v>
          </cell>
          <cell r="O6594">
            <v>0</v>
          </cell>
          <cell r="P6594">
            <v>0</v>
          </cell>
          <cell r="Q6594">
            <v>0</v>
          </cell>
          <cell r="R6594">
            <v>0</v>
          </cell>
          <cell r="S6594">
            <v>0</v>
          </cell>
          <cell r="T6594">
            <v>0</v>
          </cell>
        </row>
        <row r="6595">
          <cell r="A6595">
            <v>16251007</v>
          </cell>
          <cell r="B6595" t="str">
            <v>16251007 AED PAYABLE F010 EG-10</v>
          </cell>
          <cell r="C6595">
            <v>0</v>
          </cell>
          <cell r="D6595">
            <v>0</v>
          </cell>
          <cell r="E6595">
            <v>0</v>
          </cell>
          <cell r="F6595">
            <v>0</v>
          </cell>
          <cell r="G6595">
            <v>0</v>
          </cell>
          <cell r="H6595">
            <v>0</v>
          </cell>
          <cell r="I6595">
            <v>0</v>
          </cell>
          <cell r="J6595">
            <v>0</v>
          </cell>
          <cell r="K6595">
            <v>0</v>
          </cell>
          <cell r="L6595">
            <v>0</v>
          </cell>
          <cell r="M6595">
            <v>0</v>
          </cell>
          <cell r="N6595">
            <v>0</v>
          </cell>
          <cell r="O6595">
            <v>0</v>
          </cell>
          <cell r="P6595">
            <v>0</v>
          </cell>
          <cell r="Q6595">
            <v>0</v>
          </cell>
          <cell r="R6595">
            <v>0</v>
          </cell>
          <cell r="S6595">
            <v>0</v>
          </cell>
          <cell r="T6595">
            <v>0</v>
          </cell>
        </row>
        <row r="6596">
          <cell r="A6596">
            <v>16251008</v>
          </cell>
          <cell r="B6596" t="str">
            <v>16251008 AED PAYABLE F014 EG-93</v>
          </cell>
          <cell r="C6596">
            <v>0</v>
          </cell>
          <cell r="D6596">
            <v>0</v>
          </cell>
          <cell r="E6596">
            <v>0</v>
          </cell>
          <cell r="F6596">
            <v>0</v>
          </cell>
          <cell r="G6596">
            <v>0</v>
          </cell>
          <cell r="H6596">
            <v>0</v>
          </cell>
          <cell r="I6596">
            <v>0</v>
          </cell>
          <cell r="J6596">
            <v>0</v>
          </cell>
          <cell r="K6596">
            <v>0</v>
          </cell>
          <cell r="L6596">
            <v>0</v>
          </cell>
          <cell r="M6596">
            <v>0</v>
          </cell>
          <cell r="N6596">
            <v>0</v>
          </cell>
          <cell r="O6596">
            <v>0</v>
          </cell>
          <cell r="P6596">
            <v>0</v>
          </cell>
          <cell r="Q6596">
            <v>0</v>
          </cell>
          <cell r="R6596">
            <v>0</v>
          </cell>
          <cell r="S6596">
            <v>0</v>
          </cell>
          <cell r="T6596">
            <v>0</v>
          </cell>
        </row>
        <row r="6597">
          <cell r="A6597">
            <v>16251009</v>
          </cell>
          <cell r="B6597" t="str">
            <v>16251009 AED PAYABLE F008 EG-98</v>
          </cell>
          <cell r="C6597">
            <v>0</v>
          </cell>
          <cell r="D6597">
            <v>0</v>
          </cell>
          <cell r="E6597">
            <v>0</v>
          </cell>
          <cell r="F6597">
            <v>0</v>
          </cell>
          <cell r="G6597">
            <v>0</v>
          </cell>
          <cell r="H6597">
            <v>0</v>
          </cell>
          <cell r="I6597">
            <v>0</v>
          </cell>
          <cell r="J6597">
            <v>0</v>
          </cell>
          <cell r="K6597">
            <v>0</v>
          </cell>
          <cell r="L6597">
            <v>0</v>
          </cell>
          <cell r="M6597">
            <v>0</v>
          </cell>
          <cell r="N6597">
            <v>0</v>
          </cell>
          <cell r="O6597">
            <v>0</v>
          </cell>
          <cell r="P6597">
            <v>0</v>
          </cell>
          <cell r="Q6597">
            <v>0</v>
          </cell>
          <cell r="R6597">
            <v>0</v>
          </cell>
          <cell r="S6597">
            <v>0</v>
          </cell>
          <cell r="T6597">
            <v>0</v>
          </cell>
        </row>
        <row r="6598">
          <cell r="A6598">
            <v>16251010</v>
          </cell>
          <cell r="B6598" t="str">
            <v>16251010 AED PAYABLE F009 EG-99</v>
          </cell>
          <cell r="C6598">
            <v>0</v>
          </cell>
          <cell r="D6598">
            <v>0</v>
          </cell>
          <cell r="E6598">
            <v>0</v>
          </cell>
          <cell r="F6598">
            <v>0</v>
          </cell>
          <cell r="G6598">
            <v>0</v>
          </cell>
          <cell r="H6598">
            <v>0</v>
          </cell>
          <cell r="I6598">
            <v>0</v>
          </cell>
          <cell r="J6598">
            <v>0</v>
          </cell>
          <cell r="K6598">
            <v>0</v>
          </cell>
          <cell r="L6598">
            <v>0</v>
          </cell>
          <cell r="M6598">
            <v>0</v>
          </cell>
          <cell r="N6598">
            <v>0</v>
          </cell>
          <cell r="O6598">
            <v>0</v>
          </cell>
          <cell r="P6598">
            <v>0</v>
          </cell>
          <cell r="Q6598">
            <v>0</v>
          </cell>
          <cell r="R6598">
            <v>0</v>
          </cell>
          <cell r="S6598">
            <v>0</v>
          </cell>
          <cell r="T6598">
            <v>0</v>
          </cell>
        </row>
        <row r="6599">
          <cell r="A6599">
            <v>16251011</v>
          </cell>
          <cell r="B6599" t="str">
            <v>16251011 AED PAYABLE FS01 EG-26</v>
          </cell>
          <cell r="C6599">
            <v>0</v>
          </cell>
          <cell r="D6599">
            <v>0</v>
          </cell>
          <cell r="E6599">
            <v>0</v>
          </cell>
          <cell r="F6599">
            <v>0</v>
          </cell>
          <cell r="G6599">
            <v>0</v>
          </cell>
          <cell r="H6599">
            <v>0</v>
          </cell>
          <cell r="I6599">
            <v>0</v>
          </cell>
          <cell r="J6599">
            <v>0</v>
          </cell>
          <cell r="K6599">
            <v>0</v>
          </cell>
          <cell r="L6599">
            <v>0</v>
          </cell>
          <cell r="M6599">
            <v>0</v>
          </cell>
          <cell r="N6599">
            <v>0</v>
          </cell>
          <cell r="O6599">
            <v>0</v>
          </cell>
          <cell r="P6599">
            <v>0</v>
          </cell>
          <cell r="Q6599">
            <v>0</v>
          </cell>
          <cell r="R6599">
            <v>0</v>
          </cell>
          <cell r="S6599">
            <v>0</v>
          </cell>
          <cell r="T6599">
            <v>0</v>
          </cell>
        </row>
        <row r="6600">
          <cell r="A6600">
            <v>16251012</v>
          </cell>
          <cell r="B6600" t="str">
            <v>16251012 AED PAYABLE FS02 EG-27</v>
          </cell>
          <cell r="C6600">
            <v>0</v>
          </cell>
          <cell r="D6600">
            <v>0</v>
          </cell>
          <cell r="E6600">
            <v>0</v>
          </cell>
          <cell r="F6600">
            <v>0</v>
          </cell>
          <cell r="G6600">
            <v>0</v>
          </cell>
          <cell r="H6600">
            <v>0</v>
          </cell>
          <cell r="I6600">
            <v>0</v>
          </cell>
          <cell r="J6600">
            <v>0</v>
          </cell>
          <cell r="K6600">
            <v>0</v>
          </cell>
          <cell r="L6600">
            <v>0</v>
          </cell>
          <cell r="M6600">
            <v>0</v>
          </cell>
          <cell r="N6600">
            <v>0</v>
          </cell>
          <cell r="O6600">
            <v>0</v>
          </cell>
          <cell r="P6600">
            <v>0</v>
          </cell>
          <cell r="Q6600">
            <v>0</v>
          </cell>
          <cell r="R6600">
            <v>0</v>
          </cell>
          <cell r="S6600">
            <v>0</v>
          </cell>
          <cell r="T6600">
            <v>0</v>
          </cell>
        </row>
        <row r="6601">
          <cell r="A6601">
            <v>16251013</v>
          </cell>
          <cell r="B6601" t="str">
            <v>16251013 AED PAYABLE FS03 EG-28</v>
          </cell>
          <cell r="C6601">
            <v>0</v>
          </cell>
          <cell r="D6601">
            <v>0</v>
          </cell>
          <cell r="E6601">
            <v>0</v>
          </cell>
          <cell r="F6601">
            <v>0</v>
          </cell>
          <cell r="G6601">
            <v>0</v>
          </cell>
          <cell r="H6601">
            <v>0</v>
          </cell>
          <cell r="I6601">
            <v>0</v>
          </cell>
          <cell r="J6601">
            <v>0</v>
          </cell>
          <cell r="K6601">
            <v>0</v>
          </cell>
          <cell r="L6601">
            <v>0</v>
          </cell>
          <cell r="M6601">
            <v>0</v>
          </cell>
          <cell r="N6601">
            <v>0</v>
          </cell>
          <cell r="O6601">
            <v>0</v>
          </cell>
          <cell r="P6601">
            <v>0</v>
          </cell>
          <cell r="Q6601">
            <v>0</v>
          </cell>
          <cell r="R6601">
            <v>0</v>
          </cell>
          <cell r="S6601">
            <v>0</v>
          </cell>
          <cell r="T6601">
            <v>0</v>
          </cell>
        </row>
        <row r="6602">
          <cell r="A6602">
            <v>16251014</v>
          </cell>
          <cell r="B6602" t="str">
            <v>16251014 AED PAYABLE FS04 EG-29</v>
          </cell>
          <cell r="C6602">
            <v>0</v>
          </cell>
          <cell r="D6602">
            <v>0</v>
          </cell>
          <cell r="E6602">
            <v>0</v>
          </cell>
          <cell r="F6602">
            <v>0</v>
          </cell>
          <cell r="G6602">
            <v>0</v>
          </cell>
          <cell r="H6602">
            <v>0</v>
          </cell>
          <cell r="I6602">
            <v>0</v>
          </cell>
          <cell r="J6602">
            <v>0</v>
          </cell>
          <cell r="K6602">
            <v>0</v>
          </cell>
          <cell r="L6602">
            <v>0</v>
          </cell>
          <cell r="M6602">
            <v>0</v>
          </cell>
          <cell r="N6602">
            <v>0</v>
          </cell>
          <cell r="O6602">
            <v>0</v>
          </cell>
          <cell r="P6602">
            <v>0</v>
          </cell>
          <cell r="Q6602">
            <v>0</v>
          </cell>
          <cell r="R6602">
            <v>0</v>
          </cell>
          <cell r="S6602">
            <v>0</v>
          </cell>
          <cell r="T6602">
            <v>0</v>
          </cell>
        </row>
        <row r="6603">
          <cell r="A6603">
            <v>16251015</v>
          </cell>
          <cell r="B6603" t="str">
            <v>16251015 AED PAYABLE A011 EG-11</v>
          </cell>
          <cell r="C6603">
            <v>0</v>
          </cell>
          <cell r="D6603">
            <v>0</v>
          </cell>
          <cell r="E6603">
            <v>0</v>
          </cell>
          <cell r="F6603">
            <v>0</v>
          </cell>
          <cell r="G6603">
            <v>0</v>
          </cell>
          <cell r="H6603">
            <v>0</v>
          </cell>
          <cell r="I6603">
            <v>0</v>
          </cell>
          <cell r="J6603">
            <v>0</v>
          </cell>
          <cell r="K6603">
            <v>0</v>
          </cell>
          <cell r="L6603">
            <v>0</v>
          </cell>
          <cell r="M6603">
            <v>0</v>
          </cell>
          <cell r="N6603">
            <v>0</v>
          </cell>
          <cell r="O6603">
            <v>0</v>
          </cell>
          <cell r="P6603">
            <v>0</v>
          </cell>
          <cell r="Q6603">
            <v>0</v>
          </cell>
          <cell r="R6603">
            <v>0</v>
          </cell>
          <cell r="S6603">
            <v>0</v>
          </cell>
          <cell r="T6603">
            <v>0</v>
          </cell>
        </row>
        <row r="6604">
          <cell r="A6604">
            <v>16251016</v>
          </cell>
          <cell r="B6604" t="str">
            <v>16251016 AED PAYABLE A012 EG-11</v>
          </cell>
          <cell r="C6604">
            <v>0</v>
          </cell>
          <cell r="D6604">
            <v>0</v>
          </cell>
          <cell r="E6604">
            <v>0</v>
          </cell>
          <cell r="F6604">
            <v>0</v>
          </cell>
          <cell r="G6604">
            <v>0</v>
          </cell>
          <cell r="H6604">
            <v>0</v>
          </cell>
          <cell r="I6604">
            <v>0</v>
          </cell>
          <cell r="J6604">
            <v>0</v>
          </cell>
          <cell r="K6604">
            <v>0</v>
          </cell>
          <cell r="L6604">
            <v>0</v>
          </cell>
          <cell r="M6604">
            <v>0</v>
          </cell>
          <cell r="N6604">
            <v>0</v>
          </cell>
          <cell r="O6604">
            <v>0</v>
          </cell>
          <cell r="P6604">
            <v>0</v>
          </cell>
          <cell r="Q6604">
            <v>0</v>
          </cell>
          <cell r="R6604">
            <v>0</v>
          </cell>
          <cell r="S6604">
            <v>0</v>
          </cell>
          <cell r="T6604">
            <v>0</v>
          </cell>
        </row>
        <row r="6605">
          <cell r="A6605">
            <v>16251017</v>
          </cell>
          <cell r="B6605" t="str">
            <v>16251017 AED PAYABLE A013 EG-11</v>
          </cell>
          <cell r="C6605">
            <v>0</v>
          </cell>
          <cell r="D6605">
            <v>0</v>
          </cell>
          <cell r="E6605">
            <v>0</v>
          </cell>
          <cell r="F6605">
            <v>0</v>
          </cell>
          <cell r="G6605">
            <v>0</v>
          </cell>
          <cell r="H6605">
            <v>0</v>
          </cell>
          <cell r="I6605">
            <v>0</v>
          </cell>
          <cell r="J6605">
            <v>0</v>
          </cell>
          <cell r="K6605">
            <v>0</v>
          </cell>
          <cell r="L6605">
            <v>0</v>
          </cell>
          <cell r="M6605">
            <v>0</v>
          </cell>
          <cell r="N6605">
            <v>0</v>
          </cell>
          <cell r="O6605">
            <v>0</v>
          </cell>
          <cell r="P6605">
            <v>0</v>
          </cell>
          <cell r="Q6605">
            <v>0</v>
          </cell>
          <cell r="R6605">
            <v>0</v>
          </cell>
          <cell r="S6605">
            <v>0</v>
          </cell>
          <cell r="T6605">
            <v>0</v>
          </cell>
        </row>
        <row r="6606">
          <cell r="A6606">
            <v>16251018</v>
          </cell>
          <cell r="B6606" t="str">
            <v>16251018 AED PAYABLE A002 EG-12</v>
          </cell>
          <cell r="C6606">
            <v>0</v>
          </cell>
          <cell r="D6606">
            <v>0</v>
          </cell>
          <cell r="E6606">
            <v>0</v>
          </cell>
          <cell r="F6606">
            <v>0</v>
          </cell>
          <cell r="G6606">
            <v>0</v>
          </cell>
          <cell r="H6606">
            <v>0</v>
          </cell>
          <cell r="I6606">
            <v>0</v>
          </cell>
          <cell r="J6606">
            <v>0</v>
          </cell>
          <cell r="K6606">
            <v>0</v>
          </cell>
          <cell r="L6606">
            <v>0</v>
          </cell>
          <cell r="M6606">
            <v>0</v>
          </cell>
          <cell r="N6606">
            <v>0</v>
          </cell>
          <cell r="O6606">
            <v>0</v>
          </cell>
          <cell r="P6606">
            <v>0</v>
          </cell>
          <cell r="Q6606">
            <v>0</v>
          </cell>
          <cell r="R6606">
            <v>0</v>
          </cell>
          <cell r="S6606">
            <v>0</v>
          </cell>
          <cell r="T6606">
            <v>0</v>
          </cell>
        </row>
        <row r="6607">
          <cell r="A6607">
            <v>16251019</v>
          </cell>
          <cell r="B6607" t="str">
            <v>16251019 AED PAYABLE A003 EG-13</v>
          </cell>
          <cell r="C6607">
            <v>0</v>
          </cell>
          <cell r="D6607">
            <v>0</v>
          </cell>
          <cell r="E6607">
            <v>0</v>
          </cell>
          <cell r="F6607">
            <v>0</v>
          </cell>
          <cell r="G6607">
            <v>0</v>
          </cell>
          <cell r="H6607">
            <v>0</v>
          </cell>
          <cell r="I6607">
            <v>0</v>
          </cell>
          <cell r="J6607">
            <v>0</v>
          </cell>
          <cell r="K6607">
            <v>0</v>
          </cell>
          <cell r="L6607">
            <v>0</v>
          </cell>
          <cell r="M6607">
            <v>0</v>
          </cell>
          <cell r="N6607">
            <v>0</v>
          </cell>
          <cell r="O6607">
            <v>0</v>
          </cell>
          <cell r="P6607">
            <v>0</v>
          </cell>
          <cell r="Q6607">
            <v>0</v>
          </cell>
          <cell r="R6607">
            <v>0</v>
          </cell>
          <cell r="S6607">
            <v>0</v>
          </cell>
          <cell r="T6607">
            <v>0</v>
          </cell>
        </row>
        <row r="6608">
          <cell r="A6608">
            <v>16251020</v>
          </cell>
          <cell r="B6608" t="str">
            <v>16251020 AED PAYABLE A004 EG-14</v>
          </cell>
          <cell r="C6608">
            <v>0</v>
          </cell>
          <cell r="D6608">
            <v>0</v>
          </cell>
          <cell r="E6608">
            <v>0</v>
          </cell>
          <cell r="F6608">
            <v>0</v>
          </cell>
          <cell r="G6608">
            <v>0</v>
          </cell>
          <cell r="H6608">
            <v>0</v>
          </cell>
          <cell r="I6608">
            <v>0</v>
          </cell>
          <cell r="J6608">
            <v>0</v>
          </cell>
          <cell r="K6608">
            <v>0</v>
          </cell>
          <cell r="L6608">
            <v>0</v>
          </cell>
          <cell r="M6608">
            <v>0</v>
          </cell>
          <cell r="N6608">
            <v>0</v>
          </cell>
          <cell r="O6608">
            <v>0</v>
          </cell>
          <cell r="P6608">
            <v>0</v>
          </cell>
          <cell r="Q6608">
            <v>0</v>
          </cell>
          <cell r="R6608">
            <v>0</v>
          </cell>
          <cell r="S6608">
            <v>0</v>
          </cell>
          <cell r="T6608">
            <v>0</v>
          </cell>
        </row>
        <row r="6609">
          <cell r="A6609">
            <v>16251021</v>
          </cell>
          <cell r="B6609" t="str">
            <v>16251021 AED PAYABLE A005 EG-15</v>
          </cell>
          <cell r="C6609">
            <v>0</v>
          </cell>
          <cell r="D6609">
            <v>0</v>
          </cell>
          <cell r="E6609">
            <v>0</v>
          </cell>
          <cell r="F6609">
            <v>0</v>
          </cell>
          <cell r="G6609">
            <v>0</v>
          </cell>
          <cell r="H6609">
            <v>0</v>
          </cell>
          <cell r="I6609">
            <v>0</v>
          </cell>
          <cell r="J6609">
            <v>0</v>
          </cell>
          <cell r="K6609">
            <v>0</v>
          </cell>
          <cell r="L6609">
            <v>0</v>
          </cell>
          <cell r="M6609">
            <v>0</v>
          </cell>
          <cell r="N6609">
            <v>0</v>
          </cell>
          <cell r="O6609">
            <v>0</v>
          </cell>
          <cell r="P6609">
            <v>0</v>
          </cell>
          <cell r="Q6609">
            <v>0</v>
          </cell>
          <cell r="R6609">
            <v>0</v>
          </cell>
          <cell r="S6609">
            <v>0</v>
          </cell>
          <cell r="T6609">
            <v>0</v>
          </cell>
        </row>
        <row r="6610">
          <cell r="A6610">
            <v>16251022</v>
          </cell>
          <cell r="B6610" t="str">
            <v>16251022 AED PAYABLE A006 EG-16</v>
          </cell>
          <cell r="C6610">
            <v>0</v>
          </cell>
          <cell r="D6610">
            <v>0</v>
          </cell>
          <cell r="E6610">
            <v>0</v>
          </cell>
          <cell r="F6610">
            <v>0</v>
          </cell>
          <cell r="G6610">
            <v>0</v>
          </cell>
          <cell r="H6610">
            <v>0</v>
          </cell>
          <cell r="I6610">
            <v>0</v>
          </cell>
          <cell r="J6610">
            <v>0</v>
          </cell>
          <cell r="K6610">
            <v>0</v>
          </cell>
          <cell r="L6610">
            <v>0</v>
          </cell>
          <cell r="M6610">
            <v>0</v>
          </cell>
          <cell r="N6610">
            <v>0</v>
          </cell>
          <cell r="O6610">
            <v>0</v>
          </cell>
          <cell r="P6610">
            <v>0</v>
          </cell>
          <cell r="Q6610">
            <v>0</v>
          </cell>
          <cell r="R6610">
            <v>0</v>
          </cell>
          <cell r="S6610">
            <v>0</v>
          </cell>
          <cell r="T6610">
            <v>0</v>
          </cell>
        </row>
        <row r="6611">
          <cell r="A6611">
            <v>16251023</v>
          </cell>
          <cell r="B6611" t="str">
            <v>16251023 AED PAYABLE A015 EG-18</v>
          </cell>
          <cell r="C6611">
            <v>0</v>
          </cell>
          <cell r="D6611">
            <v>0</v>
          </cell>
          <cell r="E6611">
            <v>0</v>
          </cell>
          <cell r="F6611">
            <v>0</v>
          </cell>
          <cell r="G6611">
            <v>0</v>
          </cell>
          <cell r="H6611">
            <v>0</v>
          </cell>
          <cell r="I6611">
            <v>0</v>
          </cell>
          <cell r="J6611">
            <v>0</v>
          </cell>
          <cell r="K6611">
            <v>0</v>
          </cell>
          <cell r="L6611">
            <v>0</v>
          </cell>
          <cell r="M6611">
            <v>0</v>
          </cell>
          <cell r="N6611">
            <v>0</v>
          </cell>
          <cell r="O6611">
            <v>0</v>
          </cell>
          <cell r="P6611">
            <v>0</v>
          </cell>
          <cell r="Q6611">
            <v>0</v>
          </cell>
          <cell r="R6611">
            <v>0</v>
          </cell>
          <cell r="S6611">
            <v>0</v>
          </cell>
          <cell r="T6611">
            <v>0</v>
          </cell>
        </row>
        <row r="6612">
          <cell r="A6612">
            <v>16251024</v>
          </cell>
          <cell r="B6612" t="str">
            <v>16251024 AED PAYABLE A018 EG-19</v>
          </cell>
          <cell r="C6612">
            <v>0</v>
          </cell>
          <cell r="D6612">
            <v>0</v>
          </cell>
          <cell r="E6612">
            <v>0</v>
          </cell>
          <cell r="F6612">
            <v>0</v>
          </cell>
          <cell r="G6612">
            <v>0</v>
          </cell>
          <cell r="H6612">
            <v>0</v>
          </cell>
          <cell r="I6612">
            <v>0</v>
          </cell>
          <cell r="J6612">
            <v>0</v>
          </cell>
          <cell r="K6612">
            <v>0</v>
          </cell>
          <cell r="L6612">
            <v>0</v>
          </cell>
          <cell r="M6612">
            <v>0</v>
          </cell>
          <cell r="N6612">
            <v>0</v>
          </cell>
          <cell r="O6612">
            <v>0</v>
          </cell>
          <cell r="P6612">
            <v>0</v>
          </cell>
          <cell r="Q6612">
            <v>0</v>
          </cell>
          <cell r="R6612">
            <v>0</v>
          </cell>
          <cell r="S6612">
            <v>0</v>
          </cell>
          <cell r="T6612">
            <v>0</v>
          </cell>
        </row>
        <row r="6613">
          <cell r="A6613">
            <v>16251025</v>
          </cell>
          <cell r="B6613" t="str">
            <v>16251025 AED PAYABLE MD05 EG-45</v>
          </cell>
          <cell r="C6613">
            <v>0</v>
          </cell>
          <cell r="D6613">
            <v>0</v>
          </cell>
          <cell r="E6613">
            <v>0</v>
          </cell>
          <cell r="F6613">
            <v>0</v>
          </cell>
          <cell r="G6613">
            <v>0</v>
          </cell>
          <cell r="H6613">
            <v>0</v>
          </cell>
          <cell r="I6613">
            <v>0</v>
          </cell>
          <cell r="J6613">
            <v>0</v>
          </cell>
          <cell r="K6613">
            <v>0</v>
          </cell>
          <cell r="L6613">
            <v>0</v>
          </cell>
          <cell r="M6613">
            <v>0</v>
          </cell>
          <cell r="N6613">
            <v>0</v>
          </cell>
          <cell r="O6613">
            <v>0</v>
          </cell>
          <cell r="P6613">
            <v>0</v>
          </cell>
          <cell r="Q6613">
            <v>0</v>
          </cell>
          <cell r="R6613">
            <v>0</v>
          </cell>
          <cell r="S6613">
            <v>0</v>
          </cell>
          <cell r="T6613">
            <v>0</v>
          </cell>
        </row>
        <row r="6614">
          <cell r="A6614">
            <v>16251026</v>
          </cell>
          <cell r="B6614" t="str">
            <v>16251026 AED PAYABLE A010 EG-56</v>
          </cell>
          <cell r="C6614">
            <v>0</v>
          </cell>
          <cell r="D6614">
            <v>0</v>
          </cell>
          <cell r="E6614">
            <v>0</v>
          </cell>
          <cell r="F6614">
            <v>0</v>
          </cell>
          <cell r="G6614">
            <v>0</v>
          </cell>
          <cell r="H6614">
            <v>0</v>
          </cell>
          <cell r="I6614">
            <v>0</v>
          </cell>
          <cell r="J6614">
            <v>0</v>
          </cell>
          <cell r="K6614">
            <v>0</v>
          </cell>
          <cell r="L6614">
            <v>0</v>
          </cell>
          <cell r="M6614">
            <v>0</v>
          </cell>
          <cell r="N6614">
            <v>0</v>
          </cell>
          <cell r="O6614">
            <v>0</v>
          </cell>
          <cell r="P6614">
            <v>0</v>
          </cell>
          <cell r="Q6614">
            <v>0</v>
          </cell>
          <cell r="R6614">
            <v>0</v>
          </cell>
          <cell r="S6614">
            <v>0</v>
          </cell>
          <cell r="T6614">
            <v>0</v>
          </cell>
        </row>
        <row r="6615">
          <cell r="A6615">
            <v>16251027</v>
          </cell>
          <cell r="B6615" t="str">
            <v>16251027 AED PAYABLE A008 EG-60</v>
          </cell>
          <cell r="C6615">
            <v>0</v>
          </cell>
          <cell r="D6615">
            <v>0</v>
          </cell>
          <cell r="E6615">
            <v>0</v>
          </cell>
          <cell r="F6615">
            <v>0</v>
          </cell>
          <cell r="G6615">
            <v>0</v>
          </cell>
          <cell r="H6615">
            <v>0</v>
          </cell>
          <cell r="I6615">
            <v>0</v>
          </cell>
          <cell r="J6615">
            <v>0</v>
          </cell>
          <cell r="K6615">
            <v>0</v>
          </cell>
          <cell r="L6615">
            <v>0</v>
          </cell>
          <cell r="M6615">
            <v>0</v>
          </cell>
          <cell r="N6615">
            <v>0</v>
          </cell>
          <cell r="O6615">
            <v>0</v>
          </cell>
          <cell r="P6615">
            <v>0</v>
          </cell>
          <cell r="Q6615">
            <v>0</v>
          </cell>
          <cell r="R6615">
            <v>0</v>
          </cell>
          <cell r="S6615">
            <v>0</v>
          </cell>
          <cell r="T6615">
            <v>0</v>
          </cell>
        </row>
        <row r="6616">
          <cell r="A6616">
            <v>16251028</v>
          </cell>
          <cell r="B6616" t="str">
            <v>16251028 AED PAYABLE A009 EG-61</v>
          </cell>
          <cell r="C6616">
            <v>0</v>
          </cell>
          <cell r="D6616">
            <v>0</v>
          </cell>
          <cell r="E6616">
            <v>0</v>
          </cell>
          <cell r="F6616">
            <v>0</v>
          </cell>
          <cell r="G6616">
            <v>0</v>
          </cell>
          <cell r="H6616">
            <v>0</v>
          </cell>
          <cell r="I6616">
            <v>0</v>
          </cell>
          <cell r="J6616">
            <v>0</v>
          </cell>
          <cell r="K6616">
            <v>0</v>
          </cell>
          <cell r="L6616">
            <v>0</v>
          </cell>
          <cell r="M6616">
            <v>0</v>
          </cell>
          <cell r="N6616">
            <v>0</v>
          </cell>
          <cell r="O6616">
            <v>0</v>
          </cell>
          <cell r="P6616">
            <v>0</v>
          </cell>
          <cell r="Q6616">
            <v>0</v>
          </cell>
          <cell r="R6616">
            <v>0</v>
          </cell>
          <cell r="S6616">
            <v>0</v>
          </cell>
          <cell r="T6616">
            <v>0</v>
          </cell>
        </row>
        <row r="6617">
          <cell r="A6617">
            <v>16251029</v>
          </cell>
          <cell r="B6617" t="str">
            <v>16251029 AED PAYABLE F001 EG-62</v>
          </cell>
          <cell r="C6617">
            <v>0</v>
          </cell>
          <cell r="D6617">
            <v>0</v>
          </cell>
          <cell r="E6617">
            <v>0</v>
          </cell>
          <cell r="F6617">
            <v>0</v>
          </cell>
          <cell r="G6617">
            <v>0</v>
          </cell>
          <cell r="H6617">
            <v>0</v>
          </cell>
          <cell r="I6617">
            <v>0</v>
          </cell>
          <cell r="J6617">
            <v>0</v>
          </cell>
          <cell r="K6617">
            <v>0</v>
          </cell>
          <cell r="L6617">
            <v>0</v>
          </cell>
          <cell r="M6617">
            <v>0</v>
          </cell>
          <cell r="N6617">
            <v>0</v>
          </cell>
          <cell r="O6617">
            <v>0</v>
          </cell>
          <cell r="P6617">
            <v>0</v>
          </cell>
          <cell r="Q6617">
            <v>0</v>
          </cell>
          <cell r="R6617">
            <v>0</v>
          </cell>
          <cell r="S6617">
            <v>0</v>
          </cell>
          <cell r="T6617">
            <v>0</v>
          </cell>
        </row>
        <row r="6618">
          <cell r="A6618">
            <v>16251030</v>
          </cell>
          <cell r="B6618" t="str">
            <v>16251030 AED PAYABLE SA01 EG-63</v>
          </cell>
          <cell r="C6618">
            <v>0</v>
          </cell>
          <cell r="D6618">
            <v>0</v>
          </cell>
          <cell r="E6618">
            <v>0</v>
          </cell>
          <cell r="F6618">
            <v>0</v>
          </cell>
          <cell r="G6618">
            <v>0</v>
          </cell>
          <cell r="H6618">
            <v>0</v>
          </cell>
          <cell r="I6618">
            <v>0</v>
          </cell>
          <cell r="J6618">
            <v>0</v>
          </cell>
          <cell r="K6618">
            <v>0</v>
          </cell>
          <cell r="L6618">
            <v>0</v>
          </cell>
          <cell r="M6618">
            <v>0</v>
          </cell>
          <cell r="N6618">
            <v>0</v>
          </cell>
          <cell r="O6618">
            <v>0</v>
          </cell>
          <cell r="P6618">
            <v>0</v>
          </cell>
          <cell r="Q6618">
            <v>0</v>
          </cell>
          <cell r="R6618">
            <v>0</v>
          </cell>
          <cell r="S6618">
            <v>0</v>
          </cell>
          <cell r="T6618">
            <v>0</v>
          </cell>
        </row>
        <row r="6619">
          <cell r="A6619">
            <v>16251031</v>
          </cell>
          <cell r="B6619" t="str">
            <v>16251031 AED PAYABLE SF01 EG-63</v>
          </cell>
          <cell r="C6619">
            <v>0</v>
          </cell>
          <cell r="D6619">
            <v>0</v>
          </cell>
          <cell r="E6619">
            <v>0</v>
          </cell>
          <cell r="F6619">
            <v>0</v>
          </cell>
          <cell r="G6619">
            <v>0</v>
          </cell>
          <cell r="H6619">
            <v>0</v>
          </cell>
          <cell r="I6619">
            <v>0</v>
          </cell>
          <cell r="J6619">
            <v>0</v>
          </cell>
          <cell r="K6619">
            <v>0</v>
          </cell>
          <cell r="L6619">
            <v>0</v>
          </cell>
          <cell r="M6619">
            <v>0</v>
          </cell>
          <cell r="N6619">
            <v>0</v>
          </cell>
          <cell r="O6619">
            <v>0</v>
          </cell>
          <cell r="P6619">
            <v>0</v>
          </cell>
          <cell r="Q6619">
            <v>0</v>
          </cell>
          <cell r="R6619">
            <v>0</v>
          </cell>
          <cell r="S6619">
            <v>0</v>
          </cell>
          <cell r="T6619">
            <v>0</v>
          </cell>
        </row>
        <row r="6620">
          <cell r="A6620">
            <v>16251032</v>
          </cell>
          <cell r="B6620" t="str">
            <v>16251032 AED PAYABLE SF02 EG-63</v>
          </cell>
          <cell r="C6620">
            <v>0</v>
          </cell>
          <cell r="D6620">
            <v>0</v>
          </cell>
          <cell r="E6620">
            <v>0</v>
          </cell>
          <cell r="F6620">
            <v>0</v>
          </cell>
          <cell r="G6620">
            <v>0</v>
          </cell>
          <cell r="H6620">
            <v>0</v>
          </cell>
          <cell r="I6620">
            <v>0</v>
          </cell>
          <cell r="J6620">
            <v>0</v>
          </cell>
          <cell r="K6620">
            <v>0</v>
          </cell>
          <cell r="L6620">
            <v>0</v>
          </cell>
          <cell r="M6620">
            <v>0</v>
          </cell>
          <cell r="N6620">
            <v>0</v>
          </cell>
          <cell r="O6620">
            <v>0</v>
          </cell>
          <cell r="P6620">
            <v>0</v>
          </cell>
          <cell r="Q6620">
            <v>0</v>
          </cell>
          <cell r="R6620">
            <v>0</v>
          </cell>
          <cell r="S6620">
            <v>0</v>
          </cell>
          <cell r="T6620">
            <v>0</v>
          </cell>
        </row>
        <row r="6621">
          <cell r="A6621">
            <v>16251033</v>
          </cell>
          <cell r="B6621" t="str">
            <v>16251033 AED PAYABLE SA02 EG-64</v>
          </cell>
          <cell r="C6621">
            <v>0</v>
          </cell>
          <cell r="D6621">
            <v>0</v>
          </cell>
          <cell r="E6621">
            <v>0</v>
          </cell>
          <cell r="F6621">
            <v>0</v>
          </cell>
          <cell r="G6621">
            <v>0</v>
          </cell>
          <cell r="H6621">
            <v>0</v>
          </cell>
          <cell r="I6621">
            <v>0</v>
          </cell>
          <cell r="J6621">
            <v>0</v>
          </cell>
          <cell r="K6621">
            <v>0</v>
          </cell>
          <cell r="L6621">
            <v>0</v>
          </cell>
          <cell r="M6621">
            <v>0</v>
          </cell>
          <cell r="N6621">
            <v>0</v>
          </cell>
          <cell r="O6621">
            <v>0</v>
          </cell>
          <cell r="P6621">
            <v>0</v>
          </cell>
          <cell r="Q6621">
            <v>0</v>
          </cell>
          <cell r="R6621">
            <v>0</v>
          </cell>
          <cell r="S6621">
            <v>0</v>
          </cell>
          <cell r="T6621">
            <v>0</v>
          </cell>
        </row>
        <row r="6622">
          <cell r="A6622">
            <v>16251034</v>
          </cell>
          <cell r="B6622" t="str">
            <v>16251034 AED PAYABLE SA03 EG-65</v>
          </cell>
          <cell r="C6622">
            <v>0</v>
          </cell>
          <cell r="D6622">
            <v>0</v>
          </cell>
          <cell r="E6622">
            <v>0</v>
          </cell>
          <cell r="F6622">
            <v>0</v>
          </cell>
          <cell r="G6622">
            <v>0</v>
          </cell>
          <cell r="H6622">
            <v>0</v>
          </cell>
          <cell r="I6622">
            <v>0</v>
          </cell>
          <cell r="J6622">
            <v>0</v>
          </cell>
          <cell r="K6622">
            <v>0</v>
          </cell>
          <cell r="L6622">
            <v>0</v>
          </cell>
          <cell r="M6622">
            <v>0</v>
          </cell>
          <cell r="N6622">
            <v>0</v>
          </cell>
          <cell r="O6622">
            <v>0</v>
          </cell>
          <cell r="P6622">
            <v>0</v>
          </cell>
          <cell r="Q6622">
            <v>0</v>
          </cell>
          <cell r="R6622">
            <v>0</v>
          </cell>
          <cell r="S6622">
            <v>0</v>
          </cell>
          <cell r="T6622">
            <v>0</v>
          </cell>
        </row>
        <row r="6623">
          <cell r="A6623">
            <v>16251035</v>
          </cell>
          <cell r="B6623" t="str">
            <v>16251035 AED PAYABLE A016 EG-71</v>
          </cell>
          <cell r="C6623">
            <v>0</v>
          </cell>
          <cell r="D6623">
            <v>0</v>
          </cell>
          <cell r="E6623">
            <v>0</v>
          </cell>
          <cell r="F6623">
            <v>0</v>
          </cell>
          <cell r="G6623">
            <v>0</v>
          </cell>
          <cell r="H6623">
            <v>0</v>
          </cell>
          <cell r="I6623">
            <v>0</v>
          </cell>
          <cell r="J6623">
            <v>0</v>
          </cell>
          <cell r="K6623">
            <v>0</v>
          </cell>
          <cell r="L6623">
            <v>0</v>
          </cell>
          <cell r="M6623">
            <v>0</v>
          </cell>
          <cell r="N6623">
            <v>0</v>
          </cell>
          <cell r="O6623">
            <v>0</v>
          </cell>
          <cell r="P6623">
            <v>0</v>
          </cell>
          <cell r="Q6623">
            <v>0</v>
          </cell>
          <cell r="R6623">
            <v>0</v>
          </cell>
          <cell r="S6623">
            <v>0</v>
          </cell>
          <cell r="T6623">
            <v>0</v>
          </cell>
        </row>
        <row r="6624">
          <cell r="A6624">
            <v>16251036</v>
          </cell>
          <cell r="B6624" t="str">
            <v>16251036 AED PAYABLE F013 EG-72</v>
          </cell>
          <cell r="C6624">
            <v>0</v>
          </cell>
          <cell r="D6624">
            <v>0</v>
          </cell>
          <cell r="E6624">
            <v>0</v>
          </cell>
          <cell r="F6624">
            <v>0</v>
          </cell>
          <cell r="G6624">
            <v>0</v>
          </cell>
          <cell r="H6624">
            <v>0</v>
          </cell>
          <cell r="I6624">
            <v>0</v>
          </cell>
          <cell r="J6624">
            <v>0</v>
          </cell>
          <cell r="K6624">
            <v>0</v>
          </cell>
          <cell r="L6624">
            <v>0</v>
          </cell>
          <cell r="M6624">
            <v>0</v>
          </cell>
          <cell r="N6624">
            <v>0</v>
          </cell>
          <cell r="O6624">
            <v>0</v>
          </cell>
          <cell r="P6624">
            <v>0</v>
          </cell>
          <cell r="Q6624">
            <v>0</v>
          </cell>
          <cell r="R6624">
            <v>0</v>
          </cell>
          <cell r="S6624">
            <v>0</v>
          </cell>
          <cell r="T6624">
            <v>0</v>
          </cell>
        </row>
        <row r="6625">
          <cell r="A6625">
            <v>16251037</v>
          </cell>
          <cell r="B6625" t="str">
            <v>16251037 AED PAYABLE SK01 EG-73</v>
          </cell>
          <cell r="C6625">
            <v>0</v>
          </cell>
          <cell r="D6625">
            <v>0</v>
          </cell>
          <cell r="E6625">
            <v>0</v>
          </cell>
          <cell r="F6625">
            <v>0</v>
          </cell>
          <cell r="G6625">
            <v>0</v>
          </cell>
          <cell r="H6625">
            <v>0</v>
          </cell>
          <cell r="I6625">
            <v>0</v>
          </cell>
          <cell r="J6625">
            <v>0</v>
          </cell>
          <cell r="K6625">
            <v>0</v>
          </cell>
          <cell r="L6625">
            <v>0</v>
          </cell>
          <cell r="M6625">
            <v>0</v>
          </cell>
          <cell r="N6625">
            <v>0</v>
          </cell>
          <cell r="O6625">
            <v>0</v>
          </cell>
          <cell r="P6625">
            <v>0</v>
          </cell>
          <cell r="Q6625">
            <v>0</v>
          </cell>
          <cell r="R6625">
            <v>0</v>
          </cell>
          <cell r="S6625">
            <v>0</v>
          </cell>
          <cell r="T6625">
            <v>0</v>
          </cell>
        </row>
        <row r="6626">
          <cell r="A6626">
            <v>16251039</v>
          </cell>
          <cell r="B6626" t="str">
            <v>16251039 AED PAYABLE A017 EG-81</v>
          </cell>
          <cell r="C6626">
            <v>0</v>
          </cell>
          <cell r="D6626">
            <v>0</v>
          </cell>
          <cell r="E6626">
            <v>0</v>
          </cell>
          <cell r="F6626">
            <v>0</v>
          </cell>
          <cell r="G6626">
            <v>0</v>
          </cell>
          <cell r="H6626">
            <v>0</v>
          </cell>
          <cell r="I6626">
            <v>0</v>
          </cell>
          <cell r="J6626">
            <v>0</v>
          </cell>
          <cell r="K6626">
            <v>0</v>
          </cell>
          <cell r="L6626">
            <v>0</v>
          </cell>
          <cell r="M6626">
            <v>0</v>
          </cell>
          <cell r="N6626">
            <v>0</v>
          </cell>
          <cell r="O6626">
            <v>0</v>
          </cell>
          <cell r="P6626">
            <v>0</v>
          </cell>
          <cell r="Q6626">
            <v>0</v>
          </cell>
          <cell r="R6626">
            <v>0</v>
          </cell>
          <cell r="S6626">
            <v>0</v>
          </cell>
          <cell r="T6626">
            <v>0</v>
          </cell>
        </row>
        <row r="6627">
          <cell r="A6627">
            <v>16251040</v>
          </cell>
          <cell r="B6627" t="str">
            <v>16251040 AED PAYABLE F017 EG-82</v>
          </cell>
          <cell r="C6627">
            <v>0</v>
          </cell>
          <cell r="D6627">
            <v>0</v>
          </cell>
          <cell r="E6627">
            <v>0</v>
          </cell>
          <cell r="F6627">
            <v>0</v>
          </cell>
          <cell r="G6627">
            <v>0</v>
          </cell>
          <cell r="H6627">
            <v>0</v>
          </cell>
          <cell r="I6627">
            <v>0</v>
          </cell>
          <cell r="J6627">
            <v>0</v>
          </cell>
          <cell r="K6627">
            <v>0</v>
          </cell>
          <cell r="L6627">
            <v>0</v>
          </cell>
          <cell r="M6627">
            <v>0</v>
          </cell>
          <cell r="N6627">
            <v>0</v>
          </cell>
          <cell r="O6627">
            <v>0</v>
          </cell>
          <cell r="P6627">
            <v>0</v>
          </cell>
          <cell r="Q6627">
            <v>0</v>
          </cell>
          <cell r="R6627">
            <v>0</v>
          </cell>
          <cell r="S6627">
            <v>0</v>
          </cell>
          <cell r="T6627">
            <v>0</v>
          </cell>
        </row>
        <row r="6628">
          <cell r="A6628">
            <v>16251041</v>
          </cell>
          <cell r="B6628" t="str">
            <v>16251041 AED PAYABLE SV01 EG-83</v>
          </cell>
          <cell r="C6628">
            <v>0</v>
          </cell>
          <cell r="D6628">
            <v>0</v>
          </cell>
          <cell r="E6628">
            <v>0</v>
          </cell>
          <cell r="F6628">
            <v>0</v>
          </cell>
          <cell r="G6628">
            <v>0</v>
          </cell>
          <cell r="H6628">
            <v>0</v>
          </cell>
          <cell r="I6628">
            <v>0</v>
          </cell>
          <cell r="J6628">
            <v>0</v>
          </cell>
          <cell r="K6628">
            <v>0</v>
          </cell>
          <cell r="L6628">
            <v>0</v>
          </cell>
          <cell r="M6628">
            <v>0</v>
          </cell>
          <cell r="N6628">
            <v>0</v>
          </cell>
          <cell r="O6628">
            <v>0</v>
          </cell>
          <cell r="P6628">
            <v>0</v>
          </cell>
          <cell r="Q6628">
            <v>0</v>
          </cell>
          <cell r="R6628">
            <v>0</v>
          </cell>
          <cell r="S6628">
            <v>0</v>
          </cell>
          <cell r="T6628">
            <v>0</v>
          </cell>
        </row>
        <row r="6629">
          <cell r="A6629">
            <v>16251061</v>
          </cell>
          <cell r="B6629" t="str">
            <v>16251061 AED PAYABLE AMRV EG-22</v>
          </cell>
          <cell r="C6629">
            <v>0</v>
          </cell>
          <cell r="D6629">
            <v>0</v>
          </cell>
          <cell r="E6629">
            <v>0</v>
          </cell>
          <cell r="F6629">
            <v>0</v>
          </cell>
          <cell r="G6629">
            <v>0</v>
          </cell>
          <cell r="H6629">
            <v>0</v>
          </cell>
          <cell r="I6629">
            <v>0</v>
          </cell>
          <cell r="J6629">
            <v>0</v>
          </cell>
          <cell r="K6629">
            <v>0</v>
          </cell>
          <cell r="L6629">
            <v>0</v>
          </cell>
          <cell r="M6629">
            <v>0</v>
          </cell>
          <cell r="N6629">
            <v>0</v>
          </cell>
          <cell r="O6629">
            <v>0</v>
          </cell>
          <cell r="P6629">
            <v>0</v>
          </cell>
          <cell r="Q6629">
            <v>0</v>
          </cell>
          <cell r="R6629">
            <v>0</v>
          </cell>
          <cell r="S6629">
            <v>0</v>
          </cell>
          <cell r="T6629">
            <v>0</v>
          </cell>
        </row>
        <row r="6630">
          <cell r="A6630">
            <v>16251062</v>
          </cell>
          <cell r="B6630" t="str">
            <v>16251062 AED PAYABLE FMRV EG-'22</v>
          </cell>
          <cell r="C6630">
            <v>0</v>
          </cell>
          <cell r="D6630">
            <v>0</v>
          </cell>
          <cell r="E6630">
            <v>0</v>
          </cell>
          <cell r="F6630">
            <v>0</v>
          </cell>
          <cell r="G6630">
            <v>0</v>
          </cell>
          <cell r="H6630">
            <v>0</v>
          </cell>
          <cell r="I6630">
            <v>0</v>
          </cell>
          <cell r="J6630">
            <v>0</v>
          </cell>
          <cell r="K6630">
            <v>0</v>
          </cell>
          <cell r="L6630">
            <v>0</v>
          </cell>
          <cell r="M6630">
            <v>0</v>
          </cell>
          <cell r="N6630">
            <v>0</v>
          </cell>
          <cell r="O6630">
            <v>0</v>
          </cell>
          <cell r="P6630">
            <v>0</v>
          </cell>
          <cell r="Q6630">
            <v>0</v>
          </cell>
          <cell r="R6630">
            <v>0</v>
          </cell>
          <cell r="S6630">
            <v>0</v>
          </cell>
          <cell r="T6630">
            <v>0</v>
          </cell>
        </row>
        <row r="6631">
          <cell r="A6631">
            <v>16251063</v>
          </cell>
          <cell r="B6631" t="str">
            <v>16251063 AED PAYABLE MRVA EG-23</v>
          </cell>
          <cell r="C6631">
            <v>0</v>
          </cell>
          <cell r="D6631">
            <v>0</v>
          </cell>
          <cell r="E6631">
            <v>0</v>
          </cell>
          <cell r="F6631">
            <v>0</v>
          </cell>
          <cell r="G6631">
            <v>0</v>
          </cell>
          <cell r="H6631">
            <v>0</v>
          </cell>
          <cell r="I6631">
            <v>0</v>
          </cell>
          <cell r="J6631">
            <v>0</v>
          </cell>
          <cell r="K6631">
            <v>0</v>
          </cell>
          <cell r="L6631">
            <v>0</v>
          </cell>
          <cell r="M6631">
            <v>0</v>
          </cell>
          <cell r="N6631">
            <v>0</v>
          </cell>
          <cell r="O6631">
            <v>0</v>
          </cell>
          <cell r="P6631">
            <v>0</v>
          </cell>
          <cell r="Q6631">
            <v>0</v>
          </cell>
          <cell r="R6631">
            <v>0</v>
          </cell>
          <cell r="S6631">
            <v>0</v>
          </cell>
          <cell r="T6631">
            <v>0</v>
          </cell>
        </row>
        <row r="6632">
          <cell r="A6632">
            <v>16251064</v>
          </cell>
          <cell r="B6632" t="str">
            <v>16251064 AED PAYABLE MRVF EG-24</v>
          </cell>
          <cell r="C6632">
            <v>0</v>
          </cell>
          <cell r="D6632">
            <v>0</v>
          </cell>
          <cell r="E6632">
            <v>0</v>
          </cell>
          <cell r="F6632">
            <v>0</v>
          </cell>
          <cell r="G6632">
            <v>0</v>
          </cell>
          <cell r="H6632">
            <v>0</v>
          </cell>
          <cell r="I6632">
            <v>0</v>
          </cell>
          <cell r="J6632">
            <v>0</v>
          </cell>
          <cell r="K6632">
            <v>0</v>
          </cell>
          <cell r="L6632">
            <v>0</v>
          </cell>
          <cell r="M6632">
            <v>0</v>
          </cell>
          <cell r="N6632">
            <v>0</v>
          </cell>
          <cell r="O6632">
            <v>0</v>
          </cell>
          <cell r="P6632">
            <v>0</v>
          </cell>
          <cell r="Q6632">
            <v>0</v>
          </cell>
          <cell r="R6632">
            <v>0</v>
          </cell>
          <cell r="S6632">
            <v>0</v>
          </cell>
          <cell r="T6632">
            <v>0</v>
          </cell>
        </row>
        <row r="6633">
          <cell r="A6633">
            <v>16251065</v>
          </cell>
          <cell r="B6633" t="str">
            <v>16251065 AED PAYABLE MRVH EG-25</v>
          </cell>
          <cell r="C6633">
            <v>0</v>
          </cell>
          <cell r="D6633">
            <v>0</v>
          </cell>
          <cell r="E6633">
            <v>0</v>
          </cell>
          <cell r="F6633">
            <v>0</v>
          </cell>
          <cell r="G6633">
            <v>0</v>
          </cell>
          <cell r="H6633">
            <v>0</v>
          </cell>
          <cell r="I6633">
            <v>0</v>
          </cell>
          <cell r="J6633">
            <v>0</v>
          </cell>
          <cell r="K6633">
            <v>0</v>
          </cell>
          <cell r="L6633">
            <v>0</v>
          </cell>
          <cell r="M6633">
            <v>0</v>
          </cell>
          <cell r="N6633">
            <v>0</v>
          </cell>
          <cell r="O6633">
            <v>0</v>
          </cell>
          <cell r="P6633">
            <v>0</v>
          </cell>
          <cell r="Q6633">
            <v>0</v>
          </cell>
          <cell r="R6633">
            <v>0</v>
          </cell>
          <cell r="S6633">
            <v>0</v>
          </cell>
          <cell r="T6633">
            <v>0</v>
          </cell>
        </row>
        <row r="6634">
          <cell r="A6634">
            <v>16251074</v>
          </cell>
          <cell r="B6634" t="str">
            <v>16251074 AED PAYABLE AI05 EG-09</v>
          </cell>
          <cell r="C6634">
            <v>0</v>
          </cell>
          <cell r="D6634">
            <v>0</v>
          </cell>
          <cell r="E6634">
            <v>0</v>
          </cell>
          <cell r="F6634">
            <v>0</v>
          </cell>
          <cell r="G6634">
            <v>0</v>
          </cell>
          <cell r="H6634">
            <v>0</v>
          </cell>
          <cell r="I6634">
            <v>0</v>
          </cell>
          <cell r="J6634">
            <v>0</v>
          </cell>
          <cell r="K6634">
            <v>0</v>
          </cell>
          <cell r="L6634">
            <v>0</v>
          </cell>
          <cell r="M6634">
            <v>0</v>
          </cell>
          <cell r="N6634">
            <v>0</v>
          </cell>
          <cell r="O6634">
            <v>0</v>
          </cell>
          <cell r="P6634">
            <v>0</v>
          </cell>
          <cell r="Q6634">
            <v>0</v>
          </cell>
          <cell r="R6634">
            <v>0</v>
          </cell>
          <cell r="S6634">
            <v>0</v>
          </cell>
          <cell r="T6634">
            <v>0</v>
          </cell>
        </row>
        <row r="6635">
          <cell r="A6635">
            <v>16251075</v>
          </cell>
          <cell r="B6635" t="str">
            <v>16251075 AED PAYABLE AR03 EG-06</v>
          </cell>
          <cell r="C6635">
            <v>0</v>
          </cell>
          <cell r="D6635">
            <v>0</v>
          </cell>
          <cell r="E6635">
            <v>0</v>
          </cell>
          <cell r="F6635">
            <v>0</v>
          </cell>
          <cell r="G6635">
            <v>0</v>
          </cell>
          <cell r="H6635">
            <v>0</v>
          </cell>
          <cell r="I6635">
            <v>0</v>
          </cell>
          <cell r="J6635">
            <v>0</v>
          </cell>
          <cell r="K6635">
            <v>0</v>
          </cell>
          <cell r="L6635">
            <v>0</v>
          </cell>
          <cell r="M6635">
            <v>0</v>
          </cell>
          <cell r="N6635">
            <v>0</v>
          </cell>
          <cell r="O6635">
            <v>0</v>
          </cell>
          <cell r="P6635">
            <v>0</v>
          </cell>
          <cell r="Q6635">
            <v>0</v>
          </cell>
          <cell r="R6635">
            <v>0</v>
          </cell>
          <cell r="S6635">
            <v>0</v>
          </cell>
          <cell r="T6635">
            <v>0</v>
          </cell>
        </row>
        <row r="6636">
          <cell r="A6636">
            <v>16251083</v>
          </cell>
          <cell r="B6636" t="str">
            <v>16251083 AED PAYABLE F025 EG-C1</v>
          </cell>
          <cell r="C6636">
            <v>0</v>
          </cell>
          <cell r="D6636">
            <v>0</v>
          </cell>
          <cell r="E6636">
            <v>0</v>
          </cell>
          <cell r="F6636">
            <v>0</v>
          </cell>
          <cell r="G6636">
            <v>0</v>
          </cell>
          <cell r="H6636">
            <v>0</v>
          </cell>
          <cell r="I6636">
            <v>0</v>
          </cell>
          <cell r="J6636">
            <v>0</v>
          </cell>
          <cell r="K6636">
            <v>0</v>
          </cell>
          <cell r="L6636">
            <v>0</v>
          </cell>
          <cell r="M6636">
            <v>0</v>
          </cell>
          <cell r="N6636">
            <v>0</v>
          </cell>
          <cell r="O6636">
            <v>0</v>
          </cell>
          <cell r="P6636">
            <v>0</v>
          </cell>
          <cell r="Q6636">
            <v>0</v>
          </cell>
          <cell r="R6636">
            <v>0</v>
          </cell>
          <cell r="S6636">
            <v>0</v>
          </cell>
          <cell r="T6636">
            <v>0</v>
          </cell>
        </row>
        <row r="6637">
          <cell r="A6637">
            <v>16251084</v>
          </cell>
          <cell r="B6637" t="str">
            <v>16251084 AED PAYABLE F026 EG-C2</v>
          </cell>
          <cell r="C6637">
            <v>0</v>
          </cell>
          <cell r="D6637">
            <v>0</v>
          </cell>
          <cell r="E6637">
            <v>0</v>
          </cell>
          <cell r="F6637">
            <v>0</v>
          </cell>
          <cell r="G6637">
            <v>0</v>
          </cell>
          <cell r="H6637">
            <v>0</v>
          </cell>
          <cell r="I6637">
            <v>0</v>
          </cell>
          <cell r="J6637">
            <v>0</v>
          </cell>
          <cell r="K6637">
            <v>0</v>
          </cell>
          <cell r="L6637">
            <v>0</v>
          </cell>
          <cell r="M6637">
            <v>0</v>
          </cell>
          <cell r="N6637">
            <v>0</v>
          </cell>
          <cell r="O6637">
            <v>0</v>
          </cell>
          <cell r="P6637">
            <v>0</v>
          </cell>
          <cell r="Q6637">
            <v>0</v>
          </cell>
          <cell r="R6637">
            <v>0</v>
          </cell>
          <cell r="S6637">
            <v>0</v>
          </cell>
          <cell r="T6637">
            <v>0</v>
          </cell>
        </row>
        <row r="6638">
          <cell r="A6638">
            <v>16251085</v>
          </cell>
          <cell r="B6638" t="str">
            <v>16251085 AED PAYABLE N001 EG-46</v>
          </cell>
          <cell r="C6638">
            <v>0</v>
          </cell>
          <cell r="D6638">
            <v>0</v>
          </cell>
          <cell r="E6638">
            <v>0</v>
          </cell>
          <cell r="F6638">
            <v>0</v>
          </cell>
          <cell r="G6638">
            <v>0</v>
          </cell>
          <cell r="H6638">
            <v>0</v>
          </cell>
          <cell r="I6638">
            <v>0</v>
          </cell>
          <cell r="J6638">
            <v>0</v>
          </cell>
          <cell r="K6638">
            <v>0</v>
          </cell>
          <cell r="L6638">
            <v>0</v>
          </cell>
          <cell r="M6638">
            <v>0</v>
          </cell>
          <cell r="N6638">
            <v>0</v>
          </cell>
          <cell r="O6638">
            <v>0</v>
          </cell>
          <cell r="P6638">
            <v>0</v>
          </cell>
          <cell r="Q6638">
            <v>0</v>
          </cell>
          <cell r="R6638">
            <v>0</v>
          </cell>
          <cell r="S6638">
            <v>0</v>
          </cell>
          <cell r="T6638">
            <v>0</v>
          </cell>
        </row>
        <row r="6639">
          <cell r="A6639">
            <v>16251086</v>
          </cell>
          <cell r="B6639" t="str">
            <v>16251086 AED PAYABLE F024 EG-V1</v>
          </cell>
          <cell r="C6639">
            <v>0</v>
          </cell>
          <cell r="D6639">
            <v>0</v>
          </cell>
          <cell r="E6639">
            <v>0</v>
          </cell>
          <cell r="F6639">
            <v>0</v>
          </cell>
          <cell r="G6639">
            <v>0</v>
          </cell>
          <cell r="H6639">
            <v>0</v>
          </cell>
          <cell r="I6639">
            <v>0</v>
          </cell>
          <cell r="J6639">
            <v>0</v>
          </cell>
          <cell r="K6639">
            <v>0</v>
          </cell>
          <cell r="L6639">
            <v>0</v>
          </cell>
          <cell r="M6639">
            <v>0</v>
          </cell>
          <cell r="N6639">
            <v>0</v>
          </cell>
          <cell r="O6639">
            <v>0</v>
          </cell>
          <cell r="P6639">
            <v>0</v>
          </cell>
          <cell r="Q6639">
            <v>0</v>
          </cell>
          <cell r="R6639">
            <v>0</v>
          </cell>
          <cell r="S6639">
            <v>0</v>
          </cell>
          <cell r="T6639">
            <v>0</v>
          </cell>
        </row>
        <row r="6640">
          <cell r="A6640">
            <v>16251088</v>
          </cell>
          <cell r="B6640" t="str">
            <v>16251088 AED PAYABLE I011 EG-48</v>
          </cell>
          <cell r="C6640">
            <v>0</v>
          </cell>
          <cell r="D6640">
            <v>0</v>
          </cell>
          <cell r="E6640">
            <v>0</v>
          </cell>
          <cell r="F6640">
            <v>0</v>
          </cell>
          <cell r="G6640">
            <v>0</v>
          </cell>
          <cell r="H6640">
            <v>0</v>
          </cell>
          <cell r="I6640">
            <v>0</v>
          </cell>
          <cell r="J6640">
            <v>0</v>
          </cell>
          <cell r="K6640">
            <v>0</v>
          </cell>
          <cell r="L6640">
            <v>0</v>
          </cell>
          <cell r="M6640">
            <v>0</v>
          </cell>
          <cell r="N6640">
            <v>0</v>
          </cell>
          <cell r="O6640">
            <v>0</v>
          </cell>
          <cell r="P6640">
            <v>0</v>
          </cell>
          <cell r="Q6640">
            <v>0</v>
          </cell>
          <cell r="R6640">
            <v>0</v>
          </cell>
          <cell r="S6640">
            <v>0</v>
          </cell>
          <cell r="T6640">
            <v>0</v>
          </cell>
        </row>
        <row r="6641">
          <cell r="A6641">
            <v>16251089</v>
          </cell>
          <cell r="B6641" t="str">
            <v>16251089 AED PAYABLE F023 EG-Z1</v>
          </cell>
          <cell r="C6641">
            <v>0</v>
          </cell>
          <cell r="D6641">
            <v>0</v>
          </cell>
          <cell r="E6641">
            <v>0</v>
          </cell>
          <cell r="F6641">
            <v>0</v>
          </cell>
          <cell r="G6641">
            <v>0</v>
          </cell>
          <cell r="H6641">
            <v>0</v>
          </cell>
          <cell r="I6641">
            <v>0</v>
          </cell>
          <cell r="J6641">
            <v>0</v>
          </cell>
          <cell r="K6641">
            <v>0</v>
          </cell>
          <cell r="L6641">
            <v>0</v>
          </cell>
          <cell r="M6641">
            <v>0</v>
          </cell>
          <cell r="N6641">
            <v>0</v>
          </cell>
          <cell r="O6641">
            <v>0</v>
          </cell>
          <cell r="P6641">
            <v>0</v>
          </cell>
          <cell r="Q6641">
            <v>0</v>
          </cell>
          <cell r="R6641">
            <v>0</v>
          </cell>
          <cell r="S6641">
            <v>0</v>
          </cell>
          <cell r="T6641">
            <v>0</v>
          </cell>
        </row>
        <row r="6642">
          <cell r="A6642">
            <v>16251090</v>
          </cell>
          <cell r="B6642" t="str">
            <v>16251090 AED PAYABLE F027 EG-87</v>
          </cell>
          <cell r="C6642">
            <v>0</v>
          </cell>
          <cell r="D6642">
            <v>0</v>
          </cell>
          <cell r="E6642">
            <v>0</v>
          </cell>
          <cell r="F6642">
            <v>0</v>
          </cell>
          <cell r="G6642">
            <v>0</v>
          </cell>
          <cell r="H6642">
            <v>0</v>
          </cell>
          <cell r="I6642">
            <v>0</v>
          </cell>
          <cell r="J6642">
            <v>0</v>
          </cell>
          <cell r="K6642">
            <v>0</v>
          </cell>
          <cell r="L6642">
            <v>0</v>
          </cell>
          <cell r="M6642">
            <v>0</v>
          </cell>
          <cell r="N6642">
            <v>0</v>
          </cell>
          <cell r="O6642">
            <v>0</v>
          </cell>
          <cell r="P6642">
            <v>0</v>
          </cell>
          <cell r="Q6642">
            <v>0</v>
          </cell>
          <cell r="R6642">
            <v>0</v>
          </cell>
          <cell r="S6642">
            <v>0</v>
          </cell>
          <cell r="T6642">
            <v>0</v>
          </cell>
        </row>
        <row r="6643">
          <cell r="A6643">
            <v>16251091</v>
          </cell>
          <cell r="B6643" t="str">
            <v>16251091 AED PAYABLE A028 EG-68</v>
          </cell>
          <cell r="C6643">
            <v>0</v>
          </cell>
          <cell r="D6643">
            <v>0</v>
          </cell>
          <cell r="E6643">
            <v>0</v>
          </cell>
          <cell r="F6643">
            <v>0</v>
          </cell>
          <cell r="G6643">
            <v>0</v>
          </cell>
          <cell r="H6643">
            <v>0</v>
          </cell>
          <cell r="I6643">
            <v>0</v>
          </cell>
          <cell r="J6643">
            <v>0</v>
          </cell>
          <cell r="K6643">
            <v>0</v>
          </cell>
          <cell r="L6643">
            <v>0</v>
          </cell>
          <cell r="M6643">
            <v>0</v>
          </cell>
          <cell r="N6643">
            <v>0</v>
          </cell>
          <cell r="O6643">
            <v>0</v>
          </cell>
          <cell r="P6643">
            <v>0</v>
          </cell>
          <cell r="Q6643">
            <v>0</v>
          </cell>
          <cell r="R6643">
            <v>0</v>
          </cell>
          <cell r="S6643">
            <v>0</v>
          </cell>
          <cell r="T6643">
            <v>0</v>
          </cell>
        </row>
        <row r="6644">
          <cell r="A6644">
            <v>16251097</v>
          </cell>
          <cell r="B6644" t="str">
            <v>16251097 AED PAYABLE A031 EG-75</v>
          </cell>
          <cell r="C6644">
            <v>0</v>
          </cell>
          <cell r="D6644">
            <v>0</v>
          </cell>
          <cell r="E6644">
            <v>0</v>
          </cell>
          <cell r="F6644">
            <v>0</v>
          </cell>
          <cell r="G6644">
            <v>0</v>
          </cell>
          <cell r="H6644">
            <v>0</v>
          </cell>
          <cell r="I6644">
            <v>0</v>
          </cell>
          <cell r="J6644">
            <v>0</v>
          </cell>
          <cell r="K6644">
            <v>0</v>
          </cell>
          <cell r="L6644">
            <v>0</v>
          </cell>
          <cell r="M6644">
            <v>0</v>
          </cell>
          <cell r="N6644">
            <v>0</v>
          </cell>
          <cell r="O6644">
            <v>0</v>
          </cell>
          <cell r="P6644">
            <v>0</v>
          </cell>
          <cell r="Q6644">
            <v>0</v>
          </cell>
          <cell r="R6644">
            <v>0</v>
          </cell>
          <cell r="S6644">
            <v>0</v>
          </cell>
          <cell r="T6644">
            <v>0</v>
          </cell>
        </row>
        <row r="6645">
          <cell r="A6645">
            <v>16251098</v>
          </cell>
          <cell r="B6645" t="str">
            <v>16251098 AED PAYABLE F031 EG-76</v>
          </cell>
          <cell r="C6645">
            <v>0</v>
          </cell>
          <cell r="D6645">
            <v>0</v>
          </cell>
          <cell r="E6645">
            <v>0</v>
          </cell>
          <cell r="F6645">
            <v>0</v>
          </cell>
          <cell r="G6645">
            <v>0</v>
          </cell>
          <cell r="H6645">
            <v>0</v>
          </cell>
          <cell r="I6645">
            <v>0</v>
          </cell>
          <cell r="J6645">
            <v>0</v>
          </cell>
          <cell r="K6645">
            <v>0</v>
          </cell>
          <cell r="L6645">
            <v>0</v>
          </cell>
          <cell r="M6645">
            <v>0</v>
          </cell>
          <cell r="N6645">
            <v>0</v>
          </cell>
          <cell r="O6645">
            <v>0</v>
          </cell>
          <cell r="P6645">
            <v>0</v>
          </cell>
          <cell r="Q6645">
            <v>0</v>
          </cell>
          <cell r="R6645">
            <v>0</v>
          </cell>
          <cell r="S6645">
            <v>0</v>
          </cell>
          <cell r="T6645">
            <v>0</v>
          </cell>
        </row>
        <row r="6646">
          <cell r="A6646">
            <v>16251099</v>
          </cell>
          <cell r="B6646" t="str">
            <v>16251099 AED PAYABLE SB01 EG-77</v>
          </cell>
          <cell r="C6646">
            <v>0</v>
          </cell>
          <cell r="D6646">
            <v>0</v>
          </cell>
          <cell r="E6646">
            <v>0</v>
          </cell>
          <cell r="F6646">
            <v>0</v>
          </cell>
          <cell r="G6646">
            <v>0</v>
          </cell>
          <cell r="H6646">
            <v>0</v>
          </cell>
          <cell r="I6646">
            <v>0</v>
          </cell>
          <cell r="J6646">
            <v>0</v>
          </cell>
          <cell r="K6646">
            <v>0</v>
          </cell>
          <cell r="L6646">
            <v>0</v>
          </cell>
          <cell r="M6646">
            <v>0</v>
          </cell>
          <cell r="N6646">
            <v>0</v>
          </cell>
          <cell r="O6646">
            <v>0</v>
          </cell>
          <cell r="P6646">
            <v>0</v>
          </cell>
          <cell r="Q6646">
            <v>0</v>
          </cell>
          <cell r="R6646">
            <v>0</v>
          </cell>
          <cell r="S6646">
            <v>0</v>
          </cell>
          <cell r="T6646">
            <v>0</v>
          </cell>
        </row>
        <row r="6647">
          <cell r="A6647">
            <v>16251103</v>
          </cell>
          <cell r="B6647" t="str">
            <v>16251103 AED PAYABLE FPWS EG-59</v>
          </cell>
          <cell r="C6647">
            <v>0</v>
          </cell>
          <cell r="D6647">
            <v>0</v>
          </cell>
          <cell r="E6647">
            <v>0</v>
          </cell>
          <cell r="F6647">
            <v>0</v>
          </cell>
          <cell r="G6647">
            <v>0</v>
          </cell>
          <cell r="H6647">
            <v>0</v>
          </cell>
          <cell r="I6647">
            <v>0</v>
          </cell>
          <cell r="J6647">
            <v>0</v>
          </cell>
          <cell r="K6647">
            <v>0</v>
          </cell>
          <cell r="L6647">
            <v>0</v>
          </cell>
          <cell r="M6647">
            <v>0</v>
          </cell>
          <cell r="N6647">
            <v>0</v>
          </cell>
          <cell r="O6647">
            <v>0</v>
          </cell>
          <cell r="P6647">
            <v>0</v>
          </cell>
          <cell r="Q6647">
            <v>0</v>
          </cell>
          <cell r="R6647">
            <v>0</v>
          </cell>
          <cell r="S6647">
            <v>0</v>
          </cell>
          <cell r="T6647">
            <v>0</v>
          </cell>
        </row>
        <row r="6648">
          <cell r="A6648">
            <v>16251105</v>
          </cell>
          <cell r="B6648" t="str">
            <v>16251105 AED PAYABLE ASCB EG-78</v>
          </cell>
          <cell r="C6648">
            <v>0</v>
          </cell>
          <cell r="D6648">
            <v>0</v>
          </cell>
          <cell r="E6648">
            <v>0</v>
          </cell>
          <cell r="F6648">
            <v>0</v>
          </cell>
          <cell r="G6648">
            <v>0</v>
          </cell>
          <cell r="H6648">
            <v>0</v>
          </cell>
          <cell r="I6648">
            <v>0</v>
          </cell>
          <cell r="J6648">
            <v>0</v>
          </cell>
          <cell r="K6648">
            <v>0</v>
          </cell>
          <cell r="L6648">
            <v>0</v>
          </cell>
          <cell r="M6648">
            <v>0</v>
          </cell>
          <cell r="N6648">
            <v>0</v>
          </cell>
          <cell r="O6648">
            <v>0</v>
          </cell>
          <cell r="P6648">
            <v>0</v>
          </cell>
          <cell r="Q6648">
            <v>0</v>
          </cell>
          <cell r="R6648">
            <v>0</v>
          </cell>
          <cell r="S6648">
            <v>0</v>
          </cell>
          <cell r="T6648">
            <v>0</v>
          </cell>
        </row>
        <row r="6649">
          <cell r="A6649">
            <v>16251108</v>
          </cell>
          <cell r="B6649" t="str">
            <v>16251108 AED PAYABLE SS01 EG-74</v>
          </cell>
          <cell r="C6649">
            <v>0</v>
          </cell>
          <cell r="D6649">
            <v>0</v>
          </cell>
          <cell r="E6649">
            <v>0</v>
          </cell>
          <cell r="F6649">
            <v>0</v>
          </cell>
          <cell r="G6649">
            <v>0</v>
          </cell>
          <cell r="H6649">
            <v>0</v>
          </cell>
          <cell r="I6649">
            <v>0</v>
          </cell>
          <cell r="J6649">
            <v>0</v>
          </cell>
          <cell r="K6649">
            <v>0</v>
          </cell>
          <cell r="L6649">
            <v>0</v>
          </cell>
          <cell r="M6649">
            <v>0</v>
          </cell>
          <cell r="N6649">
            <v>0</v>
          </cell>
          <cell r="O6649">
            <v>0</v>
          </cell>
          <cell r="P6649">
            <v>0</v>
          </cell>
          <cell r="Q6649">
            <v>0</v>
          </cell>
          <cell r="R6649">
            <v>0</v>
          </cell>
          <cell r="S6649">
            <v>0</v>
          </cell>
          <cell r="T6649">
            <v>0</v>
          </cell>
        </row>
        <row r="6650">
          <cell r="A6650">
            <v>16251110</v>
          </cell>
          <cell r="B6650" t="str">
            <v>16251110 AED PAYABLE SJ01 EG-91</v>
          </cell>
          <cell r="C6650">
            <v>0</v>
          </cell>
          <cell r="D6650">
            <v>0</v>
          </cell>
          <cell r="E6650">
            <v>0</v>
          </cell>
          <cell r="F6650">
            <v>0</v>
          </cell>
          <cell r="G6650">
            <v>0</v>
          </cell>
          <cell r="H6650">
            <v>0</v>
          </cell>
          <cell r="I6650">
            <v>0</v>
          </cell>
          <cell r="J6650">
            <v>0</v>
          </cell>
          <cell r="K6650">
            <v>0</v>
          </cell>
          <cell r="L6650">
            <v>0</v>
          </cell>
          <cell r="M6650">
            <v>0</v>
          </cell>
          <cell r="N6650">
            <v>0</v>
          </cell>
          <cell r="O6650">
            <v>0</v>
          </cell>
          <cell r="P6650">
            <v>0</v>
          </cell>
          <cell r="Q6650">
            <v>0</v>
          </cell>
          <cell r="R6650">
            <v>0</v>
          </cell>
          <cell r="S6650">
            <v>0</v>
          </cell>
          <cell r="T6650">
            <v>0</v>
          </cell>
        </row>
        <row r="6651">
          <cell r="A6651">
            <v>16251111</v>
          </cell>
          <cell r="B6651" t="str">
            <v>16251111 AED PAYABLE MT05 EG-B1</v>
          </cell>
          <cell r="C6651">
            <v>0</v>
          </cell>
          <cell r="D6651">
            <v>0</v>
          </cell>
          <cell r="E6651">
            <v>0</v>
          </cell>
          <cell r="F6651">
            <v>0</v>
          </cell>
          <cell r="G6651">
            <v>0</v>
          </cell>
          <cell r="H6651">
            <v>0</v>
          </cell>
          <cell r="I6651">
            <v>0</v>
          </cell>
          <cell r="J6651">
            <v>0</v>
          </cell>
          <cell r="K6651">
            <v>0</v>
          </cell>
          <cell r="L6651">
            <v>0</v>
          </cell>
          <cell r="M6651">
            <v>0</v>
          </cell>
          <cell r="N6651">
            <v>0</v>
          </cell>
          <cell r="O6651">
            <v>0</v>
          </cell>
          <cell r="P6651">
            <v>0</v>
          </cell>
          <cell r="Q6651">
            <v>0</v>
          </cell>
          <cell r="R6651">
            <v>0</v>
          </cell>
          <cell r="S6651">
            <v>0</v>
          </cell>
          <cell r="T6651">
            <v>0</v>
          </cell>
        </row>
        <row r="6652">
          <cell r="A6652">
            <v>16251112</v>
          </cell>
          <cell r="B6652" t="str">
            <v>16251112 AED PAYABLE MT07 EG-B2</v>
          </cell>
          <cell r="C6652">
            <v>0</v>
          </cell>
          <cell r="D6652">
            <v>0</v>
          </cell>
          <cell r="E6652">
            <v>0</v>
          </cell>
          <cell r="F6652">
            <v>0</v>
          </cell>
          <cell r="G6652">
            <v>0</v>
          </cell>
          <cell r="H6652">
            <v>0</v>
          </cell>
          <cell r="I6652">
            <v>0</v>
          </cell>
          <cell r="J6652">
            <v>0</v>
          </cell>
          <cell r="K6652">
            <v>0</v>
          </cell>
          <cell r="L6652">
            <v>0</v>
          </cell>
          <cell r="M6652">
            <v>0</v>
          </cell>
          <cell r="N6652">
            <v>0</v>
          </cell>
          <cell r="O6652">
            <v>0</v>
          </cell>
          <cell r="P6652">
            <v>0</v>
          </cell>
          <cell r="Q6652">
            <v>0</v>
          </cell>
          <cell r="R6652">
            <v>0</v>
          </cell>
          <cell r="S6652">
            <v>0</v>
          </cell>
          <cell r="T6652">
            <v>0</v>
          </cell>
        </row>
        <row r="6653">
          <cell r="A6653">
            <v>16251113</v>
          </cell>
          <cell r="B6653" t="str">
            <v>16251113 AED PAYABLE MT11  EG-B3</v>
          </cell>
          <cell r="C6653">
            <v>0</v>
          </cell>
          <cell r="D6653">
            <v>0</v>
          </cell>
          <cell r="E6653">
            <v>0</v>
          </cell>
          <cell r="F6653">
            <v>0</v>
          </cell>
          <cell r="G6653">
            <v>0</v>
          </cell>
          <cell r="H6653">
            <v>0</v>
          </cell>
          <cell r="I6653">
            <v>0</v>
          </cell>
          <cell r="J6653">
            <v>0</v>
          </cell>
          <cell r="K6653">
            <v>0</v>
          </cell>
          <cell r="L6653">
            <v>0</v>
          </cell>
          <cell r="M6653">
            <v>0</v>
          </cell>
          <cell r="N6653">
            <v>0</v>
          </cell>
          <cell r="O6653">
            <v>0</v>
          </cell>
          <cell r="P6653">
            <v>0</v>
          </cell>
          <cell r="Q6653">
            <v>0</v>
          </cell>
          <cell r="R6653">
            <v>0</v>
          </cell>
          <cell r="S6653">
            <v>0</v>
          </cell>
          <cell r="T6653">
            <v>0</v>
          </cell>
        </row>
        <row r="6654">
          <cell r="A6654">
            <v>16251116</v>
          </cell>
          <cell r="B6654" t="str">
            <v>16251116 AED PAYABLE F033 EG-NP</v>
          </cell>
          <cell r="C6654">
            <v>0</v>
          </cell>
          <cell r="D6654">
            <v>0</v>
          </cell>
          <cell r="E6654">
            <v>0</v>
          </cell>
          <cell r="F6654">
            <v>0</v>
          </cell>
          <cell r="G6654">
            <v>0</v>
          </cell>
          <cell r="H6654">
            <v>0</v>
          </cell>
          <cell r="I6654">
            <v>0</v>
          </cell>
          <cell r="J6654">
            <v>0</v>
          </cell>
          <cell r="K6654">
            <v>0</v>
          </cell>
          <cell r="L6654">
            <v>0</v>
          </cell>
          <cell r="M6654">
            <v>0</v>
          </cell>
          <cell r="N6654">
            <v>0</v>
          </cell>
          <cell r="O6654">
            <v>0</v>
          </cell>
          <cell r="P6654">
            <v>0</v>
          </cell>
          <cell r="Q6654">
            <v>0</v>
          </cell>
          <cell r="R6654">
            <v>0</v>
          </cell>
          <cell r="S6654">
            <v>0</v>
          </cell>
          <cell r="T6654">
            <v>0</v>
          </cell>
        </row>
        <row r="6655">
          <cell r="A6655">
            <v>16251117</v>
          </cell>
          <cell r="B6655" t="str">
            <v>16251117 AED PAYABLE F8FP EG-FP</v>
          </cell>
          <cell r="C6655">
            <v>0</v>
          </cell>
          <cell r="D6655">
            <v>0</v>
          </cell>
          <cell r="E6655">
            <v>0</v>
          </cell>
          <cell r="F6655">
            <v>0</v>
          </cell>
          <cell r="G6655">
            <v>0</v>
          </cell>
          <cell r="H6655">
            <v>0</v>
          </cell>
          <cell r="I6655">
            <v>0</v>
          </cell>
          <cell r="J6655">
            <v>0</v>
          </cell>
          <cell r="K6655">
            <v>0</v>
          </cell>
          <cell r="L6655">
            <v>0</v>
          </cell>
          <cell r="M6655">
            <v>0</v>
          </cell>
          <cell r="N6655">
            <v>0</v>
          </cell>
          <cell r="O6655">
            <v>0</v>
          </cell>
          <cell r="P6655">
            <v>0</v>
          </cell>
          <cell r="Q6655">
            <v>0</v>
          </cell>
          <cell r="R6655">
            <v>0</v>
          </cell>
          <cell r="S6655">
            <v>0</v>
          </cell>
          <cell r="T6655">
            <v>0</v>
          </cell>
        </row>
        <row r="6656">
          <cell r="A6656">
            <v>16251119</v>
          </cell>
          <cell r="B6656" t="str">
            <v>16251119 AED PAYABLE F035 EG-F4</v>
          </cell>
          <cell r="C6656">
            <v>0</v>
          </cell>
          <cell r="D6656">
            <v>0</v>
          </cell>
          <cell r="E6656">
            <v>0</v>
          </cell>
          <cell r="F6656">
            <v>0</v>
          </cell>
          <cell r="G6656">
            <v>0</v>
          </cell>
          <cell r="H6656">
            <v>0</v>
          </cell>
          <cell r="I6656">
            <v>0</v>
          </cell>
          <cell r="J6656">
            <v>0</v>
          </cell>
          <cell r="K6656">
            <v>0</v>
          </cell>
          <cell r="L6656">
            <v>0</v>
          </cell>
          <cell r="M6656">
            <v>0</v>
          </cell>
          <cell r="N6656">
            <v>0</v>
          </cell>
          <cell r="O6656">
            <v>0</v>
          </cell>
          <cell r="P6656">
            <v>0</v>
          </cell>
          <cell r="Q6656">
            <v>0</v>
          </cell>
          <cell r="R6656">
            <v>0</v>
          </cell>
          <cell r="S6656">
            <v>0</v>
          </cell>
          <cell r="T6656">
            <v>0</v>
          </cell>
        </row>
        <row r="6657">
          <cell r="A6657">
            <v>16251121</v>
          </cell>
          <cell r="B6657" t="str">
            <v>16251121 AED PAYABLE A040 EG-A5</v>
          </cell>
          <cell r="C6657">
            <v>0</v>
          </cell>
          <cell r="D6657">
            <v>0</v>
          </cell>
          <cell r="E6657">
            <v>0</v>
          </cell>
          <cell r="F6657">
            <v>0</v>
          </cell>
          <cell r="G6657">
            <v>0</v>
          </cell>
          <cell r="H6657">
            <v>0</v>
          </cell>
          <cell r="I6657">
            <v>0</v>
          </cell>
          <cell r="J6657">
            <v>0</v>
          </cell>
          <cell r="K6657">
            <v>0</v>
          </cell>
          <cell r="L6657">
            <v>0</v>
          </cell>
          <cell r="M6657">
            <v>0</v>
          </cell>
          <cell r="N6657">
            <v>0</v>
          </cell>
          <cell r="O6657">
            <v>0</v>
          </cell>
          <cell r="P6657">
            <v>0</v>
          </cell>
          <cell r="Q6657">
            <v>0</v>
          </cell>
          <cell r="R6657">
            <v>0</v>
          </cell>
          <cell r="S6657">
            <v>0</v>
          </cell>
          <cell r="T6657">
            <v>0</v>
          </cell>
        </row>
        <row r="6658">
          <cell r="A6658">
            <v>16251122</v>
          </cell>
          <cell r="B6658" t="str">
            <v>16251122 AED PAYABLE F040 EG-A6</v>
          </cell>
          <cell r="C6658">
            <v>0</v>
          </cell>
          <cell r="D6658">
            <v>0</v>
          </cell>
          <cell r="E6658">
            <v>0</v>
          </cell>
          <cell r="F6658">
            <v>0</v>
          </cell>
          <cell r="G6658">
            <v>0</v>
          </cell>
          <cell r="H6658">
            <v>0</v>
          </cell>
          <cell r="I6658">
            <v>0</v>
          </cell>
          <cell r="J6658">
            <v>0</v>
          </cell>
          <cell r="K6658">
            <v>0</v>
          </cell>
          <cell r="L6658">
            <v>0</v>
          </cell>
          <cell r="M6658">
            <v>0</v>
          </cell>
          <cell r="N6658">
            <v>0</v>
          </cell>
          <cell r="O6658">
            <v>0</v>
          </cell>
          <cell r="P6658">
            <v>0</v>
          </cell>
          <cell r="Q6658">
            <v>0</v>
          </cell>
          <cell r="R6658">
            <v>0</v>
          </cell>
          <cell r="S6658">
            <v>0</v>
          </cell>
          <cell r="T6658">
            <v>0</v>
          </cell>
        </row>
        <row r="6659">
          <cell r="A6659">
            <v>16251123</v>
          </cell>
          <cell r="B6659" t="str">
            <v>16251123 AED PAYABLE SC01 EG-A7</v>
          </cell>
          <cell r="C6659">
            <v>0</v>
          </cell>
          <cell r="D6659">
            <v>0</v>
          </cell>
          <cell r="E6659">
            <v>0</v>
          </cell>
          <cell r="F6659">
            <v>0</v>
          </cell>
          <cell r="G6659">
            <v>0</v>
          </cell>
          <cell r="H6659">
            <v>0</v>
          </cell>
          <cell r="I6659">
            <v>0</v>
          </cell>
          <cell r="J6659">
            <v>0</v>
          </cell>
          <cell r="K6659">
            <v>0</v>
          </cell>
          <cell r="L6659">
            <v>0</v>
          </cell>
          <cell r="M6659">
            <v>0</v>
          </cell>
          <cell r="N6659">
            <v>0</v>
          </cell>
          <cell r="O6659">
            <v>0</v>
          </cell>
          <cell r="P6659">
            <v>0</v>
          </cell>
          <cell r="Q6659">
            <v>0</v>
          </cell>
          <cell r="R6659">
            <v>0</v>
          </cell>
          <cell r="S6659">
            <v>0</v>
          </cell>
          <cell r="T6659">
            <v>0</v>
          </cell>
        </row>
        <row r="6660">
          <cell r="A6660">
            <v>16251124</v>
          </cell>
          <cell r="B6660" t="str">
            <v>16251124 AED PAYABLE A041 EG-A8</v>
          </cell>
          <cell r="C6660">
            <v>0</v>
          </cell>
          <cell r="D6660">
            <v>0</v>
          </cell>
          <cell r="E6660">
            <v>0</v>
          </cell>
          <cell r="F6660">
            <v>0</v>
          </cell>
          <cell r="G6660">
            <v>0</v>
          </cell>
          <cell r="H6660">
            <v>0</v>
          </cell>
          <cell r="I6660">
            <v>0</v>
          </cell>
          <cell r="J6660">
            <v>0</v>
          </cell>
          <cell r="K6660">
            <v>0</v>
          </cell>
          <cell r="L6660">
            <v>0</v>
          </cell>
          <cell r="M6660">
            <v>0</v>
          </cell>
          <cell r="N6660">
            <v>0</v>
          </cell>
          <cell r="O6660">
            <v>0</v>
          </cell>
          <cell r="P6660">
            <v>0</v>
          </cell>
          <cell r="Q6660">
            <v>0</v>
          </cell>
          <cell r="R6660">
            <v>0</v>
          </cell>
          <cell r="S6660">
            <v>0</v>
          </cell>
          <cell r="T6660">
            <v>0</v>
          </cell>
        </row>
        <row r="6661">
          <cell r="A6661">
            <v>16251125</v>
          </cell>
          <cell r="B6661" t="str">
            <v>16251125 AED PAYABLE F041 EG-A9</v>
          </cell>
          <cell r="C6661">
            <v>0</v>
          </cell>
          <cell r="D6661">
            <v>0</v>
          </cell>
          <cell r="E6661">
            <v>0</v>
          </cell>
          <cell r="F6661">
            <v>0</v>
          </cell>
          <cell r="G6661">
            <v>0</v>
          </cell>
          <cell r="H6661">
            <v>0</v>
          </cell>
          <cell r="I6661">
            <v>0</v>
          </cell>
          <cell r="J6661">
            <v>0</v>
          </cell>
          <cell r="K6661">
            <v>0</v>
          </cell>
          <cell r="L6661">
            <v>0</v>
          </cell>
          <cell r="M6661">
            <v>0</v>
          </cell>
          <cell r="N6661">
            <v>0</v>
          </cell>
          <cell r="O6661">
            <v>0</v>
          </cell>
          <cell r="P6661">
            <v>0</v>
          </cell>
          <cell r="Q6661">
            <v>0</v>
          </cell>
          <cell r="R6661">
            <v>0</v>
          </cell>
          <cell r="S6661">
            <v>0</v>
          </cell>
          <cell r="T6661">
            <v>0</v>
          </cell>
        </row>
        <row r="6662">
          <cell r="A6662">
            <v>16252001</v>
          </cell>
          <cell r="B6662" t="str">
            <v>16252001 SED PAYABLE F002 EG-02</v>
          </cell>
          <cell r="C6662">
            <v>0</v>
          </cell>
          <cell r="D6662">
            <v>0</v>
          </cell>
          <cell r="E6662">
            <v>0</v>
          </cell>
          <cell r="F6662">
            <v>0</v>
          </cell>
          <cell r="G6662">
            <v>0</v>
          </cell>
          <cell r="H6662">
            <v>0</v>
          </cell>
          <cell r="I6662">
            <v>0</v>
          </cell>
          <cell r="J6662">
            <v>0</v>
          </cell>
          <cell r="K6662">
            <v>0</v>
          </cell>
          <cell r="L6662">
            <v>0</v>
          </cell>
          <cell r="M6662">
            <v>0</v>
          </cell>
          <cell r="N6662">
            <v>0</v>
          </cell>
          <cell r="O6662">
            <v>0</v>
          </cell>
          <cell r="P6662">
            <v>0</v>
          </cell>
          <cell r="Q6662">
            <v>0</v>
          </cell>
          <cell r="R6662">
            <v>0</v>
          </cell>
          <cell r="S6662">
            <v>0</v>
          </cell>
          <cell r="T6662">
            <v>0</v>
          </cell>
        </row>
        <row r="6663">
          <cell r="A6663">
            <v>16252002</v>
          </cell>
          <cell r="B6663" t="str">
            <v>16252002 SED PAYABLE F003 EG-03</v>
          </cell>
          <cell r="C6663">
            <v>0</v>
          </cell>
          <cell r="D6663">
            <v>0</v>
          </cell>
          <cell r="E6663">
            <v>0</v>
          </cell>
          <cell r="F6663">
            <v>0</v>
          </cell>
          <cell r="G6663">
            <v>0</v>
          </cell>
          <cell r="H6663">
            <v>0</v>
          </cell>
          <cell r="I6663">
            <v>0</v>
          </cell>
          <cell r="J6663">
            <v>0</v>
          </cell>
          <cell r="K6663">
            <v>0</v>
          </cell>
          <cell r="L6663">
            <v>0</v>
          </cell>
          <cell r="M6663">
            <v>0</v>
          </cell>
          <cell r="N6663">
            <v>0</v>
          </cell>
          <cell r="O6663">
            <v>0</v>
          </cell>
          <cell r="P6663">
            <v>0</v>
          </cell>
          <cell r="Q6663">
            <v>0</v>
          </cell>
          <cell r="R6663">
            <v>0</v>
          </cell>
          <cell r="S6663">
            <v>0</v>
          </cell>
          <cell r="T6663">
            <v>0</v>
          </cell>
        </row>
        <row r="6664">
          <cell r="A6664">
            <v>16252003</v>
          </cell>
          <cell r="B6664" t="str">
            <v>16252003 SED PAYABLE F016 EG-94</v>
          </cell>
          <cell r="C6664">
            <v>0</v>
          </cell>
          <cell r="D6664">
            <v>0</v>
          </cell>
          <cell r="E6664">
            <v>0</v>
          </cell>
          <cell r="F6664">
            <v>0</v>
          </cell>
          <cell r="G6664">
            <v>0</v>
          </cell>
          <cell r="H6664">
            <v>0</v>
          </cell>
          <cell r="I6664">
            <v>0</v>
          </cell>
          <cell r="J6664">
            <v>0</v>
          </cell>
          <cell r="K6664">
            <v>0</v>
          </cell>
          <cell r="L6664">
            <v>0</v>
          </cell>
          <cell r="M6664">
            <v>0</v>
          </cell>
          <cell r="N6664">
            <v>0</v>
          </cell>
          <cell r="O6664">
            <v>0</v>
          </cell>
          <cell r="P6664">
            <v>0</v>
          </cell>
          <cell r="Q6664">
            <v>0</v>
          </cell>
          <cell r="R6664">
            <v>0</v>
          </cell>
          <cell r="S6664">
            <v>0</v>
          </cell>
          <cell r="T6664">
            <v>0</v>
          </cell>
        </row>
        <row r="6665">
          <cell r="A6665">
            <v>16252004</v>
          </cell>
          <cell r="B6665" t="str">
            <v>16252004 SED PAYABLE F005 EG-95</v>
          </cell>
          <cell r="C6665">
            <v>0</v>
          </cell>
          <cell r="D6665">
            <v>0</v>
          </cell>
          <cell r="E6665">
            <v>0</v>
          </cell>
          <cell r="F6665">
            <v>0</v>
          </cell>
          <cell r="G6665">
            <v>0</v>
          </cell>
          <cell r="H6665">
            <v>0</v>
          </cell>
          <cell r="I6665">
            <v>0</v>
          </cell>
          <cell r="J6665">
            <v>0</v>
          </cell>
          <cell r="K6665">
            <v>0</v>
          </cell>
          <cell r="L6665">
            <v>0</v>
          </cell>
          <cell r="M6665">
            <v>0</v>
          </cell>
          <cell r="N6665">
            <v>0</v>
          </cell>
          <cell r="O6665">
            <v>0</v>
          </cell>
          <cell r="P6665">
            <v>0</v>
          </cell>
          <cell r="Q6665">
            <v>0</v>
          </cell>
          <cell r="R6665">
            <v>0</v>
          </cell>
          <cell r="S6665">
            <v>0</v>
          </cell>
          <cell r="T6665">
            <v>0</v>
          </cell>
        </row>
        <row r="6666">
          <cell r="A6666">
            <v>16252005</v>
          </cell>
          <cell r="B6666" t="str">
            <v>16252005 SED PAYABLE F007 EG-97</v>
          </cell>
          <cell r="C6666">
            <v>0</v>
          </cell>
          <cell r="D6666">
            <v>0</v>
          </cell>
          <cell r="E6666">
            <v>0</v>
          </cell>
          <cell r="F6666">
            <v>0</v>
          </cell>
          <cell r="G6666">
            <v>0</v>
          </cell>
          <cell r="H6666">
            <v>0</v>
          </cell>
          <cell r="I6666">
            <v>0</v>
          </cell>
          <cell r="J6666">
            <v>0</v>
          </cell>
          <cell r="K6666">
            <v>0</v>
          </cell>
          <cell r="L6666">
            <v>0</v>
          </cell>
          <cell r="M6666">
            <v>0</v>
          </cell>
          <cell r="N6666">
            <v>0</v>
          </cell>
          <cell r="O6666">
            <v>0</v>
          </cell>
          <cell r="P6666">
            <v>0</v>
          </cell>
          <cell r="Q6666">
            <v>0</v>
          </cell>
          <cell r="R6666">
            <v>0</v>
          </cell>
          <cell r="S6666">
            <v>0</v>
          </cell>
          <cell r="T6666">
            <v>0</v>
          </cell>
        </row>
        <row r="6667">
          <cell r="A6667">
            <v>16252006</v>
          </cell>
          <cell r="B6667" t="str">
            <v>16252006 SED PAYABLE F015 EG-04</v>
          </cell>
          <cell r="C6667">
            <v>0</v>
          </cell>
          <cell r="D6667">
            <v>0</v>
          </cell>
          <cell r="E6667">
            <v>0</v>
          </cell>
          <cell r="F6667">
            <v>0</v>
          </cell>
          <cell r="G6667">
            <v>0</v>
          </cell>
          <cell r="H6667">
            <v>0</v>
          </cell>
          <cell r="I6667">
            <v>0</v>
          </cell>
          <cell r="J6667">
            <v>0</v>
          </cell>
          <cell r="K6667">
            <v>0</v>
          </cell>
          <cell r="L6667">
            <v>0</v>
          </cell>
          <cell r="M6667">
            <v>0</v>
          </cell>
          <cell r="N6667">
            <v>0</v>
          </cell>
          <cell r="O6667">
            <v>0</v>
          </cell>
          <cell r="P6667">
            <v>0</v>
          </cell>
          <cell r="Q6667">
            <v>0</v>
          </cell>
          <cell r="R6667">
            <v>0</v>
          </cell>
          <cell r="S6667">
            <v>0</v>
          </cell>
          <cell r="T6667">
            <v>0</v>
          </cell>
        </row>
        <row r="6668">
          <cell r="A6668">
            <v>16252007</v>
          </cell>
          <cell r="B6668" t="str">
            <v>16252007 SED PAYABLE F010 EG-10</v>
          </cell>
          <cell r="C6668">
            <v>0</v>
          </cell>
          <cell r="D6668">
            <v>0</v>
          </cell>
          <cell r="E6668">
            <v>0</v>
          </cell>
          <cell r="F6668">
            <v>0</v>
          </cell>
          <cell r="G6668">
            <v>0</v>
          </cell>
          <cell r="H6668">
            <v>0</v>
          </cell>
          <cell r="I6668">
            <v>0</v>
          </cell>
          <cell r="J6668">
            <v>0</v>
          </cell>
          <cell r="K6668">
            <v>0</v>
          </cell>
          <cell r="L6668">
            <v>0</v>
          </cell>
          <cell r="M6668">
            <v>0</v>
          </cell>
          <cell r="N6668">
            <v>0</v>
          </cell>
          <cell r="O6668">
            <v>0</v>
          </cell>
          <cell r="P6668">
            <v>0</v>
          </cell>
          <cell r="Q6668">
            <v>0</v>
          </cell>
          <cell r="R6668">
            <v>0</v>
          </cell>
          <cell r="S6668">
            <v>0</v>
          </cell>
          <cell r="T6668">
            <v>0</v>
          </cell>
        </row>
        <row r="6669">
          <cell r="A6669">
            <v>16252008</v>
          </cell>
          <cell r="B6669" t="str">
            <v>16252008 SED PAYABLE F014 EG-93</v>
          </cell>
          <cell r="C6669">
            <v>0</v>
          </cell>
          <cell r="D6669">
            <v>0</v>
          </cell>
          <cell r="E6669">
            <v>0</v>
          </cell>
          <cell r="F6669">
            <v>0</v>
          </cell>
          <cell r="G6669">
            <v>0</v>
          </cell>
          <cell r="H6669">
            <v>0</v>
          </cell>
          <cell r="I6669">
            <v>0</v>
          </cell>
          <cell r="J6669">
            <v>0</v>
          </cell>
          <cell r="K6669">
            <v>0</v>
          </cell>
          <cell r="L6669">
            <v>0</v>
          </cell>
          <cell r="M6669">
            <v>0</v>
          </cell>
          <cell r="N6669">
            <v>0</v>
          </cell>
          <cell r="O6669">
            <v>0</v>
          </cell>
          <cell r="P6669">
            <v>0</v>
          </cell>
          <cell r="Q6669">
            <v>0</v>
          </cell>
          <cell r="R6669">
            <v>0</v>
          </cell>
          <cell r="S6669">
            <v>0</v>
          </cell>
          <cell r="T6669">
            <v>0</v>
          </cell>
        </row>
        <row r="6670">
          <cell r="A6670">
            <v>16252009</v>
          </cell>
          <cell r="B6670" t="str">
            <v>16252009 SED PAYABLE F008 EG-98</v>
          </cell>
          <cell r="C6670">
            <v>0</v>
          </cell>
          <cell r="D6670">
            <v>0</v>
          </cell>
          <cell r="E6670">
            <v>0</v>
          </cell>
          <cell r="F6670">
            <v>0</v>
          </cell>
          <cell r="G6670">
            <v>0</v>
          </cell>
          <cell r="H6670">
            <v>0</v>
          </cell>
          <cell r="I6670">
            <v>0</v>
          </cell>
          <cell r="J6670">
            <v>0</v>
          </cell>
          <cell r="K6670">
            <v>0</v>
          </cell>
          <cell r="L6670">
            <v>0</v>
          </cell>
          <cell r="M6670">
            <v>0</v>
          </cell>
          <cell r="N6670">
            <v>0</v>
          </cell>
          <cell r="O6670">
            <v>0</v>
          </cell>
          <cell r="P6670">
            <v>0</v>
          </cell>
          <cell r="Q6670">
            <v>0</v>
          </cell>
          <cell r="R6670">
            <v>0</v>
          </cell>
          <cell r="S6670">
            <v>0</v>
          </cell>
          <cell r="T6670">
            <v>0</v>
          </cell>
        </row>
        <row r="6671">
          <cell r="A6671">
            <v>16252010</v>
          </cell>
          <cell r="B6671" t="str">
            <v>16252010 SED PAYABLE F009 EG-99</v>
          </cell>
          <cell r="C6671">
            <v>0</v>
          </cell>
          <cell r="D6671">
            <v>0</v>
          </cell>
          <cell r="E6671">
            <v>0</v>
          </cell>
          <cell r="F6671">
            <v>0</v>
          </cell>
          <cell r="G6671">
            <v>0</v>
          </cell>
          <cell r="H6671">
            <v>0</v>
          </cell>
          <cell r="I6671">
            <v>0</v>
          </cell>
          <cell r="J6671">
            <v>0</v>
          </cell>
          <cell r="K6671">
            <v>0</v>
          </cell>
          <cell r="L6671">
            <v>0</v>
          </cell>
          <cell r="M6671">
            <v>0</v>
          </cell>
          <cell r="N6671">
            <v>0</v>
          </cell>
          <cell r="O6671">
            <v>0</v>
          </cell>
          <cell r="P6671">
            <v>0</v>
          </cell>
          <cell r="Q6671">
            <v>0</v>
          </cell>
          <cell r="R6671">
            <v>0</v>
          </cell>
          <cell r="S6671">
            <v>0</v>
          </cell>
          <cell r="T6671">
            <v>0</v>
          </cell>
        </row>
        <row r="6672">
          <cell r="A6672">
            <v>16252011</v>
          </cell>
          <cell r="B6672" t="str">
            <v>16252011 SED PAYABLE FS01 EG-26</v>
          </cell>
          <cell r="C6672">
            <v>0</v>
          </cell>
          <cell r="D6672">
            <v>0</v>
          </cell>
          <cell r="E6672">
            <v>0</v>
          </cell>
          <cell r="F6672">
            <v>0</v>
          </cell>
          <cell r="G6672">
            <v>0</v>
          </cell>
          <cell r="H6672">
            <v>0</v>
          </cell>
          <cell r="I6672">
            <v>0</v>
          </cell>
          <cell r="J6672">
            <v>0</v>
          </cell>
          <cell r="K6672">
            <v>0</v>
          </cell>
          <cell r="L6672">
            <v>0</v>
          </cell>
          <cell r="M6672">
            <v>0</v>
          </cell>
          <cell r="N6672">
            <v>0</v>
          </cell>
          <cell r="O6672">
            <v>0</v>
          </cell>
          <cell r="P6672">
            <v>0</v>
          </cell>
          <cell r="Q6672">
            <v>0</v>
          </cell>
          <cell r="R6672">
            <v>0</v>
          </cell>
          <cell r="S6672">
            <v>0</v>
          </cell>
          <cell r="T6672">
            <v>0</v>
          </cell>
        </row>
        <row r="6673">
          <cell r="A6673">
            <v>16252012</v>
          </cell>
          <cell r="B6673" t="str">
            <v>16252012 SED PAYABLE FS02 EG-27</v>
          </cell>
          <cell r="C6673">
            <v>0</v>
          </cell>
          <cell r="D6673">
            <v>0</v>
          </cell>
          <cell r="E6673">
            <v>0</v>
          </cell>
          <cell r="F6673">
            <v>0</v>
          </cell>
          <cell r="G6673">
            <v>0</v>
          </cell>
          <cell r="H6673">
            <v>0</v>
          </cell>
          <cell r="I6673">
            <v>0</v>
          </cell>
          <cell r="J6673">
            <v>0</v>
          </cell>
          <cell r="K6673">
            <v>0</v>
          </cell>
          <cell r="L6673">
            <v>0</v>
          </cell>
          <cell r="M6673">
            <v>0</v>
          </cell>
          <cell r="N6673">
            <v>0</v>
          </cell>
          <cell r="O6673">
            <v>0</v>
          </cell>
          <cell r="P6673">
            <v>0</v>
          </cell>
          <cell r="Q6673">
            <v>0</v>
          </cell>
          <cell r="R6673">
            <v>0</v>
          </cell>
          <cell r="S6673">
            <v>0</v>
          </cell>
          <cell r="T6673">
            <v>0</v>
          </cell>
        </row>
        <row r="6674">
          <cell r="A6674">
            <v>16252013</v>
          </cell>
          <cell r="B6674" t="str">
            <v>16252013 SED PAYABLE FS03 EG-28</v>
          </cell>
          <cell r="C6674">
            <v>0</v>
          </cell>
          <cell r="D6674">
            <v>0</v>
          </cell>
          <cell r="E6674">
            <v>0</v>
          </cell>
          <cell r="F6674">
            <v>0</v>
          </cell>
          <cell r="G6674">
            <v>0</v>
          </cell>
          <cell r="H6674">
            <v>0</v>
          </cell>
          <cell r="I6674">
            <v>0</v>
          </cell>
          <cell r="J6674">
            <v>0</v>
          </cell>
          <cell r="K6674">
            <v>0</v>
          </cell>
          <cell r="L6674">
            <v>0</v>
          </cell>
          <cell r="M6674">
            <v>0</v>
          </cell>
          <cell r="N6674">
            <v>0</v>
          </cell>
          <cell r="O6674">
            <v>0</v>
          </cell>
          <cell r="P6674">
            <v>0</v>
          </cell>
          <cell r="Q6674">
            <v>0</v>
          </cell>
          <cell r="R6674">
            <v>0</v>
          </cell>
          <cell r="S6674">
            <v>0</v>
          </cell>
          <cell r="T6674">
            <v>0</v>
          </cell>
        </row>
        <row r="6675">
          <cell r="A6675">
            <v>16252014</v>
          </cell>
          <cell r="B6675" t="str">
            <v>16252014 SED PAYABLE FS04 EG-29</v>
          </cell>
          <cell r="C6675">
            <v>0</v>
          </cell>
          <cell r="D6675">
            <v>0</v>
          </cell>
          <cell r="E6675">
            <v>0</v>
          </cell>
          <cell r="F6675">
            <v>0</v>
          </cell>
          <cell r="G6675">
            <v>0</v>
          </cell>
          <cell r="H6675">
            <v>0</v>
          </cell>
          <cell r="I6675">
            <v>0</v>
          </cell>
          <cell r="J6675">
            <v>0</v>
          </cell>
          <cell r="K6675">
            <v>0</v>
          </cell>
          <cell r="L6675">
            <v>0</v>
          </cell>
          <cell r="M6675">
            <v>0</v>
          </cell>
          <cell r="N6675">
            <v>0</v>
          </cell>
          <cell r="O6675">
            <v>0</v>
          </cell>
          <cell r="P6675">
            <v>0</v>
          </cell>
          <cell r="Q6675">
            <v>0</v>
          </cell>
          <cell r="R6675">
            <v>0</v>
          </cell>
          <cell r="S6675">
            <v>0</v>
          </cell>
          <cell r="T6675">
            <v>0</v>
          </cell>
        </row>
        <row r="6676">
          <cell r="A6676">
            <v>16252015</v>
          </cell>
          <cell r="B6676" t="str">
            <v>16252015 SED PAYABLE A011 EG-11</v>
          </cell>
          <cell r="C6676">
            <v>0</v>
          </cell>
          <cell r="D6676">
            <v>0</v>
          </cell>
          <cell r="E6676">
            <v>0</v>
          </cell>
          <cell r="F6676">
            <v>0</v>
          </cell>
          <cell r="G6676">
            <v>0</v>
          </cell>
          <cell r="H6676">
            <v>0</v>
          </cell>
          <cell r="I6676">
            <v>0</v>
          </cell>
          <cell r="J6676">
            <v>0</v>
          </cell>
          <cell r="K6676">
            <v>0</v>
          </cell>
          <cell r="L6676">
            <v>0</v>
          </cell>
          <cell r="M6676">
            <v>0</v>
          </cell>
          <cell r="N6676">
            <v>0</v>
          </cell>
          <cell r="O6676">
            <v>0</v>
          </cell>
          <cell r="P6676">
            <v>0</v>
          </cell>
          <cell r="Q6676">
            <v>0</v>
          </cell>
          <cell r="R6676">
            <v>0</v>
          </cell>
          <cell r="S6676">
            <v>0</v>
          </cell>
          <cell r="T6676">
            <v>0</v>
          </cell>
        </row>
        <row r="6677">
          <cell r="A6677">
            <v>16252016</v>
          </cell>
          <cell r="B6677" t="str">
            <v>16252016 SED PAYABLE A012 EG-11</v>
          </cell>
          <cell r="C6677">
            <v>0</v>
          </cell>
          <cell r="D6677">
            <v>0</v>
          </cell>
          <cell r="E6677">
            <v>0</v>
          </cell>
          <cell r="F6677">
            <v>0</v>
          </cell>
          <cell r="G6677">
            <v>0</v>
          </cell>
          <cell r="H6677">
            <v>0</v>
          </cell>
          <cell r="I6677">
            <v>0</v>
          </cell>
          <cell r="J6677">
            <v>0</v>
          </cell>
          <cell r="K6677">
            <v>0</v>
          </cell>
          <cell r="L6677">
            <v>0</v>
          </cell>
          <cell r="M6677">
            <v>0</v>
          </cell>
          <cell r="N6677">
            <v>0</v>
          </cell>
          <cell r="O6677">
            <v>0</v>
          </cell>
          <cell r="P6677">
            <v>0</v>
          </cell>
          <cell r="Q6677">
            <v>0</v>
          </cell>
          <cell r="R6677">
            <v>0</v>
          </cell>
          <cell r="S6677">
            <v>0</v>
          </cell>
          <cell r="T6677">
            <v>0</v>
          </cell>
        </row>
        <row r="6678">
          <cell r="A6678">
            <v>16252017</v>
          </cell>
          <cell r="B6678" t="str">
            <v>16252017 SED PAYABLE A013 EG-11</v>
          </cell>
          <cell r="C6678">
            <v>0</v>
          </cell>
          <cell r="D6678">
            <v>0</v>
          </cell>
          <cell r="E6678">
            <v>0</v>
          </cell>
          <cell r="F6678">
            <v>0</v>
          </cell>
          <cell r="G6678">
            <v>0</v>
          </cell>
          <cell r="H6678">
            <v>0</v>
          </cell>
          <cell r="I6678">
            <v>0</v>
          </cell>
          <cell r="J6678">
            <v>0</v>
          </cell>
          <cell r="K6678">
            <v>0</v>
          </cell>
          <cell r="L6678">
            <v>0</v>
          </cell>
          <cell r="M6678">
            <v>0</v>
          </cell>
          <cell r="N6678">
            <v>0</v>
          </cell>
          <cell r="O6678">
            <v>0</v>
          </cell>
          <cell r="P6678">
            <v>0</v>
          </cell>
          <cell r="Q6678">
            <v>0</v>
          </cell>
          <cell r="R6678">
            <v>0</v>
          </cell>
          <cell r="S6678">
            <v>0</v>
          </cell>
          <cell r="T6678">
            <v>0</v>
          </cell>
        </row>
        <row r="6679">
          <cell r="A6679">
            <v>16252018</v>
          </cell>
          <cell r="B6679" t="str">
            <v>16252018 SED PAYABLE A002 EG-12</v>
          </cell>
          <cell r="C6679">
            <v>0</v>
          </cell>
          <cell r="D6679">
            <v>0</v>
          </cell>
          <cell r="E6679">
            <v>0</v>
          </cell>
          <cell r="F6679">
            <v>0</v>
          </cell>
          <cell r="G6679">
            <v>0</v>
          </cell>
          <cell r="H6679">
            <v>0</v>
          </cell>
          <cell r="I6679">
            <v>0</v>
          </cell>
          <cell r="J6679">
            <v>0</v>
          </cell>
          <cell r="K6679">
            <v>0</v>
          </cell>
          <cell r="L6679">
            <v>0</v>
          </cell>
          <cell r="M6679">
            <v>0</v>
          </cell>
          <cell r="N6679">
            <v>0</v>
          </cell>
          <cell r="O6679">
            <v>0</v>
          </cell>
          <cell r="P6679">
            <v>0</v>
          </cell>
          <cell r="Q6679">
            <v>0</v>
          </cell>
          <cell r="R6679">
            <v>0</v>
          </cell>
          <cell r="S6679">
            <v>0</v>
          </cell>
          <cell r="T6679">
            <v>0</v>
          </cell>
        </row>
        <row r="6680">
          <cell r="A6680">
            <v>16252019</v>
          </cell>
          <cell r="B6680" t="str">
            <v>16252019 SED PAYABLE A003 EG-13</v>
          </cell>
          <cell r="C6680">
            <v>0</v>
          </cell>
          <cell r="D6680">
            <v>0</v>
          </cell>
          <cell r="E6680">
            <v>0</v>
          </cell>
          <cell r="F6680">
            <v>0</v>
          </cell>
          <cell r="G6680">
            <v>0</v>
          </cell>
          <cell r="H6680">
            <v>0</v>
          </cell>
          <cell r="I6680">
            <v>0</v>
          </cell>
          <cell r="J6680">
            <v>0</v>
          </cell>
          <cell r="K6680">
            <v>0</v>
          </cell>
          <cell r="L6680">
            <v>0</v>
          </cell>
          <cell r="M6680">
            <v>0</v>
          </cell>
          <cell r="N6680">
            <v>0</v>
          </cell>
          <cell r="O6680">
            <v>0</v>
          </cell>
          <cell r="P6680">
            <v>0</v>
          </cell>
          <cell r="Q6680">
            <v>0</v>
          </cell>
          <cell r="R6680">
            <v>0</v>
          </cell>
          <cell r="S6680">
            <v>0</v>
          </cell>
          <cell r="T6680">
            <v>0</v>
          </cell>
        </row>
        <row r="6681">
          <cell r="A6681">
            <v>16252020</v>
          </cell>
          <cell r="B6681" t="str">
            <v>16252020 SED PAYABLE A004 EG-14</v>
          </cell>
          <cell r="C6681">
            <v>0</v>
          </cell>
          <cell r="D6681">
            <v>0</v>
          </cell>
          <cell r="E6681">
            <v>0</v>
          </cell>
          <cell r="F6681">
            <v>0</v>
          </cell>
          <cell r="G6681">
            <v>0</v>
          </cell>
          <cell r="H6681">
            <v>0</v>
          </cell>
          <cell r="I6681">
            <v>0</v>
          </cell>
          <cell r="J6681">
            <v>0</v>
          </cell>
          <cell r="K6681">
            <v>0</v>
          </cell>
          <cell r="L6681">
            <v>0</v>
          </cell>
          <cell r="M6681">
            <v>0</v>
          </cell>
          <cell r="N6681">
            <v>0</v>
          </cell>
          <cell r="O6681">
            <v>0</v>
          </cell>
          <cell r="P6681">
            <v>0</v>
          </cell>
          <cell r="Q6681">
            <v>0</v>
          </cell>
          <cell r="R6681">
            <v>0</v>
          </cell>
          <cell r="S6681">
            <v>0</v>
          </cell>
          <cell r="T6681">
            <v>0</v>
          </cell>
        </row>
        <row r="6682">
          <cell r="A6682">
            <v>16252021</v>
          </cell>
          <cell r="B6682" t="str">
            <v>16252021 SED PAYABLE A005 EG-15</v>
          </cell>
          <cell r="C6682">
            <v>0</v>
          </cell>
          <cell r="D6682">
            <v>0</v>
          </cell>
          <cell r="E6682">
            <v>0</v>
          </cell>
          <cell r="F6682">
            <v>0</v>
          </cell>
          <cell r="G6682">
            <v>0</v>
          </cell>
          <cell r="H6682">
            <v>0</v>
          </cell>
          <cell r="I6682">
            <v>0</v>
          </cell>
          <cell r="J6682">
            <v>0</v>
          </cell>
          <cell r="K6682">
            <v>0</v>
          </cell>
          <cell r="L6682">
            <v>0</v>
          </cell>
          <cell r="M6682">
            <v>0</v>
          </cell>
          <cell r="N6682">
            <v>0</v>
          </cell>
          <cell r="O6682">
            <v>0</v>
          </cell>
          <cell r="P6682">
            <v>0</v>
          </cell>
          <cell r="Q6682">
            <v>0</v>
          </cell>
          <cell r="R6682">
            <v>0</v>
          </cell>
          <cell r="S6682">
            <v>0</v>
          </cell>
          <cell r="T6682">
            <v>0</v>
          </cell>
        </row>
        <row r="6683">
          <cell r="A6683">
            <v>16252022</v>
          </cell>
          <cell r="B6683" t="str">
            <v>16252022 SED PAYABLE A006 EG-16</v>
          </cell>
          <cell r="C6683">
            <v>0</v>
          </cell>
          <cell r="D6683">
            <v>0</v>
          </cell>
          <cell r="E6683">
            <v>0</v>
          </cell>
          <cell r="F6683">
            <v>0</v>
          </cell>
          <cell r="G6683">
            <v>0</v>
          </cell>
          <cell r="H6683">
            <v>0</v>
          </cell>
          <cell r="I6683">
            <v>0</v>
          </cell>
          <cell r="J6683">
            <v>0</v>
          </cell>
          <cell r="K6683">
            <v>0</v>
          </cell>
          <cell r="L6683">
            <v>0</v>
          </cell>
          <cell r="M6683">
            <v>0</v>
          </cell>
          <cell r="N6683">
            <v>0</v>
          </cell>
          <cell r="O6683">
            <v>0</v>
          </cell>
          <cell r="P6683">
            <v>0</v>
          </cell>
          <cell r="Q6683">
            <v>0</v>
          </cell>
          <cell r="R6683">
            <v>0</v>
          </cell>
          <cell r="S6683">
            <v>0</v>
          </cell>
          <cell r="T6683">
            <v>0</v>
          </cell>
        </row>
        <row r="6684">
          <cell r="A6684">
            <v>16252023</v>
          </cell>
          <cell r="B6684" t="str">
            <v>16252023 SED PAYABLE A015 EG-18</v>
          </cell>
          <cell r="C6684">
            <v>0</v>
          </cell>
          <cell r="D6684">
            <v>0</v>
          </cell>
          <cell r="E6684">
            <v>0</v>
          </cell>
          <cell r="F6684">
            <v>0</v>
          </cell>
          <cell r="G6684">
            <v>0</v>
          </cell>
          <cell r="H6684">
            <v>0</v>
          </cell>
          <cell r="I6684">
            <v>0</v>
          </cell>
          <cell r="J6684">
            <v>0</v>
          </cell>
          <cell r="K6684">
            <v>0</v>
          </cell>
          <cell r="L6684">
            <v>0</v>
          </cell>
          <cell r="M6684">
            <v>0</v>
          </cell>
          <cell r="N6684">
            <v>0</v>
          </cell>
          <cell r="O6684">
            <v>0</v>
          </cell>
          <cell r="P6684">
            <v>0</v>
          </cell>
          <cell r="Q6684">
            <v>0</v>
          </cell>
          <cell r="R6684">
            <v>0</v>
          </cell>
          <cell r="S6684">
            <v>0</v>
          </cell>
          <cell r="T6684">
            <v>0</v>
          </cell>
        </row>
        <row r="6685">
          <cell r="A6685">
            <v>16252024</v>
          </cell>
          <cell r="B6685" t="str">
            <v>16252024 SED PAYABLE A018 EG-19</v>
          </cell>
          <cell r="C6685">
            <v>0</v>
          </cell>
          <cell r="D6685">
            <v>0</v>
          </cell>
          <cell r="E6685">
            <v>0</v>
          </cell>
          <cell r="F6685">
            <v>0</v>
          </cell>
          <cell r="G6685">
            <v>0</v>
          </cell>
          <cell r="H6685">
            <v>0</v>
          </cell>
          <cell r="I6685">
            <v>0</v>
          </cell>
          <cell r="J6685">
            <v>0</v>
          </cell>
          <cell r="K6685">
            <v>0</v>
          </cell>
          <cell r="L6685">
            <v>0</v>
          </cell>
          <cell r="M6685">
            <v>0</v>
          </cell>
          <cell r="N6685">
            <v>0</v>
          </cell>
          <cell r="O6685">
            <v>0</v>
          </cell>
          <cell r="P6685">
            <v>0</v>
          </cell>
          <cell r="Q6685">
            <v>0</v>
          </cell>
          <cell r="R6685">
            <v>0</v>
          </cell>
          <cell r="S6685">
            <v>0</v>
          </cell>
          <cell r="T6685">
            <v>0</v>
          </cell>
        </row>
        <row r="6686">
          <cell r="A6686">
            <v>16252025</v>
          </cell>
          <cell r="B6686" t="str">
            <v>16252025 SED PAYABLE MD05 EG-45</v>
          </cell>
          <cell r="C6686">
            <v>0</v>
          </cell>
          <cell r="D6686">
            <v>0</v>
          </cell>
          <cell r="E6686">
            <v>0</v>
          </cell>
          <cell r="F6686">
            <v>0</v>
          </cell>
          <cell r="G6686">
            <v>0</v>
          </cell>
          <cell r="H6686">
            <v>0</v>
          </cell>
          <cell r="I6686">
            <v>0</v>
          </cell>
          <cell r="J6686">
            <v>0</v>
          </cell>
          <cell r="K6686">
            <v>0</v>
          </cell>
          <cell r="L6686">
            <v>0</v>
          </cell>
          <cell r="M6686">
            <v>0</v>
          </cell>
          <cell r="N6686">
            <v>0</v>
          </cell>
          <cell r="O6686">
            <v>0</v>
          </cell>
          <cell r="P6686">
            <v>0</v>
          </cell>
          <cell r="Q6686">
            <v>0</v>
          </cell>
          <cell r="R6686">
            <v>0</v>
          </cell>
          <cell r="S6686">
            <v>0</v>
          </cell>
          <cell r="T6686">
            <v>0</v>
          </cell>
        </row>
        <row r="6687">
          <cell r="A6687">
            <v>16252026</v>
          </cell>
          <cell r="B6687" t="str">
            <v>16252026 SED PAYABLE A010 EG-56</v>
          </cell>
          <cell r="C6687">
            <v>0</v>
          </cell>
          <cell r="D6687">
            <v>0</v>
          </cell>
          <cell r="E6687">
            <v>0</v>
          </cell>
          <cell r="F6687">
            <v>0</v>
          </cell>
          <cell r="G6687">
            <v>0</v>
          </cell>
          <cell r="H6687">
            <v>0</v>
          </cell>
          <cell r="I6687">
            <v>0</v>
          </cell>
          <cell r="J6687">
            <v>0</v>
          </cell>
          <cell r="K6687">
            <v>0</v>
          </cell>
          <cell r="L6687">
            <v>0</v>
          </cell>
          <cell r="M6687">
            <v>0</v>
          </cell>
          <cell r="N6687">
            <v>0</v>
          </cell>
          <cell r="O6687">
            <v>0</v>
          </cell>
          <cell r="P6687">
            <v>0</v>
          </cell>
          <cell r="Q6687">
            <v>0</v>
          </cell>
          <cell r="R6687">
            <v>0</v>
          </cell>
          <cell r="S6687">
            <v>0</v>
          </cell>
          <cell r="T6687">
            <v>0</v>
          </cell>
        </row>
        <row r="6688">
          <cell r="A6688">
            <v>16252027</v>
          </cell>
          <cell r="B6688" t="str">
            <v>16252027 SED PAYABLE A008 EG-60</v>
          </cell>
          <cell r="C6688">
            <v>0</v>
          </cell>
          <cell r="D6688">
            <v>0</v>
          </cell>
          <cell r="E6688">
            <v>0</v>
          </cell>
          <cell r="F6688">
            <v>0</v>
          </cell>
          <cell r="G6688">
            <v>0</v>
          </cell>
          <cell r="H6688">
            <v>0</v>
          </cell>
          <cell r="I6688">
            <v>0</v>
          </cell>
          <cell r="J6688">
            <v>0</v>
          </cell>
          <cell r="K6688">
            <v>0</v>
          </cell>
          <cell r="L6688">
            <v>0</v>
          </cell>
          <cell r="M6688">
            <v>0</v>
          </cell>
          <cell r="N6688">
            <v>0</v>
          </cell>
          <cell r="O6688">
            <v>0</v>
          </cell>
          <cell r="P6688">
            <v>0</v>
          </cell>
          <cell r="Q6688">
            <v>0</v>
          </cell>
          <cell r="R6688">
            <v>0</v>
          </cell>
          <cell r="S6688">
            <v>0</v>
          </cell>
          <cell r="T6688">
            <v>0</v>
          </cell>
        </row>
        <row r="6689">
          <cell r="A6689">
            <v>16252028</v>
          </cell>
          <cell r="B6689" t="str">
            <v>16252028 SED PAYABLE A009 EG-61</v>
          </cell>
          <cell r="C6689">
            <v>0</v>
          </cell>
          <cell r="D6689">
            <v>0</v>
          </cell>
          <cell r="E6689">
            <v>0</v>
          </cell>
          <cell r="F6689">
            <v>0</v>
          </cell>
          <cell r="G6689">
            <v>0</v>
          </cell>
          <cell r="H6689">
            <v>0</v>
          </cell>
          <cell r="I6689">
            <v>0</v>
          </cell>
          <cell r="J6689">
            <v>0</v>
          </cell>
          <cell r="K6689">
            <v>0</v>
          </cell>
          <cell r="L6689">
            <v>0</v>
          </cell>
          <cell r="M6689">
            <v>0</v>
          </cell>
          <cell r="N6689">
            <v>0</v>
          </cell>
          <cell r="O6689">
            <v>0</v>
          </cell>
          <cell r="P6689">
            <v>0</v>
          </cell>
          <cell r="Q6689">
            <v>0</v>
          </cell>
          <cell r="R6689">
            <v>0</v>
          </cell>
          <cell r="S6689">
            <v>0</v>
          </cell>
          <cell r="T6689">
            <v>0</v>
          </cell>
        </row>
        <row r="6690">
          <cell r="A6690">
            <v>16252029</v>
          </cell>
          <cell r="B6690" t="str">
            <v>16252029 SED PAYABLE F001 EG-62</v>
          </cell>
          <cell r="C6690">
            <v>0</v>
          </cell>
          <cell r="D6690">
            <v>0</v>
          </cell>
          <cell r="E6690">
            <v>0</v>
          </cell>
          <cell r="F6690">
            <v>0</v>
          </cell>
          <cell r="G6690">
            <v>0</v>
          </cell>
          <cell r="H6690">
            <v>0</v>
          </cell>
          <cell r="I6690">
            <v>0</v>
          </cell>
          <cell r="J6690">
            <v>0</v>
          </cell>
          <cell r="K6690">
            <v>0</v>
          </cell>
          <cell r="L6690">
            <v>0</v>
          </cell>
          <cell r="M6690">
            <v>0</v>
          </cell>
          <cell r="N6690">
            <v>0</v>
          </cell>
          <cell r="O6690">
            <v>0</v>
          </cell>
          <cell r="P6690">
            <v>0</v>
          </cell>
          <cell r="Q6690">
            <v>0</v>
          </cell>
          <cell r="R6690">
            <v>0</v>
          </cell>
          <cell r="S6690">
            <v>0</v>
          </cell>
          <cell r="T6690">
            <v>0</v>
          </cell>
        </row>
        <row r="6691">
          <cell r="A6691">
            <v>16252030</v>
          </cell>
          <cell r="B6691" t="str">
            <v>16252030 SED PAYABLE SA01 EG-63</v>
          </cell>
          <cell r="C6691">
            <v>0</v>
          </cell>
          <cell r="D6691">
            <v>0</v>
          </cell>
          <cell r="E6691">
            <v>0</v>
          </cell>
          <cell r="F6691">
            <v>0</v>
          </cell>
          <cell r="G6691">
            <v>0</v>
          </cell>
          <cell r="H6691">
            <v>0</v>
          </cell>
          <cell r="I6691">
            <v>0</v>
          </cell>
          <cell r="J6691">
            <v>0</v>
          </cell>
          <cell r="K6691">
            <v>0</v>
          </cell>
          <cell r="L6691">
            <v>0</v>
          </cell>
          <cell r="M6691">
            <v>0</v>
          </cell>
          <cell r="N6691">
            <v>0</v>
          </cell>
          <cell r="O6691">
            <v>0</v>
          </cell>
          <cell r="P6691">
            <v>0</v>
          </cell>
          <cell r="Q6691">
            <v>0</v>
          </cell>
          <cell r="R6691">
            <v>0</v>
          </cell>
          <cell r="S6691">
            <v>0</v>
          </cell>
          <cell r="T6691">
            <v>0</v>
          </cell>
        </row>
        <row r="6692">
          <cell r="A6692">
            <v>16252031</v>
          </cell>
          <cell r="B6692" t="str">
            <v>16252031 SED PAYABLE SF01 EG-63</v>
          </cell>
          <cell r="C6692">
            <v>0</v>
          </cell>
          <cell r="D6692">
            <v>0</v>
          </cell>
          <cell r="E6692">
            <v>0</v>
          </cell>
          <cell r="F6692">
            <v>0</v>
          </cell>
          <cell r="G6692">
            <v>0</v>
          </cell>
          <cell r="H6692">
            <v>0</v>
          </cell>
          <cell r="I6692">
            <v>0</v>
          </cell>
          <cell r="J6692">
            <v>0</v>
          </cell>
          <cell r="K6692">
            <v>0</v>
          </cell>
          <cell r="L6692">
            <v>0</v>
          </cell>
          <cell r="M6692">
            <v>0</v>
          </cell>
          <cell r="N6692">
            <v>0</v>
          </cell>
          <cell r="O6692">
            <v>0</v>
          </cell>
          <cell r="P6692">
            <v>0</v>
          </cell>
          <cell r="Q6692">
            <v>0</v>
          </cell>
          <cell r="R6692">
            <v>0</v>
          </cell>
          <cell r="S6692">
            <v>0</v>
          </cell>
          <cell r="T6692">
            <v>0</v>
          </cell>
        </row>
        <row r="6693">
          <cell r="A6693">
            <v>16252032</v>
          </cell>
          <cell r="B6693" t="str">
            <v>16252032 SED PAYABLE SF02 EG-63</v>
          </cell>
          <cell r="C6693">
            <v>0</v>
          </cell>
          <cell r="D6693">
            <v>0</v>
          </cell>
          <cell r="E6693">
            <v>0</v>
          </cell>
          <cell r="F6693">
            <v>0</v>
          </cell>
          <cell r="G6693">
            <v>0</v>
          </cell>
          <cell r="H6693">
            <v>0</v>
          </cell>
          <cell r="I6693">
            <v>0</v>
          </cell>
          <cell r="J6693">
            <v>0</v>
          </cell>
          <cell r="K6693">
            <v>0</v>
          </cell>
          <cell r="L6693">
            <v>0</v>
          </cell>
          <cell r="M6693">
            <v>0</v>
          </cell>
          <cell r="N6693">
            <v>0</v>
          </cell>
          <cell r="O6693">
            <v>0</v>
          </cell>
          <cell r="P6693">
            <v>0</v>
          </cell>
          <cell r="Q6693">
            <v>0</v>
          </cell>
          <cell r="R6693">
            <v>0</v>
          </cell>
          <cell r="S6693">
            <v>0</v>
          </cell>
          <cell r="T6693">
            <v>0</v>
          </cell>
        </row>
        <row r="6694">
          <cell r="A6694">
            <v>16252033</v>
          </cell>
          <cell r="B6694" t="str">
            <v>16252033 SED PAYABLE SA02 EG-64</v>
          </cell>
          <cell r="C6694">
            <v>0</v>
          </cell>
          <cell r="D6694">
            <v>0</v>
          </cell>
          <cell r="E6694">
            <v>0</v>
          </cell>
          <cell r="F6694">
            <v>0</v>
          </cell>
          <cell r="G6694">
            <v>0</v>
          </cell>
          <cell r="H6694">
            <v>0</v>
          </cell>
          <cell r="I6694">
            <v>0</v>
          </cell>
          <cell r="J6694">
            <v>0</v>
          </cell>
          <cell r="K6694">
            <v>0</v>
          </cell>
          <cell r="L6694">
            <v>0</v>
          </cell>
          <cell r="M6694">
            <v>0</v>
          </cell>
          <cell r="N6694">
            <v>0</v>
          </cell>
          <cell r="O6694">
            <v>0</v>
          </cell>
          <cell r="P6694">
            <v>0</v>
          </cell>
          <cell r="Q6694">
            <v>0</v>
          </cell>
          <cell r="R6694">
            <v>0</v>
          </cell>
          <cell r="S6694">
            <v>0</v>
          </cell>
          <cell r="T6694">
            <v>0</v>
          </cell>
        </row>
        <row r="6695">
          <cell r="A6695">
            <v>16252034</v>
          </cell>
          <cell r="B6695" t="str">
            <v>16252034 SED PAYABLE SA03 EG-65</v>
          </cell>
          <cell r="C6695">
            <v>0</v>
          </cell>
          <cell r="D6695">
            <v>0</v>
          </cell>
          <cell r="E6695">
            <v>0</v>
          </cell>
          <cell r="F6695">
            <v>0</v>
          </cell>
          <cell r="G6695">
            <v>0</v>
          </cell>
          <cell r="H6695">
            <v>0</v>
          </cell>
          <cell r="I6695">
            <v>0</v>
          </cell>
          <cell r="J6695">
            <v>0</v>
          </cell>
          <cell r="K6695">
            <v>0</v>
          </cell>
          <cell r="L6695">
            <v>0</v>
          </cell>
          <cell r="M6695">
            <v>0</v>
          </cell>
          <cell r="N6695">
            <v>0</v>
          </cell>
          <cell r="O6695">
            <v>0</v>
          </cell>
          <cell r="P6695">
            <v>0</v>
          </cell>
          <cell r="Q6695">
            <v>0</v>
          </cell>
          <cell r="R6695">
            <v>0</v>
          </cell>
          <cell r="S6695">
            <v>0</v>
          </cell>
          <cell r="T6695">
            <v>0</v>
          </cell>
        </row>
        <row r="6696">
          <cell r="A6696">
            <v>16252035</v>
          </cell>
          <cell r="B6696" t="str">
            <v>16252035 SED PAYABLE A016 EG-71</v>
          </cell>
          <cell r="C6696">
            <v>0</v>
          </cell>
          <cell r="D6696">
            <v>0</v>
          </cell>
          <cell r="E6696">
            <v>0</v>
          </cell>
          <cell r="F6696">
            <v>0</v>
          </cell>
          <cell r="G6696">
            <v>0</v>
          </cell>
          <cell r="H6696">
            <v>0</v>
          </cell>
          <cell r="I6696">
            <v>0</v>
          </cell>
          <cell r="J6696">
            <v>0</v>
          </cell>
          <cell r="K6696">
            <v>0</v>
          </cell>
          <cell r="L6696">
            <v>0</v>
          </cell>
          <cell r="M6696">
            <v>0</v>
          </cell>
          <cell r="N6696">
            <v>0</v>
          </cell>
          <cell r="O6696">
            <v>0</v>
          </cell>
          <cell r="P6696">
            <v>0</v>
          </cell>
          <cell r="Q6696">
            <v>0</v>
          </cell>
          <cell r="R6696">
            <v>0</v>
          </cell>
          <cell r="S6696">
            <v>0</v>
          </cell>
          <cell r="T6696">
            <v>0</v>
          </cell>
        </row>
        <row r="6697">
          <cell r="A6697">
            <v>16252036</v>
          </cell>
          <cell r="B6697" t="str">
            <v>16252036 SED PAYABLE F013 EG-72</v>
          </cell>
          <cell r="C6697">
            <v>0</v>
          </cell>
          <cell r="D6697">
            <v>0</v>
          </cell>
          <cell r="E6697">
            <v>0</v>
          </cell>
          <cell r="F6697">
            <v>0</v>
          </cell>
          <cell r="G6697">
            <v>0</v>
          </cell>
          <cell r="H6697">
            <v>0</v>
          </cell>
          <cell r="I6697">
            <v>0</v>
          </cell>
          <cell r="J6697">
            <v>0</v>
          </cell>
          <cell r="K6697">
            <v>0</v>
          </cell>
          <cell r="L6697">
            <v>0</v>
          </cell>
          <cell r="M6697">
            <v>0</v>
          </cell>
          <cell r="N6697">
            <v>0</v>
          </cell>
          <cell r="O6697">
            <v>0</v>
          </cell>
          <cell r="P6697">
            <v>0</v>
          </cell>
          <cell r="Q6697">
            <v>0</v>
          </cell>
          <cell r="R6697">
            <v>0</v>
          </cell>
          <cell r="S6697">
            <v>0</v>
          </cell>
          <cell r="T6697">
            <v>0</v>
          </cell>
        </row>
        <row r="6698">
          <cell r="A6698">
            <v>16252037</v>
          </cell>
          <cell r="B6698" t="str">
            <v>16252037 SED PAYABLE SK01 EG-73</v>
          </cell>
          <cell r="C6698">
            <v>0</v>
          </cell>
          <cell r="D6698">
            <v>0</v>
          </cell>
          <cell r="E6698">
            <v>0</v>
          </cell>
          <cell r="F6698">
            <v>0</v>
          </cell>
          <cell r="G6698">
            <v>0</v>
          </cell>
          <cell r="H6698">
            <v>0</v>
          </cell>
          <cell r="I6698">
            <v>0</v>
          </cell>
          <cell r="J6698">
            <v>0</v>
          </cell>
          <cell r="K6698">
            <v>0</v>
          </cell>
          <cell r="L6698">
            <v>0</v>
          </cell>
          <cell r="M6698">
            <v>0</v>
          </cell>
          <cell r="N6698">
            <v>0</v>
          </cell>
          <cell r="O6698">
            <v>0</v>
          </cell>
          <cell r="P6698">
            <v>0</v>
          </cell>
          <cell r="Q6698">
            <v>0</v>
          </cell>
          <cell r="R6698">
            <v>0</v>
          </cell>
          <cell r="S6698">
            <v>0</v>
          </cell>
          <cell r="T6698">
            <v>0</v>
          </cell>
        </row>
        <row r="6699">
          <cell r="A6699">
            <v>16252039</v>
          </cell>
          <cell r="B6699" t="str">
            <v>16252039 SED PAYABLE A017 EG-81</v>
          </cell>
          <cell r="C6699">
            <v>0</v>
          </cell>
          <cell r="D6699">
            <v>0</v>
          </cell>
          <cell r="E6699">
            <v>0</v>
          </cell>
          <cell r="F6699">
            <v>0</v>
          </cell>
          <cell r="G6699">
            <v>0</v>
          </cell>
          <cell r="H6699">
            <v>0</v>
          </cell>
          <cell r="I6699">
            <v>0</v>
          </cell>
          <cell r="J6699">
            <v>0</v>
          </cell>
          <cell r="K6699">
            <v>0</v>
          </cell>
          <cell r="L6699">
            <v>0</v>
          </cell>
          <cell r="M6699">
            <v>0</v>
          </cell>
          <cell r="N6699">
            <v>0</v>
          </cell>
          <cell r="O6699">
            <v>0</v>
          </cell>
          <cell r="P6699">
            <v>0</v>
          </cell>
          <cell r="Q6699">
            <v>0</v>
          </cell>
          <cell r="R6699">
            <v>0</v>
          </cell>
          <cell r="S6699">
            <v>0</v>
          </cell>
          <cell r="T6699">
            <v>0</v>
          </cell>
        </row>
        <row r="6700">
          <cell r="A6700">
            <v>16252040</v>
          </cell>
          <cell r="B6700" t="str">
            <v>16252040 SED PAYABLE F017 EG-82</v>
          </cell>
          <cell r="C6700">
            <v>0</v>
          </cell>
          <cell r="D6700">
            <v>0</v>
          </cell>
          <cell r="E6700">
            <v>0</v>
          </cell>
          <cell r="F6700">
            <v>0</v>
          </cell>
          <cell r="G6700">
            <v>0</v>
          </cell>
          <cell r="H6700">
            <v>0</v>
          </cell>
          <cell r="I6700">
            <v>0</v>
          </cell>
          <cell r="J6700">
            <v>0</v>
          </cell>
          <cell r="K6700">
            <v>0</v>
          </cell>
          <cell r="L6700">
            <v>0</v>
          </cell>
          <cell r="M6700">
            <v>0</v>
          </cell>
          <cell r="N6700">
            <v>0</v>
          </cell>
          <cell r="O6700">
            <v>0</v>
          </cell>
          <cell r="P6700">
            <v>0</v>
          </cell>
          <cell r="Q6700">
            <v>0</v>
          </cell>
          <cell r="R6700">
            <v>0</v>
          </cell>
          <cell r="S6700">
            <v>0</v>
          </cell>
          <cell r="T6700">
            <v>0</v>
          </cell>
        </row>
        <row r="6701">
          <cell r="A6701">
            <v>16252041</v>
          </cell>
          <cell r="B6701" t="str">
            <v>16252041 SED PAYABLE SV01 EG-83</v>
          </cell>
          <cell r="C6701">
            <v>0</v>
          </cell>
          <cell r="D6701">
            <v>0</v>
          </cell>
          <cell r="E6701">
            <v>0</v>
          </cell>
          <cell r="F6701">
            <v>0</v>
          </cell>
          <cell r="G6701">
            <v>0</v>
          </cell>
          <cell r="H6701">
            <v>0</v>
          </cell>
          <cell r="I6701">
            <v>0</v>
          </cell>
          <cell r="J6701">
            <v>0</v>
          </cell>
          <cell r="K6701">
            <v>0</v>
          </cell>
          <cell r="L6701">
            <v>0</v>
          </cell>
          <cell r="M6701">
            <v>0</v>
          </cell>
          <cell r="N6701">
            <v>0</v>
          </cell>
          <cell r="O6701">
            <v>0</v>
          </cell>
          <cell r="P6701">
            <v>0</v>
          </cell>
          <cell r="Q6701">
            <v>0</v>
          </cell>
          <cell r="R6701">
            <v>0</v>
          </cell>
          <cell r="S6701">
            <v>0</v>
          </cell>
          <cell r="T6701">
            <v>0</v>
          </cell>
        </row>
        <row r="6702">
          <cell r="A6702">
            <v>16252061</v>
          </cell>
          <cell r="B6702" t="str">
            <v>16252061 SED PAYABLE AMRV EG-22</v>
          </cell>
          <cell r="C6702">
            <v>0</v>
          </cell>
          <cell r="D6702">
            <v>0</v>
          </cell>
          <cell r="E6702">
            <v>0</v>
          </cell>
          <cell r="F6702">
            <v>0</v>
          </cell>
          <cell r="G6702">
            <v>0</v>
          </cell>
          <cell r="H6702">
            <v>0</v>
          </cell>
          <cell r="I6702">
            <v>0</v>
          </cell>
          <cell r="J6702">
            <v>0</v>
          </cell>
          <cell r="K6702">
            <v>0</v>
          </cell>
          <cell r="L6702">
            <v>0</v>
          </cell>
          <cell r="M6702">
            <v>0</v>
          </cell>
          <cell r="N6702">
            <v>0</v>
          </cell>
          <cell r="O6702">
            <v>0</v>
          </cell>
          <cell r="P6702">
            <v>0</v>
          </cell>
          <cell r="Q6702">
            <v>0</v>
          </cell>
          <cell r="R6702">
            <v>0</v>
          </cell>
          <cell r="S6702">
            <v>0</v>
          </cell>
          <cell r="T6702">
            <v>0</v>
          </cell>
        </row>
        <row r="6703">
          <cell r="A6703">
            <v>16252062</v>
          </cell>
          <cell r="B6703" t="str">
            <v>16252062 SED PAYABLE FMRV EG-'22</v>
          </cell>
          <cell r="C6703">
            <v>0</v>
          </cell>
          <cell r="D6703">
            <v>0</v>
          </cell>
          <cell r="E6703">
            <v>0</v>
          </cell>
          <cell r="F6703">
            <v>0</v>
          </cell>
          <cell r="G6703">
            <v>0</v>
          </cell>
          <cell r="H6703">
            <v>0</v>
          </cell>
          <cell r="I6703">
            <v>0</v>
          </cell>
          <cell r="J6703">
            <v>0</v>
          </cell>
          <cell r="K6703">
            <v>0</v>
          </cell>
          <cell r="L6703">
            <v>0</v>
          </cell>
          <cell r="M6703">
            <v>0</v>
          </cell>
          <cell r="N6703">
            <v>0</v>
          </cell>
          <cell r="O6703">
            <v>0</v>
          </cell>
          <cell r="P6703">
            <v>0</v>
          </cell>
          <cell r="Q6703">
            <v>0</v>
          </cell>
          <cell r="R6703">
            <v>0</v>
          </cell>
          <cell r="S6703">
            <v>0</v>
          </cell>
          <cell r="T6703">
            <v>0</v>
          </cell>
        </row>
        <row r="6704">
          <cell r="A6704">
            <v>16252063</v>
          </cell>
          <cell r="B6704" t="str">
            <v>16252063 SED PAYABLE MRVA EG-23</v>
          </cell>
          <cell r="C6704">
            <v>0</v>
          </cell>
          <cell r="D6704">
            <v>0</v>
          </cell>
          <cell r="E6704">
            <v>0</v>
          </cell>
          <cell r="F6704">
            <v>0</v>
          </cell>
          <cell r="G6704">
            <v>0</v>
          </cell>
          <cell r="H6704">
            <v>0</v>
          </cell>
          <cell r="I6704">
            <v>0</v>
          </cell>
          <cell r="J6704">
            <v>0</v>
          </cell>
          <cell r="K6704">
            <v>0</v>
          </cell>
          <cell r="L6704">
            <v>0</v>
          </cell>
          <cell r="M6704">
            <v>0</v>
          </cell>
          <cell r="N6704">
            <v>0</v>
          </cell>
          <cell r="O6704">
            <v>0</v>
          </cell>
          <cell r="P6704">
            <v>0</v>
          </cell>
          <cell r="Q6704">
            <v>0</v>
          </cell>
          <cell r="R6704">
            <v>0</v>
          </cell>
          <cell r="S6704">
            <v>0</v>
          </cell>
          <cell r="T6704">
            <v>0</v>
          </cell>
        </row>
        <row r="6705">
          <cell r="A6705">
            <v>16252064</v>
          </cell>
          <cell r="B6705" t="str">
            <v>16252064 SED PAYABLE MRVF EG-24</v>
          </cell>
          <cell r="C6705">
            <v>0</v>
          </cell>
          <cell r="D6705">
            <v>0</v>
          </cell>
          <cell r="E6705">
            <v>0</v>
          </cell>
          <cell r="F6705">
            <v>0</v>
          </cell>
          <cell r="G6705">
            <v>0</v>
          </cell>
          <cell r="H6705">
            <v>0</v>
          </cell>
          <cell r="I6705">
            <v>0</v>
          </cell>
          <cell r="J6705">
            <v>0</v>
          </cell>
          <cell r="K6705">
            <v>0</v>
          </cell>
          <cell r="L6705">
            <v>0</v>
          </cell>
          <cell r="M6705">
            <v>0</v>
          </cell>
          <cell r="N6705">
            <v>0</v>
          </cell>
          <cell r="O6705">
            <v>0</v>
          </cell>
          <cell r="P6705">
            <v>0</v>
          </cell>
          <cell r="Q6705">
            <v>0</v>
          </cell>
          <cell r="R6705">
            <v>0</v>
          </cell>
          <cell r="S6705">
            <v>0</v>
          </cell>
          <cell r="T6705">
            <v>0</v>
          </cell>
        </row>
        <row r="6706">
          <cell r="A6706">
            <v>16252065</v>
          </cell>
          <cell r="B6706" t="str">
            <v>16252065 SED PAYABLE MRVH EG-25</v>
          </cell>
          <cell r="C6706">
            <v>0</v>
          </cell>
          <cell r="D6706">
            <v>0</v>
          </cell>
          <cell r="E6706">
            <v>0</v>
          </cell>
          <cell r="F6706">
            <v>0</v>
          </cell>
          <cell r="G6706">
            <v>0</v>
          </cell>
          <cell r="H6706">
            <v>0</v>
          </cell>
          <cell r="I6706">
            <v>0</v>
          </cell>
          <cell r="J6706">
            <v>0</v>
          </cell>
          <cell r="K6706">
            <v>0</v>
          </cell>
          <cell r="L6706">
            <v>0</v>
          </cell>
          <cell r="M6706">
            <v>0</v>
          </cell>
          <cell r="N6706">
            <v>0</v>
          </cell>
          <cell r="O6706">
            <v>0</v>
          </cell>
          <cell r="P6706">
            <v>0</v>
          </cell>
          <cell r="Q6706">
            <v>0</v>
          </cell>
          <cell r="R6706">
            <v>0</v>
          </cell>
          <cell r="S6706">
            <v>0</v>
          </cell>
          <cell r="T6706">
            <v>0</v>
          </cell>
        </row>
        <row r="6707">
          <cell r="A6707">
            <v>16252074</v>
          </cell>
          <cell r="B6707" t="str">
            <v>16252074 SED PAYABLE AI05 EG-09</v>
          </cell>
          <cell r="C6707">
            <v>0</v>
          </cell>
          <cell r="D6707">
            <v>0</v>
          </cell>
          <cell r="E6707">
            <v>0</v>
          </cell>
          <cell r="F6707">
            <v>0</v>
          </cell>
          <cell r="G6707">
            <v>0</v>
          </cell>
          <cell r="H6707">
            <v>0</v>
          </cell>
          <cell r="I6707">
            <v>0</v>
          </cell>
          <cell r="J6707">
            <v>0</v>
          </cell>
          <cell r="K6707">
            <v>0</v>
          </cell>
          <cell r="L6707">
            <v>0</v>
          </cell>
          <cell r="M6707">
            <v>0</v>
          </cell>
          <cell r="N6707">
            <v>0</v>
          </cell>
          <cell r="O6707">
            <v>0</v>
          </cell>
          <cell r="P6707">
            <v>0</v>
          </cell>
          <cell r="Q6707">
            <v>0</v>
          </cell>
          <cell r="R6707">
            <v>0</v>
          </cell>
          <cell r="S6707">
            <v>0</v>
          </cell>
          <cell r="T6707">
            <v>0</v>
          </cell>
        </row>
        <row r="6708">
          <cell r="A6708">
            <v>16252075</v>
          </cell>
          <cell r="B6708" t="str">
            <v>16252075 SED PAYABLE AR03 EG-06</v>
          </cell>
          <cell r="C6708">
            <v>0</v>
          </cell>
          <cell r="D6708">
            <v>0</v>
          </cell>
          <cell r="E6708">
            <v>0</v>
          </cell>
          <cell r="F6708">
            <v>0</v>
          </cell>
          <cell r="G6708">
            <v>0</v>
          </cell>
          <cell r="H6708">
            <v>0</v>
          </cell>
          <cell r="I6708">
            <v>0</v>
          </cell>
          <cell r="J6708">
            <v>0</v>
          </cell>
          <cell r="K6708">
            <v>0</v>
          </cell>
          <cell r="L6708">
            <v>0</v>
          </cell>
          <cell r="M6708">
            <v>0</v>
          </cell>
          <cell r="N6708">
            <v>0</v>
          </cell>
          <cell r="O6708">
            <v>0</v>
          </cell>
          <cell r="P6708">
            <v>0</v>
          </cell>
          <cell r="Q6708">
            <v>0</v>
          </cell>
          <cell r="R6708">
            <v>0</v>
          </cell>
          <cell r="S6708">
            <v>0</v>
          </cell>
          <cell r="T6708">
            <v>0</v>
          </cell>
        </row>
        <row r="6709">
          <cell r="A6709">
            <v>16252083</v>
          </cell>
          <cell r="B6709" t="str">
            <v>16252083 SED PAYABLE F025 EG-C1</v>
          </cell>
          <cell r="C6709">
            <v>0</v>
          </cell>
          <cell r="D6709">
            <v>0</v>
          </cell>
          <cell r="E6709">
            <v>0</v>
          </cell>
          <cell r="F6709">
            <v>0</v>
          </cell>
          <cell r="G6709">
            <v>0</v>
          </cell>
          <cell r="H6709">
            <v>0</v>
          </cell>
          <cell r="I6709">
            <v>0</v>
          </cell>
          <cell r="J6709">
            <v>0</v>
          </cell>
          <cell r="K6709">
            <v>0</v>
          </cell>
          <cell r="L6709">
            <v>0</v>
          </cell>
          <cell r="M6709">
            <v>0</v>
          </cell>
          <cell r="N6709">
            <v>0</v>
          </cell>
          <cell r="O6709">
            <v>0</v>
          </cell>
          <cell r="P6709">
            <v>0</v>
          </cell>
          <cell r="Q6709">
            <v>0</v>
          </cell>
          <cell r="R6709">
            <v>0</v>
          </cell>
          <cell r="S6709">
            <v>0</v>
          </cell>
          <cell r="T6709">
            <v>0</v>
          </cell>
        </row>
        <row r="6710">
          <cell r="A6710">
            <v>16252084</v>
          </cell>
          <cell r="B6710" t="str">
            <v>16252084 SED PAYABLE F026 EG-C2</v>
          </cell>
          <cell r="C6710">
            <v>0</v>
          </cell>
          <cell r="D6710">
            <v>0</v>
          </cell>
          <cell r="E6710">
            <v>0</v>
          </cell>
          <cell r="F6710">
            <v>0</v>
          </cell>
          <cell r="G6710">
            <v>0</v>
          </cell>
          <cell r="H6710">
            <v>0</v>
          </cell>
          <cell r="I6710">
            <v>0</v>
          </cell>
          <cell r="J6710">
            <v>0</v>
          </cell>
          <cell r="K6710">
            <v>0</v>
          </cell>
          <cell r="L6710">
            <v>0</v>
          </cell>
          <cell r="M6710">
            <v>0</v>
          </cell>
          <cell r="N6710">
            <v>0</v>
          </cell>
          <cell r="O6710">
            <v>0</v>
          </cell>
          <cell r="P6710">
            <v>0</v>
          </cell>
          <cell r="Q6710">
            <v>0</v>
          </cell>
          <cell r="R6710">
            <v>0</v>
          </cell>
          <cell r="S6710">
            <v>0</v>
          </cell>
          <cell r="T6710">
            <v>0</v>
          </cell>
        </row>
        <row r="6711">
          <cell r="A6711">
            <v>16252085</v>
          </cell>
          <cell r="B6711" t="str">
            <v>16252085 SED PAYABLE N001 EG-46</v>
          </cell>
          <cell r="C6711">
            <v>0</v>
          </cell>
          <cell r="D6711">
            <v>0</v>
          </cell>
          <cell r="E6711">
            <v>0</v>
          </cell>
          <cell r="F6711">
            <v>0</v>
          </cell>
          <cell r="G6711">
            <v>0</v>
          </cell>
          <cell r="H6711">
            <v>0</v>
          </cell>
          <cell r="I6711">
            <v>0</v>
          </cell>
          <cell r="J6711">
            <v>0</v>
          </cell>
          <cell r="K6711">
            <v>0</v>
          </cell>
          <cell r="L6711">
            <v>0</v>
          </cell>
          <cell r="M6711">
            <v>0</v>
          </cell>
          <cell r="N6711">
            <v>0</v>
          </cell>
          <cell r="O6711">
            <v>0</v>
          </cell>
          <cell r="P6711">
            <v>0</v>
          </cell>
          <cell r="Q6711">
            <v>0</v>
          </cell>
          <cell r="R6711">
            <v>0</v>
          </cell>
          <cell r="S6711">
            <v>0</v>
          </cell>
          <cell r="T6711">
            <v>0</v>
          </cell>
        </row>
        <row r="6712">
          <cell r="A6712">
            <v>16252086</v>
          </cell>
          <cell r="B6712" t="str">
            <v>16252086 SED PAYABLE F024 EG-V1</v>
          </cell>
          <cell r="C6712">
            <v>0</v>
          </cell>
          <cell r="D6712">
            <v>0</v>
          </cell>
          <cell r="E6712">
            <v>0</v>
          </cell>
          <cell r="F6712">
            <v>0</v>
          </cell>
          <cell r="G6712">
            <v>0</v>
          </cell>
          <cell r="H6712">
            <v>0</v>
          </cell>
          <cell r="I6712">
            <v>0</v>
          </cell>
          <cell r="J6712">
            <v>0</v>
          </cell>
          <cell r="K6712">
            <v>0</v>
          </cell>
          <cell r="L6712">
            <v>0</v>
          </cell>
          <cell r="M6712">
            <v>0</v>
          </cell>
          <cell r="N6712">
            <v>0</v>
          </cell>
          <cell r="O6712">
            <v>0</v>
          </cell>
          <cell r="P6712">
            <v>0</v>
          </cell>
          <cell r="Q6712">
            <v>0</v>
          </cell>
          <cell r="R6712">
            <v>0</v>
          </cell>
          <cell r="S6712">
            <v>0</v>
          </cell>
          <cell r="T6712">
            <v>0</v>
          </cell>
        </row>
        <row r="6713">
          <cell r="A6713">
            <v>16252088</v>
          </cell>
          <cell r="B6713" t="str">
            <v>16252088 SED PAYABLE A027 EG-86</v>
          </cell>
          <cell r="C6713">
            <v>0</v>
          </cell>
          <cell r="D6713">
            <v>0</v>
          </cell>
          <cell r="E6713">
            <v>0</v>
          </cell>
          <cell r="F6713">
            <v>0</v>
          </cell>
          <cell r="G6713">
            <v>0</v>
          </cell>
          <cell r="H6713">
            <v>0</v>
          </cell>
          <cell r="I6713">
            <v>0</v>
          </cell>
          <cell r="J6713">
            <v>0</v>
          </cell>
          <cell r="K6713">
            <v>0</v>
          </cell>
          <cell r="L6713">
            <v>0</v>
          </cell>
          <cell r="M6713">
            <v>0</v>
          </cell>
          <cell r="N6713">
            <v>0</v>
          </cell>
          <cell r="O6713">
            <v>0</v>
          </cell>
          <cell r="P6713">
            <v>0</v>
          </cell>
          <cell r="Q6713">
            <v>0</v>
          </cell>
          <cell r="R6713">
            <v>0</v>
          </cell>
          <cell r="S6713">
            <v>0</v>
          </cell>
          <cell r="T6713">
            <v>0</v>
          </cell>
        </row>
        <row r="6714">
          <cell r="A6714">
            <v>16252089</v>
          </cell>
          <cell r="B6714" t="str">
            <v>16252089 SED PAYABLE F023 EG-Z1</v>
          </cell>
          <cell r="C6714">
            <v>0</v>
          </cell>
          <cell r="D6714">
            <v>0</v>
          </cell>
          <cell r="E6714">
            <v>0</v>
          </cell>
          <cell r="F6714">
            <v>0</v>
          </cell>
          <cell r="G6714">
            <v>0</v>
          </cell>
          <cell r="H6714">
            <v>0</v>
          </cell>
          <cell r="I6714">
            <v>0</v>
          </cell>
          <cell r="J6714">
            <v>0</v>
          </cell>
          <cell r="K6714">
            <v>0</v>
          </cell>
          <cell r="L6714">
            <v>0</v>
          </cell>
          <cell r="M6714">
            <v>0</v>
          </cell>
          <cell r="N6714">
            <v>0</v>
          </cell>
          <cell r="O6714">
            <v>0</v>
          </cell>
          <cell r="P6714">
            <v>0</v>
          </cell>
          <cell r="Q6714">
            <v>0</v>
          </cell>
          <cell r="R6714">
            <v>0</v>
          </cell>
          <cell r="S6714">
            <v>0</v>
          </cell>
          <cell r="T6714">
            <v>0</v>
          </cell>
        </row>
        <row r="6715">
          <cell r="A6715">
            <v>16252090</v>
          </cell>
          <cell r="B6715" t="str">
            <v>16252090 SED PAYABLE F027 EG-87</v>
          </cell>
          <cell r="C6715">
            <v>0</v>
          </cell>
          <cell r="D6715">
            <v>0</v>
          </cell>
          <cell r="E6715">
            <v>0</v>
          </cell>
          <cell r="F6715">
            <v>0</v>
          </cell>
          <cell r="G6715">
            <v>0</v>
          </cell>
          <cell r="H6715">
            <v>0</v>
          </cell>
          <cell r="I6715">
            <v>0</v>
          </cell>
          <cell r="J6715">
            <v>0</v>
          </cell>
          <cell r="K6715">
            <v>0</v>
          </cell>
          <cell r="L6715">
            <v>0</v>
          </cell>
          <cell r="M6715">
            <v>0</v>
          </cell>
          <cell r="N6715">
            <v>0</v>
          </cell>
          <cell r="O6715">
            <v>0</v>
          </cell>
          <cell r="P6715">
            <v>0</v>
          </cell>
          <cell r="Q6715">
            <v>0</v>
          </cell>
          <cell r="R6715">
            <v>0</v>
          </cell>
          <cell r="S6715">
            <v>0</v>
          </cell>
          <cell r="T6715">
            <v>0</v>
          </cell>
        </row>
        <row r="6716">
          <cell r="A6716">
            <v>16252091</v>
          </cell>
          <cell r="B6716" t="str">
            <v>16252091 SED PAYABLE A028 EG-68</v>
          </cell>
          <cell r="C6716">
            <v>0</v>
          </cell>
          <cell r="D6716">
            <v>0</v>
          </cell>
          <cell r="E6716">
            <v>0</v>
          </cell>
          <cell r="F6716">
            <v>0</v>
          </cell>
          <cell r="G6716">
            <v>0</v>
          </cell>
          <cell r="H6716">
            <v>0</v>
          </cell>
          <cell r="I6716">
            <v>0</v>
          </cell>
          <cell r="J6716">
            <v>0</v>
          </cell>
          <cell r="K6716">
            <v>0</v>
          </cell>
          <cell r="L6716">
            <v>0</v>
          </cell>
          <cell r="M6716">
            <v>0</v>
          </cell>
          <cell r="N6716">
            <v>0</v>
          </cell>
          <cell r="O6716">
            <v>0</v>
          </cell>
          <cell r="P6716">
            <v>0</v>
          </cell>
          <cell r="Q6716">
            <v>0</v>
          </cell>
          <cell r="R6716">
            <v>0</v>
          </cell>
          <cell r="S6716">
            <v>0</v>
          </cell>
          <cell r="T6716">
            <v>0</v>
          </cell>
        </row>
        <row r="6717">
          <cell r="A6717">
            <v>16252094</v>
          </cell>
          <cell r="B6717" t="str">
            <v>16252094 SED PAYABLE F027 EG-87</v>
          </cell>
          <cell r="C6717">
            <v>0</v>
          </cell>
          <cell r="D6717">
            <v>0</v>
          </cell>
          <cell r="E6717">
            <v>0</v>
          </cell>
          <cell r="F6717">
            <v>0</v>
          </cell>
          <cell r="G6717">
            <v>0</v>
          </cell>
          <cell r="H6717">
            <v>0</v>
          </cell>
          <cell r="I6717">
            <v>0</v>
          </cell>
          <cell r="J6717">
            <v>0</v>
          </cell>
          <cell r="K6717">
            <v>0</v>
          </cell>
          <cell r="L6717">
            <v>0</v>
          </cell>
          <cell r="M6717">
            <v>0</v>
          </cell>
          <cell r="N6717">
            <v>0</v>
          </cell>
          <cell r="O6717">
            <v>0</v>
          </cell>
          <cell r="P6717">
            <v>0</v>
          </cell>
          <cell r="Q6717">
            <v>0</v>
          </cell>
          <cell r="R6717">
            <v>0</v>
          </cell>
          <cell r="S6717">
            <v>0</v>
          </cell>
          <cell r="T6717">
            <v>0</v>
          </cell>
        </row>
        <row r="6718">
          <cell r="A6718">
            <v>16252097</v>
          </cell>
          <cell r="B6718" t="str">
            <v>16252097 SED PAYABLE A031 EG-75</v>
          </cell>
          <cell r="C6718">
            <v>0</v>
          </cell>
          <cell r="D6718">
            <v>0</v>
          </cell>
          <cell r="E6718">
            <v>0</v>
          </cell>
          <cell r="F6718">
            <v>0</v>
          </cell>
          <cell r="G6718">
            <v>0</v>
          </cell>
          <cell r="H6718">
            <v>0</v>
          </cell>
          <cell r="I6718">
            <v>0</v>
          </cell>
          <cell r="J6718">
            <v>0</v>
          </cell>
          <cell r="K6718">
            <v>0</v>
          </cell>
          <cell r="L6718">
            <v>0</v>
          </cell>
          <cell r="M6718">
            <v>0</v>
          </cell>
          <cell r="N6718">
            <v>0</v>
          </cell>
          <cell r="O6718">
            <v>0</v>
          </cell>
          <cell r="P6718">
            <v>0</v>
          </cell>
          <cell r="Q6718">
            <v>0</v>
          </cell>
          <cell r="R6718">
            <v>0</v>
          </cell>
          <cell r="S6718">
            <v>0</v>
          </cell>
          <cell r="T6718">
            <v>0</v>
          </cell>
        </row>
        <row r="6719">
          <cell r="A6719">
            <v>16252098</v>
          </cell>
          <cell r="B6719" t="str">
            <v>16252098 SED PAYABLE F031 EG-76</v>
          </cell>
          <cell r="C6719">
            <v>0</v>
          </cell>
          <cell r="D6719">
            <v>0</v>
          </cell>
          <cell r="E6719">
            <v>0</v>
          </cell>
          <cell r="F6719">
            <v>0</v>
          </cell>
          <cell r="G6719">
            <v>0</v>
          </cell>
          <cell r="H6719">
            <v>0</v>
          </cell>
          <cell r="I6719">
            <v>0</v>
          </cell>
          <cell r="J6719">
            <v>0</v>
          </cell>
          <cell r="K6719">
            <v>0</v>
          </cell>
          <cell r="L6719">
            <v>0</v>
          </cell>
          <cell r="M6719">
            <v>0</v>
          </cell>
          <cell r="N6719">
            <v>0</v>
          </cell>
          <cell r="O6719">
            <v>0</v>
          </cell>
          <cell r="P6719">
            <v>0</v>
          </cell>
          <cell r="Q6719">
            <v>0</v>
          </cell>
          <cell r="R6719">
            <v>0</v>
          </cell>
          <cell r="S6719">
            <v>0</v>
          </cell>
          <cell r="T6719">
            <v>0</v>
          </cell>
        </row>
        <row r="6720">
          <cell r="A6720">
            <v>16252099</v>
          </cell>
          <cell r="B6720" t="str">
            <v>16252099 SED PAYABLE SB01 EG-77</v>
          </cell>
          <cell r="C6720">
            <v>0</v>
          </cell>
          <cell r="D6720">
            <v>0</v>
          </cell>
          <cell r="E6720">
            <v>0</v>
          </cell>
          <cell r="F6720">
            <v>0</v>
          </cell>
          <cell r="G6720">
            <v>0</v>
          </cell>
          <cell r="H6720">
            <v>0</v>
          </cell>
          <cell r="I6720">
            <v>0</v>
          </cell>
          <cell r="J6720">
            <v>0</v>
          </cell>
          <cell r="K6720">
            <v>0</v>
          </cell>
          <cell r="L6720">
            <v>0</v>
          </cell>
          <cell r="M6720">
            <v>0</v>
          </cell>
          <cell r="N6720">
            <v>0</v>
          </cell>
          <cell r="O6720">
            <v>0</v>
          </cell>
          <cell r="P6720">
            <v>0</v>
          </cell>
          <cell r="Q6720">
            <v>0</v>
          </cell>
          <cell r="R6720">
            <v>0</v>
          </cell>
          <cell r="S6720">
            <v>0</v>
          </cell>
          <cell r="T6720">
            <v>0</v>
          </cell>
        </row>
        <row r="6721">
          <cell r="A6721">
            <v>16252103</v>
          </cell>
          <cell r="B6721" t="str">
            <v>16252103 SED PAYABLE FPWS EG-59</v>
          </cell>
          <cell r="C6721">
            <v>0</v>
          </cell>
          <cell r="D6721">
            <v>0</v>
          </cell>
          <cell r="E6721">
            <v>0</v>
          </cell>
          <cell r="F6721">
            <v>0</v>
          </cell>
          <cell r="G6721">
            <v>0</v>
          </cell>
          <cell r="H6721">
            <v>0</v>
          </cell>
          <cell r="I6721">
            <v>0</v>
          </cell>
          <cell r="J6721">
            <v>0</v>
          </cell>
          <cell r="K6721">
            <v>0</v>
          </cell>
          <cell r="L6721">
            <v>0</v>
          </cell>
          <cell r="M6721">
            <v>0</v>
          </cell>
          <cell r="N6721">
            <v>0</v>
          </cell>
          <cell r="O6721">
            <v>0</v>
          </cell>
          <cell r="P6721">
            <v>0</v>
          </cell>
          <cell r="Q6721">
            <v>0</v>
          </cell>
          <cell r="R6721">
            <v>0</v>
          </cell>
          <cell r="S6721">
            <v>0</v>
          </cell>
          <cell r="T6721">
            <v>0</v>
          </cell>
        </row>
        <row r="6722">
          <cell r="A6722">
            <v>16252105</v>
          </cell>
          <cell r="B6722" t="str">
            <v>16252105 SED PAYABLE ASCB EG-78</v>
          </cell>
          <cell r="C6722">
            <v>0</v>
          </cell>
          <cell r="D6722">
            <v>0</v>
          </cell>
          <cell r="E6722">
            <v>0</v>
          </cell>
          <cell r="F6722">
            <v>0</v>
          </cell>
          <cell r="G6722">
            <v>0</v>
          </cell>
          <cell r="H6722">
            <v>0</v>
          </cell>
          <cell r="I6722">
            <v>0</v>
          </cell>
          <cell r="J6722">
            <v>0</v>
          </cell>
          <cell r="K6722">
            <v>0</v>
          </cell>
          <cell r="L6722">
            <v>0</v>
          </cell>
          <cell r="M6722">
            <v>0</v>
          </cell>
          <cell r="N6722">
            <v>0</v>
          </cell>
          <cell r="O6722">
            <v>0</v>
          </cell>
          <cell r="P6722">
            <v>0</v>
          </cell>
          <cell r="Q6722">
            <v>0</v>
          </cell>
          <cell r="R6722">
            <v>0</v>
          </cell>
          <cell r="S6722">
            <v>0</v>
          </cell>
          <cell r="T6722">
            <v>0</v>
          </cell>
        </row>
        <row r="6723">
          <cell r="A6723">
            <v>16252108</v>
          </cell>
          <cell r="B6723" t="str">
            <v>16252108 SED PAYABLE SS01 EG-74</v>
          </cell>
          <cell r="C6723">
            <v>0</v>
          </cell>
          <cell r="D6723">
            <v>0</v>
          </cell>
          <cell r="E6723">
            <v>0</v>
          </cell>
          <cell r="F6723">
            <v>0</v>
          </cell>
          <cell r="G6723">
            <v>0</v>
          </cell>
          <cell r="H6723">
            <v>0</v>
          </cell>
          <cell r="I6723">
            <v>0</v>
          </cell>
          <cell r="J6723">
            <v>0</v>
          </cell>
          <cell r="K6723">
            <v>0</v>
          </cell>
          <cell r="L6723">
            <v>0</v>
          </cell>
          <cell r="M6723">
            <v>0</v>
          </cell>
          <cell r="N6723">
            <v>0</v>
          </cell>
          <cell r="O6723">
            <v>0</v>
          </cell>
          <cell r="P6723">
            <v>0</v>
          </cell>
          <cell r="Q6723">
            <v>0</v>
          </cell>
          <cell r="R6723">
            <v>0</v>
          </cell>
          <cell r="S6723">
            <v>0</v>
          </cell>
          <cell r="T6723">
            <v>0</v>
          </cell>
        </row>
        <row r="6724">
          <cell r="A6724">
            <v>16252110</v>
          </cell>
          <cell r="B6724" t="str">
            <v>16252110 SED PAYABLE SJ01 EG-91</v>
          </cell>
          <cell r="C6724">
            <v>0</v>
          </cell>
          <cell r="D6724">
            <v>0</v>
          </cell>
          <cell r="E6724">
            <v>0</v>
          </cell>
          <cell r="F6724">
            <v>0</v>
          </cell>
          <cell r="G6724">
            <v>0</v>
          </cell>
          <cell r="H6724">
            <v>0</v>
          </cell>
          <cell r="I6724">
            <v>0</v>
          </cell>
          <cell r="J6724">
            <v>0</v>
          </cell>
          <cell r="K6724">
            <v>0</v>
          </cell>
          <cell r="L6724">
            <v>0</v>
          </cell>
          <cell r="M6724">
            <v>0</v>
          </cell>
          <cell r="N6724">
            <v>0</v>
          </cell>
          <cell r="O6724">
            <v>0</v>
          </cell>
          <cell r="P6724">
            <v>0</v>
          </cell>
          <cell r="Q6724">
            <v>0</v>
          </cell>
          <cell r="R6724">
            <v>0</v>
          </cell>
          <cell r="S6724">
            <v>0</v>
          </cell>
          <cell r="T6724">
            <v>0</v>
          </cell>
        </row>
        <row r="6725">
          <cell r="A6725">
            <v>16252111</v>
          </cell>
          <cell r="B6725" t="str">
            <v>16252111 SED PAYABLE MT05 EG-B1</v>
          </cell>
          <cell r="C6725">
            <v>0</v>
          </cell>
          <cell r="D6725">
            <v>0</v>
          </cell>
          <cell r="E6725">
            <v>0</v>
          </cell>
          <cell r="F6725">
            <v>0</v>
          </cell>
          <cell r="G6725">
            <v>0</v>
          </cell>
          <cell r="H6725">
            <v>0</v>
          </cell>
          <cell r="I6725">
            <v>0</v>
          </cell>
          <cell r="J6725">
            <v>0</v>
          </cell>
          <cell r="K6725">
            <v>0</v>
          </cell>
          <cell r="L6725">
            <v>0</v>
          </cell>
          <cell r="M6725">
            <v>0</v>
          </cell>
          <cell r="N6725">
            <v>0</v>
          </cell>
          <cell r="O6725">
            <v>0</v>
          </cell>
          <cell r="P6725">
            <v>0</v>
          </cell>
          <cell r="Q6725">
            <v>0</v>
          </cell>
          <cell r="R6725">
            <v>0</v>
          </cell>
          <cell r="S6725">
            <v>0</v>
          </cell>
          <cell r="T6725">
            <v>0</v>
          </cell>
        </row>
        <row r="6726">
          <cell r="A6726">
            <v>16252112</v>
          </cell>
          <cell r="B6726" t="str">
            <v>16252112 SED PAYABLE MT07 EG-B2</v>
          </cell>
          <cell r="C6726">
            <v>0</v>
          </cell>
          <cell r="D6726">
            <v>0</v>
          </cell>
          <cell r="E6726">
            <v>0</v>
          </cell>
          <cell r="F6726">
            <v>0</v>
          </cell>
          <cell r="G6726">
            <v>0</v>
          </cell>
          <cell r="H6726">
            <v>0</v>
          </cell>
          <cell r="I6726">
            <v>0</v>
          </cell>
          <cell r="J6726">
            <v>0</v>
          </cell>
          <cell r="K6726">
            <v>0</v>
          </cell>
          <cell r="L6726">
            <v>0</v>
          </cell>
          <cell r="M6726">
            <v>0</v>
          </cell>
          <cell r="N6726">
            <v>0</v>
          </cell>
          <cell r="O6726">
            <v>0</v>
          </cell>
          <cell r="P6726">
            <v>0</v>
          </cell>
          <cell r="Q6726">
            <v>0</v>
          </cell>
          <cell r="R6726">
            <v>0</v>
          </cell>
          <cell r="S6726">
            <v>0</v>
          </cell>
          <cell r="T6726">
            <v>0</v>
          </cell>
        </row>
        <row r="6727">
          <cell r="A6727">
            <v>16252113</v>
          </cell>
          <cell r="B6727" t="str">
            <v>16252113 SED PAYABLE MT11  EG-B3</v>
          </cell>
          <cell r="C6727">
            <v>0</v>
          </cell>
          <cell r="D6727">
            <v>0</v>
          </cell>
          <cell r="E6727">
            <v>0</v>
          </cell>
          <cell r="F6727">
            <v>0</v>
          </cell>
          <cell r="G6727">
            <v>0</v>
          </cell>
          <cell r="H6727">
            <v>0</v>
          </cell>
          <cell r="I6727">
            <v>0</v>
          </cell>
          <cell r="J6727">
            <v>0</v>
          </cell>
          <cell r="K6727">
            <v>0</v>
          </cell>
          <cell r="L6727">
            <v>0</v>
          </cell>
          <cell r="M6727">
            <v>0</v>
          </cell>
          <cell r="N6727">
            <v>0</v>
          </cell>
          <cell r="O6727">
            <v>0</v>
          </cell>
          <cell r="P6727">
            <v>0</v>
          </cell>
          <cell r="Q6727">
            <v>0</v>
          </cell>
          <cell r="R6727">
            <v>0</v>
          </cell>
          <cell r="S6727">
            <v>0</v>
          </cell>
          <cell r="T6727">
            <v>0</v>
          </cell>
        </row>
        <row r="6728">
          <cell r="A6728">
            <v>16252116</v>
          </cell>
          <cell r="B6728" t="str">
            <v>16252116 SED PAYABLE F033 EG-NP</v>
          </cell>
          <cell r="C6728">
            <v>0</v>
          </cell>
          <cell r="D6728">
            <v>0</v>
          </cell>
          <cell r="E6728">
            <v>0</v>
          </cell>
          <cell r="F6728">
            <v>0</v>
          </cell>
          <cell r="G6728">
            <v>0</v>
          </cell>
          <cell r="H6728">
            <v>0</v>
          </cell>
          <cell r="I6728">
            <v>0</v>
          </cell>
          <cell r="J6728">
            <v>0</v>
          </cell>
          <cell r="K6728">
            <v>0</v>
          </cell>
          <cell r="L6728">
            <v>0</v>
          </cell>
          <cell r="M6728">
            <v>0</v>
          </cell>
          <cell r="N6728">
            <v>0</v>
          </cell>
          <cell r="O6728">
            <v>0</v>
          </cell>
          <cell r="P6728">
            <v>0</v>
          </cell>
          <cell r="Q6728">
            <v>0</v>
          </cell>
          <cell r="R6728">
            <v>0</v>
          </cell>
          <cell r="S6728">
            <v>0</v>
          </cell>
          <cell r="T6728">
            <v>0</v>
          </cell>
        </row>
        <row r="6729">
          <cell r="A6729">
            <v>16252117</v>
          </cell>
          <cell r="B6729" t="str">
            <v>16252117 SED PAYABLE F8FP EG-FP</v>
          </cell>
          <cell r="C6729">
            <v>0</v>
          </cell>
          <cell r="D6729">
            <v>0</v>
          </cell>
          <cell r="E6729">
            <v>0</v>
          </cell>
          <cell r="F6729">
            <v>0</v>
          </cell>
          <cell r="G6729">
            <v>0</v>
          </cell>
          <cell r="H6729">
            <v>0</v>
          </cell>
          <cell r="I6729">
            <v>0</v>
          </cell>
          <cell r="J6729">
            <v>0</v>
          </cell>
          <cell r="K6729">
            <v>0</v>
          </cell>
          <cell r="L6729">
            <v>0</v>
          </cell>
          <cell r="M6729">
            <v>0</v>
          </cell>
          <cell r="N6729">
            <v>0</v>
          </cell>
          <cell r="O6729">
            <v>0</v>
          </cell>
          <cell r="P6729">
            <v>0</v>
          </cell>
          <cell r="Q6729">
            <v>0</v>
          </cell>
          <cell r="R6729">
            <v>0</v>
          </cell>
          <cell r="S6729">
            <v>0</v>
          </cell>
          <cell r="T6729">
            <v>0</v>
          </cell>
        </row>
        <row r="6730">
          <cell r="A6730">
            <v>16252119</v>
          </cell>
          <cell r="B6730" t="str">
            <v>16252119 SED PAYABLE F035 EG-F4</v>
          </cell>
          <cell r="C6730">
            <v>0</v>
          </cell>
          <cell r="D6730">
            <v>0</v>
          </cell>
          <cell r="E6730">
            <v>0</v>
          </cell>
          <cell r="F6730">
            <v>0</v>
          </cell>
          <cell r="G6730">
            <v>0</v>
          </cell>
          <cell r="H6730">
            <v>0</v>
          </cell>
          <cell r="I6730">
            <v>0</v>
          </cell>
          <cell r="J6730">
            <v>0</v>
          </cell>
          <cell r="K6730">
            <v>0</v>
          </cell>
          <cell r="L6730">
            <v>0</v>
          </cell>
          <cell r="M6730">
            <v>0</v>
          </cell>
          <cell r="N6730">
            <v>0</v>
          </cell>
          <cell r="O6730">
            <v>0</v>
          </cell>
          <cell r="P6730">
            <v>0</v>
          </cell>
          <cell r="Q6730">
            <v>0</v>
          </cell>
          <cell r="R6730">
            <v>0</v>
          </cell>
          <cell r="S6730">
            <v>0</v>
          </cell>
          <cell r="T6730">
            <v>0</v>
          </cell>
        </row>
        <row r="6731">
          <cell r="A6731">
            <v>16252121</v>
          </cell>
          <cell r="B6731" t="str">
            <v>16252121 SED PAYABLE A040 EG-A5</v>
          </cell>
          <cell r="C6731">
            <v>0</v>
          </cell>
          <cell r="D6731">
            <v>0</v>
          </cell>
          <cell r="E6731">
            <v>0</v>
          </cell>
          <cell r="F6731">
            <v>0</v>
          </cell>
          <cell r="G6731">
            <v>0</v>
          </cell>
          <cell r="H6731">
            <v>0</v>
          </cell>
          <cell r="I6731">
            <v>0</v>
          </cell>
          <cell r="J6731">
            <v>0</v>
          </cell>
          <cell r="K6731">
            <v>0</v>
          </cell>
          <cell r="L6731">
            <v>0</v>
          </cell>
          <cell r="M6731">
            <v>0</v>
          </cell>
          <cell r="N6731">
            <v>0</v>
          </cell>
          <cell r="O6731">
            <v>0</v>
          </cell>
          <cell r="P6731">
            <v>0</v>
          </cell>
          <cell r="Q6731">
            <v>0</v>
          </cell>
          <cell r="R6731">
            <v>0</v>
          </cell>
          <cell r="S6731">
            <v>0</v>
          </cell>
          <cell r="T6731">
            <v>0</v>
          </cell>
        </row>
        <row r="6732">
          <cell r="A6732">
            <v>16252122</v>
          </cell>
          <cell r="B6732" t="str">
            <v>16252122 SED PAYABLE F040 EG-A6</v>
          </cell>
          <cell r="C6732">
            <v>0</v>
          </cell>
          <cell r="D6732">
            <v>0</v>
          </cell>
          <cell r="E6732">
            <v>0</v>
          </cell>
          <cell r="F6732">
            <v>0</v>
          </cell>
          <cell r="G6732">
            <v>0</v>
          </cell>
          <cell r="H6732">
            <v>0</v>
          </cell>
          <cell r="I6732">
            <v>0</v>
          </cell>
          <cell r="J6732">
            <v>0</v>
          </cell>
          <cell r="K6732">
            <v>0</v>
          </cell>
          <cell r="L6732">
            <v>0</v>
          </cell>
          <cell r="M6732">
            <v>0</v>
          </cell>
          <cell r="N6732">
            <v>0</v>
          </cell>
          <cell r="O6732">
            <v>0</v>
          </cell>
          <cell r="P6732">
            <v>0</v>
          </cell>
          <cell r="Q6732">
            <v>0</v>
          </cell>
          <cell r="R6732">
            <v>0</v>
          </cell>
          <cell r="S6732">
            <v>0</v>
          </cell>
          <cell r="T6732">
            <v>0</v>
          </cell>
        </row>
        <row r="6733">
          <cell r="A6733">
            <v>16252123</v>
          </cell>
          <cell r="B6733" t="str">
            <v>16252123 SED PAYABLE SC01 EG-A7</v>
          </cell>
          <cell r="C6733">
            <v>0</v>
          </cell>
          <cell r="D6733">
            <v>0</v>
          </cell>
          <cell r="E6733">
            <v>0</v>
          </cell>
          <cell r="F6733">
            <v>0</v>
          </cell>
          <cell r="G6733">
            <v>0</v>
          </cell>
          <cell r="H6733">
            <v>0</v>
          </cell>
          <cell r="I6733">
            <v>0</v>
          </cell>
          <cell r="J6733">
            <v>0</v>
          </cell>
          <cell r="K6733">
            <v>0</v>
          </cell>
          <cell r="L6733">
            <v>0</v>
          </cell>
          <cell r="M6733">
            <v>0</v>
          </cell>
          <cell r="N6733">
            <v>0</v>
          </cell>
          <cell r="O6733">
            <v>0</v>
          </cell>
          <cell r="P6733">
            <v>0</v>
          </cell>
          <cell r="Q6733">
            <v>0</v>
          </cell>
          <cell r="R6733">
            <v>0</v>
          </cell>
          <cell r="S6733">
            <v>0</v>
          </cell>
          <cell r="T6733">
            <v>0</v>
          </cell>
        </row>
        <row r="6734">
          <cell r="A6734">
            <v>16252124</v>
          </cell>
          <cell r="B6734" t="str">
            <v>16252124 SED PAYABLE A041 EG-A8</v>
          </cell>
          <cell r="C6734">
            <v>0</v>
          </cell>
          <cell r="D6734">
            <v>0</v>
          </cell>
          <cell r="E6734">
            <v>0</v>
          </cell>
          <cell r="F6734">
            <v>0</v>
          </cell>
          <cell r="G6734">
            <v>0</v>
          </cell>
          <cell r="H6734">
            <v>0</v>
          </cell>
          <cell r="I6734">
            <v>0</v>
          </cell>
          <cell r="J6734">
            <v>0</v>
          </cell>
          <cell r="K6734">
            <v>0</v>
          </cell>
          <cell r="L6734">
            <v>0</v>
          </cell>
          <cell r="M6734">
            <v>0</v>
          </cell>
          <cell r="N6734">
            <v>0</v>
          </cell>
          <cell r="O6734">
            <v>0</v>
          </cell>
          <cell r="P6734">
            <v>0</v>
          </cell>
          <cell r="Q6734">
            <v>0</v>
          </cell>
          <cell r="R6734">
            <v>0</v>
          </cell>
          <cell r="S6734">
            <v>0</v>
          </cell>
          <cell r="T6734">
            <v>0</v>
          </cell>
        </row>
        <row r="6735">
          <cell r="A6735">
            <v>16252125</v>
          </cell>
          <cell r="B6735" t="str">
            <v>16252125 SED PAYABLE F041 EG-A9</v>
          </cell>
          <cell r="C6735">
            <v>0</v>
          </cell>
          <cell r="D6735">
            <v>0</v>
          </cell>
          <cell r="E6735">
            <v>0</v>
          </cell>
          <cell r="F6735">
            <v>0</v>
          </cell>
          <cell r="G6735">
            <v>0</v>
          </cell>
          <cell r="H6735">
            <v>0</v>
          </cell>
          <cell r="I6735">
            <v>0</v>
          </cell>
          <cell r="J6735">
            <v>0</v>
          </cell>
          <cell r="K6735">
            <v>0</v>
          </cell>
          <cell r="L6735">
            <v>0</v>
          </cell>
          <cell r="M6735">
            <v>0</v>
          </cell>
          <cell r="N6735">
            <v>0</v>
          </cell>
          <cell r="O6735">
            <v>0</v>
          </cell>
          <cell r="P6735">
            <v>0</v>
          </cell>
          <cell r="Q6735">
            <v>0</v>
          </cell>
          <cell r="R6735">
            <v>0</v>
          </cell>
          <cell r="S6735">
            <v>0</v>
          </cell>
          <cell r="T6735">
            <v>0</v>
          </cell>
        </row>
        <row r="6736">
          <cell r="A6736">
            <v>16253001</v>
          </cell>
          <cell r="B6736" t="str">
            <v>16253001 NCCD PAYABLE F002 EG-02</v>
          </cell>
          <cell r="C6736">
            <v>0</v>
          </cell>
          <cell r="D6736">
            <v>0</v>
          </cell>
          <cell r="E6736">
            <v>0</v>
          </cell>
          <cell r="F6736">
            <v>0</v>
          </cell>
          <cell r="G6736">
            <v>0</v>
          </cell>
          <cell r="H6736">
            <v>0</v>
          </cell>
          <cell r="I6736">
            <v>0</v>
          </cell>
          <cell r="J6736">
            <v>0</v>
          </cell>
          <cell r="K6736">
            <v>0</v>
          </cell>
          <cell r="L6736">
            <v>0</v>
          </cell>
          <cell r="M6736">
            <v>0</v>
          </cell>
          <cell r="N6736">
            <v>0</v>
          </cell>
          <cell r="O6736">
            <v>0</v>
          </cell>
          <cell r="P6736">
            <v>0</v>
          </cell>
          <cell r="Q6736">
            <v>0</v>
          </cell>
          <cell r="R6736">
            <v>0</v>
          </cell>
          <cell r="S6736">
            <v>0</v>
          </cell>
          <cell r="T6736">
            <v>0</v>
          </cell>
        </row>
        <row r="6737">
          <cell r="A6737">
            <v>16253002</v>
          </cell>
          <cell r="B6737" t="str">
            <v>16253002 NCCD PAYABLE F003 EG-03</v>
          </cell>
          <cell r="C6737">
            <v>0</v>
          </cell>
          <cell r="D6737">
            <v>0</v>
          </cell>
          <cell r="E6737">
            <v>0</v>
          </cell>
          <cell r="F6737">
            <v>0</v>
          </cell>
          <cell r="G6737">
            <v>0</v>
          </cell>
          <cell r="H6737">
            <v>0</v>
          </cell>
          <cell r="I6737">
            <v>0</v>
          </cell>
          <cell r="J6737">
            <v>0</v>
          </cell>
          <cell r="K6737">
            <v>0</v>
          </cell>
          <cell r="L6737">
            <v>0</v>
          </cell>
          <cell r="M6737">
            <v>0</v>
          </cell>
          <cell r="N6737">
            <v>0</v>
          </cell>
          <cell r="O6737">
            <v>0</v>
          </cell>
          <cell r="P6737">
            <v>0</v>
          </cell>
          <cell r="Q6737">
            <v>0</v>
          </cell>
          <cell r="R6737">
            <v>0</v>
          </cell>
          <cell r="S6737">
            <v>0</v>
          </cell>
          <cell r="T6737">
            <v>0</v>
          </cell>
        </row>
        <row r="6738">
          <cell r="A6738">
            <v>16253003</v>
          </cell>
          <cell r="B6738" t="str">
            <v>16253003 NCCD PAYABLE F016 EG-94</v>
          </cell>
          <cell r="C6738">
            <v>0</v>
          </cell>
          <cell r="D6738">
            <v>0</v>
          </cell>
          <cell r="E6738">
            <v>0</v>
          </cell>
          <cell r="F6738">
            <v>0</v>
          </cell>
          <cell r="G6738">
            <v>0</v>
          </cell>
          <cell r="H6738">
            <v>0</v>
          </cell>
          <cell r="I6738">
            <v>0</v>
          </cell>
          <cell r="J6738">
            <v>0</v>
          </cell>
          <cell r="K6738">
            <v>0</v>
          </cell>
          <cell r="L6738">
            <v>0</v>
          </cell>
          <cell r="M6738">
            <v>0</v>
          </cell>
          <cell r="N6738">
            <v>0</v>
          </cell>
          <cell r="O6738">
            <v>0</v>
          </cell>
          <cell r="P6738">
            <v>0</v>
          </cell>
          <cell r="Q6738">
            <v>0</v>
          </cell>
          <cell r="R6738">
            <v>0</v>
          </cell>
          <cell r="S6738">
            <v>0</v>
          </cell>
          <cell r="T6738">
            <v>0</v>
          </cell>
        </row>
        <row r="6739">
          <cell r="A6739">
            <v>16253004</v>
          </cell>
          <cell r="B6739" t="str">
            <v>16253004 NCCD PAYABLE F005 EG-95</v>
          </cell>
          <cell r="C6739">
            <v>0</v>
          </cell>
          <cell r="D6739">
            <v>0</v>
          </cell>
          <cell r="E6739">
            <v>0</v>
          </cell>
          <cell r="F6739">
            <v>0</v>
          </cell>
          <cell r="G6739">
            <v>0</v>
          </cell>
          <cell r="H6739">
            <v>0</v>
          </cell>
          <cell r="I6739">
            <v>0</v>
          </cell>
          <cell r="J6739">
            <v>0</v>
          </cell>
          <cell r="K6739">
            <v>0</v>
          </cell>
          <cell r="L6739">
            <v>0</v>
          </cell>
          <cell r="M6739">
            <v>0</v>
          </cell>
          <cell r="N6739">
            <v>0</v>
          </cell>
          <cell r="O6739">
            <v>0</v>
          </cell>
          <cell r="P6739">
            <v>0</v>
          </cell>
          <cell r="Q6739">
            <v>0</v>
          </cell>
          <cell r="R6739">
            <v>0</v>
          </cell>
          <cell r="S6739">
            <v>0</v>
          </cell>
          <cell r="T6739">
            <v>0</v>
          </cell>
        </row>
        <row r="6740">
          <cell r="A6740">
            <v>16253005</v>
          </cell>
          <cell r="B6740" t="str">
            <v>16253005 NCCD PAYABLE F007 EG-97</v>
          </cell>
          <cell r="C6740">
            <v>0</v>
          </cell>
          <cell r="D6740">
            <v>0</v>
          </cell>
          <cell r="E6740">
            <v>0</v>
          </cell>
          <cell r="F6740">
            <v>0</v>
          </cell>
          <cell r="G6740">
            <v>0</v>
          </cell>
          <cell r="H6740">
            <v>0</v>
          </cell>
          <cell r="I6740">
            <v>0</v>
          </cell>
          <cell r="J6740">
            <v>0</v>
          </cell>
          <cell r="K6740">
            <v>0</v>
          </cell>
          <cell r="L6740">
            <v>0</v>
          </cell>
          <cell r="M6740">
            <v>0</v>
          </cell>
          <cell r="N6740">
            <v>0</v>
          </cell>
          <cell r="O6740">
            <v>0</v>
          </cell>
          <cell r="P6740">
            <v>0</v>
          </cell>
          <cell r="Q6740">
            <v>0</v>
          </cell>
          <cell r="R6740">
            <v>0</v>
          </cell>
          <cell r="S6740">
            <v>0</v>
          </cell>
          <cell r="T6740">
            <v>0</v>
          </cell>
        </row>
        <row r="6741">
          <cell r="A6741">
            <v>16253006</v>
          </cell>
          <cell r="B6741" t="str">
            <v>16253006 NCCD PAYABLE F015 EG-04</v>
          </cell>
          <cell r="C6741">
            <v>0</v>
          </cell>
          <cell r="D6741">
            <v>0</v>
          </cell>
          <cell r="E6741">
            <v>0</v>
          </cell>
          <cell r="F6741">
            <v>0</v>
          </cell>
          <cell r="G6741">
            <v>0</v>
          </cell>
          <cell r="H6741">
            <v>0</v>
          </cell>
          <cell r="I6741">
            <v>0</v>
          </cell>
          <cell r="J6741">
            <v>0</v>
          </cell>
          <cell r="K6741">
            <v>0</v>
          </cell>
          <cell r="L6741">
            <v>0</v>
          </cell>
          <cell r="M6741">
            <v>0</v>
          </cell>
          <cell r="N6741">
            <v>0</v>
          </cell>
          <cell r="O6741">
            <v>0</v>
          </cell>
          <cell r="P6741">
            <v>0</v>
          </cell>
          <cell r="Q6741">
            <v>0</v>
          </cell>
          <cell r="R6741">
            <v>0</v>
          </cell>
          <cell r="S6741">
            <v>0</v>
          </cell>
          <cell r="T6741">
            <v>0</v>
          </cell>
        </row>
        <row r="6742">
          <cell r="A6742">
            <v>16253007</v>
          </cell>
          <cell r="B6742" t="str">
            <v>16253007 NCCD PAYABLE F010 EG-10</v>
          </cell>
          <cell r="C6742">
            <v>0</v>
          </cell>
          <cell r="D6742">
            <v>0</v>
          </cell>
          <cell r="E6742">
            <v>0</v>
          </cell>
          <cell r="F6742">
            <v>0</v>
          </cell>
          <cell r="G6742">
            <v>0</v>
          </cell>
          <cell r="H6742">
            <v>0</v>
          </cell>
          <cell r="I6742">
            <v>0</v>
          </cell>
          <cell r="J6742">
            <v>0</v>
          </cell>
          <cell r="K6742">
            <v>0</v>
          </cell>
          <cell r="L6742">
            <v>0</v>
          </cell>
          <cell r="M6742">
            <v>0</v>
          </cell>
          <cell r="N6742">
            <v>0</v>
          </cell>
          <cell r="O6742">
            <v>0</v>
          </cell>
          <cell r="P6742">
            <v>0</v>
          </cell>
          <cell r="Q6742">
            <v>0</v>
          </cell>
          <cell r="R6742">
            <v>0</v>
          </cell>
          <cell r="S6742">
            <v>0</v>
          </cell>
          <cell r="T6742">
            <v>0</v>
          </cell>
        </row>
        <row r="6743">
          <cell r="A6743">
            <v>16253008</v>
          </cell>
          <cell r="B6743" t="str">
            <v>16253008 NCCD PAYABLE F014 EG-93</v>
          </cell>
          <cell r="C6743">
            <v>0</v>
          </cell>
          <cell r="D6743">
            <v>0</v>
          </cell>
          <cell r="E6743">
            <v>0</v>
          </cell>
          <cell r="F6743">
            <v>0</v>
          </cell>
          <cell r="G6743">
            <v>0</v>
          </cell>
          <cell r="H6743">
            <v>0</v>
          </cell>
          <cell r="I6743">
            <v>0</v>
          </cell>
          <cell r="J6743">
            <v>0</v>
          </cell>
          <cell r="K6743">
            <v>0</v>
          </cell>
          <cell r="L6743">
            <v>0</v>
          </cell>
          <cell r="M6743">
            <v>0</v>
          </cell>
          <cell r="N6743">
            <v>0</v>
          </cell>
          <cell r="O6743">
            <v>0</v>
          </cell>
          <cell r="P6743">
            <v>0</v>
          </cell>
          <cell r="Q6743">
            <v>0</v>
          </cell>
          <cell r="R6743">
            <v>0</v>
          </cell>
          <cell r="S6743">
            <v>0</v>
          </cell>
          <cell r="T6743">
            <v>0</v>
          </cell>
        </row>
        <row r="6744">
          <cell r="A6744">
            <v>16253009</v>
          </cell>
          <cell r="B6744" t="str">
            <v>16253009 NCCD PAYABLE F008 EG-98</v>
          </cell>
          <cell r="C6744">
            <v>0</v>
          </cell>
          <cell r="D6744">
            <v>0</v>
          </cell>
          <cell r="E6744">
            <v>0</v>
          </cell>
          <cell r="F6744">
            <v>0</v>
          </cell>
          <cell r="G6744">
            <v>0</v>
          </cell>
          <cell r="H6744">
            <v>0</v>
          </cell>
          <cell r="I6744">
            <v>0</v>
          </cell>
          <cell r="J6744">
            <v>0</v>
          </cell>
          <cell r="K6744">
            <v>0</v>
          </cell>
          <cell r="L6744">
            <v>0</v>
          </cell>
          <cell r="M6744">
            <v>0</v>
          </cell>
          <cell r="N6744">
            <v>0</v>
          </cell>
          <cell r="O6744">
            <v>0</v>
          </cell>
          <cell r="P6744">
            <v>0</v>
          </cell>
          <cell r="Q6744">
            <v>0</v>
          </cell>
          <cell r="R6744">
            <v>0</v>
          </cell>
          <cell r="S6744">
            <v>0</v>
          </cell>
          <cell r="T6744">
            <v>0</v>
          </cell>
        </row>
        <row r="6745">
          <cell r="A6745">
            <v>16253010</v>
          </cell>
          <cell r="B6745" t="str">
            <v>16253010 NCCD PAYABLE F009 EG-99</v>
          </cell>
          <cell r="C6745">
            <v>0</v>
          </cell>
          <cell r="D6745">
            <v>0</v>
          </cell>
          <cell r="E6745">
            <v>0</v>
          </cell>
          <cell r="F6745">
            <v>0</v>
          </cell>
          <cell r="G6745">
            <v>0</v>
          </cell>
          <cell r="H6745">
            <v>0</v>
          </cell>
          <cell r="I6745">
            <v>0</v>
          </cell>
          <cell r="J6745">
            <v>0</v>
          </cell>
          <cell r="K6745">
            <v>0</v>
          </cell>
          <cell r="L6745">
            <v>0</v>
          </cell>
          <cell r="M6745">
            <v>0</v>
          </cell>
          <cell r="N6745">
            <v>0</v>
          </cell>
          <cell r="O6745">
            <v>0</v>
          </cell>
          <cell r="P6745">
            <v>0</v>
          </cell>
          <cell r="Q6745">
            <v>0</v>
          </cell>
          <cell r="R6745">
            <v>0</v>
          </cell>
          <cell r="S6745">
            <v>0</v>
          </cell>
          <cell r="T6745">
            <v>0</v>
          </cell>
        </row>
        <row r="6746">
          <cell r="A6746">
            <v>16253011</v>
          </cell>
          <cell r="B6746" t="str">
            <v>16253011 NCCD PAYABLE FS01 EG-26</v>
          </cell>
          <cell r="C6746">
            <v>0</v>
          </cell>
          <cell r="D6746">
            <v>0</v>
          </cell>
          <cell r="E6746">
            <v>0</v>
          </cell>
          <cell r="F6746">
            <v>0</v>
          </cell>
          <cell r="G6746">
            <v>0</v>
          </cell>
          <cell r="H6746">
            <v>0</v>
          </cell>
          <cell r="I6746">
            <v>0</v>
          </cell>
          <cell r="J6746">
            <v>0</v>
          </cell>
          <cell r="K6746">
            <v>0</v>
          </cell>
          <cell r="L6746">
            <v>0</v>
          </cell>
          <cell r="M6746">
            <v>0</v>
          </cell>
          <cell r="N6746">
            <v>0</v>
          </cell>
          <cell r="O6746">
            <v>0</v>
          </cell>
          <cell r="P6746">
            <v>0</v>
          </cell>
          <cell r="Q6746">
            <v>0</v>
          </cell>
          <cell r="R6746">
            <v>0</v>
          </cell>
          <cell r="S6746">
            <v>0</v>
          </cell>
          <cell r="T6746">
            <v>0</v>
          </cell>
        </row>
        <row r="6747">
          <cell r="A6747">
            <v>16253012</v>
          </cell>
          <cell r="B6747" t="str">
            <v>16253012 NCCD PAYABLE FS02 EG-27</v>
          </cell>
          <cell r="C6747">
            <v>0</v>
          </cell>
          <cell r="D6747">
            <v>0</v>
          </cell>
          <cell r="E6747">
            <v>0</v>
          </cell>
          <cell r="F6747">
            <v>0</v>
          </cell>
          <cell r="G6747">
            <v>0</v>
          </cell>
          <cell r="H6747">
            <v>0</v>
          </cell>
          <cell r="I6747">
            <v>0</v>
          </cell>
          <cell r="J6747">
            <v>0</v>
          </cell>
          <cell r="K6747">
            <v>0</v>
          </cell>
          <cell r="L6747">
            <v>0</v>
          </cell>
          <cell r="M6747">
            <v>0</v>
          </cell>
          <cell r="N6747">
            <v>0</v>
          </cell>
          <cell r="O6747">
            <v>0</v>
          </cell>
          <cell r="P6747">
            <v>0</v>
          </cell>
          <cell r="Q6747">
            <v>0</v>
          </cell>
          <cell r="R6747">
            <v>0</v>
          </cell>
          <cell r="S6747">
            <v>0</v>
          </cell>
          <cell r="T6747">
            <v>0</v>
          </cell>
        </row>
        <row r="6748">
          <cell r="A6748">
            <v>16253013</v>
          </cell>
          <cell r="B6748" t="str">
            <v>16253013 NCCD PAYABLE FS03 EG-28</v>
          </cell>
          <cell r="C6748">
            <v>0</v>
          </cell>
          <cell r="D6748">
            <v>0</v>
          </cell>
          <cell r="E6748">
            <v>0</v>
          </cell>
          <cell r="F6748">
            <v>0</v>
          </cell>
          <cell r="G6748">
            <v>0</v>
          </cell>
          <cell r="H6748">
            <v>0</v>
          </cell>
          <cell r="I6748">
            <v>0</v>
          </cell>
          <cell r="J6748">
            <v>0</v>
          </cell>
          <cell r="K6748">
            <v>0</v>
          </cell>
          <cell r="L6748">
            <v>0</v>
          </cell>
          <cell r="M6748">
            <v>0</v>
          </cell>
          <cell r="N6748">
            <v>0</v>
          </cell>
          <cell r="O6748">
            <v>0</v>
          </cell>
          <cell r="P6748">
            <v>0</v>
          </cell>
          <cell r="Q6748">
            <v>0</v>
          </cell>
          <cell r="R6748">
            <v>0</v>
          </cell>
          <cell r="S6748">
            <v>0</v>
          </cell>
          <cell r="T6748">
            <v>0</v>
          </cell>
        </row>
        <row r="6749">
          <cell r="A6749">
            <v>16253014</v>
          </cell>
          <cell r="B6749" t="str">
            <v>16253014 NCCD PAYABLE FS04 EG-29</v>
          </cell>
          <cell r="C6749">
            <v>0</v>
          </cell>
          <cell r="D6749">
            <v>0</v>
          </cell>
          <cell r="E6749">
            <v>0</v>
          </cell>
          <cell r="F6749">
            <v>0</v>
          </cell>
          <cell r="G6749">
            <v>0</v>
          </cell>
          <cell r="H6749">
            <v>0</v>
          </cell>
          <cell r="I6749">
            <v>0</v>
          </cell>
          <cell r="J6749">
            <v>0</v>
          </cell>
          <cell r="K6749">
            <v>0</v>
          </cell>
          <cell r="L6749">
            <v>0</v>
          </cell>
          <cell r="M6749">
            <v>0</v>
          </cell>
          <cell r="N6749">
            <v>0</v>
          </cell>
          <cell r="O6749">
            <v>0</v>
          </cell>
          <cell r="P6749">
            <v>0</v>
          </cell>
          <cell r="Q6749">
            <v>0</v>
          </cell>
          <cell r="R6749">
            <v>0</v>
          </cell>
          <cell r="S6749">
            <v>0</v>
          </cell>
          <cell r="T6749">
            <v>0</v>
          </cell>
        </row>
        <row r="6750">
          <cell r="A6750">
            <v>16253015</v>
          </cell>
          <cell r="B6750" t="str">
            <v>16253015 NCCD PAYABLE A011 EG-11</v>
          </cell>
          <cell r="C6750">
            <v>0</v>
          </cell>
          <cell r="D6750">
            <v>0</v>
          </cell>
          <cell r="E6750">
            <v>0</v>
          </cell>
          <cell r="F6750">
            <v>0</v>
          </cell>
          <cell r="G6750">
            <v>0</v>
          </cell>
          <cell r="H6750">
            <v>0</v>
          </cell>
          <cell r="I6750">
            <v>0</v>
          </cell>
          <cell r="J6750">
            <v>0</v>
          </cell>
          <cell r="K6750">
            <v>0</v>
          </cell>
          <cell r="L6750">
            <v>0</v>
          </cell>
          <cell r="M6750">
            <v>0</v>
          </cell>
          <cell r="N6750">
            <v>0</v>
          </cell>
          <cell r="O6750">
            <v>0</v>
          </cell>
          <cell r="P6750">
            <v>0</v>
          </cell>
          <cell r="Q6750">
            <v>0</v>
          </cell>
          <cell r="R6750">
            <v>0</v>
          </cell>
          <cell r="S6750">
            <v>0</v>
          </cell>
          <cell r="T6750">
            <v>0</v>
          </cell>
        </row>
        <row r="6751">
          <cell r="A6751">
            <v>16253016</v>
          </cell>
          <cell r="B6751" t="str">
            <v>16253016 NCCD PAYABLE A012 EG-11</v>
          </cell>
          <cell r="C6751">
            <v>0</v>
          </cell>
          <cell r="D6751">
            <v>0</v>
          </cell>
          <cell r="E6751">
            <v>0</v>
          </cell>
          <cell r="F6751">
            <v>0</v>
          </cell>
          <cell r="G6751">
            <v>0</v>
          </cell>
          <cell r="H6751">
            <v>0</v>
          </cell>
          <cell r="I6751">
            <v>0</v>
          </cell>
          <cell r="J6751">
            <v>0</v>
          </cell>
          <cell r="K6751">
            <v>0</v>
          </cell>
          <cell r="L6751">
            <v>0</v>
          </cell>
          <cell r="M6751">
            <v>0</v>
          </cell>
          <cell r="N6751">
            <v>0</v>
          </cell>
          <cell r="O6751">
            <v>0</v>
          </cell>
          <cell r="P6751">
            <v>0</v>
          </cell>
          <cell r="Q6751">
            <v>0</v>
          </cell>
          <cell r="R6751">
            <v>0</v>
          </cell>
          <cell r="S6751">
            <v>0</v>
          </cell>
          <cell r="T6751">
            <v>0</v>
          </cell>
        </row>
        <row r="6752">
          <cell r="A6752">
            <v>16253017</v>
          </cell>
          <cell r="B6752" t="str">
            <v>16253017 NCCD PAYABLE A013 EG-11</v>
          </cell>
          <cell r="C6752">
            <v>0</v>
          </cell>
          <cell r="D6752">
            <v>0</v>
          </cell>
          <cell r="E6752">
            <v>0</v>
          </cell>
          <cell r="F6752">
            <v>0</v>
          </cell>
          <cell r="G6752">
            <v>0</v>
          </cell>
          <cell r="H6752">
            <v>0</v>
          </cell>
          <cell r="I6752">
            <v>0</v>
          </cell>
          <cell r="J6752">
            <v>0</v>
          </cell>
          <cell r="K6752">
            <v>0</v>
          </cell>
          <cell r="L6752">
            <v>0</v>
          </cell>
          <cell r="M6752">
            <v>0</v>
          </cell>
          <cell r="N6752">
            <v>0</v>
          </cell>
          <cell r="O6752">
            <v>0</v>
          </cell>
          <cell r="P6752">
            <v>0</v>
          </cell>
          <cell r="Q6752">
            <v>0</v>
          </cell>
          <cell r="R6752">
            <v>0</v>
          </cell>
          <cell r="S6752">
            <v>0</v>
          </cell>
          <cell r="T6752">
            <v>0</v>
          </cell>
        </row>
        <row r="6753">
          <cell r="A6753">
            <v>16253018</v>
          </cell>
          <cell r="B6753" t="str">
            <v>16253018 NCCD PAYABLE A002 EG-12</v>
          </cell>
          <cell r="C6753">
            <v>0</v>
          </cell>
          <cell r="D6753">
            <v>0</v>
          </cell>
          <cell r="E6753">
            <v>0</v>
          </cell>
          <cell r="F6753">
            <v>0</v>
          </cell>
          <cell r="G6753">
            <v>0</v>
          </cell>
          <cell r="H6753">
            <v>0</v>
          </cell>
          <cell r="I6753">
            <v>0</v>
          </cell>
          <cell r="J6753">
            <v>0</v>
          </cell>
          <cell r="K6753">
            <v>0</v>
          </cell>
          <cell r="L6753">
            <v>0</v>
          </cell>
          <cell r="M6753">
            <v>0</v>
          </cell>
          <cell r="N6753">
            <v>0</v>
          </cell>
          <cell r="O6753">
            <v>0</v>
          </cell>
          <cell r="P6753">
            <v>0</v>
          </cell>
          <cell r="Q6753">
            <v>0</v>
          </cell>
          <cell r="R6753">
            <v>0</v>
          </cell>
          <cell r="S6753">
            <v>0</v>
          </cell>
          <cell r="T6753">
            <v>0</v>
          </cell>
        </row>
        <row r="6754">
          <cell r="A6754">
            <v>16253019</v>
          </cell>
          <cell r="B6754" t="str">
            <v>16253019 NCCD PAYABLE A003 EG-13</v>
          </cell>
          <cell r="C6754">
            <v>0</v>
          </cell>
          <cell r="D6754">
            <v>0</v>
          </cell>
          <cell r="E6754">
            <v>0</v>
          </cell>
          <cell r="F6754">
            <v>0</v>
          </cell>
          <cell r="G6754">
            <v>0</v>
          </cell>
          <cell r="H6754">
            <v>0</v>
          </cell>
          <cell r="I6754">
            <v>0</v>
          </cell>
          <cell r="J6754">
            <v>0</v>
          </cell>
          <cell r="K6754">
            <v>0</v>
          </cell>
          <cell r="L6754">
            <v>0</v>
          </cell>
          <cell r="M6754">
            <v>0</v>
          </cell>
          <cell r="N6754">
            <v>0</v>
          </cell>
          <cell r="O6754">
            <v>0</v>
          </cell>
          <cell r="P6754">
            <v>0</v>
          </cell>
          <cell r="Q6754">
            <v>0</v>
          </cell>
          <cell r="R6754">
            <v>0</v>
          </cell>
          <cell r="S6754">
            <v>0</v>
          </cell>
          <cell r="T6754">
            <v>0</v>
          </cell>
        </row>
        <row r="6755">
          <cell r="A6755">
            <v>16253020</v>
          </cell>
          <cell r="B6755" t="str">
            <v>16253020 NCCD PAYABLE A004 EG-14</v>
          </cell>
          <cell r="C6755">
            <v>0</v>
          </cell>
          <cell r="D6755">
            <v>0</v>
          </cell>
          <cell r="E6755">
            <v>0</v>
          </cell>
          <cell r="F6755">
            <v>0</v>
          </cell>
          <cell r="G6755">
            <v>0</v>
          </cell>
          <cell r="H6755">
            <v>0</v>
          </cell>
          <cell r="I6755">
            <v>0</v>
          </cell>
          <cell r="J6755">
            <v>0</v>
          </cell>
          <cell r="K6755">
            <v>0</v>
          </cell>
          <cell r="L6755">
            <v>0</v>
          </cell>
          <cell r="M6755">
            <v>0</v>
          </cell>
          <cell r="N6755">
            <v>0</v>
          </cell>
          <cell r="O6755">
            <v>0</v>
          </cell>
          <cell r="P6755">
            <v>0</v>
          </cell>
          <cell r="Q6755">
            <v>0</v>
          </cell>
          <cell r="R6755">
            <v>0</v>
          </cell>
          <cell r="S6755">
            <v>0</v>
          </cell>
          <cell r="T6755">
            <v>0</v>
          </cell>
        </row>
        <row r="6756">
          <cell r="A6756">
            <v>16253021</v>
          </cell>
          <cell r="B6756" t="str">
            <v>16253021 NCCD PAYABLE A005 EG-15</v>
          </cell>
          <cell r="C6756">
            <v>0</v>
          </cell>
          <cell r="D6756">
            <v>0</v>
          </cell>
          <cell r="E6756">
            <v>0</v>
          </cell>
          <cell r="F6756">
            <v>0</v>
          </cell>
          <cell r="G6756">
            <v>0</v>
          </cell>
          <cell r="H6756">
            <v>0</v>
          </cell>
          <cell r="I6756">
            <v>0</v>
          </cell>
          <cell r="J6756">
            <v>0</v>
          </cell>
          <cell r="K6756">
            <v>0</v>
          </cell>
          <cell r="L6756">
            <v>0</v>
          </cell>
          <cell r="M6756">
            <v>0</v>
          </cell>
          <cell r="N6756">
            <v>0</v>
          </cell>
          <cell r="O6756">
            <v>0</v>
          </cell>
          <cell r="P6756">
            <v>0</v>
          </cell>
          <cell r="Q6756">
            <v>0</v>
          </cell>
          <cell r="R6756">
            <v>0</v>
          </cell>
          <cell r="S6756">
            <v>0</v>
          </cell>
          <cell r="T6756">
            <v>0</v>
          </cell>
        </row>
        <row r="6757">
          <cell r="A6757">
            <v>16253022</v>
          </cell>
          <cell r="B6757" t="str">
            <v>16253022 NCCD PAYABLE A006 EG-16</v>
          </cell>
          <cell r="C6757">
            <v>0</v>
          </cell>
          <cell r="D6757">
            <v>0</v>
          </cell>
          <cell r="E6757">
            <v>0</v>
          </cell>
          <cell r="F6757">
            <v>0</v>
          </cell>
          <cell r="G6757">
            <v>0</v>
          </cell>
          <cell r="H6757">
            <v>0</v>
          </cell>
          <cell r="I6757">
            <v>0</v>
          </cell>
          <cell r="J6757">
            <v>0</v>
          </cell>
          <cell r="K6757">
            <v>0</v>
          </cell>
          <cell r="L6757">
            <v>0</v>
          </cell>
          <cell r="M6757">
            <v>0</v>
          </cell>
          <cell r="N6757">
            <v>0</v>
          </cell>
          <cell r="O6757">
            <v>0</v>
          </cell>
          <cell r="P6757">
            <v>0</v>
          </cell>
          <cell r="Q6757">
            <v>0</v>
          </cell>
          <cell r="R6757">
            <v>0</v>
          </cell>
          <cell r="S6757">
            <v>0</v>
          </cell>
          <cell r="T6757">
            <v>0</v>
          </cell>
        </row>
        <row r="6758">
          <cell r="A6758">
            <v>16253023</v>
          </cell>
          <cell r="B6758" t="str">
            <v>16253023 NCCD PAYABLE A015 EG-18</v>
          </cell>
          <cell r="C6758">
            <v>0</v>
          </cell>
          <cell r="D6758">
            <v>0</v>
          </cell>
          <cell r="E6758">
            <v>0</v>
          </cell>
          <cell r="F6758">
            <v>0</v>
          </cell>
          <cell r="G6758">
            <v>0</v>
          </cell>
          <cell r="H6758">
            <v>0</v>
          </cell>
          <cell r="I6758">
            <v>0</v>
          </cell>
          <cell r="J6758">
            <v>0</v>
          </cell>
          <cell r="K6758">
            <v>0</v>
          </cell>
          <cell r="L6758">
            <v>0</v>
          </cell>
          <cell r="M6758">
            <v>0</v>
          </cell>
          <cell r="N6758">
            <v>0</v>
          </cell>
          <cell r="O6758">
            <v>0</v>
          </cell>
          <cell r="P6758">
            <v>0</v>
          </cell>
          <cell r="Q6758">
            <v>0</v>
          </cell>
          <cell r="R6758">
            <v>0</v>
          </cell>
          <cell r="S6758">
            <v>0</v>
          </cell>
          <cell r="T6758">
            <v>0</v>
          </cell>
        </row>
        <row r="6759">
          <cell r="A6759">
            <v>16253024</v>
          </cell>
          <cell r="B6759" t="str">
            <v>16253024 NCCD PAYABLE A018 EG-19</v>
          </cell>
          <cell r="C6759">
            <v>0</v>
          </cell>
          <cell r="D6759">
            <v>0</v>
          </cell>
          <cell r="E6759">
            <v>0</v>
          </cell>
          <cell r="F6759">
            <v>0</v>
          </cell>
          <cell r="G6759">
            <v>0</v>
          </cell>
          <cell r="H6759">
            <v>0</v>
          </cell>
          <cell r="I6759">
            <v>0</v>
          </cell>
          <cell r="J6759">
            <v>0</v>
          </cell>
          <cell r="K6759">
            <v>0</v>
          </cell>
          <cell r="L6759">
            <v>0</v>
          </cell>
          <cell r="M6759">
            <v>0</v>
          </cell>
          <cell r="N6759">
            <v>0</v>
          </cell>
          <cell r="O6759">
            <v>0</v>
          </cell>
          <cell r="P6759">
            <v>0</v>
          </cell>
          <cell r="Q6759">
            <v>0</v>
          </cell>
          <cell r="R6759">
            <v>0</v>
          </cell>
          <cell r="S6759">
            <v>0</v>
          </cell>
          <cell r="T6759">
            <v>0</v>
          </cell>
        </row>
        <row r="6760">
          <cell r="A6760">
            <v>16253025</v>
          </cell>
          <cell r="B6760" t="str">
            <v>16253025 NCCD PAYABLE MD05 EG-45</v>
          </cell>
          <cell r="C6760">
            <v>0</v>
          </cell>
          <cell r="D6760">
            <v>0</v>
          </cell>
          <cell r="E6760">
            <v>0</v>
          </cell>
          <cell r="F6760">
            <v>0</v>
          </cell>
          <cell r="G6760">
            <v>0</v>
          </cell>
          <cell r="H6760">
            <v>0</v>
          </cell>
          <cell r="I6760">
            <v>0</v>
          </cell>
          <cell r="J6760">
            <v>0</v>
          </cell>
          <cell r="K6760">
            <v>0</v>
          </cell>
          <cell r="L6760">
            <v>0</v>
          </cell>
          <cell r="M6760">
            <v>0</v>
          </cell>
          <cell r="N6760">
            <v>0</v>
          </cell>
          <cell r="O6760">
            <v>0</v>
          </cell>
          <cell r="P6760">
            <v>0</v>
          </cell>
          <cell r="Q6760">
            <v>0</v>
          </cell>
          <cell r="R6760">
            <v>0</v>
          </cell>
          <cell r="S6760">
            <v>0</v>
          </cell>
          <cell r="T6760">
            <v>0</v>
          </cell>
        </row>
        <row r="6761">
          <cell r="A6761">
            <v>16253026</v>
          </cell>
          <cell r="B6761" t="str">
            <v>16253026 NCCD PAYABLE A010 EG-56</v>
          </cell>
          <cell r="C6761">
            <v>0</v>
          </cell>
          <cell r="D6761">
            <v>0</v>
          </cell>
          <cell r="E6761">
            <v>0</v>
          </cell>
          <cell r="F6761">
            <v>0</v>
          </cell>
          <cell r="G6761">
            <v>0</v>
          </cell>
          <cell r="H6761">
            <v>0</v>
          </cell>
          <cell r="I6761">
            <v>0</v>
          </cell>
          <cell r="J6761">
            <v>0</v>
          </cell>
          <cell r="K6761">
            <v>0</v>
          </cell>
          <cell r="L6761">
            <v>0</v>
          </cell>
          <cell r="M6761">
            <v>0</v>
          </cell>
          <cell r="N6761">
            <v>0</v>
          </cell>
          <cell r="O6761">
            <v>0</v>
          </cell>
          <cell r="P6761">
            <v>0</v>
          </cell>
          <cell r="Q6761">
            <v>0</v>
          </cell>
          <cell r="R6761">
            <v>0</v>
          </cell>
          <cell r="S6761">
            <v>0</v>
          </cell>
          <cell r="T6761">
            <v>0</v>
          </cell>
        </row>
        <row r="6762">
          <cell r="A6762">
            <v>16253027</v>
          </cell>
          <cell r="B6762" t="str">
            <v>16253027 NCCD PAYABLE A008 EG-60</v>
          </cell>
          <cell r="C6762">
            <v>0</v>
          </cell>
          <cell r="D6762">
            <v>0</v>
          </cell>
          <cell r="E6762">
            <v>0</v>
          </cell>
          <cell r="F6762">
            <v>0</v>
          </cell>
          <cell r="G6762">
            <v>0</v>
          </cell>
          <cell r="H6762">
            <v>0</v>
          </cell>
          <cell r="I6762">
            <v>0</v>
          </cell>
          <cell r="J6762">
            <v>0</v>
          </cell>
          <cell r="K6762">
            <v>0</v>
          </cell>
          <cell r="L6762">
            <v>0</v>
          </cell>
          <cell r="M6762">
            <v>0</v>
          </cell>
          <cell r="N6762">
            <v>0</v>
          </cell>
          <cell r="O6762">
            <v>0</v>
          </cell>
          <cell r="P6762">
            <v>0</v>
          </cell>
          <cell r="Q6762">
            <v>0</v>
          </cell>
          <cell r="R6762">
            <v>0</v>
          </cell>
          <cell r="S6762">
            <v>0</v>
          </cell>
          <cell r="T6762">
            <v>0</v>
          </cell>
        </row>
        <row r="6763">
          <cell r="A6763">
            <v>16253028</v>
          </cell>
          <cell r="B6763" t="str">
            <v>16253028 NCCD PAYABLE A009 EG-61</v>
          </cell>
          <cell r="C6763">
            <v>0</v>
          </cell>
          <cell r="D6763">
            <v>0</v>
          </cell>
          <cell r="E6763">
            <v>0</v>
          </cell>
          <cell r="F6763">
            <v>0</v>
          </cell>
          <cell r="G6763">
            <v>0</v>
          </cell>
          <cell r="H6763">
            <v>0</v>
          </cell>
          <cell r="I6763">
            <v>0</v>
          </cell>
          <cell r="J6763">
            <v>0</v>
          </cell>
          <cell r="K6763">
            <v>0</v>
          </cell>
          <cell r="L6763">
            <v>0</v>
          </cell>
          <cell r="M6763">
            <v>0</v>
          </cell>
          <cell r="N6763">
            <v>0</v>
          </cell>
          <cell r="O6763">
            <v>0</v>
          </cell>
          <cell r="P6763">
            <v>0</v>
          </cell>
          <cell r="Q6763">
            <v>0</v>
          </cell>
          <cell r="R6763">
            <v>0</v>
          </cell>
          <cell r="S6763">
            <v>0</v>
          </cell>
          <cell r="T6763">
            <v>0</v>
          </cell>
        </row>
        <row r="6764">
          <cell r="A6764">
            <v>16253029</v>
          </cell>
          <cell r="B6764" t="str">
            <v>16253029 NCCD PAYABLE F001 EG-62</v>
          </cell>
          <cell r="C6764">
            <v>0</v>
          </cell>
          <cell r="D6764">
            <v>0</v>
          </cell>
          <cell r="E6764">
            <v>0</v>
          </cell>
          <cell r="F6764">
            <v>0</v>
          </cell>
          <cell r="G6764">
            <v>0</v>
          </cell>
          <cell r="H6764">
            <v>0</v>
          </cell>
          <cell r="I6764">
            <v>0</v>
          </cell>
          <cell r="J6764">
            <v>0</v>
          </cell>
          <cell r="K6764">
            <v>0</v>
          </cell>
          <cell r="L6764">
            <v>0</v>
          </cell>
          <cell r="M6764">
            <v>0</v>
          </cell>
          <cell r="N6764">
            <v>0</v>
          </cell>
          <cell r="O6764">
            <v>0</v>
          </cell>
          <cell r="P6764">
            <v>0</v>
          </cell>
          <cell r="Q6764">
            <v>0</v>
          </cell>
          <cell r="R6764">
            <v>0</v>
          </cell>
          <cell r="S6764">
            <v>0</v>
          </cell>
          <cell r="T6764">
            <v>0</v>
          </cell>
        </row>
        <row r="6765">
          <cell r="A6765">
            <v>16253030</v>
          </cell>
          <cell r="B6765" t="str">
            <v>16253030 NCCD PAYABLE SA01 EG-63</v>
          </cell>
          <cell r="C6765">
            <v>0</v>
          </cell>
          <cell r="D6765">
            <v>0</v>
          </cell>
          <cell r="E6765">
            <v>0</v>
          </cell>
          <cell r="F6765">
            <v>0</v>
          </cell>
          <cell r="G6765">
            <v>0</v>
          </cell>
          <cell r="H6765">
            <v>0</v>
          </cell>
          <cell r="I6765">
            <v>0</v>
          </cell>
          <cell r="J6765">
            <v>0</v>
          </cell>
          <cell r="K6765">
            <v>0</v>
          </cell>
          <cell r="L6765">
            <v>0</v>
          </cell>
          <cell r="M6765">
            <v>0</v>
          </cell>
          <cell r="N6765">
            <v>0</v>
          </cell>
          <cell r="O6765">
            <v>0</v>
          </cell>
          <cell r="P6765">
            <v>0</v>
          </cell>
          <cell r="Q6765">
            <v>0</v>
          </cell>
          <cell r="R6765">
            <v>0</v>
          </cell>
          <cell r="S6765">
            <v>0</v>
          </cell>
          <cell r="T6765">
            <v>0</v>
          </cell>
        </row>
        <row r="6766">
          <cell r="A6766">
            <v>16253031</v>
          </cell>
          <cell r="B6766" t="str">
            <v>16253031 NCCD PAYABLE SF01 EG-63</v>
          </cell>
          <cell r="C6766">
            <v>0</v>
          </cell>
          <cell r="D6766">
            <v>0</v>
          </cell>
          <cell r="E6766">
            <v>0</v>
          </cell>
          <cell r="F6766">
            <v>0</v>
          </cell>
          <cell r="G6766">
            <v>0</v>
          </cell>
          <cell r="H6766">
            <v>0</v>
          </cell>
          <cell r="I6766">
            <v>0</v>
          </cell>
          <cell r="J6766">
            <v>0</v>
          </cell>
          <cell r="K6766">
            <v>0</v>
          </cell>
          <cell r="L6766">
            <v>0</v>
          </cell>
          <cell r="M6766">
            <v>0</v>
          </cell>
          <cell r="N6766">
            <v>0</v>
          </cell>
          <cell r="O6766">
            <v>0</v>
          </cell>
          <cell r="P6766">
            <v>0</v>
          </cell>
          <cell r="Q6766">
            <v>0</v>
          </cell>
          <cell r="R6766">
            <v>0</v>
          </cell>
          <cell r="S6766">
            <v>0</v>
          </cell>
          <cell r="T6766">
            <v>0</v>
          </cell>
        </row>
        <row r="6767">
          <cell r="A6767">
            <v>16253032</v>
          </cell>
          <cell r="B6767" t="str">
            <v>16253032 NCCD PAYABLE SF02 EG-63</v>
          </cell>
          <cell r="C6767">
            <v>0</v>
          </cell>
          <cell r="D6767">
            <v>0</v>
          </cell>
          <cell r="E6767">
            <v>0</v>
          </cell>
          <cell r="F6767">
            <v>0</v>
          </cell>
          <cell r="G6767">
            <v>0</v>
          </cell>
          <cell r="H6767">
            <v>0</v>
          </cell>
          <cell r="I6767">
            <v>0</v>
          </cell>
          <cell r="J6767">
            <v>0</v>
          </cell>
          <cell r="K6767">
            <v>0</v>
          </cell>
          <cell r="L6767">
            <v>0</v>
          </cell>
          <cell r="M6767">
            <v>0</v>
          </cell>
          <cell r="N6767">
            <v>0</v>
          </cell>
          <cell r="O6767">
            <v>0</v>
          </cell>
          <cell r="P6767">
            <v>0</v>
          </cell>
          <cell r="Q6767">
            <v>0</v>
          </cell>
          <cell r="R6767">
            <v>0</v>
          </cell>
          <cell r="S6767">
            <v>0</v>
          </cell>
          <cell r="T6767">
            <v>0</v>
          </cell>
        </row>
        <row r="6768">
          <cell r="A6768">
            <v>16253033</v>
          </cell>
          <cell r="B6768" t="str">
            <v>16253033 NCCD PAYABLE SA02 EG-64</v>
          </cell>
          <cell r="C6768">
            <v>0</v>
          </cell>
          <cell r="D6768">
            <v>0</v>
          </cell>
          <cell r="E6768">
            <v>0</v>
          </cell>
          <cell r="F6768">
            <v>0</v>
          </cell>
          <cell r="G6768">
            <v>0</v>
          </cell>
          <cell r="H6768">
            <v>0</v>
          </cell>
          <cell r="I6768">
            <v>0</v>
          </cell>
          <cell r="J6768">
            <v>0</v>
          </cell>
          <cell r="K6768">
            <v>0</v>
          </cell>
          <cell r="L6768">
            <v>0</v>
          </cell>
          <cell r="M6768">
            <v>0</v>
          </cell>
          <cell r="N6768">
            <v>0</v>
          </cell>
          <cell r="O6768">
            <v>0</v>
          </cell>
          <cell r="P6768">
            <v>0</v>
          </cell>
          <cell r="Q6768">
            <v>0</v>
          </cell>
          <cell r="R6768">
            <v>0</v>
          </cell>
          <cell r="S6768">
            <v>0</v>
          </cell>
          <cell r="T6768">
            <v>0</v>
          </cell>
        </row>
        <row r="6769">
          <cell r="A6769">
            <v>16253034</v>
          </cell>
          <cell r="B6769" t="str">
            <v>16253034 NCCD PAYABLE SA03 EG-65</v>
          </cell>
          <cell r="C6769">
            <v>0</v>
          </cell>
          <cell r="D6769">
            <v>0</v>
          </cell>
          <cell r="E6769">
            <v>0</v>
          </cell>
          <cell r="F6769">
            <v>0</v>
          </cell>
          <cell r="G6769">
            <v>0</v>
          </cell>
          <cell r="H6769">
            <v>0</v>
          </cell>
          <cell r="I6769">
            <v>0</v>
          </cell>
          <cell r="J6769">
            <v>0</v>
          </cell>
          <cell r="K6769">
            <v>0</v>
          </cell>
          <cell r="L6769">
            <v>0</v>
          </cell>
          <cell r="M6769">
            <v>0</v>
          </cell>
          <cell r="N6769">
            <v>0</v>
          </cell>
          <cell r="O6769">
            <v>0</v>
          </cell>
          <cell r="P6769">
            <v>0</v>
          </cell>
          <cell r="Q6769">
            <v>0</v>
          </cell>
          <cell r="R6769">
            <v>0</v>
          </cell>
          <cell r="S6769">
            <v>0</v>
          </cell>
          <cell r="T6769">
            <v>0</v>
          </cell>
        </row>
        <row r="6770">
          <cell r="A6770">
            <v>16253035</v>
          </cell>
          <cell r="B6770" t="str">
            <v>16253035 NCCD PAYABLE A016 EG-71</v>
          </cell>
          <cell r="C6770">
            <v>0</v>
          </cell>
          <cell r="D6770">
            <v>0</v>
          </cell>
          <cell r="E6770">
            <v>0</v>
          </cell>
          <cell r="F6770">
            <v>0</v>
          </cell>
          <cell r="G6770">
            <v>0</v>
          </cell>
          <cell r="H6770">
            <v>0</v>
          </cell>
          <cell r="I6770">
            <v>0</v>
          </cell>
          <cell r="J6770">
            <v>0</v>
          </cell>
          <cell r="K6770">
            <v>0</v>
          </cell>
          <cell r="L6770">
            <v>0</v>
          </cell>
          <cell r="M6770">
            <v>0</v>
          </cell>
          <cell r="N6770">
            <v>0</v>
          </cell>
          <cell r="O6770">
            <v>0</v>
          </cell>
          <cell r="P6770">
            <v>0</v>
          </cell>
          <cell r="Q6770">
            <v>0</v>
          </cell>
          <cell r="R6770">
            <v>0</v>
          </cell>
          <cell r="S6770">
            <v>0</v>
          </cell>
          <cell r="T6770">
            <v>0</v>
          </cell>
        </row>
        <row r="6771">
          <cell r="A6771">
            <v>16253036</v>
          </cell>
          <cell r="B6771" t="str">
            <v>16253036 NCCD PAYABLE F013 EG-72</v>
          </cell>
          <cell r="C6771">
            <v>0</v>
          </cell>
          <cell r="D6771">
            <v>0</v>
          </cell>
          <cell r="E6771">
            <v>0</v>
          </cell>
          <cell r="F6771">
            <v>0</v>
          </cell>
          <cell r="G6771">
            <v>0</v>
          </cell>
          <cell r="H6771">
            <v>0</v>
          </cell>
          <cell r="I6771">
            <v>0</v>
          </cell>
          <cell r="J6771">
            <v>0</v>
          </cell>
          <cell r="K6771">
            <v>0</v>
          </cell>
          <cell r="L6771">
            <v>0</v>
          </cell>
          <cell r="M6771">
            <v>0</v>
          </cell>
          <cell r="N6771">
            <v>0</v>
          </cell>
          <cell r="O6771">
            <v>0</v>
          </cell>
          <cell r="P6771">
            <v>0</v>
          </cell>
          <cell r="Q6771">
            <v>0</v>
          </cell>
          <cell r="R6771">
            <v>0</v>
          </cell>
          <cell r="S6771">
            <v>0</v>
          </cell>
          <cell r="T6771">
            <v>0</v>
          </cell>
        </row>
        <row r="6772">
          <cell r="A6772">
            <v>16253037</v>
          </cell>
          <cell r="B6772" t="str">
            <v>16253037 NCCD PAYABLE SK01 EG-73</v>
          </cell>
          <cell r="C6772">
            <v>0</v>
          </cell>
          <cell r="D6772">
            <v>0</v>
          </cell>
          <cell r="E6772">
            <v>0</v>
          </cell>
          <cell r="F6772">
            <v>0</v>
          </cell>
          <cell r="G6772">
            <v>0</v>
          </cell>
          <cell r="H6772">
            <v>0</v>
          </cell>
          <cell r="I6772">
            <v>0</v>
          </cell>
          <cell r="J6772">
            <v>0</v>
          </cell>
          <cell r="K6772">
            <v>0</v>
          </cell>
          <cell r="L6772">
            <v>0</v>
          </cell>
          <cell r="M6772">
            <v>0</v>
          </cell>
          <cell r="N6772">
            <v>0</v>
          </cell>
          <cell r="O6772">
            <v>0</v>
          </cell>
          <cell r="P6772">
            <v>0</v>
          </cell>
          <cell r="Q6772">
            <v>0</v>
          </cell>
          <cell r="R6772">
            <v>0</v>
          </cell>
          <cell r="S6772">
            <v>0</v>
          </cell>
          <cell r="T6772">
            <v>0</v>
          </cell>
        </row>
        <row r="6773">
          <cell r="A6773">
            <v>16253039</v>
          </cell>
          <cell r="B6773" t="str">
            <v>16253039 NCCD PAYABLE A017 EG-81</v>
          </cell>
          <cell r="C6773">
            <v>0</v>
          </cell>
          <cell r="D6773">
            <v>0</v>
          </cell>
          <cell r="E6773">
            <v>0</v>
          </cell>
          <cell r="F6773">
            <v>0</v>
          </cell>
          <cell r="G6773">
            <v>0</v>
          </cell>
          <cell r="H6773">
            <v>0</v>
          </cell>
          <cell r="I6773">
            <v>0</v>
          </cell>
          <cell r="J6773">
            <v>0</v>
          </cell>
          <cell r="K6773">
            <v>0</v>
          </cell>
          <cell r="L6773">
            <v>0</v>
          </cell>
          <cell r="M6773">
            <v>0</v>
          </cell>
          <cell r="N6773">
            <v>0</v>
          </cell>
          <cell r="O6773">
            <v>0</v>
          </cell>
          <cell r="P6773">
            <v>0</v>
          </cell>
          <cell r="Q6773">
            <v>0</v>
          </cell>
          <cell r="R6773">
            <v>0</v>
          </cell>
          <cell r="S6773">
            <v>0</v>
          </cell>
          <cell r="T6773">
            <v>0</v>
          </cell>
        </row>
        <row r="6774">
          <cell r="A6774">
            <v>16253040</v>
          </cell>
          <cell r="B6774" t="str">
            <v>16253040 NCCD PAYABLE F017 EG-82</v>
          </cell>
          <cell r="C6774">
            <v>0</v>
          </cell>
          <cell r="D6774">
            <v>0</v>
          </cell>
          <cell r="E6774">
            <v>0</v>
          </cell>
          <cell r="F6774">
            <v>0</v>
          </cell>
          <cell r="G6774">
            <v>0</v>
          </cell>
          <cell r="H6774">
            <v>0</v>
          </cell>
          <cell r="I6774">
            <v>0</v>
          </cell>
          <cell r="J6774">
            <v>0</v>
          </cell>
          <cell r="K6774">
            <v>0</v>
          </cell>
          <cell r="L6774">
            <v>0</v>
          </cell>
          <cell r="M6774">
            <v>0</v>
          </cell>
          <cell r="N6774">
            <v>0</v>
          </cell>
          <cell r="O6774">
            <v>0</v>
          </cell>
          <cell r="P6774">
            <v>0</v>
          </cell>
          <cell r="Q6774">
            <v>0</v>
          </cell>
          <cell r="R6774">
            <v>0</v>
          </cell>
          <cell r="S6774">
            <v>0</v>
          </cell>
          <cell r="T6774">
            <v>0</v>
          </cell>
        </row>
        <row r="6775">
          <cell r="A6775">
            <v>16253041</v>
          </cell>
          <cell r="B6775" t="str">
            <v>16253041 NCCD PAYABLE SV01 EG-83</v>
          </cell>
          <cell r="C6775">
            <v>0</v>
          </cell>
          <cell r="D6775">
            <v>0</v>
          </cell>
          <cell r="E6775">
            <v>0</v>
          </cell>
          <cell r="F6775">
            <v>0</v>
          </cell>
          <cell r="G6775">
            <v>0</v>
          </cell>
          <cell r="H6775">
            <v>0</v>
          </cell>
          <cell r="I6775">
            <v>0</v>
          </cell>
          <cell r="J6775">
            <v>0</v>
          </cell>
          <cell r="K6775">
            <v>0</v>
          </cell>
          <cell r="L6775">
            <v>0</v>
          </cell>
          <cell r="M6775">
            <v>0</v>
          </cell>
          <cell r="N6775">
            <v>0</v>
          </cell>
          <cell r="O6775">
            <v>0</v>
          </cell>
          <cell r="P6775">
            <v>0</v>
          </cell>
          <cell r="Q6775">
            <v>0</v>
          </cell>
          <cell r="R6775">
            <v>0</v>
          </cell>
          <cell r="S6775">
            <v>0</v>
          </cell>
          <cell r="T6775">
            <v>0</v>
          </cell>
        </row>
        <row r="6776">
          <cell r="A6776">
            <v>16253061</v>
          </cell>
          <cell r="B6776" t="str">
            <v>16253061 NCCD PAYABLE AMRV EG-22</v>
          </cell>
          <cell r="C6776">
            <v>0</v>
          </cell>
          <cell r="D6776">
            <v>0</v>
          </cell>
          <cell r="E6776">
            <v>0</v>
          </cell>
          <cell r="F6776">
            <v>0</v>
          </cell>
          <cell r="G6776">
            <v>0</v>
          </cell>
          <cell r="H6776">
            <v>0</v>
          </cell>
          <cell r="I6776">
            <v>0</v>
          </cell>
          <cell r="J6776">
            <v>0</v>
          </cell>
          <cell r="K6776">
            <v>0</v>
          </cell>
          <cell r="L6776">
            <v>0</v>
          </cell>
          <cell r="M6776">
            <v>0</v>
          </cell>
          <cell r="N6776">
            <v>0</v>
          </cell>
          <cell r="O6776">
            <v>0</v>
          </cell>
          <cell r="P6776">
            <v>0</v>
          </cell>
          <cell r="Q6776">
            <v>0</v>
          </cell>
          <cell r="R6776">
            <v>0</v>
          </cell>
          <cell r="S6776">
            <v>0</v>
          </cell>
          <cell r="T6776">
            <v>0</v>
          </cell>
        </row>
        <row r="6777">
          <cell r="A6777">
            <v>16253062</v>
          </cell>
          <cell r="B6777" t="str">
            <v>16253062 NCCD PAYABLE FMRV EG-'22</v>
          </cell>
          <cell r="C6777">
            <v>0</v>
          </cell>
          <cell r="D6777">
            <v>0</v>
          </cell>
          <cell r="E6777">
            <v>0</v>
          </cell>
          <cell r="F6777">
            <v>0</v>
          </cell>
          <cell r="G6777">
            <v>0</v>
          </cell>
          <cell r="H6777">
            <v>0</v>
          </cell>
          <cell r="I6777">
            <v>0</v>
          </cell>
          <cell r="J6777">
            <v>0</v>
          </cell>
          <cell r="K6777">
            <v>0</v>
          </cell>
          <cell r="L6777">
            <v>0</v>
          </cell>
          <cell r="M6777">
            <v>0</v>
          </cell>
          <cell r="N6777">
            <v>0</v>
          </cell>
          <cell r="O6777">
            <v>0</v>
          </cell>
          <cell r="P6777">
            <v>0</v>
          </cell>
          <cell r="Q6777">
            <v>0</v>
          </cell>
          <cell r="R6777">
            <v>0</v>
          </cell>
          <cell r="S6777">
            <v>0</v>
          </cell>
          <cell r="T6777">
            <v>0</v>
          </cell>
        </row>
        <row r="6778">
          <cell r="A6778">
            <v>16253063</v>
          </cell>
          <cell r="B6778" t="str">
            <v>16253063 NCCD PAYABLE MRVA EG-23</v>
          </cell>
          <cell r="C6778">
            <v>0</v>
          </cell>
          <cell r="D6778">
            <v>0</v>
          </cell>
          <cell r="E6778">
            <v>0</v>
          </cell>
          <cell r="F6778">
            <v>0</v>
          </cell>
          <cell r="G6778">
            <v>0</v>
          </cell>
          <cell r="H6778">
            <v>0</v>
          </cell>
          <cell r="I6778">
            <v>0</v>
          </cell>
          <cell r="J6778">
            <v>0</v>
          </cell>
          <cell r="K6778">
            <v>0</v>
          </cell>
          <cell r="L6778">
            <v>0</v>
          </cell>
          <cell r="M6778">
            <v>0</v>
          </cell>
          <cell r="N6778">
            <v>0</v>
          </cell>
          <cell r="O6778">
            <v>0</v>
          </cell>
          <cell r="P6778">
            <v>0</v>
          </cell>
          <cell r="Q6778">
            <v>0</v>
          </cell>
          <cell r="R6778">
            <v>0</v>
          </cell>
          <cell r="S6778">
            <v>0</v>
          </cell>
          <cell r="T6778">
            <v>0</v>
          </cell>
        </row>
        <row r="6779">
          <cell r="A6779">
            <v>16253064</v>
          </cell>
          <cell r="B6779" t="str">
            <v>16253064 NCCD PAYABLE MRVF EG-24</v>
          </cell>
          <cell r="C6779">
            <v>0</v>
          </cell>
          <cell r="D6779">
            <v>0</v>
          </cell>
          <cell r="E6779">
            <v>0</v>
          </cell>
          <cell r="F6779">
            <v>0</v>
          </cell>
          <cell r="G6779">
            <v>0</v>
          </cell>
          <cell r="H6779">
            <v>0</v>
          </cell>
          <cell r="I6779">
            <v>0</v>
          </cell>
          <cell r="J6779">
            <v>0</v>
          </cell>
          <cell r="K6779">
            <v>0</v>
          </cell>
          <cell r="L6779">
            <v>0</v>
          </cell>
          <cell r="M6779">
            <v>0</v>
          </cell>
          <cell r="N6779">
            <v>0</v>
          </cell>
          <cell r="O6779">
            <v>0</v>
          </cell>
          <cell r="P6779">
            <v>0</v>
          </cell>
          <cell r="Q6779">
            <v>0</v>
          </cell>
          <cell r="R6779">
            <v>0</v>
          </cell>
          <cell r="S6779">
            <v>0</v>
          </cell>
          <cell r="T6779">
            <v>0</v>
          </cell>
        </row>
        <row r="6780">
          <cell r="A6780">
            <v>16253065</v>
          </cell>
          <cell r="B6780" t="str">
            <v>16253065 NCCD PAYABLE MRVH EG-25</v>
          </cell>
          <cell r="C6780">
            <v>0</v>
          </cell>
          <cell r="D6780">
            <v>0</v>
          </cell>
          <cell r="E6780">
            <v>0</v>
          </cell>
          <cell r="F6780">
            <v>0</v>
          </cell>
          <cell r="G6780">
            <v>0</v>
          </cell>
          <cell r="H6780">
            <v>0</v>
          </cell>
          <cell r="I6780">
            <v>0</v>
          </cell>
          <cell r="J6780">
            <v>0</v>
          </cell>
          <cell r="K6780">
            <v>0</v>
          </cell>
          <cell r="L6780">
            <v>0</v>
          </cell>
          <cell r="M6780">
            <v>0</v>
          </cell>
          <cell r="N6780">
            <v>0</v>
          </cell>
          <cell r="O6780">
            <v>0</v>
          </cell>
          <cell r="P6780">
            <v>0</v>
          </cell>
          <cell r="Q6780">
            <v>0</v>
          </cell>
          <cell r="R6780">
            <v>0</v>
          </cell>
          <cell r="S6780">
            <v>0</v>
          </cell>
          <cell r="T6780">
            <v>0</v>
          </cell>
        </row>
        <row r="6781">
          <cell r="A6781">
            <v>16253074</v>
          </cell>
          <cell r="B6781" t="str">
            <v>16253074 NCCD PAYABLE AI05 EG-09</v>
          </cell>
          <cell r="C6781">
            <v>0</v>
          </cell>
          <cell r="D6781">
            <v>0</v>
          </cell>
          <cell r="E6781">
            <v>0</v>
          </cell>
          <cell r="F6781">
            <v>0</v>
          </cell>
          <cell r="G6781">
            <v>0</v>
          </cell>
          <cell r="H6781">
            <v>0</v>
          </cell>
          <cell r="I6781">
            <v>0</v>
          </cell>
          <cell r="J6781">
            <v>0</v>
          </cell>
          <cell r="K6781">
            <v>0</v>
          </cell>
          <cell r="L6781">
            <v>0</v>
          </cell>
          <cell r="M6781">
            <v>0</v>
          </cell>
          <cell r="N6781">
            <v>0</v>
          </cell>
          <cell r="O6781">
            <v>0</v>
          </cell>
          <cell r="P6781">
            <v>0</v>
          </cell>
          <cell r="Q6781">
            <v>0</v>
          </cell>
          <cell r="R6781">
            <v>0</v>
          </cell>
          <cell r="S6781">
            <v>0</v>
          </cell>
          <cell r="T6781">
            <v>0</v>
          </cell>
        </row>
        <row r="6782">
          <cell r="A6782">
            <v>16253075</v>
          </cell>
          <cell r="B6782" t="str">
            <v>16253075 NCCD PAYABLE AR03 EG-06</v>
          </cell>
          <cell r="C6782">
            <v>0</v>
          </cell>
          <cell r="D6782">
            <v>0</v>
          </cell>
          <cell r="E6782">
            <v>0</v>
          </cell>
          <cell r="F6782">
            <v>0</v>
          </cell>
          <cell r="G6782">
            <v>0</v>
          </cell>
          <cell r="H6782">
            <v>0</v>
          </cell>
          <cell r="I6782">
            <v>0</v>
          </cell>
          <cell r="J6782">
            <v>0</v>
          </cell>
          <cell r="K6782">
            <v>0</v>
          </cell>
          <cell r="L6782">
            <v>0</v>
          </cell>
          <cell r="M6782">
            <v>0</v>
          </cell>
          <cell r="N6782">
            <v>0</v>
          </cell>
          <cell r="O6782">
            <v>0</v>
          </cell>
          <cell r="P6782">
            <v>0</v>
          </cell>
          <cell r="Q6782">
            <v>0</v>
          </cell>
          <cell r="R6782">
            <v>0</v>
          </cell>
          <cell r="S6782">
            <v>0</v>
          </cell>
          <cell r="T6782">
            <v>0</v>
          </cell>
        </row>
        <row r="6783">
          <cell r="A6783">
            <v>16253083</v>
          </cell>
          <cell r="B6783" t="str">
            <v>16253083 NCCD PAYABLE F025 EG-C1</v>
          </cell>
          <cell r="C6783">
            <v>0</v>
          </cell>
          <cell r="D6783">
            <v>0</v>
          </cell>
          <cell r="E6783">
            <v>0</v>
          </cell>
          <cell r="F6783">
            <v>0</v>
          </cell>
          <cell r="G6783">
            <v>0</v>
          </cell>
          <cell r="H6783">
            <v>0</v>
          </cell>
          <cell r="I6783">
            <v>0</v>
          </cell>
          <cell r="J6783">
            <v>0</v>
          </cell>
          <cell r="K6783">
            <v>0</v>
          </cell>
          <cell r="L6783">
            <v>0</v>
          </cell>
          <cell r="M6783">
            <v>0</v>
          </cell>
          <cell r="N6783">
            <v>0</v>
          </cell>
          <cell r="O6783">
            <v>0</v>
          </cell>
          <cell r="P6783">
            <v>0</v>
          </cell>
          <cell r="Q6783">
            <v>0</v>
          </cell>
          <cell r="R6783">
            <v>0</v>
          </cell>
          <cell r="S6783">
            <v>0</v>
          </cell>
          <cell r="T6783">
            <v>0</v>
          </cell>
        </row>
        <row r="6784">
          <cell r="A6784">
            <v>16253084</v>
          </cell>
          <cell r="B6784" t="str">
            <v>16253084 NCCD PAYABLE F026 EG-C2</v>
          </cell>
          <cell r="C6784">
            <v>0</v>
          </cell>
          <cell r="D6784">
            <v>0</v>
          </cell>
          <cell r="E6784">
            <v>0</v>
          </cell>
          <cell r="F6784">
            <v>0</v>
          </cell>
          <cell r="G6784">
            <v>0</v>
          </cell>
          <cell r="H6784">
            <v>0</v>
          </cell>
          <cell r="I6784">
            <v>0</v>
          </cell>
          <cell r="J6784">
            <v>0</v>
          </cell>
          <cell r="K6784">
            <v>0</v>
          </cell>
          <cell r="L6784">
            <v>0</v>
          </cell>
          <cell r="M6784">
            <v>0</v>
          </cell>
          <cell r="N6784">
            <v>0</v>
          </cell>
          <cell r="O6784">
            <v>0</v>
          </cell>
          <cell r="P6784">
            <v>0</v>
          </cell>
          <cell r="Q6784">
            <v>0</v>
          </cell>
          <cell r="R6784">
            <v>0</v>
          </cell>
          <cell r="S6784">
            <v>0</v>
          </cell>
          <cell r="T6784">
            <v>0</v>
          </cell>
        </row>
        <row r="6785">
          <cell r="A6785">
            <v>16253085</v>
          </cell>
          <cell r="B6785" t="str">
            <v>16253085 NCCD PAYABLE N001 EG-46</v>
          </cell>
          <cell r="C6785">
            <v>0</v>
          </cell>
          <cell r="D6785">
            <v>0</v>
          </cell>
          <cell r="E6785">
            <v>0</v>
          </cell>
          <cell r="F6785">
            <v>0</v>
          </cell>
          <cell r="G6785">
            <v>0</v>
          </cell>
          <cell r="H6785">
            <v>0</v>
          </cell>
          <cell r="I6785">
            <v>0</v>
          </cell>
          <cell r="J6785">
            <v>0</v>
          </cell>
          <cell r="K6785">
            <v>0</v>
          </cell>
          <cell r="L6785">
            <v>0</v>
          </cell>
          <cell r="M6785">
            <v>0</v>
          </cell>
          <cell r="N6785">
            <v>0</v>
          </cell>
          <cell r="O6785">
            <v>0</v>
          </cell>
          <cell r="P6785">
            <v>0</v>
          </cell>
          <cell r="Q6785">
            <v>0</v>
          </cell>
          <cell r="R6785">
            <v>0</v>
          </cell>
          <cell r="S6785">
            <v>0</v>
          </cell>
          <cell r="T6785">
            <v>0</v>
          </cell>
        </row>
        <row r="6786">
          <cell r="A6786">
            <v>16253086</v>
          </cell>
          <cell r="B6786" t="str">
            <v>16253086 NCCD PAYABLE F024 EG-V1</v>
          </cell>
          <cell r="C6786">
            <v>0</v>
          </cell>
          <cell r="D6786">
            <v>0</v>
          </cell>
          <cell r="E6786">
            <v>0</v>
          </cell>
          <cell r="F6786">
            <v>0</v>
          </cell>
          <cell r="G6786">
            <v>0</v>
          </cell>
          <cell r="H6786">
            <v>0</v>
          </cell>
          <cell r="I6786">
            <v>0</v>
          </cell>
          <cell r="J6786">
            <v>0</v>
          </cell>
          <cell r="K6786">
            <v>0</v>
          </cell>
          <cell r="L6786">
            <v>0</v>
          </cell>
          <cell r="M6786">
            <v>0</v>
          </cell>
          <cell r="N6786">
            <v>0</v>
          </cell>
          <cell r="O6786">
            <v>0</v>
          </cell>
          <cell r="P6786">
            <v>0</v>
          </cell>
          <cell r="Q6786">
            <v>0</v>
          </cell>
          <cell r="R6786">
            <v>0</v>
          </cell>
          <cell r="S6786">
            <v>0</v>
          </cell>
          <cell r="T6786">
            <v>0</v>
          </cell>
        </row>
        <row r="6787">
          <cell r="A6787">
            <v>16253088</v>
          </cell>
          <cell r="B6787" t="str">
            <v>16253088 NCCD PAYABLE A027 EG-86</v>
          </cell>
          <cell r="C6787">
            <v>0</v>
          </cell>
          <cell r="D6787">
            <v>0</v>
          </cell>
          <cell r="E6787">
            <v>0</v>
          </cell>
          <cell r="F6787">
            <v>0</v>
          </cell>
          <cell r="G6787">
            <v>0</v>
          </cell>
          <cell r="H6787">
            <v>0</v>
          </cell>
          <cell r="I6787">
            <v>0</v>
          </cell>
          <cell r="J6787">
            <v>0</v>
          </cell>
          <cell r="K6787">
            <v>0</v>
          </cell>
          <cell r="L6787">
            <v>0</v>
          </cell>
          <cell r="M6787">
            <v>0</v>
          </cell>
          <cell r="N6787">
            <v>0</v>
          </cell>
          <cell r="O6787">
            <v>0</v>
          </cell>
          <cell r="P6787">
            <v>0</v>
          </cell>
          <cell r="Q6787">
            <v>0</v>
          </cell>
          <cell r="R6787">
            <v>0</v>
          </cell>
          <cell r="S6787">
            <v>0</v>
          </cell>
          <cell r="T6787">
            <v>0</v>
          </cell>
        </row>
        <row r="6788">
          <cell r="A6788">
            <v>16253089</v>
          </cell>
          <cell r="B6788" t="str">
            <v>16253089 NCCD PAYABLE F023 EG-Z1</v>
          </cell>
          <cell r="C6788">
            <v>0</v>
          </cell>
          <cell r="D6788">
            <v>0</v>
          </cell>
          <cell r="E6788">
            <v>0</v>
          </cell>
          <cell r="F6788">
            <v>0</v>
          </cell>
          <cell r="G6788">
            <v>0</v>
          </cell>
          <cell r="H6788">
            <v>0</v>
          </cell>
          <cell r="I6788">
            <v>0</v>
          </cell>
          <cell r="J6788">
            <v>0</v>
          </cell>
          <cell r="K6788">
            <v>0</v>
          </cell>
          <cell r="L6788">
            <v>0</v>
          </cell>
          <cell r="M6788">
            <v>0</v>
          </cell>
          <cell r="N6788">
            <v>0</v>
          </cell>
          <cell r="O6788">
            <v>0</v>
          </cell>
          <cell r="P6788">
            <v>0</v>
          </cell>
          <cell r="Q6788">
            <v>0</v>
          </cell>
          <cell r="R6788">
            <v>0</v>
          </cell>
          <cell r="S6788">
            <v>0</v>
          </cell>
          <cell r="T6788">
            <v>0</v>
          </cell>
        </row>
        <row r="6789">
          <cell r="A6789">
            <v>16253090</v>
          </cell>
          <cell r="B6789" t="str">
            <v>16253090 NCCD PAYABLE F027 EG-87</v>
          </cell>
          <cell r="C6789">
            <v>0</v>
          </cell>
          <cell r="D6789">
            <v>0</v>
          </cell>
          <cell r="E6789">
            <v>0</v>
          </cell>
          <cell r="F6789">
            <v>0</v>
          </cell>
          <cell r="G6789">
            <v>0</v>
          </cell>
          <cell r="H6789">
            <v>0</v>
          </cell>
          <cell r="I6789">
            <v>0</v>
          </cell>
          <cell r="J6789">
            <v>0</v>
          </cell>
          <cell r="K6789">
            <v>0</v>
          </cell>
          <cell r="L6789">
            <v>0</v>
          </cell>
          <cell r="M6789">
            <v>0</v>
          </cell>
          <cell r="N6789">
            <v>0</v>
          </cell>
          <cell r="O6789">
            <v>0</v>
          </cell>
          <cell r="P6789">
            <v>0</v>
          </cell>
          <cell r="Q6789">
            <v>0</v>
          </cell>
          <cell r="R6789">
            <v>0</v>
          </cell>
          <cell r="S6789">
            <v>0</v>
          </cell>
          <cell r="T6789">
            <v>0</v>
          </cell>
        </row>
        <row r="6790">
          <cell r="A6790">
            <v>16253091</v>
          </cell>
          <cell r="B6790" t="str">
            <v>16253091 NCCD PAYABLE A028 EG-68</v>
          </cell>
          <cell r="C6790">
            <v>0</v>
          </cell>
          <cell r="D6790">
            <v>0</v>
          </cell>
          <cell r="E6790">
            <v>0</v>
          </cell>
          <cell r="F6790">
            <v>0</v>
          </cell>
          <cell r="G6790">
            <v>0</v>
          </cell>
          <cell r="H6790">
            <v>0</v>
          </cell>
          <cell r="I6790">
            <v>0</v>
          </cell>
          <cell r="J6790">
            <v>0</v>
          </cell>
          <cell r="K6790">
            <v>0</v>
          </cell>
          <cell r="L6790">
            <v>0</v>
          </cell>
          <cell r="M6790">
            <v>0</v>
          </cell>
          <cell r="N6790">
            <v>0</v>
          </cell>
          <cell r="O6790">
            <v>0</v>
          </cell>
          <cell r="P6790">
            <v>0</v>
          </cell>
          <cell r="Q6790">
            <v>0</v>
          </cell>
          <cell r="R6790">
            <v>0</v>
          </cell>
          <cell r="S6790">
            <v>0</v>
          </cell>
          <cell r="T6790">
            <v>0</v>
          </cell>
        </row>
        <row r="6791">
          <cell r="A6791">
            <v>16253097</v>
          </cell>
          <cell r="B6791" t="str">
            <v>16253097 NCCD PAYABLE A031 EG-75</v>
          </cell>
          <cell r="C6791">
            <v>0</v>
          </cell>
          <cell r="D6791">
            <v>0</v>
          </cell>
          <cell r="E6791">
            <v>0</v>
          </cell>
          <cell r="F6791">
            <v>0</v>
          </cell>
          <cell r="G6791">
            <v>0</v>
          </cell>
          <cell r="H6791">
            <v>0</v>
          </cell>
          <cell r="I6791">
            <v>0</v>
          </cell>
          <cell r="J6791">
            <v>0</v>
          </cell>
          <cell r="K6791">
            <v>0</v>
          </cell>
          <cell r="L6791">
            <v>0</v>
          </cell>
          <cell r="M6791">
            <v>0</v>
          </cell>
          <cell r="N6791">
            <v>0</v>
          </cell>
          <cell r="O6791">
            <v>0</v>
          </cell>
          <cell r="P6791">
            <v>0</v>
          </cell>
          <cell r="Q6791">
            <v>0</v>
          </cell>
          <cell r="R6791">
            <v>0</v>
          </cell>
          <cell r="S6791">
            <v>0</v>
          </cell>
          <cell r="T6791">
            <v>0</v>
          </cell>
        </row>
        <row r="6792">
          <cell r="A6792">
            <v>16253098</v>
          </cell>
          <cell r="B6792" t="str">
            <v>16253098 NCCD PAYABLE F031 EG-76</v>
          </cell>
          <cell r="C6792">
            <v>0</v>
          </cell>
          <cell r="D6792">
            <v>0</v>
          </cell>
          <cell r="E6792">
            <v>0</v>
          </cell>
          <cell r="F6792">
            <v>0</v>
          </cell>
          <cell r="G6792">
            <v>0</v>
          </cell>
          <cell r="H6792">
            <v>0</v>
          </cell>
          <cell r="I6792">
            <v>0</v>
          </cell>
          <cell r="J6792">
            <v>0</v>
          </cell>
          <cell r="K6792">
            <v>0</v>
          </cell>
          <cell r="L6792">
            <v>0</v>
          </cell>
          <cell r="M6792">
            <v>0</v>
          </cell>
          <cell r="N6792">
            <v>0</v>
          </cell>
          <cell r="O6792">
            <v>0</v>
          </cell>
          <cell r="P6792">
            <v>0</v>
          </cell>
          <cell r="Q6792">
            <v>0</v>
          </cell>
          <cell r="R6792">
            <v>0</v>
          </cell>
          <cell r="S6792">
            <v>0</v>
          </cell>
          <cell r="T6792">
            <v>0</v>
          </cell>
        </row>
        <row r="6793">
          <cell r="A6793">
            <v>16253099</v>
          </cell>
          <cell r="B6793" t="str">
            <v>16253099 NCCD PAYABLE SB01 EG-77</v>
          </cell>
          <cell r="C6793">
            <v>0</v>
          </cell>
          <cell r="D6793">
            <v>0</v>
          </cell>
          <cell r="E6793">
            <v>0</v>
          </cell>
          <cell r="F6793">
            <v>0</v>
          </cell>
          <cell r="G6793">
            <v>0</v>
          </cell>
          <cell r="H6793">
            <v>0</v>
          </cell>
          <cell r="I6793">
            <v>0</v>
          </cell>
          <cell r="J6793">
            <v>0</v>
          </cell>
          <cell r="K6793">
            <v>0</v>
          </cell>
          <cell r="L6793">
            <v>0</v>
          </cell>
          <cell r="M6793">
            <v>0</v>
          </cell>
          <cell r="N6793">
            <v>0</v>
          </cell>
          <cell r="O6793">
            <v>0</v>
          </cell>
          <cell r="P6793">
            <v>0</v>
          </cell>
          <cell r="Q6793">
            <v>0</v>
          </cell>
          <cell r="R6793">
            <v>0</v>
          </cell>
          <cell r="S6793">
            <v>0</v>
          </cell>
          <cell r="T6793">
            <v>0</v>
          </cell>
        </row>
        <row r="6794">
          <cell r="A6794">
            <v>16253103</v>
          </cell>
          <cell r="B6794" t="str">
            <v>16253103 NCCD PAYABLE FPWS EG-59</v>
          </cell>
          <cell r="C6794">
            <v>0</v>
          </cell>
          <cell r="D6794">
            <v>0</v>
          </cell>
          <cell r="E6794">
            <v>0</v>
          </cell>
          <cell r="F6794">
            <v>0</v>
          </cell>
          <cell r="G6794">
            <v>0</v>
          </cell>
          <cell r="H6794">
            <v>0</v>
          </cell>
          <cell r="I6794">
            <v>0</v>
          </cell>
          <cell r="J6794">
            <v>0</v>
          </cell>
          <cell r="K6794">
            <v>0</v>
          </cell>
          <cell r="L6794">
            <v>0</v>
          </cell>
          <cell r="M6794">
            <v>0</v>
          </cell>
          <cell r="N6794">
            <v>0</v>
          </cell>
          <cell r="O6794">
            <v>0</v>
          </cell>
          <cell r="P6794">
            <v>0</v>
          </cell>
          <cell r="Q6794">
            <v>0</v>
          </cell>
          <cell r="R6794">
            <v>0</v>
          </cell>
          <cell r="S6794">
            <v>0</v>
          </cell>
          <cell r="T6794">
            <v>0</v>
          </cell>
        </row>
        <row r="6795">
          <cell r="A6795">
            <v>16253105</v>
          </cell>
          <cell r="B6795" t="str">
            <v>16253105 NCCD PAYABLE ASCB EG-78</v>
          </cell>
          <cell r="C6795">
            <v>0</v>
          </cell>
          <cell r="D6795">
            <v>0</v>
          </cell>
          <cell r="E6795">
            <v>0</v>
          </cell>
          <cell r="F6795">
            <v>0</v>
          </cell>
          <cell r="G6795">
            <v>0</v>
          </cell>
          <cell r="H6795">
            <v>0</v>
          </cell>
          <cell r="I6795">
            <v>0</v>
          </cell>
          <cell r="J6795">
            <v>0</v>
          </cell>
          <cell r="K6795">
            <v>0</v>
          </cell>
          <cell r="L6795">
            <v>0</v>
          </cell>
          <cell r="M6795">
            <v>0</v>
          </cell>
          <cell r="N6795">
            <v>0</v>
          </cell>
          <cell r="O6795">
            <v>0</v>
          </cell>
          <cell r="P6795">
            <v>0</v>
          </cell>
          <cell r="Q6795">
            <v>0</v>
          </cell>
          <cell r="R6795">
            <v>0</v>
          </cell>
          <cell r="S6795">
            <v>0</v>
          </cell>
          <cell r="T6795">
            <v>0</v>
          </cell>
        </row>
        <row r="6796">
          <cell r="A6796">
            <v>16253108</v>
          </cell>
          <cell r="B6796" t="str">
            <v>16253108 NCCD PAYABLE SS01 EG-74</v>
          </cell>
          <cell r="C6796">
            <v>0</v>
          </cell>
          <cell r="D6796">
            <v>0</v>
          </cell>
          <cell r="E6796">
            <v>0</v>
          </cell>
          <cell r="F6796">
            <v>0</v>
          </cell>
          <cell r="G6796">
            <v>0</v>
          </cell>
          <cell r="H6796">
            <v>0</v>
          </cell>
          <cell r="I6796">
            <v>0</v>
          </cell>
          <cell r="J6796">
            <v>0</v>
          </cell>
          <cell r="K6796">
            <v>0</v>
          </cell>
          <cell r="L6796">
            <v>0</v>
          </cell>
          <cell r="M6796">
            <v>0</v>
          </cell>
          <cell r="N6796">
            <v>0</v>
          </cell>
          <cell r="O6796">
            <v>0</v>
          </cell>
          <cell r="P6796">
            <v>0</v>
          </cell>
          <cell r="Q6796">
            <v>0</v>
          </cell>
          <cell r="R6796">
            <v>0</v>
          </cell>
          <cell r="S6796">
            <v>0</v>
          </cell>
          <cell r="T6796">
            <v>0</v>
          </cell>
        </row>
        <row r="6797">
          <cell r="A6797">
            <v>16253110</v>
          </cell>
          <cell r="B6797" t="str">
            <v>16253110 NCCD PAYABLE SJ01 EG-91</v>
          </cell>
          <cell r="C6797">
            <v>0</v>
          </cell>
          <cell r="D6797">
            <v>0</v>
          </cell>
          <cell r="E6797">
            <v>0</v>
          </cell>
          <cell r="F6797">
            <v>0</v>
          </cell>
          <cell r="G6797">
            <v>0</v>
          </cell>
          <cell r="H6797">
            <v>0</v>
          </cell>
          <cell r="I6797">
            <v>0</v>
          </cell>
          <cell r="J6797">
            <v>0</v>
          </cell>
          <cell r="K6797">
            <v>0</v>
          </cell>
          <cell r="L6797">
            <v>0</v>
          </cell>
          <cell r="M6797">
            <v>0</v>
          </cell>
          <cell r="N6797">
            <v>0</v>
          </cell>
          <cell r="O6797">
            <v>0</v>
          </cell>
          <cell r="P6797">
            <v>0</v>
          </cell>
          <cell r="Q6797">
            <v>0</v>
          </cell>
          <cell r="R6797">
            <v>0</v>
          </cell>
          <cell r="S6797">
            <v>0</v>
          </cell>
          <cell r="T6797">
            <v>0</v>
          </cell>
        </row>
        <row r="6798">
          <cell r="A6798">
            <v>16253111</v>
          </cell>
          <cell r="B6798" t="str">
            <v>16253111 NCCD PAYABLE MT05 EG-B1</v>
          </cell>
          <cell r="C6798">
            <v>99404.31</v>
          </cell>
          <cell r="D6798">
            <v>0</v>
          </cell>
          <cell r="E6798">
            <v>0</v>
          </cell>
          <cell r="F6798">
            <v>0</v>
          </cell>
          <cell r="G6798">
            <v>0</v>
          </cell>
          <cell r="H6798">
            <v>0</v>
          </cell>
          <cell r="I6798">
            <v>0</v>
          </cell>
          <cell r="J6798">
            <v>0</v>
          </cell>
          <cell r="K6798">
            <v>0</v>
          </cell>
          <cell r="L6798">
            <v>0</v>
          </cell>
          <cell r="M6798">
            <v>0</v>
          </cell>
          <cell r="N6798">
            <v>0</v>
          </cell>
          <cell r="O6798">
            <v>0</v>
          </cell>
          <cell r="P6798">
            <v>0</v>
          </cell>
          <cell r="Q6798">
            <v>0</v>
          </cell>
          <cell r="R6798">
            <v>0</v>
          </cell>
          <cell r="S6798">
            <v>0</v>
          </cell>
          <cell r="T6798">
            <v>99404.31</v>
          </cell>
        </row>
        <row r="6799">
          <cell r="A6799">
            <v>16253112</v>
          </cell>
          <cell r="B6799" t="str">
            <v>16253112 NCCD PAYABLE MT07 EG-B2</v>
          </cell>
          <cell r="C6799">
            <v>0</v>
          </cell>
          <cell r="D6799">
            <v>0</v>
          </cell>
          <cell r="E6799">
            <v>0</v>
          </cell>
          <cell r="F6799">
            <v>0</v>
          </cell>
          <cell r="G6799">
            <v>0</v>
          </cell>
          <cell r="H6799">
            <v>0</v>
          </cell>
          <cell r="I6799">
            <v>0</v>
          </cell>
          <cell r="J6799">
            <v>0</v>
          </cell>
          <cell r="K6799">
            <v>0</v>
          </cell>
          <cell r="L6799">
            <v>0</v>
          </cell>
          <cell r="M6799">
            <v>0</v>
          </cell>
          <cell r="N6799">
            <v>0</v>
          </cell>
          <cell r="O6799">
            <v>0</v>
          </cell>
          <cell r="P6799">
            <v>0</v>
          </cell>
          <cell r="Q6799">
            <v>0</v>
          </cell>
          <cell r="R6799">
            <v>0</v>
          </cell>
          <cell r="S6799">
            <v>0</v>
          </cell>
          <cell r="T6799">
            <v>0</v>
          </cell>
        </row>
        <row r="6800">
          <cell r="A6800">
            <v>16253113</v>
          </cell>
          <cell r="B6800" t="str">
            <v>16253113 NCCD PAYABLE MT11  EG-B3</v>
          </cell>
          <cell r="C6800">
            <v>0</v>
          </cell>
          <cell r="D6800">
            <v>0</v>
          </cell>
          <cell r="E6800">
            <v>0</v>
          </cell>
          <cell r="F6800">
            <v>0</v>
          </cell>
          <cell r="G6800">
            <v>0</v>
          </cell>
          <cell r="H6800">
            <v>0</v>
          </cell>
          <cell r="I6800">
            <v>0</v>
          </cell>
          <cell r="J6800">
            <v>0</v>
          </cell>
          <cell r="K6800">
            <v>0</v>
          </cell>
          <cell r="L6800">
            <v>0</v>
          </cell>
          <cell r="M6800">
            <v>0</v>
          </cell>
          <cell r="N6800">
            <v>0</v>
          </cell>
          <cell r="O6800">
            <v>0</v>
          </cell>
          <cell r="P6800">
            <v>0</v>
          </cell>
          <cell r="Q6800">
            <v>0</v>
          </cell>
          <cell r="R6800">
            <v>0</v>
          </cell>
          <cell r="S6800">
            <v>0</v>
          </cell>
          <cell r="T6800">
            <v>0</v>
          </cell>
        </row>
        <row r="6801">
          <cell r="A6801">
            <v>16253116</v>
          </cell>
          <cell r="B6801" t="str">
            <v>16253116 NCCD PAYABLE F033 EG-NP</v>
          </cell>
          <cell r="C6801">
            <v>0</v>
          </cell>
          <cell r="D6801">
            <v>0</v>
          </cell>
          <cell r="E6801">
            <v>0</v>
          </cell>
          <cell r="F6801">
            <v>0</v>
          </cell>
          <cell r="G6801">
            <v>0</v>
          </cell>
          <cell r="H6801">
            <v>0</v>
          </cell>
          <cell r="I6801">
            <v>0</v>
          </cell>
          <cell r="J6801">
            <v>0</v>
          </cell>
          <cell r="K6801">
            <v>0</v>
          </cell>
          <cell r="L6801">
            <v>0</v>
          </cell>
          <cell r="M6801">
            <v>0</v>
          </cell>
          <cell r="N6801">
            <v>0</v>
          </cell>
          <cell r="O6801">
            <v>0</v>
          </cell>
          <cell r="P6801">
            <v>0</v>
          </cell>
          <cell r="Q6801">
            <v>0</v>
          </cell>
          <cell r="R6801">
            <v>0</v>
          </cell>
          <cell r="S6801">
            <v>0</v>
          </cell>
          <cell r="T6801">
            <v>0</v>
          </cell>
        </row>
        <row r="6802">
          <cell r="A6802">
            <v>16253117</v>
          </cell>
          <cell r="B6802" t="str">
            <v>16253117 NCCD PAYABLE F8FP EG-FP</v>
          </cell>
          <cell r="C6802">
            <v>0</v>
          </cell>
          <cell r="D6802">
            <v>0</v>
          </cell>
          <cell r="E6802">
            <v>0</v>
          </cell>
          <cell r="F6802">
            <v>0</v>
          </cell>
          <cell r="G6802">
            <v>0</v>
          </cell>
          <cell r="H6802">
            <v>0</v>
          </cell>
          <cell r="I6802">
            <v>0</v>
          </cell>
          <cell r="J6802">
            <v>0</v>
          </cell>
          <cell r="K6802">
            <v>0</v>
          </cell>
          <cell r="L6802">
            <v>0</v>
          </cell>
          <cell r="M6802">
            <v>0</v>
          </cell>
          <cell r="N6802">
            <v>0</v>
          </cell>
          <cell r="O6802">
            <v>0</v>
          </cell>
          <cell r="P6802">
            <v>0</v>
          </cell>
          <cell r="Q6802">
            <v>0</v>
          </cell>
          <cell r="R6802">
            <v>0</v>
          </cell>
          <cell r="S6802">
            <v>0</v>
          </cell>
          <cell r="T6802">
            <v>0</v>
          </cell>
        </row>
        <row r="6803">
          <cell r="A6803">
            <v>16253119</v>
          </cell>
          <cell r="B6803" t="str">
            <v>16253119 NCCD PAYABLE F035 EG-F4</v>
          </cell>
          <cell r="C6803">
            <v>0</v>
          </cell>
          <cell r="D6803">
            <v>0</v>
          </cell>
          <cell r="E6803">
            <v>0</v>
          </cell>
          <cell r="F6803">
            <v>0</v>
          </cell>
          <cell r="G6803">
            <v>0</v>
          </cell>
          <cell r="H6803">
            <v>0</v>
          </cell>
          <cell r="I6803">
            <v>0</v>
          </cell>
          <cell r="J6803">
            <v>0</v>
          </cell>
          <cell r="K6803">
            <v>0</v>
          </cell>
          <cell r="L6803">
            <v>0</v>
          </cell>
          <cell r="M6803">
            <v>0</v>
          </cell>
          <cell r="N6803">
            <v>0</v>
          </cell>
          <cell r="O6803">
            <v>0</v>
          </cell>
          <cell r="P6803">
            <v>0</v>
          </cell>
          <cell r="Q6803">
            <v>0</v>
          </cell>
          <cell r="R6803">
            <v>0</v>
          </cell>
          <cell r="S6803">
            <v>0</v>
          </cell>
          <cell r="T6803">
            <v>0</v>
          </cell>
        </row>
        <row r="6804">
          <cell r="A6804">
            <v>16253121</v>
          </cell>
          <cell r="B6804" t="str">
            <v>16253121 NCCD PAYABLE A040 EG-A5</v>
          </cell>
          <cell r="C6804">
            <v>0</v>
          </cell>
          <cell r="D6804">
            <v>0</v>
          </cell>
          <cell r="E6804">
            <v>0</v>
          </cell>
          <cell r="F6804">
            <v>0</v>
          </cell>
          <cell r="G6804">
            <v>0</v>
          </cell>
          <cell r="H6804">
            <v>0</v>
          </cell>
          <cell r="I6804">
            <v>0</v>
          </cell>
          <cell r="J6804">
            <v>0</v>
          </cell>
          <cell r="K6804">
            <v>0</v>
          </cell>
          <cell r="L6804">
            <v>0</v>
          </cell>
          <cell r="M6804">
            <v>0</v>
          </cell>
          <cell r="N6804">
            <v>0</v>
          </cell>
          <cell r="O6804">
            <v>0</v>
          </cell>
          <cell r="P6804">
            <v>0</v>
          </cell>
          <cell r="Q6804">
            <v>0</v>
          </cell>
          <cell r="R6804">
            <v>0</v>
          </cell>
          <cell r="S6804">
            <v>0</v>
          </cell>
          <cell r="T6804">
            <v>0</v>
          </cell>
        </row>
        <row r="6805">
          <cell r="A6805">
            <v>16253122</v>
          </cell>
          <cell r="B6805" t="str">
            <v>16253122 NCCD PAYABLE F040 EG-A6</v>
          </cell>
          <cell r="C6805">
            <v>0</v>
          </cell>
          <cell r="D6805">
            <v>0</v>
          </cell>
          <cell r="E6805">
            <v>0</v>
          </cell>
          <cell r="F6805">
            <v>0</v>
          </cell>
          <cell r="G6805">
            <v>0</v>
          </cell>
          <cell r="H6805">
            <v>0</v>
          </cell>
          <cell r="I6805">
            <v>0</v>
          </cell>
          <cell r="J6805">
            <v>0</v>
          </cell>
          <cell r="K6805">
            <v>0</v>
          </cell>
          <cell r="L6805">
            <v>0</v>
          </cell>
          <cell r="M6805">
            <v>0</v>
          </cell>
          <cell r="N6805">
            <v>0</v>
          </cell>
          <cell r="O6805">
            <v>0</v>
          </cell>
          <cell r="P6805">
            <v>0</v>
          </cell>
          <cell r="Q6805">
            <v>0</v>
          </cell>
          <cell r="R6805">
            <v>0</v>
          </cell>
          <cell r="S6805">
            <v>0</v>
          </cell>
          <cell r="T6805">
            <v>0</v>
          </cell>
        </row>
        <row r="6806">
          <cell r="A6806">
            <v>16253123</v>
          </cell>
          <cell r="B6806" t="str">
            <v>16253123 NCCD PAYABLE SC01 EG-A7</v>
          </cell>
          <cell r="C6806">
            <v>0</v>
          </cell>
          <cell r="D6806">
            <v>0</v>
          </cell>
          <cell r="E6806">
            <v>0</v>
          </cell>
          <cell r="F6806">
            <v>0</v>
          </cell>
          <cell r="G6806">
            <v>0</v>
          </cell>
          <cell r="H6806">
            <v>0</v>
          </cell>
          <cell r="I6806">
            <v>0</v>
          </cell>
          <cell r="J6806">
            <v>0</v>
          </cell>
          <cell r="K6806">
            <v>0</v>
          </cell>
          <cell r="L6806">
            <v>0</v>
          </cell>
          <cell r="M6806">
            <v>0</v>
          </cell>
          <cell r="N6806">
            <v>0</v>
          </cell>
          <cell r="O6806">
            <v>0</v>
          </cell>
          <cell r="P6806">
            <v>0</v>
          </cell>
          <cell r="Q6806">
            <v>0</v>
          </cell>
          <cell r="R6806">
            <v>0</v>
          </cell>
          <cell r="S6806">
            <v>0</v>
          </cell>
          <cell r="T6806">
            <v>0</v>
          </cell>
        </row>
        <row r="6807">
          <cell r="A6807">
            <v>16253124</v>
          </cell>
          <cell r="B6807" t="str">
            <v>16253124 NCCD PAYABLE A041 EG-A8</v>
          </cell>
          <cell r="C6807">
            <v>0</v>
          </cell>
          <cell r="D6807">
            <v>0</v>
          </cell>
          <cell r="E6807">
            <v>0</v>
          </cell>
          <cell r="F6807">
            <v>0</v>
          </cell>
          <cell r="G6807">
            <v>0</v>
          </cell>
          <cell r="H6807">
            <v>0</v>
          </cell>
          <cell r="I6807">
            <v>0</v>
          </cell>
          <cell r="J6807">
            <v>0</v>
          </cell>
          <cell r="K6807">
            <v>0</v>
          </cell>
          <cell r="L6807">
            <v>0</v>
          </cell>
          <cell r="M6807">
            <v>0</v>
          </cell>
          <cell r="N6807">
            <v>0</v>
          </cell>
          <cell r="O6807">
            <v>0</v>
          </cell>
          <cell r="P6807">
            <v>0</v>
          </cell>
          <cell r="Q6807">
            <v>0</v>
          </cell>
          <cell r="R6807">
            <v>0</v>
          </cell>
          <cell r="S6807">
            <v>0</v>
          </cell>
          <cell r="T6807">
            <v>0</v>
          </cell>
        </row>
        <row r="6808">
          <cell r="A6808">
            <v>16253125</v>
          </cell>
          <cell r="B6808" t="str">
            <v>16253125 NCCD PAYABLE F041 EG-A9</v>
          </cell>
          <cell r="C6808">
            <v>0</v>
          </cell>
          <cell r="D6808">
            <v>0</v>
          </cell>
          <cell r="E6808">
            <v>0</v>
          </cell>
          <cell r="F6808">
            <v>0</v>
          </cell>
          <cell r="G6808">
            <v>0</v>
          </cell>
          <cell r="H6808">
            <v>0</v>
          </cell>
          <cell r="I6808">
            <v>0</v>
          </cell>
          <cell r="J6808">
            <v>0</v>
          </cell>
          <cell r="K6808">
            <v>0</v>
          </cell>
          <cell r="L6808">
            <v>0</v>
          </cell>
          <cell r="M6808">
            <v>0</v>
          </cell>
          <cell r="N6808">
            <v>0</v>
          </cell>
          <cell r="O6808">
            <v>0</v>
          </cell>
          <cell r="P6808">
            <v>0</v>
          </cell>
          <cell r="Q6808">
            <v>0</v>
          </cell>
          <cell r="R6808">
            <v>0</v>
          </cell>
          <cell r="S6808">
            <v>0</v>
          </cell>
          <cell r="T6808">
            <v>0</v>
          </cell>
        </row>
        <row r="6809">
          <cell r="A6809">
            <v>16254001</v>
          </cell>
          <cell r="B6809" t="str">
            <v>16254001 CESS PAYABLE F002 EG-02</v>
          </cell>
          <cell r="C6809">
            <v>0</v>
          </cell>
          <cell r="D6809">
            <v>0</v>
          </cell>
          <cell r="E6809">
            <v>0</v>
          </cell>
          <cell r="F6809">
            <v>0</v>
          </cell>
          <cell r="G6809">
            <v>0</v>
          </cell>
          <cell r="H6809">
            <v>0</v>
          </cell>
          <cell r="I6809">
            <v>0</v>
          </cell>
          <cell r="J6809">
            <v>0</v>
          </cell>
          <cell r="K6809">
            <v>0</v>
          </cell>
          <cell r="L6809">
            <v>0</v>
          </cell>
          <cell r="M6809">
            <v>0</v>
          </cell>
          <cell r="N6809">
            <v>0</v>
          </cell>
          <cell r="O6809">
            <v>0</v>
          </cell>
          <cell r="P6809">
            <v>0</v>
          </cell>
          <cell r="Q6809">
            <v>0</v>
          </cell>
          <cell r="R6809">
            <v>0</v>
          </cell>
          <cell r="S6809">
            <v>0</v>
          </cell>
          <cell r="T6809">
            <v>0</v>
          </cell>
        </row>
        <row r="6810">
          <cell r="A6810">
            <v>16254002</v>
          </cell>
          <cell r="B6810" t="str">
            <v>16254002 CESS PAYABLE F003 EG-03</v>
          </cell>
          <cell r="C6810">
            <v>0</v>
          </cell>
          <cell r="D6810">
            <v>0</v>
          </cell>
          <cell r="E6810">
            <v>0</v>
          </cell>
          <cell r="F6810">
            <v>0</v>
          </cell>
          <cell r="G6810">
            <v>0</v>
          </cell>
          <cell r="H6810">
            <v>0</v>
          </cell>
          <cell r="I6810">
            <v>0</v>
          </cell>
          <cell r="J6810">
            <v>0</v>
          </cell>
          <cell r="K6810">
            <v>0</v>
          </cell>
          <cell r="L6810">
            <v>0</v>
          </cell>
          <cell r="M6810">
            <v>0</v>
          </cell>
          <cell r="N6810">
            <v>0</v>
          </cell>
          <cell r="O6810">
            <v>0</v>
          </cell>
          <cell r="P6810">
            <v>0</v>
          </cell>
          <cell r="Q6810">
            <v>0</v>
          </cell>
          <cell r="R6810">
            <v>0</v>
          </cell>
          <cell r="S6810">
            <v>0</v>
          </cell>
          <cell r="T6810">
            <v>0</v>
          </cell>
        </row>
        <row r="6811">
          <cell r="A6811">
            <v>16254003</v>
          </cell>
          <cell r="B6811" t="str">
            <v>16254003 CESS PAYABLE F016 EG-94</v>
          </cell>
          <cell r="C6811">
            <v>0</v>
          </cell>
          <cell r="D6811">
            <v>0</v>
          </cell>
          <cell r="E6811">
            <v>0</v>
          </cell>
          <cell r="F6811">
            <v>0</v>
          </cell>
          <cell r="G6811">
            <v>0</v>
          </cell>
          <cell r="H6811">
            <v>0</v>
          </cell>
          <cell r="I6811">
            <v>0</v>
          </cell>
          <cell r="J6811">
            <v>0</v>
          </cell>
          <cell r="K6811">
            <v>0</v>
          </cell>
          <cell r="L6811">
            <v>0</v>
          </cell>
          <cell r="M6811">
            <v>0</v>
          </cell>
          <cell r="N6811">
            <v>0</v>
          </cell>
          <cell r="O6811">
            <v>0</v>
          </cell>
          <cell r="P6811">
            <v>0</v>
          </cell>
          <cell r="Q6811">
            <v>0</v>
          </cell>
          <cell r="R6811">
            <v>0</v>
          </cell>
          <cell r="S6811">
            <v>0</v>
          </cell>
          <cell r="T6811">
            <v>0</v>
          </cell>
        </row>
        <row r="6812">
          <cell r="A6812">
            <v>16254004</v>
          </cell>
          <cell r="B6812" t="str">
            <v>16254004 CESS PAYABLE F005 EG-95</v>
          </cell>
          <cell r="C6812">
            <v>0</v>
          </cell>
          <cell r="D6812">
            <v>0</v>
          </cell>
          <cell r="E6812">
            <v>0</v>
          </cell>
          <cell r="F6812">
            <v>0</v>
          </cell>
          <cell r="G6812">
            <v>0</v>
          </cell>
          <cell r="H6812">
            <v>0</v>
          </cell>
          <cell r="I6812">
            <v>0</v>
          </cell>
          <cell r="J6812">
            <v>0</v>
          </cell>
          <cell r="K6812">
            <v>0</v>
          </cell>
          <cell r="L6812">
            <v>0</v>
          </cell>
          <cell r="M6812">
            <v>0</v>
          </cell>
          <cell r="N6812">
            <v>0</v>
          </cell>
          <cell r="O6812">
            <v>0</v>
          </cell>
          <cell r="P6812">
            <v>0</v>
          </cell>
          <cell r="Q6812">
            <v>0</v>
          </cell>
          <cell r="R6812">
            <v>0</v>
          </cell>
          <cell r="S6812">
            <v>0</v>
          </cell>
          <cell r="T6812">
            <v>0</v>
          </cell>
        </row>
        <row r="6813">
          <cell r="A6813">
            <v>16254005</v>
          </cell>
          <cell r="B6813" t="str">
            <v>16254005 CESS PAYABLE F007 EG-97</v>
          </cell>
          <cell r="C6813">
            <v>0</v>
          </cell>
          <cell r="D6813">
            <v>0</v>
          </cell>
          <cell r="E6813">
            <v>0</v>
          </cell>
          <cell r="F6813">
            <v>0</v>
          </cell>
          <cell r="G6813">
            <v>0</v>
          </cell>
          <cell r="H6813">
            <v>0</v>
          </cell>
          <cell r="I6813">
            <v>0</v>
          </cell>
          <cell r="J6813">
            <v>0</v>
          </cell>
          <cell r="K6813">
            <v>0</v>
          </cell>
          <cell r="L6813">
            <v>0</v>
          </cell>
          <cell r="M6813">
            <v>0</v>
          </cell>
          <cell r="N6813">
            <v>0</v>
          </cell>
          <cell r="O6813">
            <v>0</v>
          </cell>
          <cell r="P6813">
            <v>0</v>
          </cell>
          <cell r="Q6813">
            <v>0</v>
          </cell>
          <cell r="R6813">
            <v>0</v>
          </cell>
          <cell r="S6813">
            <v>0</v>
          </cell>
          <cell r="T6813">
            <v>0</v>
          </cell>
        </row>
        <row r="6814">
          <cell r="A6814">
            <v>16254006</v>
          </cell>
          <cell r="B6814" t="str">
            <v>16254006 CESS PAYABLE F015 EG-04</v>
          </cell>
          <cell r="C6814">
            <v>0</v>
          </cell>
          <cell r="D6814">
            <v>0</v>
          </cell>
          <cell r="E6814">
            <v>0</v>
          </cell>
          <cell r="F6814">
            <v>0</v>
          </cell>
          <cell r="G6814">
            <v>0</v>
          </cell>
          <cell r="H6814">
            <v>0</v>
          </cell>
          <cell r="I6814">
            <v>0</v>
          </cell>
          <cell r="J6814">
            <v>0</v>
          </cell>
          <cell r="K6814">
            <v>0</v>
          </cell>
          <cell r="L6814">
            <v>0</v>
          </cell>
          <cell r="M6814">
            <v>0</v>
          </cell>
          <cell r="N6814">
            <v>0</v>
          </cell>
          <cell r="O6814">
            <v>0</v>
          </cell>
          <cell r="P6814">
            <v>0</v>
          </cell>
          <cell r="Q6814">
            <v>0</v>
          </cell>
          <cell r="R6814">
            <v>0</v>
          </cell>
          <cell r="S6814">
            <v>0</v>
          </cell>
          <cell r="T6814">
            <v>0</v>
          </cell>
        </row>
        <row r="6815">
          <cell r="A6815">
            <v>16254007</v>
          </cell>
          <cell r="B6815" t="str">
            <v>16254007 CESS PAYABLE F010 EG-10</v>
          </cell>
          <cell r="C6815">
            <v>0</v>
          </cell>
          <cell r="D6815">
            <v>0</v>
          </cell>
          <cell r="E6815">
            <v>0</v>
          </cell>
          <cell r="F6815">
            <v>0</v>
          </cell>
          <cell r="G6815">
            <v>0</v>
          </cell>
          <cell r="H6815">
            <v>0</v>
          </cell>
          <cell r="I6815">
            <v>0</v>
          </cell>
          <cell r="J6815">
            <v>0</v>
          </cell>
          <cell r="K6815">
            <v>0</v>
          </cell>
          <cell r="L6815">
            <v>0</v>
          </cell>
          <cell r="M6815">
            <v>0</v>
          </cell>
          <cell r="N6815">
            <v>0</v>
          </cell>
          <cell r="O6815">
            <v>0</v>
          </cell>
          <cell r="P6815">
            <v>0</v>
          </cell>
          <cell r="Q6815">
            <v>0</v>
          </cell>
          <cell r="R6815">
            <v>0</v>
          </cell>
          <cell r="S6815">
            <v>0</v>
          </cell>
          <cell r="T6815">
            <v>0</v>
          </cell>
        </row>
        <row r="6816">
          <cell r="A6816">
            <v>16254008</v>
          </cell>
          <cell r="B6816" t="str">
            <v>16254008 CESS PAYABLE F014 EG-93</v>
          </cell>
          <cell r="C6816">
            <v>0</v>
          </cell>
          <cell r="D6816">
            <v>0</v>
          </cell>
          <cell r="E6816">
            <v>0</v>
          </cell>
          <cell r="F6816">
            <v>0</v>
          </cell>
          <cell r="G6816">
            <v>0</v>
          </cell>
          <cell r="H6816">
            <v>0</v>
          </cell>
          <cell r="I6816">
            <v>0</v>
          </cell>
          <cell r="J6816">
            <v>0</v>
          </cell>
          <cell r="K6816">
            <v>0</v>
          </cell>
          <cell r="L6816">
            <v>0</v>
          </cell>
          <cell r="M6816">
            <v>0</v>
          </cell>
          <cell r="N6816">
            <v>0</v>
          </cell>
          <cell r="O6816">
            <v>0</v>
          </cell>
          <cell r="P6816">
            <v>0</v>
          </cell>
          <cell r="Q6816">
            <v>0</v>
          </cell>
          <cell r="R6816">
            <v>0</v>
          </cell>
          <cell r="S6816">
            <v>0</v>
          </cell>
          <cell r="T6816">
            <v>0</v>
          </cell>
        </row>
        <row r="6817">
          <cell r="A6817">
            <v>16254009</v>
          </cell>
          <cell r="B6817" t="str">
            <v>16254009 CESS PAYABLE F008 EG-98</v>
          </cell>
          <cell r="C6817">
            <v>0</v>
          </cell>
          <cell r="D6817">
            <v>0</v>
          </cell>
          <cell r="E6817">
            <v>0</v>
          </cell>
          <cell r="F6817">
            <v>0</v>
          </cell>
          <cell r="G6817">
            <v>0</v>
          </cell>
          <cell r="H6817">
            <v>0</v>
          </cell>
          <cell r="I6817">
            <v>0</v>
          </cell>
          <cell r="J6817">
            <v>0</v>
          </cell>
          <cell r="K6817">
            <v>0</v>
          </cell>
          <cell r="L6817">
            <v>0</v>
          </cell>
          <cell r="M6817">
            <v>0</v>
          </cell>
          <cell r="N6817">
            <v>0</v>
          </cell>
          <cell r="O6817">
            <v>0</v>
          </cell>
          <cell r="P6817">
            <v>0</v>
          </cell>
          <cell r="Q6817">
            <v>0</v>
          </cell>
          <cell r="R6817">
            <v>0</v>
          </cell>
          <cell r="S6817">
            <v>0</v>
          </cell>
          <cell r="T6817">
            <v>0</v>
          </cell>
        </row>
        <row r="6818">
          <cell r="A6818">
            <v>16254010</v>
          </cell>
          <cell r="B6818" t="str">
            <v>16254010 CESS PAYABLE F009 EG-99</v>
          </cell>
          <cell r="C6818">
            <v>0</v>
          </cell>
          <cell r="D6818">
            <v>0</v>
          </cell>
          <cell r="E6818">
            <v>0</v>
          </cell>
          <cell r="F6818">
            <v>0</v>
          </cell>
          <cell r="G6818">
            <v>0</v>
          </cell>
          <cell r="H6818">
            <v>0</v>
          </cell>
          <cell r="I6818">
            <v>0</v>
          </cell>
          <cell r="J6818">
            <v>0</v>
          </cell>
          <cell r="K6818">
            <v>0</v>
          </cell>
          <cell r="L6818">
            <v>0</v>
          </cell>
          <cell r="M6818">
            <v>0</v>
          </cell>
          <cell r="N6818">
            <v>0</v>
          </cell>
          <cell r="O6818">
            <v>0</v>
          </cell>
          <cell r="P6818">
            <v>0</v>
          </cell>
          <cell r="Q6818">
            <v>0</v>
          </cell>
          <cell r="R6818">
            <v>0</v>
          </cell>
          <cell r="S6818">
            <v>0</v>
          </cell>
          <cell r="T6818">
            <v>0</v>
          </cell>
        </row>
        <row r="6819">
          <cell r="A6819">
            <v>16254011</v>
          </cell>
          <cell r="B6819" t="str">
            <v>16254011 CESS PAYABLE FS01 EG-26</v>
          </cell>
          <cell r="C6819">
            <v>0</v>
          </cell>
          <cell r="D6819">
            <v>0</v>
          </cell>
          <cell r="E6819">
            <v>0</v>
          </cell>
          <cell r="F6819">
            <v>0</v>
          </cell>
          <cell r="G6819">
            <v>0</v>
          </cell>
          <cell r="H6819">
            <v>0</v>
          </cell>
          <cell r="I6819">
            <v>0</v>
          </cell>
          <cell r="J6819">
            <v>0</v>
          </cell>
          <cell r="K6819">
            <v>0</v>
          </cell>
          <cell r="L6819">
            <v>0</v>
          </cell>
          <cell r="M6819">
            <v>0</v>
          </cell>
          <cell r="N6819">
            <v>0</v>
          </cell>
          <cell r="O6819">
            <v>0</v>
          </cell>
          <cell r="P6819">
            <v>0</v>
          </cell>
          <cell r="Q6819">
            <v>0</v>
          </cell>
          <cell r="R6819">
            <v>0</v>
          </cell>
          <cell r="S6819">
            <v>0</v>
          </cell>
          <cell r="T6819">
            <v>0</v>
          </cell>
        </row>
        <row r="6820">
          <cell r="A6820">
            <v>16254012</v>
          </cell>
          <cell r="B6820" t="str">
            <v>16254012 CESS PAYABLE FS02 EG-27</v>
          </cell>
          <cell r="C6820">
            <v>0</v>
          </cell>
          <cell r="D6820">
            <v>0</v>
          </cell>
          <cell r="E6820">
            <v>0</v>
          </cell>
          <cell r="F6820">
            <v>0</v>
          </cell>
          <cell r="G6820">
            <v>0</v>
          </cell>
          <cell r="H6820">
            <v>0</v>
          </cell>
          <cell r="I6820">
            <v>0</v>
          </cell>
          <cell r="J6820">
            <v>0</v>
          </cell>
          <cell r="K6820">
            <v>0</v>
          </cell>
          <cell r="L6820">
            <v>0</v>
          </cell>
          <cell r="M6820">
            <v>0</v>
          </cell>
          <cell r="N6820">
            <v>0</v>
          </cell>
          <cell r="O6820">
            <v>0</v>
          </cell>
          <cell r="P6820">
            <v>0</v>
          </cell>
          <cell r="Q6820">
            <v>0</v>
          </cell>
          <cell r="R6820">
            <v>0</v>
          </cell>
          <cell r="S6820">
            <v>0</v>
          </cell>
          <cell r="T6820">
            <v>0</v>
          </cell>
        </row>
        <row r="6821">
          <cell r="A6821">
            <v>16254013</v>
          </cell>
          <cell r="B6821" t="str">
            <v>16254013 CESS PAYABLE FS03 EG-28</v>
          </cell>
          <cell r="C6821">
            <v>0</v>
          </cell>
          <cell r="D6821">
            <v>0</v>
          </cell>
          <cell r="E6821">
            <v>0</v>
          </cell>
          <cell r="F6821">
            <v>0</v>
          </cell>
          <cell r="G6821">
            <v>0</v>
          </cell>
          <cell r="H6821">
            <v>0</v>
          </cell>
          <cell r="I6821">
            <v>0</v>
          </cell>
          <cell r="J6821">
            <v>0</v>
          </cell>
          <cell r="K6821">
            <v>0</v>
          </cell>
          <cell r="L6821">
            <v>0</v>
          </cell>
          <cell r="M6821">
            <v>0</v>
          </cell>
          <cell r="N6821">
            <v>0</v>
          </cell>
          <cell r="O6821">
            <v>0</v>
          </cell>
          <cell r="P6821">
            <v>0</v>
          </cell>
          <cell r="Q6821">
            <v>0</v>
          </cell>
          <cell r="R6821">
            <v>0</v>
          </cell>
          <cell r="S6821">
            <v>0</v>
          </cell>
          <cell r="T6821">
            <v>0</v>
          </cell>
        </row>
        <row r="6822">
          <cell r="A6822">
            <v>16254014</v>
          </cell>
          <cell r="B6822" t="str">
            <v>16254014 CESS PAYABLE FS04 EG-29</v>
          </cell>
          <cell r="C6822">
            <v>0</v>
          </cell>
          <cell r="D6822">
            <v>0</v>
          </cell>
          <cell r="E6822">
            <v>0</v>
          </cell>
          <cell r="F6822">
            <v>0</v>
          </cell>
          <cell r="G6822">
            <v>0</v>
          </cell>
          <cell r="H6822">
            <v>0</v>
          </cell>
          <cell r="I6822">
            <v>0</v>
          </cell>
          <cell r="J6822">
            <v>0</v>
          </cell>
          <cell r="K6822">
            <v>0</v>
          </cell>
          <cell r="L6822">
            <v>0</v>
          </cell>
          <cell r="M6822">
            <v>0</v>
          </cell>
          <cell r="N6822">
            <v>0</v>
          </cell>
          <cell r="O6822">
            <v>0</v>
          </cell>
          <cell r="P6822">
            <v>0</v>
          </cell>
          <cell r="Q6822">
            <v>0</v>
          </cell>
          <cell r="R6822">
            <v>0</v>
          </cell>
          <cell r="S6822">
            <v>0</v>
          </cell>
          <cell r="T6822">
            <v>0</v>
          </cell>
        </row>
        <row r="6823">
          <cell r="A6823">
            <v>16254015</v>
          </cell>
          <cell r="B6823" t="str">
            <v>16254015 CESS PAYABLE A011 EG-11</v>
          </cell>
          <cell r="C6823">
            <v>0</v>
          </cell>
          <cell r="D6823">
            <v>0</v>
          </cell>
          <cell r="E6823">
            <v>0</v>
          </cell>
          <cell r="F6823">
            <v>0</v>
          </cell>
          <cell r="G6823">
            <v>0</v>
          </cell>
          <cell r="H6823">
            <v>0</v>
          </cell>
          <cell r="I6823">
            <v>0</v>
          </cell>
          <cell r="J6823">
            <v>0</v>
          </cell>
          <cell r="K6823">
            <v>0</v>
          </cell>
          <cell r="L6823">
            <v>0</v>
          </cell>
          <cell r="M6823">
            <v>0</v>
          </cell>
          <cell r="N6823">
            <v>0</v>
          </cell>
          <cell r="O6823">
            <v>0</v>
          </cell>
          <cell r="P6823">
            <v>0</v>
          </cell>
          <cell r="Q6823">
            <v>0</v>
          </cell>
          <cell r="R6823">
            <v>0</v>
          </cell>
          <cell r="S6823">
            <v>0</v>
          </cell>
          <cell r="T6823">
            <v>0</v>
          </cell>
        </row>
        <row r="6824">
          <cell r="A6824">
            <v>16254016</v>
          </cell>
          <cell r="B6824" t="str">
            <v>16254016 CESS PAYABLE A012 EG-11</v>
          </cell>
          <cell r="C6824">
            <v>0</v>
          </cell>
          <cell r="D6824">
            <v>0</v>
          </cell>
          <cell r="E6824">
            <v>0</v>
          </cell>
          <cell r="F6824">
            <v>0</v>
          </cell>
          <cell r="G6824">
            <v>0</v>
          </cell>
          <cell r="H6824">
            <v>0</v>
          </cell>
          <cell r="I6824">
            <v>0</v>
          </cell>
          <cell r="J6824">
            <v>0</v>
          </cell>
          <cell r="K6824">
            <v>0</v>
          </cell>
          <cell r="L6824">
            <v>0</v>
          </cell>
          <cell r="M6824">
            <v>0</v>
          </cell>
          <cell r="N6824">
            <v>0</v>
          </cell>
          <cell r="O6824">
            <v>0</v>
          </cell>
          <cell r="P6824">
            <v>0</v>
          </cell>
          <cell r="Q6824">
            <v>0</v>
          </cell>
          <cell r="R6824">
            <v>0</v>
          </cell>
          <cell r="S6824">
            <v>0</v>
          </cell>
          <cell r="T6824">
            <v>0</v>
          </cell>
        </row>
        <row r="6825">
          <cell r="A6825">
            <v>16254017</v>
          </cell>
          <cell r="B6825" t="str">
            <v>16254017 CESS PAYABLE A013 EG-11</v>
          </cell>
          <cell r="C6825">
            <v>0</v>
          </cell>
          <cell r="D6825">
            <v>0</v>
          </cell>
          <cell r="E6825">
            <v>0</v>
          </cell>
          <cell r="F6825">
            <v>0</v>
          </cell>
          <cell r="G6825">
            <v>0</v>
          </cell>
          <cell r="H6825">
            <v>0</v>
          </cell>
          <cell r="I6825">
            <v>0</v>
          </cell>
          <cell r="J6825">
            <v>0</v>
          </cell>
          <cell r="K6825">
            <v>0</v>
          </cell>
          <cell r="L6825">
            <v>0</v>
          </cell>
          <cell r="M6825">
            <v>0</v>
          </cell>
          <cell r="N6825">
            <v>0</v>
          </cell>
          <cell r="O6825">
            <v>0</v>
          </cell>
          <cell r="P6825">
            <v>0</v>
          </cell>
          <cell r="Q6825">
            <v>0</v>
          </cell>
          <cell r="R6825">
            <v>0</v>
          </cell>
          <cell r="S6825">
            <v>0</v>
          </cell>
          <cell r="T6825">
            <v>0</v>
          </cell>
        </row>
        <row r="6826">
          <cell r="A6826">
            <v>16254018</v>
          </cell>
          <cell r="B6826" t="str">
            <v>16254018 CESS PAYABLE A002 EG-12</v>
          </cell>
          <cell r="C6826">
            <v>0</v>
          </cell>
          <cell r="D6826">
            <v>0</v>
          </cell>
          <cell r="E6826">
            <v>0</v>
          </cell>
          <cell r="F6826">
            <v>0</v>
          </cell>
          <cell r="G6826">
            <v>0</v>
          </cell>
          <cell r="H6826">
            <v>0</v>
          </cell>
          <cell r="I6826">
            <v>0</v>
          </cell>
          <cell r="J6826">
            <v>0</v>
          </cell>
          <cell r="K6826">
            <v>0</v>
          </cell>
          <cell r="L6826">
            <v>0</v>
          </cell>
          <cell r="M6826">
            <v>0</v>
          </cell>
          <cell r="N6826">
            <v>0</v>
          </cell>
          <cell r="O6826">
            <v>0</v>
          </cell>
          <cell r="P6826">
            <v>0</v>
          </cell>
          <cell r="Q6826">
            <v>0</v>
          </cell>
          <cell r="R6826">
            <v>0</v>
          </cell>
          <cell r="S6826">
            <v>0</v>
          </cell>
          <cell r="T6826">
            <v>0</v>
          </cell>
        </row>
        <row r="6827">
          <cell r="A6827">
            <v>16254019</v>
          </cell>
          <cell r="B6827" t="str">
            <v>16254019 CESS PAYABLE A003 EG-13</v>
          </cell>
          <cell r="C6827">
            <v>0</v>
          </cell>
          <cell r="D6827">
            <v>0</v>
          </cell>
          <cell r="E6827">
            <v>0</v>
          </cell>
          <cell r="F6827">
            <v>0</v>
          </cell>
          <cell r="G6827">
            <v>0</v>
          </cell>
          <cell r="H6827">
            <v>0</v>
          </cell>
          <cell r="I6827">
            <v>0</v>
          </cell>
          <cell r="J6827">
            <v>0</v>
          </cell>
          <cell r="K6827">
            <v>0</v>
          </cell>
          <cell r="L6827">
            <v>0</v>
          </cell>
          <cell r="M6827">
            <v>0</v>
          </cell>
          <cell r="N6827">
            <v>0</v>
          </cell>
          <cell r="O6827">
            <v>0</v>
          </cell>
          <cell r="P6827">
            <v>0</v>
          </cell>
          <cell r="Q6827">
            <v>0</v>
          </cell>
          <cell r="R6827">
            <v>0</v>
          </cell>
          <cell r="S6827">
            <v>0</v>
          </cell>
          <cell r="T6827">
            <v>0</v>
          </cell>
        </row>
        <row r="6828">
          <cell r="A6828">
            <v>16254020</v>
          </cell>
          <cell r="B6828" t="str">
            <v>16254020 CESS PAYABLE A004 EG-14</v>
          </cell>
          <cell r="C6828">
            <v>0</v>
          </cell>
          <cell r="D6828">
            <v>0</v>
          </cell>
          <cell r="E6828">
            <v>0</v>
          </cell>
          <cell r="F6828">
            <v>0</v>
          </cell>
          <cell r="G6828">
            <v>0</v>
          </cell>
          <cell r="H6828">
            <v>0</v>
          </cell>
          <cell r="I6828">
            <v>0</v>
          </cell>
          <cell r="J6828">
            <v>0</v>
          </cell>
          <cell r="K6828">
            <v>0</v>
          </cell>
          <cell r="L6828">
            <v>0</v>
          </cell>
          <cell r="M6828">
            <v>0</v>
          </cell>
          <cell r="N6828">
            <v>0</v>
          </cell>
          <cell r="O6828">
            <v>0</v>
          </cell>
          <cell r="P6828">
            <v>0</v>
          </cell>
          <cell r="Q6828">
            <v>0</v>
          </cell>
          <cell r="R6828">
            <v>0</v>
          </cell>
          <cell r="S6828">
            <v>0</v>
          </cell>
          <cell r="T6828">
            <v>0</v>
          </cell>
        </row>
        <row r="6829">
          <cell r="A6829">
            <v>16254021</v>
          </cell>
          <cell r="B6829" t="str">
            <v>16254021 CESS PAYABLE A005 EG-15</v>
          </cell>
          <cell r="C6829">
            <v>0</v>
          </cell>
          <cell r="D6829">
            <v>0</v>
          </cell>
          <cell r="E6829">
            <v>0</v>
          </cell>
          <cell r="F6829">
            <v>0</v>
          </cell>
          <cell r="G6829">
            <v>0</v>
          </cell>
          <cell r="H6829">
            <v>0</v>
          </cell>
          <cell r="I6829">
            <v>0</v>
          </cell>
          <cell r="J6829">
            <v>0</v>
          </cell>
          <cell r="K6829">
            <v>0</v>
          </cell>
          <cell r="L6829">
            <v>0</v>
          </cell>
          <cell r="M6829">
            <v>0</v>
          </cell>
          <cell r="N6829">
            <v>0</v>
          </cell>
          <cell r="O6829">
            <v>0</v>
          </cell>
          <cell r="P6829">
            <v>0</v>
          </cell>
          <cell r="Q6829">
            <v>0</v>
          </cell>
          <cell r="R6829">
            <v>0</v>
          </cell>
          <cell r="S6829">
            <v>0</v>
          </cell>
          <cell r="T6829">
            <v>0</v>
          </cell>
        </row>
        <row r="6830">
          <cell r="A6830">
            <v>16254022</v>
          </cell>
          <cell r="B6830" t="str">
            <v>16254022 CESS PAYABLE A006 EG-16</v>
          </cell>
          <cell r="C6830">
            <v>0</v>
          </cell>
          <cell r="D6830">
            <v>0</v>
          </cell>
          <cell r="E6830">
            <v>0</v>
          </cell>
          <cell r="F6830">
            <v>0</v>
          </cell>
          <cell r="G6830">
            <v>0</v>
          </cell>
          <cell r="H6830">
            <v>0</v>
          </cell>
          <cell r="I6830">
            <v>0</v>
          </cell>
          <cell r="J6830">
            <v>0</v>
          </cell>
          <cell r="K6830">
            <v>0</v>
          </cell>
          <cell r="L6830">
            <v>0</v>
          </cell>
          <cell r="M6830">
            <v>0</v>
          </cell>
          <cell r="N6830">
            <v>0</v>
          </cell>
          <cell r="O6830">
            <v>0</v>
          </cell>
          <cell r="P6830">
            <v>0</v>
          </cell>
          <cell r="Q6830">
            <v>0</v>
          </cell>
          <cell r="R6830">
            <v>0</v>
          </cell>
          <cell r="S6830">
            <v>0</v>
          </cell>
          <cell r="T6830">
            <v>0</v>
          </cell>
        </row>
        <row r="6831">
          <cell r="A6831">
            <v>16254023</v>
          </cell>
          <cell r="B6831" t="str">
            <v>16254023 CESS PAYABLE A015 EG-18</v>
          </cell>
          <cell r="C6831">
            <v>0</v>
          </cell>
          <cell r="D6831">
            <v>0</v>
          </cell>
          <cell r="E6831">
            <v>0</v>
          </cell>
          <cell r="F6831">
            <v>0</v>
          </cell>
          <cell r="G6831">
            <v>0</v>
          </cell>
          <cell r="H6831">
            <v>0</v>
          </cell>
          <cell r="I6831">
            <v>0</v>
          </cell>
          <cell r="J6831">
            <v>0</v>
          </cell>
          <cell r="K6831">
            <v>0</v>
          </cell>
          <cell r="L6831">
            <v>0</v>
          </cell>
          <cell r="M6831">
            <v>0</v>
          </cell>
          <cell r="N6831">
            <v>0</v>
          </cell>
          <cell r="O6831">
            <v>0</v>
          </cell>
          <cell r="P6831">
            <v>0</v>
          </cell>
          <cell r="Q6831">
            <v>0</v>
          </cell>
          <cell r="R6831">
            <v>0</v>
          </cell>
          <cell r="S6831">
            <v>0</v>
          </cell>
          <cell r="T6831">
            <v>0</v>
          </cell>
        </row>
        <row r="6832">
          <cell r="A6832">
            <v>16254024</v>
          </cell>
          <cell r="B6832" t="str">
            <v>16254024 CESS PAYABLE A018 EG-19</v>
          </cell>
          <cell r="C6832">
            <v>0</v>
          </cell>
          <cell r="D6832">
            <v>0</v>
          </cell>
          <cell r="E6832">
            <v>0</v>
          </cell>
          <cell r="F6832">
            <v>0</v>
          </cell>
          <cell r="G6832">
            <v>0</v>
          </cell>
          <cell r="H6832">
            <v>0</v>
          </cell>
          <cell r="I6832">
            <v>0</v>
          </cell>
          <cell r="J6832">
            <v>0</v>
          </cell>
          <cell r="K6832">
            <v>0</v>
          </cell>
          <cell r="L6832">
            <v>0</v>
          </cell>
          <cell r="M6832">
            <v>0</v>
          </cell>
          <cell r="N6832">
            <v>0</v>
          </cell>
          <cell r="O6832">
            <v>0</v>
          </cell>
          <cell r="P6832">
            <v>0</v>
          </cell>
          <cell r="Q6832">
            <v>0</v>
          </cell>
          <cell r="R6832">
            <v>0</v>
          </cell>
          <cell r="S6832">
            <v>0</v>
          </cell>
          <cell r="T6832">
            <v>0</v>
          </cell>
        </row>
        <row r="6833">
          <cell r="A6833">
            <v>16254025</v>
          </cell>
          <cell r="B6833" t="str">
            <v>16254025 CESS PAYABLE MD05 EG-45</v>
          </cell>
          <cell r="C6833">
            <v>0</v>
          </cell>
          <cell r="D6833">
            <v>0</v>
          </cell>
          <cell r="E6833">
            <v>0</v>
          </cell>
          <cell r="F6833">
            <v>0</v>
          </cell>
          <cell r="G6833">
            <v>0</v>
          </cell>
          <cell r="H6833">
            <v>0</v>
          </cell>
          <cell r="I6833">
            <v>0</v>
          </cell>
          <cell r="J6833">
            <v>0</v>
          </cell>
          <cell r="K6833">
            <v>0</v>
          </cell>
          <cell r="L6833">
            <v>0</v>
          </cell>
          <cell r="M6833">
            <v>0</v>
          </cell>
          <cell r="N6833">
            <v>0</v>
          </cell>
          <cell r="O6833">
            <v>0</v>
          </cell>
          <cell r="P6833">
            <v>0</v>
          </cell>
          <cell r="Q6833">
            <v>0</v>
          </cell>
          <cell r="R6833">
            <v>0</v>
          </cell>
          <cell r="S6833">
            <v>0</v>
          </cell>
          <cell r="T6833">
            <v>0</v>
          </cell>
        </row>
        <row r="6834">
          <cell r="A6834">
            <v>16254026</v>
          </cell>
          <cell r="B6834" t="str">
            <v>16254026 CESS PAYABLE A010 EG-56</v>
          </cell>
          <cell r="C6834">
            <v>0</v>
          </cell>
          <cell r="D6834">
            <v>0</v>
          </cell>
          <cell r="E6834">
            <v>0</v>
          </cell>
          <cell r="F6834">
            <v>0</v>
          </cell>
          <cell r="G6834">
            <v>0</v>
          </cell>
          <cell r="H6834">
            <v>0</v>
          </cell>
          <cell r="I6834">
            <v>0</v>
          </cell>
          <cell r="J6834">
            <v>0</v>
          </cell>
          <cell r="K6834">
            <v>0</v>
          </cell>
          <cell r="L6834">
            <v>0</v>
          </cell>
          <cell r="M6834">
            <v>0</v>
          </cell>
          <cell r="N6834">
            <v>0</v>
          </cell>
          <cell r="O6834">
            <v>0</v>
          </cell>
          <cell r="P6834">
            <v>0</v>
          </cell>
          <cell r="Q6834">
            <v>0</v>
          </cell>
          <cell r="R6834">
            <v>0</v>
          </cell>
          <cell r="S6834">
            <v>0</v>
          </cell>
          <cell r="T6834">
            <v>0</v>
          </cell>
        </row>
        <row r="6835">
          <cell r="A6835">
            <v>16254027</v>
          </cell>
          <cell r="B6835" t="str">
            <v>16254027 CESS PAYABLE A008 EG-60</v>
          </cell>
          <cell r="C6835">
            <v>0</v>
          </cell>
          <cell r="D6835">
            <v>0</v>
          </cell>
          <cell r="E6835">
            <v>0</v>
          </cell>
          <cell r="F6835">
            <v>0</v>
          </cell>
          <cell r="G6835">
            <v>0</v>
          </cell>
          <cell r="H6835">
            <v>0</v>
          </cell>
          <cell r="I6835">
            <v>0</v>
          </cell>
          <cell r="J6835">
            <v>0</v>
          </cell>
          <cell r="K6835">
            <v>0</v>
          </cell>
          <cell r="L6835">
            <v>0</v>
          </cell>
          <cell r="M6835">
            <v>0</v>
          </cell>
          <cell r="N6835">
            <v>0</v>
          </cell>
          <cell r="O6835">
            <v>0</v>
          </cell>
          <cell r="P6835">
            <v>0</v>
          </cell>
          <cell r="Q6835">
            <v>0</v>
          </cell>
          <cell r="R6835">
            <v>0</v>
          </cell>
          <cell r="S6835">
            <v>0</v>
          </cell>
          <cell r="T6835">
            <v>0</v>
          </cell>
        </row>
        <row r="6836">
          <cell r="A6836">
            <v>16254028</v>
          </cell>
          <cell r="B6836" t="str">
            <v>16254028 CESS PAYABLE A009 EG-61</v>
          </cell>
          <cell r="C6836">
            <v>0</v>
          </cell>
          <cell r="D6836">
            <v>0</v>
          </cell>
          <cell r="E6836">
            <v>0</v>
          </cell>
          <cell r="F6836">
            <v>0</v>
          </cell>
          <cell r="G6836">
            <v>0</v>
          </cell>
          <cell r="H6836">
            <v>0</v>
          </cell>
          <cell r="I6836">
            <v>0</v>
          </cell>
          <cell r="J6836">
            <v>0</v>
          </cell>
          <cell r="K6836">
            <v>0</v>
          </cell>
          <cell r="L6836">
            <v>0</v>
          </cell>
          <cell r="M6836">
            <v>0</v>
          </cell>
          <cell r="N6836">
            <v>0</v>
          </cell>
          <cell r="O6836">
            <v>0</v>
          </cell>
          <cell r="P6836">
            <v>0</v>
          </cell>
          <cell r="Q6836">
            <v>0</v>
          </cell>
          <cell r="R6836">
            <v>0</v>
          </cell>
          <cell r="S6836">
            <v>0</v>
          </cell>
          <cell r="T6836">
            <v>0</v>
          </cell>
        </row>
        <row r="6837">
          <cell r="A6837">
            <v>16254029</v>
          </cell>
          <cell r="B6837" t="str">
            <v>16254029 CESS PAYABLE F001 EG-62</v>
          </cell>
          <cell r="C6837">
            <v>0</v>
          </cell>
          <cell r="D6837">
            <v>0</v>
          </cell>
          <cell r="E6837">
            <v>0</v>
          </cell>
          <cell r="F6837">
            <v>0</v>
          </cell>
          <cell r="G6837">
            <v>0</v>
          </cell>
          <cell r="H6837">
            <v>0</v>
          </cell>
          <cell r="I6837">
            <v>0</v>
          </cell>
          <cell r="J6837">
            <v>0</v>
          </cell>
          <cell r="K6837">
            <v>0</v>
          </cell>
          <cell r="L6837">
            <v>0</v>
          </cell>
          <cell r="M6837">
            <v>0</v>
          </cell>
          <cell r="N6837">
            <v>0</v>
          </cell>
          <cell r="O6837">
            <v>0</v>
          </cell>
          <cell r="P6837">
            <v>0</v>
          </cell>
          <cell r="Q6837">
            <v>0</v>
          </cell>
          <cell r="R6837">
            <v>0</v>
          </cell>
          <cell r="S6837">
            <v>0</v>
          </cell>
          <cell r="T6837">
            <v>0</v>
          </cell>
        </row>
        <row r="6838">
          <cell r="A6838">
            <v>16254030</v>
          </cell>
          <cell r="B6838" t="str">
            <v>16254030 CESS PAYABLE SA01 EG-63</v>
          </cell>
          <cell r="C6838">
            <v>0</v>
          </cell>
          <cell r="D6838">
            <v>0</v>
          </cell>
          <cell r="E6838">
            <v>0</v>
          </cell>
          <cell r="F6838">
            <v>0</v>
          </cell>
          <cell r="G6838">
            <v>0</v>
          </cell>
          <cell r="H6838">
            <v>0</v>
          </cell>
          <cell r="I6838">
            <v>0</v>
          </cell>
          <cell r="J6838">
            <v>0</v>
          </cell>
          <cell r="K6838">
            <v>0</v>
          </cell>
          <cell r="L6838">
            <v>0</v>
          </cell>
          <cell r="M6838">
            <v>0</v>
          </cell>
          <cell r="N6838">
            <v>0</v>
          </cell>
          <cell r="O6838">
            <v>0</v>
          </cell>
          <cell r="P6838">
            <v>0</v>
          </cell>
          <cell r="Q6838">
            <v>0</v>
          </cell>
          <cell r="R6838">
            <v>0</v>
          </cell>
          <cell r="S6838">
            <v>0</v>
          </cell>
          <cell r="T6838">
            <v>0</v>
          </cell>
        </row>
        <row r="6839">
          <cell r="A6839">
            <v>16254031</v>
          </cell>
          <cell r="B6839" t="str">
            <v>16254031 CESS PAYABLE SF01 EG-63</v>
          </cell>
          <cell r="C6839">
            <v>0</v>
          </cell>
          <cell r="D6839">
            <v>0</v>
          </cell>
          <cell r="E6839">
            <v>0</v>
          </cell>
          <cell r="F6839">
            <v>0</v>
          </cell>
          <cell r="G6839">
            <v>0</v>
          </cell>
          <cell r="H6839">
            <v>0</v>
          </cell>
          <cell r="I6839">
            <v>0</v>
          </cell>
          <cell r="J6839">
            <v>0</v>
          </cell>
          <cell r="K6839">
            <v>0</v>
          </cell>
          <cell r="L6839">
            <v>0</v>
          </cell>
          <cell r="M6839">
            <v>0</v>
          </cell>
          <cell r="N6839">
            <v>0</v>
          </cell>
          <cell r="O6839">
            <v>0</v>
          </cell>
          <cell r="P6839">
            <v>0</v>
          </cell>
          <cell r="Q6839">
            <v>0</v>
          </cell>
          <cell r="R6839">
            <v>0</v>
          </cell>
          <cell r="S6839">
            <v>0</v>
          </cell>
          <cell r="T6839">
            <v>0</v>
          </cell>
        </row>
        <row r="6840">
          <cell r="A6840">
            <v>16254032</v>
          </cell>
          <cell r="B6840" t="str">
            <v>16254032 CESS PAYABLE SF02 EG-63</v>
          </cell>
          <cell r="C6840">
            <v>0</v>
          </cell>
          <cell r="D6840">
            <v>0</v>
          </cell>
          <cell r="E6840">
            <v>0</v>
          </cell>
          <cell r="F6840">
            <v>0</v>
          </cell>
          <cell r="G6840">
            <v>0</v>
          </cell>
          <cell r="H6840">
            <v>0</v>
          </cell>
          <cell r="I6840">
            <v>0</v>
          </cell>
          <cell r="J6840">
            <v>0</v>
          </cell>
          <cell r="K6840">
            <v>0</v>
          </cell>
          <cell r="L6840">
            <v>0</v>
          </cell>
          <cell r="M6840">
            <v>0</v>
          </cell>
          <cell r="N6840">
            <v>0</v>
          </cell>
          <cell r="O6840">
            <v>0</v>
          </cell>
          <cell r="P6840">
            <v>0</v>
          </cell>
          <cell r="Q6840">
            <v>0</v>
          </cell>
          <cell r="R6840">
            <v>0</v>
          </cell>
          <cell r="S6840">
            <v>0</v>
          </cell>
          <cell r="T6840">
            <v>0</v>
          </cell>
        </row>
        <row r="6841">
          <cell r="A6841">
            <v>16254033</v>
          </cell>
          <cell r="B6841" t="str">
            <v>16254033 CESS PAYABLE SA02 EG-64</v>
          </cell>
          <cell r="C6841">
            <v>0</v>
          </cell>
          <cell r="D6841">
            <v>0</v>
          </cell>
          <cell r="E6841">
            <v>0</v>
          </cell>
          <cell r="F6841">
            <v>0</v>
          </cell>
          <cell r="G6841">
            <v>0</v>
          </cell>
          <cell r="H6841">
            <v>0</v>
          </cell>
          <cell r="I6841">
            <v>0</v>
          </cell>
          <cell r="J6841">
            <v>0</v>
          </cell>
          <cell r="K6841">
            <v>0</v>
          </cell>
          <cell r="L6841">
            <v>0</v>
          </cell>
          <cell r="M6841">
            <v>0</v>
          </cell>
          <cell r="N6841">
            <v>0</v>
          </cell>
          <cell r="O6841">
            <v>0</v>
          </cell>
          <cell r="P6841">
            <v>0</v>
          </cell>
          <cell r="Q6841">
            <v>0</v>
          </cell>
          <cell r="R6841">
            <v>0</v>
          </cell>
          <cell r="S6841">
            <v>0</v>
          </cell>
          <cell r="T6841">
            <v>0</v>
          </cell>
        </row>
        <row r="6842">
          <cell r="A6842">
            <v>16254034</v>
          </cell>
          <cell r="B6842" t="str">
            <v>16254034 CESS PAYABLE SA03 EG-65</v>
          </cell>
          <cell r="C6842">
            <v>0</v>
          </cell>
          <cell r="D6842">
            <v>0</v>
          </cell>
          <cell r="E6842">
            <v>0</v>
          </cell>
          <cell r="F6842">
            <v>0</v>
          </cell>
          <cell r="G6842">
            <v>0</v>
          </cell>
          <cell r="H6842">
            <v>0</v>
          </cell>
          <cell r="I6842">
            <v>0</v>
          </cell>
          <cell r="J6842">
            <v>0</v>
          </cell>
          <cell r="K6842">
            <v>0</v>
          </cell>
          <cell r="L6842">
            <v>0</v>
          </cell>
          <cell r="M6842">
            <v>0</v>
          </cell>
          <cell r="N6842">
            <v>0</v>
          </cell>
          <cell r="O6842">
            <v>0</v>
          </cell>
          <cell r="P6842">
            <v>0</v>
          </cell>
          <cell r="Q6842">
            <v>0</v>
          </cell>
          <cell r="R6842">
            <v>0</v>
          </cell>
          <cell r="S6842">
            <v>0</v>
          </cell>
          <cell r="T6842">
            <v>0</v>
          </cell>
        </row>
        <row r="6843">
          <cell r="A6843">
            <v>16254035</v>
          </cell>
          <cell r="B6843" t="str">
            <v>16254035 CESS PAYABLE A016 EG-71</v>
          </cell>
          <cell r="C6843">
            <v>0</v>
          </cell>
          <cell r="D6843">
            <v>0</v>
          </cell>
          <cell r="E6843">
            <v>0</v>
          </cell>
          <cell r="F6843">
            <v>0</v>
          </cell>
          <cell r="G6843">
            <v>0</v>
          </cell>
          <cell r="H6843">
            <v>0</v>
          </cell>
          <cell r="I6843">
            <v>0</v>
          </cell>
          <cell r="J6843">
            <v>0</v>
          </cell>
          <cell r="K6843">
            <v>0</v>
          </cell>
          <cell r="L6843">
            <v>0</v>
          </cell>
          <cell r="M6843">
            <v>0</v>
          </cell>
          <cell r="N6843">
            <v>0</v>
          </cell>
          <cell r="O6843">
            <v>0</v>
          </cell>
          <cell r="P6843">
            <v>0</v>
          </cell>
          <cell r="Q6843">
            <v>0</v>
          </cell>
          <cell r="R6843">
            <v>0</v>
          </cell>
          <cell r="S6843">
            <v>0</v>
          </cell>
          <cell r="T6843">
            <v>0</v>
          </cell>
        </row>
        <row r="6844">
          <cell r="A6844">
            <v>16254036</v>
          </cell>
          <cell r="B6844" t="str">
            <v>16254036 CESS PAYABLE F013 EG-72</v>
          </cell>
          <cell r="C6844">
            <v>0</v>
          </cell>
          <cell r="D6844">
            <v>0</v>
          </cell>
          <cell r="E6844">
            <v>0</v>
          </cell>
          <cell r="F6844">
            <v>0</v>
          </cell>
          <cell r="G6844">
            <v>0</v>
          </cell>
          <cell r="H6844">
            <v>0</v>
          </cell>
          <cell r="I6844">
            <v>0</v>
          </cell>
          <cell r="J6844">
            <v>0</v>
          </cell>
          <cell r="K6844">
            <v>0</v>
          </cell>
          <cell r="L6844">
            <v>0</v>
          </cell>
          <cell r="M6844">
            <v>0</v>
          </cell>
          <cell r="N6844">
            <v>0</v>
          </cell>
          <cell r="O6844">
            <v>0</v>
          </cell>
          <cell r="P6844">
            <v>0</v>
          </cell>
          <cell r="Q6844">
            <v>0</v>
          </cell>
          <cell r="R6844">
            <v>0</v>
          </cell>
          <cell r="S6844">
            <v>0</v>
          </cell>
          <cell r="T6844">
            <v>0</v>
          </cell>
        </row>
        <row r="6845">
          <cell r="A6845">
            <v>16254037</v>
          </cell>
          <cell r="B6845" t="str">
            <v>16254037 CESS PAYABLE SK01 EG-73</v>
          </cell>
          <cell r="C6845">
            <v>0</v>
          </cell>
          <cell r="D6845">
            <v>0</v>
          </cell>
          <cell r="E6845">
            <v>0</v>
          </cell>
          <cell r="F6845">
            <v>0</v>
          </cell>
          <cell r="G6845">
            <v>0</v>
          </cell>
          <cell r="H6845">
            <v>0</v>
          </cell>
          <cell r="I6845">
            <v>0</v>
          </cell>
          <cell r="J6845">
            <v>0</v>
          </cell>
          <cell r="K6845">
            <v>0</v>
          </cell>
          <cell r="L6845">
            <v>0</v>
          </cell>
          <cell r="M6845">
            <v>0</v>
          </cell>
          <cell r="N6845">
            <v>0</v>
          </cell>
          <cell r="O6845">
            <v>0</v>
          </cell>
          <cell r="P6845">
            <v>0</v>
          </cell>
          <cell r="Q6845">
            <v>0</v>
          </cell>
          <cell r="R6845">
            <v>0</v>
          </cell>
          <cell r="S6845">
            <v>0</v>
          </cell>
          <cell r="T6845">
            <v>0</v>
          </cell>
        </row>
        <row r="6846">
          <cell r="A6846">
            <v>16254039</v>
          </cell>
          <cell r="B6846" t="str">
            <v>16254039 CESS PAYABLE A017 EG-81</v>
          </cell>
          <cell r="C6846">
            <v>0</v>
          </cell>
          <cell r="D6846">
            <v>0</v>
          </cell>
          <cell r="E6846">
            <v>0</v>
          </cell>
          <cell r="F6846">
            <v>0</v>
          </cell>
          <cell r="G6846">
            <v>0</v>
          </cell>
          <cell r="H6846">
            <v>0</v>
          </cell>
          <cell r="I6846">
            <v>0</v>
          </cell>
          <cell r="J6846">
            <v>0</v>
          </cell>
          <cell r="K6846">
            <v>0</v>
          </cell>
          <cell r="L6846">
            <v>0</v>
          </cell>
          <cell r="M6846">
            <v>0</v>
          </cell>
          <cell r="N6846">
            <v>0</v>
          </cell>
          <cell r="O6846">
            <v>0</v>
          </cell>
          <cell r="P6846">
            <v>0</v>
          </cell>
          <cell r="Q6846">
            <v>0</v>
          </cell>
          <cell r="R6846">
            <v>0</v>
          </cell>
          <cell r="S6846">
            <v>0</v>
          </cell>
          <cell r="T6846">
            <v>0</v>
          </cell>
        </row>
        <row r="6847">
          <cell r="A6847">
            <v>16254040</v>
          </cell>
          <cell r="B6847" t="str">
            <v>16254040 CESS PAYABLE F017 EG-82</v>
          </cell>
          <cell r="C6847">
            <v>0</v>
          </cell>
          <cell r="D6847">
            <v>0</v>
          </cell>
          <cell r="E6847">
            <v>0</v>
          </cell>
          <cell r="F6847">
            <v>0</v>
          </cell>
          <cell r="G6847">
            <v>0</v>
          </cell>
          <cell r="H6847">
            <v>0</v>
          </cell>
          <cell r="I6847">
            <v>0</v>
          </cell>
          <cell r="J6847">
            <v>0</v>
          </cell>
          <cell r="K6847">
            <v>0</v>
          </cell>
          <cell r="L6847">
            <v>0</v>
          </cell>
          <cell r="M6847">
            <v>0</v>
          </cell>
          <cell r="N6847">
            <v>0</v>
          </cell>
          <cell r="O6847">
            <v>0</v>
          </cell>
          <cell r="P6847">
            <v>0</v>
          </cell>
          <cell r="Q6847">
            <v>0</v>
          </cell>
          <cell r="R6847">
            <v>0</v>
          </cell>
          <cell r="S6847">
            <v>0</v>
          </cell>
          <cell r="T6847">
            <v>0</v>
          </cell>
        </row>
        <row r="6848">
          <cell r="A6848">
            <v>16254041</v>
          </cell>
          <cell r="B6848" t="str">
            <v>16254041 CESS PAYABLE SV01 EG-83</v>
          </cell>
          <cell r="C6848">
            <v>0</v>
          </cell>
          <cell r="D6848">
            <v>0</v>
          </cell>
          <cell r="E6848">
            <v>0</v>
          </cell>
          <cell r="F6848">
            <v>0</v>
          </cell>
          <cell r="G6848">
            <v>0</v>
          </cell>
          <cell r="H6848">
            <v>0</v>
          </cell>
          <cell r="I6848">
            <v>0</v>
          </cell>
          <cell r="J6848">
            <v>0</v>
          </cell>
          <cell r="K6848">
            <v>0</v>
          </cell>
          <cell r="L6848">
            <v>0</v>
          </cell>
          <cell r="M6848">
            <v>0</v>
          </cell>
          <cell r="N6848">
            <v>0</v>
          </cell>
          <cell r="O6848">
            <v>0</v>
          </cell>
          <cell r="P6848">
            <v>0</v>
          </cell>
          <cell r="Q6848">
            <v>0</v>
          </cell>
          <cell r="R6848">
            <v>0</v>
          </cell>
          <cell r="S6848">
            <v>0</v>
          </cell>
          <cell r="T6848">
            <v>0</v>
          </cell>
        </row>
        <row r="6849">
          <cell r="A6849">
            <v>16254061</v>
          </cell>
          <cell r="B6849" t="str">
            <v>16254061 CESS PAYABLE AMRV EG-22</v>
          </cell>
          <cell r="C6849">
            <v>0</v>
          </cell>
          <cell r="D6849">
            <v>0</v>
          </cell>
          <cell r="E6849">
            <v>0</v>
          </cell>
          <cell r="F6849">
            <v>0</v>
          </cell>
          <cell r="G6849">
            <v>0</v>
          </cell>
          <cell r="H6849">
            <v>0</v>
          </cell>
          <cell r="I6849">
            <v>0</v>
          </cell>
          <cell r="J6849">
            <v>0</v>
          </cell>
          <cell r="K6849">
            <v>0</v>
          </cell>
          <cell r="L6849">
            <v>0</v>
          </cell>
          <cell r="M6849">
            <v>0</v>
          </cell>
          <cell r="N6849">
            <v>0</v>
          </cell>
          <cell r="O6849">
            <v>0</v>
          </cell>
          <cell r="P6849">
            <v>0</v>
          </cell>
          <cell r="Q6849">
            <v>0</v>
          </cell>
          <cell r="R6849">
            <v>0</v>
          </cell>
          <cell r="S6849">
            <v>0</v>
          </cell>
          <cell r="T6849">
            <v>0</v>
          </cell>
        </row>
        <row r="6850">
          <cell r="A6850">
            <v>16254062</v>
          </cell>
          <cell r="B6850" t="str">
            <v>16254062 CESS PAYABLE FMRV EG-'22</v>
          </cell>
          <cell r="C6850">
            <v>0</v>
          </cell>
          <cell r="D6850">
            <v>0</v>
          </cell>
          <cell r="E6850">
            <v>0</v>
          </cell>
          <cell r="F6850">
            <v>0</v>
          </cell>
          <cell r="G6850">
            <v>0</v>
          </cell>
          <cell r="H6850">
            <v>0</v>
          </cell>
          <cell r="I6850">
            <v>0</v>
          </cell>
          <cell r="J6850">
            <v>0</v>
          </cell>
          <cell r="K6850">
            <v>0</v>
          </cell>
          <cell r="L6850">
            <v>0</v>
          </cell>
          <cell r="M6850">
            <v>0</v>
          </cell>
          <cell r="N6850">
            <v>0</v>
          </cell>
          <cell r="O6850">
            <v>0</v>
          </cell>
          <cell r="P6850">
            <v>0</v>
          </cell>
          <cell r="Q6850">
            <v>0</v>
          </cell>
          <cell r="R6850">
            <v>0</v>
          </cell>
          <cell r="S6850">
            <v>0</v>
          </cell>
          <cell r="T6850">
            <v>0</v>
          </cell>
        </row>
        <row r="6851">
          <cell r="A6851">
            <v>16254063</v>
          </cell>
          <cell r="B6851" t="str">
            <v>16254063 CESS PAYABLE MRVA EG-23</v>
          </cell>
          <cell r="C6851">
            <v>0</v>
          </cell>
          <cell r="D6851">
            <v>0</v>
          </cell>
          <cell r="E6851">
            <v>0</v>
          </cell>
          <cell r="F6851">
            <v>0</v>
          </cell>
          <cell r="G6851">
            <v>0</v>
          </cell>
          <cell r="H6851">
            <v>0</v>
          </cell>
          <cell r="I6851">
            <v>0</v>
          </cell>
          <cell r="J6851">
            <v>0</v>
          </cell>
          <cell r="K6851">
            <v>0</v>
          </cell>
          <cell r="L6851">
            <v>0</v>
          </cell>
          <cell r="M6851">
            <v>0</v>
          </cell>
          <cell r="N6851">
            <v>0</v>
          </cell>
          <cell r="O6851">
            <v>0</v>
          </cell>
          <cell r="P6851">
            <v>0</v>
          </cell>
          <cell r="Q6851">
            <v>0</v>
          </cell>
          <cell r="R6851">
            <v>0</v>
          </cell>
          <cell r="S6851">
            <v>0</v>
          </cell>
          <cell r="T6851">
            <v>0</v>
          </cell>
        </row>
        <row r="6852">
          <cell r="A6852">
            <v>16254064</v>
          </cell>
          <cell r="B6852" t="str">
            <v>16254064 CESS PAYABLE MRVF EG-24</v>
          </cell>
          <cell r="C6852">
            <v>0</v>
          </cell>
          <cell r="D6852">
            <v>0</v>
          </cell>
          <cell r="E6852">
            <v>0</v>
          </cell>
          <cell r="F6852">
            <v>0</v>
          </cell>
          <cell r="G6852">
            <v>0</v>
          </cell>
          <cell r="H6852">
            <v>0</v>
          </cell>
          <cell r="I6852">
            <v>0</v>
          </cell>
          <cell r="J6852">
            <v>0</v>
          </cell>
          <cell r="K6852">
            <v>0</v>
          </cell>
          <cell r="L6852">
            <v>0</v>
          </cell>
          <cell r="M6852">
            <v>0</v>
          </cell>
          <cell r="N6852">
            <v>0</v>
          </cell>
          <cell r="O6852">
            <v>0</v>
          </cell>
          <cell r="P6852">
            <v>0</v>
          </cell>
          <cell r="Q6852">
            <v>0</v>
          </cell>
          <cell r="R6852">
            <v>0</v>
          </cell>
          <cell r="S6852">
            <v>0</v>
          </cell>
          <cell r="T6852">
            <v>0</v>
          </cell>
        </row>
        <row r="6853">
          <cell r="A6853">
            <v>16254065</v>
          </cell>
          <cell r="B6853" t="str">
            <v>16254065 CESS PAYABLE MRVH EG-25</v>
          </cell>
          <cell r="C6853">
            <v>0</v>
          </cell>
          <cell r="D6853">
            <v>0</v>
          </cell>
          <cell r="E6853">
            <v>0</v>
          </cell>
          <cell r="F6853">
            <v>0</v>
          </cell>
          <cell r="G6853">
            <v>0</v>
          </cell>
          <cell r="H6853">
            <v>0</v>
          </cell>
          <cell r="I6853">
            <v>0</v>
          </cell>
          <cell r="J6853">
            <v>0</v>
          </cell>
          <cell r="K6853">
            <v>0</v>
          </cell>
          <cell r="L6853">
            <v>0</v>
          </cell>
          <cell r="M6853">
            <v>0</v>
          </cell>
          <cell r="N6853">
            <v>0</v>
          </cell>
          <cell r="O6853">
            <v>0</v>
          </cell>
          <cell r="P6853">
            <v>0</v>
          </cell>
          <cell r="Q6853">
            <v>0</v>
          </cell>
          <cell r="R6853">
            <v>0</v>
          </cell>
          <cell r="S6853">
            <v>0</v>
          </cell>
          <cell r="T6853">
            <v>0</v>
          </cell>
        </row>
        <row r="6854">
          <cell r="A6854">
            <v>16254074</v>
          </cell>
          <cell r="B6854" t="str">
            <v>16254074 CESS PAYABLE AI05 EG-09</v>
          </cell>
          <cell r="C6854">
            <v>0</v>
          </cell>
          <cell r="D6854">
            <v>0</v>
          </cell>
          <cell r="E6854">
            <v>0</v>
          </cell>
          <cell r="F6854">
            <v>0</v>
          </cell>
          <cell r="G6854">
            <v>0</v>
          </cell>
          <cell r="H6854">
            <v>0</v>
          </cell>
          <cell r="I6854">
            <v>0</v>
          </cell>
          <cell r="J6854">
            <v>0</v>
          </cell>
          <cell r="K6854">
            <v>0</v>
          </cell>
          <cell r="L6854">
            <v>0</v>
          </cell>
          <cell r="M6854">
            <v>0</v>
          </cell>
          <cell r="N6854">
            <v>0</v>
          </cell>
          <cell r="O6854">
            <v>0</v>
          </cell>
          <cell r="P6854">
            <v>0</v>
          </cell>
          <cell r="Q6854">
            <v>0</v>
          </cell>
          <cell r="R6854">
            <v>0</v>
          </cell>
          <cell r="S6854">
            <v>0</v>
          </cell>
          <cell r="T6854">
            <v>0</v>
          </cell>
        </row>
        <row r="6855">
          <cell r="A6855">
            <v>16254075</v>
          </cell>
          <cell r="B6855" t="str">
            <v>16254075 CESS PAYABLE AR03 EG-06</v>
          </cell>
          <cell r="C6855">
            <v>0</v>
          </cell>
          <cell r="D6855">
            <v>0</v>
          </cell>
          <cell r="E6855">
            <v>0</v>
          </cell>
          <cell r="F6855">
            <v>0</v>
          </cell>
          <cell r="G6855">
            <v>0</v>
          </cell>
          <cell r="H6855">
            <v>0</v>
          </cell>
          <cell r="I6855">
            <v>0</v>
          </cell>
          <cell r="J6855">
            <v>0</v>
          </cell>
          <cell r="K6855">
            <v>0</v>
          </cell>
          <cell r="L6855">
            <v>0</v>
          </cell>
          <cell r="M6855">
            <v>0</v>
          </cell>
          <cell r="N6855">
            <v>0</v>
          </cell>
          <cell r="O6855">
            <v>0</v>
          </cell>
          <cell r="P6855">
            <v>0</v>
          </cell>
          <cell r="Q6855">
            <v>0</v>
          </cell>
          <cell r="R6855">
            <v>0</v>
          </cell>
          <cell r="S6855">
            <v>0</v>
          </cell>
          <cell r="T6855">
            <v>0</v>
          </cell>
        </row>
        <row r="6856">
          <cell r="A6856">
            <v>16254083</v>
          </cell>
          <cell r="B6856" t="str">
            <v>16254083 CESS PAYABLE F025 EG-C1</v>
          </cell>
          <cell r="C6856">
            <v>0</v>
          </cell>
          <cell r="D6856">
            <v>0</v>
          </cell>
          <cell r="E6856">
            <v>0</v>
          </cell>
          <cell r="F6856">
            <v>0</v>
          </cell>
          <cell r="G6856">
            <v>0</v>
          </cell>
          <cell r="H6856">
            <v>0</v>
          </cell>
          <cell r="I6856">
            <v>0</v>
          </cell>
          <cell r="J6856">
            <v>0</v>
          </cell>
          <cell r="K6856">
            <v>0</v>
          </cell>
          <cell r="L6856">
            <v>0</v>
          </cell>
          <cell r="M6856">
            <v>0</v>
          </cell>
          <cell r="N6856">
            <v>0</v>
          </cell>
          <cell r="O6856">
            <v>0</v>
          </cell>
          <cell r="P6856">
            <v>0</v>
          </cell>
          <cell r="Q6856">
            <v>0</v>
          </cell>
          <cell r="R6856">
            <v>0</v>
          </cell>
          <cell r="S6856">
            <v>0</v>
          </cell>
          <cell r="T6856">
            <v>0</v>
          </cell>
        </row>
        <row r="6857">
          <cell r="A6857">
            <v>16254084</v>
          </cell>
          <cell r="B6857" t="str">
            <v>16254084 CESS PAYABLE F026 EG-C2</v>
          </cell>
          <cell r="C6857">
            <v>0</v>
          </cell>
          <cell r="D6857">
            <v>0</v>
          </cell>
          <cell r="E6857">
            <v>0</v>
          </cell>
          <cell r="F6857">
            <v>0</v>
          </cell>
          <cell r="G6857">
            <v>0</v>
          </cell>
          <cell r="H6857">
            <v>0</v>
          </cell>
          <cell r="I6857">
            <v>0</v>
          </cell>
          <cell r="J6857">
            <v>0</v>
          </cell>
          <cell r="K6857">
            <v>0</v>
          </cell>
          <cell r="L6857">
            <v>0</v>
          </cell>
          <cell r="M6857">
            <v>0</v>
          </cell>
          <cell r="N6857">
            <v>0</v>
          </cell>
          <cell r="O6857">
            <v>0</v>
          </cell>
          <cell r="P6857">
            <v>0</v>
          </cell>
          <cell r="Q6857">
            <v>0</v>
          </cell>
          <cell r="R6857">
            <v>0</v>
          </cell>
          <cell r="S6857">
            <v>0</v>
          </cell>
          <cell r="T6857">
            <v>0</v>
          </cell>
        </row>
        <row r="6858">
          <cell r="A6858">
            <v>16254085</v>
          </cell>
          <cell r="B6858" t="str">
            <v>16254085 CESS PAYABLE N001 EG-46</v>
          </cell>
          <cell r="C6858">
            <v>0</v>
          </cell>
          <cell r="D6858">
            <v>0</v>
          </cell>
          <cell r="E6858">
            <v>0</v>
          </cell>
          <cell r="F6858">
            <v>0</v>
          </cell>
          <cell r="G6858">
            <v>0</v>
          </cell>
          <cell r="H6858">
            <v>0</v>
          </cell>
          <cell r="I6858">
            <v>0</v>
          </cell>
          <cell r="J6858">
            <v>0</v>
          </cell>
          <cell r="K6858">
            <v>0</v>
          </cell>
          <cell r="L6858">
            <v>0</v>
          </cell>
          <cell r="M6858">
            <v>0</v>
          </cell>
          <cell r="N6858">
            <v>0</v>
          </cell>
          <cell r="O6858">
            <v>0</v>
          </cell>
          <cell r="P6858">
            <v>0</v>
          </cell>
          <cell r="Q6858">
            <v>0</v>
          </cell>
          <cell r="R6858">
            <v>0</v>
          </cell>
          <cell r="S6858">
            <v>0</v>
          </cell>
          <cell r="T6858">
            <v>0</v>
          </cell>
        </row>
        <row r="6859">
          <cell r="A6859">
            <v>16254086</v>
          </cell>
          <cell r="B6859" t="str">
            <v>16254086 CESS PAYABLE F024 EG-V1</v>
          </cell>
          <cell r="C6859">
            <v>0</v>
          </cell>
          <cell r="D6859">
            <v>0</v>
          </cell>
          <cell r="E6859">
            <v>0</v>
          </cell>
          <cell r="F6859">
            <v>0</v>
          </cell>
          <cell r="G6859">
            <v>0</v>
          </cell>
          <cell r="H6859">
            <v>0</v>
          </cell>
          <cell r="I6859">
            <v>0</v>
          </cell>
          <cell r="J6859">
            <v>0</v>
          </cell>
          <cell r="K6859">
            <v>0</v>
          </cell>
          <cell r="L6859">
            <v>0</v>
          </cell>
          <cell r="M6859">
            <v>0</v>
          </cell>
          <cell r="N6859">
            <v>0</v>
          </cell>
          <cell r="O6859">
            <v>0</v>
          </cell>
          <cell r="P6859">
            <v>0</v>
          </cell>
          <cell r="Q6859">
            <v>0</v>
          </cell>
          <cell r="R6859">
            <v>0</v>
          </cell>
          <cell r="S6859">
            <v>0</v>
          </cell>
          <cell r="T6859">
            <v>0</v>
          </cell>
        </row>
        <row r="6860">
          <cell r="A6860">
            <v>16254088</v>
          </cell>
          <cell r="B6860" t="str">
            <v>16254088 CESS PAYABLE A027 EG-86</v>
          </cell>
          <cell r="C6860">
            <v>0</v>
          </cell>
          <cell r="D6860">
            <v>0</v>
          </cell>
          <cell r="E6860">
            <v>0</v>
          </cell>
          <cell r="F6860">
            <v>0</v>
          </cell>
          <cell r="G6860">
            <v>0</v>
          </cell>
          <cell r="H6860">
            <v>0</v>
          </cell>
          <cell r="I6860">
            <v>0</v>
          </cell>
          <cell r="J6860">
            <v>0</v>
          </cell>
          <cell r="K6860">
            <v>0</v>
          </cell>
          <cell r="L6860">
            <v>0</v>
          </cell>
          <cell r="M6860">
            <v>0</v>
          </cell>
          <cell r="N6860">
            <v>0</v>
          </cell>
          <cell r="O6860">
            <v>0</v>
          </cell>
          <cell r="P6860">
            <v>0</v>
          </cell>
          <cell r="Q6860">
            <v>0</v>
          </cell>
          <cell r="R6860">
            <v>0</v>
          </cell>
          <cell r="S6860">
            <v>0</v>
          </cell>
          <cell r="T6860">
            <v>0</v>
          </cell>
        </row>
        <row r="6861">
          <cell r="A6861">
            <v>16254089</v>
          </cell>
          <cell r="B6861" t="str">
            <v>16254089 CESS PAYABLE F023 EG-Z1</v>
          </cell>
          <cell r="C6861">
            <v>0</v>
          </cell>
          <cell r="D6861">
            <v>0</v>
          </cell>
          <cell r="E6861">
            <v>0</v>
          </cell>
          <cell r="F6861">
            <v>0</v>
          </cell>
          <cell r="G6861">
            <v>0</v>
          </cell>
          <cell r="H6861">
            <v>0</v>
          </cell>
          <cell r="I6861">
            <v>0</v>
          </cell>
          <cell r="J6861">
            <v>0</v>
          </cell>
          <cell r="K6861">
            <v>0</v>
          </cell>
          <cell r="L6861">
            <v>0</v>
          </cell>
          <cell r="M6861">
            <v>0</v>
          </cell>
          <cell r="N6861">
            <v>0</v>
          </cell>
          <cell r="O6861">
            <v>0</v>
          </cell>
          <cell r="P6861">
            <v>0</v>
          </cell>
          <cell r="Q6861">
            <v>0</v>
          </cell>
          <cell r="R6861">
            <v>0</v>
          </cell>
          <cell r="S6861">
            <v>0</v>
          </cell>
          <cell r="T6861">
            <v>0</v>
          </cell>
        </row>
        <row r="6862">
          <cell r="A6862">
            <v>16254090</v>
          </cell>
          <cell r="B6862" t="str">
            <v>16254090 CESS PAYABLE F027 EG-87</v>
          </cell>
          <cell r="C6862">
            <v>0</v>
          </cell>
          <cell r="D6862">
            <v>0</v>
          </cell>
          <cell r="E6862">
            <v>0</v>
          </cell>
          <cell r="F6862">
            <v>0</v>
          </cell>
          <cell r="G6862">
            <v>0</v>
          </cell>
          <cell r="H6862">
            <v>0</v>
          </cell>
          <cell r="I6862">
            <v>0</v>
          </cell>
          <cell r="J6862">
            <v>0</v>
          </cell>
          <cell r="K6862">
            <v>0</v>
          </cell>
          <cell r="L6862">
            <v>0</v>
          </cell>
          <cell r="M6862">
            <v>0</v>
          </cell>
          <cell r="N6862">
            <v>0</v>
          </cell>
          <cell r="O6862">
            <v>0</v>
          </cell>
          <cell r="P6862">
            <v>0</v>
          </cell>
          <cell r="Q6862">
            <v>0</v>
          </cell>
          <cell r="R6862">
            <v>0</v>
          </cell>
          <cell r="S6862">
            <v>0</v>
          </cell>
          <cell r="T6862">
            <v>0</v>
          </cell>
        </row>
        <row r="6863">
          <cell r="A6863">
            <v>16254091</v>
          </cell>
          <cell r="B6863" t="str">
            <v>16254091 CESS PAYABLE A028 EG-68</v>
          </cell>
          <cell r="C6863">
            <v>0</v>
          </cell>
          <cell r="D6863">
            <v>0</v>
          </cell>
          <cell r="E6863">
            <v>0</v>
          </cell>
          <cell r="F6863">
            <v>0</v>
          </cell>
          <cell r="G6863">
            <v>0</v>
          </cell>
          <cell r="H6863">
            <v>0</v>
          </cell>
          <cell r="I6863">
            <v>0</v>
          </cell>
          <cell r="J6863">
            <v>0</v>
          </cell>
          <cell r="K6863">
            <v>0</v>
          </cell>
          <cell r="L6863">
            <v>0</v>
          </cell>
          <cell r="M6863">
            <v>0</v>
          </cell>
          <cell r="N6863">
            <v>0</v>
          </cell>
          <cell r="O6863">
            <v>0</v>
          </cell>
          <cell r="P6863">
            <v>0</v>
          </cell>
          <cell r="Q6863">
            <v>0</v>
          </cell>
          <cell r="R6863">
            <v>0</v>
          </cell>
          <cell r="S6863">
            <v>0</v>
          </cell>
          <cell r="T6863">
            <v>0</v>
          </cell>
        </row>
        <row r="6864">
          <cell r="A6864">
            <v>16254097</v>
          </cell>
          <cell r="B6864" t="str">
            <v>16254097 CESS PAYABLE A031 EG-75</v>
          </cell>
          <cell r="C6864">
            <v>0</v>
          </cell>
          <cell r="D6864">
            <v>0</v>
          </cell>
          <cell r="E6864">
            <v>0</v>
          </cell>
          <cell r="F6864">
            <v>0</v>
          </cell>
          <cell r="G6864">
            <v>0</v>
          </cell>
          <cell r="H6864">
            <v>0</v>
          </cell>
          <cell r="I6864">
            <v>0</v>
          </cell>
          <cell r="J6864">
            <v>0</v>
          </cell>
          <cell r="K6864">
            <v>0</v>
          </cell>
          <cell r="L6864">
            <v>0</v>
          </cell>
          <cell r="M6864">
            <v>0</v>
          </cell>
          <cell r="N6864">
            <v>0</v>
          </cell>
          <cell r="O6864">
            <v>0</v>
          </cell>
          <cell r="P6864">
            <v>0</v>
          </cell>
          <cell r="Q6864">
            <v>0</v>
          </cell>
          <cell r="R6864">
            <v>0</v>
          </cell>
          <cell r="S6864">
            <v>0</v>
          </cell>
          <cell r="T6864">
            <v>0</v>
          </cell>
        </row>
        <row r="6865">
          <cell r="A6865">
            <v>16254098</v>
          </cell>
          <cell r="B6865" t="str">
            <v>16254098 CESS PAYABLE F031 EG-76</v>
          </cell>
          <cell r="C6865">
            <v>0</v>
          </cell>
          <cell r="D6865">
            <v>0</v>
          </cell>
          <cell r="E6865">
            <v>0</v>
          </cell>
          <cell r="F6865">
            <v>0</v>
          </cell>
          <cell r="G6865">
            <v>0</v>
          </cell>
          <cell r="H6865">
            <v>0</v>
          </cell>
          <cell r="I6865">
            <v>0</v>
          </cell>
          <cell r="J6865">
            <v>0</v>
          </cell>
          <cell r="K6865">
            <v>0</v>
          </cell>
          <cell r="L6865">
            <v>0</v>
          </cell>
          <cell r="M6865">
            <v>0</v>
          </cell>
          <cell r="N6865">
            <v>0</v>
          </cell>
          <cell r="O6865">
            <v>0</v>
          </cell>
          <cell r="P6865">
            <v>0</v>
          </cell>
          <cell r="Q6865">
            <v>0</v>
          </cell>
          <cell r="R6865">
            <v>0</v>
          </cell>
          <cell r="S6865">
            <v>0</v>
          </cell>
          <cell r="T6865">
            <v>0</v>
          </cell>
        </row>
        <row r="6866">
          <cell r="A6866">
            <v>16254099</v>
          </cell>
          <cell r="B6866" t="str">
            <v>16254099 CESS PAYABLE SB01 EG-77</v>
          </cell>
          <cell r="C6866">
            <v>0</v>
          </cell>
          <cell r="D6866">
            <v>0</v>
          </cell>
          <cell r="E6866">
            <v>0</v>
          </cell>
          <cell r="F6866">
            <v>0</v>
          </cell>
          <cell r="G6866">
            <v>0</v>
          </cell>
          <cell r="H6866">
            <v>0</v>
          </cell>
          <cell r="I6866">
            <v>0</v>
          </cell>
          <cell r="J6866">
            <v>0</v>
          </cell>
          <cell r="K6866">
            <v>0</v>
          </cell>
          <cell r="L6866">
            <v>0</v>
          </cell>
          <cell r="M6866">
            <v>0</v>
          </cell>
          <cell r="N6866">
            <v>0</v>
          </cell>
          <cell r="O6866">
            <v>0</v>
          </cell>
          <cell r="P6866">
            <v>0</v>
          </cell>
          <cell r="Q6866">
            <v>0</v>
          </cell>
          <cell r="R6866">
            <v>0</v>
          </cell>
          <cell r="S6866">
            <v>0</v>
          </cell>
          <cell r="T6866">
            <v>0</v>
          </cell>
        </row>
        <row r="6867">
          <cell r="A6867">
            <v>16254103</v>
          </cell>
          <cell r="B6867" t="str">
            <v>16254103 CESS PAYABLE FPWS EG-59</v>
          </cell>
          <cell r="C6867">
            <v>0</v>
          </cell>
          <cell r="D6867">
            <v>0</v>
          </cell>
          <cell r="E6867">
            <v>0</v>
          </cell>
          <cell r="F6867">
            <v>0</v>
          </cell>
          <cell r="G6867">
            <v>0</v>
          </cell>
          <cell r="H6867">
            <v>0</v>
          </cell>
          <cell r="I6867">
            <v>0</v>
          </cell>
          <cell r="J6867">
            <v>0</v>
          </cell>
          <cell r="K6867">
            <v>0</v>
          </cell>
          <cell r="L6867">
            <v>0</v>
          </cell>
          <cell r="M6867">
            <v>0</v>
          </cell>
          <cell r="N6867">
            <v>0</v>
          </cell>
          <cell r="O6867">
            <v>0</v>
          </cell>
          <cell r="P6867">
            <v>0</v>
          </cell>
          <cell r="Q6867">
            <v>0</v>
          </cell>
          <cell r="R6867">
            <v>0</v>
          </cell>
          <cell r="S6867">
            <v>0</v>
          </cell>
          <cell r="T6867">
            <v>0</v>
          </cell>
        </row>
        <row r="6868">
          <cell r="A6868">
            <v>16254105</v>
          </cell>
          <cell r="B6868" t="str">
            <v>16254105 CESS PAYABLE ASCB EG-78</v>
          </cell>
          <cell r="C6868">
            <v>0</v>
          </cell>
          <cell r="D6868">
            <v>0</v>
          </cell>
          <cell r="E6868">
            <v>0</v>
          </cell>
          <cell r="F6868">
            <v>0</v>
          </cell>
          <cell r="G6868">
            <v>0</v>
          </cell>
          <cell r="H6868">
            <v>0</v>
          </cell>
          <cell r="I6868">
            <v>0</v>
          </cell>
          <cell r="J6868">
            <v>0</v>
          </cell>
          <cell r="K6868">
            <v>0</v>
          </cell>
          <cell r="L6868">
            <v>0</v>
          </cell>
          <cell r="M6868">
            <v>0</v>
          </cell>
          <cell r="N6868">
            <v>0</v>
          </cell>
          <cell r="O6868">
            <v>0</v>
          </cell>
          <cell r="P6868">
            <v>0</v>
          </cell>
          <cell r="Q6868">
            <v>0</v>
          </cell>
          <cell r="R6868">
            <v>0</v>
          </cell>
          <cell r="S6868">
            <v>0</v>
          </cell>
          <cell r="T6868">
            <v>0</v>
          </cell>
        </row>
        <row r="6869">
          <cell r="A6869">
            <v>16254108</v>
          </cell>
          <cell r="B6869" t="str">
            <v>16254108 CESS PAYABLE SS01 EG-74</v>
          </cell>
          <cell r="C6869">
            <v>0</v>
          </cell>
          <cell r="D6869">
            <v>0</v>
          </cell>
          <cell r="E6869">
            <v>0</v>
          </cell>
          <cell r="F6869">
            <v>0</v>
          </cell>
          <cell r="G6869">
            <v>0</v>
          </cell>
          <cell r="H6869">
            <v>0</v>
          </cell>
          <cell r="I6869">
            <v>0</v>
          </cell>
          <cell r="J6869">
            <v>0</v>
          </cell>
          <cell r="K6869">
            <v>0</v>
          </cell>
          <cell r="L6869">
            <v>0</v>
          </cell>
          <cell r="M6869">
            <v>0</v>
          </cell>
          <cell r="N6869">
            <v>0</v>
          </cell>
          <cell r="O6869">
            <v>0</v>
          </cell>
          <cell r="P6869">
            <v>0</v>
          </cell>
          <cell r="Q6869">
            <v>0</v>
          </cell>
          <cell r="R6869">
            <v>0</v>
          </cell>
          <cell r="S6869">
            <v>0</v>
          </cell>
          <cell r="T6869">
            <v>0</v>
          </cell>
        </row>
        <row r="6870">
          <cell r="A6870">
            <v>16254110</v>
          </cell>
          <cell r="B6870" t="str">
            <v>16254110 CESS PAYABLE SJ01 EG-91</v>
          </cell>
          <cell r="C6870">
            <v>0</v>
          </cell>
          <cell r="D6870">
            <v>0</v>
          </cell>
          <cell r="E6870">
            <v>0</v>
          </cell>
          <cell r="F6870">
            <v>0</v>
          </cell>
          <cell r="G6870">
            <v>0</v>
          </cell>
          <cell r="H6870">
            <v>0</v>
          </cell>
          <cell r="I6870">
            <v>0</v>
          </cell>
          <cell r="J6870">
            <v>0</v>
          </cell>
          <cell r="K6870">
            <v>0</v>
          </cell>
          <cell r="L6870">
            <v>0</v>
          </cell>
          <cell r="M6870">
            <v>0</v>
          </cell>
          <cell r="N6870">
            <v>0</v>
          </cell>
          <cell r="O6870">
            <v>0</v>
          </cell>
          <cell r="P6870">
            <v>0</v>
          </cell>
          <cell r="Q6870">
            <v>0</v>
          </cell>
          <cell r="R6870">
            <v>0</v>
          </cell>
          <cell r="S6870">
            <v>0</v>
          </cell>
          <cell r="T6870">
            <v>0</v>
          </cell>
        </row>
        <row r="6871">
          <cell r="A6871">
            <v>16254111</v>
          </cell>
          <cell r="B6871" t="str">
            <v>16254111 CESS PAYABLE MT05 EG-B1</v>
          </cell>
          <cell r="C6871">
            <v>153669</v>
          </cell>
          <cell r="D6871">
            <v>0</v>
          </cell>
          <cell r="E6871">
            <v>0</v>
          </cell>
          <cell r="F6871">
            <v>0</v>
          </cell>
          <cell r="G6871">
            <v>0</v>
          </cell>
          <cell r="H6871">
            <v>0</v>
          </cell>
          <cell r="I6871">
            <v>0</v>
          </cell>
          <cell r="J6871">
            <v>0</v>
          </cell>
          <cell r="K6871">
            <v>0</v>
          </cell>
          <cell r="L6871">
            <v>0</v>
          </cell>
          <cell r="M6871">
            <v>0</v>
          </cell>
          <cell r="N6871">
            <v>0</v>
          </cell>
          <cell r="O6871">
            <v>0</v>
          </cell>
          <cell r="P6871">
            <v>0</v>
          </cell>
          <cell r="Q6871">
            <v>0</v>
          </cell>
          <cell r="R6871">
            <v>0</v>
          </cell>
          <cell r="S6871">
            <v>0</v>
          </cell>
          <cell r="T6871">
            <v>153669</v>
          </cell>
        </row>
        <row r="6872">
          <cell r="A6872">
            <v>16254112</v>
          </cell>
          <cell r="B6872" t="str">
            <v>16254112 CESS PAYABLE MT07 EG-B2</v>
          </cell>
          <cell r="C6872">
            <v>0</v>
          </cell>
          <cell r="D6872">
            <v>0</v>
          </cell>
          <cell r="E6872">
            <v>0</v>
          </cell>
          <cell r="F6872">
            <v>0</v>
          </cell>
          <cell r="G6872">
            <v>0</v>
          </cell>
          <cell r="H6872">
            <v>0</v>
          </cell>
          <cell r="I6872">
            <v>0</v>
          </cell>
          <cell r="J6872">
            <v>0</v>
          </cell>
          <cell r="K6872">
            <v>0</v>
          </cell>
          <cell r="L6872">
            <v>0</v>
          </cell>
          <cell r="M6872">
            <v>0</v>
          </cell>
          <cell r="N6872">
            <v>0</v>
          </cell>
          <cell r="O6872">
            <v>0</v>
          </cell>
          <cell r="P6872">
            <v>0</v>
          </cell>
          <cell r="Q6872">
            <v>0</v>
          </cell>
          <cell r="R6872">
            <v>0</v>
          </cell>
          <cell r="S6872">
            <v>0</v>
          </cell>
          <cell r="T6872">
            <v>0</v>
          </cell>
        </row>
        <row r="6873">
          <cell r="A6873">
            <v>16254113</v>
          </cell>
          <cell r="B6873" t="str">
            <v>16254113 CESS PAYABLE MT11  EG-B3</v>
          </cell>
          <cell r="C6873">
            <v>0</v>
          </cell>
          <cell r="D6873">
            <v>0</v>
          </cell>
          <cell r="E6873">
            <v>0</v>
          </cell>
          <cell r="F6873">
            <v>0</v>
          </cell>
          <cell r="G6873">
            <v>0</v>
          </cell>
          <cell r="H6873">
            <v>0</v>
          </cell>
          <cell r="I6873">
            <v>0</v>
          </cell>
          <cell r="J6873">
            <v>0</v>
          </cell>
          <cell r="K6873">
            <v>0</v>
          </cell>
          <cell r="L6873">
            <v>0</v>
          </cell>
          <cell r="M6873">
            <v>0</v>
          </cell>
          <cell r="N6873">
            <v>0</v>
          </cell>
          <cell r="O6873">
            <v>0</v>
          </cell>
          <cell r="P6873">
            <v>0</v>
          </cell>
          <cell r="Q6873">
            <v>0</v>
          </cell>
          <cell r="R6873">
            <v>0</v>
          </cell>
          <cell r="S6873">
            <v>0</v>
          </cell>
          <cell r="T6873">
            <v>0</v>
          </cell>
        </row>
        <row r="6874">
          <cell r="A6874">
            <v>16254116</v>
          </cell>
          <cell r="B6874" t="str">
            <v>16254116 CESS PAYABLE F033 EG-NP</v>
          </cell>
          <cell r="C6874">
            <v>0</v>
          </cell>
          <cell r="D6874">
            <v>0</v>
          </cell>
          <cell r="E6874">
            <v>0</v>
          </cell>
          <cell r="F6874">
            <v>0</v>
          </cell>
          <cell r="G6874">
            <v>0</v>
          </cell>
          <cell r="H6874">
            <v>0</v>
          </cell>
          <cell r="I6874">
            <v>0</v>
          </cell>
          <cell r="J6874">
            <v>0</v>
          </cell>
          <cell r="K6874">
            <v>0</v>
          </cell>
          <cell r="L6874">
            <v>0</v>
          </cell>
          <cell r="M6874">
            <v>0</v>
          </cell>
          <cell r="N6874">
            <v>0</v>
          </cell>
          <cell r="O6874">
            <v>0</v>
          </cell>
          <cell r="P6874">
            <v>0</v>
          </cell>
          <cell r="Q6874">
            <v>0</v>
          </cell>
          <cell r="R6874">
            <v>0</v>
          </cell>
          <cell r="S6874">
            <v>0</v>
          </cell>
          <cell r="T6874">
            <v>0</v>
          </cell>
        </row>
        <row r="6875">
          <cell r="A6875">
            <v>16254117</v>
          </cell>
          <cell r="B6875" t="str">
            <v>16254117 CESS PAYABLE F8FP EG-FP</v>
          </cell>
          <cell r="C6875">
            <v>0</v>
          </cell>
          <cell r="D6875">
            <v>0</v>
          </cell>
          <cell r="E6875">
            <v>0</v>
          </cell>
          <cell r="F6875">
            <v>0</v>
          </cell>
          <cell r="G6875">
            <v>0</v>
          </cell>
          <cell r="H6875">
            <v>0</v>
          </cell>
          <cell r="I6875">
            <v>0</v>
          </cell>
          <cell r="J6875">
            <v>0</v>
          </cell>
          <cell r="K6875">
            <v>0</v>
          </cell>
          <cell r="L6875">
            <v>0</v>
          </cell>
          <cell r="M6875">
            <v>0</v>
          </cell>
          <cell r="N6875">
            <v>0</v>
          </cell>
          <cell r="O6875">
            <v>0</v>
          </cell>
          <cell r="P6875">
            <v>0</v>
          </cell>
          <cell r="Q6875">
            <v>0</v>
          </cell>
          <cell r="R6875">
            <v>0</v>
          </cell>
          <cell r="S6875">
            <v>0</v>
          </cell>
          <cell r="T6875">
            <v>0</v>
          </cell>
        </row>
        <row r="6876">
          <cell r="A6876">
            <v>16254119</v>
          </cell>
          <cell r="B6876" t="str">
            <v>16254119 CESS PAYABLE F035 EG-F4</v>
          </cell>
          <cell r="C6876">
            <v>0</v>
          </cell>
          <cell r="D6876">
            <v>0</v>
          </cell>
          <cell r="E6876">
            <v>0</v>
          </cell>
          <cell r="F6876">
            <v>0</v>
          </cell>
          <cell r="G6876">
            <v>0</v>
          </cell>
          <cell r="H6876">
            <v>0</v>
          </cell>
          <cell r="I6876">
            <v>0</v>
          </cell>
          <cell r="J6876">
            <v>0</v>
          </cell>
          <cell r="K6876">
            <v>0</v>
          </cell>
          <cell r="L6876">
            <v>0</v>
          </cell>
          <cell r="M6876">
            <v>0</v>
          </cell>
          <cell r="N6876">
            <v>0</v>
          </cell>
          <cell r="O6876">
            <v>0</v>
          </cell>
          <cell r="P6876">
            <v>0</v>
          </cell>
          <cell r="Q6876">
            <v>0</v>
          </cell>
          <cell r="R6876">
            <v>0</v>
          </cell>
          <cell r="S6876">
            <v>0</v>
          </cell>
          <cell r="T6876">
            <v>0</v>
          </cell>
        </row>
        <row r="6877">
          <cell r="A6877">
            <v>16254121</v>
          </cell>
          <cell r="B6877" t="str">
            <v>16254121 CESS PAYABLE A040 EG-A5</v>
          </cell>
          <cell r="C6877">
            <v>0</v>
          </cell>
          <cell r="D6877">
            <v>0</v>
          </cell>
          <cell r="E6877">
            <v>0</v>
          </cell>
          <cell r="F6877">
            <v>0</v>
          </cell>
          <cell r="G6877">
            <v>0</v>
          </cell>
          <cell r="H6877">
            <v>0</v>
          </cell>
          <cell r="I6877">
            <v>0</v>
          </cell>
          <cell r="J6877">
            <v>0</v>
          </cell>
          <cell r="K6877">
            <v>0</v>
          </cell>
          <cell r="L6877">
            <v>0</v>
          </cell>
          <cell r="M6877">
            <v>0</v>
          </cell>
          <cell r="N6877">
            <v>0</v>
          </cell>
          <cell r="O6877">
            <v>0</v>
          </cell>
          <cell r="P6877">
            <v>0</v>
          </cell>
          <cell r="Q6877">
            <v>0</v>
          </cell>
          <cell r="R6877">
            <v>0</v>
          </cell>
          <cell r="S6877">
            <v>0</v>
          </cell>
          <cell r="T6877">
            <v>0</v>
          </cell>
        </row>
        <row r="6878">
          <cell r="A6878">
            <v>16254122</v>
          </cell>
          <cell r="B6878" t="str">
            <v>16254122 CESS PAYABLE F040 EG-A6</v>
          </cell>
          <cell r="C6878">
            <v>0</v>
          </cell>
          <cell r="D6878">
            <v>0</v>
          </cell>
          <cell r="E6878">
            <v>0</v>
          </cell>
          <cell r="F6878">
            <v>0</v>
          </cell>
          <cell r="G6878">
            <v>0</v>
          </cell>
          <cell r="H6878">
            <v>0</v>
          </cell>
          <cell r="I6878">
            <v>0</v>
          </cell>
          <cell r="J6878">
            <v>0</v>
          </cell>
          <cell r="K6878">
            <v>0</v>
          </cell>
          <cell r="L6878">
            <v>0</v>
          </cell>
          <cell r="M6878">
            <v>0</v>
          </cell>
          <cell r="N6878">
            <v>0</v>
          </cell>
          <cell r="O6878">
            <v>0</v>
          </cell>
          <cell r="P6878">
            <v>0</v>
          </cell>
          <cell r="Q6878">
            <v>0</v>
          </cell>
          <cell r="R6878">
            <v>0</v>
          </cell>
          <cell r="S6878">
            <v>0</v>
          </cell>
          <cell r="T6878">
            <v>0</v>
          </cell>
        </row>
        <row r="6879">
          <cell r="A6879">
            <v>16254123</v>
          </cell>
          <cell r="B6879" t="str">
            <v>16254123 CESS PAYABLE SC01 EG-A7</v>
          </cell>
          <cell r="C6879">
            <v>0</v>
          </cell>
          <cell r="D6879">
            <v>0</v>
          </cell>
          <cell r="E6879">
            <v>0</v>
          </cell>
          <cell r="F6879">
            <v>0</v>
          </cell>
          <cell r="G6879">
            <v>0</v>
          </cell>
          <cell r="H6879">
            <v>0</v>
          </cell>
          <cell r="I6879">
            <v>0</v>
          </cell>
          <cell r="J6879">
            <v>0</v>
          </cell>
          <cell r="K6879">
            <v>0</v>
          </cell>
          <cell r="L6879">
            <v>0</v>
          </cell>
          <cell r="M6879">
            <v>0</v>
          </cell>
          <cell r="N6879">
            <v>0</v>
          </cell>
          <cell r="O6879">
            <v>0</v>
          </cell>
          <cell r="P6879">
            <v>0</v>
          </cell>
          <cell r="Q6879">
            <v>0</v>
          </cell>
          <cell r="R6879">
            <v>0</v>
          </cell>
          <cell r="S6879">
            <v>0</v>
          </cell>
          <cell r="T6879">
            <v>0</v>
          </cell>
        </row>
        <row r="6880">
          <cell r="A6880">
            <v>16254124</v>
          </cell>
          <cell r="B6880" t="str">
            <v>16254124 CESS PAYABLE A041 EG-A8</v>
          </cell>
          <cell r="C6880">
            <v>0</v>
          </cell>
          <cell r="D6880">
            <v>0</v>
          </cell>
          <cell r="E6880">
            <v>0</v>
          </cell>
          <cell r="F6880">
            <v>0</v>
          </cell>
          <cell r="G6880">
            <v>0</v>
          </cell>
          <cell r="H6880">
            <v>0</v>
          </cell>
          <cell r="I6880">
            <v>0</v>
          </cell>
          <cell r="J6880">
            <v>0</v>
          </cell>
          <cell r="K6880">
            <v>0</v>
          </cell>
          <cell r="L6880">
            <v>0</v>
          </cell>
          <cell r="M6880">
            <v>0</v>
          </cell>
          <cell r="N6880">
            <v>0</v>
          </cell>
          <cell r="O6880">
            <v>0</v>
          </cell>
          <cell r="P6880">
            <v>0</v>
          </cell>
          <cell r="Q6880">
            <v>0</v>
          </cell>
          <cell r="R6880">
            <v>0</v>
          </cell>
          <cell r="S6880">
            <v>0</v>
          </cell>
          <cell r="T6880">
            <v>0</v>
          </cell>
        </row>
        <row r="6881">
          <cell r="A6881">
            <v>16254125</v>
          </cell>
          <cell r="B6881" t="str">
            <v>16254125 CESS PAYABLE F041 EG-A9</v>
          </cell>
          <cell r="C6881">
            <v>0</v>
          </cell>
          <cell r="D6881">
            <v>0</v>
          </cell>
          <cell r="E6881">
            <v>0</v>
          </cell>
          <cell r="F6881">
            <v>0</v>
          </cell>
          <cell r="G6881">
            <v>0</v>
          </cell>
          <cell r="H6881">
            <v>0</v>
          </cell>
          <cell r="I6881">
            <v>0</v>
          </cell>
          <cell r="J6881">
            <v>0</v>
          </cell>
          <cell r="K6881">
            <v>0</v>
          </cell>
          <cell r="L6881">
            <v>0</v>
          </cell>
          <cell r="M6881">
            <v>0</v>
          </cell>
          <cell r="N6881">
            <v>0</v>
          </cell>
          <cell r="O6881">
            <v>0</v>
          </cell>
          <cell r="P6881">
            <v>0</v>
          </cell>
          <cell r="Q6881">
            <v>0</v>
          </cell>
          <cell r="R6881">
            <v>0</v>
          </cell>
          <cell r="S6881">
            <v>0</v>
          </cell>
          <cell r="T6881">
            <v>0</v>
          </cell>
        </row>
        <row r="6882">
          <cell r="A6882">
            <v>16255001</v>
          </cell>
          <cell r="B6882" t="str">
            <v>16255001 ED CESS PAYABLE F002 EG-02</v>
          </cell>
          <cell r="C6882">
            <v>0</v>
          </cell>
          <cell r="D6882">
            <v>0</v>
          </cell>
          <cell r="E6882">
            <v>0</v>
          </cell>
          <cell r="F6882">
            <v>0</v>
          </cell>
          <cell r="G6882">
            <v>0</v>
          </cell>
          <cell r="H6882">
            <v>0</v>
          </cell>
          <cell r="I6882">
            <v>0</v>
          </cell>
          <cell r="J6882">
            <v>0</v>
          </cell>
          <cell r="K6882">
            <v>0</v>
          </cell>
          <cell r="L6882">
            <v>0</v>
          </cell>
          <cell r="M6882">
            <v>0</v>
          </cell>
          <cell r="N6882">
            <v>0</v>
          </cell>
          <cell r="O6882">
            <v>0</v>
          </cell>
          <cell r="P6882">
            <v>0</v>
          </cell>
          <cell r="Q6882">
            <v>0</v>
          </cell>
          <cell r="R6882">
            <v>0</v>
          </cell>
          <cell r="S6882">
            <v>0</v>
          </cell>
          <cell r="T6882">
            <v>0</v>
          </cell>
        </row>
        <row r="6883">
          <cell r="A6883">
            <v>16255002</v>
          </cell>
          <cell r="B6883" t="str">
            <v>16255002 ED CESS PAYABLE F003 EG-03</v>
          </cell>
          <cell r="C6883">
            <v>0</v>
          </cell>
          <cell r="D6883">
            <v>0</v>
          </cell>
          <cell r="E6883">
            <v>0</v>
          </cell>
          <cell r="F6883">
            <v>0</v>
          </cell>
          <cell r="G6883">
            <v>0</v>
          </cell>
          <cell r="H6883">
            <v>0</v>
          </cell>
          <cell r="I6883">
            <v>0</v>
          </cell>
          <cell r="J6883">
            <v>0</v>
          </cell>
          <cell r="K6883">
            <v>0</v>
          </cell>
          <cell r="L6883">
            <v>0</v>
          </cell>
          <cell r="M6883">
            <v>0</v>
          </cell>
          <cell r="N6883">
            <v>0</v>
          </cell>
          <cell r="O6883">
            <v>0</v>
          </cell>
          <cell r="P6883">
            <v>0</v>
          </cell>
          <cell r="Q6883">
            <v>0</v>
          </cell>
          <cell r="R6883">
            <v>0</v>
          </cell>
          <cell r="S6883">
            <v>0</v>
          </cell>
          <cell r="T6883">
            <v>0</v>
          </cell>
        </row>
        <row r="6884">
          <cell r="A6884">
            <v>16255003</v>
          </cell>
          <cell r="B6884" t="str">
            <v>16255003 ED CESS PAYABLE F016 EG-94</v>
          </cell>
          <cell r="C6884">
            <v>0</v>
          </cell>
          <cell r="D6884">
            <v>0</v>
          </cell>
          <cell r="E6884">
            <v>0</v>
          </cell>
          <cell r="F6884">
            <v>0</v>
          </cell>
          <cell r="G6884">
            <v>0</v>
          </cell>
          <cell r="H6884">
            <v>0</v>
          </cell>
          <cell r="I6884">
            <v>0</v>
          </cell>
          <cell r="J6884">
            <v>0</v>
          </cell>
          <cell r="K6884">
            <v>0</v>
          </cell>
          <cell r="L6884">
            <v>0</v>
          </cell>
          <cell r="M6884">
            <v>0</v>
          </cell>
          <cell r="N6884">
            <v>0</v>
          </cell>
          <cell r="O6884">
            <v>0</v>
          </cell>
          <cell r="P6884">
            <v>0</v>
          </cell>
          <cell r="Q6884">
            <v>0</v>
          </cell>
          <cell r="R6884">
            <v>0</v>
          </cell>
          <cell r="S6884">
            <v>0</v>
          </cell>
          <cell r="T6884">
            <v>0</v>
          </cell>
        </row>
        <row r="6885">
          <cell r="A6885">
            <v>16255004</v>
          </cell>
          <cell r="B6885" t="str">
            <v>16255004 ED CESS PAYABLE F005 EG-95</v>
          </cell>
          <cell r="C6885">
            <v>0</v>
          </cell>
          <cell r="D6885">
            <v>0</v>
          </cell>
          <cell r="E6885">
            <v>0</v>
          </cell>
          <cell r="F6885">
            <v>0</v>
          </cell>
          <cell r="G6885">
            <v>0</v>
          </cell>
          <cell r="H6885">
            <v>0</v>
          </cell>
          <cell r="I6885">
            <v>0</v>
          </cell>
          <cell r="J6885">
            <v>0</v>
          </cell>
          <cell r="K6885">
            <v>0</v>
          </cell>
          <cell r="L6885">
            <v>0</v>
          </cell>
          <cell r="M6885">
            <v>0</v>
          </cell>
          <cell r="N6885">
            <v>0</v>
          </cell>
          <cell r="O6885">
            <v>0</v>
          </cell>
          <cell r="P6885">
            <v>0</v>
          </cell>
          <cell r="Q6885">
            <v>0</v>
          </cell>
          <cell r="R6885">
            <v>0</v>
          </cell>
          <cell r="S6885">
            <v>0</v>
          </cell>
          <cell r="T6885">
            <v>0</v>
          </cell>
        </row>
        <row r="6886">
          <cell r="A6886">
            <v>16255005</v>
          </cell>
          <cell r="B6886" t="str">
            <v>16255005 ED CESS PAYABLE F007 EG-97</v>
          </cell>
          <cell r="C6886">
            <v>0</v>
          </cell>
          <cell r="D6886">
            <v>0</v>
          </cell>
          <cell r="E6886">
            <v>0</v>
          </cell>
          <cell r="F6886">
            <v>0</v>
          </cell>
          <cell r="G6886">
            <v>0</v>
          </cell>
          <cell r="H6886">
            <v>0</v>
          </cell>
          <cell r="I6886">
            <v>0</v>
          </cell>
          <cell r="J6886">
            <v>0</v>
          </cell>
          <cell r="K6886">
            <v>0</v>
          </cell>
          <cell r="L6886">
            <v>0</v>
          </cell>
          <cell r="M6886">
            <v>0</v>
          </cell>
          <cell r="N6886">
            <v>0</v>
          </cell>
          <cell r="O6886">
            <v>0</v>
          </cell>
          <cell r="P6886">
            <v>0</v>
          </cell>
          <cell r="Q6886">
            <v>0</v>
          </cell>
          <cell r="R6886">
            <v>0</v>
          </cell>
          <cell r="S6886">
            <v>0</v>
          </cell>
          <cell r="T6886">
            <v>0</v>
          </cell>
        </row>
        <row r="6887">
          <cell r="A6887">
            <v>16255006</v>
          </cell>
          <cell r="B6887" t="str">
            <v>16255006 ED CESS PAYABLE F015 EG-04</v>
          </cell>
          <cell r="C6887">
            <v>0</v>
          </cell>
          <cell r="D6887">
            <v>0</v>
          </cell>
          <cell r="E6887">
            <v>0</v>
          </cell>
          <cell r="F6887">
            <v>0</v>
          </cell>
          <cell r="G6887">
            <v>0</v>
          </cell>
          <cell r="H6887">
            <v>0</v>
          </cell>
          <cell r="I6887">
            <v>0</v>
          </cell>
          <cell r="J6887">
            <v>0</v>
          </cell>
          <cell r="K6887">
            <v>0</v>
          </cell>
          <cell r="L6887">
            <v>0</v>
          </cell>
          <cell r="M6887">
            <v>0</v>
          </cell>
          <cell r="N6887">
            <v>0</v>
          </cell>
          <cell r="O6887">
            <v>0</v>
          </cell>
          <cell r="P6887">
            <v>0</v>
          </cell>
          <cell r="Q6887">
            <v>0</v>
          </cell>
          <cell r="R6887">
            <v>0</v>
          </cell>
          <cell r="S6887">
            <v>0</v>
          </cell>
          <cell r="T6887">
            <v>0</v>
          </cell>
        </row>
        <row r="6888">
          <cell r="A6888">
            <v>16255007</v>
          </cell>
          <cell r="B6888" t="str">
            <v>16255007 ED CESS PAYABLE F010 EG-10</v>
          </cell>
          <cell r="C6888">
            <v>0</v>
          </cell>
          <cell r="D6888">
            <v>0</v>
          </cell>
          <cell r="E6888">
            <v>0</v>
          </cell>
          <cell r="F6888">
            <v>0</v>
          </cell>
          <cell r="G6888">
            <v>0</v>
          </cell>
          <cell r="H6888">
            <v>0</v>
          </cell>
          <cell r="I6888">
            <v>0</v>
          </cell>
          <cell r="J6888">
            <v>0</v>
          </cell>
          <cell r="K6888">
            <v>0</v>
          </cell>
          <cell r="L6888">
            <v>0</v>
          </cell>
          <cell r="M6888">
            <v>0</v>
          </cell>
          <cell r="N6888">
            <v>0</v>
          </cell>
          <cell r="O6888">
            <v>0</v>
          </cell>
          <cell r="P6888">
            <v>0</v>
          </cell>
          <cell r="Q6888">
            <v>0</v>
          </cell>
          <cell r="R6888">
            <v>0</v>
          </cell>
          <cell r="S6888">
            <v>0</v>
          </cell>
          <cell r="T6888">
            <v>0</v>
          </cell>
        </row>
        <row r="6889">
          <cell r="A6889">
            <v>16255008</v>
          </cell>
          <cell r="B6889" t="str">
            <v>16255008 ED CESS PAYABLE F014 EG-93</v>
          </cell>
          <cell r="C6889">
            <v>0</v>
          </cell>
          <cell r="D6889">
            <v>0</v>
          </cell>
          <cell r="E6889">
            <v>0</v>
          </cell>
          <cell r="F6889">
            <v>0</v>
          </cell>
          <cell r="G6889">
            <v>0</v>
          </cell>
          <cell r="H6889">
            <v>0</v>
          </cell>
          <cell r="I6889">
            <v>0</v>
          </cell>
          <cell r="J6889">
            <v>0</v>
          </cell>
          <cell r="K6889">
            <v>0</v>
          </cell>
          <cell r="L6889">
            <v>0</v>
          </cell>
          <cell r="M6889">
            <v>0</v>
          </cell>
          <cell r="N6889">
            <v>0</v>
          </cell>
          <cell r="O6889">
            <v>0</v>
          </cell>
          <cell r="P6889">
            <v>0</v>
          </cell>
          <cell r="Q6889">
            <v>0</v>
          </cell>
          <cell r="R6889">
            <v>0</v>
          </cell>
          <cell r="S6889">
            <v>0</v>
          </cell>
          <cell r="T6889">
            <v>0</v>
          </cell>
        </row>
        <row r="6890">
          <cell r="A6890">
            <v>16255009</v>
          </cell>
          <cell r="B6890" t="str">
            <v>16255009 ED CESS PAYABLE F008 EG-98</v>
          </cell>
          <cell r="C6890">
            <v>0</v>
          </cell>
          <cell r="D6890">
            <v>0</v>
          </cell>
          <cell r="E6890">
            <v>0</v>
          </cell>
          <cell r="F6890">
            <v>0</v>
          </cell>
          <cell r="G6890">
            <v>0</v>
          </cell>
          <cell r="H6890">
            <v>0</v>
          </cell>
          <cell r="I6890">
            <v>0</v>
          </cell>
          <cell r="J6890">
            <v>0</v>
          </cell>
          <cell r="K6890">
            <v>0</v>
          </cell>
          <cell r="L6890">
            <v>0</v>
          </cell>
          <cell r="M6890">
            <v>0</v>
          </cell>
          <cell r="N6890">
            <v>0</v>
          </cell>
          <cell r="O6890">
            <v>0</v>
          </cell>
          <cell r="P6890">
            <v>0</v>
          </cell>
          <cell r="Q6890">
            <v>0</v>
          </cell>
          <cell r="R6890">
            <v>0</v>
          </cell>
          <cell r="S6890">
            <v>0</v>
          </cell>
          <cell r="T6890">
            <v>0</v>
          </cell>
        </row>
        <row r="6891">
          <cell r="A6891">
            <v>16255010</v>
          </cell>
          <cell r="B6891" t="str">
            <v>16255010 ED CESS PAYABLE F009 EG-99</v>
          </cell>
          <cell r="C6891">
            <v>0</v>
          </cell>
          <cell r="D6891">
            <v>0</v>
          </cell>
          <cell r="E6891">
            <v>0</v>
          </cell>
          <cell r="F6891">
            <v>0</v>
          </cell>
          <cell r="G6891">
            <v>0</v>
          </cell>
          <cell r="H6891">
            <v>0</v>
          </cell>
          <cell r="I6891">
            <v>0</v>
          </cell>
          <cell r="J6891">
            <v>0</v>
          </cell>
          <cell r="K6891">
            <v>0</v>
          </cell>
          <cell r="L6891">
            <v>0</v>
          </cell>
          <cell r="M6891">
            <v>0</v>
          </cell>
          <cell r="N6891">
            <v>0</v>
          </cell>
          <cell r="O6891">
            <v>0</v>
          </cell>
          <cell r="P6891">
            <v>0</v>
          </cell>
          <cell r="Q6891">
            <v>0</v>
          </cell>
          <cell r="R6891">
            <v>0</v>
          </cell>
          <cell r="S6891">
            <v>0</v>
          </cell>
          <cell r="T6891">
            <v>0</v>
          </cell>
        </row>
        <row r="6892">
          <cell r="A6892">
            <v>16255011</v>
          </cell>
          <cell r="B6892" t="str">
            <v>16255011 ED CESS PAYABLE FS01 EG-26</v>
          </cell>
          <cell r="C6892">
            <v>0</v>
          </cell>
          <cell r="D6892">
            <v>0</v>
          </cell>
          <cell r="E6892">
            <v>0</v>
          </cell>
          <cell r="F6892">
            <v>0</v>
          </cell>
          <cell r="G6892">
            <v>0</v>
          </cell>
          <cell r="H6892">
            <v>0</v>
          </cell>
          <cell r="I6892">
            <v>0</v>
          </cell>
          <cell r="J6892">
            <v>0</v>
          </cell>
          <cell r="K6892">
            <v>0</v>
          </cell>
          <cell r="L6892">
            <v>0</v>
          </cell>
          <cell r="M6892">
            <v>0</v>
          </cell>
          <cell r="N6892">
            <v>0</v>
          </cell>
          <cell r="O6892">
            <v>0</v>
          </cell>
          <cell r="P6892">
            <v>0</v>
          </cell>
          <cell r="Q6892">
            <v>0</v>
          </cell>
          <cell r="R6892">
            <v>0</v>
          </cell>
          <cell r="S6892">
            <v>0</v>
          </cell>
          <cell r="T6892">
            <v>0</v>
          </cell>
        </row>
        <row r="6893">
          <cell r="A6893">
            <v>16255012</v>
          </cell>
          <cell r="B6893" t="str">
            <v>16255012 ED CESS PAYABLE FS02 EG-27</v>
          </cell>
          <cell r="C6893">
            <v>0</v>
          </cell>
          <cell r="D6893">
            <v>0</v>
          </cell>
          <cell r="E6893">
            <v>0</v>
          </cell>
          <cell r="F6893">
            <v>0</v>
          </cell>
          <cell r="G6893">
            <v>0</v>
          </cell>
          <cell r="H6893">
            <v>0</v>
          </cell>
          <cell r="I6893">
            <v>0</v>
          </cell>
          <cell r="J6893">
            <v>0</v>
          </cell>
          <cell r="K6893">
            <v>0</v>
          </cell>
          <cell r="L6893">
            <v>0</v>
          </cell>
          <cell r="M6893">
            <v>0</v>
          </cell>
          <cell r="N6893">
            <v>0</v>
          </cell>
          <cell r="O6893">
            <v>0</v>
          </cell>
          <cell r="P6893">
            <v>0</v>
          </cell>
          <cell r="Q6893">
            <v>0</v>
          </cell>
          <cell r="R6893">
            <v>0</v>
          </cell>
          <cell r="S6893">
            <v>0</v>
          </cell>
          <cell r="T6893">
            <v>0</v>
          </cell>
        </row>
        <row r="6894">
          <cell r="A6894">
            <v>16255013</v>
          </cell>
          <cell r="B6894" t="str">
            <v>16255013 ED CESS PAYABLE FS03 EG-28</v>
          </cell>
          <cell r="C6894">
            <v>0</v>
          </cell>
          <cell r="D6894">
            <v>0</v>
          </cell>
          <cell r="E6894">
            <v>0</v>
          </cell>
          <cell r="F6894">
            <v>0</v>
          </cell>
          <cell r="G6894">
            <v>0</v>
          </cell>
          <cell r="H6894">
            <v>0</v>
          </cell>
          <cell r="I6894">
            <v>0</v>
          </cell>
          <cell r="J6894">
            <v>0</v>
          </cell>
          <cell r="K6894">
            <v>0</v>
          </cell>
          <cell r="L6894">
            <v>0</v>
          </cell>
          <cell r="M6894">
            <v>0</v>
          </cell>
          <cell r="N6894">
            <v>0</v>
          </cell>
          <cell r="O6894">
            <v>0</v>
          </cell>
          <cell r="P6894">
            <v>0</v>
          </cell>
          <cell r="Q6894">
            <v>0</v>
          </cell>
          <cell r="R6894">
            <v>0</v>
          </cell>
          <cell r="S6894">
            <v>0</v>
          </cell>
          <cell r="T6894">
            <v>0</v>
          </cell>
        </row>
        <row r="6895">
          <cell r="A6895">
            <v>16255014</v>
          </cell>
          <cell r="B6895" t="str">
            <v>16255014 ED CESS PAYABLE FS04 EG-29</v>
          </cell>
          <cell r="C6895">
            <v>0</v>
          </cell>
          <cell r="D6895">
            <v>0</v>
          </cell>
          <cell r="E6895">
            <v>0</v>
          </cell>
          <cell r="F6895">
            <v>0</v>
          </cell>
          <cell r="G6895">
            <v>0</v>
          </cell>
          <cell r="H6895">
            <v>0</v>
          </cell>
          <cell r="I6895">
            <v>0</v>
          </cell>
          <cell r="J6895">
            <v>0</v>
          </cell>
          <cell r="K6895">
            <v>0</v>
          </cell>
          <cell r="L6895">
            <v>0</v>
          </cell>
          <cell r="M6895">
            <v>0</v>
          </cell>
          <cell r="N6895">
            <v>0</v>
          </cell>
          <cell r="O6895">
            <v>0</v>
          </cell>
          <cell r="P6895">
            <v>0</v>
          </cell>
          <cell r="Q6895">
            <v>0</v>
          </cell>
          <cell r="R6895">
            <v>0</v>
          </cell>
          <cell r="S6895">
            <v>0</v>
          </cell>
          <cell r="T6895">
            <v>0</v>
          </cell>
        </row>
        <row r="6896">
          <cell r="A6896">
            <v>16255015</v>
          </cell>
          <cell r="B6896" t="str">
            <v>16255015 ED CESS PAYABLE A011 EG-11</v>
          </cell>
          <cell r="C6896">
            <v>0</v>
          </cell>
          <cell r="D6896">
            <v>0</v>
          </cell>
          <cell r="E6896">
            <v>0</v>
          </cell>
          <cell r="F6896">
            <v>0</v>
          </cell>
          <cell r="G6896">
            <v>0</v>
          </cell>
          <cell r="H6896">
            <v>0</v>
          </cell>
          <cell r="I6896">
            <v>0</v>
          </cell>
          <cell r="J6896">
            <v>0</v>
          </cell>
          <cell r="K6896">
            <v>0</v>
          </cell>
          <cell r="L6896">
            <v>0</v>
          </cell>
          <cell r="M6896">
            <v>0</v>
          </cell>
          <cell r="N6896">
            <v>0</v>
          </cell>
          <cell r="O6896">
            <v>0</v>
          </cell>
          <cell r="P6896">
            <v>0</v>
          </cell>
          <cell r="Q6896">
            <v>0</v>
          </cell>
          <cell r="R6896">
            <v>0</v>
          </cell>
          <cell r="S6896">
            <v>0</v>
          </cell>
          <cell r="T6896">
            <v>0</v>
          </cell>
        </row>
        <row r="6897">
          <cell r="A6897">
            <v>16255016</v>
          </cell>
          <cell r="B6897" t="str">
            <v>16255016 ED CESS PAYABLE A012 EG-11</v>
          </cell>
          <cell r="C6897">
            <v>0</v>
          </cell>
          <cell r="D6897">
            <v>0</v>
          </cell>
          <cell r="E6897">
            <v>0</v>
          </cell>
          <cell r="F6897">
            <v>0</v>
          </cell>
          <cell r="G6897">
            <v>0</v>
          </cell>
          <cell r="H6897">
            <v>0</v>
          </cell>
          <cell r="I6897">
            <v>0</v>
          </cell>
          <cell r="J6897">
            <v>0</v>
          </cell>
          <cell r="K6897">
            <v>0</v>
          </cell>
          <cell r="L6897">
            <v>0</v>
          </cell>
          <cell r="M6897">
            <v>0</v>
          </cell>
          <cell r="N6897">
            <v>0</v>
          </cell>
          <cell r="O6897">
            <v>0</v>
          </cell>
          <cell r="P6897">
            <v>0</v>
          </cell>
          <cell r="Q6897">
            <v>0</v>
          </cell>
          <cell r="R6897">
            <v>0</v>
          </cell>
          <cell r="S6897">
            <v>0</v>
          </cell>
          <cell r="T6897">
            <v>0</v>
          </cell>
        </row>
        <row r="6898">
          <cell r="A6898">
            <v>16255017</v>
          </cell>
          <cell r="B6898" t="str">
            <v>16255017 ED CESS PAYABLE A013 EG-11</v>
          </cell>
          <cell r="C6898">
            <v>0</v>
          </cell>
          <cell r="D6898">
            <v>0</v>
          </cell>
          <cell r="E6898">
            <v>0</v>
          </cell>
          <cell r="F6898">
            <v>0</v>
          </cell>
          <cell r="G6898">
            <v>0</v>
          </cell>
          <cell r="H6898">
            <v>0</v>
          </cell>
          <cell r="I6898">
            <v>0</v>
          </cell>
          <cell r="J6898">
            <v>0</v>
          </cell>
          <cell r="K6898">
            <v>0</v>
          </cell>
          <cell r="L6898">
            <v>0</v>
          </cell>
          <cell r="M6898">
            <v>0</v>
          </cell>
          <cell r="N6898">
            <v>0</v>
          </cell>
          <cell r="O6898">
            <v>0</v>
          </cell>
          <cell r="P6898">
            <v>0</v>
          </cell>
          <cell r="Q6898">
            <v>0</v>
          </cell>
          <cell r="R6898">
            <v>0</v>
          </cell>
          <cell r="S6898">
            <v>0</v>
          </cell>
          <cell r="T6898">
            <v>0</v>
          </cell>
        </row>
        <row r="6899">
          <cell r="A6899">
            <v>16255018</v>
          </cell>
          <cell r="B6899" t="str">
            <v>16255018 ED CESS PAYABLE A002 EG-12</v>
          </cell>
          <cell r="C6899">
            <v>0</v>
          </cell>
          <cell r="D6899">
            <v>0</v>
          </cell>
          <cell r="E6899">
            <v>0</v>
          </cell>
          <cell r="F6899">
            <v>0</v>
          </cell>
          <cell r="G6899">
            <v>0</v>
          </cell>
          <cell r="H6899">
            <v>0</v>
          </cell>
          <cell r="I6899">
            <v>0</v>
          </cell>
          <cell r="J6899">
            <v>0</v>
          </cell>
          <cell r="K6899">
            <v>0</v>
          </cell>
          <cell r="L6899">
            <v>0</v>
          </cell>
          <cell r="M6899">
            <v>0</v>
          </cell>
          <cell r="N6899">
            <v>0</v>
          </cell>
          <cell r="O6899">
            <v>0</v>
          </cell>
          <cell r="P6899">
            <v>0</v>
          </cell>
          <cell r="Q6899">
            <v>0</v>
          </cell>
          <cell r="R6899">
            <v>0</v>
          </cell>
          <cell r="S6899">
            <v>0</v>
          </cell>
          <cell r="T6899">
            <v>0</v>
          </cell>
        </row>
        <row r="6900">
          <cell r="A6900">
            <v>16255019</v>
          </cell>
          <cell r="B6900" t="str">
            <v>16255019 ED CESS PAYABLE A003 EG-13</v>
          </cell>
          <cell r="C6900">
            <v>0</v>
          </cell>
          <cell r="D6900">
            <v>0</v>
          </cell>
          <cell r="E6900">
            <v>0</v>
          </cell>
          <cell r="F6900">
            <v>0</v>
          </cell>
          <cell r="G6900">
            <v>0</v>
          </cell>
          <cell r="H6900">
            <v>0</v>
          </cell>
          <cell r="I6900">
            <v>0</v>
          </cell>
          <cell r="J6900">
            <v>0</v>
          </cell>
          <cell r="K6900">
            <v>0</v>
          </cell>
          <cell r="L6900">
            <v>0</v>
          </cell>
          <cell r="M6900">
            <v>0</v>
          </cell>
          <cell r="N6900">
            <v>0</v>
          </cell>
          <cell r="O6900">
            <v>0</v>
          </cell>
          <cell r="P6900">
            <v>0</v>
          </cell>
          <cell r="Q6900">
            <v>0</v>
          </cell>
          <cell r="R6900">
            <v>0</v>
          </cell>
          <cell r="S6900">
            <v>0</v>
          </cell>
          <cell r="T6900">
            <v>0</v>
          </cell>
        </row>
        <row r="6901">
          <cell r="A6901">
            <v>16255020</v>
          </cell>
          <cell r="B6901" t="str">
            <v>16255020 ED CESS PAYABLE A004 EG-14</v>
          </cell>
          <cell r="C6901">
            <v>0</v>
          </cell>
          <cell r="D6901">
            <v>0</v>
          </cell>
          <cell r="E6901">
            <v>0</v>
          </cell>
          <cell r="F6901">
            <v>0</v>
          </cell>
          <cell r="G6901">
            <v>0</v>
          </cell>
          <cell r="H6901">
            <v>0</v>
          </cell>
          <cell r="I6901">
            <v>0</v>
          </cell>
          <cell r="J6901">
            <v>0</v>
          </cell>
          <cell r="K6901">
            <v>0</v>
          </cell>
          <cell r="L6901">
            <v>0</v>
          </cell>
          <cell r="M6901">
            <v>0</v>
          </cell>
          <cell r="N6901">
            <v>0</v>
          </cell>
          <cell r="O6901">
            <v>0</v>
          </cell>
          <cell r="P6901">
            <v>0</v>
          </cell>
          <cell r="Q6901">
            <v>0</v>
          </cell>
          <cell r="R6901">
            <v>0</v>
          </cell>
          <cell r="S6901">
            <v>0</v>
          </cell>
          <cell r="T6901">
            <v>0</v>
          </cell>
        </row>
        <row r="6902">
          <cell r="A6902">
            <v>16255021</v>
          </cell>
          <cell r="B6902" t="str">
            <v>16255021 ED CESS PAYABLE A005 EG-15</v>
          </cell>
          <cell r="C6902">
            <v>0</v>
          </cell>
          <cell r="D6902">
            <v>0</v>
          </cell>
          <cell r="E6902">
            <v>0</v>
          </cell>
          <cell r="F6902">
            <v>0</v>
          </cell>
          <cell r="G6902">
            <v>0</v>
          </cell>
          <cell r="H6902">
            <v>0</v>
          </cell>
          <cell r="I6902">
            <v>0</v>
          </cell>
          <cell r="J6902">
            <v>0</v>
          </cell>
          <cell r="K6902">
            <v>0</v>
          </cell>
          <cell r="L6902">
            <v>0</v>
          </cell>
          <cell r="M6902">
            <v>0</v>
          </cell>
          <cell r="N6902">
            <v>0</v>
          </cell>
          <cell r="O6902">
            <v>0</v>
          </cell>
          <cell r="P6902">
            <v>0</v>
          </cell>
          <cell r="Q6902">
            <v>0</v>
          </cell>
          <cell r="R6902">
            <v>0</v>
          </cell>
          <cell r="S6902">
            <v>0</v>
          </cell>
          <cell r="T6902">
            <v>0</v>
          </cell>
        </row>
        <row r="6903">
          <cell r="A6903">
            <v>16255022</v>
          </cell>
          <cell r="B6903" t="str">
            <v>16255022 ED CESS PAYABLE A006 EG-16</v>
          </cell>
          <cell r="C6903">
            <v>0</v>
          </cell>
          <cell r="D6903">
            <v>0</v>
          </cell>
          <cell r="E6903">
            <v>0</v>
          </cell>
          <cell r="F6903">
            <v>0</v>
          </cell>
          <cell r="G6903">
            <v>0</v>
          </cell>
          <cell r="H6903">
            <v>0</v>
          </cell>
          <cell r="I6903">
            <v>0</v>
          </cell>
          <cell r="J6903">
            <v>0</v>
          </cell>
          <cell r="K6903">
            <v>0</v>
          </cell>
          <cell r="L6903">
            <v>0</v>
          </cell>
          <cell r="M6903">
            <v>0</v>
          </cell>
          <cell r="N6903">
            <v>0</v>
          </cell>
          <cell r="O6903">
            <v>0</v>
          </cell>
          <cell r="P6903">
            <v>0</v>
          </cell>
          <cell r="Q6903">
            <v>0</v>
          </cell>
          <cell r="R6903">
            <v>0</v>
          </cell>
          <cell r="S6903">
            <v>0</v>
          </cell>
          <cell r="T6903">
            <v>0</v>
          </cell>
        </row>
        <row r="6904">
          <cell r="A6904">
            <v>16255023</v>
          </cell>
          <cell r="B6904" t="str">
            <v>16255023 ED CESS PAYABLE A015 EG-18</v>
          </cell>
          <cell r="C6904">
            <v>0</v>
          </cell>
          <cell r="D6904">
            <v>0</v>
          </cell>
          <cell r="E6904">
            <v>0</v>
          </cell>
          <cell r="F6904">
            <v>0</v>
          </cell>
          <cell r="G6904">
            <v>0</v>
          </cell>
          <cell r="H6904">
            <v>0</v>
          </cell>
          <cell r="I6904">
            <v>0</v>
          </cell>
          <cell r="J6904">
            <v>0</v>
          </cell>
          <cell r="K6904">
            <v>0</v>
          </cell>
          <cell r="L6904">
            <v>0</v>
          </cell>
          <cell r="M6904">
            <v>0</v>
          </cell>
          <cell r="N6904">
            <v>0</v>
          </cell>
          <cell r="O6904">
            <v>0</v>
          </cell>
          <cell r="P6904">
            <v>0</v>
          </cell>
          <cell r="Q6904">
            <v>0</v>
          </cell>
          <cell r="R6904">
            <v>0</v>
          </cell>
          <cell r="S6904">
            <v>0</v>
          </cell>
          <cell r="T6904">
            <v>0</v>
          </cell>
        </row>
        <row r="6905">
          <cell r="A6905">
            <v>16255024</v>
          </cell>
          <cell r="B6905" t="str">
            <v>16255024 ED CESS PAYABLE A018 EG-19</v>
          </cell>
          <cell r="C6905">
            <v>0</v>
          </cell>
          <cell r="D6905">
            <v>0</v>
          </cell>
          <cell r="E6905">
            <v>0</v>
          </cell>
          <cell r="F6905">
            <v>0</v>
          </cell>
          <cell r="G6905">
            <v>0</v>
          </cell>
          <cell r="H6905">
            <v>0</v>
          </cell>
          <cell r="I6905">
            <v>0</v>
          </cell>
          <cell r="J6905">
            <v>0</v>
          </cell>
          <cell r="K6905">
            <v>0</v>
          </cell>
          <cell r="L6905">
            <v>0</v>
          </cell>
          <cell r="M6905">
            <v>0</v>
          </cell>
          <cell r="N6905">
            <v>0</v>
          </cell>
          <cell r="O6905">
            <v>0</v>
          </cell>
          <cell r="P6905">
            <v>0</v>
          </cell>
          <cell r="Q6905">
            <v>0</v>
          </cell>
          <cell r="R6905">
            <v>0</v>
          </cell>
          <cell r="S6905">
            <v>0</v>
          </cell>
          <cell r="T6905">
            <v>0</v>
          </cell>
        </row>
        <row r="6906">
          <cell r="A6906">
            <v>16255025</v>
          </cell>
          <cell r="B6906" t="str">
            <v>16255025 ED CESS PAYABLE MD05 EG-45</v>
          </cell>
          <cell r="C6906">
            <v>0</v>
          </cell>
          <cell r="D6906">
            <v>0</v>
          </cell>
          <cell r="E6906">
            <v>0</v>
          </cell>
          <cell r="F6906">
            <v>0</v>
          </cell>
          <cell r="G6906">
            <v>0</v>
          </cell>
          <cell r="H6906">
            <v>0</v>
          </cell>
          <cell r="I6906">
            <v>0</v>
          </cell>
          <cell r="J6906">
            <v>0</v>
          </cell>
          <cell r="K6906">
            <v>0</v>
          </cell>
          <cell r="L6906">
            <v>0</v>
          </cell>
          <cell r="M6906">
            <v>0</v>
          </cell>
          <cell r="N6906">
            <v>0</v>
          </cell>
          <cell r="O6906">
            <v>0</v>
          </cell>
          <cell r="P6906">
            <v>0</v>
          </cell>
          <cell r="Q6906">
            <v>0</v>
          </cell>
          <cell r="R6906">
            <v>0</v>
          </cell>
          <cell r="S6906">
            <v>0</v>
          </cell>
          <cell r="T6906">
            <v>0</v>
          </cell>
        </row>
        <row r="6907">
          <cell r="A6907">
            <v>16255026</v>
          </cell>
          <cell r="B6907" t="str">
            <v>16255026 ED CESS PAYABLE A010 EG-56</v>
          </cell>
          <cell r="C6907">
            <v>0</v>
          </cell>
          <cell r="D6907">
            <v>0</v>
          </cell>
          <cell r="E6907">
            <v>0</v>
          </cell>
          <cell r="F6907">
            <v>0</v>
          </cell>
          <cell r="G6907">
            <v>0</v>
          </cell>
          <cell r="H6907">
            <v>0</v>
          </cell>
          <cell r="I6907">
            <v>0</v>
          </cell>
          <cell r="J6907">
            <v>0</v>
          </cell>
          <cell r="K6907">
            <v>0</v>
          </cell>
          <cell r="L6907">
            <v>0</v>
          </cell>
          <cell r="M6907">
            <v>0</v>
          </cell>
          <cell r="N6907">
            <v>0</v>
          </cell>
          <cell r="O6907">
            <v>0</v>
          </cell>
          <cell r="P6907">
            <v>0</v>
          </cell>
          <cell r="Q6907">
            <v>0</v>
          </cell>
          <cell r="R6907">
            <v>0</v>
          </cell>
          <cell r="S6907">
            <v>0</v>
          </cell>
          <cell r="T6907">
            <v>0</v>
          </cell>
        </row>
        <row r="6908">
          <cell r="A6908">
            <v>16255027</v>
          </cell>
          <cell r="B6908" t="str">
            <v>16255027 ED CESS PAYABLE A008 EG-60</v>
          </cell>
          <cell r="C6908">
            <v>234</v>
          </cell>
          <cell r="D6908">
            <v>0</v>
          </cell>
          <cell r="E6908">
            <v>0</v>
          </cell>
          <cell r="F6908">
            <v>0</v>
          </cell>
          <cell r="G6908">
            <v>0</v>
          </cell>
          <cell r="H6908">
            <v>0</v>
          </cell>
          <cell r="I6908">
            <v>0</v>
          </cell>
          <cell r="J6908">
            <v>0</v>
          </cell>
          <cell r="K6908">
            <v>0</v>
          </cell>
          <cell r="L6908">
            <v>0</v>
          </cell>
          <cell r="M6908">
            <v>0</v>
          </cell>
          <cell r="N6908">
            <v>0</v>
          </cell>
          <cell r="O6908">
            <v>0</v>
          </cell>
          <cell r="P6908">
            <v>0</v>
          </cell>
          <cell r="Q6908">
            <v>0</v>
          </cell>
          <cell r="R6908">
            <v>0</v>
          </cell>
          <cell r="S6908">
            <v>0</v>
          </cell>
          <cell r="T6908">
            <v>234</v>
          </cell>
        </row>
        <row r="6909">
          <cell r="A6909">
            <v>16255028</v>
          </cell>
          <cell r="B6909" t="str">
            <v>16255028 ED CESS PAYABLE A009 EG-61</v>
          </cell>
          <cell r="C6909">
            <v>1782.84</v>
          </cell>
          <cell r="D6909">
            <v>0</v>
          </cell>
          <cell r="E6909">
            <v>0</v>
          </cell>
          <cell r="F6909">
            <v>0</v>
          </cell>
          <cell r="G6909">
            <v>0</v>
          </cell>
          <cell r="H6909">
            <v>0</v>
          </cell>
          <cell r="I6909">
            <v>0</v>
          </cell>
          <cell r="J6909">
            <v>0</v>
          </cell>
          <cell r="K6909">
            <v>0</v>
          </cell>
          <cell r="L6909">
            <v>0</v>
          </cell>
          <cell r="M6909">
            <v>0</v>
          </cell>
          <cell r="N6909">
            <v>0</v>
          </cell>
          <cell r="O6909">
            <v>0</v>
          </cell>
          <cell r="P6909">
            <v>0</v>
          </cell>
          <cell r="Q6909">
            <v>0</v>
          </cell>
          <cell r="R6909">
            <v>0</v>
          </cell>
          <cell r="S6909">
            <v>0</v>
          </cell>
          <cell r="T6909">
            <v>1782.84</v>
          </cell>
        </row>
        <row r="6910">
          <cell r="A6910">
            <v>16255029</v>
          </cell>
          <cell r="B6910" t="str">
            <v>16255029 ED CESS PAYABLE F001 EG-62</v>
          </cell>
          <cell r="C6910">
            <v>0</v>
          </cell>
          <cell r="D6910">
            <v>0</v>
          </cell>
          <cell r="E6910">
            <v>0</v>
          </cell>
          <cell r="F6910">
            <v>0</v>
          </cell>
          <cell r="G6910">
            <v>0</v>
          </cell>
          <cell r="H6910">
            <v>0</v>
          </cell>
          <cell r="I6910">
            <v>0</v>
          </cell>
          <cell r="J6910">
            <v>0</v>
          </cell>
          <cell r="K6910">
            <v>0</v>
          </cell>
          <cell r="L6910">
            <v>0</v>
          </cell>
          <cell r="M6910">
            <v>0</v>
          </cell>
          <cell r="N6910">
            <v>0</v>
          </cell>
          <cell r="O6910">
            <v>0</v>
          </cell>
          <cell r="P6910">
            <v>0</v>
          </cell>
          <cell r="Q6910">
            <v>0</v>
          </cell>
          <cell r="R6910">
            <v>0</v>
          </cell>
          <cell r="S6910">
            <v>0</v>
          </cell>
          <cell r="T6910">
            <v>0</v>
          </cell>
        </row>
        <row r="6911">
          <cell r="A6911">
            <v>16255030</v>
          </cell>
          <cell r="B6911" t="str">
            <v>16255030 ED CESS PAYABLE SA01 EG-63</v>
          </cell>
          <cell r="C6911">
            <v>0</v>
          </cell>
          <cell r="D6911">
            <v>0</v>
          </cell>
          <cell r="E6911">
            <v>0</v>
          </cell>
          <cell r="F6911">
            <v>0</v>
          </cell>
          <cell r="G6911">
            <v>0</v>
          </cell>
          <cell r="H6911">
            <v>0</v>
          </cell>
          <cell r="I6911">
            <v>0</v>
          </cell>
          <cell r="J6911">
            <v>0</v>
          </cell>
          <cell r="K6911">
            <v>0</v>
          </cell>
          <cell r="L6911">
            <v>0</v>
          </cell>
          <cell r="M6911">
            <v>0</v>
          </cell>
          <cell r="N6911">
            <v>0</v>
          </cell>
          <cell r="O6911">
            <v>0</v>
          </cell>
          <cell r="P6911">
            <v>0</v>
          </cell>
          <cell r="Q6911">
            <v>0</v>
          </cell>
          <cell r="R6911">
            <v>0</v>
          </cell>
          <cell r="S6911">
            <v>0</v>
          </cell>
          <cell r="T6911">
            <v>0</v>
          </cell>
        </row>
        <row r="6912">
          <cell r="A6912">
            <v>16255031</v>
          </cell>
          <cell r="B6912" t="str">
            <v>16255031 ED CESS PAYABLE SF01 EG-63</v>
          </cell>
          <cell r="C6912">
            <v>0</v>
          </cell>
          <cell r="D6912">
            <v>0</v>
          </cell>
          <cell r="E6912">
            <v>0</v>
          </cell>
          <cell r="F6912">
            <v>0</v>
          </cell>
          <cell r="G6912">
            <v>0</v>
          </cell>
          <cell r="H6912">
            <v>0</v>
          </cell>
          <cell r="I6912">
            <v>0</v>
          </cell>
          <cell r="J6912">
            <v>0</v>
          </cell>
          <cell r="K6912">
            <v>0</v>
          </cell>
          <cell r="L6912">
            <v>0</v>
          </cell>
          <cell r="M6912">
            <v>0</v>
          </cell>
          <cell r="N6912">
            <v>0</v>
          </cell>
          <cell r="O6912">
            <v>0</v>
          </cell>
          <cell r="P6912">
            <v>0</v>
          </cell>
          <cell r="Q6912">
            <v>0</v>
          </cell>
          <cell r="R6912">
            <v>0</v>
          </cell>
          <cell r="S6912">
            <v>0</v>
          </cell>
          <cell r="T6912">
            <v>0</v>
          </cell>
        </row>
        <row r="6913">
          <cell r="A6913">
            <v>16255032</v>
          </cell>
          <cell r="B6913" t="str">
            <v>16255032 ED CESS PAYABLE SF02 EG-63</v>
          </cell>
          <cell r="C6913">
            <v>0</v>
          </cell>
          <cell r="D6913">
            <v>0</v>
          </cell>
          <cell r="E6913">
            <v>0</v>
          </cell>
          <cell r="F6913">
            <v>0</v>
          </cell>
          <cell r="G6913">
            <v>0</v>
          </cell>
          <cell r="H6913">
            <v>0</v>
          </cell>
          <cell r="I6913">
            <v>0</v>
          </cell>
          <cell r="J6913">
            <v>0</v>
          </cell>
          <cell r="K6913">
            <v>0</v>
          </cell>
          <cell r="L6913">
            <v>0</v>
          </cell>
          <cell r="M6913">
            <v>0</v>
          </cell>
          <cell r="N6913">
            <v>0</v>
          </cell>
          <cell r="O6913">
            <v>0</v>
          </cell>
          <cell r="P6913">
            <v>0</v>
          </cell>
          <cell r="Q6913">
            <v>0</v>
          </cell>
          <cell r="R6913">
            <v>0</v>
          </cell>
          <cell r="S6913">
            <v>0</v>
          </cell>
          <cell r="T6913">
            <v>0</v>
          </cell>
        </row>
        <row r="6914">
          <cell r="A6914">
            <v>16255033</v>
          </cell>
          <cell r="B6914" t="str">
            <v>16255033 ED CESS PAYABLE SA02 EG-64</v>
          </cell>
          <cell r="C6914">
            <v>0</v>
          </cell>
          <cell r="D6914">
            <v>0</v>
          </cell>
          <cell r="E6914">
            <v>0</v>
          </cell>
          <cell r="F6914">
            <v>0</v>
          </cell>
          <cell r="G6914">
            <v>0</v>
          </cell>
          <cell r="H6914">
            <v>0</v>
          </cell>
          <cell r="I6914">
            <v>0</v>
          </cell>
          <cell r="J6914">
            <v>0</v>
          </cell>
          <cell r="K6914">
            <v>0</v>
          </cell>
          <cell r="L6914">
            <v>0</v>
          </cell>
          <cell r="M6914">
            <v>0</v>
          </cell>
          <cell r="N6914">
            <v>0</v>
          </cell>
          <cell r="O6914">
            <v>0</v>
          </cell>
          <cell r="P6914">
            <v>0</v>
          </cell>
          <cell r="Q6914">
            <v>0</v>
          </cell>
          <cell r="R6914">
            <v>0</v>
          </cell>
          <cell r="S6914">
            <v>0</v>
          </cell>
          <cell r="T6914">
            <v>0</v>
          </cell>
        </row>
        <row r="6915">
          <cell r="A6915">
            <v>16255034</v>
          </cell>
          <cell r="B6915" t="str">
            <v>16255034 ED CESS PAYABLE SA03 EG-65</v>
          </cell>
          <cell r="C6915">
            <v>0</v>
          </cell>
          <cell r="D6915">
            <v>0</v>
          </cell>
          <cell r="E6915">
            <v>0</v>
          </cell>
          <cell r="F6915">
            <v>0</v>
          </cell>
          <cell r="G6915">
            <v>0</v>
          </cell>
          <cell r="H6915">
            <v>0</v>
          </cell>
          <cell r="I6915">
            <v>0</v>
          </cell>
          <cell r="J6915">
            <v>0</v>
          </cell>
          <cell r="K6915">
            <v>0</v>
          </cell>
          <cell r="L6915">
            <v>0</v>
          </cell>
          <cell r="M6915">
            <v>0</v>
          </cell>
          <cell r="N6915">
            <v>0</v>
          </cell>
          <cell r="O6915">
            <v>0</v>
          </cell>
          <cell r="P6915">
            <v>0</v>
          </cell>
          <cell r="Q6915">
            <v>0</v>
          </cell>
          <cell r="R6915">
            <v>0</v>
          </cell>
          <cell r="S6915">
            <v>0</v>
          </cell>
          <cell r="T6915">
            <v>0</v>
          </cell>
        </row>
        <row r="6916">
          <cell r="A6916">
            <v>16255035</v>
          </cell>
          <cell r="B6916" t="str">
            <v>16255035 ED CESS PAYABLE A016 EG-71</v>
          </cell>
          <cell r="C6916">
            <v>-190.31</v>
          </cell>
          <cell r="D6916">
            <v>0</v>
          </cell>
          <cell r="E6916">
            <v>0</v>
          </cell>
          <cell r="F6916">
            <v>0</v>
          </cell>
          <cell r="G6916">
            <v>0</v>
          </cell>
          <cell r="H6916">
            <v>0</v>
          </cell>
          <cell r="I6916">
            <v>0</v>
          </cell>
          <cell r="J6916">
            <v>0</v>
          </cell>
          <cell r="K6916">
            <v>0</v>
          </cell>
          <cell r="L6916">
            <v>0</v>
          </cell>
          <cell r="M6916">
            <v>0</v>
          </cell>
          <cell r="N6916">
            <v>0</v>
          </cell>
          <cell r="O6916">
            <v>0</v>
          </cell>
          <cell r="P6916">
            <v>0</v>
          </cell>
          <cell r="Q6916">
            <v>0</v>
          </cell>
          <cell r="R6916">
            <v>0</v>
          </cell>
          <cell r="S6916">
            <v>0</v>
          </cell>
          <cell r="T6916">
            <v>-190.31</v>
          </cell>
        </row>
        <row r="6917">
          <cell r="A6917">
            <v>16255036</v>
          </cell>
          <cell r="B6917" t="str">
            <v>16255036 ED CESS PAYABLE F013 EG-72</v>
          </cell>
          <cell r="C6917">
            <v>0</v>
          </cell>
          <cell r="D6917">
            <v>0</v>
          </cell>
          <cell r="E6917">
            <v>0</v>
          </cell>
          <cell r="F6917">
            <v>0</v>
          </cell>
          <cell r="G6917">
            <v>0</v>
          </cell>
          <cell r="H6917">
            <v>0</v>
          </cell>
          <cell r="I6917">
            <v>0</v>
          </cell>
          <cell r="J6917">
            <v>0</v>
          </cell>
          <cell r="K6917">
            <v>0</v>
          </cell>
          <cell r="L6917">
            <v>0</v>
          </cell>
          <cell r="M6917">
            <v>0</v>
          </cell>
          <cell r="N6917">
            <v>0</v>
          </cell>
          <cell r="O6917">
            <v>0</v>
          </cell>
          <cell r="P6917">
            <v>0</v>
          </cell>
          <cell r="Q6917">
            <v>0</v>
          </cell>
          <cell r="R6917">
            <v>0</v>
          </cell>
          <cell r="S6917">
            <v>0</v>
          </cell>
          <cell r="T6917">
            <v>0</v>
          </cell>
        </row>
        <row r="6918">
          <cell r="A6918">
            <v>16255037</v>
          </cell>
          <cell r="B6918" t="str">
            <v>16255037 ED CESS PAYABLE SK01 EG-73</v>
          </cell>
          <cell r="C6918">
            <v>0</v>
          </cell>
          <cell r="D6918">
            <v>0</v>
          </cell>
          <cell r="E6918">
            <v>0</v>
          </cell>
          <cell r="F6918">
            <v>0</v>
          </cell>
          <cell r="G6918">
            <v>0</v>
          </cell>
          <cell r="H6918">
            <v>0</v>
          </cell>
          <cell r="I6918">
            <v>0</v>
          </cell>
          <cell r="J6918">
            <v>0</v>
          </cell>
          <cell r="K6918">
            <v>0</v>
          </cell>
          <cell r="L6918">
            <v>0</v>
          </cell>
          <cell r="M6918">
            <v>0</v>
          </cell>
          <cell r="N6918">
            <v>0</v>
          </cell>
          <cell r="O6918">
            <v>0</v>
          </cell>
          <cell r="P6918">
            <v>0</v>
          </cell>
          <cell r="Q6918">
            <v>0</v>
          </cell>
          <cell r="R6918">
            <v>0</v>
          </cell>
          <cell r="S6918">
            <v>0</v>
          </cell>
          <cell r="T6918">
            <v>0</v>
          </cell>
        </row>
        <row r="6919">
          <cell r="A6919">
            <v>16255039</v>
          </cell>
          <cell r="B6919" t="str">
            <v>16255039 ED CESS PAYABLE A017 EG-81</v>
          </cell>
          <cell r="C6919">
            <v>0</v>
          </cell>
          <cell r="D6919">
            <v>0</v>
          </cell>
          <cell r="E6919">
            <v>0</v>
          </cell>
          <cell r="F6919">
            <v>0</v>
          </cell>
          <cell r="G6919">
            <v>0</v>
          </cell>
          <cell r="H6919">
            <v>0</v>
          </cell>
          <cell r="I6919">
            <v>0</v>
          </cell>
          <cell r="J6919">
            <v>0</v>
          </cell>
          <cell r="K6919">
            <v>0</v>
          </cell>
          <cell r="L6919">
            <v>0</v>
          </cell>
          <cell r="M6919">
            <v>0</v>
          </cell>
          <cell r="N6919">
            <v>0</v>
          </cell>
          <cell r="O6919">
            <v>0</v>
          </cell>
          <cell r="P6919">
            <v>0</v>
          </cell>
          <cell r="Q6919">
            <v>0</v>
          </cell>
          <cell r="R6919">
            <v>0</v>
          </cell>
          <cell r="S6919">
            <v>0</v>
          </cell>
          <cell r="T6919">
            <v>0</v>
          </cell>
        </row>
        <row r="6920">
          <cell r="A6920">
            <v>16255040</v>
          </cell>
          <cell r="B6920" t="str">
            <v>16255040 ED CESS PAYABLE F017 EG-82</v>
          </cell>
          <cell r="C6920">
            <v>0</v>
          </cell>
          <cell r="D6920">
            <v>0</v>
          </cell>
          <cell r="E6920">
            <v>0</v>
          </cell>
          <cell r="F6920">
            <v>0</v>
          </cell>
          <cell r="G6920">
            <v>0</v>
          </cell>
          <cell r="H6920">
            <v>0</v>
          </cell>
          <cell r="I6920">
            <v>0</v>
          </cell>
          <cell r="J6920">
            <v>0</v>
          </cell>
          <cell r="K6920">
            <v>0</v>
          </cell>
          <cell r="L6920">
            <v>0</v>
          </cell>
          <cell r="M6920">
            <v>0</v>
          </cell>
          <cell r="N6920">
            <v>0</v>
          </cell>
          <cell r="O6920">
            <v>0</v>
          </cell>
          <cell r="P6920">
            <v>0</v>
          </cell>
          <cell r="Q6920">
            <v>0</v>
          </cell>
          <cell r="R6920">
            <v>0</v>
          </cell>
          <cell r="S6920">
            <v>0</v>
          </cell>
          <cell r="T6920">
            <v>0</v>
          </cell>
        </row>
        <row r="6921">
          <cell r="A6921">
            <v>16255041</v>
          </cell>
          <cell r="B6921" t="str">
            <v>16255041 ED CESS PAYABLE SV01 EG-83</v>
          </cell>
          <cell r="C6921">
            <v>0</v>
          </cell>
          <cell r="D6921">
            <v>0</v>
          </cell>
          <cell r="E6921">
            <v>0</v>
          </cell>
          <cell r="F6921">
            <v>0</v>
          </cell>
          <cell r="G6921">
            <v>0</v>
          </cell>
          <cell r="H6921">
            <v>0</v>
          </cell>
          <cell r="I6921">
            <v>0</v>
          </cell>
          <cell r="J6921">
            <v>0</v>
          </cell>
          <cell r="K6921">
            <v>0</v>
          </cell>
          <cell r="L6921">
            <v>0</v>
          </cell>
          <cell r="M6921">
            <v>0</v>
          </cell>
          <cell r="N6921">
            <v>0</v>
          </cell>
          <cell r="O6921">
            <v>0</v>
          </cell>
          <cell r="P6921">
            <v>0</v>
          </cell>
          <cell r="Q6921">
            <v>0</v>
          </cell>
          <cell r="R6921">
            <v>0</v>
          </cell>
          <cell r="S6921">
            <v>0</v>
          </cell>
          <cell r="T6921">
            <v>0</v>
          </cell>
        </row>
        <row r="6922">
          <cell r="A6922">
            <v>16255061</v>
          </cell>
          <cell r="B6922" t="str">
            <v>16255061 ED CESS PAYABLE AMRV EG-22</v>
          </cell>
          <cell r="C6922">
            <v>0</v>
          </cell>
          <cell r="D6922">
            <v>0</v>
          </cell>
          <cell r="E6922">
            <v>0</v>
          </cell>
          <cell r="F6922">
            <v>0</v>
          </cell>
          <cell r="G6922">
            <v>0</v>
          </cell>
          <cell r="H6922">
            <v>0</v>
          </cell>
          <cell r="I6922">
            <v>0</v>
          </cell>
          <cell r="J6922">
            <v>0</v>
          </cell>
          <cell r="K6922">
            <v>0</v>
          </cell>
          <cell r="L6922">
            <v>0</v>
          </cell>
          <cell r="M6922">
            <v>0</v>
          </cell>
          <cell r="N6922">
            <v>0</v>
          </cell>
          <cell r="O6922">
            <v>0</v>
          </cell>
          <cell r="P6922">
            <v>0</v>
          </cell>
          <cell r="Q6922">
            <v>0</v>
          </cell>
          <cell r="R6922">
            <v>0</v>
          </cell>
          <cell r="S6922">
            <v>0</v>
          </cell>
          <cell r="T6922">
            <v>0</v>
          </cell>
        </row>
        <row r="6923">
          <cell r="A6923">
            <v>16255062</v>
          </cell>
          <cell r="B6923" t="str">
            <v>16255062 ED CESS PAYABLE FMRV EG-'22</v>
          </cell>
          <cell r="C6923">
            <v>0</v>
          </cell>
          <cell r="D6923">
            <v>0</v>
          </cell>
          <cell r="E6923">
            <v>0</v>
          </cell>
          <cell r="F6923">
            <v>0</v>
          </cell>
          <cell r="G6923">
            <v>0</v>
          </cell>
          <cell r="H6923">
            <v>0</v>
          </cell>
          <cell r="I6923">
            <v>0</v>
          </cell>
          <cell r="J6923">
            <v>0</v>
          </cell>
          <cell r="K6923">
            <v>0</v>
          </cell>
          <cell r="L6923">
            <v>0</v>
          </cell>
          <cell r="M6923">
            <v>0</v>
          </cell>
          <cell r="N6923">
            <v>0</v>
          </cell>
          <cell r="O6923">
            <v>0</v>
          </cell>
          <cell r="P6923">
            <v>0</v>
          </cell>
          <cell r="Q6923">
            <v>0</v>
          </cell>
          <cell r="R6923">
            <v>0</v>
          </cell>
          <cell r="S6923">
            <v>0</v>
          </cell>
          <cell r="T6923">
            <v>0</v>
          </cell>
        </row>
        <row r="6924">
          <cell r="A6924">
            <v>16255063</v>
          </cell>
          <cell r="B6924" t="str">
            <v>16255063 ED CESS PAYABLE MRVA EG-23</v>
          </cell>
          <cell r="C6924">
            <v>0</v>
          </cell>
          <cell r="D6924">
            <v>0</v>
          </cell>
          <cell r="E6924">
            <v>0</v>
          </cell>
          <cell r="F6924">
            <v>0</v>
          </cell>
          <cell r="G6924">
            <v>0</v>
          </cell>
          <cell r="H6924">
            <v>0</v>
          </cell>
          <cell r="I6924">
            <v>0</v>
          </cell>
          <cell r="J6924">
            <v>0</v>
          </cell>
          <cell r="K6924">
            <v>0</v>
          </cell>
          <cell r="L6924">
            <v>0</v>
          </cell>
          <cell r="M6924">
            <v>0</v>
          </cell>
          <cell r="N6924">
            <v>0</v>
          </cell>
          <cell r="O6924">
            <v>0</v>
          </cell>
          <cell r="P6924">
            <v>0</v>
          </cell>
          <cell r="Q6924">
            <v>0</v>
          </cell>
          <cell r="R6924">
            <v>0</v>
          </cell>
          <cell r="S6924">
            <v>0</v>
          </cell>
          <cell r="T6924">
            <v>0</v>
          </cell>
        </row>
        <row r="6925">
          <cell r="A6925">
            <v>16255064</v>
          </cell>
          <cell r="B6925" t="str">
            <v>16255064 ED CESS PAYABLE MRVF EG-24</v>
          </cell>
          <cell r="C6925">
            <v>0</v>
          </cell>
          <cell r="D6925">
            <v>0</v>
          </cell>
          <cell r="E6925">
            <v>0</v>
          </cell>
          <cell r="F6925">
            <v>0</v>
          </cell>
          <cell r="G6925">
            <v>0</v>
          </cell>
          <cell r="H6925">
            <v>0</v>
          </cell>
          <cell r="I6925">
            <v>0</v>
          </cell>
          <cell r="J6925">
            <v>0</v>
          </cell>
          <cell r="K6925">
            <v>0</v>
          </cell>
          <cell r="L6925">
            <v>0</v>
          </cell>
          <cell r="M6925">
            <v>0</v>
          </cell>
          <cell r="N6925">
            <v>0</v>
          </cell>
          <cell r="O6925">
            <v>0</v>
          </cell>
          <cell r="P6925">
            <v>0</v>
          </cell>
          <cell r="Q6925">
            <v>0</v>
          </cell>
          <cell r="R6925">
            <v>0</v>
          </cell>
          <cell r="S6925">
            <v>0</v>
          </cell>
          <cell r="T6925">
            <v>0</v>
          </cell>
        </row>
        <row r="6926">
          <cell r="A6926">
            <v>16255065</v>
          </cell>
          <cell r="B6926" t="str">
            <v>16255065 ED CESS PAYABLE MRVH EG-25</v>
          </cell>
          <cell r="C6926">
            <v>0</v>
          </cell>
          <cell r="D6926">
            <v>0</v>
          </cell>
          <cell r="E6926">
            <v>0</v>
          </cell>
          <cell r="F6926">
            <v>0</v>
          </cell>
          <cell r="G6926">
            <v>0</v>
          </cell>
          <cell r="H6926">
            <v>0</v>
          </cell>
          <cell r="I6926">
            <v>0</v>
          </cell>
          <cell r="J6926">
            <v>0</v>
          </cell>
          <cell r="K6926">
            <v>0</v>
          </cell>
          <cell r="L6926">
            <v>0</v>
          </cell>
          <cell r="M6926">
            <v>0</v>
          </cell>
          <cell r="N6926">
            <v>0</v>
          </cell>
          <cell r="O6926">
            <v>0</v>
          </cell>
          <cell r="P6926">
            <v>0</v>
          </cell>
          <cell r="Q6926">
            <v>0</v>
          </cell>
          <cell r="R6926">
            <v>0</v>
          </cell>
          <cell r="S6926">
            <v>0</v>
          </cell>
          <cell r="T6926">
            <v>0</v>
          </cell>
        </row>
        <row r="6927">
          <cell r="A6927">
            <v>16255074</v>
          </cell>
          <cell r="B6927" t="str">
            <v>16255074 ED CESS PAYABLE AI05 EG-09</v>
          </cell>
          <cell r="C6927">
            <v>0</v>
          </cell>
          <cell r="D6927">
            <v>0</v>
          </cell>
          <cell r="E6927">
            <v>0</v>
          </cell>
          <cell r="F6927">
            <v>0</v>
          </cell>
          <cell r="G6927">
            <v>0</v>
          </cell>
          <cell r="H6927">
            <v>0</v>
          </cell>
          <cell r="I6927">
            <v>0</v>
          </cell>
          <cell r="J6927">
            <v>0</v>
          </cell>
          <cell r="K6927">
            <v>0</v>
          </cell>
          <cell r="L6927">
            <v>0</v>
          </cell>
          <cell r="M6927">
            <v>0</v>
          </cell>
          <cell r="N6927">
            <v>0</v>
          </cell>
          <cell r="O6927">
            <v>0</v>
          </cell>
          <cell r="P6927">
            <v>0</v>
          </cell>
          <cell r="Q6927">
            <v>0</v>
          </cell>
          <cell r="R6927">
            <v>0</v>
          </cell>
          <cell r="S6927">
            <v>0</v>
          </cell>
          <cell r="T6927">
            <v>0</v>
          </cell>
        </row>
        <row r="6928">
          <cell r="A6928">
            <v>16255075</v>
          </cell>
          <cell r="B6928" t="str">
            <v>16255075 ED CESS PAYABLE AR03 EG-06</v>
          </cell>
          <cell r="C6928">
            <v>0</v>
          </cell>
          <cell r="D6928">
            <v>0</v>
          </cell>
          <cell r="E6928">
            <v>0</v>
          </cell>
          <cell r="F6928">
            <v>0</v>
          </cell>
          <cell r="G6928">
            <v>0</v>
          </cell>
          <cell r="H6928">
            <v>0</v>
          </cell>
          <cell r="I6928">
            <v>0</v>
          </cell>
          <cell r="J6928">
            <v>0</v>
          </cell>
          <cell r="K6928">
            <v>0</v>
          </cell>
          <cell r="L6928">
            <v>0</v>
          </cell>
          <cell r="M6928">
            <v>0</v>
          </cell>
          <cell r="N6928">
            <v>0</v>
          </cell>
          <cell r="O6928">
            <v>0</v>
          </cell>
          <cell r="P6928">
            <v>0</v>
          </cell>
          <cell r="Q6928">
            <v>0</v>
          </cell>
          <cell r="R6928">
            <v>0</v>
          </cell>
          <cell r="S6928">
            <v>0</v>
          </cell>
          <cell r="T6928">
            <v>0</v>
          </cell>
        </row>
        <row r="6929">
          <cell r="A6929">
            <v>16255083</v>
          </cell>
          <cell r="B6929" t="str">
            <v>16255083 ED CESS PAYABLE F025 EG-C1</v>
          </cell>
          <cell r="C6929">
            <v>0</v>
          </cell>
          <cell r="D6929">
            <v>0</v>
          </cell>
          <cell r="E6929">
            <v>0</v>
          </cell>
          <cell r="F6929">
            <v>0</v>
          </cell>
          <cell r="G6929">
            <v>0</v>
          </cell>
          <cell r="H6929">
            <v>0</v>
          </cell>
          <cell r="I6929">
            <v>0</v>
          </cell>
          <cell r="J6929">
            <v>0</v>
          </cell>
          <cell r="K6929">
            <v>0</v>
          </cell>
          <cell r="L6929">
            <v>0</v>
          </cell>
          <cell r="M6929">
            <v>0</v>
          </cell>
          <cell r="N6929">
            <v>0</v>
          </cell>
          <cell r="O6929">
            <v>0</v>
          </cell>
          <cell r="P6929">
            <v>0</v>
          </cell>
          <cell r="Q6929">
            <v>0</v>
          </cell>
          <cell r="R6929">
            <v>0</v>
          </cell>
          <cell r="S6929">
            <v>0</v>
          </cell>
          <cell r="T6929">
            <v>0</v>
          </cell>
        </row>
        <row r="6930">
          <cell r="A6930">
            <v>16255084</v>
          </cell>
          <cell r="B6930" t="str">
            <v>16255084 ED CESS PAYABLE F026 EG-C2</v>
          </cell>
          <cell r="C6930">
            <v>0</v>
          </cell>
          <cell r="D6930">
            <v>0</v>
          </cell>
          <cell r="E6930">
            <v>0</v>
          </cell>
          <cell r="F6930">
            <v>0</v>
          </cell>
          <cell r="G6930">
            <v>0</v>
          </cell>
          <cell r="H6930">
            <v>0</v>
          </cell>
          <cell r="I6930">
            <v>0</v>
          </cell>
          <cell r="J6930">
            <v>0</v>
          </cell>
          <cell r="K6930">
            <v>0</v>
          </cell>
          <cell r="L6930">
            <v>0</v>
          </cell>
          <cell r="M6930">
            <v>0</v>
          </cell>
          <cell r="N6930">
            <v>0</v>
          </cell>
          <cell r="O6930">
            <v>0</v>
          </cell>
          <cell r="P6930">
            <v>0</v>
          </cell>
          <cell r="Q6930">
            <v>0</v>
          </cell>
          <cell r="R6930">
            <v>0</v>
          </cell>
          <cell r="S6930">
            <v>0</v>
          </cell>
          <cell r="T6930">
            <v>0</v>
          </cell>
        </row>
        <row r="6931">
          <cell r="A6931">
            <v>16255085</v>
          </cell>
          <cell r="B6931" t="str">
            <v>16255085 ED CESS PAYABLE N001 EG-46</v>
          </cell>
          <cell r="C6931">
            <v>0</v>
          </cell>
          <cell r="D6931">
            <v>0</v>
          </cell>
          <cell r="E6931">
            <v>0</v>
          </cell>
          <cell r="F6931">
            <v>0</v>
          </cell>
          <cell r="G6931">
            <v>0</v>
          </cell>
          <cell r="H6931">
            <v>0</v>
          </cell>
          <cell r="I6931">
            <v>0</v>
          </cell>
          <cell r="J6931">
            <v>0</v>
          </cell>
          <cell r="K6931">
            <v>0</v>
          </cell>
          <cell r="L6931">
            <v>0</v>
          </cell>
          <cell r="M6931">
            <v>0</v>
          </cell>
          <cell r="N6931">
            <v>0</v>
          </cell>
          <cell r="O6931">
            <v>0</v>
          </cell>
          <cell r="P6931">
            <v>0</v>
          </cell>
          <cell r="Q6931">
            <v>0</v>
          </cell>
          <cell r="R6931">
            <v>0</v>
          </cell>
          <cell r="S6931">
            <v>0</v>
          </cell>
          <cell r="T6931">
            <v>0</v>
          </cell>
        </row>
        <row r="6932">
          <cell r="A6932">
            <v>16255086</v>
          </cell>
          <cell r="B6932" t="str">
            <v>16255086 ED CESS PAYABLE F024 EG-V1</v>
          </cell>
          <cell r="C6932">
            <v>0</v>
          </cell>
          <cell r="D6932">
            <v>0</v>
          </cell>
          <cell r="E6932">
            <v>0</v>
          </cell>
          <cell r="F6932">
            <v>0</v>
          </cell>
          <cell r="G6932">
            <v>0</v>
          </cell>
          <cell r="H6932">
            <v>0</v>
          </cell>
          <cell r="I6932">
            <v>0</v>
          </cell>
          <cell r="J6932">
            <v>0</v>
          </cell>
          <cell r="K6932">
            <v>0</v>
          </cell>
          <cell r="L6932">
            <v>0</v>
          </cell>
          <cell r="M6932">
            <v>0</v>
          </cell>
          <cell r="N6932">
            <v>0</v>
          </cell>
          <cell r="O6932">
            <v>0</v>
          </cell>
          <cell r="P6932">
            <v>0</v>
          </cell>
          <cell r="Q6932">
            <v>0</v>
          </cell>
          <cell r="R6932">
            <v>0</v>
          </cell>
          <cell r="S6932">
            <v>0</v>
          </cell>
          <cell r="T6932">
            <v>0</v>
          </cell>
        </row>
        <row r="6933">
          <cell r="A6933">
            <v>16255088</v>
          </cell>
          <cell r="B6933" t="str">
            <v>16255088 ED CESS PAYABLE A027 EG-86</v>
          </cell>
          <cell r="C6933">
            <v>0</v>
          </cell>
          <cell r="D6933">
            <v>0</v>
          </cell>
          <cell r="E6933">
            <v>0</v>
          </cell>
          <cell r="F6933">
            <v>0</v>
          </cell>
          <cell r="G6933">
            <v>0</v>
          </cell>
          <cell r="H6933">
            <v>0</v>
          </cell>
          <cell r="I6933">
            <v>0</v>
          </cell>
          <cell r="J6933">
            <v>0</v>
          </cell>
          <cell r="K6933">
            <v>0</v>
          </cell>
          <cell r="L6933">
            <v>0</v>
          </cell>
          <cell r="M6933">
            <v>0</v>
          </cell>
          <cell r="N6933">
            <v>0</v>
          </cell>
          <cell r="O6933">
            <v>0</v>
          </cell>
          <cell r="P6933">
            <v>0</v>
          </cell>
          <cell r="Q6933">
            <v>0</v>
          </cell>
          <cell r="R6933">
            <v>0</v>
          </cell>
          <cell r="S6933">
            <v>0</v>
          </cell>
          <cell r="T6933">
            <v>0</v>
          </cell>
        </row>
        <row r="6934">
          <cell r="A6934">
            <v>16255089</v>
          </cell>
          <cell r="B6934" t="str">
            <v>16255089 ED CESS PAYABLE F023 EG-Z1</v>
          </cell>
          <cell r="C6934">
            <v>0</v>
          </cell>
          <cell r="D6934">
            <v>0</v>
          </cell>
          <cell r="E6934">
            <v>0</v>
          </cell>
          <cell r="F6934">
            <v>0</v>
          </cell>
          <cell r="G6934">
            <v>0</v>
          </cell>
          <cell r="H6934">
            <v>0</v>
          </cell>
          <cell r="I6934">
            <v>0</v>
          </cell>
          <cell r="J6934">
            <v>0</v>
          </cell>
          <cell r="K6934">
            <v>0</v>
          </cell>
          <cell r="L6934">
            <v>0</v>
          </cell>
          <cell r="M6934">
            <v>0</v>
          </cell>
          <cell r="N6934">
            <v>0</v>
          </cell>
          <cell r="O6934">
            <v>0</v>
          </cell>
          <cell r="P6934">
            <v>0</v>
          </cell>
          <cell r="Q6934">
            <v>0</v>
          </cell>
          <cell r="R6934">
            <v>0</v>
          </cell>
          <cell r="S6934">
            <v>0</v>
          </cell>
          <cell r="T6934">
            <v>0</v>
          </cell>
        </row>
        <row r="6935">
          <cell r="A6935">
            <v>16255090</v>
          </cell>
          <cell r="B6935" t="str">
            <v>16255090 ED CESS PAYABLE F027 EG-87</v>
          </cell>
          <cell r="C6935">
            <v>0</v>
          </cell>
          <cell r="D6935">
            <v>0</v>
          </cell>
          <cell r="E6935">
            <v>0</v>
          </cell>
          <cell r="F6935">
            <v>0</v>
          </cell>
          <cell r="G6935">
            <v>0</v>
          </cell>
          <cell r="H6935">
            <v>0</v>
          </cell>
          <cell r="I6935">
            <v>0</v>
          </cell>
          <cell r="J6935">
            <v>0</v>
          </cell>
          <cell r="K6935">
            <v>0</v>
          </cell>
          <cell r="L6935">
            <v>0</v>
          </cell>
          <cell r="M6935">
            <v>0</v>
          </cell>
          <cell r="N6935">
            <v>0</v>
          </cell>
          <cell r="O6935">
            <v>0</v>
          </cell>
          <cell r="P6935">
            <v>0</v>
          </cell>
          <cell r="Q6935">
            <v>0</v>
          </cell>
          <cell r="R6935">
            <v>0</v>
          </cell>
          <cell r="S6935">
            <v>0</v>
          </cell>
          <cell r="T6935">
            <v>0</v>
          </cell>
        </row>
        <row r="6936">
          <cell r="A6936">
            <v>16255091</v>
          </cell>
          <cell r="B6936" t="str">
            <v>16255091 ED CESS PAYABLE A028 EG-68</v>
          </cell>
          <cell r="C6936">
            <v>0</v>
          </cell>
          <cell r="D6936">
            <v>0</v>
          </cell>
          <cell r="E6936">
            <v>0</v>
          </cell>
          <cell r="F6936">
            <v>0</v>
          </cell>
          <cell r="G6936">
            <v>0</v>
          </cell>
          <cell r="H6936">
            <v>0</v>
          </cell>
          <cell r="I6936">
            <v>0</v>
          </cell>
          <cell r="J6936">
            <v>0</v>
          </cell>
          <cell r="K6936">
            <v>0</v>
          </cell>
          <cell r="L6936">
            <v>0</v>
          </cell>
          <cell r="M6936">
            <v>0</v>
          </cell>
          <cell r="N6936">
            <v>0</v>
          </cell>
          <cell r="O6936">
            <v>0</v>
          </cell>
          <cell r="P6936">
            <v>0</v>
          </cell>
          <cell r="Q6936">
            <v>0</v>
          </cell>
          <cell r="R6936">
            <v>0</v>
          </cell>
          <cell r="S6936">
            <v>0</v>
          </cell>
          <cell r="T6936">
            <v>0</v>
          </cell>
        </row>
        <row r="6937">
          <cell r="A6937">
            <v>16255097</v>
          </cell>
          <cell r="B6937" t="str">
            <v>16255097 ED CESS PAYABLE A031 EG-75</v>
          </cell>
          <cell r="C6937">
            <v>-300.19</v>
          </cell>
          <cell r="D6937">
            <v>0</v>
          </cell>
          <cell r="E6937">
            <v>0</v>
          </cell>
          <cell r="F6937">
            <v>0</v>
          </cell>
          <cell r="G6937">
            <v>0</v>
          </cell>
          <cell r="H6937">
            <v>0</v>
          </cell>
          <cell r="I6937">
            <v>0</v>
          </cell>
          <cell r="J6937">
            <v>0</v>
          </cell>
          <cell r="K6937">
            <v>0</v>
          </cell>
          <cell r="L6937">
            <v>0</v>
          </cell>
          <cell r="M6937">
            <v>0</v>
          </cell>
          <cell r="N6937">
            <v>0</v>
          </cell>
          <cell r="O6937">
            <v>0</v>
          </cell>
          <cell r="P6937">
            <v>0</v>
          </cell>
          <cell r="Q6937">
            <v>0</v>
          </cell>
          <cell r="R6937">
            <v>0</v>
          </cell>
          <cell r="S6937">
            <v>0</v>
          </cell>
          <cell r="T6937">
            <v>-300.19</v>
          </cell>
        </row>
        <row r="6938">
          <cell r="A6938">
            <v>16255098</v>
          </cell>
          <cell r="B6938" t="str">
            <v>16255098 ED CESS PAYABLE F031 EG-76</v>
          </cell>
          <cell r="C6938">
            <v>0</v>
          </cell>
          <cell r="D6938">
            <v>0</v>
          </cell>
          <cell r="E6938">
            <v>0</v>
          </cell>
          <cell r="F6938">
            <v>0</v>
          </cell>
          <cell r="G6938">
            <v>0</v>
          </cell>
          <cell r="H6938">
            <v>0</v>
          </cell>
          <cell r="I6938">
            <v>0</v>
          </cell>
          <cell r="J6938">
            <v>0</v>
          </cell>
          <cell r="K6938">
            <v>0</v>
          </cell>
          <cell r="L6938">
            <v>0</v>
          </cell>
          <cell r="M6938">
            <v>0</v>
          </cell>
          <cell r="N6938">
            <v>0</v>
          </cell>
          <cell r="O6938">
            <v>0</v>
          </cell>
          <cell r="P6938">
            <v>0</v>
          </cell>
          <cell r="Q6938">
            <v>0</v>
          </cell>
          <cell r="R6938">
            <v>0</v>
          </cell>
          <cell r="S6938">
            <v>0</v>
          </cell>
          <cell r="T6938">
            <v>0</v>
          </cell>
        </row>
        <row r="6939">
          <cell r="A6939">
            <v>16255099</v>
          </cell>
          <cell r="B6939" t="str">
            <v>16255099 ED CESS PAYABLE SB01 EG-77</v>
          </cell>
          <cell r="C6939">
            <v>0</v>
          </cell>
          <cell r="D6939">
            <v>0</v>
          </cell>
          <cell r="E6939">
            <v>0</v>
          </cell>
          <cell r="F6939">
            <v>0</v>
          </cell>
          <cell r="G6939">
            <v>0</v>
          </cell>
          <cell r="H6939">
            <v>0</v>
          </cell>
          <cell r="I6939">
            <v>0</v>
          </cell>
          <cell r="J6939">
            <v>0</v>
          </cell>
          <cell r="K6939">
            <v>0</v>
          </cell>
          <cell r="L6939">
            <v>0</v>
          </cell>
          <cell r="M6939">
            <v>0</v>
          </cell>
          <cell r="N6939">
            <v>0</v>
          </cell>
          <cell r="O6939">
            <v>0</v>
          </cell>
          <cell r="P6939">
            <v>0</v>
          </cell>
          <cell r="Q6939">
            <v>0</v>
          </cell>
          <cell r="R6939">
            <v>0</v>
          </cell>
          <cell r="S6939">
            <v>0</v>
          </cell>
          <cell r="T6939">
            <v>0</v>
          </cell>
        </row>
        <row r="6940">
          <cell r="A6940">
            <v>16255103</v>
          </cell>
          <cell r="B6940" t="str">
            <v>16255103 ED CESS PAYABLE FPWS EG-59</v>
          </cell>
          <cell r="C6940">
            <v>0</v>
          </cell>
          <cell r="D6940">
            <v>0</v>
          </cell>
          <cell r="E6940">
            <v>0</v>
          </cell>
          <cell r="F6940">
            <v>0</v>
          </cell>
          <cell r="G6940">
            <v>0</v>
          </cell>
          <cell r="H6940">
            <v>0</v>
          </cell>
          <cell r="I6940">
            <v>0</v>
          </cell>
          <cell r="J6940">
            <v>0</v>
          </cell>
          <cell r="K6940">
            <v>0</v>
          </cell>
          <cell r="L6940">
            <v>0</v>
          </cell>
          <cell r="M6940">
            <v>0</v>
          </cell>
          <cell r="N6940">
            <v>0</v>
          </cell>
          <cell r="O6940">
            <v>0</v>
          </cell>
          <cell r="P6940">
            <v>0</v>
          </cell>
          <cell r="Q6940">
            <v>0</v>
          </cell>
          <cell r="R6940">
            <v>0</v>
          </cell>
          <cell r="S6940">
            <v>0</v>
          </cell>
          <cell r="T6940">
            <v>0</v>
          </cell>
        </row>
        <row r="6941">
          <cell r="A6941">
            <v>16255105</v>
          </cell>
          <cell r="B6941" t="str">
            <v>16255105 ED CESS PAYABLE ASCB EG-78</v>
          </cell>
          <cell r="C6941">
            <v>0</v>
          </cell>
          <cell r="D6941">
            <v>0</v>
          </cell>
          <cell r="E6941">
            <v>0</v>
          </cell>
          <cell r="F6941">
            <v>0</v>
          </cell>
          <cell r="G6941">
            <v>0</v>
          </cell>
          <cell r="H6941">
            <v>0</v>
          </cell>
          <cell r="I6941">
            <v>0</v>
          </cell>
          <cell r="J6941">
            <v>0</v>
          </cell>
          <cell r="K6941">
            <v>0</v>
          </cell>
          <cell r="L6941">
            <v>0</v>
          </cell>
          <cell r="M6941">
            <v>0</v>
          </cell>
          <cell r="N6941">
            <v>0</v>
          </cell>
          <cell r="O6941">
            <v>0</v>
          </cell>
          <cell r="P6941">
            <v>0</v>
          </cell>
          <cell r="Q6941">
            <v>0</v>
          </cell>
          <cell r="R6941">
            <v>0</v>
          </cell>
          <cell r="S6941">
            <v>0</v>
          </cell>
          <cell r="T6941">
            <v>0</v>
          </cell>
        </row>
        <row r="6942">
          <cell r="A6942">
            <v>16255108</v>
          </cell>
          <cell r="B6942" t="str">
            <v>16255108 ED CESS PAYABLE SS01 EG-74</v>
          </cell>
          <cell r="C6942">
            <v>0</v>
          </cell>
          <cell r="D6942">
            <v>0</v>
          </cell>
          <cell r="E6942">
            <v>0</v>
          </cell>
          <cell r="F6942">
            <v>0</v>
          </cell>
          <cell r="G6942">
            <v>0</v>
          </cell>
          <cell r="H6942">
            <v>0</v>
          </cell>
          <cell r="I6942">
            <v>0</v>
          </cell>
          <cell r="J6942">
            <v>0</v>
          </cell>
          <cell r="K6942">
            <v>0</v>
          </cell>
          <cell r="L6942">
            <v>0</v>
          </cell>
          <cell r="M6942">
            <v>0</v>
          </cell>
          <cell r="N6942">
            <v>0</v>
          </cell>
          <cell r="O6942">
            <v>0</v>
          </cell>
          <cell r="P6942">
            <v>0</v>
          </cell>
          <cell r="Q6942">
            <v>0</v>
          </cell>
          <cell r="R6942">
            <v>0</v>
          </cell>
          <cell r="S6942">
            <v>0</v>
          </cell>
          <cell r="T6942">
            <v>0</v>
          </cell>
        </row>
        <row r="6943">
          <cell r="A6943">
            <v>16255110</v>
          </cell>
          <cell r="B6943" t="str">
            <v>16255110 ED CESS PAYABLE SJ01 EG-91</v>
          </cell>
          <cell r="C6943">
            <v>0</v>
          </cell>
          <cell r="D6943">
            <v>0</v>
          </cell>
          <cell r="E6943">
            <v>0</v>
          </cell>
          <cell r="F6943">
            <v>0</v>
          </cell>
          <cell r="G6943">
            <v>0</v>
          </cell>
          <cell r="H6943">
            <v>0</v>
          </cell>
          <cell r="I6943">
            <v>0</v>
          </cell>
          <cell r="J6943">
            <v>0</v>
          </cell>
          <cell r="K6943">
            <v>0</v>
          </cell>
          <cell r="L6943">
            <v>0</v>
          </cell>
          <cell r="M6943">
            <v>0</v>
          </cell>
          <cell r="N6943">
            <v>0</v>
          </cell>
          <cell r="O6943">
            <v>0</v>
          </cell>
          <cell r="P6943">
            <v>0</v>
          </cell>
          <cell r="Q6943">
            <v>0</v>
          </cell>
          <cell r="R6943">
            <v>0</v>
          </cell>
          <cell r="S6943">
            <v>0</v>
          </cell>
          <cell r="T6943">
            <v>0</v>
          </cell>
        </row>
        <row r="6944">
          <cell r="A6944">
            <v>16255111</v>
          </cell>
          <cell r="B6944" t="str">
            <v>16255111 ED CESS PAYABLE MT05 EG-B1</v>
          </cell>
          <cell r="C6944">
            <v>0</v>
          </cell>
          <cell r="D6944">
            <v>0</v>
          </cell>
          <cell r="E6944">
            <v>0</v>
          </cell>
          <cell r="F6944">
            <v>0</v>
          </cell>
          <cell r="G6944">
            <v>0</v>
          </cell>
          <cell r="H6944">
            <v>0</v>
          </cell>
          <cell r="I6944">
            <v>0</v>
          </cell>
          <cell r="J6944">
            <v>0</v>
          </cell>
          <cell r="K6944">
            <v>0</v>
          </cell>
          <cell r="L6944">
            <v>0</v>
          </cell>
          <cell r="M6944">
            <v>0</v>
          </cell>
          <cell r="N6944">
            <v>0</v>
          </cell>
          <cell r="O6944">
            <v>0</v>
          </cell>
          <cell r="P6944">
            <v>0</v>
          </cell>
          <cell r="Q6944">
            <v>0</v>
          </cell>
          <cell r="R6944">
            <v>0</v>
          </cell>
          <cell r="S6944">
            <v>0</v>
          </cell>
          <cell r="T6944">
            <v>0</v>
          </cell>
        </row>
        <row r="6945">
          <cell r="A6945">
            <v>16255112</v>
          </cell>
          <cell r="B6945" t="str">
            <v>16255112 ED CESS PAYABLE MT07 EG-B2</v>
          </cell>
          <cell r="C6945">
            <v>-0.81</v>
          </cell>
          <cell r="D6945">
            <v>0</v>
          </cell>
          <cell r="E6945">
            <v>0</v>
          </cell>
          <cell r="F6945">
            <v>0</v>
          </cell>
          <cell r="G6945">
            <v>0</v>
          </cell>
          <cell r="H6945">
            <v>0</v>
          </cell>
          <cell r="I6945">
            <v>0</v>
          </cell>
          <cell r="J6945">
            <v>0</v>
          </cell>
          <cell r="K6945">
            <v>0</v>
          </cell>
          <cell r="L6945">
            <v>0</v>
          </cell>
          <cell r="M6945">
            <v>0</v>
          </cell>
          <cell r="N6945">
            <v>0</v>
          </cell>
          <cell r="O6945">
            <v>0</v>
          </cell>
          <cell r="P6945">
            <v>0</v>
          </cell>
          <cell r="Q6945">
            <v>0</v>
          </cell>
          <cell r="R6945">
            <v>0</v>
          </cell>
          <cell r="S6945">
            <v>0</v>
          </cell>
          <cell r="T6945">
            <v>-0.81</v>
          </cell>
        </row>
        <row r="6946">
          <cell r="A6946">
            <v>16255113</v>
          </cell>
          <cell r="B6946" t="str">
            <v>16255113 ED CESS PAYABLE MT11  EG-B3</v>
          </cell>
          <cell r="C6946">
            <v>0</v>
          </cell>
          <cell r="D6946">
            <v>0</v>
          </cell>
          <cell r="E6946">
            <v>0</v>
          </cell>
          <cell r="F6946">
            <v>0</v>
          </cell>
          <cell r="G6946">
            <v>0</v>
          </cell>
          <cell r="H6946">
            <v>0</v>
          </cell>
          <cell r="I6946">
            <v>0</v>
          </cell>
          <cell r="J6946">
            <v>0</v>
          </cell>
          <cell r="K6946">
            <v>0</v>
          </cell>
          <cell r="L6946">
            <v>0</v>
          </cell>
          <cell r="M6946">
            <v>0</v>
          </cell>
          <cell r="N6946">
            <v>0</v>
          </cell>
          <cell r="O6946">
            <v>0</v>
          </cell>
          <cell r="P6946">
            <v>0</v>
          </cell>
          <cell r="Q6946">
            <v>0</v>
          </cell>
          <cell r="R6946">
            <v>0</v>
          </cell>
          <cell r="S6946">
            <v>0</v>
          </cell>
          <cell r="T6946">
            <v>0</v>
          </cell>
        </row>
        <row r="6947">
          <cell r="A6947">
            <v>16255116</v>
          </cell>
          <cell r="B6947" t="str">
            <v>16255116 ED CESS PAYABLE F033 EG-NP</v>
          </cell>
          <cell r="C6947">
            <v>0</v>
          </cell>
          <cell r="D6947">
            <v>0</v>
          </cell>
          <cell r="E6947">
            <v>0</v>
          </cell>
          <cell r="F6947">
            <v>0</v>
          </cell>
          <cell r="G6947">
            <v>0</v>
          </cell>
          <cell r="H6947">
            <v>0</v>
          </cell>
          <cell r="I6947">
            <v>0</v>
          </cell>
          <cell r="J6947">
            <v>0</v>
          </cell>
          <cell r="K6947">
            <v>0</v>
          </cell>
          <cell r="L6947">
            <v>0</v>
          </cell>
          <cell r="M6947">
            <v>0</v>
          </cell>
          <cell r="N6947">
            <v>0</v>
          </cell>
          <cell r="O6947">
            <v>0</v>
          </cell>
          <cell r="P6947">
            <v>0</v>
          </cell>
          <cell r="Q6947">
            <v>0</v>
          </cell>
          <cell r="R6947">
            <v>0</v>
          </cell>
          <cell r="S6947">
            <v>0</v>
          </cell>
          <cell r="T6947">
            <v>0</v>
          </cell>
        </row>
        <row r="6948">
          <cell r="A6948">
            <v>16255117</v>
          </cell>
          <cell r="B6948" t="str">
            <v>16255117 ED CESS PAYABLE F8FP EG-FP</v>
          </cell>
          <cell r="C6948">
            <v>0</v>
          </cell>
          <cell r="D6948">
            <v>0</v>
          </cell>
          <cell r="E6948">
            <v>0</v>
          </cell>
          <cell r="F6948">
            <v>0</v>
          </cell>
          <cell r="G6948">
            <v>0</v>
          </cell>
          <cell r="H6948">
            <v>0</v>
          </cell>
          <cell r="I6948">
            <v>0</v>
          </cell>
          <cell r="J6948">
            <v>0</v>
          </cell>
          <cell r="K6948">
            <v>0</v>
          </cell>
          <cell r="L6948">
            <v>0</v>
          </cell>
          <cell r="M6948">
            <v>0</v>
          </cell>
          <cell r="N6948">
            <v>0</v>
          </cell>
          <cell r="O6948">
            <v>0</v>
          </cell>
          <cell r="P6948">
            <v>0</v>
          </cell>
          <cell r="Q6948">
            <v>0</v>
          </cell>
          <cell r="R6948">
            <v>0</v>
          </cell>
          <cell r="S6948">
            <v>0</v>
          </cell>
          <cell r="T6948">
            <v>0</v>
          </cell>
        </row>
        <row r="6949">
          <cell r="A6949">
            <v>16255119</v>
          </cell>
          <cell r="B6949" t="str">
            <v>16255119 ED CESS PAYABLE F035 EG-F4</v>
          </cell>
          <cell r="C6949">
            <v>0</v>
          </cell>
          <cell r="D6949">
            <v>0</v>
          </cell>
          <cell r="E6949">
            <v>0</v>
          </cell>
          <cell r="F6949">
            <v>0</v>
          </cell>
          <cell r="G6949">
            <v>0</v>
          </cell>
          <cell r="H6949">
            <v>0</v>
          </cell>
          <cell r="I6949">
            <v>0</v>
          </cell>
          <cell r="J6949">
            <v>0</v>
          </cell>
          <cell r="K6949">
            <v>0</v>
          </cell>
          <cell r="L6949">
            <v>0</v>
          </cell>
          <cell r="M6949">
            <v>0</v>
          </cell>
          <cell r="N6949">
            <v>0</v>
          </cell>
          <cell r="O6949">
            <v>0</v>
          </cell>
          <cell r="P6949">
            <v>0</v>
          </cell>
          <cell r="Q6949">
            <v>0</v>
          </cell>
          <cell r="R6949">
            <v>0</v>
          </cell>
          <cell r="S6949">
            <v>0</v>
          </cell>
          <cell r="T6949">
            <v>0</v>
          </cell>
        </row>
        <row r="6950">
          <cell r="A6950">
            <v>16255121</v>
          </cell>
          <cell r="B6950" t="str">
            <v>16255121 ED CESS PAYABLE A040 EG-A5</v>
          </cell>
          <cell r="C6950">
            <v>0</v>
          </cell>
          <cell r="D6950">
            <v>0</v>
          </cell>
          <cell r="E6950">
            <v>0</v>
          </cell>
          <cell r="F6950">
            <v>0</v>
          </cell>
          <cell r="G6950">
            <v>0</v>
          </cell>
          <cell r="H6950">
            <v>0</v>
          </cell>
          <cell r="I6950">
            <v>0</v>
          </cell>
          <cell r="J6950">
            <v>0</v>
          </cell>
          <cell r="K6950">
            <v>0</v>
          </cell>
          <cell r="L6950">
            <v>0</v>
          </cell>
          <cell r="M6950">
            <v>0</v>
          </cell>
          <cell r="N6950">
            <v>0</v>
          </cell>
          <cell r="O6950">
            <v>0</v>
          </cell>
          <cell r="P6950">
            <v>0</v>
          </cell>
          <cell r="Q6950">
            <v>0</v>
          </cell>
          <cell r="R6950">
            <v>0</v>
          </cell>
          <cell r="S6950">
            <v>0</v>
          </cell>
          <cell r="T6950">
            <v>0</v>
          </cell>
        </row>
        <row r="6951">
          <cell r="A6951">
            <v>16255122</v>
          </cell>
          <cell r="B6951" t="str">
            <v>16255122 ED CESS PAYABLE F040 EG-A6</v>
          </cell>
          <cell r="C6951">
            <v>0</v>
          </cell>
          <cell r="D6951">
            <v>0</v>
          </cell>
          <cell r="E6951">
            <v>0</v>
          </cell>
          <cell r="F6951">
            <v>0</v>
          </cell>
          <cell r="G6951">
            <v>0</v>
          </cell>
          <cell r="H6951">
            <v>0</v>
          </cell>
          <cell r="I6951">
            <v>0</v>
          </cell>
          <cell r="J6951">
            <v>0</v>
          </cell>
          <cell r="K6951">
            <v>0</v>
          </cell>
          <cell r="L6951">
            <v>0</v>
          </cell>
          <cell r="M6951">
            <v>0</v>
          </cell>
          <cell r="N6951">
            <v>0</v>
          </cell>
          <cell r="O6951">
            <v>0</v>
          </cell>
          <cell r="P6951">
            <v>0</v>
          </cell>
          <cell r="Q6951">
            <v>0</v>
          </cell>
          <cell r="R6951">
            <v>0</v>
          </cell>
          <cell r="S6951">
            <v>0</v>
          </cell>
          <cell r="T6951">
            <v>0</v>
          </cell>
        </row>
        <row r="6952">
          <cell r="A6952">
            <v>16255123</v>
          </cell>
          <cell r="B6952" t="str">
            <v>16255123 ED CESS PAYABLE SC01 EG-A7</v>
          </cell>
          <cell r="C6952">
            <v>0</v>
          </cell>
          <cell r="D6952">
            <v>0</v>
          </cell>
          <cell r="E6952">
            <v>0</v>
          </cell>
          <cell r="F6952">
            <v>0</v>
          </cell>
          <cell r="G6952">
            <v>0</v>
          </cell>
          <cell r="H6952">
            <v>0</v>
          </cell>
          <cell r="I6952">
            <v>0</v>
          </cell>
          <cell r="J6952">
            <v>0</v>
          </cell>
          <cell r="K6952">
            <v>0</v>
          </cell>
          <cell r="L6952">
            <v>0</v>
          </cell>
          <cell r="M6952">
            <v>0</v>
          </cell>
          <cell r="N6952">
            <v>0</v>
          </cell>
          <cell r="O6952">
            <v>0</v>
          </cell>
          <cell r="P6952">
            <v>0</v>
          </cell>
          <cell r="Q6952">
            <v>0</v>
          </cell>
          <cell r="R6952">
            <v>0</v>
          </cell>
          <cell r="S6952">
            <v>0</v>
          </cell>
          <cell r="T6952">
            <v>0</v>
          </cell>
        </row>
        <row r="6953">
          <cell r="A6953">
            <v>16255124</v>
          </cell>
          <cell r="B6953" t="str">
            <v>16255124 ED CESS PAYABLE A041 EG-A8</v>
          </cell>
          <cell r="C6953">
            <v>0</v>
          </cell>
          <cell r="D6953">
            <v>0</v>
          </cell>
          <cell r="E6953">
            <v>0</v>
          </cell>
          <cell r="F6953">
            <v>0</v>
          </cell>
          <cell r="G6953">
            <v>0</v>
          </cell>
          <cell r="H6953">
            <v>0</v>
          </cell>
          <cell r="I6953">
            <v>0</v>
          </cell>
          <cell r="J6953">
            <v>0</v>
          </cell>
          <cell r="K6953">
            <v>0</v>
          </cell>
          <cell r="L6953">
            <v>0</v>
          </cell>
          <cell r="M6953">
            <v>0</v>
          </cell>
          <cell r="N6953">
            <v>0</v>
          </cell>
          <cell r="O6953">
            <v>0</v>
          </cell>
          <cell r="P6953">
            <v>0</v>
          </cell>
          <cell r="Q6953">
            <v>0</v>
          </cell>
          <cell r="R6953">
            <v>0</v>
          </cell>
          <cell r="S6953">
            <v>0</v>
          </cell>
          <cell r="T6953">
            <v>0</v>
          </cell>
        </row>
        <row r="6954">
          <cell r="A6954">
            <v>16255125</v>
          </cell>
          <cell r="B6954" t="str">
            <v>16255125 ED CESS PAYABLE F041 EG-A9</v>
          </cell>
          <cell r="C6954">
            <v>0</v>
          </cell>
          <cell r="D6954">
            <v>0</v>
          </cell>
          <cell r="E6954">
            <v>0</v>
          </cell>
          <cell r="F6954">
            <v>0</v>
          </cell>
          <cell r="G6954">
            <v>0</v>
          </cell>
          <cell r="H6954">
            <v>0</v>
          </cell>
          <cell r="I6954">
            <v>0</v>
          </cell>
          <cell r="J6954">
            <v>0</v>
          </cell>
          <cell r="K6954">
            <v>0</v>
          </cell>
          <cell r="L6954">
            <v>0</v>
          </cell>
          <cell r="M6954">
            <v>0</v>
          </cell>
          <cell r="N6954">
            <v>0</v>
          </cell>
          <cell r="O6954">
            <v>0</v>
          </cell>
          <cell r="P6954">
            <v>0</v>
          </cell>
          <cell r="Q6954">
            <v>0</v>
          </cell>
          <cell r="R6954">
            <v>0</v>
          </cell>
          <cell r="S6954">
            <v>0</v>
          </cell>
          <cell r="T6954">
            <v>0</v>
          </cell>
        </row>
        <row r="6955">
          <cell r="A6955">
            <v>16256001</v>
          </cell>
          <cell r="B6955" t="str">
            <v>16256001 SHE CESS PAYABLE F002 EG-02</v>
          </cell>
          <cell r="C6955">
            <v>-3546.92</v>
          </cell>
          <cell r="D6955">
            <v>0</v>
          </cell>
          <cell r="E6955">
            <v>0</v>
          </cell>
          <cell r="F6955">
            <v>0</v>
          </cell>
          <cell r="G6955">
            <v>0</v>
          </cell>
          <cell r="H6955">
            <v>0</v>
          </cell>
          <cell r="I6955">
            <v>0</v>
          </cell>
          <cell r="J6955">
            <v>0</v>
          </cell>
          <cell r="K6955">
            <v>0</v>
          </cell>
          <cell r="L6955">
            <v>0</v>
          </cell>
          <cell r="M6955">
            <v>0</v>
          </cell>
          <cell r="N6955">
            <v>0</v>
          </cell>
          <cell r="O6955">
            <v>0</v>
          </cell>
          <cell r="P6955">
            <v>0</v>
          </cell>
          <cell r="Q6955">
            <v>0</v>
          </cell>
          <cell r="R6955">
            <v>0</v>
          </cell>
          <cell r="S6955">
            <v>0</v>
          </cell>
          <cell r="T6955">
            <v>-3546.92</v>
          </cell>
        </row>
        <row r="6956">
          <cell r="A6956">
            <v>16256002</v>
          </cell>
          <cell r="B6956" t="str">
            <v>16256002 SHE CESS PAYABLE F003 EG-03</v>
          </cell>
          <cell r="C6956">
            <v>0</v>
          </cell>
          <cell r="D6956">
            <v>0</v>
          </cell>
          <cell r="E6956">
            <v>0</v>
          </cell>
          <cell r="F6956">
            <v>0</v>
          </cell>
          <cell r="G6956">
            <v>0</v>
          </cell>
          <cell r="H6956">
            <v>0</v>
          </cell>
          <cell r="I6956">
            <v>0</v>
          </cell>
          <cell r="J6956">
            <v>0</v>
          </cell>
          <cell r="K6956">
            <v>0</v>
          </cell>
          <cell r="L6956">
            <v>0</v>
          </cell>
          <cell r="M6956">
            <v>0</v>
          </cell>
          <cell r="N6956">
            <v>0</v>
          </cell>
          <cell r="O6956">
            <v>0</v>
          </cell>
          <cell r="P6956">
            <v>0</v>
          </cell>
          <cell r="Q6956">
            <v>0</v>
          </cell>
          <cell r="R6956">
            <v>0</v>
          </cell>
          <cell r="S6956">
            <v>0</v>
          </cell>
          <cell r="T6956">
            <v>0</v>
          </cell>
        </row>
        <row r="6957">
          <cell r="A6957">
            <v>16256003</v>
          </cell>
          <cell r="B6957" t="str">
            <v>16256003 SHE CESS PAYABLE F016 EG-94</v>
          </cell>
          <cell r="C6957">
            <v>0</v>
          </cell>
          <cell r="D6957">
            <v>0</v>
          </cell>
          <cell r="E6957">
            <v>0</v>
          </cell>
          <cell r="F6957">
            <v>0</v>
          </cell>
          <cell r="G6957">
            <v>0</v>
          </cell>
          <cell r="H6957">
            <v>0</v>
          </cell>
          <cell r="I6957">
            <v>0</v>
          </cell>
          <cell r="J6957">
            <v>0</v>
          </cell>
          <cell r="K6957">
            <v>0</v>
          </cell>
          <cell r="L6957">
            <v>0</v>
          </cell>
          <cell r="M6957">
            <v>0</v>
          </cell>
          <cell r="N6957">
            <v>0</v>
          </cell>
          <cell r="O6957">
            <v>0</v>
          </cell>
          <cell r="P6957">
            <v>0</v>
          </cell>
          <cell r="Q6957">
            <v>0</v>
          </cell>
          <cell r="R6957">
            <v>0</v>
          </cell>
          <cell r="S6957">
            <v>0</v>
          </cell>
          <cell r="T6957">
            <v>0</v>
          </cell>
        </row>
        <row r="6958">
          <cell r="A6958">
            <v>16256004</v>
          </cell>
          <cell r="B6958" t="str">
            <v>16256004 SHE CESS PAYABLE F005 EG-95</v>
          </cell>
          <cell r="C6958">
            <v>0</v>
          </cell>
          <cell r="D6958">
            <v>0</v>
          </cell>
          <cell r="E6958">
            <v>0</v>
          </cell>
          <cell r="F6958">
            <v>0</v>
          </cell>
          <cell r="G6958">
            <v>0</v>
          </cell>
          <cell r="H6958">
            <v>0</v>
          </cell>
          <cell r="I6958">
            <v>0</v>
          </cell>
          <cell r="J6958">
            <v>0</v>
          </cell>
          <cell r="K6958">
            <v>0</v>
          </cell>
          <cell r="L6958">
            <v>0</v>
          </cell>
          <cell r="M6958">
            <v>0</v>
          </cell>
          <cell r="N6958">
            <v>0</v>
          </cell>
          <cell r="O6958">
            <v>0</v>
          </cell>
          <cell r="P6958">
            <v>0</v>
          </cell>
          <cell r="Q6958">
            <v>0</v>
          </cell>
          <cell r="R6958">
            <v>0</v>
          </cell>
          <cell r="S6958">
            <v>0</v>
          </cell>
          <cell r="T6958">
            <v>0</v>
          </cell>
        </row>
        <row r="6959">
          <cell r="A6959">
            <v>16256005</v>
          </cell>
          <cell r="B6959" t="str">
            <v>16256005 SHE CESS PAYABLE F007 EG-97</v>
          </cell>
          <cell r="C6959">
            <v>0</v>
          </cell>
          <cell r="D6959">
            <v>0</v>
          </cell>
          <cell r="E6959">
            <v>0</v>
          </cell>
          <cell r="F6959">
            <v>0</v>
          </cell>
          <cell r="G6959">
            <v>0</v>
          </cell>
          <cell r="H6959">
            <v>0</v>
          </cell>
          <cell r="I6959">
            <v>0</v>
          </cell>
          <cell r="J6959">
            <v>0</v>
          </cell>
          <cell r="K6959">
            <v>0</v>
          </cell>
          <cell r="L6959">
            <v>0</v>
          </cell>
          <cell r="M6959">
            <v>0</v>
          </cell>
          <cell r="N6959">
            <v>0</v>
          </cell>
          <cell r="O6959">
            <v>0</v>
          </cell>
          <cell r="P6959">
            <v>0</v>
          </cell>
          <cell r="Q6959">
            <v>0</v>
          </cell>
          <cell r="R6959">
            <v>0</v>
          </cell>
          <cell r="S6959">
            <v>0</v>
          </cell>
          <cell r="T6959">
            <v>0</v>
          </cell>
        </row>
        <row r="6960">
          <cell r="A6960">
            <v>16256006</v>
          </cell>
          <cell r="B6960" t="str">
            <v>16256006 SHE CESS PAYABLE F015 EG-04</v>
          </cell>
          <cell r="C6960">
            <v>0</v>
          </cell>
          <cell r="D6960">
            <v>0</v>
          </cell>
          <cell r="E6960">
            <v>0</v>
          </cell>
          <cell r="F6960">
            <v>0</v>
          </cell>
          <cell r="G6960">
            <v>0</v>
          </cell>
          <cell r="H6960">
            <v>0</v>
          </cell>
          <cell r="I6960">
            <v>0</v>
          </cell>
          <cell r="J6960">
            <v>0</v>
          </cell>
          <cell r="K6960">
            <v>0</v>
          </cell>
          <cell r="L6960">
            <v>0</v>
          </cell>
          <cell r="M6960">
            <v>0</v>
          </cell>
          <cell r="N6960">
            <v>0</v>
          </cell>
          <cell r="O6960">
            <v>0</v>
          </cell>
          <cell r="P6960">
            <v>0</v>
          </cell>
          <cell r="Q6960">
            <v>0</v>
          </cell>
          <cell r="R6960">
            <v>0</v>
          </cell>
          <cell r="S6960">
            <v>0</v>
          </cell>
          <cell r="T6960">
            <v>0</v>
          </cell>
        </row>
        <row r="6961">
          <cell r="A6961">
            <v>16256007</v>
          </cell>
          <cell r="B6961" t="str">
            <v>16256007 SHE CESS PAYABLE F010 EG-10</v>
          </cell>
          <cell r="C6961">
            <v>0</v>
          </cell>
          <cell r="D6961">
            <v>0</v>
          </cell>
          <cell r="E6961">
            <v>0</v>
          </cell>
          <cell r="F6961">
            <v>0</v>
          </cell>
          <cell r="G6961">
            <v>0</v>
          </cell>
          <cell r="H6961">
            <v>0</v>
          </cell>
          <cell r="I6961">
            <v>0</v>
          </cell>
          <cell r="J6961">
            <v>0</v>
          </cell>
          <cell r="K6961">
            <v>0</v>
          </cell>
          <cell r="L6961">
            <v>0</v>
          </cell>
          <cell r="M6961">
            <v>0</v>
          </cell>
          <cell r="N6961">
            <v>0</v>
          </cell>
          <cell r="O6961">
            <v>0</v>
          </cell>
          <cell r="P6961">
            <v>0</v>
          </cell>
          <cell r="Q6961">
            <v>0</v>
          </cell>
          <cell r="R6961">
            <v>0</v>
          </cell>
          <cell r="S6961">
            <v>0</v>
          </cell>
          <cell r="T6961">
            <v>0</v>
          </cell>
        </row>
        <row r="6962">
          <cell r="A6962">
            <v>16256008</v>
          </cell>
          <cell r="B6962" t="str">
            <v>16256008 SHE CESS PAYABLE F014 EG-93</v>
          </cell>
          <cell r="C6962">
            <v>0</v>
          </cell>
          <cell r="D6962">
            <v>0</v>
          </cell>
          <cell r="E6962">
            <v>0</v>
          </cell>
          <cell r="F6962">
            <v>0</v>
          </cell>
          <cell r="G6962">
            <v>0</v>
          </cell>
          <cell r="H6962">
            <v>0</v>
          </cell>
          <cell r="I6962">
            <v>0</v>
          </cell>
          <cell r="J6962">
            <v>0</v>
          </cell>
          <cell r="K6962">
            <v>0</v>
          </cell>
          <cell r="L6962">
            <v>0</v>
          </cell>
          <cell r="M6962">
            <v>0</v>
          </cell>
          <cell r="N6962">
            <v>0</v>
          </cell>
          <cell r="O6962">
            <v>0</v>
          </cell>
          <cell r="P6962">
            <v>0</v>
          </cell>
          <cell r="Q6962">
            <v>0</v>
          </cell>
          <cell r="R6962">
            <v>0</v>
          </cell>
          <cell r="S6962">
            <v>0</v>
          </cell>
          <cell r="T6962">
            <v>0</v>
          </cell>
        </row>
        <row r="6963">
          <cell r="A6963">
            <v>16256009</v>
          </cell>
          <cell r="B6963" t="str">
            <v>16256009 SHE CESS PAYABLE F008 EG-98</v>
          </cell>
          <cell r="C6963">
            <v>0</v>
          </cell>
          <cell r="D6963">
            <v>0</v>
          </cell>
          <cell r="E6963">
            <v>0</v>
          </cell>
          <cell r="F6963">
            <v>0</v>
          </cell>
          <cell r="G6963">
            <v>0</v>
          </cell>
          <cell r="H6963">
            <v>0</v>
          </cell>
          <cell r="I6963">
            <v>0</v>
          </cell>
          <cell r="J6963">
            <v>0</v>
          </cell>
          <cell r="K6963">
            <v>0</v>
          </cell>
          <cell r="L6963">
            <v>0</v>
          </cell>
          <cell r="M6963">
            <v>0</v>
          </cell>
          <cell r="N6963">
            <v>0</v>
          </cell>
          <cell r="O6963">
            <v>0</v>
          </cell>
          <cell r="P6963">
            <v>0</v>
          </cell>
          <cell r="Q6963">
            <v>0</v>
          </cell>
          <cell r="R6963">
            <v>0</v>
          </cell>
          <cell r="S6963">
            <v>0</v>
          </cell>
          <cell r="T6963">
            <v>0</v>
          </cell>
        </row>
        <row r="6964">
          <cell r="A6964">
            <v>16256010</v>
          </cell>
          <cell r="B6964" t="str">
            <v>16256010 SHE CESS PAYABLE F009 EG-99</v>
          </cell>
          <cell r="C6964">
            <v>0</v>
          </cell>
          <cell r="D6964">
            <v>0</v>
          </cell>
          <cell r="E6964">
            <v>0</v>
          </cell>
          <cell r="F6964">
            <v>0</v>
          </cell>
          <cell r="G6964">
            <v>0</v>
          </cell>
          <cell r="H6964">
            <v>0</v>
          </cell>
          <cell r="I6964">
            <v>0</v>
          </cell>
          <cell r="J6964">
            <v>0</v>
          </cell>
          <cell r="K6964">
            <v>0</v>
          </cell>
          <cell r="L6964">
            <v>0</v>
          </cell>
          <cell r="M6964">
            <v>0</v>
          </cell>
          <cell r="N6964">
            <v>0</v>
          </cell>
          <cell r="O6964">
            <v>0</v>
          </cell>
          <cell r="P6964">
            <v>0</v>
          </cell>
          <cell r="Q6964">
            <v>0</v>
          </cell>
          <cell r="R6964">
            <v>0</v>
          </cell>
          <cell r="S6964">
            <v>0</v>
          </cell>
          <cell r="T6964">
            <v>0</v>
          </cell>
        </row>
        <row r="6965">
          <cell r="A6965">
            <v>16256011</v>
          </cell>
          <cell r="B6965" t="str">
            <v>16256011 SHE CESS PAYABLE FS01 EG-26</v>
          </cell>
          <cell r="C6965">
            <v>0</v>
          </cell>
          <cell r="D6965">
            <v>0</v>
          </cell>
          <cell r="E6965">
            <v>0</v>
          </cell>
          <cell r="F6965">
            <v>0</v>
          </cell>
          <cell r="G6965">
            <v>0</v>
          </cell>
          <cell r="H6965">
            <v>0</v>
          </cell>
          <cell r="I6965">
            <v>0</v>
          </cell>
          <cell r="J6965">
            <v>0</v>
          </cell>
          <cell r="K6965">
            <v>0</v>
          </cell>
          <cell r="L6965">
            <v>0</v>
          </cell>
          <cell r="M6965">
            <v>0</v>
          </cell>
          <cell r="N6965">
            <v>0</v>
          </cell>
          <cell r="O6965">
            <v>0</v>
          </cell>
          <cell r="P6965">
            <v>0</v>
          </cell>
          <cell r="Q6965">
            <v>0</v>
          </cell>
          <cell r="R6965">
            <v>0</v>
          </cell>
          <cell r="S6965">
            <v>0</v>
          </cell>
          <cell r="T6965">
            <v>0</v>
          </cell>
        </row>
        <row r="6966">
          <cell r="A6966">
            <v>16256012</v>
          </cell>
          <cell r="B6966" t="str">
            <v>16256012 SHE CESS PAYABLE FS02 EG-27</v>
          </cell>
          <cell r="C6966">
            <v>0</v>
          </cell>
          <cell r="D6966">
            <v>0</v>
          </cell>
          <cell r="E6966">
            <v>0</v>
          </cell>
          <cell r="F6966">
            <v>0</v>
          </cell>
          <cell r="G6966">
            <v>0</v>
          </cell>
          <cell r="H6966">
            <v>0</v>
          </cell>
          <cell r="I6966">
            <v>0</v>
          </cell>
          <cell r="J6966">
            <v>0</v>
          </cell>
          <cell r="K6966">
            <v>0</v>
          </cell>
          <cell r="L6966">
            <v>0</v>
          </cell>
          <cell r="M6966">
            <v>0</v>
          </cell>
          <cell r="N6966">
            <v>0</v>
          </cell>
          <cell r="O6966">
            <v>0</v>
          </cell>
          <cell r="P6966">
            <v>0</v>
          </cell>
          <cell r="Q6966">
            <v>0</v>
          </cell>
          <cell r="R6966">
            <v>0</v>
          </cell>
          <cell r="S6966">
            <v>0</v>
          </cell>
          <cell r="T6966">
            <v>0</v>
          </cell>
        </row>
        <row r="6967">
          <cell r="A6967">
            <v>16256013</v>
          </cell>
          <cell r="B6967" t="str">
            <v>16256013 SHE CESS PAYABLE FS03 EG-28</v>
          </cell>
          <cell r="C6967">
            <v>0</v>
          </cell>
          <cell r="D6967">
            <v>0</v>
          </cell>
          <cell r="E6967">
            <v>0</v>
          </cell>
          <cell r="F6967">
            <v>0</v>
          </cell>
          <cell r="G6967">
            <v>0</v>
          </cell>
          <cell r="H6967">
            <v>0</v>
          </cell>
          <cell r="I6967">
            <v>0</v>
          </cell>
          <cell r="J6967">
            <v>0</v>
          </cell>
          <cell r="K6967">
            <v>0</v>
          </cell>
          <cell r="L6967">
            <v>0</v>
          </cell>
          <cell r="M6967">
            <v>0</v>
          </cell>
          <cell r="N6967">
            <v>0</v>
          </cell>
          <cell r="O6967">
            <v>0</v>
          </cell>
          <cell r="P6967">
            <v>0</v>
          </cell>
          <cell r="Q6967">
            <v>0</v>
          </cell>
          <cell r="R6967">
            <v>0</v>
          </cell>
          <cell r="S6967">
            <v>0</v>
          </cell>
          <cell r="T6967">
            <v>0</v>
          </cell>
        </row>
        <row r="6968">
          <cell r="A6968">
            <v>16256014</v>
          </cell>
          <cell r="B6968" t="str">
            <v>16256014 SHE CESS PAYABLE FS04 EG-29</v>
          </cell>
          <cell r="C6968">
            <v>0</v>
          </cell>
          <cell r="D6968">
            <v>0</v>
          </cell>
          <cell r="E6968">
            <v>0</v>
          </cell>
          <cell r="F6968">
            <v>0</v>
          </cell>
          <cell r="G6968">
            <v>0</v>
          </cell>
          <cell r="H6968">
            <v>0</v>
          </cell>
          <cell r="I6968">
            <v>0</v>
          </cell>
          <cell r="J6968">
            <v>0</v>
          </cell>
          <cell r="K6968">
            <v>0</v>
          </cell>
          <cell r="L6968">
            <v>0</v>
          </cell>
          <cell r="M6968">
            <v>0</v>
          </cell>
          <cell r="N6968">
            <v>0</v>
          </cell>
          <cell r="O6968">
            <v>0</v>
          </cell>
          <cell r="P6968">
            <v>0</v>
          </cell>
          <cell r="Q6968">
            <v>0</v>
          </cell>
          <cell r="R6968">
            <v>0</v>
          </cell>
          <cell r="S6968">
            <v>0</v>
          </cell>
          <cell r="T6968">
            <v>0</v>
          </cell>
        </row>
        <row r="6969">
          <cell r="A6969">
            <v>16256015</v>
          </cell>
          <cell r="B6969" t="str">
            <v>16256015 SHE CESS PAYABLE A011 EG-11</v>
          </cell>
          <cell r="C6969">
            <v>0</v>
          </cell>
          <cell r="D6969">
            <v>0</v>
          </cell>
          <cell r="E6969">
            <v>0</v>
          </cell>
          <cell r="F6969">
            <v>0</v>
          </cell>
          <cell r="G6969">
            <v>0</v>
          </cell>
          <cell r="H6969">
            <v>0</v>
          </cell>
          <cell r="I6969">
            <v>0</v>
          </cell>
          <cell r="J6969">
            <v>0</v>
          </cell>
          <cell r="K6969">
            <v>0</v>
          </cell>
          <cell r="L6969">
            <v>0</v>
          </cell>
          <cell r="M6969">
            <v>0</v>
          </cell>
          <cell r="N6969">
            <v>0</v>
          </cell>
          <cell r="O6969">
            <v>0</v>
          </cell>
          <cell r="P6969">
            <v>0</v>
          </cell>
          <cell r="Q6969">
            <v>0</v>
          </cell>
          <cell r="R6969">
            <v>0</v>
          </cell>
          <cell r="S6969">
            <v>0</v>
          </cell>
          <cell r="T6969">
            <v>0</v>
          </cell>
        </row>
        <row r="6970">
          <cell r="A6970">
            <v>16256016</v>
          </cell>
          <cell r="B6970" t="str">
            <v>16256016 SHE CESS PAYABLE A012 EG-11</v>
          </cell>
          <cell r="C6970">
            <v>0</v>
          </cell>
          <cell r="D6970">
            <v>0</v>
          </cell>
          <cell r="E6970">
            <v>0</v>
          </cell>
          <cell r="F6970">
            <v>0</v>
          </cell>
          <cell r="G6970">
            <v>0</v>
          </cell>
          <cell r="H6970">
            <v>0</v>
          </cell>
          <cell r="I6970">
            <v>0</v>
          </cell>
          <cell r="J6970">
            <v>0</v>
          </cell>
          <cell r="K6970">
            <v>0</v>
          </cell>
          <cell r="L6970">
            <v>0</v>
          </cell>
          <cell r="M6970">
            <v>0</v>
          </cell>
          <cell r="N6970">
            <v>0</v>
          </cell>
          <cell r="O6970">
            <v>0</v>
          </cell>
          <cell r="P6970">
            <v>0</v>
          </cell>
          <cell r="Q6970">
            <v>0</v>
          </cell>
          <cell r="R6970">
            <v>0</v>
          </cell>
          <cell r="S6970">
            <v>0</v>
          </cell>
          <cell r="T6970">
            <v>0</v>
          </cell>
        </row>
        <row r="6971">
          <cell r="A6971">
            <v>16256017</v>
          </cell>
          <cell r="B6971" t="str">
            <v>16256017 SHE CESS PAYABLE A013 EG-11</v>
          </cell>
          <cell r="C6971">
            <v>0</v>
          </cell>
          <cell r="D6971">
            <v>0</v>
          </cell>
          <cell r="E6971">
            <v>0</v>
          </cell>
          <cell r="F6971">
            <v>0</v>
          </cell>
          <cell r="G6971">
            <v>0</v>
          </cell>
          <cell r="H6971">
            <v>0</v>
          </cell>
          <cell r="I6971">
            <v>0</v>
          </cell>
          <cell r="J6971">
            <v>0</v>
          </cell>
          <cell r="K6971">
            <v>0</v>
          </cell>
          <cell r="L6971">
            <v>0</v>
          </cell>
          <cell r="M6971">
            <v>0</v>
          </cell>
          <cell r="N6971">
            <v>0</v>
          </cell>
          <cell r="O6971">
            <v>0</v>
          </cell>
          <cell r="P6971">
            <v>0</v>
          </cell>
          <cell r="Q6971">
            <v>0</v>
          </cell>
          <cell r="R6971">
            <v>0</v>
          </cell>
          <cell r="S6971">
            <v>0</v>
          </cell>
          <cell r="T6971">
            <v>0</v>
          </cell>
        </row>
        <row r="6972">
          <cell r="A6972">
            <v>16256018</v>
          </cell>
          <cell r="B6972" t="str">
            <v>16256018 SHE CESS PAYABLE A002 EG-12</v>
          </cell>
          <cell r="C6972">
            <v>0</v>
          </cell>
          <cell r="D6972">
            <v>0</v>
          </cell>
          <cell r="E6972">
            <v>0</v>
          </cell>
          <cell r="F6972">
            <v>0</v>
          </cell>
          <cell r="G6972">
            <v>0</v>
          </cell>
          <cell r="H6972">
            <v>0</v>
          </cell>
          <cell r="I6972">
            <v>0</v>
          </cell>
          <cell r="J6972">
            <v>0</v>
          </cell>
          <cell r="K6972">
            <v>0</v>
          </cell>
          <cell r="L6972">
            <v>0</v>
          </cell>
          <cell r="M6972">
            <v>0</v>
          </cell>
          <cell r="N6972">
            <v>0</v>
          </cell>
          <cell r="O6972">
            <v>0</v>
          </cell>
          <cell r="P6972">
            <v>0</v>
          </cell>
          <cell r="Q6972">
            <v>0</v>
          </cell>
          <cell r="R6972">
            <v>0</v>
          </cell>
          <cell r="S6972">
            <v>0</v>
          </cell>
          <cell r="T6972">
            <v>0</v>
          </cell>
        </row>
        <row r="6973">
          <cell r="A6973">
            <v>16256019</v>
          </cell>
          <cell r="B6973" t="str">
            <v>16256019 SHE CESS PAYABLE A003 EG-13</v>
          </cell>
          <cell r="C6973">
            <v>0</v>
          </cell>
          <cell r="D6973">
            <v>0</v>
          </cell>
          <cell r="E6973">
            <v>0</v>
          </cell>
          <cell r="F6973">
            <v>0</v>
          </cell>
          <cell r="G6973">
            <v>0</v>
          </cell>
          <cell r="H6973">
            <v>0</v>
          </cell>
          <cell r="I6973">
            <v>0</v>
          </cell>
          <cell r="J6973">
            <v>0</v>
          </cell>
          <cell r="K6973">
            <v>0</v>
          </cell>
          <cell r="L6973">
            <v>0</v>
          </cell>
          <cell r="M6973">
            <v>0</v>
          </cell>
          <cell r="N6973">
            <v>0</v>
          </cell>
          <cell r="O6973">
            <v>0</v>
          </cell>
          <cell r="P6973">
            <v>0</v>
          </cell>
          <cell r="Q6973">
            <v>0</v>
          </cell>
          <cell r="R6973">
            <v>0</v>
          </cell>
          <cell r="S6973">
            <v>0</v>
          </cell>
          <cell r="T6973">
            <v>0</v>
          </cell>
        </row>
        <row r="6974">
          <cell r="A6974">
            <v>16256020</v>
          </cell>
          <cell r="B6974" t="str">
            <v>16256020 SHE CESS PAYABLE A004 EG-14</v>
          </cell>
          <cell r="C6974">
            <v>0</v>
          </cell>
          <cell r="D6974">
            <v>0</v>
          </cell>
          <cell r="E6974">
            <v>0</v>
          </cell>
          <cell r="F6974">
            <v>0</v>
          </cell>
          <cell r="G6974">
            <v>0</v>
          </cell>
          <cell r="H6974">
            <v>0</v>
          </cell>
          <cell r="I6974">
            <v>0</v>
          </cell>
          <cell r="J6974">
            <v>0</v>
          </cell>
          <cell r="K6974">
            <v>0</v>
          </cell>
          <cell r="L6974">
            <v>0</v>
          </cell>
          <cell r="M6974">
            <v>0</v>
          </cell>
          <cell r="N6974">
            <v>0</v>
          </cell>
          <cell r="O6974">
            <v>0</v>
          </cell>
          <cell r="P6974">
            <v>0</v>
          </cell>
          <cell r="Q6974">
            <v>0</v>
          </cell>
          <cell r="R6974">
            <v>0</v>
          </cell>
          <cell r="S6974">
            <v>0</v>
          </cell>
          <cell r="T6974">
            <v>0</v>
          </cell>
        </row>
        <row r="6975">
          <cell r="A6975">
            <v>16256021</v>
          </cell>
          <cell r="B6975" t="str">
            <v>16256021 SHE CESS PAYABLE A005 EG-15</v>
          </cell>
          <cell r="C6975">
            <v>0</v>
          </cell>
          <cell r="D6975">
            <v>0</v>
          </cell>
          <cell r="E6975">
            <v>0</v>
          </cell>
          <cell r="F6975">
            <v>0</v>
          </cell>
          <cell r="G6975">
            <v>0</v>
          </cell>
          <cell r="H6975">
            <v>0</v>
          </cell>
          <cell r="I6975">
            <v>0</v>
          </cell>
          <cell r="J6975">
            <v>0</v>
          </cell>
          <cell r="K6975">
            <v>0</v>
          </cell>
          <cell r="L6975">
            <v>0</v>
          </cell>
          <cell r="M6975">
            <v>0</v>
          </cell>
          <cell r="N6975">
            <v>0</v>
          </cell>
          <cell r="O6975">
            <v>0</v>
          </cell>
          <cell r="P6975">
            <v>0</v>
          </cell>
          <cell r="Q6975">
            <v>0</v>
          </cell>
          <cell r="R6975">
            <v>0</v>
          </cell>
          <cell r="S6975">
            <v>0</v>
          </cell>
          <cell r="T6975">
            <v>0</v>
          </cell>
        </row>
        <row r="6976">
          <cell r="A6976">
            <v>16256022</v>
          </cell>
          <cell r="B6976" t="str">
            <v>16256022 SHE CESS PAYABLE A006 EG-16</v>
          </cell>
          <cell r="C6976">
            <v>0</v>
          </cell>
          <cell r="D6976">
            <v>0</v>
          </cell>
          <cell r="E6976">
            <v>0</v>
          </cell>
          <cell r="F6976">
            <v>0</v>
          </cell>
          <cell r="G6976">
            <v>0</v>
          </cell>
          <cell r="H6976">
            <v>0</v>
          </cell>
          <cell r="I6976">
            <v>0</v>
          </cell>
          <cell r="J6976">
            <v>0</v>
          </cell>
          <cell r="K6976">
            <v>0</v>
          </cell>
          <cell r="L6976">
            <v>0</v>
          </cell>
          <cell r="M6976">
            <v>0</v>
          </cell>
          <cell r="N6976">
            <v>0</v>
          </cell>
          <cell r="O6976">
            <v>0</v>
          </cell>
          <cell r="P6976">
            <v>0</v>
          </cell>
          <cell r="Q6976">
            <v>0</v>
          </cell>
          <cell r="R6976">
            <v>0</v>
          </cell>
          <cell r="S6976">
            <v>0</v>
          </cell>
          <cell r="T6976">
            <v>0</v>
          </cell>
        </row>
        <row r="6977">
          <cell r="A6977">
            <v>16256023</v>
          </cell>
          <cell r="B6977" t="str">
            <v>16256023 SHE CESS PAYABLE A015 EG-18</v>
          </cell>
          <cell r="C6977">
            <v>0</v>
          </cell>
          <cell r="D6977">
            <v>0</v>
          </cell>
          <cell r="E6977">
            <v>0</v>
          </cell>
          <cell r="F6977">
            <v>0</v>
          </cell>
          <cell r="G6977">
            <v>0</v>
          </cell>
          <cell r="H6977">
            <v>0</v>
          </cell>
          <cell r="I6977">
            <v>0</v>
          </cell>
          <cell r="J6977">
            <v>0</v>
          </cell>
          <cell r="K6977">
            <v>0</v>
          </cell>
          <cell r="L6977">
            <v>0</v>
          </cell>
          <cell r="M6977">
            <v>0</v>
          </cell>
          <cell r="N6977">
            <v>0</v>
          </cell>
          <cell r="O6977">
            <v>0</v>
          </cell>
          <cell r="P6977">
            <v>0</v>
          </cell>
          <cell r="Q6977">
            <v>0</v>
          </cell>
          <cell r="R6977">
            <v>0</v>
          </cell>
          <cell r="S6977">
            <v>0</v>
          </cell>
          <cell r="T6977">
            <v>0</v>
          </cell>
        </row>
        <row r="6978">
          <cell r="A6978">
            <v>16256024</v>
          </cell>
          <cell r="B6978" t="str">
            <v>16256024 SHE CESS PAYABLE A018 EG-19</v>
          </cell>
          <cell r="C6978">
            <v>0</v>
          </cell>
          <cell r="D6978">
            <v>0</v>
          </cell>
          <cell r="E6978">
            <v>0</v>
          </cell>
          <cell r="F6978">
            <v>0</v>
          </cell>
          <cell r="G6978">
            <v>0</v>
          </cell>
          <cell r="H6978">
            <v>0</v>
          </cell>
          <cell r="I6978">
            <v>0</v>
          </cell>
          <cell r="J6978">
            <v>0</v>
          </cell>
          <cell r="K6978">
            <v>0</v>
          </cell>
          <cell r="L6978">
            <v>0</v>
          </cell>
          <cell r="M6978">
            <v>0</v>
          </cell>
          <cell r="N6978">
            <v>0</v>
          </cell>
          <cell r="O6978">
            <v>0</v>
          </cell>
          <cell r="P6978">
            <v>0</v>
          </cell>
          <cell r="Q6978">
            <v>0</v>
          </cell>
          <cell r="R6978">
            <v>0</v>
          </cell>
          <cell r="S6978">
            <v>0</v>
          </cell>
          <cell r="T6978">
            <v>0</v>
          </cell>
        </row>
        <row r="6979">
          <cell r="A6979">
            <v>16256025</v>
          </cell>
          <cell r="B6979" t="str">
            <v>16256025 SHE CESS PAYABLE MD05 EG-45</v>
          </cell>
          <cell r="C6979">
            <v>0</v>
          </cell>
          <cell r="D6979">
            <v>0</v>
          </cell>
          <cell r="E6979">
            <v>0</v>
          </cell>
          <cell r="F6979">
            <v>0</v>
          </cell>
          <cell r="G6979">
            <v>0</v>
          </cell>
          <cell r="H6979">
            <v>0</v>
          </cell>
          <cell r="I6979">
            <v>0</v>
          </cell>
          <cell r="J6979">
            <v>0</v>
          </cell>
          <cell r="K6979">
            <v>0</v>
          </cell>
          <cell r="L6979">
            <v>0</v>
          </cell>
          <cell r="M6979">
            <v>0</v>
          </cell>
          <cell r="N6979">
            <v>0</v>
          </cell>
          <cell r="O6979">
            <v>0</v>
          </cell>
          <cell r="P6979">
            <v>0</v>
          </cell>
          <cell r="Q6979">
            <v>0</v>
          </cell>
          <cell r="R6979">
            <v>0</v>
          </cell>
          <cell r="S6979">
            <v>0</v>
          </cell>
          <cell r="T6979">
            <v>0</v>
          </cell>
        </row>
        <row r="6980">
          <cell r="A6980">
            <v>16256026</v>
          </cell>
          <cell r="B6980" t="str">
            <v>16256026 SHE CESS PAYABLE A010 EG-56</v>
          </cell>
          <cell r="C6980">
            <v>0</v>
          </cell>
          <cell r="D6980">
            <v>0</v>
          </cell>
          <cell r="E6980">
            <v>0</v>
          </cell>
          <cell r="F6980">
            <v>0</v>
          </cell>
          <cell r="G6980">
            <v>0</v>
          </cell>
          <cell r="H6980">
            <v>0</v>
          </cell>
          <cell r="I6980">
            <v>0</v>
          </cell>
          <cell r="J6980">
            <v>0</v>
          </cell>
          <cell r="K6980">
            <v>0</v>
          </cell>
          <cell r="L6980">
            <v>0</v>
          </cell>
          <cell r="M6980">
            <v>0</v>
          </cell>
          <cell r="N6980">
            <v>0</v>
          </cell>
          <cell r="O6980">
            <v>0</v>
          </cell>
          <cell r="P6980">
            <v>0</v>
          </cell>
          <cell r="Q6980">
            <v>0</v>
          </cell>
          <cell r="R6980">
            <v>0</v>
          </cell>
          <cell r="S6980">
            <v>0</v>
          </cell>
          <cell r="T6980">
            <v>0</v>
          </cell>
        </row>
        <row r="6981">
          <cell r="A6981">
            <v>16256027</v>
          </cell>
          <cell r="B6981" t="str">
            <v>16256027 SHE CESS PAYABLE A008 EG-60</v>
          </cell>
          <cell r="C6981">
            <v>104</v>
          </cell>
          <cell r="D6981">
            <v>0</v>
          </cell>
          <cell r="E6981">
            <v>0</v>
          </cell>
          <cell r="F6981">
            <v>0</v>
          </cell>
          <cell r="G6981">
            <v>0</v>
          </cell>
          <cell r="H6981">
            <v>0</v>
          </cell>
          <cell r="I6981">
            <v>0</v>
          </cell>
          <cell r="J6981">
            <v>0</v>
          </cell>
          <cell r="K6981">
            <v>0</v>
          </cell>
          <cell r="L6981">
            <v>0</v>
          </cell>
          <cell r="M6981">
            <v>0</v>
          </cell>
          <cell r="N6981">
            <v>0</v>
          </cell>
          <cell r="O6981">
            <v>0</v>
          </cell>
          <cell r="P6981">
            <v>0</v>
          </cell>
          <cell r="Q6981">
            <v>0</v>
          </cell>
          <cell r="R6981">
            <v>0</v>
          </cell>
          <cell r="S6981">
            <v>0</v>
          </cell>
          <cell r="T6981">
            <v>104</v>
          </cell>
        </row>
        <row r="6982">
          <cell r="A6982">
            <v>16256028</v>
          </cell>
          <cell r="B6982" t="str">
            <v>16256028 SHE CESS PAYABLE A009 EG-61</v>
          </cell>
          <cell r="C6982">
            <v>891.4</v>
          </cell>
          <cell r="D6982">
            <v>0</v>
          </cell>
          <cell r="E6982">
            <v>0</v>
          </cell>
          <cell r="F6982">
            <v>0</v>
          </cell>
          <cell r="G6982">
            <v>0</v>
          </cell>
          <cell r="H6982">
            <v>0</v>
          </cell>
          <cell r="I6982">
            <v>0</v>
          </cell>
          <cell r="J6982">
            <v>0</v>
          </cell>
          <cell r="K6982">
            <v>0</v>
          </cell>
          <cell r="L6982">
            <v>0</v>
          </cell>
          <cell r="M6982">
            <v>0</v>
          </cell>
          <cell r="N6982">
            <v>0</v>
          </cell>
          <cell r="O6982">
            <v>0</v>
          </cell>
          <cell r="P6982">
            <v>0</v>
          </cell>
          <cell r="Q6982">
            <v>0</v>
          </cell>
          <cell r="R6982">
            <v>0</v>
          </cell>
          <cell r="S6982">
            <v>0</v>
          </cell>
          <cell r="T6982">
            <v>891.4</v>
          </cell>
        </row>
        <row r="6983">
          <cell r="A6983">
            <v>16256029</v>
          </cell>
          <cell r="B6983" t="str">
            <v>16256029 SHE CESS PAYABLE F001 EG-62</v>
          </cell>
          <cell r="C6983">
            <v>0</v>
          </cell>
          <cell r="D6983">
            <v>0</v>
          </cell>
          <cell r="E6983">
            <v>0</v>
          </cell>
          <cell r="F6983">
            <v>0</v>
          </cell>
          <cell r="G6983">
            <v>0</v>
          </cell>
          <cell r="H6983">
            <v>0</v>
          </cell>
          <cell r="I6983">
            <v>0</v>
          </cell>
          <cell r="J6983">
            <v>0</v>
          </cell>
          <cell r="K6983">
            <v>0</v>
          </cell>
          <cell r="L6983">
            <v>0</v>
          </cell>
          <cell r="M6983">
            <v>0</v>
          </cell>
          <cell r="N6983">
            <v>0</v>
          </cell>
          <cell r="O6983">
            <v>0</v>
          </cell>
          <cell r="P6983">
            <v>0</v>
          </cell>
          <cell r="Q6983">
            <v>0</v>
          </cell>
          <cell r="R6983">
            <v>0</v>
          </cell>
          <cell r="S6983">
            <v>0</v>
          </cell>
          <cell r="T6983">
            <v>0</v>
          </cell>
        </row>
        <row r="6984">
          <cell r="A6984">
            <v>16256030</v>
          </cell>
          <cell r="B6984" t="str">
            <v>16256030 SHE CESS PAYABLE SA01 EG-63</v>
          </cell>
          <cell r="C6984">
            <v>0</v>
          </cell>
          <cell r="D6984">
            <v>0</v>
          </cell>
          <cell r="E6984">
            <v>0</v>
          </cell>
          <cell r="F6984">
            <v>0</v>
          </cell>
          <cell r="G6984">
            <v>0</v>
          </cell>
          <cell r="H6984">
            <v>0</v>
          </cell>
          <cell r="I6984">
            <v>0</v>
          </cell>
          <cell r="J6984">
            <v>0</v>
          </cell>
          <cell r="K6984">
            <v>0</v>
          </cell>
          <cell r="L6984">
            <v>0</v>
          </cell>
          <cell r="M6984">
            <v>0</v>
          </cell>
          <cell r="N6984">
            <v>0</v>
          </cell>
          <cell r="O6984">
            <v>0</v>
          </cell>
          <cell r="P6984">
            <v>0</v>
          </cell>
          <cell r="Q6984">
            <v>0</v>
          </cell>
          <cell r="R6984">
            <v>0</v>
          </cell>
          <cell r="S6984">
            <v>0</v>
          </cell>
          <cell r="T6984">
            <v>0</v>
          </cell>
        </row>
        <row r="6985">
          <cell r="A6985">
            <v>16256031</v>
          </cell>
          <cell r="B6985" t="str">
            <v>16256031 SHE CESS PAYABLE SF01 EG-63</v>
          </cell>
          <cell r="C6985">
            <v>0</v>
          </cell>
          <cell r="D6985">
            <v>0</v>
          </cell>
          <cell r="E6985">
            <v>0</v>
          </cell>
          <cell r="F6985">
            <v>0</v>
          </cell>
          <cell r="G6985">
            <v>0</v>
          </cell>
          <cell r="H6985">
            <v>0</v>
          </cell>
          <cell r="I6985">
            <v>0</v>
          </cell>
          <cell r="J6985">
            <v>0</v>
          </cell>
          <cell r="K6985">
            <v>0</v>
          </cell>
          <cell r="L6985">
            <v>0</v>
          </cell>
          <cell r="M6985">
            <v>0</v>
          </cell>
          <cell r="N6985">
            <v>0</v>
          </cell>
          <cell r="O6985">
            <v>0</v>
          </cell>
          <cell r="P6985">
            <v>0</v>
          </cell>
          <cell r="Q6985">
            <v>0</v>
          </cell>
          <cell r="R6985">
            <v>0</v>
          </cell>
          <cell r="S6985">
            <v>0</v>
          </cell>
          <cell r="T6985">
            <v>0</v>
          </cell>
        </row>
        <row r="6986">
          <cell r="A6986">
            <v>16256032</v>
          </cell>
          <cell r="B6986" t="str">
            <v>16256032 SHE CESS PAYABLE SF02 EG-63</v>
          </cell>
          <cell r="C6986">
            <v>0</v>
          </cell>
          <cell r="D6986">
            <v>0</v>
          </cell>
          <cell r="E6986">
            <v>0</v>
          </cell>
          <cell r="F6986">
            <v>0</v>
          </cell>
          <cell r="G6986">
            <v>0</v>
          </cell>
          <cell r="H6986">
            <v>0</v>
          </cell>
          <cell r="I6986">
            <v>0</v>
          </cell>
          <cell r="J6986">
            <v>0</v>
          </cell>
          <cell r="K6986">
            <v>0</v>
          </cell>
          <cell r="L6986">
            <v>0</v>
          </cell>
          <cell r="M6986">
            <v>0</v>
          </cell>
          <cell r="N6986">
            <v>0</v>
          </cell>
          <cell r="O6986">
            <v>0</v>
          </cell>
          <cell r="P6986">
            <v>0</v>
          </cell>
          <cell r="Q6986">
            <v>0</v>
          </cell>
          <cell r="R6986">
            <v>0</v>
          </cell>
          <cell r="S6986">
            <v>0</v>
          </cell>
          <cell r="T6986">
            <v>0</v>
          </cell>
        </row>
        <row r="6987">
          <cell r="A6987">
            <v>16256033</v>
          </cell>
          <cell r="B6987" t="str">
            <v>16256033 SHE CESS PAYABLE SA02 EG-64</v>
          </cell>
          <cell r="C6987">
            <v>0</v>
          </cell>
          <cell r="D6987">
            <v>0</v>
          </cell>
          <cell r="E6987">
            <v>0</v>
          </cell>
          <cell r="F6987">
            <v>0</v>
          </cell>
          <cell r="G6987">
            <v>0</v>
          </cell>
          <cell r="H6987">
            <v>0</v>
          </cell>
          <cell r="I6987">
            <v>0</v>
          </cell>
          <cell r="J6987">
            <v>0</v>
          </cell>
          <cell r="K6987">
            <v>0</v>
          </cell>
          <cell r="L6987">
            <v>0</v>
          </cell>
          <cell r="M6987">
            <v>0</v>
          </cell>
          <cell r="N6987">
            <v>0</v>
          </cell>
          <cell r="O6987">
            <v>0</v>
          </cell>
          <cell r="P6987">
            <v>0</v>
          </cell>
          <cell r="Q6987">
            <v>0</v>
          </cell>
          <cell r="R6987">
            <v>0</v>
          </cell>
          <cell r="S6987">
            <v>0</v>
          </cell>
          <cell r="T6987">
            <v>0</v>
          </cell>
        </row>
        <row r="6988">
          <cell r="A6988">
            <v>16256034</v>
          </cell>
          <cell r="B6988" t="str">
            <v>16256034 SHE CESS PAYABLE SA03 EG-65</v>
          </cell>
          <cell r="C6988">
            <v>0</v>
          </cell>
          <cell r="D6988">
            <v>0</v>
          </cell>
          <cell r="E6988">
            <v>0</v>
          </cell>
          <cell r="F6988">
            <v>0</v>
          </cell>
          <cell r="G6988">
            <v>0</v>
          </cell>
          <cell r="H6988">
            <v>0</v>
          </cell>
          <cell r="I6988">
            <v>0</v>
          </cell>
          <cell r="J6988">
            <v>0</v>
          </cell>
          <cell r="K6988">
            <v>0</v>
          </cell>
          <cell r="L6988">
            <v>0</v>
          </cell>
          <cell r="M6988">
            <v>0</v>
          </cell>
          <cell r="N6988">
            <v>0</v>
          </cell>
          <cell r="O6988">
            <v>0</v>
          </cell>
          <cell r="P6988">
            <v>0</v>
          </cell>
          <cell r="Q6988">
            <v>0</v>
          </cell>
          <cell r="R6988">
            <v>0</v>
          </cell>
          <cell r="S6988">
            <v>0</v>
          </cell>
          <cell r="T6988">
            <v>0</v>
          </cell>
        </row>
        <row r="6989">
          <cell r="A6989">
            <v>16256035</v>
          </cell>
          <cell r="B6989" t="str">
            <v>16256035 SHE CESS PAYABLE A016 EG-71</v>
          </cell>
          <cell r="C6989">
            <v>-143.18</v>
          </cell>
          <cell r="D6989">
            <v>0</v>
          </cell>
          <cell r="E6989">
            <v>0</v>
          </cell>
          <cell r="F6989">
            <v>0</v>
          </cell>
          <cell r="G6989">
            <v>0</v>
          </cell>
          <cell r="H6989">
            <v>0</v>
          </cell>
          <cell r="I6989">
            <v>0</v>
          </cell>
          <cell r="J6989">
            <v>0</v>
          </cell>
          <cell r="K6989">
            <v>0</v>
          </cell>
          <cell r="L6989">
            <v>0</v>
          </cell>
          <cell r="M6989">
            <v>0</v>
          </cell>
          <cell r="N6989">
            <v>0</v>
          </cell>
          <cell r="O6989">
            <v>0</v>
          </cell>
          <cell r="P6989">
            <v>0</v>
          </cell>
          <cell r="Q6989">
            <v>0</v>
          </cell>
          <cell r="R6989">
            <v>0</v>
          </cell>
          <cell r="S6989">
            <v>0</v>
          </cell>
          <cell r="T6989">
            <v>-143.18</v>
          </cell>
        </row>
        <row r="6990">
          <cell r="A6990">
            <v>16256036</v>
          </cell>
          <cell r="B6990" t="str">
            <v>16256036 SHE CESS PAYABLE F013 EG-72</v>
          </cell>
          <cell r="C6990">
            <v>0</v>
          </cell>
          <cell r="D6990">
            <v>0</v>
          </cell>
          <cell r="E6990">
            <v>0</v>
          </cell>
          <cell r="F6990">
            <v>0</v>
          </cell>
          <cell r="G6990">
            <v>0</v>
          </cell>
          <cell r="H6990">
            <v>0</v>
          </cell>
          <cell r="I6990">
            <v>0</v>
          </cell>
          <cell r="J6990">
            <v>0</v>
          </cell>
          <cell r="K6990">
            <v>0</v>
          </cell>
          <cell r="L6990">
            <v>0</v>
          </cell>
          <cell r="M6990">
            <v>0</v>
          </cell>
          <cell r="N6990">
            <v>0</v>
          </cell>
          <cell r="O6990">
            <v>0</v>
          </cell>
          <cell r="P6990">
            <v>0</v>
          </cell>
          <cell r="Q6990">
            <v>0</v>
          </cell>
          <cell r="R6990">
            <v>0</v>
          </cell>
          <cell r="S6990">
            <v>0</v>
          </cell>
          <cell r="T6990">
            <v>0</v>
          </cell>
        </row>
        <row r="6991">
          <cell r="A6991">
            <v>16256037</v>
          </cell>
          <cell r="B6991" t="str">
            <v>16256037 SHE CESS PAYABLE SK01 EG-73</v>
          </cell>
          <cell r="C6991">
            <v>0</v>
          </cell>
          <cell r="D6991">
            <v>0</v>
          </cell>
          <cell r="E6991">
            <v>0</v>
          </cell>
          <cell r="F6991">
            <v>0</v>
          </cell>
          <cell r="G6991">
            <v>0</v>
          </cell>
          <cell r="H6991">
            <v>0</v>
          </cell>
          <cell r="I6991">
            <v>0</v>
          </cell>
          <cell r="J6991">
            <v>0</v>
          </cell>
          <cell r="K6991">
            <v>0</v>
          </cell>
          <cell r="L6991">
            <v>0</v>
          </cell>
          <cell r="M6991">
            <v>0</v>
          </cell>
          <cell r="N6991">
            <v>0</v>
          </cell>
          <cell r="O6991">
            <v>0</v>
          </cell>
          <cell r="P6991">
            <v>0</v>
          </cell>
          <cell r="Q6991">
            <v>0</v>
          </cell>
          <cell r="R6991">
            <v>0</v>
          </cell>
          <cell r="S6991">
            <v>0</v>
          </cell>
          <cell r="T6991">
            <v>0</v>
          </cell>
        </row>
        <row r="6992">
          <cell r="A6992">
            <v>16256039</v>
          </cell>
          <cell r="B6992" t="str">
            <v>16256039 SHE CESS PAYABLE A017 EG-81</v>
          </cell>
          <cell r="C6992">
            <v>0</v>
          </cell>
          <cell r="D6992">
            <v>0</v>
          </cell>
          <cell r="E6992">
            <v>0</v>
          </cell>
          <cell r="F6992">
            <v>0</v>
          </cell>
          <cell r="G6992">
            <v>0</v>
          </cell>
          <cell r="H6992">
            <v>0</v>
          </cell>
          <cell r="I6992">
            <v>0</v>
          </cell>
          <cell r="J6992">
            <v>0</v>
          </cell>
          <cell r="K6992">
            <v>0</v>
          </cell>
          <cell r="L6992">
            <v>0</v>
          </cell>
          <cell r="M6992">
            <v>0</v>
          </cell>
          <cell r="N6992">
            <v>0</v>
          </cell>
          <cell r="O6992">
            <v>0</v>
          </cell>
          <cell r="P6992">
            <v>0</v>
          </cell>
          <cell r="Q6992">
            <v>0</v>
          </cell>
          <cell r="R6992">
            <v>0</v>
          </cell>
          <cell r="S6992">
            <v>0</v>
          </cell>
          <cell r="T6992">
            <v>0</v>
          </cell>
        </row>
        <row r="6993">
          <cell r="A6993">
            <v>16256040</v>
          </cell>
          <cell r="B6993" t="str">
            <v>16256040 SHE CESS PAYABLE F017 EG-82</v>
          </cell>
          <cell r="C6993">
            <v>0</v>
          </cell>
          <cell r="D6993">
            <v>0</v>
          </cell>
          <cell r="E6993">
            <v>0</v>
          </cell>
          <cell r="F6993">
            <v>0</v>
          </cell>
          <cell r="G6993">
            <v>0</v>
          </cell>
          <cell r="H6993">
            <v>0</v>
          </cell>
          <cell r="I6993">
            <v>0</v>
          </cell>
          <cell r="J6993">
            <v>0</v>
          </cell>
          <cell r="K6993">
            <v>0</v>
          </cell>
          <cell r="L6993">
            <v>0</v>
          </cell>
          <cell r="M6993">
            <v>0</v>
          </cell>
          <cell r="N6993">
            <v>0</v>
          </cell>
          <cell r="O6993">
            <v>0</v>
          </cell>
          <cell r="P6993">
            <v>0</v>
          </cell>
          <cell r="Q6993">
            <v>0</v>
          </cell>
          <cell r="R6993">
            <v>0</v>
          </cell>
          <cell r="S6993">
            <v>0</v>
          </cell>
          <cell r="T6993">
            <v>0</v>
          </cell>
        </row>
        <row r="6994">
          <cell r="A6994">
            <v>16256041</v>
          </cell>
          <cell r="B6994" t="str">
            <v>16256041 SHE CESS PAYABLE SV01 EG-83</v>
          </cell>
          <cell r="C6994">
            <v>0</v>
          </cell>
          <cell r="D6994">
            <v>0</v>
          </cell>
          <cell r="E6994">
            <v>0</v>
          </cell>
          <cell r="F6994">
            <v>0</v>
          </cell>
          <cell r="G6994">
            <v>0</v>
          </cell>
          <cell r="H6994">
            <v>0</v>
          </cell>
          <cell r="I6994">
            <v>0</v>
          </cell>
          <cell r="J6994">
            <v>0</v>
          </cell>
          <cell r="K6994">
            <v>0</v>
          </cell>
          <cell r="L6994">
            <v>0</v>
          </cell>
          <cell r="M6994">
            <v>0</v>
          </cell>
          <cell r="N6994">
            <v>0</v>
          </cell>
          <cell r="O6994">
            <v>0</v>
          </cell>
          <cell r="P6994">
            <v>0</v>
          </cell>
          <cell r="Q6994">
            <v>0</v>
          </cell>
          <cell r="R6994">
            <v>0</v>
          </cell>
          <cell r="S6994">
            <v>0</v>
          </cell>
          <cell r="T6994">
            <v>0</v>
          </cell>
        </row>
        <row r="6995">
          <cell r="A6995">
            <v>16256061</v>
          </cell>
          <cell r="B6995" t="str">
            <v>16256061 SHE CESS PAYABLE AMRV EG-22</v>
          </cell>
          <cell r="C6995">
            <v>0</v>
          </cell>
          <cell r="D6995">
            <v>0</v>
          </cell>
          <cell r="E6995">
            <v>0</v>
          </cell>
          <cell r="F6995">
            <v>0</v>
          </cell>
          <cell r="G6995">
            <v>0</v>
          </cell>
          <cell r="H6995">
            <v>0</v>
          </cell>
          <cell r="I6995">
            <v>0</v>
          </cell>
          <cell r="J6995">
            <v>0</v>
          </cell>
          <cell r="K6995">
            <v>0</v>
          </cell>
          <cell r="L6995">
            <v>0</v>
          </cell>
          <cell r="M6995">
            <v>0</v>
          </cell>
          <cell r="N6995">
            <v>0</v>
          </cell>
          <cell r="O6995">
            <v>0</v>
          </cell>
          <cell r="P6995">
            <v>0</v>
          </cell>
          <cell r="Q6995">
            <v>0</v>
          </cell>
          <cell r="R6995">
            <v>0</v>
          </cell>
          <cell r="S6995">
            <v>0</v>
          </cell>
          <cell r="T6995">
            <v>0</v>
          </cell>
        </row>
        <row r="6996">
          <cell r="A6996">
            <v>16256062</v>
          </cell>
          <cell r="B6996" t="str">
            <v>16256062 SHE CESS PAYABLE FMRV EG-'22</v>
          </cell>
          <cell r="C6996">
            <v>0</v>
          </cell>
          <cell r="D6996">
            <v>0</v>
          </cell>
          <cell r="E6996">
            <v>0</v>
          </cell>
          <cell r="F6996">
            <v>0</v>
          </cell>
          <cell r="G6996">
            <v>0</v>
          </cell>
          <cell r="H6996">
            <v>0</v>
          </cell>
          <cell r="I6996">
            <v>0</v>
          </cell>
          <cell r="J6996">
            <v>0</v>
          </cell>
          <cell r="K6996">
            <v>0</v>
          </cell>
          <cell r="L6996">
            <v>0</v>
          </cell>
          <cell r="M6996">
            <v>0</v>
          </cell>
          <cell r="N6996">
            <v>0</v>
          </cell>
          <cell r="O6996">
            <v>0</v>
          </cell>
          <cell r="P6996">
            <v>0</v>
          </cell>
          <cell r="Q6996">
            <v>0</v>
          </cell>
          <cell r="R6996">
            <v>0</v>
          </cell>
          <cell r="S6996">
            <v>0</v>
          </cell>
          <cell r="T6996">
            <v>0</v>
          </cell>
        </row>
        <row r="6997">
          <cell r="A6997">
            <v>16256063</v>
          </cell>
          <cell r="B6997" t="str">
            <v>16256063 SHE CESS PAYABLE MRVA EG-23</v>
          </cell>
          <cell r="C6997">
            <v>0</v>
          </cell>
          <cell r="D6997">
            <v>0</v>
          </cell>
          <cell r="E6997">
            <v>0</v>
          </cell>
          <cell r="F6997">
            <v>0</v>
          </cell>
          <cell r="G6997">
            <v>0</v>
          </cell>
          <cell r="H6997">
            <v>0</v>
          </cell>
          <cell r="I6997">
            <v>0</v>
          </cell>
          <cell r="J6997">
            <v>0</v>
          </cell>
          <cell r="K6997">
            <v>0</v>
          </cell>
          <cell r="L6997">
            <v>0</v>
          </cell>
          <cell r="M6997">
            <v>0</v>
          </cell>
          <cell r="N6997">
            <v>0</v>
          </cell>
          <cell r="O6997">
            <v>0</v>
          </cell>
          <cell r="P6997">
            <v>0</v>
          </cell>
          <cell r="Q6997">
            <v>0</v>
          </cell>
          <cell r="R6997">
            <v>0</v>
          </cell>
          <cell r="S6997">
            <v>0</v>
          </cell>
          <cell r="T6997">
            <v>0</v>
          </cell>
        </row>
        <row r="6998">
          <cell r="A6998">
            <v>16256064</v>
          </cell>
          <cell r="B6998" t="str">
            <v>16256064 SHE CESS PAYABLE MRVF EG-24</v>
          </cell>
          <cell r="C6998">
            <v>0</v>
          </cell>
          <cell r="D6998">
            <v>0</v>
          </cell>
          <cell r="E6998">
            <v>0</v>
          </cell>
          <cell r="F6998">
            <v>0</v>
          </cell>
          <cell r="G6998">
            <v>0</v>
          </cell>
          <cell r="H6998">
            <v>0</v>
          </cell>
          <cell r="I6998">
            <v>0</v>
          </cell>
          <cell r="J6998">
            <v>0</v>
          </cell>
          <cell r="K6998">
            <v>0</v>
          </cell>
          <cell r="L6998">
            <v>0</v>
          </cell>
          <cell r="M6998">
            <v>0</v>
          </cell>
          <cell r="N6998">
            <v>0</v>
          </cell>
          <cell r="O6998">
            <v>0</v>
          </cell>
          <cell r="P6998">
            <v>0</v>
          </cell>
          <cell r="Q6998">
            <v>0</v>
          </cell>
          <cell r="R6998">
            <v>0</v>
          </cell>
          <cell r="S6998">
            <v>0</v>
          </cell>
          <cell r="T6998">
            <v>0</v>
          </cell>
        </row>
        <row r="6999">
          <cell r="A6999">
            <v>16256065</v>
          </cell>
          <cell r="B6999" t="str">
            <v>16256065 SHE CESS PAYABLE MRVH EG-25</v>
          </cell>
          <cell r="C6999">
            <v>0</v>
          </cell>
          <cell r="D6999">
            <v>0</v>
          </cell>
          <cell r="E6999">
            <v>0</v>
          </cell>
          <cell r="F6999">
            <v>0</v>
          </cell>
          <cell r="G6999">
            <v>0</v>
          </cell>
          <cell r="H6999">
            <v>0</v>
          </cell>
          <cell r="I6999">
            <v>0</v>
          </cell>
          <cell r="J6999">
            <v>0</v>
          </cell>
          <cell r="K6999">
            <v>0</v>
          </cell>
          <cell r="L6999">
            <v>0</v>
          </cell>
          <cell r="M6999">
            <v>0</v>
          </cell>
          <cell r="N6999">
            <v>0</v>
          </cell>
          <cell r="O6999">
            <v>0</v>
          </cell>
          <cell r="P6999">
            <v>0</v>
          </cell>
          <cell r="Q6999">
            <v>0</v>
          </cell>
          <cell r="R6999">
            <v>0</v>
          </cell>
          <cell r="S6999">
            <v>0</v>
          </cell>
          <cell r="T6999">
            <v>0</v>
          </cell>
        </row>
        <row r="7000">
          <cell r="A7000">
            <v>16256074</v>
          </cell>
          <cell r="B7000" t="str">
            <v>16256074 SHE CESS PAYABLE AI05 EG-09</v>
          </cell>
          <cell r="C7000">
            <v>0</v>
          </cell>
          <cell r="D7000">
            <v>0</v>
          </cell>
          <cell r="E7000">
            <v>0</v>
          </cell>
          <cell r="F7000">
            <v>0</v>
          </cell>
          <cell r="G7000">
            <v>0</v>
          </cell>
          <cell r="H7000">
            <v>0</v>
          </cell>
          <cell r="I7000">
            <v>0</v>
          </cell>
          <cell r="J7000">
            <v>0</v>
          </cell>
          <cell r="K7000">
            <v>0</v>
          </cell>
          <cell r="L7000">
            <v>0</v>
          </cell>
          <cell r="M7000">
            <v>0</v>
          </cell>
          <cell r="N7000">
            <v>0</v>
          </cell>
          <cell r="O7000">
            <v>0</v>
          </cell>
          <cell r="P7000">
            <v>0</v>
          </cell>
          <cell r="Q7000">
            <v>0</v>
          </cell>
          <cell r="R7000">
            <v>0</v>
          </cell>
          <cell r="S7000">
            <v>0</v>
          </cell>
          <cell r="T7000">
            <v>0</v>
          </cell>
        </row>
        <row r="7001">
          <cell r="A7001">
            <v>16256075</v>
          </cell>
          <cell r="B7001" t="str">
            <v>16256075 SHE CESS PAYABLE AR03 EG-06</v>
          </cell>
          <cell r="C7001">
            <v>0</v>
          </cell>
          <cell r="D7001">
            <v>0</v>
          </cell>
          <cell r="E7001">
            <v>0</v>
          </cell>
          <cell r="F7001">
            <v>0</v>
          </cell>
          <cell r="G7001">
            <v>0</v>
          </cell>
          <cell r="H7001">
            <v>0</v>
          </cell>
          <cell r="I7001">
            <v>0</v>
          </cell>
          <cell r="J7001">
            <v>0</v>
          </cell>
          <cell r="K7001">
            <v>0</v>
          </cell>
          <cell r="L7001">
            <v>0</v>
          </cell>
          <cell r="M7001">
            <v>0</v>
          </cell>
          <cell r="N7001">
            <v>0</v>
          </cell>
          <cell r="O7001">
            <v>0</v>
          </cell>
          <cell r="P7001">
            <v>0</v>
          </cell>
          <cell r="Q7001">
            <v>0</v>
          </cell>
          <cell r="R7001">
            <v>0</v>
          </cell>
          <cell r="S7001">
            <v>0</v>
          </cell>
          <cell r="T7001">
            <v>0</v>
          </cell>
        </row>
        <row r="7002">
          <cell r="A7002">
            <v>16256083</v>
          </cell>
          <cell r="B7002" t="str">
            <v>16256083 SHE CESS PAYABLE F025 EG-C1</v>
          </cell>
          <cell r="C7002">
            <v>0</v>
          </cell>
          <cell r="D7002">
            <v>0</v>
          </cell>
          <cell r="E7002">
            <v>0</v>
          </cell>
          <cell r="F7002">
            <v>0</v>
          </cell>
          <cell r="G7002">
            <v>0</v>
          </cell>
          <cell r="H7002">
            <v>0</v>
          </cell>
          <cell r="I7002">
            <v>0</v>
          </cell>
          <cell r="J7002">
            <v>0</v>
          </cell>
          <cell r="K7002">
            <v>0</v>
          </cell>
          <cell r="L7002">
            <v>0</v>
          </cell>
          <cell r="M7002">
            <v>0</v>
          </cell>
          <cell r="N7002">
            <v>0</v>
          </cell>
          <cell r="O7002">
            <v>0</v>
          </cell>
          <cell r="P7002">
            <v>0</v>
          </cell>
          <cell r="Q7002">
            <v>0</v>
          </cell>
          <cell r="R7002">
            <v>0</v>
          </cell>
          <cell r="S7002">
            <v>0</v>
          </cell>
          <cell r="T7002">
            <v>0</v>
          </cell>
        </row>
        <row r="7003">
          <cell r="A7003">
            <v>16256084</v>
          </cell>
          <cell r="B7003" t="str">
            <v>16256084 SHE CESS PAYABLE F026 EG-C2</v>
          </cell>
          <cell r="C7003">
            <v>0</v>
          </cell>
          <cell r="D7003">
            <v>0</v>
          </cell>
          <cell r="E7003">
            <v>0</v>
          </cell>
          <cell r="F7003">
            <v>0</v>
          </cell>
          <cell r="G7003">
            <v>0</v>
          </cell>
          <cell r="H7003">
            <v>0</v>
          </cell>
          <cell r="I7003">
            <v>0</v>
          </cell>
          <cell r="J7003">
            <v>0</v>
          </cell>
          <cell r="K7003">
            <v>0</v>
          </cell>
          <cell r="L7003">
            <v>0</v>
          </cell>
          <cell r="M7003">
            <v>0</v>
          </cell>
          <cell r="N7003">
            <v>0</v>
          </cell>
          <cell r="O7003">
            <v>0</v>
          </cell>
          <cell r="P7003">
            <v>0</v>
          </cell>
          <cell r="Q7003">
            <v>0</v>
          </cell>
          <cell r="R7003">
            <v>0</v>
          </cell>
          <cell r="S7003">
            <v>0</v>
          </cell>
          <cell r="T7003">
            <v>0</v>
          </cell>
        </row>
        <row r="7004">
          <cell r="A7004">
            <v>16256085</v>
          </cell>
          <cell r="B7004" t="str">
            <v>16256085 SHE CESS PAYABLE N001 EG-46</v>
          </cell>
          <cell r="C7004">
            <v>0</v>
          </cell>
          <cell r="D7004">
            <v>0</v>
          </cell>
          <cell r="E7004">
            <v>0</v>
          </cell>
          <cell r="F7004">
            <v>0</v>
          </cell>
          <cell r="G7004">
            <v>0</v>
          </cell>
          <cell r="H7004">
            <v>0</v>
          </cell>
          <cell r="I7004">
            <v>0</v>
          </cell>
          <cell r="J7004">
            <v>0</v>
          </cell>
          <cell r="K7004">
            <v>0</v>
          </cell>
          <cell r="L7004">
            <v>0</v>
          </cell>
          <cell r="M7004">
            <v>0</v>
          </cell>
          <cell r="N7004">
            <v>0</v>
          </cell>
          <cell r="O7004">
            <v>0</v>
          </cell>
          <cell r="P7004">
            <v>0</v>
          </cell>
          <cell r="Q7004">
            <v>0</v>
          </cell>
          <cell r="R7004">
            <v>0</v>
          </cell>
          <cell r="S7004">
            <v>0</v>
          </cell>
          <cell r="T7004">
            <v>0</v>
          </cell>
        </row>
        <row r="7005">
          <cell r="A7005">
            <v>16256086</v>
          </cell>
          <cell r="B7005" t="str">
            <v>16256086 SHE CESS PAYABLE F024 EG-V1</v>
          </cell>
          <cell r="C7005">
            <v>0</v>
          </cell>
          <cell r="D7005">
            <v>0</v>
          </cell>
          <cell r="E7005">
            <v>0</v>
          </cell>
          <cell r="F7005">
            <v>0</v>
          </cell>
          <cell r="G7005">
            <v>0</v>
          </cell>
          <cell r="H7005">
            <v>0</v>
          </cell>
          <cell r="I7005">
            <v>0</v>
          </cell>
          <cell r="J7005">
            <v>0</v>
          </cell>
          <cell r="K7005">
            <v>0</v>
          </cell>
          <cell r="L7005">
            <v>0</v>
          </cell>
          <cell r="M7005">
            <v>0</v>
          </cell>
          <cell r="N7005">
            <v>0</v>
          </cell>
          <cell r="O7005">
            <v>0</v>
          </cell>
          <cell r="P7005">
            <v>0</v>
          </cell>
          <cell r="Q7005">
            <v>0</v>
          </cell>
          <cell r="R7005">
            <v>0</v>
          </cell>
          <cell r="S7005">
            <v>0</v>
          </cell>
          <cell r="T7005">
            <v>0</v>
          </cell>
        </row>
        <row r="7006">
          <cell r="A7006">
            <v>16256088</v>
          </cell>
          <cell r="B7006" t="str">
            <v>16256088 SHE CESS PAYABLE A027 EG-86</v>
          </cell>
          <cell r="C7006">
            <v>0</v>
          </cell>
          <cell r="D7006">
            <v>0</v>
          </cell>
          <cell r="E7006">
            <v>0</v>
          </cell>
          <cell r="F7006">
            <v>0</v>
          </cell>
          <cell r="G7006">
            <v>0</v>
          </cell>
          <cell r="H7006">
            <v>0</v>
          </cell>
          <cell r="I7006">
            <v>0</v>
          </cell>
          <cell r="J7006">
            <v>0</v>
          </cell>
          <cell r="K7006">
            <v>0</v>
          </cell>
          <cell r="L7006">
            <v>0</v>
          </cell>
          <cell r="M7006">
            <v>0</v>
          </cell>
          <cell r="N7006">
            <v>0</v>
          </cell>
          <cell r="O7006">
            <v>0</v>
          </cell>
          <cell r="P7006">
            <v>0</v>
          </cell>
          <cell r="Q7006">
            <v>0</v>
          </cell>
          <cell r="R7006">
            <v>0</v>
          </cell>
          <cell r="S7006">
            <v>0</v>
          </cell>
          <cell r="T7006">
            <v>0</v>
          </cell>
        </row>
        <row r="7007">
          <cell r="A7007">
            <v>16256089</v>
          </cell>
          <cell r="B7007" t="str">
            <v>16256089 SHE CESS PAYABLE F023 EG-Z1</v>
          </cell>
          <cell r="C7007">
            <v>0</v>
          </cell>
          <cell r="D7007">
            <v>0</v>
          </cell>
          <cell r="E7007">
            <v>0</v>
          </cell>
          <cell r="F7007">
            <v>0</v>
          </cell>
          <cell r="G7007">
            <v>0</v>
          </cell>
          <cell r="H7007">
            <v>0</v>
          </cell>
          <cell r="I7007">
            <v>0</v>
          </cell>
          <cell r="J7007">
            <v>0</v>
          </cell>
          <cell r="K7007">
            <v>0</v>
          </cell>
          <cell r="L7007">
            <v>0</v>
          </cell>
          <cell r="M7007">
            <v>0</v>
          </cell>
          <cell r="N7007">
            <v>0</v>
          </cell>
          <cell r="O7007">
            <v>0</v>
          </cell>
          <cell r="P7007">
            <v>0</v>
          </cell>
          <cell r="Q7007">
            <v>0</v>
          </cell>
          <cell r="R7007">
            <v>0</v>
          </cell>
          <cell r="S7007">
            <v>0</v>
          </cell>
          <cell r="T7007">
            <v>0</v>
          </cell>
        </row>
        <row r="7008">
          <cell r="A7008">
            <v>16256090</v>
          </cell>
          <cell r="B7008" t="str">
            <v>16256090 SHE CESS PAYABLE F027 EG-87</v>
          </cell>
          <cell r="C7008">
            <v>0</v>
          </cell>
          <cell r="D7008">
            <v>0</v>
          </cell>
          <cell r="E7008">
            <v>0</v>
          </cell>
          <cell r="F7008">
            <v>0</v>
          </cell>
          <cell r="G7008">
            <v>0</v>
          </cell>
          <cell r="H7008">
            <v>0</v>
          </cell>
          <cell r="I7008">
            <v>0</v>
          </cell>
          <cell r="J7008">
            <v>0</v>
          </cell>
          <cell r="K7008">
            <v>0</v>
          </cell>
          <cell r="L7008">
            <v>0</v>
          </cell>
          <cell r="M7008">
            <v>0</v>
          </cell>
          <cell r="N7008">
            <v>0</v>
          </cell>
          <cell r="O7008">
            <v>0</v>
          </cell>
          <cell r="P7008">
            <v>0</v>
          </cell>
          <cell r="Q7008">
            <v>0</v>
          </cell>
          <cell r="R7008">
            <v>0</v>
          </cell>
          <cell r="S7008">
            <v>0</v>
          </cell>
          <cell r="T7008">
            <v>0</v>
          </cell>
        </row>
        <row r="7009">
          <cell r="A7009">
            <v>16256091</v>
          </cell>
          <cell r="B7009" t="str">
            <v>16256091 SHE CESS PAYABLE A028 EG-68</v>
          </cell>
          <cell r="C7009">
            <v>0</v>
          </cell>
          <cell r="D7009">
            <v>0</v>
          </cell>
          <cell r="E7009">
            <v>0</v>
          </cell>
          <cell r="F7009">
            <v>0</v>
          </cell>
          <cell r="G7009">
            <v>0</v>
          </cell>
          <cell r="H7009">
            <v>0</v>
          </cell>
          <cell r="I7009">
            <v>0</v>
          </cell>
          <cell r="J7009">
            <v>0</v>
          </cell>
          <cell r="K7009">
            <v>0</v>
          </cell>
          <cell r="L7009">
            <v>0</v>
          </cell>
          <cell r="M7009">
            <v>0</v>
          </cell>
          <cell r="N7009">
            <v>0</v>
          </cell>
          <cell r="O7009">
            <v>0</v>
          </cell>
          <cell r="P7009">
            <v>0</v>
          </cell>
          <cell r="Q7009">
            <v>0</v>
          </cell>
          <cell r="R7009">
            <v>0</v>
          </cell>
          <cell r="S7009">
            <v>0</v>
          </cell>
          <cell r="T7009">
            <v>0</v>
          </cell>
        </row>
        <row r="7010">
          <cell r="A7010">
            <v>16256097</v>
          </cell>
          <cell r="B7010" t="str">
            <v>16256097 SHE CESS PAYABLE A031 EG-75</v>
          </cell>
          <cell r="C7010">
            <v>-150.1</v>
          </cell>
          <cell r="D7010">
            <v>0</v>
          </cell>
          <cell r="E7010">
            <v>0</v>
          </cell>
          <cell r="F7010">
            <v>0</v>
          </cell>
          <cell r="G7010">
            <v>0</v>
          </cell>
          <cell r="H7010">
            <v>0</v>
          </cell>
          <cell r="I7010">
            <v>0</v>
          </cell>
          <cell r="J7010">
            <v>0</v>
          </cell>
          <cell r="K7010">
            <v>0</v>
          </cell>
          <cell r="L7010">
            <v>0</v>
          </cell>
          <cell r="M7010">
            <v>0</v>
          </cell>
          <cell r="N7010">
            <v>0</v>
          </cell>
          <cell r="O7010">
            <v>0</v>
          </cell>
          <cell r="P7010">
            <v>0</v>
          </cell>
          <cell r="Q7010">
            <v>0</v>
          </cell>
          <cell r="R7010">
            <v>0</v>
          </cell>
          <cell r="S7010">
            <v>0</v>
          </cell>
          <cell r="T7010">
            <v>-150.1</v>
          </cell>
        </row>
        <row r="7011">
          <cell r="A7011">
            <v>16256098</v>
          </cell>
          <cell r="B7011" t="str">
            <v>16256098 SHE CESS PAYABLE F031 EG-76</v>
          </cell>
          <cell r="C7011">
            <v>0</v>
          </cell>
          <cell r="D7011">
            <v>0</v>
          </cell>
          <cell r="E7011">
            <v>0</v>
          </cell>
          <cell r="F7011">
            <v>0</v>
          </cell>
          <cell r="G7011">
            <v>0</v>
          </cell>
          <cell r="H7011">
            <v>0</v>
          </cell>
          <cell r="I7011">
            <v>0</v>
          </cell>
          <cell r="J7011">
            <v>0</v>
          </cell>
          <cell r="K7011">
            <v>0</v>
          </cell>
          <cell r="L7011">
            <v>0</v>
          </cell>
          <cell r="M7011">
            <v>0</v>
          </cell>
          <cell r="N7011">
            <v>0</v>
          </cell>
          <cell r="O7011">
            <v>0</v>
          </cell>
          <cell r="P7011">
            <v>0</v>
          </cell>
          <cell r="Q7011">
            <v>0</v>
          </cell>
          <cell r="R7011">
            <v>0</v>
          </cell>
          <cell r="S7011">
            <v>0</v>
          </cell>
          <cell r="T7011">
            <v>0</v>
          </cell>
        </row>
        <row r="7012">
          <cell r="A7012">
            <v>16256099</v>
          </cell>
          <cell r="B7012" t="str">
            <v>16256099 SHE CESS PAYABLE SB01 EG-77</v>
          </cell>
          <cell r="C7012">
            <v>0</v>
          </cell>
          <cell r="D7012">
            <v>0</v>
          </cell>
          <cell r="E7012">
            <v>0</v>
          </cell>
          <cell r="F7012">
            <v>0</v>
          </cell>
          <cell r="G7012">
            <v>0</v>
          </cell>
          <cell r="H7012">
            <v>0</v>
          </cell>
          <cell r="I7012">
            <v>0</v>
          </cell>
          <cell r="J7012">
            <v>0</v>
          </cell>
          <cell r="K7012">
            <v>0</v>
          </cell>
          <cell r="L7012">
            <v>0</v>
          </cell>
          <cell r="M7012">
            <v>0</v>
          </cell>
          <cell r="N7012">
            <v>0</v>
          </cell>
          <cell r="O7012">
            <v>0</v>
          </cell>
          <cell r="P7012">
            <v>0</v>
          </cell>
          <cell r="Q7012">
            <v>0</v>
          </cell>
          <cell r="R7012">
            <v>0</v>
          </cell>
          <cell r="S7012">
            <v>0</v>
          </cell>
          <cell r="T7012">
            <v>0</v>
          </cell>
        </row>
        <row r="7013">
          <cell r="A7013">
            <v>16256103</v>
          </cell>
          <cell r="B7013" t="str">
            <v>16256103 SHE CESS PAYABLE FPWS EG-59</v>
          </cell>
          <cell r="C7013">
            <v>0</v>
          </cell>
          <cell r="D7013">
            <v>0</v>
          </cell>
          <cell r="E7013">
            <v>0</v>
          </cell>
          <cell r="F7013">
            <v>0</v>
          </cell>
          <cell r="G7013">
            <v>0</v>
          </cell>
          <cell r="H7013">
            <v>0</v>
          </cell>
          <cell r="I7013">
            <v>0</v>
          </cell>
          <cell r="J7013">
            <v>0</v>
          </cell>
          <cell r="K7013">
            <v>0</v>
          </cell>
          <cell r="L7013">
            <v>0</v>
          </cell>
          <cell r="M7013">
            <v>0</v>
          </cell>
          <cell r="N7013">
            <v>0</v>
          </cell>
          <cell r="O7013">
            <v>0</v>
          </cell>
          <cell r="P7013">
            <v>0</v>
          </cell>
          <cell r="Q7013">
            <v>0</v>
          </cell>
          <cell r="R7013">
            <v>0</v>
          </cell>
          <cell r="S7013">
            <v>0</v>
          </cell>
          <cell r="T7013">
            <v>0</v>
          </cell>
        </row>
        <row r="7014">
          <cell r="A7014">
            <v>16256105</v>
          </cell>
          <cell r="B7014" t="str">
            <v>16256105 SHE CESS PAYABLE ASCB EG-78</v>
          </cell>
          <cell r="C7014">
            <v>0</v>
          </cell>
          <cell r="D7014">
            <v>0</v>
          </cell>
          <cell r="E7014">
            <v>0</v>
          </cell>
          <cell r="F7014">
            <v>0</v>
          </cell>
          <cell r="G7014">
            <v>0</v>
          </cell>
          <cell r="H7014">
            <v>0</v>
          </cell>
          <cell r="I7014">
            <v>0</v>
          </cell>
          <cell r="J7014">
            <v>0</v>
          </cell>
          <cell r="K7014">
            <v>0</v>
          </cell>
          <cell r="L7014">
            <v>0</v>
          </cell>
          <cell r="M7014">
            <v>0</v>
          </cell>
          <cell r="N7014">
            <v>0</v>
          </cell>
          <cell r="O7014">
            <v>0</v>
          </cell>
          <cell r="P7014">
            <v>0</v>
          </cell>
          <cell r="Q7014">
            <v>0</v>
          </cell>
          <cell r="R7014">
            <v>0</v>
          </cell>
          <cell r="S7014">
            <v>0</v>
          </cell>
          <cell r="T7014">
            <v>0</v>
          </cell>
        </row>
        <row r="7015">
          <cell r="A7015">
            <v>16256108</v>
          </cell>
          <cell r="B7015" t="str">
            <v>16256108 SHE CESS PAYABLE SS01 EG-74</v>
          </cell>
          <cell r="C7015">
            <v>0</v>
          </cell>
          <cell r="D7015">
            <v>0</v>
          </cell>
          <cell r="E7015">
            <v>0</v>
          </cell>
          <cell r="F7015">
            <v>0</v>
          </cell>
          <cell r="G7015">
            <v>0</v>
          </cell>
          <cell r="H7015">
            <v>0</v>
          </cell>
          <cell r="I7015">
            <v>0</v>
          </cell>
          <cell r="J7015">
            <v>0</v>
          </cell>
          <cell r="K7015">
            <v>0</v>
          </cell>
          <cell r="L7015">
            <v>0</v>
          </cell>
          <cell r="M7015">
            <v>0</v>
          </cell>
          <cell r="N7015">
            <v>0</v>
          </cell>
          <cell r="O7015">
            <v>0</v>
          </cell>
          <cell r="P7015">
            <v>0</v>
          </cell>
          <cell r="Q7015">
            <v>0</v>
          </cell>
          <cell r="R7015">
            <v>0</v>
          </cell>
          <cell r="S7015">
            <v>0</v>
          </cell>
          <cell r="T7015">
            <v>0</v>
          </cell>
        </row>
        <row r="7016">
          <cell r="A7016">
            <v>16256110</v>
          </cell>
          <cell r="B7016" t="str">
            <v>16256110 SHE CESS PAYABLE SJ01 EG-91</v>
          </cell>
          <cell r="C7016">
            <v>0</v>
          </cell>
          <cell r="D7016">
            <v>0</v>
          </cell>
          <cell r="E7016">
            <v>0</v>
          </cell>
          <cell r="F7016">
            <v>0</v>
          </cell>
          <cell r="G7016">
            <v>0</v>
          </cell>
          <cell r="H7016">
            <v>0</v>
          </cell>
          <cell r="I7016">
            <v>0</v>
          </cell>
          <cell r="J7016">
            <v>0</v>
          </cell>
          <cell r="K7016">
            <v>0</v>
          </cell>
          <cell r="L7016">
            <v>0</v>
          </cell>
          <cell r="M7016">
            <v>0</v>
          </cell>
          <cell r="N7016">
            <v>0</v>
          </cell>
          <cell r="O7016">
            <v>0</v>
          </cell>
          <cell r="P7016">
            <v>0</v>
          </cell>
          <cell r="Q7016">
            <v>0</v>
          </cell>
          <cell r="R7016">
            <v>0</v>
          </cell>
          <cell r="S7016">
            <v>0</v>
          </cell>
          <cell r="T7016">
            <v>0</v>
          </cell>
        </row>
        <row r="7017">
          <cell r="A7017">
            <v>16256111</v>
          </cell>
          <cell r="B7017" t="str">
            <v>16256111 SHE CESS PAYABLE MT05 EG-B1</v>
          </cell>
          <cell r="C7017">
            <v>-0.76</v>
          </cell>
          <cell r="D7017">
            <v>0</v>
          </cell>
          <cell r="E7017">
            <v>0</v>
          </cell>
          <cell r="F7017">
            <v>0</v>
          </cell>
          <cell r="G7017">
            <v>0</v>
          </cell>
          <cell r="H7017">
            <v>0</v>
          </cell>
          <cell r="I7017">
            <v>0</v>
          </cell>
          <cell r="J7017">
            <v>0</v>
          </cell>
          <cell r="K7017">
            <v>0</v>
          </cell>
          <cell r="L7017">
            <v>0</v>
          </cell>
          <cell r="M7017">
            <v>0</v>
          </cell>
          <cell r="N7017">
            <v>0</v>
          </cell>
          <cell r="O7017">
            <v>0</v>
          </cell>
          <cell r="P7017">
            <v>0</v>
          </cell>
          <cell r="Q7017">
            <v>0</v>
          </cell>
          <cell r="R7017">
            <v>0</v>
          </cell>
          <cell r="S7017">
            <v>0</v>
          </cell>
          <cell r="T7017">
            <v>-0.76</v>
          </cell>
        </row>
        <row r="7018">
          <cell r="A7018">
            <v>16256112</v>
          </cell>
          <cell r="B7018" t="str">
            <v>16256112 SHE CESS PAYABLE MT07 EG-B2</v>
          </cell>
          <cell r="C7018">
            <v>-0.25</v>
          </cell>
          <cell r="D7018">
            <v>0</v>
          </cell>
          <cell r="E7018">
            <v>0</v>
          </cell>
          <cell r="F7018">
            <v>0</v>
          </cell>
          <cell r="G7018">
            <v>0</v>
          </cell>
          <cell r="H7018">
            <v>0</v>
          </cell>
          <cell r="I7018">
            <v>0</v>
          </cell>
          <cell r="J7018">
            <v>0</v>
          </cell>
          <cell r="K7018">
            <v>0</v>
          </cell>
          <cell r="L7018">
            <v>0</v>
          </cell>
          <cell r="M7018">
            <v>0</v>
          </cell>
          <cell r="N7018">
            <v>0</v>
          </cell>
          <cell r="O7018">
            <v>0</v>
          </cell>
          <cell r="P7018">
            <v>0</v>
          </cell>
          <cell r="Q7018">
            <v>0</v>
          </cell>
          <cell r="R7018">
            <v>0</v>
          </cell>
          <cell r="S7018">
            <v>0</v>
          </cell>
          <cell r="T7018">
            <v>-0.25</v>
          </cell>
        </row>
        <row r="7019">
          <cell r="A7019">
            <v>16256113</v>
          </cell>
          <cell r="B7019" t="str">
            <v>16256113 SHE CESS PAYABLE MT11  EG-B3</v>
          </cell>
          <cell r="C7019">
            <v>0</v>
          </cell>
          <cell r="D7019">
            <v>0</v>
          </cell>
          <cell r="E7019">
            <v>0</v>
          </cell>
          <cell r="F7019">
            <v>0</v>
          </cell>
          <cell r="G7019">
            <v>0</v>
          </cell>
          <cell r="H7019">
            <v>0</v>
          </cell>
          <cell r="I7019">
            <v>0</v>
          </cell>
          <cell r="J7019">
            <v>0</v>
          </cell>
          <cell r="K7019">
            <v>0</v>
          </cell>
          <cell r="L7019">
            <v>0</v>
          </cell>
          <cell r="M7019">
            <v>0</v>
          </cell>
          <cell r="N7019">
            <v>0</v>
          </cell>
          <cell r="O7019">
            <v>0</v>
          </cell>
          <cell r="P7019">
            <v>0</v>
          </cell>
          <cell r="Q7019">
            <v>0</v>
          </cell>
          <cell r="R7019">
            <v>0</v>
          </cell>
          <cell r="S7019">
            <v>0</v>
          </cell>
          <cell r="T7019">
            <v>0</v>
          </cell>
        </row>
        <row r="7020">
          <cell r="A7020">
            <v>16256116</v>
          </cell>
          <cell r="B7020" t="str">
            <v>16256116 SHE CESS PAYABLE F033 EG-NP</v>
          </cell>
          <cell r="C7020">
            <v>0</v>
          </cell>
          <cell r="D7020">
            <v>0</v>
          </cell>
          <cell r="E7020">
            <v>0</v>
          </cell>
          <cell r="F7020">
            <v>0</v>
          </cell>
          <cell r="G7020">
            <v>0</v>
          </cell>
          <cell r="H7020">
            <v>0</v>
          </cell>
          <cell r="I7020">
            <v>0</v>
          </cell>
          <cell r="J7020">
            <v>0</v>
          </cell>
          <cell r="K7020">
            <v>0</v>
          </cell>
          <cell r="L7020">
            <v>0</v>
          </cell>
          <cell r="M7020">
            <v>0</v>
          </cell>
          <cell r="N7020">
            <v>0</v>
          </cell>
          <cell r="O7020">
            <v>0</v>
          </cell>
          <cell r="P7020">
            <v>0</v>
          </cell>
          <cell r="Q7020">
            <v>0</v>
          </cell>
          <cell r="R7020">
            <v>0</v>
          </cell>
          <cell r="S7020">
            <v>0</v>
          </cell>
          <cell r="T7020">
            <v>0</v>
          </cell>
        </row>
        <row r="7021">
          <cell r="A7021">
            <v>16256117</v>
          </cell>
          <cell r="B7021" t="str">
            <v>16256117 SHE CESS PAYABLE F8FP EG-FP</v>
          </cell>
          <cell r="C7021">
            <v>0</v>
          </cell>
          <cell r="D7021">
            <v>0</v>
          </cell>
          <cell r="E7021">
            <v>0</v>
          </cell>
          <cell r="F7021">
            <v>0</v>
          </cell>
          <cell r="G7021">
            <v>0</v>
          </cell>
          <cell r="H7021">
            <v>0</v>
          </cell>
          <cell r="I7021">
            <v>0</v>
          </cell>
          <cell r="J7021">
            <v>0</v>
          </cell>
          <cell r="K7021">
            <v>0</v>
          </cell>
          <cell r="L7021">
            <v>0</v>
          </cell>
          <cell r="M7021">
            <v>0</v>
          </cell>
          <cell r="N7021">
            <v>0</v>
          </cell>
          <cell r="O7021">
            <v>0</v>
          </cell>
          <cell r="P7021">
            <v>0</v>
          </cell>
          <cell r="Q7021">
            <v>0</v>
          </cell>
          <cell r="R7021">
            <v>0</v>
          </cell>
          <cell r="S7021">
            <v>0</v>
          </cell>
          <cell r="T7021">
            <v>0</v>
          </cell>
        </row>
        <row r="7022">
          <cell r="A7022">
            <v>16256119</v>
          </cell>
          <cell r="B7022" t="str">
            <v>16256119 SHE CESS PAYABLE F035 EG-F4</v>
          </cell>
          <cell r="C7022">
            <v>0</v>
          </cell>
          <cell r="D7022">
            <v>0</v>
          </cell>
          <cell r="E7022">
            <v>0</v>
          </cell>
          <cell r="F7022">
            <v>0</v>
          </cell>
          <cell r="G7022">
            <v>0</v>
          </cell>
          <cell r="H7022">
            <v>0</v>
          </cell>
          <cell r="I7022">
            <v>0</v>
          </cell>
          <cell r="J7022">
            <v>0</v>
          </cell>
          <cell r="K7022">
            <v>0</v>
          </cell>
          <cell r="L7022">
            <v>0</v>
          </cell>
          <cell r="M7022">
            <v>0</v>
          </cell>
          <cell r="N7022">
            <v>0</v>
          </cell>
          <cell r="O7022">
            <v>0</v>
          </cell>
          <cell r="P7022">
            <v>0</v>
          </cell>
          <cell r="Q7022">
            <v>0</v>
          </cell>
          <cell r="R7022">
            <v>0</v>
          </cell>
          <cell r="S7022">
            <v>0</v>
          </cell>
          <cell r="T7022">
            <v>0</v>
          </cell>
        </row>
        <row r="7023">
          <cell r="A7023">
            <v>16256121</v>
          </cell>
          <cell r="B7023" t="str">
            <v>16256121 SHE CESS PAYABLE A040 EG-A5</v>
          </cell>
          <cell r="C7023">
            <v>0</v>
          </cell>
          <cell r="D7023">
            <v>0</v>
          </cell>
          <cell r="E7023">
            <v>0</v>
          </cell>
          <cell r="F7023">
            <v>0</v>
          </cell>
          <cell r="G7023">
            <v>0</v>
          </cell>
          <cell r="H7023">
            <v>0</v>
          </cell>
          <cell r="I7023">
            <v>0</v>
          </cell>
          <cell r="J7023">
            <v>0</v>
          </cell>
          <cell r="K7023">
            <v>0</v>
          </cell>
          <cell r="L7023">
            <v>0</v>
          </cell>
          <cell r="M7023">
            <v>0</v>
          </cell>
          <cell r="N7023">
            <v>0</v>
          </cell>
          <cell r="O7023">
            <v>0</v>
          </cell>
          <cell r="P7023">
            <v>0</v>
          </cell>
          <cell r="Q7023">
            <v>0</v>
          </cell>
          <cell r="R7023">
            <v>0</v>
          </cell>
          <cell r="S7023">
            <v>0</v>
          </cell>
          <cell r="T7023">
            <v>0</v>
          </cell>
        </row>
        <row r="7024">
          <cell r="A7024">
            <v>16256122</v>
          </cell>
          <cell r="B7024" t="str">
            <v>16256122 SHE CESS PAYABLE F040 EG-A6</v>
          </cell>
          <cell r="C7024">
            <v>0</v>
          </cell>
          <cell r="D7024">
            <v>0</v>
          </cell>
          <cell r="E7024">
            <v>0</v>
          </cell>
          <cell r="F7024">
            <v>0</v>
          </cell>
          <cell r="G7024">
            <v>0</v>
          </cell>
          <cell r="H7024">
            <v>0</v>
          </cell>
          <cell r="I7024">
            <v>0</v>
          </cell>
          <cell r="J7024">
            <v>0</v>
          </cell>
          <cell r="K7024">
            <v>0</v>
          </cell>
          <cell r="L7024">
            <v>0</v>
          </cell>
          <cell r="M7024">
            <v>0</v>
          </cell>
          <cell r="N7024">
            <v>0</v>
          </cell>
          <cell r="O7024">
            <v>0</v>
          </cell>
          <cell r="P7024">
            <v>0</v>
          </cell>
          <cell r="Q7024">
            <v>0</v>
          </cell>
          <cell r="R7024">
            <v>0</v>
          </cell>
          <cell r="S7024">
            <v>0</v>
          </cell>
          <cell r="T7024">
            <v>0</v>
          </cell>
        </row>
        <row r="7025">
          <cell r="A7025">
            <v>16256123</v>
          </cell>
          <cell r="B7025" t="str">
            <v>16256123 SHE CESS PAYABLE SC01 EG-A7</v>
          </cell>
          <cell r="C7025">
            <v>0</v>
          </cell>
          <cell r="D7025">
            <v>0</v>
          </cell>
          <cell r="E7025">
            <v>0</v>
          </cell>
          <cell r="F7025">
            <v>0</v>
          </cell>
          <cell r="G7025">
            <v>0</v>
          </cell>
          <cell r="H7025">
            <v>0</v>
          </cell>
          <cell r="I7025">
            <v>0</v>
          </cell>
          <cell r="J7025">
            <v>0</v>
          </cell>
          <cell r="K7025">
            <v>0</v>
          </cell>
          <cell r="L7025">
            <v>0</v>
          </cell>
          <cell r="M7025">
            <v>0</v>
          </cell>
          <cell r="N7025">
            <v>0</v>
          </cell>
          <cell r="O7025">
            <v>0</v>
          </cell>
          <cell r="P7025">
            <v>0</v>
          </cell>
          <cell r="Q7025">
            <v>0</v>
          </cell>
          <cell r="R7025">
            <v>0</v>
          </cell>
          <cell r="S7025">
            <v>0</v>
          </cell>
          <cell r="T7025">
            <v>0</v>
          </cell>
        </row>
        <row r="7026">
          <cell r="A7026">
            <v>16256124</v>
          </cell>
          <cell r="B7026" t="str">
            <v>16256124 SHE CESS PAYABLE A041 EG-A8</v>
          </cell>
          <cell r="C7026">
            <v>0</v>
          </cell>
          <cell r="D7026">
            <v>0</v>
          </cell>
          <cell r="E7026">
            <v>0</v>
          </cell>
          <cell r="F7026">
            <v>0</v>
          </cell>
          <cell r="G7026">
            <v>0</v>
          </cell>
          <cell r="H7026">
            <v>0</v>
          </cell>
          <cell r="I7026">
            <v>0</v>
          </cell>
          <cell r="J7026">
            <v>0</v>
          </cell>
          <cell r="K7026">
            <v>0</v>
          </cell>
          <cell r="L7026">
            <v>0</v>
          </cell>
          <cell r="M7026">
            <v>0</v>
          </cell>
          <cell r="N7026">
            <v>0</v>
          </cell>
          <cell r="O7026">
            <v>0</v>
          </cell>
          <cell r="P7026">
            <v>0</v>
          </cell>
          <cell r="Q7026">
            <v>0</v>
          </cell>
          <cell r="R7026">
            <v>0</v>
          </cell>
          <cell r="S7026">
            <v>0</v>
          </cell>
          <cell r="T7026">
            <v>0</v>
          </cell>
        </row>
        <row r="7027">
          <cell r="A7027">
            <v>16256125</v>
          </cell>
          <cell r="B7027" t="str">
            <v>16256125 SHE CESS PAYABLE F041 EG-A9</v>
          </cell>
          <cell r="C7027">
            <v>0</v>
          </cell>
          <cell r="D7027">
            <v>0</v>
          </cell>
          <cell r="E7027">
            <v>0</v>
          </cell>
          <cell r="F7027">
            <v>0</v>
          </cell>
          <cell r="G7027">
            <v>0</v>
          </cell>
          <cell r="H7027">
            <v>0</v>
          </cell>
          <cell r="I7027">
            <v>0</v>
          </cell>
          <cell r="J7027">
            <v>0</v>
          </cell>
          <cell r="K7027">
            <v>0</v>
          </cell>
          <cell r="L7027">
            <v>0</v>
          </cell>
          <cell r="M7027">
            <v>0</v>
          </cell>
          <cell r="N7027">
            <v>0</v>
          </cell>
          <cell r="O7027">
            <v>0</v>
          </cell>
          <cell r="P7027">
            <v>0</v>
          </cell>
          <cell r="Q7027">
            <v>0</v>
          </cell>
          <cell r="R7027">
            <v>0</v>
          </cell>
          <cell r="S7027">
            <v>0</v>
          </cell>
          <cell r="T7027">
            <v>0</v>
          </cell>
        </row>
        <row r="7028">
          <cell r="A7028">
            <v>16256128</v>
          </cell>
          <cell r="B7028" t="str">
            <v>16256128 Infrastructure Cess PAYABLE A003 EG-13</v>
          </cell>
          <cell r="C7028">
            <v>0</v>
          </cell>
          <cell r="D7028">
            <v>0</v>
          </cell>
          <cell r="E7028">
            <v>0</v>
          </cell>
          <cell r="F7028">
            <v>0</v>
          </cell>
          <cell r="G7028">
            <v>0</v>
          </cell>
          <cell r="H7028">
            <v>0</v>
          </cell>
          <cell r="I7028">
            <v>0</v>
          </cell>
          <cell r="J7028">
            <v>0</v>
          </cell>
          <cell r="K7028">
            <v>0</v>
          </cell>
          <cell r="L7028">
            <v>0</v>
          </cell>
          <cell r="M7028">
            <v>0</v>
          </cell>
          <cell r="N7028">
            <v>0</v>
          </cell>
          <cell r="O7028">
            <v>0</v>
          </cell>
          <cell r="P7028">
            <v>0</v>
          </cell>
          <cell r="Q7028">
            <v>0</v>
          </cell>
          <cell r="R7028">
            <v>0</v>
          </cell>
          <cell r="S7028">
            <v>0</v>
          </cell>
          <cell r="T7028">
            <v>0</v>
          </cell>
        </row>
        <row r="7029">
          <cell r="A7029">
            <v>16256129</v>
          </cell>
          <cell r="B7029" t="str">
            <v>16256129 Infrastructure Cess PAYABLE A005 EG-15</v>
          </cell>
          <cell r="C7029">
            <v>0</v>
          </cell>
          <cell r="D7029">
            <v>0</v>
          </cell>
          <cell r="E7029">
            <v>0</v>
          </cell>
          <cell r="F7029">
            <v>0</v>
          </cell>
          <cell r="G7029">
            <v>0</v>
          </cell>
          <cell r="H7029">
            <v>0</v>
          </cell>
          <cell r="I7029">
            <v>0</v>
          </cell>
          <cell r="J7029">
            <v>0</v>
          </cell>
          <cell r="K7029">
            <v>0</v>
          </cell>
          <cell r="L7029">
            <v>0</v>
          </cell>
          <cell r="M7029">
            <v>0</v>
          </cell>
          <cell r="N7029">
            <v>0</v>
          </cell>
          <cell r="O7029">
            <v>0</v>
          </cell>
          <cell r="P7029">
            <v>0</v>
          </cell>
          <cell r="Q7029">
            <v>0</v>
          </cell>
          <cell r="R7029">
            <v>0</v>
          </cell>
          <cell r="S7029">
            <v>0</v>
          </cell>
          <cell r="T7029">
            <v>0</v>
          </cell>
        </row>
        <row r="7030">
          <cell r="A7030">
            <v>16256130</v>
          </cell>
          <cell r="B7030" t="str">
            <v>16256130 Infrastructure Cess PAYABLE A002 EG-12</v>
          </cell>
          <cell r="C7030">
            <v>0</v>
          </cell>
          <cell r="D7030">
            <v>0</v>
          </cell>
          <cell r="E7030">
            <v>0</v>
          </cell>
          <cell r="F7030">
            <v>0</v>
          </cell>
          <cell r="G7030">
            <v>0</v>
          </cell>
          <cell r="H7030">
            <v>0</v>
          </cell>
          <cell r="I7030">
            <v>0</v>
          </cell>
          <cell r="J7030">
            <v>0</v>
          </cell>
          <cell r="K7030">
            <v>0</v>
          </cell>
          <cell r="L7030">
            <v>0</v>
          </cell>
          <cell r="M7030">
            <v>0</v>
          </cell>
          <cell r="N7030">
            <v>0</v>
          </cell>
          <cell r="O7030">
            <v>0</v>
          </cell>
          <cell r="P7030">
            <v>0</v>
          </cell>
          <cell r="Q7030">
            <v>0</v>
          </cell>
          <cell r="R7030">
            <v>0</v>
          </cell>
          <cell r="S7030">
            <v>0</v>
          </cell>
          <cell r="T7030">
            <v>0</v>
          </cell>
        </row>
        <row r="7031">
          <cell r="A7031">
            <v>16256132</v>
          </cell>
          <cell r="B7031" t="str">
            <v>16256132 Infrastructure Cess PAYABLE A010 EG-56</v>
          </cell>
          <cell r="C7031">
            <v>0</v>
          </cell>
          <cell r="D7031">
            <v>0</v>
          </cell>
          <cell r="E7031">
            <v>0</v>
          </cell>
          <cell r="F7031">
            <v>0</v>
          </cell>
          <cell r="G7031">
            <v>0</v>
          </cell>
          <cell r="H7031">
            <v>0</v>
          </cell>
          <cell r="I7031">
            <v>0</v>
          </cell>
          <cell r="J7031">
            <v>0</v>
          </cell>
          <cell r="K7031">
            <v>0</v>
          </cell>
          <cell r="L7031">
            <v>0</v>
          </cell>
          <cell r="M7031">
            <v>0</v>
          </cell>
          <cell r="N7031">
            <v>0</v>
          </cell>
          <cell r="O7031">
            <v>0</v>
          </cell>
          <cell r="P7031">
            <v>0</v>
          </cell>
          <cell r="Q7031">
            <v>0</v>
          </cell>
          <cell r="R7031">
            <v>0</v>
          </cell>
          <cell r="S7031">
            <v>0</v>
          </cell>
          <cell r="T7031">
            <v>0</v>
          </cell>
        </row>
        <row r="7032">
          <cell r="A7032">
            <v>16256133</v>
          </cell>
          <cell r="B7032" t="str">
            <v>16256133 Infrastructure Cess PAYABLE A015 EG-18</v>
          </cell>
          <cell r="C7032">
            <v>0</v>
          </cell>
          <cell r="D7032">
            <v>0</v>
          </cell>
          <cell r="E7032">
            <v>0</v>
          </cell>
          <cell r="F7032">
            <v>0</v>
          </cell>
          <cell r="G7032">
            <v>0</v>
          </cell>
          <cell r="H7032">
            <v>0</v>
          </cell>
          <cell r="I7032">
            <v>0</v>
          </cell>
          <cell r="J7032">
            <v>0</v>
          </cell>
          <cell r="K7032">
            <v>0</v>
          </cell>
          <cell r="L7032">
            <v>0</v>
          </cell>
          <cell r="M7032">
            <v>0</v>
          </cell>
          <cell r="N7032">
            <v>0</v>
          </cell>
          <cell r="O7032">
            <v>0</v>
          </cell>
          <cell r="P7032">
            <v>0</v>
          </cell>
          <cell r="Q7032">
            <v>0</v>
          </cell>
          <cell r="R7032">
            <v>0</v>
          </cell>
          <cell r="S7032">
            <v>0</v>
          </cell>
          <cell r="T7032">
            <v>0</v>
          </cell>
        </row>
        <row r="7033">
          <cell r="A7033">
            <v>16256134</v>
          </cell>
          <cell r="B7033" t="str">
            <v>16256134 Infrastructure Cess PAYABLE MRVA EG-23</v>
          </cell>
          <cell r="C7033">
            <v>0</v>
          </cell>
          <cell r="D7033">
            <v>0</v>
          </cell>
          <cell r="E7033">
            <v>0</v>
          </cell>
          <cell r="F7033">
            <v>0</v>
          </cell>
          <cell r="G7033">
            <v>0</v>
          </cell>
          <cell r="H7033">
            <v>0</v>
          </cell>
          <cell r="I7033">
            <v>0</v>
          </cell>
          <cell r="J7033">
            <v>0</v>
          </cell>
          <cell r="K7033">
            <v>0</v>
          </cell>
          <cell r="L7033">
            <v>0</v>
          </cell>
          <cell r="M7033">
            <v>0</v>
          </cell>
          <cell r="N7033">
            <v>0</v>
          </cell>
          <cell r="O7033">
            <v>0</v>
          </cell>
          <cell r="P7033">
            <v>0</v>
          </cell>
          <cell r="Q7033">
            <v>0</v>
          </cell>
          <cell r="R7033">
            <v>0</v>
          </cell>
          <cell r="S7033">
            <v>0</v>
          </cell>
          <cell r="T7033">
            <v>0</v>
          </cell>
        </row>
        <row r="7034">
          <cell r="A7034">
            <v>16256135</v>
          </cell>
          <cell r="B7034" t="str">
            <v>16256135 Infrastructure Cess PAYABLE AMRV EG-22</v>
          </cell>
          <cell r="C7034">
            <v>0</v>
          </cell>
          <cell r="D7034">
            <v>0</v>
          </cell>
          <cell r="E7034">
            <v>0</v>
          </cell>
          <cell r="F7034">
            <v>0</v>
          </cell>
          <cell r="G7034">
            <v>0</v>
          </cell>
          <cell r="H7034">
            <v>0</v>
          </cell>
          <cell r="I7034">
            <v>0</v>
          </cell>
          <cell r="J7034">
            <v>0</v>
          </cell>
          <cell r="K7034">
            <v>0</v>
          </cell>
          <cell r="L7034">
            <v>0</v>
          </cell>
          <cell r="M7034">
            <v>0</v>
          </cell>
          <cell r="N7034">
            <v>0</v>
          </cell>
          <cell r="O7034">
            <v>0</v>
          </cell>
          <cell r="P7034">
            <v>0</v>
          </cell>
          <cell r="Q7034">
            <v>0</v>
          </cell>
          <cell r="R7034">
            <v>0</v>
          </cell>
          <cell r="S7034">
            <v>0</v>
          </cell>
          <cell r="T7034">
            <v>0</v>
          </cell>
        </row>
        <row r="7035">
          <cell r="A7035">
            <v>16256136</v>
          </cell>
          <cell r="B7035" t="str">
            <v>16256136 Infrastructure Cess PAYABLE MRVF EG-24</v>
          </cell>
          <cell r="C7035">
            <v>0</v>
          </cell>
          <cell r="D7035">
            <v>0</v>
          </cell>
          <cell r="E7035">
            <v>0</v>
          </cell>
          <cell r="F7035">
            <v>0</v>
          </cell>
          <cell r="G7035">
            <v>0</v>
          </cell>
          <cell r="H7035">
            <v>0</v>
          </cell>
          <cell r="I7035">
            <v>0</v>
          </cell>
          <cell r="J7035">
            <v>0</v>
          </cell>
          <cell r="K7035">
            <v>0</v>
          </cell>
          <cell r="L7035">
            <v>0</v>
          </cell>
          <cell r="M7035">
            <v>0</v>
          </cell>
          <cell r="N7035">
            <v>0</v>
          </cell>
          <cell r="O7035">
            <v>0</v>
          </cell>
          <cell r="P7035">
            <v>0</v>
          </cell>
          <cell r="Q7035">
            <v>0</v>
          </cell>
          <cell r="R7035">
            <v>0</v>
          </cell>
          <cell r="S7035">
            <v>0</v>
          </cell>
          <cell r="T7035">
            <v>0</v>
          </cell>
        </row>
        <row r="7036">
          <cell r="A7036">
            <v>16256137</v>
          </cell>
          <cell r="B7036" t="str">
            <v>16256137 Infrastructure Cess PAYABLE MRVH EG-25</v>
          </cell>
          <cell r="C7036">
            <v>0</v>
          </cell>
          <cell r="D7036">
            <v>0</v>
          </cell>
          <cell r="E7036">
            <v>0</v>
          </cell>
          <cell r="F7036">
            <v>0</v>
          </cell>
          <cell r="G7036">
            <v>0</v>
          </cell>
          <cell r="H7036">
            <v>0</v>
          </cell>
          <cell r="I7036">
            <v>0</v>
          </cell>
          <cell r="J7036">
            <v>0</v>
          </cell>
          <cell r="K7036">
            <v>0</v>
          </cell>
          <cell r="L7036">
            <v>0</v>
          </cell>
          <cell r="M7036">
            <v>0</v>
          </cell>
          <cell r="N7036">
            <v>0</v>
          </cell>
          <cell r="O7036">
            <v>0</v>
          </cell>
          <cell r="P7036">
            <v>0</v>
          </cell>
          <cell r="Q7036">
            <v>0</v>
          </cell>
          <cell r="R7036">
            <v>0</v>
          </cell>
          <cell r="S7036">
            <v>0</v>
          </cell>
          <cell r="T7036">
            <v>0</v>
          </cell>
        </row>
        <row r="7037">
          <cell r="A7037">
            <v>16256138</v>
          </cell>
          <cell r="B7037" t="str">
            <v>16256138 Infrastructure Cess PAYABLE SA03 EG-65</v>
          </cell>
          <cell r="C7037">
            <v>0</v>
          </cell>
          <cell r="D7037">
            <v>0</v>
          </cell>
          <cell r="E7037">
            <v>0</v>
          </cell>
          <cell r="F7037">
            <v>0</v>
          </cell>
          <cell r="G7037">
            <v>0</v>
          </cell>
          <cell r="H7037">
            <v>0</v>
          </cell>
          <cell r="I7037">
            <v>0</v>
          </cell>
          <cell r="J7037">
            <v>0</v>
          </cell>
          <cell r="K7037">
            <v>0</v>
          </cell>
          <cell r="L7037">
            <v>0</v>
          </cell>
          <cell r="M7037">
            <v>0</v>
          </cell>
          <cell r="N7037">
            <v>0</v>
          </cell>
          <cell r="O7037">
            <v>0</v>
          </cell>
          <cell r="P7037">
            <v>0</v>
          </cell>
          <cell r="Q7037">
            <v>0</v>
          </cell>
          <cell r="R7037">
            <v>0</v>
          </cell>
          <cell r="S7037">
            <v>0</v>
          </cell>
          <cell r="T7037">
            <v>0</v>
          </cell>
        </row>
        <row r="7038">
          <cell r="A7038">
            <v>16256139</v>
          </cell>
          <cell r="B7038" t="str">
            <v>16256139 Infrastructure Cess PAYABLE MD05 EG-45</v>
          </cell>
          <cell r="C7038">
            <v>0</v>
          </cell>
          <cell r="D7038">
            <v>0</v>
          </cell>
          <cell r="E7038">
            <v>0</v>
          </cell>
          <cell r="F7038">
            <v>0</v>
          </cell>
          <cell r="G7038">
            <v>0</v>
          </cell>
          <cell r="H7038">
            <v>0</v>
          </cell>
          <cell r="I7038">
            <v>0</v>
          </cell>
          <cell r="J7038">
            <v>0</v>
          </cell>
          <cell r="K7038">
            <v>0</v>
          </cell>
          <cell r="L7038">
            <v>0</v>
          </cell>
          <cell r="M7038">
            <v>0</v>
          </cell>
          <cell r="N7038">
            <v>0</v>
          </cell>
          <cell r="O7038">
            <v>0</v>
          </cell>
          <cell r="P7038">
            <v>0</v>
          </cell>
          <cell r="Q7038">
            <v>0</v>
          </cell>
          <cell r="R7038">
            <v>0</v>
          </cell>
          <cell r="S7038">
            <v>0</v>
          </cell>
          <cell r="T7038">
            <v>0</v>
          </cell>
        </row>
        <row r="7039">
          <cell r="A7039">
            <v>16256140</v>
          </cell>
          <cell r="B7039" t="str">
            <v>16256140 Infrastructure Cess PAYABLE AR03 EG-06</v>
          </cell>
          <cell r="C7039">
            <v>0</v>
          </cell>
          <cell r="D7039">
            <v>0</v>
          </cell>
          <cell r="E7039">
            <v>0</v>
          </cell>
          <cell r="F7039">
            <v>0</v>
          </cell>
          <cell r="G7039">
            <v>0</v>
          </cell>
          <cell r="H7039">
            <v>0</v>
          </cell>
          <cell r="I7039">
            <v>0</v>
          </cell>
          <cell r="J7039">
            <v>0</v>
          </cell>
          <cell r="K7039">
            <v>0</v>
          </cell>
          <cell r="L7039">
            <v>0</v>
          </cell>
          <cell r="M7039">
            <v>0</v>
          </cell>
          <cell r="N7039">
            <v>0</v>
          </cell>
          <cell r="O7039">
            <v>0</v>
          </cell>
          <cell r="P7039">
            <v>0</v>
          </cell>
          <cell r="Q7039">
            <v>0</v>
          </cell>
          <cell r="R7039">
            <v>0</v>
          </cell>
          <cell r="S7039">
            <v>0</v>
          </cell>
          <cell r="T7039">
            <v>0</v>
          </cell>
        </row>
        <row r="7040">
          <cell r="A7040">
            <v>242</v>
          </cell>
          <cell r="B7040" t="str">
            <v>Service Tax Payable..........................</v>
          </cell>
          <cell r="C7040">
            <v>-24594.44</v>
          </cell>
          <cell r="D7040">
            <v>-27306.25</v>
          </cell>
          <cell r="E7040">
            <v>0</v>
          </cell>
          <cell r="F7040">
            <v>0</v>
          </cell>
          <cell r="G7040">
            <v>0</v>
          </cell>
          <cell r="H7040">
            <v>0</v>
          </cell>
          <cell r="I7040">
            <v>0</v>
          </cell>
          <cell r="J7040">
            <v>0</v>
          </cell>
          <cell r="K7040">
            <v>-30898793.120000001</v>
          </cell>
          <cell r="L7040">
            <v>0</v>
          </cell>
          <cell r="M7040">
            <v>0</v>
          </cell>
          <cell r="N7040">
            <v>69686.52</v>
          </cell>
          <cell r="O7040">
            <v>0</v>
          </cell>
          <cell r="P7040">
            <v>0</v>
          </cell>
          <cell r="Q7040">
            <v>0</v>
          </cell>
          <cell r="R7040">
            <v>0</v>
          </cell>
          <cell r="S7040">
            <v>0</v>
          </cell>
          <cell r="T7040">
            <v>-30881007.289999999</v>
          </cell>
        </row>
        <row r="7041">
          <cell r="A7041">
            <v>16260001</v>
          </cell>
          <cell r="B7041" t="str">
            <v>16260001 Service Tax Basic Interim Payable</v>
          </cell>
          <cell r="C7041">
            <v>0.14000000000000001</v>
          </cell>
          <cell r="D7041">
            <v>0</v>
          </cell>
          <cell r="E7041">
            <v>0</v>
          </cell>
          <cell r="F7041">
            <v>0</v>
          </cell>
          <cell r="G7041">
            <v>0</v>
          </cell>
          <cell r="H7041">
            <v>0</v>
          </cell>
          <cell r="I7041">
            <v>0</v>
          </cell>
          <cell r="J7041">
            <v>0</v>
          </cell>
          <cell r="K7041">
            <v>0</v>
          </cell>
          <cell r="L7041">
            <v>0</v>
          </cell>
          <cell r="M7041">
            <v>0</v>
          </cell>
          <cell r="N7041">
            <v>0</v>
          </cell>
          <cell r="O7041">
            <v>0</v>
          </cell>
          <cell r="P7041">
            <v>0</v>
          </cell>
          <cell r="Q7041">
            <v>0</v>
          </cell>
          <cell r="R7041">
            <v>0</v>
          </cell>
          <cell r="S7041">
            <v>0</v>
          </cell>
          <cell r="T7041">
            <v>0.14000000000000001</v>
          </cell>
        </row>
        <row r="7042">
          <cell r="A7042">
            <v>16260002</v>
          </cell>
          <cell r="B7042" t="str">
            <v>16260002 ECESS on Service Tax Interim Payable</v>
          </cell>
          <cell r="C7042">
            <v>-0.45</v>
          </cell>
          <cell r="D7042">
            <v>0</v>
          </cell>
          <cell r="E7042">
            <v>0</v>
          </cell>
          <cell r="F7042">
            <v>0</v>
          </cell>
          <cell r="G7042">
            <v>0</v>
          </cell>
          <cell r="H7042">
            <v>0</v>
          </cell>
          <cell r="I7042">
            <v>0</v>
          </cell>
          <cell r="J7042">
            <v>0</v>
          </cell>
          <cell r="K7042">
            <v>0</v>
          </cell>
          <cell r="L7042">
            <v>0</v>
          </cell>
          <cell r="M7042">
            <v>0</v>
          </cell>
          <cell r="N7042">
            <v>0</v>
          </cell>
          <cell r="O7042">
            <v>0</v>
          </cell>
          <cell r="P7042">
            <v>0</v>
          </cell>
          <cell r="Q7042">
            <v>0</v>
          </cell>
          <cell r="R7042">
            <v>0</v>
          </cell>
          <cell r="S7042">
            <v>0</v>
          </cell>
          <cell r="T7042">
            <v>-0.45</v>
          </cell>
        </row>
        <row r="7043">
          <cell r="A7043">
            <v>16260003</v>
          </cell>
          <cell r="B7043" t="str">
            <v>16260003 SECESS on Service Tax Interim Payable</v>
          </cell>
          <cell r="C7043">
            <v>-0.16</v>
          </cell>
          <cell r="D7043">
            <v>0</v>
          </cell>
          <cell r="E7043">
            <v>0</v>
          </cell>
          <cell r="F7043">
            <v>0</v>
          </cell>
          <cell r="G7043">
            <v>0</v>
          </cell>
          <cell r="H7043">
            <v>0</v>
          </cell>
          <cell r="I7043">
            <v>0</v>
          </cell>
          <cell r="J7043">
            <v>0</v>
          </cell>
          <cell r="K7043">
            <v>0</v>
          </cell>
          <cell r="L7043">
            <v>0</v>
          </cell>
          <cell r="M7043">
            <v>0</v>
          </cell>
          <cell r="N7043">
            <v>0</v>
          </cell>
          <cell r="O7043">
            <v>0</v>
          </cell>
          <cell r="P7043">
            <v>0</v>
          </cell>
          <cell r="Q7043">
            <v>0</v>
          </cell>
          <cell r="R7043">
            <v>0</v>
          </cell>
          <cell r="S7043">
            <v>0</v>
          </cell>
          <cell r="T7043">
            <v>-0.16</v>
          </cell>
        </row>
        <row r="7044">
          <cell r="A7044">
            <v>16260500</v>
          </cell>
          <cell r="B7044" t="str">
            <v>16260500 Swachh Bharat Cess  </v>
          </cell>
          <cell r="C7044">
            <v>0</v>
          </cell>
          <cell r="D7044">
            <v>0</v>
          </cell>
          <cell r="E7044">
            <v>0</v>
          </cell>
          <cell r="F7044">
            <v>0</v>
          </cell>
          <cell r="G7044">
            <v>0</v>
          </cell>
          <cell r="H7044">
            <v>0</v>
          </cell>
          <cell r="I7044">
            <v>0</v>
          </cell>
          <cell r="J7044">
            <v>0</v>
          </cell>
          <cell r="K7044">
            <v>0</v>
          </cell>
          <cell r="L7044">
            <v>0</v>
          </cell>
          <cell r="M7044">
            <v>0</v>
          </cell>
          <cell r="N7044">
            <v>0</v>
          </cell>
          <cell r="O7044">
            <v>0</v>
          </cell>
          <cell r="P7044">
            <v>0</v>
          </cell>
          <cell r="Q7044">
            <v>0</v>
          </cell>
          <cell r="R7044">
            <v>0</v>
          </cell>
          <cell r="S7044">
            <v>0</v>
          </cell>
          <cell r="T7044">
            <v>0</v>
          </cell>
        </row>
        <row r="7045">
          <cell r="A7045">
            <v>16260501</v>
          </cell>
          <cell r="B7045" t="str">
            <v>16260501 Service Tax Basic Payable</v>
          </cell>
          <cell r="C7045">
            <v>9.0299999999999994</v>
          </cell>
          <cell r="D7045">
            <v>-36755.410000000003</v>
          </cell>
          <cell r="E7045">
            <v>0</v>
          </cell>
          <cell r="F7045">
            <v>0</v>
          </cell>
          <cell r="G7045">
            <v>0</v>
          </cell>
          <cell r="H7045">
            <v>0</v>
          </cell>
          <cell r="I7045">
            <v>0</v>
          </cell>
          <cell r="J7045">
            <v>0</v>
          </cell>
          <cell r="K7045">
            <v>-30898793.120000001</v>
          </cell>
          <cell r="L7045">
            <v>0</v>
          </cell>
          <cell r="M7045">
            <v>0</v>
          </cell>
          <cell r="N7045">
            <v>67656.800000000003</v>
          </cell>
          <cell r="O7045">
            <v>0</v>
          </cell>
          <cell r="P7045">
            <v>0</v>
          </cell>
          <cell r="Q7045">
            <v>0</v>
          </cell>
          <cell r="R7045">
            <v>0</v>
          </cell>
          <cell r="S7045">
            <v>0</v>
          </cell>
          <cell r="T7045">
            <v>-30867882.699999999</v>
          </cell>
        </row>
        <row r="7046">
          <cell r="A7046">
            <v>16260502</v>
          </cell>
          <cell r="B7046" t="str">
            <v>16260502 Education Cess on Service Tax Payable</v>
          </cell>
          <cell r="C7046">
            <v>-23930.54</v>
          </cell>
          <cell r="D7046">
            <v>-1.22</v>
          </cell>
          <cell r="E7046">
            <v>0</v>
          </cell>
          <cell r="F7046">
            <v>0</v>
          </cell>
          <cell r="G7046">
            <v>0</v>
          </cell>
          <cell r="H7046">
            <v>0</v>
          </cell>
          <cell r="I7046">
            <v>0</v>
          </cell>
          <cell r="J7046">
            <v>0</v>
          </cell>
          <cell r="K7046">
            <v>0</v>
          </cell>
          <cell r="L7046">
            <v>0</v>
          </cell>
          <cell r="M7046">
            <v>0</v>
          </cell>
          <cell r="N7046">
            <v>1353.14</v>
          </cell>
          <cell r="O7046">
            <v>0</v>
          </cell>
          <cell r="P7046">
            <v>0</v>
          </cell>
          <cell r="Q7046">
            <v>0</v>
          </cell>
          <cell r="R7046">
            <v>0</v>
          </cell>
          <cell r="S7046">
            <v>0</v>
          </cell>
          <cell r="T7046">
            <v>-22578.62</v>
          </cell>
        </row>
        <row r="7047">
          <cell r="A7047">
            <v>16260503</v>
          </cell>
          <cell r="B7047" t="str">
            <v>16260503 Secondary Education Cess on Service Tax  Payable</v>
          </cell>
          <cell r="C7047">
            <v>-672.46</v>
          </cell>
          <cell r="D7047">
            <v>-0.62</v>
          </cell>
          <cell r="E7047">
            <v>0</v>
          </cell>
          <cell r="F7047">
            <v>0</v>
          </cell>
          <cell r="G7047">
            <v>0</v>
          </cell>
          <cell r="H7047">
            <v>0</v>
          </cell>
          <cell r="I7047">
            <v>0</v>
          </cell>
          <cell r="J7047">
            <v>0</v>
          </cell>
          <cell r="K7047">
            <v>0</v>
          </cell>
          <cell r="L7047">
            <v>0</v>
          </cell>
          <cell r="M7047">
            <v>0</v>
          </cell>
          <cell r="N7047">
            <v>676.58</v>
          </cell>
          <cell r="O7047">
            <v>0</v>
          </cell>
          <cell r="P7047">
            <v>0</v>
          </cell>
          <cell r="Q7047">
            <v>0</v>
          </cell>
          <cell r="R7047">
            <v>0</v>
          </cell>
          <cell r="S7047">
            <v>0</v>
          </cell>
          <cell r="T7047">
            <v>3.5</v>
          </cell>
        </row>
        <row r="7048">
          <cell r="A7048">
            <v>16260504</v>
          </cell>
          <cell r="B7048" t="str">
            <v>16260504 SER.TAX PAYABLE - E.G.1-FES-MKTG</v>
          </cell>
          <cell r="C7048">
            <v>0</v>
          </cell>
          <cell r="D7048">
            <v>0</v>
          </cell>
          <cell r="E7048">
            <v>0</v>
          </cell>
          <cell r="F7048">
            <v>0</v>
          </cell>
          <cell r="G7048">
            <v>0</v>
          </cell>
          <cell r="H7048">
            <v>0</v>
          </cell>
          <cell r="I7048">
            <v>0</v>
          </cell>
          <cell r="J7048">
            <v>0</v>
          </cell>
          <cell r="K7048">
            <v>0</v>
          </cell>
          <cell r="L7048">
            <v>0</v>
          </cell>
          <cell r="M7048">
            <v>0</v>
          </cell>
          <cell r="N7048">
            <v>0</v>
          </cell>
          <cell r="O7048">
            <v>0</v>
          </cell>
          <cell r="P7048">
            <v>0</v>
          </cell>
          <cell r="Q7048">
            <v>0</v>
          </cell>
          <cell r="R7048">
            <v>0</v>
          </cell>
          <cell r="S7048">
            <v>0</v>
          </cell>
          <cell r="T7048">
            <v>0</v>
          </cell>
        </row>
        <row r="7049">
          <cell r="A7049">
            <v>16260506</v>
          </cell>
          <cell r="B7049" t="str">
            <v>16260506 SER.TAX PAYABLE - E.G.2-FES-KNDV</v>
          </cell>
          <cell r="C7049">
            <v>0</v>
          </cell>
          <cell r="D7049">
            <v>0</v>
          </cell>
          <cell r="E7049">
            <v>0</v>
          </cell>
          <cell r="F7049">
            <v>0</v>
          </cell>
          <cell r="G7049">
            <v>0</v>
          </cell>
          <cell r="H7049">
            <v>0</v>
          </cell>
          <cell r="I7049">
            <v>0</v>
          </cell>
          <cell r="J7049">
            <v>0</v>
          </cell>
          <cell r="K7049">
            <v>0</v>
          </cell>
          <cell r="L7049">
            <v>0</v>
          </cell>
          <cell r="M7049">
            <v>0</v>
          </cell>
          <cell r="N7049">
            <v>0</v>
          </cell>
          <cell r="O7049">
            <v>0</v>
          </cell>
          <cell r="P7049">
            <v>0</v>
          </cell>
          <cell r="Q7049">
            <v>0</v>
          </cell>
          <cell r="R7049">
            <v>0</v>
          </cell>
          <cell r="S7049">
            <v>0</v>
          </cell>
          <cell r="T7049">
            <v>0</v>
          </cell>
        </row>
        <row r="7050">
          <cell r="A7050">
            <v>16260507</v>
          </cell>
          <cell r="B7050" t="str">
            <v>16260507 SER.TAX PAYABLE - E.G.3-FES-NGPR</v>
          </cell>
          <cell r="C7050">
            <v>0</v>
          </cell>
          <cell r="D7050">
            <v>0</v>
          </cell>
          <cell r="E7050">
            <v>0</v>
          </cell>
          <cell r="F7050">
            <v>0</v>
          </cell>
          <cell r="G7050">
            <v>0</v>
          </cell>
          <cell r="H7050">
            <v>0</v>
          </cell>
          <cell r="I7050">
            <v>0</v>
          </cell>
          <cell r="J7050">
            <v>0</v>
          </cell>
          <cell r="K7050">
            <v>0</v>
          </cell>
          <cell r="L7050">
            <v>0</v>
          </cell>
          <cell r="M7050">
            <v>0</v>
          </cell>
          <cell r="N7050">
            <v>0</v>
          </cell>
          <cell r="O7050">
            <v>0</v>
          </cell>
          <cell r="P7050">
            <v>0</v>
          </cell>
          <cell r="Q7050">
            <v>0</v>
          </cell>
          <cell r="R7050">
            <v>0</v>
          </cell>
          <cell r="S7050">
            <v>0</v>
          </cell>
          <cell r="T7050">
            <v>0</v>
          </cell>
        </row>
        <row r="7051">
          <cell r="A7051">
            <v>16260508</v>
          </cell>
          <cell r="B7051" t="str">
            <v>16260508 SER.TAX PAYABLE - E.G.95-FES-RDPR</v>
          </cell>
          <cell r="C7051">
            <v>0</v>
          </cell>
          <cell r="D7051">
            <v>0</v>
          </cell>
          <cell r="E7051">
            <v>0</v>
          </cell>
          <cell r="F7051">
            <v>0</v>
          </cell>
          <cell r="G7051">
            <v>0</v>
          </cell>
          <cell r="H7051">
            <v>0</v>
          </cell>
          <cell r="I7051">
            <v>0</v>
          </cell>
          <cell r="J7051">
            <v>0</v>
          </cell>
          <cell r="K7051">
            <v>0</v>
          </cell>
          <cell r="L7051">
            <v>0</v>
          </cell>
          <cell r="M7051">
            <v>0</v>
          </cell>
          <cell r="N7051">
            <v>0</v>
          </cell>
          <cell r="O7051">
            <v>0</v>
          </cell>
          <cell r="P7051">
            <v>0</v>
          </cell>
          <cell r="Q7051">
            <v>0</v>
          </cell>
          <cell r="R7051">
            <v>0</v>
          </cell>
          <cell r="S7051">
            <v>0</v>
          </cell>
          <cell r="T7051">
            <v>0</v>
          </cell>
        </row>
        <row r="7052">
          <cell r="A7052">
            <v>16260509</v>
          </cell>
          <cell r="B7052" t="str">
            <v>16260509 SER.TAX PAYABLE - E.G.96-FES-KNDV</v>
          </cell>
          <cell r="C7052">
            <v>0</v>
          </cell>
          <cell r="D7052">
            <v>0</v>
          </cell>
          <cell r="E7052">
            <v>0</v>
          </cell>
          <cell r="F7052">
            <v>0</v>
          </cell>
          <cell r="G7052">
            <v>0</v>
          </cell>
          <cell r="H7052">
            <v>0</v>
          </cell>
          <cell r="I7052">
            <v>0</v>
          </cell>
          <cell r="J7052">
            <v>0</v>
          </cell>
          <cell r="K7052">
            <v>0</v>
          </cell>
          <cell r="L7052">
            <v>0</v>
          </cell>
          <cell r="M7052">
            <v>0</v>
          </cell>
          <cell r="N7052">
            <v>0</v>
          </cell>
          <cell r="O7052">
            <v>0</v>
          </cell>
          <cell r="P7052">
            <v>0</v>
          </cell>
          <cell r="Q7052">
            <v>0</v>
          </cell>
          <cell r="R7052">
            <v>0</v>
          </cell>
          <cell r="S7052">
            <v>0</v>
          </cell>
          <cell r="T7052">
            <v>0</v>
          </cell>
        </row>
        <row r="7053">
          <cell r="A7053">
            <v>16260510</v>
          </cell>
          <cell r="B7053" t="str">
            <v>16260510 SER.TAX PAYABLE - E.G.97-FES-JAPR</v>
          </cell>
          <cell r="C7053">
            <v>0</v>
          </cell>
          <cell r="D7053">
            <v>0</v>
          </cell>
          <cell r="E7053">
            <v>0</v>
          </cell>
          <cell r="F7053">
            <v>0</v>
          </cell>
          <cell r="G7053">
            <v>0</v>
          </cell>
          <cell r="H7053">
            <v>0</v>
          </cell>
          <cell r="I7053">
            <v>0</v>
          </cell>
          <cell r="J7053">
            <v>0</v>
          </cell>
          <cell r="K7053">
            <v>0</v>
          </cell>
          <cell r="L7053">
            <v>0</v>
          </cell>
          <cell r="M7053">
            <v>0</v>
          </cell>
          <cell r="N7053">
            <v>0</v>
          </cell>
          <cell r="O7053">
            <v>0</v>
          </cell>
          <cell r="P7053">
            <v>0</v>
          </cell>
          <cell r="Q7053">
            <v>0</v>
          </cell>
          <cell r="R7053">
            <v>0</v>
          </cell>
          <cell r="S7053">
            <v>0</v>
          </cell>
          <cell r="T7053">
            <v>0</v>
          </cell>
        </row>
        <row r="7054">
          <cell r="A7054">
            <v>16260511</v>
          </cell>
          <cell r="B7054" t="str">
            <v>16260511 SER.TAX PAYABLE - E.G.11-AS-MKTG</v>
          </cell>
          <cell r="C7054">
            <v>0</v>
          </cell>
          <cell r="D7054">
            <v>0</v>
          </cell>
          <cell r="E7054">
            <v>0</v>
          </cell>
          <cell r="F7054">
            <v>0</v>
          </cell>
          <cell r="G7054">
            <v>0</v>
          </cell>
          <cell r="H7054">
            <v>0</v>
          </cell>
          <cell r="I7054">
            <v>0</v>
          </cell>
          <cell r="J7054">
            <v>0</v>
          </cell>
          <cell r="K7054">
            <v>0</v>
          </cell>
          <cell r="L7054">
            <v>0</v>
          </cell>
          <cell r="M7054">
            <v>0</v>
          </cell>
          <cell r="N7054">
            <v>0</v>
          </cell>
          <cell r="O7054">
            <v>0</v>
          </cell>
          <cell r="P7054">
            <v>0</v>
          </cell>
          <cell r="Q7054">
            <v>0</v>
          </cell>
          <cell r="R7054">
            <v>0</v>
          </cell>
          <cell r="S7054">
            <v>0</v>
          </cell>
          <cell r="T7054">
            <v>0</v>
          </cell>
        </row>
        <row r="7055">
          <cell r="A7055">
            <v>16260512</v>
          </cell>
          <cell r="B7055" t="str">
            <v>16260512 SER.TAX PAYABLE - E.G.12-AS-KNDV</v>
          </cell>
          <cell r="C7055">
            <v>0</v>
          </cell>
          <cell r="D7055">
            <v>0</v>
          </cell>
          <cell r="E7055">
            <v>0</v>
          </cell>
          <cell r="F7055">
            <v>0</v>
          </cell>
          <cell r="G7055">
            <v>0</v>
          </cell>
          <cell r="H7055">
            <v>0</v>
          </cell>
          <cell r="I7055">
            <v>0</v>
          </cell>
          <cell r="J7055">
            <v>0</v>
          </cell>
          <cell r="K7055">
            <v>0</v>
          </cell>
          <cell r="L7055">
            <v>0</v>
          </cell>
          <cell r="M7055">
            <v>0</v>
          </cell>
          <cell r="N7055">
            <v>0</v>
          </cell>
          <cell r="O7055">
            <v>0</v>
          </cell>
          <cell r="P7055">
            <v>0</v>
          </cell>
          <cell r="Q7055">
            <v>0</v>
          </cell>
          <cell r="R7055">
            <v>0</v>
          </cell>
          <cell r="S7055">
            <v>0</v>
          </cell>
          <cell r="T7055">
            <v>0</v>
          </cell>
        </row>
        <row r="7056">
          <cell r="A7056">
            <v>16260513</v>
          </cell>
          <cell r="B7056" t="str">
            <v>16260513 SER.TAX PAYABLE - E.G.13-AS-NASIK</v>
          </cell>
          <cell r="C7056">
            <v>0</v>
          </cell>
          <cell r="D7056">
            <v>0</v>
          </cell>
          <cell r="E7056">
            <v>0</v>
          </cell>
          <cell r="F7056">
            <v>0</v>
          </cell>
          <cell r="G7056">
            <v>0</v>
          </cell>
          <cell r="H7056">
            <v>0</v>
          </cell>
          <cell r="I7056">
            <v>0</v>
          </cell>
          <cell r="J7056">
            <v>0</v>
          </cell>
          <cell r="K7056">
            <v>0</v>
          </cell>
          <cell r="L7056">
            <v>0</v>
          </cell>
          <cell r="M7056">
            <v>0</v>
          </cell>
          <cell r="N7056">
            <v>0</v>
          </cell>
          <cell r="O7056">
            <v>0</v>
          </cell>
          <cell r="P7056">
            <v>0</v>
          </cell>
          <cell r="Q7056">
            <v>0</v>
          </cell>
          <cell r="R7056">
            <v>0</v>
          </cell>
          <cell r="S7056">
            <v>0</v>
          </cell>
          <cell r="T7056">
            <v>0</v>
          </cell>
        </row>
        <row r="7057">
          <cell r="A7057">
            <v>16260514</v>
          </cell>
          <cell r="B7057" t="str">
            <v>16260514 SER.TAX PAYABLE - E.G.14-AS-IGTP</v>
          </cell>
          <cell r="C7057">
            <v>0</v>
          </cell>
          <cell r="D7057">
            <v>0</v>
          </cell>
          <cell r="E7057">
            <v>0</v>
          </cell>
          <cell r="F7057">
            <v>0</v>
          </cell>
          <cell r="G7057">
            <v>0</v>
          </cell>
          <cell r="H7057">
            <v>0</v>
          </cell>
          <cell r="I7057">
            <v>0</v>
          </cell>
          <cell r="J7057">
            <v>0</v>
          </cell>
          <cell r="K7057">
            <v>0</v>
          </cell>
          <cell r="L7057">
            <v>0</v>
          </cell>
          <cell r="M7057">
            <v>0</v>
          </cell>
          <cell r="N7057">
            <v>0</v>
          </cell>
          <cell r="O7057">
            <v>0</v>
          </cell>
          <cell r="P7057">
            <v>0</v>
          </cell>
          <cell r="Q7057">
            <v>0</v>
          </cell>
          <cell r="R7057">
            <v>0</v>
          </cell>
          <cell r="S7057">
            <v>0</v>
          </cell>
          <cell r="T7057">
            <v>0</v>
          </cell>
        </row>
        <row r="7058">
          <cell r="A7058">
            <v>16260515</v>
          </cell>
          <cell r="B7058" t="str">
            <v>16260515 SER.TAX PAYABLE - E.G.15-AS-ZBAD</v>
          </cell>
          <cell r="C7058">
            <v>0</v>
          </cell>
          <cell r="D7058">
            <v>0</v>
          </cell>
          <cell r="E7058">
            <v>0</v>
          </cell>
          <cell r="F7058">
            <v>0</v>
          </cell>
          <cell r="G7058">
            <v>0</v>
          </cell>
          <cell r="H7058">
            <v>0</v>
          </cell>
          <cell r="I7058">
            <v>0</v>
          </cell>
          <cell r="J7058">
            <v>0</v>
          </cell>
          <cell r="K7058">
            <v>0</v>
          </cell>
          <cell r="L7058">
            <v>0</v>
          </cell>
          <cell r="M7058">
            <v>0</v>
          </cell>
          <cell r="N7058">
            <v>0</v>
          </cell>
          <cell r="O7058">
            <v>0</v>
          </cell>
          <cell r="P7058">
            <v>0</v>
          </cell>
          <cell r="Q7058">
            <v>0</v>
          </cell>
          <cell r="R7058">
            <v>0</v>
          </cell>
          <cell r="S7058">
            <v>0</v>
          </cell>
          <cell r="T7058">
            <v>0</v>
          </cell>
        </row>
        <row r="7059">
          <cell r="A7059">
            <v>16260516</v>
          </cell>
          <cell r="B7059" t="str">
            <v>16260516 SER.TAX PAYABLE - E.G.16-AS-NASIK</v>
          </cell>
          <cell r="C7059">
            <v>0</v>
          </cell>
          <cell r="D7059">
            <v>0</v>
          </cell>
          <cell r="E7059">
            <v>0</v>
          </cell>
          <cell r="F7059">
            <v>0</v>
          </cell>
          <cell r="G7059">
            <v>0</v>
          </cell>
          <cell r="H7059">
            <v>0</v>
          </cell>
          <cell r="I7059">
            <v>0</v>
          </cell>
          <cell r="J7059">
            <v>0</v>
          </cell>
          <cell r="K7059">
            <v>0</v>
          </cell>
          <cell r="L7059">
            <v>0</v>
          </cell>
          <cell r="M7059">
            <v>0</v>
          </cell>
          <cell r="N7059">
            <v>0</v>
          </cell>
          <cell r="O7059">
            <v>0</v>
          </cell>
          <cell r="P7059">
            <v>0</v>
          </cell>
          <cell r="Q7059">
            <v>0</v>
          </cell>
          <cell r="R7059">
            <v>0</v>
          </cell>
          <cell r="S7059">
            <v>0</v>
          </cell>
          <cell r="T7059">
            <v>0</v>
          </cell>
        </row>
        <row r="7060">
          <cell r="A7060">
            <v>16260517</v>
          </cell>
          <cell r="B7060" t="str">
            <v>16260517 SER.TAX PAYABLE - E.G.56-AS-HARI</v>
          </cell>
          <cell r="C7060">
            <v>0</v>
          </cell>
          <cell r="D7060">
            <v>0</v>
          </cell>
          <cell r="E7060">
            <v>0</v>
          </cell>
          <cell r="F7060">
            <v>0</v>
          </cell>
          <cell r="G7060">
            <v>0</v>
          </cell>
          <cell r="H7060">
            <v>0</v>
          </cell>
          <cell r="I7060">
            <v>0</v>
          </cell>
          <cell r="J7060">
            <v>0</v>
          </cell>
          <cell r="K7060">
            <v>0</v>
          </cell>
          <cell r="L7060">
            <v>0</v>
          </cell>
          <cell r="M7060">
            <v>0</v>
          </cell>
          <cell r="N7060">
            <v>0</v>
          </cell>
          <cell r="O7060">
            <v>0</v>
          </cell>
          <cell r="P7060">
            <v>0</v>
          </cell>
          <cell r="Q7060">
            <v>0</v>
          </cell>
          <cell r="R7060">
            <v>0</v>
          </cell>
          <cell r="S7060">
            <v>0</v>
          </cell>
          <cell r="T7060">
            <v>0</v>
          </cell>
        </row>
        <row r="7061">
          <cell r="A7061">
            <v>16260518</v>
          </cell>
          <cell r="B7061" t="str">
            <v>16260518 ED.CESS on SER.TAX PAYABLE - E.G.1-FES-MKTG</v>
          </cell>
          <cell r="C7061">
            <v>0</v>
          </cell>
          <cell r="D7061">
            <v>0</v>
          </cell>
          <cell r="E7061">
            <v>0</v>
          </cell>
          <cell r="F7061">
            <v>0</v>
          </cell>
          <cell r="G7061">
            <v>0</v>
          </cell>
          <cell r="H7061">
            <v>0</v>
          </cell>
          <cell r="I7061">
            <v>0</v>
          </cell>
          <cell r="J7061">
            <v>0</v>
          </cell>
          <cell r="K7061">
            <v>0</v>
          </cell>
          <cell r="L7061">
            <v>0</v>
          </cell>
          <cell r="M7061">
            <v>0</v>
          </cell>
          <cell r="N7061">
            <v>0</v>
          </cell>
          <cell r="O7061">
            <v>0</v>
          </cell>
          <cell r="P7061">
            <v>0</v>
          </cell>
          <cell r="Q7061">
            <v>0</v>
          </cell>
          <cell r="R7061">
            <v>0</v>
          </cell>
          <cell r="S7061">
            <v>0</v>
          </cell>
          <cell r="T7061">
            <v>0</v>
          </cell>
        </row>
        <row r="7062">
          <cell r="A7062">
            <v>16260519</v>
          </cell>
          <cell r="B7062" t="str">
            <v>16260519 ED.CESS on SER.TAX PAYABLE - E.G.2-FES-KNDV</v>
          </cell>
          <cell r="C7062">
            <v>0</v>
          </cell>
          <cell r="D7062">
            <v>0</v>
          </cell>
          <cell r="E7062">
            <v>0</v>
          </cell>
          <cell r="F7062">
            <v>0</v>
          </cell>
          <cell r="G7062">
            <v>0</v>
          </cell>
          <cell r="H7062">
            <v>0</v>
          </cell>
          <cell r="I7062">
            <v>0</v>
          </cell>
          <cell r="J7062">
            <v>0</v>
          </cell>
          <cell r="K7062">
            <v>0</v>
          </cell>
          <cell r="L7062">
            <v>0</v>
          </cell>
          <cell r="M7062">
            <v>0</v>
          </cell>
          <cell r="N7062">
            <v>0</v>
          </cell>
          <cell r="O7062">
            <v>0</v>
          </cell>
          <cell r="P7062">
            <v>0</v>
          </cell>
          <cell r="Q7062">
            <v>0</v>
          </cell>
          <cell r="R7062">
            <v>0</v>
          </cell>
          <cell r="S7062">
            <v>0</v>
          </cell>
          <cell r="T7062">
            <v>0</v>
          </cell>
        </row>
        <row r="7063">
          <cell r="A7063">
            <v>16260520</v>
          </cell>
          <cell r="B7063" t="str">
            <v>16260520 ED.CESS on SER.TAX PAYABLE - E.G.3-FES-NGPR</v>
          </cell>
          <cell r="C7063">
            <v>0</v>
          </cell>
          <cell r="D7063">
            <v>0</v>
          </cell>
          <cell r="E7063">
            <v>0</v>
          </cell>
          <cell r="F7063">
            <v>0</v>
          </cell>
          <cell r="G7063">
            <v>0</v>
          </cell>
          <cell r="H7063">
            <v>0</v>
          </cell>
          <cell r="I7063">
            <v>0</v>
          </cell>
          <cell r="J7063">
            <v>0</v>
          </cell>
          <cell r="K7063">
            <v>0</v>
          </cell>
          <cell r="L7063">
            <v>0</v>
          </cell>
          <cell r="M7063">
            <v>0</v>
          </cell>
          <cell r="N7063">
            <v>0</v>
          </cell>
          <cell r="O7063">
            <v>0</v>
          </cell>
          <cell r="P7063">
            <v>0</v>
          </cell>
          <cell r="Q7063">
            <v>0</v>
          </cell>
          <cell r="R7063">
            <v>0</v>
          </cell>
          <cell r="S7063">
            <v>0</v>
          </cell>
          <cell r="T7063">
            <v>0</v>
          </cell>
        </row>
        <row r="7064">
          <cell r="A7064">
            <v>16260521</v>
          </cell>
          <cell r="B7064" t="str">
            <v>16260521 ED.CESS on SER.TAX PAYABLE - E.G95-FES-RDPR</v>
          </cell>
          <cell r="C7064">
            <v>0</v>
          </cell>
          <cell r="D7064">
            <v>0</v>
          </cell>
          <cell r="E7064">
            <v>0</v>
          </cell>
          <cell r="F7064">
            <v>0</v>
          </cell>
          <cell r="G7064">
            <v>0</v>
          </cell>
          <cell r="H7064">
            <v>0</v>
          </cell>
          <cell r="I7064">
            <v>0</v>
          </cell>
          <cell r="J7064">
            <v>0</v>
          </cell>
          <cell r="K7064">
            <v>0</v>
          </cell>
          <cell r="L7064">
            <v>0</v>
          </cell>
          <cell r="M7064">
            <v>0</v>
          </cell>
          <cell r="N7064">
            <v>0</v>
          </cell>
          <cell r="O7064">
            <v>0</v>
          </cell>
          <cell r="P7064">
            <v>0</v>
          </cell>
          <cell r="Q7064">
            <v>0</v>
          </cell>
          <cell r="R7064">
            <v>0</v>
          </cell>
          <cell r="S7064">
            <v>0</v>
          </cell>
          <cell r="T7064">
            <v>0</v>
          </cell>
        </row>
        <row r="7065">
          <cell r="A7065">
            <v>16260522</v>
          </cell>
          <cell r="B7065" t="str">
            <v>16260522 ED.CESS on SER.TAX PAYABLE - E.G96-FES-KNDV</v>
          </cell>
          <cell r="C7065">
            <v>0</v>
          </cell>
          <cell r="D7065">
            <v>0</v>
          </cell>
          <cell r="E7065">
            <v>0</v>
          </cell>
          <cell r="F7065">
            <v>0</v>
          </cell>
          <cell r="G7065">
            <v>0</v>
          </cell>
          <cell r="H7065">
            <v>0</v>
          </cell>
          <cell r="I7065">
            <v>0</v>
          </cell>
          <cell r="J7065">
            <v>0</v>
          </cell>
          <cell r="K7065">
            <v>0</v>
          </cell>
          <cell r="L7065">
            <v>0</v>
          </cell>
          <cell r="M7065">
            <v>0</v>
          </cell>
          <cell r="N7065">
            <v>0</v>
          </cell>
          <cell r="O7065">
            <v>0</v>
          </cell>
          <cell r="P7065">
            <v>0</v>
          </cell>
          <cell r="Q7065">
            <v>0</v>
          </cell>
          <cell r="R7065">
            <v>0</v>
          </cell>
          <cell r="S7065">
            <v>0</v>
          </cell>
          <cell r="T7065">
            <v>0</v>
          </cell>
        </row>
        <row r="7066">
          <cell r="A7066">
            <v>16260523</v>
          </cell>
          <cell r="B7066" t="str">
            <v>16260523 ED.CESS on SER.TAX PAYABLE - E.G97-FES-JAPR</v>
          </cell>
          <cell r="C7066">
            <v>0</v>
          </cell>
          <cell r="D7066">
            <v>0</v>
          </cell>
          <cell r="E7066">
            <v>0</v>
          </cell>
          <cell r="F7066">
            <v>0</v>
          </cell>
          <cell r="G7066">
            <v>0</v>
          </cell>
          <cell r="H7066">
            <v>0</v>
          </cell>
          <cell r="I7066">
            <v>0</v>
          </cell>
          <cell r="J7066">
            <v>0</v>
          </cell>
          <cell r="K7066">
            <v>0</v>
          </cell>
          <cell r="L7066">
            <v>0</v>
          </cell>
          <cell r="M7066">
            <v>0</v>
          </cell>
          <cell r="N7066">
            <v>0</v>
          </cell>
          <cell r="O7066">
            <v>0</v>
          </cell>
          <cell r="P7066">
            <v>0</v>
          </cell>
          <cell r="Q7066">
            <v>0</v>
          </cell>
          <cell r="R7066">
            <v>0</v>
          </cell>
          <cell r="S7066">
            <v>0</v>
          </cell>
          <cell r="T7066">
            <v>0</v>
          </cell>
        </row>
        <row r="7067">
          <cell r="A7067">
            <v>16260524</v>
          </cell>
          <cell r="B7067" t="str">
            <v>16260524 ED.CESS on SER.TAX PAYABLE - E.G.11-AS-MKTG</v>
          </cell>
          <cell r="C7067">
            <v>0</v>
          </cell>
          <cell r="D7067">
            <v>0</v>
          </cell>
          <cell r="E7067">
            <v>0</v>
          </cell>
          <cell r="F7067">
            <v>0</v>
          </cell>
          <cell r="G7067">
            <v>0</v>
          </cell>
          <cell r="H7067">
            <v>0</v>
          </cell>
          <cell r="I7067">
            <v>0</v>
          </cell>
          <cell r="J7067">
            <v>0</v>
          </cell>
          <cell r="K7067">
            <v>0</v>
          </cell>
          <cell r="L7067">
            <v>0</v>
          </cell>
          <cell r="M7067">
            <v>0</v>
          </cell>
          <cell r="N7067">
            <v>0</v>
          </cell>
          <cell r="O7067">
            <v>0</v>
          </cell>
          <cell r="P7067">
            <v>0</v>
          </cell>
          <cell r="Q7067">
            <v>0</v>
          </cell>
          <cell r="R7067">
            <v>0</v>
          </cell>
          <cell r="S7067">
            <v>0</v>
          </cell>
          <cell r="T7067">
            <v>0</v>
          </cell>
        </row>
        <row r="7068">
          <cell r="A7068">
            <v>16260525</v>
          </cell>
          <cell r="B7068" t="str">
            <v>16260525 ED.CESS on SER.TAX PAYABLE- E.G.12-AS-KNDV</v>
          </cell>
          <cell r="C7068">
            <v>0</v>
          </cell>
          <cell r="D7068">
            <v>0</v>
          </cell>
          <cell r="E7068">
            <v>0</v>
          </cell>
          <cell r="F7068">
            <v>0</v>
          </cell>
          <cell r="G7068">
            <v>0</v>
          </cell>
          <cell r="H7068">
            <v>0</v>
          </cell>
          <cell r="I7068">
            <v>0</v>
          </cell>
          <cell r="J7068">
            <v>0</v>
          </cell>
          <cell r="K7068">
            <v>0</v>
          </cell>
          <cell r="L7068">
            <v>0</v>
          </cell>
          <cell r="M7068">
            <v>0</v>
          </cell>
          <cell r="N7068">
            <v>0</v>
          </cell>
          <cell r="O7068">
            <v>0</v>
          </cell>
          <cell r="P7068">
            <v>0</v>
          </cell>
          <cell r="Q7068">
            <v>0</v>
          </cell>
          <cell r="R7068">
            <v>0</v>
          </cell>
          <cell r="S7068">
            <v>0</v>
          </cell>
          <cell r="T7068">
            <v>0</v>
          </cell>
        </row>
        <row r="7069">
          <cell r="A7069">
            <v>16260526</v>
          </cell>
          <cell r="B7069" t="str">
            <v>16260526 ED.CESS on SER.TAX PAYABLE - E.G.13-AS-NASIK</v>
          </cell>
          <cell r="C7069">
            <v>0</v>
          </cell>
          <cell r="D7069">
            <v>0</v>
          </cell>
          <cell r="E7069">
            <v>0</v>
          </cell>
          <cell r="F7069">
            <v>0</v>
          </cell>
          <cell r="G7069">
            <v>0</v>
          </cell>
          <cell r="H7069">
            <v>0</v>
          </cell>
          <cell r="I7069">
            <v>0</v>
          </cell>
          <cell r="J7069">
            <v>0</v>
          </cell>
          <cell r="K7069">
            <v>0</v>
          </cell>
          <cell r="L7069">
            <v>0</v>
          </cell>
          <cell r="M7069">
            <v>0</v>
          </cell>
          <cell r="N7069">
            <v>0</v>
          </cell>
          <cell r="O7069">
            <v>0</v>
          </cell>
          <cell r="P7069">
            <v>0</v>
          </cell>
          <cell r="Q7069">
            <v>0</v>
          </cell>
          <cell r="R7069">
            <v>0</v>
          </cell>
          <cell r="S7069">
            <v>0</v>
          </cell>
          <cell r="T7069">
            <v>0</v>
          </cell>
        </row>
        <row r="7070">
          <cell r="A7070">
            <v>16260527</v>
          </cell>
          <cell r="B7070" t="str">
            <v>16260527 ED.CESS on SER.TAX PAYABLE - E.G.14-AS-IGPT</v>
          </cell>
          <cell r="C7070">
            <v>0</v>
          </cell>
          <cell r="D7070">
            <v>0</v>
          </cell>
          <cell r="E7070">
            <v>0</v>
          </cell>
          <cell r="F7070">
            <v>0</v>
          </cell>
          <cell r="G7070">
            <v>0</v>
          </cell>
          <cell r="H7070">
            <v>0</v>
          </cell>
          <cell r="I7070">
            <v>0</v>
          </cell>
          <cell r="J7070">
            <v>0</v>
          </cell>
          <cell r="K7070">
            <v>0</v>
          </cell>
          <cell r="L7070">
            <v>0</v>
          </cell>
          <cell r="M7070">
            <v>0</v>
          </cell>
          <cell r="N7070">
            <v>0</v>
          </cell>
          <cell r="O7070">
            <v>0</v>
          </cell>
          <cell r="P7070">
            <v>0</v>
          </cell>
          <cell r="Q7070">
            <v>0</v>
          </cell>
          <cell r="R7070">
            <v>0</v>
          </cell>
          <cell r="S7070">
            <v>0</v>
          </cell>
          <cell r="T7070">
            <v>0</v>
          </cell>
        </row>
        <row r="7071">
          <cell r="A7071">
            <v>16260528</v>
          </cell>
          <cell r="B7071" t="str">
            <v>16260528 ED.CESS on SER.TAX PAYABLE - E.G.15-AS-ZBAD</v>
          </cell>
          <cell r="C7071">
            <v>0</v>
          </cell>
          <cell r="D7071">
            <v>0</v>
          </cell>
          <cell r="E7071">
            <v>0</v>
          </cell>
          <cell r="F7071">
            <v>0</v>
          </cell>
          <cell r="G7071">
            <v>0</v>
          </cell>
          <cell r="H7071">
            <v>0</v>
          </cell>
          <cell r="I7071">
            <v>0</v>
          </cell>
          <cell r="J7071">
            <v>0</v>
          </cell>
          <cell r="K7071">
            <v>0</v>
          </cell>
          <cell r="L7071">
            <v>0</v>
          </cell>
          <cell r="M7071">
            <v>0</v>
          </cell>
          <cell r="N7071">
            <v>0</v>
          </cell>
          <cell r="O7071">
            <v>0</v>
          </cell>
          <cell r="P7071">
            <v>0</v>
          </cell>
          <cell r="Q7071">
            <v>0</v>
          </cell>
          <cell r="R7071">
            <v>0</v>
          </cell>
          <cell r="S7071">
            <v>0</v>
          </cell>
          <cell r="T7071">
            <v>0</v>
          </cell>
        </row>
        <row r="7072">
          <cell r="A7072">
            <v>16260529</v>
          </cell>
          <cell r="B7072" t="str">
            <v>16260529 ED.CESS on SER.TAX PAYABLE - E.G.16-AS-NASIK</v>
          </cell>
          <cell r="C7072">
            <v>0</v>
          </cell>
          <cell r="D7072">
            <v>0</v>
          </cell>
          <cell r="E7072">
            <v>0</v>
          </cell>
          <cell r="F7072">
            <v>0</v>
          </cell>
          <cell r="G7072">
            <v>0</v>
          </cell>
          <cell r="H7072">
            <v>0</v>
          </cell>
          <cell r="I7072">
            <v>0</v>
          </cell>
          <cell r="J7072">
            <v>0</v>
          </cell>
          <cell r="K7072">
            <v>0</v>
          </cell>
          <cell r="L7072">
            <v>0</v>
          </cell>
          <cell r="M7072">
            <v>0</v>
          </cell>
          <cell r="N7072">
            <v>0</v>
          </cell>
          <cell r="O7072">
            <v>0</v>
          </cell>
          <cell r="P7072">
            <v>0</v>
          </cell>
          <cell r="Q7072">
            <v>0</v>
          </cell>
          <cell r="R7072">
            <v>0</v>
          </cell>
          <cell r="S7072">
            <v>0</v>
          </cell>
          <cell r="T7072">
            <v>0</v>
          </cell>
        </row>
        <row r="7073">
          <cell r="A7073">
            <v>16260530</v>
          </cell>
          <cell r="B7073" t="str">
            <v>16260530 ED.CESS on SER.TAX PAYABLE - E.G.56-AS-HARI</v>
          </cell>
          <cell r="C7073">
            <v>0</v>
          </cell>
          <cell r="D7073">
            <v>0</v>
          </cell>
          <cell r="E7073">
            <v>0</v>
          </cell>
          <cell r="F7073">
            <v>0</v>
          </cell>
          <cell r="G7073">
            <v>0</v>
          </cell>
          <cell r="H7073">
            <v>0</v>
          </cell>
          <cell r="I7073">
            <v>0</v>
          </cell>
          <cell r="J7073">
            <v>0</v>
          </cell>
          <cell r="K7073">
            <v>0</v>
          </cell>
          <cell r="L7073">
            <v>0</v>
          </cell>
          <cell r="M7073">
            <v>0</v>
          </cell>
          <cell r="N7073">
            <v>0</v>
          </cell>
          <cell r="O7073">
            <v>0</v>
          </cell>
          <cell r="P7073">
            <v>0</v>
          </cell>
          <cell r="Q7073">
            <v>0</v>
          </cell>
          <cell r="R7073">
            <v>0</v>
          </cell>
          <cell r="S7073">
            <v>0</v>
          </cell>
          <cell r="T7073">
            <v>0</v>
          </cell>
        </row>
        <row r="7074">
          <cell r="A7074">
            <v>16260531</v>
          </cell>
          <cell r="B7074" t="str">
            <v>16260531 SE ED.CESS on SER.TAX PAYABLE - E.G.1-FES-MKTG</v>
          </cell>
          <cell r="C7074">
            <v>0</v>
          </cell>
          <cell r="D7074">
            <v>0</v>
          </cell>
          <cell r="E7074">
            <v>0</v>
          </cell>
          <cell r="F7074">
            <v>0</v>
          </cell>
          <cell r="G7074">
            <v>0</v>
          </cell>
          <cell r="H7074">
            <v>0</v>
          </cell>
          <cell r="I7074">
            <v>0</v>
          </cell>
          <cell r="J7074">
            <v>0</v>
          </cell>
          <cell r="K7074">
            <v>0</v>
          </cell>
          <cell r="L7074">
            <v>0</v>
          </cell>
          <cell r="M7074">
            <v>0</v>
          </cell>
          <cell r="N7074">
            <v>0</v>
          </cell>
          <cell r="O7074">
            <v>0</v>
          </cell>
          <cell r="P7074">
            <v>0</v>
          </cell>
          <cell r="Q7074">
            <v>0</v>
          </cell>
          <cell r="R7074">
            <v>0</v>
          </cell>
          <cell r="S7074">
            <v>0</v>
          </cell>
          <cell r="T7074">
            <v>0</v>
          </cell>
        </row>
        <row r="7075">
          <cell r="A7075">
            <v>16260532</v>
          </cell>
          <cell r="B7075" t="str">
            <v>16260532 SE ED.CESS on SER.TAX PAYABLE - E.G.2-FES-KNDV</v>
          </cell>
          <cell r="C7075">
            <v>0</v>
          </cell>
          <cell r="D7075">
            <v>0</v>
          </cell>
          <cell r="E7075">
            <v>0</v>
          </cell>
          <cell r="F7075">
            <v>0</v>
          </cell>
          <cell r="G7075">
            <v>0</v>
          </cell>
          <cell r="H7075">
            <v>0</v>
          </cell>
          <cell r="I7075">
            <v>0</v>
          </cell>
          <cell r="J7075">
            <v>0</v>
          </cell>
          <cell r="K7075">
            <v>0</v>
          </cell>
          <cell r="L7075">
            <v>0</v>
          </cell>
          <cell r="M7075">
            <v>0</v>
          </cell>
          <cell r="N7075">
            <v>0</v>
          </cell>
          <cell r="O7075">
            <v>0</v>
          </cell>
          <cell r="P7075">
            <v>0</v>
          </cell>
          <cell r="Q7075">
            <v>0</v>
          </cell>
          <cell r="R7075">
            <v>0</v>
          </cell>
          <cell r="S7075">
            <v>0</v>
          </cell>
          <cell r="T7075">
            <v>0</v>
          </cell>
        </row>
        <row r="7076">
          <cell r="A7076">
            <v>16260533</v>
          </cell>
          <cell r="B7076" t="str">
            <v>16260533 SE ED.CESS on SER.TAX PAYABLE - E.G.3-FES-NGPR</v>
          </cell>
          <cell r="C7076">
            <v>0</v>
          </cell>
          <cell r="D7076">
            <v>0</v>
          </cell>
          <cell r="E7076">
            <v>0</v>
          </cell>
          <cell r="F7076">
            <v>0</v>
          </cell>
          <cell r="G7076">
            <v>0</v>
          </cell>
          <cell r="H7076">
            <v>0</v>
          </cell>
          <cell r="I7076">
            <v>0</v>
          </cell>
          <cell r="J7076">
            <v>0</v>
          </cell>
          <cell r="K7076">
            <v>0</v>
          </cell>
          <cell r="L7076">
            <v>0</v>
          </cell>
          <cell r="M7076">
            <v>0</v>
          </cell>
          <cell r="N7076">
            <v>0</v>
          </cell>
          <cell r="O7076">
            <v>0</v>
          </cell>
          <cell r="P7076">
            <v>0</v>
          </cell>
          <cell r="Q7076">
            <v>0</v>
          </cell>
          <cell r="R7076">
            <v>0</v>
          </cell>
          <cell r="S7076">
            <v>0</v>
          </cell>
          <cell r="T7076">
            <v>0</v>
          </cell>
        </row>
        <row r="7077">
          <cell r="A7077">
            <v>16260534</v>
          </cell>
          <cell r="B7077" t="str">
            <v>16260534 SE ED.CESS on SER.TAX PAYABLE - E.G95-FES-RDPR</v>
          </cell>
          <cell r="C7077">
            <v>0</v>
          </cell>
          <cell r="D7077">
            <v>0</v>
          </cell>
          <cell r="E7077">
            <v>0</v>
          </cell>
          <cell r="F7077">
            <v>0</v>
          </cell>
          <cell r="G7077">
            <v>0</v>
          </cell>
          <cell r="H7077">
            <v>0</v>
          </cell>
          <cell r="I7077">
            <v>0</v>
          </cell>
          <cell r="J7077">
            <v>0</v>
          </cell>
          <cell r="K7077">
            <v>0</v>
          </cell>
          <cell r="L7077">
            <v>0</v>
          </cell>
          <cell r="M7077">
            <v>0</v>
          </cell>
          <cell r="N7077">
            <v>0</v>
          </cell>
          <cell r="O7077">
            <v>0</v>
          </cell>
          <cell r="P7077">
            <v>0</v>
          </cell>
          <cell r="Q7077">
            <v>0</v>
          </cell>
          <cell r="R7077">
            <v>0</v>
          </cell>
          <cell r="S7077">
            <v>0</v>
          </cell>
          <cell r="T7077">
            <v>0</v>
          </cell>
        </row>
        <row r="7078">
          <cell r="A7078">
            <v>16260535</v>
          </cell>
          <cell r="B7078" t="str">
            <v>16260535 SE ED.CESS on SER.TAX PAYABLE - E.G96-FES-KNDV</v>
          </cell>
          <cell r="C7078">
            <v>0</v>
          </cell>
          <cell r="D7078">
            <v>0</v>
          </cell>
          <cell r="E7078">
            <v>0</v>
          </cell>
          <cell r="F7078">
            <v>0</v>
          </cell>
          <cell r="G7078">
            <v>0</v>
          </cell>
          <cell r="H7078">
            <v>0</v>
          </cell>
          <cell r="I7078">
            <v>0</v>
          </cell>
          <cell r="J7078">
            <v>0</v>
          </cell>
          <cell r="K7078">
            <v>0</v>
          </cell>
          <cell r="L7078">
            <v>0</v>
          </cell>
          <cell r="M7078">
            <v>0</v>
          </cell>
          <cell r="N7078">
            <v>0</v>
          </cell>
          <cell r="O7078">
            <v>0</v>
          </cell>
          <cell r="P7078">
            <v>0</v>
          </cell>
          <cell r="Q7078">
            <v>0</v>
          </cell>
          <cell r="R7078">
            <v>0</v>
          </cell>
          <cell r="S7078">
            <v>0</v>
          </cell>
          <cell r="T7078">
            <v>0</v>
          </cell>
        </row>
        <row r="7079">
          <cell r="A7079">
            <v>16260536</v>
          </cell>
          <cell r="B7079" t="str">
            <v>16260536 SE ED.CESS on SER.TAX PAYABLE - E.G97-FES-JAPR</v>
          </cell>
          <cell r="C7079">
            <v>0</v>
          </cell>
          <cell r="D7079">
            <v>0</v>
          </cell>
          <cell r="E7079">
            <v>0</v>
          </cell>
          <cell r="F7079">
            <v>0</v>
          </cell>
          <cell r="G7079">
            <v>0</v>
          </cell>
          <cell r="H7079">
            <v>0</v>
          </cell>
          <cell r="I7079">
            <v>0</v>
          </cell>
          <cell r="J7079">
            <v>0</v>
          </cell>
          <cell r="K7079">
            <v>0</v>
          </cell>
          <cell r="L7079">
            <v>0</v>
          </cell>
          <cell r="M7079">
            <v>0</v>
          </cell>
          <cell r="N7079">
            <v>0</v>
          </cell>
          <cell r="O7079">
            <v>0</v>
          </cell>
          <cell r="P7079">
            <v>0</v>
          </cell>
          <cell r="Q7079">
            <v>0</v>
          </cell>
          <cell r="R7079">
            <v>0</v>
          </cell>
          <cell r="S7079">
            <v>0</v>
          </cell>
          <cell r="T7079">
            <v>0</v>
          </cell>
        </row>
        <row r="7080">
          <cell r="A7080">
            <v>16260537</v>
          </cell>
          <cell r="B7080" t="str">
            <v>16260537 SE ED.CESS on SER.TAX PAYABLE - E.G.11-AS-MKTG</v>
          </cell>
          <cell r="C7080">
            <v>0</v>
          </cell>
          <cell r="D7080">
            <v>0</v>
          </cell>
          <cell r="E7080">
            <v>0</v>
          </cell>
          <cell r="F7080">
            <v>0</v>
          </cell>
          <cell r="G7080">
            <v>0</v>
          </cell>
          <cell r="H7080">
            <v>0</v>
          </cell>
          <cell r="I7080">
            <v>0</v>
          </cell>
          <cell r="J7080">
            <v>0</v>
          </cell>
          <cell r="K7080">
            <v>0</v>
          </cell>
          <cell r="L7080">
            <v>0</v>
          </cell>
          <cell r="M7080">
            <v>0</v>
          </cell>
          <cell r="N7080">
            <v>0</v>
          </cell>
          <cell r="O7080">
            <v>0</v>
          </cell>
          <cell r="P7080">
            <v>0</v>
          </cell>
          <cell r="Q7080">
            <v>0</v>
          </cell>
          <cell r="R7080">
            <v>0</v>
          </cell>
          <cell r="S7080">
            <v>0</v>
          </cell>
          <cell r="T7080">
            <v>0</v>
          </cell>
        </row>
        <row r="7081">
          <cell r="A7081">
            <v>16260538</v>
          </cell>
          <cell r="B7081" t="str">
            <v>16260538 SE ED.CESS on SER.TAX PAYABLE- E.G.12-AS-KNDV</v>
          </cell>
          <cell r="C7081">
            <v>0</v>
          </cell>
          <cell r="D7081">
            <v>0</v>
          </cell>
          <cell r="E7081">
            <v>0</v>
          </cell>
          <cell r="F7081">
            <v>0</v>
          </cell>
          <cell r="G7081">
            <v>0</v>
          </cell>
          <cell r="H7081">
            <v>0</v>
          </cell>
          <cell r="I7081">
            <v>0</v>
          </cell>
          <cell r="J7081">
            <v>0</v>
          </cell>
          <cell r="K7081">
            <v>0</v>
          </cell>
          <cell r="L7081">
            <v>0</v>
          </cell>
          <cell r="M7081">
            <v>0</v>
          </cell>
          <cell r="N7081">
            <v>0</v>
          </cell>
          <cell r="O7081">
            <v>0</v>
          </cell>
          <cell r="P7081">
            <v>0</v>
          </cell>
          <cell r="Q7081">
            <v>0</v>
          </cell>
          <cell r="R7081">
            <v>0</v>
          </cell>
          <cell r="S7081">
            <v>0</v>
          </cell>
          <cell r="T7081">
            <v>0</v>
          </cell>
        </row>
        <row r="7082">
          <cell r="A7082">
            <v>16260539</v>
          </cell>
          <cell r="B7082" t="str">
            <v>16260539 SE ED.CESS on SER.TAX PAYABLE - E.G.13-AS-NASIK</v>
          </cell>
          <cell r="C7082">
            <v>0</v>
          </cell>
          <cell r="D7082">
            <v>0</v>
          </cell>
          <cell r="E7082">
            <v>0</v>
          </cell>
          <cell r="F7082">
            <v>0</v>
          </cell>
          <cell r="G7082">
            <v>0</v>
          </cell>
          <cell r="H7082">
            <v>0</v>
          </cell>
          <cell r="I7082">
            <v>0</v>
          </cell>
          <cell r="J7082">
            <v>0</v>
          </cell>
          <cell r="K7082">
            <v>0</v>
          </cell>
          <cell r="L7082">
            <v>0</v>
          </cell>
          <cell r="M7082">
            <v>0</v>
          </cell>
          <cell r="N7082">
            <v>0</v>
          </cell>
          <cell r="O7082">
            <v>0</v>
          </cell>
          <cell r="P7082">
            <v>0</v>
          </cell>
          <cell r="Q7082">
            <v>0</v>
          </cell>
          <cell r="R7082">
            <v>0</v>
          </cell>
          <cell r="S7082">
            <v>0</v>
          </cell>
          <cell r="T7082">
            <v>0</v>
          </cell>
        </row>
        <row r="7083">
          <cell r="A7083">
            <v>16260540</v>
          </cell>
          <cell r="B7083" t="str">
            <v>16260540 SE ED.CESS on SER.TAX PAYABLE - E.G.14-AS-IGPT</v>
          </cell>
          <cell r="C7083">
            <v>0</v>
          </cell>
          <cell r="D7083">
            <v>0</v>
          </cell>
          <cell r="E7083">
            <v>0</v>
          </cell>
          <cell r="F7083">
            <v>0</v>
          </cell>
          <cell r="G7083">
            <v>0</v>
          </cell>
          <cell r="H7083">
            <v>0</v>
          </cell>
          <cell r="I7083">
            <v>0</v>
          </cell>
          <cell r="J7083">
            <v>0</v>
          </cell>
          <cell r="K7083">
            <v>0</v>
          </cell>
          <cell r="L7083">
            <v>0</v>
          </cell>
          <cell r="M7083">
            <v>0</v>
          </cell>
          <cell r="N7083">
            <v>0</v>
          </cell>
          <cell r="O7083">
            <v>0</v>
          </cell>
          <cell r="P7083">
            <v>0</v>
          </cell>
          <cell r="Q7083">
            <v>0</v>
          </cell>
          <cell r="R7083">
            <v>0</v>
          </cell>
          <cell r="S7083">
            <v>0</v>
          </cell>
          <cell r="T7083">
            <v>0</v>
          </cell>
        </row>
        <row r="7084">
          <cell r="A7084">
            <v>16260541</v>
          </cell>
          <cell r="B7084" t="str">
            <v>16260541 SE ED.CESS on SER.TAX PAYABLE - E.G.15-AS-ZBAD</v>
          </cell>
          <cell r="C7084">
            <v>0</v>
          </cell>
          <cell r="D7084">
            <v>0</v>
          </cell>
          <cell r="E7084">
            <v>0</v>
          </cell>
          <cell r="F7084">
            <v>0</v>
          </cell>
          <cell r="G7084">
            <v>0</v>
          </cell>
          <cell r="H7084">
            <v>0</v>
          </cell>
          <cell r="I7084">
            <v>0</v>
          </cell>
          <cell r="J7084">
            <v>0</v>
          </cell>
          <cell r="K7084">
            <v>0</v>
          </cell>
          <cell r="L7084">
            <v>0</v>
          </cell>
          <cell r="M7084">
            <v>0</v>
          </cell>
          <cell r="N7084">
            <v>0</v>
          </cell>
          <cell r="O7084">
            <v>0</v>
          </cell>
          <cell r="P7084">
            <v>0</v>
          </cell>
          <cell r="Q7084">
            <v>0</v>
          </cell>
          <cell r="R7084">
            <v>0</v>
          </cell>
          <cell r="S7084">
            <v>0</v>
          </cell>
          <cell r="T7084">
            <v>0</v>
          </cell>
        </row>
        <row r="7085">
          <cell r="A7085">
            <v>16260542</v>
          </cell>
          <cell r="B7085" t="str">
            <v>16260542 SE ED.CESS on SER.TAX PAYABLE - E.G.16-AS-NASIK</v>
          </cell>
          <cell r="C7085">
            <v>0</v>
          </cell>
          <cell r="D7085">
            <v>0</v>
          </cell>
          <cell r="E7085">
            <v>0</v>
          </cell>
          <cell r="F7085">
            <v>0</v>
          </cell>
          <cell r="G7085">
            <v>0</v>
          </cell>
          <cell r="H7085">
            <v>0</v>
          </cell>
          <cell r="I7085">
            <v>0</v>
          </cell>
          <cell r="J7085">
            <v>0</v>
          </cell>
          <cell r="K7085">
            <v>0</v>
          </cell>
          <cell r="L7085">
            <v>0</v>
          </cell>
          <cell r="M7085">
            <v>0</v>
          </cell>
          <cell r="N7085">
            <v>0</v>
          </cell>
          <cell r="O7085">
            <v>0</v>
          </cell>
          <cell r="P7085">
            <v>0</v>
          </cell>
          <cell r="Q7085">
            <v>0</v>
          </cell>
          <cell r="R7085">
            <v>0</v>
          </cell>
          <cell r="S7085">
            <v>0</v>
          </cell>
          <cell r="T7085">
            <v>0</v>
          </cell>
        </row>
        <row r="7086">
          <cell r="A7086">
            <v>16260543</v>
          </cell>
          <cell r="B7086" t="str">
            <v>16260543 SE ED.CESS on SER.TAX PAYABLE - E.G.56-AS-HARI</v>
          </cell>
          <cell r="C7086">
            <v>0</v>
          </cell>
          <cell r="D7086">
            <v>0</v>
          </cell>
          <cell r="E7086">
            <v>0</v>
          </cell>
          <cell r="F7086">
            <v>0</v>
          </cell>
          <cell r="G7086">
            <v>0</v>
          </cell>
          <cell r="H7086">
            <v>0</v>
          </cell>
          <cell r="I7086">
            <v>0</v>
          </cell>
          <cell r="J7086">
            <v>0</v>
          </cell>
          <cell r="K7086">
            <v>0</v>
          </cell>
          <cell r="L7086">
            <v>0</v>
          </cell>
          <cell r="M7086">
            <v>0</v>
          </cell>
          <cell r="N7086">
            <v>0</v>
          </cell>
          <cell r="O7086">
            <v>0</v>
          </cell>
          <cell r="P7086">
            <v>0</v>
          </cell>
          <cell r="Q7086">
            <v>0</v>
          </cell>
          <cell r="R7086">
            <v>0</v>
          </cell>
          <cell r="S7086">
            <v>0</v>
          </cell>
          <cell r="T7086">
            <v>0</v>
          </cell>
        </row>
        <row r="7087">
          <cell r="A7087">
            <v>16261500</v>
          </cell>
          <cell r="B7087" t="str">
            <v>16261500 Krishi Kalyan Cess Payable</v>
          </cell>
          <cell r="C7087">
            <v>0</v>
          </cell>
          <cell r="D7087">
            <v>9451</v>
          </cell>
          <cell r="E7087">
            <v>0</v>
          </cell>
          <cell r="F7087">
            <v>0</v>
          </cell>
          <cell r="G7087">
            <v>0</v>
          </cell>
          <cell r="H7087">
            <v>0</v>
          </cell>
          <cell r="I7087">
            <v>0</v>
          </cell>
          <cell r="J7087">
            <v>0</v>
          </cell>
          <cell r="K7087">
            <v>0</v>
          </cell>
          <cell r="L7087">
            <v>0</v>
          </cell>
          <cell r="M7087">
            <v>0</v>
          </cell>
          <cell r="N7087">
            <v>0</v>
          </cell>
          <cell r="O7087">
            <v>0</v>
          </cell>
          <cell r="P7087">
            <v>0</v>
          </cell>
          <cell r="Q7087">
            <v>0</v>
          </cell>
          <cell r="R7087">
            <v>0</v>
          </cell>
          <cell r="S7087">
            <v>0</v>
          </cell>
          <cell r="T7087">
            <v>9451</v>
          </cell>
        </row>
        <row r="7088">
          <cell r="A7088">
            <v>287</v>
          </cell>
          <cell r="B7088" t="str">
            <v>Sales Tax Payable......................</v>
          </cell>
          <cell r="C7088">
            <v>-90153780.409999996</v>
          </cell>
          <cell r="D7088">
            <v>-68594097.140000001</v>
          </cell>
          <cell r="E7088">
            <v>-81849300.890000001</v>
          </cell>
          <cell r="F7088">
            <v>971.95</v>
          </cell>
          <cell r="G7088">
            <v>-16658937.08</v>
          </cell>
          <cell r="H7088">
            <v>0</v>
          </cell>
          <cell r="I7088">
            <v>0</v>
          </cell>
          <cell r="J7088">
            <v>0</v>
          </cell>
          <cell r="K7088">
            <v>0</v>
          </cell>
          <cell r="L7088">
            <v>9075</v>
          </cell>
          <cell r="M7088">
            <v>160295.79</v>
          </cell>
          <cell r="N7088">
            <v>0</v>
          </cell>
          <cell r="O7088">
            <v>0</v>
          </cell>
          <cell r="P7088">
            <v>0</v>
          </cell>
          <cell r="Q7088">
            <v>0</v>
          </cell>
          <cell r="R7088">
            <v>0</v>
          </cell>
          <cell r="S7088">
            <v>0</v>
          </cell>
          <cell r="T7088">
            <v>-257085772.78</v>
          </cell>
        </row>
        <row r="7089">
          <cell r="A7089">
            <v>16230001</v>
          </cell>
          <cell r="B7089" t="str">
            <v>16230001 Vat Payable - Andaman &amp; Nicobar</v>
          </cell>
          <cell r="C7089">
            <v>0</v>
          </cell>
          <cell r="D7089">
            <v>0</v>
          </cell>
          <cell r="E7089">
            <v>0</v>
          </cell>
          <cell r="F7089">
            <v>0</v>
          </cell>
          <cell r="G7089">
            <v>0</v>
          </cell>
          <cell r="H7089">
            <v>0</v>
          </cell>
          <cell r="I7089">
            <v>0</v>
          </cell>
          <cell r="J7089">
            <v>0</v>
          </cell>
          <cell r="K7089">
            <v>0</v>
          </cell>
          <cell r="L7089">
            <v>0</v>
          </cell>
          <cell r="M7089">
            <v>0</v>
          </cell>
          <cell r="N7089">
            <v>0</v>
          </cell>
          <cell r="O7089">
            <v>0</v>
          </cell>
          <cell r="P7089">
            <v>0</v>
          </cell>
          <cell r="Q7089">
            <v>0</v>
          </cell>
          <cell r="R7089">
            <v>0</v>
          </cell>
          <cell r="S7089">
            <v>0</v>
          </cell>
          <cell r="T7089">
            <v>0</v>
          </cell>
        </row>
        <row r="7090">
          <cell r="A7090">
            <v>16230002</v>
          </cell>
          <cell r="B7090" t="str">
            <v>16230002 Vat Payable - Andhra Pradesh</v>
          </cell>
          <cell r="C7090">
            <v>0</v>
          </cell>
          <cell r="D7090">
            <v>0</v>
          </cell>
          <cell r="E7090">
            <v>0</v>
          </cell>
          <cell r="F7090">
            <v>0</v>
          </cell>
          <cell r="G7090">
            <v>0</v>
          </cell>
          <cell r="H7090">
            <v>0</v>
          </cell>
          <cell r="I7090">
            <v>0</v>
          </cell>
          <cell r="J7090">
            <v>0</v>
          </cell>
          <cell r="K7090">
            <v>0</v>
          </cell>
          <cell r="L7090">
            <v>0</v>
          </cell>
          <cell r="M7090">
            <v>0</v>
          </cell>
          <cell r="N7090">
            <v>0</v>
          </cell>
          <cell r="O7090">
            <v>0</v>
          </cell>
          <cell r="P7090">
            <v>0</v>
          </cell>
          <cell r="Q7090">
            <v>0</v>
          </cell>
          <cell r="R7090">
            <v>0</v>
          </cell>
          <cell r="S7090">
            <v>0</v>
          </cell>
          <cell r="T7090">
            <v>0</v>
          </cell>
        </row>
        <row r="7091">
          <cell r="A7091">
            <v>16230003</v>
          </cell>
          <cell r="B7091" t="str">
            <v>16230003 Vat Payable - Arunachal Pradesh</v>
          </cell>
          <cell r="C7091">
            <v>0</v>
          </cell>
          <cell r="D7091">
            <v>0</v>
          </cell>
          <cell r="E7091">
            <v>0</v>
          </cell>
          <cell r="F7091">
            <v>0</v>
          </cell>
          <cell r="G7091">
            <v>0</v>
          </cell>
          <cell r="H7091">
            <v>0</v>
          </cell>
          <cell r="I7091">
            <v>0</v>
          </cell>
          <cell r="J7091">
            <v>0</v>
          </cell>
          <cell r="K7091">
            <v>0</v>
          </cell>
          <cell r="L7091">
            <v>0</v>
          </cell>
          <cell r="M7091">
            <v>0</v>
          </cell>
          <cell r="N7091">
            <v>0</v>
          </cell>
          <cell r="O7091">
            <v>0</v>
          </cell>
          <cell r="P7091">
            <v>0</v>
          </cell>
          <cell r="Q7091">
            <v>0</v>
          </cell>
          <cell r="R7091">
            <v>0</v>
          </cell>
          <cell r="S7091">
            <v>0</v>
          </cell>
          <cell r="T7091">
            <v>0</v>
          </cell>
        </row>
        <row r="7092">
          <cell r="A7092">
            <v>16230004</v>
          </cell>
          <cell r="B7092" t="str">
            <v>16230004 Vat Payable - Assam</v>
          </cell>
          <cell r="C7092">
            <v>0</v>
          </cell>
          <cell r="D7092">
            <v>0</v>
          </cell>
          <cell r="E7092">
            <v>0</v>
          </cell>
          <cell r="F7092">
            <v>0</v>
          </cell>
          <cell r="G7092">
            <v>0</v>
          </cell>
          <cell r="H7092">
            <v>0</v>
          </cell>
          <cell r="I7092">
            <v>0</v>
          </cell>
          <cell r="J7092">
            <v>0</v>
          </cell>
          <cell r="K7092">
            <v>0</v>
          </cell>
          <cell r="L7092">
            <v>0</v>
          </cell>
          <cell r="M7092">
            <v>0</v>
          </cell>
          <cell r="N7092">
            <v>0</v>
          </cell>
          <cell r="O7092">
            <v>0</v>
          </cell>
          <cell r="P7092">
            <v>0</v>
          </cell>
          <cell r="Q7092">
            <v>0</v>
          </cell>
          <cell r="R7092">
            <v>0</v>
          </cell>
          <cell r="S7092">
            <v>0</v>
          </cell>
          <cell r="T7092">
            <v>0</v>
          </cell>
        </row>
        <row r="7093">
          <cell r="A7093">
            <v>16230005</v>
          </cell>
          <cell r="B7093" t="str">
            <v>16230005 Vat Payable - Bihar</v>
          </cell>
          <cell r="C7093">
            <v>0</v>
          </cell>
          <cell r="D7093">
            <v>0</v>
          </cell>
          <cell r="E7093">
            <v>0</v>
          </cell>
          <cell r="F7093">
            <v>0</v>
          </cell>
          <cell r="G7093">
            <v>0</v>
          </cell>
          <cell r="H7093">
            <v>0</v>
          </cell>
          <cell r="I7093">
            <v>0</v>
          </cell>
          <cell r="J7093">
            <v>0</v>
          </cell>
          <cell r="K7093">
            <v>0</v>
          </cell>
          <cell r="L7093">
            <v>0</v>
          </cell>
          <cell r="M7093">
            <v>0</v>
          </cell>
          <cell r="N7093">
            <v>0</v>
          </cell>
          <cell r="O7093">
            <v>0</v>
          </cell>
          <cell r="P7093">
            <v>0</v>
          </cell>
          <cell r="Q7093">
            <v>0</v>
          </cell>
          <cell r="R7093">
            <v>0</v>
          </cell>
          <cell r="S7093">
            <v>0</v>
          </cell>
          <cell r="T7093">
            <v>0</v>
          </cell>
        </row>
        <row r="7094">
          <cell r="A7094">
            <v>16230006</v>
          </cell>
          <cell r="B7094" t="str">
            <v>16230006 Vat Payable - Chandighar</v>
          </cell>
          <cell r="C7094">
            <v>0</v>
          </cell>
          <cell r="D7094">
            <v>0</v>
          </cell>
          <cell r="E7094">
            <v>0</v>
          </cell>
          <cell r="F7094">
            <v>0</v>
          </cell>
          <cell r="G7094">
            <v>0</v>
          </cell>
          <cell r="H7094">
            <v>0</v>
          </cell>
          <cell r="I7094">
            <v>0</v>
          </cell>
          <cell r="J7094">
            <v>0</v>
          </cell>
          <cell r="K7094">
            <v>0</v>
          </cell>
          <cell r="L7094">
            <v>0</v>
          </cell>
          <cell r="M7094">
            <v>0</v>
          </cell>
          <cell r="N7094">
            <v>0</v>
          </cell>
          <cell r="O7094">
            <v>0</v>
          </cell>
          <cell r="P7094">
            <v>0</v>
          </cell>
          <cell r="Q7094">
            <v>0</v>
          </cell>
          <cell r="R7094">
            <v>0</v>
          </cell>
          <cell r="S7094">
            <v>0</v>
          </cell>
          <cell r="T7094">
            <v>0</v>
          </cell>
        </row>
        <row r="7095">
          <cell r="A7095">
            <v>16230007</v>
          </cell>
          <cell r="B7095" t="str">
            <v>16230007 Vat Payable - Chatisghar</v>
          </cell>
          <cell r="C7095">
            <v>0</v>
          </cell>
          <cell r="D7095">
            <v>0</v>
          </cell>
          <cell r="E7095">
            <v>0</v>
          </cell>
          <cell r="F7095">
            <v>0</v>
          </cell>
          <cell r="G7095">
            <v>0</v>
          </cell>
          <cell r="H7095">
            <v>0</v>
          </cell>
          <cell r="I7095">
            <v>0</v>
          </cell>
          <cell r="J7095">
            <v>0</v>
          </cell>
          <cell r="K7095">
            <v>0</v>
          </cell>
          <cell r="L7095">
            <v>0</v>
          </cell>
          <cell r="M7095">
            <v>0</v>
          </cell>
          <cell r="N7095">
            <v>0</v>
          </cell>
          <cell r="O7095">
            <v>0</v>
          </cell>
          <cell r="P7095">
            <v>0</v>
          </cell>
          <cell r="Q7095">
            <v>0</v>
          </cell>
          <cell r="R7095">
            <v>0</v>
          </cell>
          <cell r="S7095">
            <v>0</v>
          </cell>
          <cell r="T7095">
            <v>0</v>
          </cell>
        </row>
        <row r="7096">
          <cell r="A7096">
            <v>16230008</v>
          </cell>
          <cell r="B7096" t="str">
            <v>16230008 Vat Payable - Dadar Nagar &amp; Haveli</v>
          </cell>
          <cell r="C7096">
            <v>0</v>
          </cell>
          <cell r="D7096">
            <v>0</v>
          </cell>
          <cell r="E7096">
            <v>0</v>
          </cell>
          <cell r="F7096">
            <v>0</v>
          </cell>
          <cell r="G7096">
            <v>0</v>
          </cell>
          <cell r="H7096">
            <v>0</v>
          </cell>
          <cell r="I7096">
            <v>0</v>
          </cell>
          <cell r="J7096">
            <v>0</v>
          </cell>
          <cell r="K7096">
            <v>0</v>
          </cell>
          <cell r="L7096">
            <v>0</v>
          </cell>
          <cell r="M7096">
            <v>0</v>
          </cell>
          <cell r="N7096">
            <v>0</v>
          </cell>
          <cell r="O7096">
            <v>0</v>
          </cell>
          <cell r="P7096">
            <v>0</v>
          </cell>
          <cell r="Q7096">
            <v>0</v>
          </cell>
          <cell r="R7096">
            <v>0</v>
          </cell>
          <cell r="S7096">
            <v>0</v>
          </cell>
          <cell r="T7096">
            <v>0</v>
          </cell>
        </row>
        <row r="7097">
          <cell r="A7097">
            <v>16230009</v>
          </cell>
          <cell r="B7097" t="str">
            <v>16230009 Vat Payable - Daman &amp; Diu</v>
          </cell>
          <cell r="C7097">
            <v>0</v>
          </cell>
          <cell r="D7097">
            <v>0</v>
          </cell>
          <cell r="E7097">
            <v>0</v>
          </cell>
          <cell r="F7097">
            <v>0</v>
          </cell>
          <cell r="G7097">
            <v>0</v>
          </cell>
          <cell r="H7097">
            <v>0</v>
          </cell>
          <cell r="I7097">
            <v>0</v>
          </cell>
          <cell r="J7097">
            <v>0</v>
          </cell>
          <cell r="K7097">
            <v>0</v>
          </cell>
          <cell r="L7097">
            <v>0</v>
          </cell>
          <cell r="M7097">
            <v>0</v>
          </cell>
          <cell r="N7097">
            <v>0</v>
          </cell>
          <cell r="O7097">
            <v>0</v>
          </cell>
          <cell r="P7097">
            <v>0</v>
          </cell>
          <cell r="Q7097">
            <v>0</v>
          </cell>
          <cell r="R7097">
            <v>0</v>
          </cell>
          <cell r="S7097">
            <v>0</v>
          </cell>
          <cell r="T7097">
            <v>0</v>
          </cell>
        </row>
        <row r="7098">
          <cell r="A7098">
            <v>16230010</v>
          </cell>
          <cell r="B7098" t="str">
            <v>16230010 Vat Payable - Delhi</v>
          </cell>
          <cell r="C7098">
            <v>0</v>
          </cell>
          <cell r="D7098">
            <v>0</v>
          </cell>
          <cell r="E7098">
            <v>0</v>
          </cell>
          <cell r="F7098">
            <v>0</v>
          </cell>
          <cell r="G7098">
            <v>0</v>
          </cell>
          <cell r="H7098">
            <v>0</v>
          </cell>
          <cell r="I7098">
            <v>0</v>
          </cell>
          <cell r="J7098">
            <v>0</v>
          </cell>
          <cell r="K7098">
            <v>0</v>
          </cell>
          <cell r="L7098">
            <v>0</v>
          </cell>
          <cell r="M7098">
            <v>0</v>
          </cell>
          <cell r="N7098">
            <v>0</v>
          </cell>
          <cell r="O7098">
            <v>0</v>
          </cell>
          <cell r="P7098">
            <v>0</v>
          </cell>
          <cell r="Q7098">
            <v>0</v>
          </cell>
          <cell r="R7098">
            <v>0</v>
          </cell>
          <cell r="S7098">
            <v>0</v>
          </cell>
          <cell r="T7098">
            <v>0</v>
          </cell>
        </row>
        <row r="7099">
          <cell r="A7099">
            <v>16230011</v>
          </cell>
          <cell r="B7099" t="str">
            <v>16230011 Vat Payable - Goa</v>
          </cell>
          <cell r="C7099">
            <v>0</v>
          </cell>
          <cell r="D7099">
            <v>0</v>
          </cell>
          <cell r="E7099">
            <v>0</v>
          </cell>
          <cell r="F7099">
            <v>0</v>
          </cell>
          <cell r="G7099">
            <v>0</v>
          </cell>
          <cell r="H7099">
            <v>0</v>
          </cell>
          <cell r="I7099">
            <v>0</v>
          </cell>
          <cell r="J7099">
            <v>0</v>
          </cell>
          <cell r="K7099">
            <v>0</v>
          </cell>
          <cell r="L7099">
            <v>0</v>
          </cell>
          <cell r="M7099">
            <v>0</v>
          </cell>
          <cell r="N7099">
            <v>0</v>
          </cell>
          <cell r="O7099">
            <v>0</v>
          </cell>
          <cell r="P7099">
            <v>0</v>
          </cell>
          <cell r="Q7099">
            <v>0</v>
          </cell>
          <cell r="R7099">
            <v>0</v>
          </cell>
          <cell r="S7099">
            <v>0</v>
          </cell>
          <cell r="T7099">
            <v>0</v>
          </cell>
        </row>
        <row r="7100">
          <cell r="A7100">
            <v>16230012</v>
          </cell>
          <cell r="B7100" t="str">
            <v>16230012 Vat Payable - Gujrat</v>
          </cell>
          <cell r="C7100">
            <v>0</v>
          </cell>
          <cell r="D7100">
            <v>0</v>
          </cell>
          <cell r="E7100">
            <v>0</v>
          </cell>
          <cell r="F7100">
            <v>0</v>
          </cell>
          <cell r="G7100">
            <v>0.47</v>
          </cell>
          <cell r="H7100">
            <v>0</v>
          </cell>
          <cell r="I7100">
            <v>0</v>
          </cell>
          <cell r="J7100">
            <v>0</v>
          </cell>
          <cell r="K7100">
            <v>0</v>
          </cell>
          <cell r="L7100">
            <v>0</v>
          </cell>
          <cell r="M7100">
            <v>0</v>
          </cell>
          <cell r="N7100">
            <v>0</v>
          </cell>
          <cell r="O7100">
            <v>0</v>
          </cell>
          <cell r="P7100">
            <v>0</v>
          </cell>
          <cell r="Q7100">
            <v>0</v>
          </cell>
          <cell r="R7100">
            <v>0</v>
          </cell>
          <cell r="S7100">
            <v>0</v>
          </cell>
          <cell r="T7100">
            <v>0.47</v>
          </cell>
        </row>
        <row r="7101">
          <cell r="A7101">
            <v>16230013</v>
          </cell>
          <cell r="B7101" t="str">
            <v>16230013 Vat Payable - Haryana</v>
          </cell>
          <cell r="C7101">
            <v>0</v>
          </cell>
          <cell r="D7101">
            <v>0</v>
          </cell>
          <cell r="E7101">
            <v>0</v>
          </cell>
          <cell r="F7101">
            <v>0</v>
          </cell>
          <cell r="G7101">
            <v>0</v>
          </cell>
          <cell r="H7101">
            <v>0</v>
          </cell>
          <cell r="I7101">
            <v>0</v>
          </cell>
          <cell r="J7101">
            <v>0</v>
          </cell>
          <cell r="K7101">
            <v>0</v>
          </cell>
          <cell r="L7101">
            <v>0</v>
          </cell>
          <cell r="M7101">
            <v>0</v>
          </cell>
          <cell r="N7101">
            <v>0</v>
          </cell>
          <cell r="O7101">
            <v>0</v>
          </cell>
          <cell r="P7101">
            <v>0</v>
          </cell>
          <cell r="Q7101">
            <v>0</v>
          </cell>
          <cell r="R7101">
            <v>0</v>
          </cell>
          <cell r="S7101">
            <v>0</v>
          </cell>
          <cell r="T7101">
            <v>0</v>
          </cell>
        </row>
        <row r="7102">
          <cell r="A7102">
            <v>16230014</v>
          </cell>
          <cell r="B7102" t="str">
            <v>16230014 Vat Payable - Himachal Pradesh</v>
          </cell>
          <cell r="C7102">
            <v>0</v>
          </cell>
          <cell r="D7102">
            <v>0</v>
          </cell>
          <cell r="E7102">
            <v>0</v>
          </cell>
          <cell r="F7102">
            <v>0</v>
          </cell>
          <cell r="G7102">
            <v>0</v>
          </cell>
          <cell r="H7102">
            <v>0</v>
          </cell>
          <cell r="I7102">
            <v>0</v>
          </cell>
          <cell r="J7102">
            <v>0</v>
          </cell>
          <cell r="K7102">
            <v>0</v>
          </cell>
          <cell r="L7102">
            <v>0</v>
          </cell>
          <cell r="M7102">
            <v>0</v>
          </cell>
          <cell r="N7102">
            <v>0</v>
          </cell>
          <cell r="O7102">
            <v>0</v>
          </cell>
          <cell r="P7102">
            <v>0</v>
          </cell>
          <cell r="Q7102">
            <v>0</v>
          </cell>
          <cell r="R7102">
            <v>0</v>
          </cell>
          <cell r="S7102">
            <v>0</v>
          </cell>
          <cell r="T7102">
            <v>0</v>
          </cell>
        </row>
        <row r="7103">
          <cell r="A7103">
            <v>16230015</v>
          </cell>
          <cell r="B7103" t="str">
            <v>16230015 Vat Payable - Jammu &amp; Kashmir</v>
          </cell>
          <cell r="C7103">
            <v>0</v>
          </cell>
          <cell r="D7103">
            <v>0</v>
          </cell>
          <cell r="E7103">
            <v>0</v>
          </cell>
          <cell r="F7103">
            <v>0</v>
          </cell>
          <cell r="G7103">
            <v>0</v>
          </cell>
          <cell r="H7103">
            <v>0</v>
          </cell>
          <cell r="I7103">
            <v>0</v>
          </cell>
          <cell r="J7103">
            <v>0</v>
          </cell>
          <cell r="K7103">
            <v>0</v>
          </cell>
          <cell r="L7103">
            <v>0</v>
          </cell>
          <cell r="M7103">
            <v>0</v>
          </cell>
          <cell r="N7103">
            <v>0</v>
          </cell>
          <cell r="O7103">
            <v>0</v>
          </cell>
          <cell r="P7103">
            <v>0</v>
          </cell>
          <cell r="Q7103">
            <v>0</v>
          </cell>
          <cell r="R7103">
            <v>0</v>
          </cell>
          <cell r="S7103">
            <v>0</v>
          </cell>
          <cell r="T7103">
            <v>0</v>
          </cell>
        </row>
        <row r="7104">
          <cell r="A7104">
            <v>16230016</v>
          </cell>
          <cell r="B7104" t="str">
            <v>16230016 Vat Payable - Jharkhand</v>
          </cell>
          <cell r="C7104">
            <v>0</v>
          </cell>
          <cell r="D7104">
            <v>0</v>
          </cell>
          <cell r="E7104">
            <v>0</v>
          </cell>
          <cell r="F7104">
            <v>0</v>
          </cell>
          <cell r="G7104">
            <v>0</v>
          </cell>
          <cell r="H7104">
            <v>0</v>
          </cell>
          <cell r="I7104">
            <v>0</v>
          </cell>
          <cell r="J7104">
            <v>0</v>
          </cell>
          <cell r="K7104">
            <v>0</v>
          </cell>
          <cell r="L7104">
            <v>0</v>
          </cell>
          <cell r="M7104">
            <v>0</v>
          </cell>
          <cell r="N7104">
            <v>0</v>
          </cell>
          <cell r="O7104">
            <v>0</v>
          </cell>
          <cell r="P7104">
            <v>0</v>
          </cell>
          <cell r="Q7104">
            <v>0</v>
          </cell>
          <cell r="R7104">
            <v>0</v>
          </cell>
          <cell r="S7104">
            <v>0</v>
          </cell>
          <cell r="T7104">
            <v>0</v>
          </cell>
        </row>
        <row r="7105">
          <cell r="A7105">
            <v>16230017</v>
          </cell>
          <cell r="B7105" t="str">
            <v>16230017 Vat Payable - Karnataka</v>
          </cell>
          <cell r="C7105">
            <v>0</v>
          </cell>
          <cell r="D7105">
            <v>0</v>
          </cell>
          <cell r="E7105">
            <v>0</v>
          </cell>
          <cell r="F7105">
            <v>0</v>
          </cell>
          <cell r="G7105">
            <v>0</v>
          </cell>
          <cell r="H7105">
            <v>0</v>
          </cell>
          <cell r="I7105">
            <v>0</v>
          </cell>
          <cell r="J7105">
            <v>0</v>
          </cell>
          <cell r="K7105">
            <v>0</v>
          </cell>
          <cell r="L7105">
            <v>0</v>
          </cell>
          <cell r="M7105">
            <v>0</v>
          </cell>
          <cell r="N7105">
            <v>0</v>
          </cell>
          <cell r="O7105">
            <v>0</v>
          </cell>
          <cell r="P7105">
            <v>0</v>
          </cell>
          <cell r="Q7105">
            <v>0</v>
          </cell>
          <cell r="R7105">
            <v>0</v>
          </cell>
          <cell r="S7105">
            <v>0</v>
          </cell>
          <cell r="T7105">
            <v>0</v>
          </cell>
        </row>
        <row r="7106">
          <cell r="A7106">
            <v>16230018</v>
          </cell>
          <cell r="B7106" t="str">
            <v>16230018 Vat Payable - Kerala</v>
          </cell>
          <cell r="C7106">
            <v>0</v>
          </cell>
          <cell r="D7106">
            <v>0</v>
          </cell>
          <cell r="E7106">
            <v>0</v>
          </cell>
          <cell r="F7106">
            <v>0</v>
          </cell>
          <cell r="G7106">
            <v>0</v>
          </cell>
          <cell r="H7106">
            <v>0</v>
          </cell>
          <cell r="I7106">
            <v>0</v>
          </cell>
          <cell r="J7106">
            <v>0</v>
          </cell>
          <cell r="K7106">
            <v>0</v>
          </cell>
          <cell r="L7106">
            <v>0</v>
          </cell>
          <cell r="M7106">
            <v>0</v>
          </cell>
          <cell r="N7106">
            <v>0</v>
          </cell>
          <cell r="O7106">
            <v>0</v>
          </cell>
          <cell r="P7106">
            <v>0</v>
          </cell>
          <cell r="Q7106">
            <v>0</v>
          </cell>
          <cell r="R7106">
            <v>0</v>
          </cell>
          <cell r="S7106">
            <v>0</v>
          </cell>
          <cell r="T7106">
            <v>0</v>
          </cell>
        </row>
        <row r="7107">
          <cell r="A7107">
            <v>16230019</v>
          </cell>
          <cell r="B7107" t="str">
            <v>16230019 Vat Payable - Lakshwadeep</v>
          </cell>
          <cell r="C7107">
            <v>0</v>
          </cell>
          <cell r="D7107">
            <v>0</v>
          </cell>
          <cell r="E7107">
            <v>0</v>
          </cell>
          <cell r="F7107">
            <v>0</v>
          </cell>
          <cell r="G7107">
            <v>0</v>
          </cell>
          <cell r="H7107">
            <v>0</v>
          </cell>
          <cell r="I7107">
            <v>0</v>
          </cell>
          <cell r="J7107">
            <v>0</v>
          </cell>
          <cell r="K7107">
            <v>0</v>
          </cell>
          <cell r="L7107">
            <v>0</v>
          </cell>
          <cell r="M7107">
            <v>0</v>
          </cell>
          <cell r="N7107">
            <v>0</v>
          </cell>
          <cell r="O7107">
            <v>0</v>
          </cell>
          <cell r="P7107">
            <v>0</v>
          </cell>
          <cell r="Q7107">
            <v>0</v>
          </cell>
          <cell r="R7107">
            <v>0</v>
          </cell>
          <cell r="S7107">
            <v>0</v>
          </cell>
          <cell r="T7107">
            <v>0</v>
          </cell>
        </row>
        <row r="7108">
          <cell r="A7108">
            <v>16230020</v>
          </cell>
          <cell r="B7108" t="str">
            <v>16230020 Vat Payable - Maharashtra</v>
          </cell>
          <cell r="C7108">
            <v>0</v>
          </cell>
          <cell r="D7108">
            <v>-0.05</v>
          </cell>
          <cell r="E7108">
            <v>0</v>
          </cell>
          <cell r="F7108">
            <v>0</v>
          </cell>
          <cell r="G7108">
            <v>0</v>
          </cell>
          <cell r="H7108">
            <v>0</v>
          </cell>
          <cell r="I7108">
            <v>0</v>
          </cell>
          <cell r="J7108">
            <v>0</v>
          </cell>
          <cell r="K7108">
            <v>0</v>
          </cell>
          <cell r="L7108">
            <v>0</v>
          </cell>
          <cell r="M7108">
            <v>0</v>
          </cell>
          <cell r="N7108">
            <v>0</v>
          </cell>
          <cell r="O7108">
            <v>0</v>
          </cell>
          <cell r="P7108">
            <v>0</v>
          </cell>
          <cell r="Q7108">
            <v>0</v>
          </cell>
          <cell r="R7108">
            <v>0</v>
          </cell>
          <cell r="S7108">
            <v>0</v>
          </cell>
          <cell r="T7108">
            <v>-0.05</v>
          </cell>
        </row>
        <row r="7109">
          <cell r="A7109">
            <v>16230021</v>
          </cell>
          <cell r="B7109" t="str">
            <v>16230021 Vat Payable - Manipur</v>
          </cell>
          <cell r="C7109">
            <v>0</v>
          </cell>
          <cell r="D7109">
            <v>0</v>
          </cell>
          <cell r="E7109">
            <v>0</v>
          </cell>
          <cell r="F7109">
            <v>0</v>
          </cell>
          <cell r="G7109">
            <v>0</v>
          </cell>
          <cell r="H7109">
            <v>0</v>
          </cell>
          <cell r="I7109">
            <v>0</v>
          </cell>
          <cell r="J7109">
            <v>0</v>
          </cell>
          <cell r="K7109">
            <v>0</v>
          </cell>
          <cell r="L7109">
            <v>0</v>
          </cell>
          <cell r="M7109">
            <v>0</v>
          </cell>
          <cell r="N7109">
            <v>0</v>
          </cell>
          <cell r="O7109">
            <v>0</v>
          </cell>
          <cell r="P7109">
            <v>0</v>
          </cell>
          <cell r="Q7109">
            <v>0</v>
          </cell>
          <cell r="R7109">
            <v>0</v>
          </cell>
          <cell r="S7109">
            <v>0</v>
          </cell>
          <cell r="T7109">
            <v>0</v>
          </cell>
        </row>
        <row r="7110">
          <cell r="A7110">
            <v>16230022</v>
          </cell>
          <cell r="B7110" t="str">
            <v>16230022 Vat Payable - Meghalaya</v>
          </cell>
          <cell r="C7110">
            <v>0</v>
          </cell>
          <cell r="D7110">
            <v>0</v>
          </cell>
          <cell r="E7110">
            <v>0</v>
          </cell>
          <cell r="F7110">
            <v>0</v>
          </cell>
          <cell r="G7110">
            <v>0</v>
          </cell>
          <cell r="H7110">
            <v>0</v>
          </cell>
          <cell r="I7110">
            <v>0</v>
          </cell>
          <cell r="J7110">
            <v>0</v>
          </cell>
          <cell r="K7110">
            <v>0</v>
          </cell>
          <cell r="L7110">
            <v>0</v>
          </cell>
          <cell r="M7110">
            <v>0</v>
          </cell>
          <cell r="N7110">
            <v>0</v>
          </cell>
          <cell r="O7110">
            <v>0</v>
          </cell>
          <cell r="P7110">
            <v>0</v>
          </cell>
          <cell r="Q7110">
            <v>0</v>
          </cell>
          <cell r="R7110">
            <v>0</v>
          </cell>
          <cell r="S7110">
            <v>0</v>
          </cell>
          <cell r="T7110">
            <v>0</v>
          </cell>
        </row>
        <row r="7111">
          <cell r="A7111">
            <v>16230023</v>
          </cell>
          <cell r="B7111" t="str">
            <v>16230023 Vat Payable - Mizoram</v>
          </cell>
          <cell r="C7111">
            <v>0</v>
          </cell>
          <cell r="D7111">
            <v>0</v>
          </cell>
          <cell r="E7111">
            <v>0</v>
          </cell>
          <cell r="F7111">
            <v>0</v>
          </cell>
          <cell r="G7111">
            <v>0</v>
          </cell>
          <cell r="H7111">
            <v>0</v>
          </cell>
          <cell r="I7111">
            <v>0</v>
          </cell>
          <cell r="J7111">
            <v>0</v>
          </cell>
          <cell r="K7111">
            <v>0</v>
          </cell>
          <cell r="L7111">
            <v>0</v>
          </cell>
          <cell r="M7111">
            <v>0</v>
          </cell>
          <cell r="N7111">
            <v>0</v>
          </cell>
          <cell r="O7111">
            <v>0</v>
          </cell>
          <cell r="P7111">
            <v>0</v>
          </cell>
          <cell r="Q7111">
            <v>0</v>
          </cell>
          <cell r="R7111">
            <v>0</v>
          </cell>
          <cell r="S7111">
            <v>0</v>
          </cell>
          <cell r="T7111">
            <v>0</v>
          </cell>
        </row>
        <row r="7112">
          <cell r="A7112">
            <v>16230024</v>
          </cell>
          <cell r="B7112" t="str">
            <v>16230024 Vat Payable - Mp</v>
          </cell>
          <cell r="C7112">
            <v>0</v>
          </cell>
          <cell r="D7112">
            <v>0</v>
          </cell>
          <cell r="E7112">
            <v>0</v>
          </cell>
          <cell r="F7112">
            <v>0</v>
          </cell>
          <cell r="G7112">
            <v>0.06</v>
          </cell>
          <cell r="H7112">
            <v>0</v>
          </cell>
          <cell r="I7112">
            <v>0</v>
          </cell>
          <cell r="J7112">
            <v>0</v>
          </cell>
          <cell r="K7112">
            <v>0</v>
          </cell>
          <cell r="L7112">
            <v>0</v>
          </cell>
          <cell r="M7112">
            <v>0</v>
          </cell>
          <cell r="N7112">
            <v>0</v>
          </cell>
          <cell r="O7112">
            <v>0</v>
          </cell>
          <cell r="P7112">
            <v>0</v>
          </cell>
          <cell r="Q7112">
            <v>0</v>
          </cell>
          <cell r="R7112">
            <v>0</v>
          </cell>
          <cell r="S7112">
            <v>0</v>
          </cell>
          <cell r="T7112">
            <v>0.06</v>
          </cell>
        </row>
        <row r="7113">
          <cell r="A7113">
            <v>16230025</v>
          </cell>
          <cell r="B7113" t="str">
            <v>16230025 Vat Payable - Nagaland</v>
          </cell>
          <cell r="C7113">
            <v>0</v>
          </cell>
          <cell r="D7113">
            <v>0</v>
          </cell>
          <cell r="E7113">
            <v>0</v>
          </cell>
          <cell r="F7113">
            <v>0</v>
          </cell>
          <cell r="G7113">
            <v>0</v>
          </cell>
          <cell r="H7113">
            <v>0</v>
          </cell>
          <cell r="I7113">
            <v>0</v>
          </cell>
          <cell r="J7113">
            <v>0</v>
          </cell>
          <cell r="K7113">
            <v>0</v>
          </cell>
          <cell r="L7113">
            <v>0</v>
          </cell>
          <cell r="M7113">
            <v>0</v>
          </cell>
          <cell r="N7113">
            <v>0</v>
          </cell>
          <cell r="O7113">
            <v>0</v>
          </cell>
          <cell r="P7113">
            <v>0</v>
          </cell>
          <cell r="Q7113">
            <v>0</v>
          </cell>
          <cell r="R7113">
            <v>0</v>
          </cell>
          <cell r="S7113">
            <v>0</v>
          </cell>
          <cell r="T7113">
            <v>0</v>
          </cell>
        </row>
        <row r="7114">
          <cell r="A7114">
            <v>16230026</v>
          </cell>
          <cell r="B7114" t="str">
            <v>16230026 Vat Payable - Orissa</v>
          </cell>
          <cell r="C7114">
            <v>0</v>
          </cell>
          <cell r="D7114">
            <v>0</v>
          </cell>
          <cell r="E7114">
            <v>0</v>
          </cell>
          <cell r="F7114">
            <v>0</v>
          </cell>
          <cell r="G7114">
            <v>0</v>
          </cell>
          <cell r="H7114">
            <v>0</v>
          </cell>
          <cell r="I7114">
            <v>0</v>
          </cell>
          <cell r="J7114">
            <v>0</v>
          </cell>
          <cell r="K7114">
            <v>0</v>
          </cell>
          <cell r="L7114">
            <v>0</v>
          </cell>
          <cell r="M7114">
            <v>0</v>
          </cell>
          <cell r="N7114">
            <v>0</v>
          </cell>
          <cell r="O7114">
            <v>0</v>
          </cell>
          <cell r="P7114">
            <v>0</v>
          </cell>
          <cell r="Q7114">
            <v>0</v>
          </cell>
          <cell r="R7114">
            <v>0</v>
          </cell>
          <cell r="S7114">
            <v>0</v>
          </cell>
          <cell r="T7114">
            <v>0</v>
          </cell>
        </row>
        <row r="7115">
          <cell r="A7115">
            <v>16230027</v>
          </cell>
          <cell r="B7115" t="str">
            <v>16230027 Vat Payable - Pondichery</v>
          </cell>
          <cell r="C7115">
            <v>0</v>
          </cell>
          <cell r="D7115">
            <v>0</v>
          </cell>
          <cell r="E7115">
            <v>0</v>
          </cell>
          <cell r="F7115">
            <v>0</v>
          </cell>
          <cell r="G7115">
            <v>0</v>
          </cell>
          <cell r="H7115">
            <v>0</v>
          </cell>
          <cell r="I7115">
            <v>0</v>
          </cell>
          <cell r="J7115">
            <v>0</v>
          </cell>
          <cell r="K7115">
            <v>0</v>
          </cell>
          <cell r="L7115">
            <v>0</v>
          </cell>
          <cell r="M7115">
            <v>0</v>
          </cell>
          <cell r="N7115">
            <v>0</v>
          </cell>
          <cell r="O7115">
            <v>0</v>
          </cell>
          <cell r="P7115">
            <v>0</v>
          </cell>
          <cell r="Q7115">
            <v>0</v>
          </cell>
          <cell r="R7115">
            <v>0</v>
          </cell>
          <cell r="S7115">
            <v>0</v>
          </cell>
          <cell r="T7115">
            <v>0</v>
          </cell>
        </row>
        <row r="7116">
          <cell r="A7116">
            <v>16230028</v>
          </cell>
          <cell r="B7116" t="str">
            <v>16230028 Vat Payable - Punjab</v>
          </cell>
          <cell r="C7116">
            <v>0</v>
          </cell>
          <cell r="D7116">
            <v>0</v>
          </cell>
          <cell r="E7116">
            <v>0</v>
          </cell>
          <cell r="F7116">
            <v>0</v>
          </cell>
          <cell r="G7116">
            <v>0</v>
          </cell>
          <cell r="H7116">
            <v>0</v>
          </cell>
          <cell r="I7116">
            <v>0</v>
          </cell>
          <cell r="J7116">
            <v>0</v>
          </cell>
          <cell r="K7116">
            <v>0</v>
          </cell>
          <cell r="L7116">
            <v>0</v>
          </cell>
          <cell r="M7116">
            <v>0</v>
          </cell>
          <cell r="N7116">
            <v>0</v>
          </cell>
          <cell r="O7116">
            <v>0</v>
          </cell>
          <cell r="P7116">
            <v>0</v>
          </cell>
          <cell r="Q7116">
            <v>0</v>
          </cell>
          <cell r="R7116">
            <v>0</v>
          </cell>
          <cell r="S7116">
            <v>0</v>
          </cell>
          <cell r="T7116">
            <v>0</v>
          </cell>
        </row>
        <row r="7117">
          <cell r="A7117">
            <v>16230029</v>
          </cell>
          <cell r="B7117" t="str">
            <v>16230029 Vat Payable - Rajashtan</v>
          </cell>
          <cell r="C7117">
            <v>0</v>
          </cell>
          <cell r="D7117">
            <v>0</v>
          </cell>
          <cell r="E7117">
            <v>0</v>
          </cell>
          <cell r="F7117">
            <v>0</v>
          </cell>
          <cell r="G7117">
            <v>0</v>
          </cell>
          <cell r="H7117">
            <v>0</v>
          </cell>
          <cell r="I7117">
            <v>0</v>
          </cell>
          <cell r="J7117">
            <v>0</v>
          </cell>
          <cell r="K7117">
            <v>0</v>
          </cell>
          <cell r="L7117">
            <v>0</v>
          </cell>
          <cell r="M7117">
            <v>0</v>
          </cell>
          <cell r="N7117">
            <v>0</v>
          </cell>
          <cell r="O7117">
            <v>0</v>
          </cell>
          <cell r="P7117">
            <v>0</v>
          </cell>
          <cell r="Q7117">
            <v>0</v>
          </cell>
          <cell r="R7117">
            <v>0</v>
          </cell>
          <cell r="S7117">
            <v>0</v>
          </cell>
          <cell r="T7117">
            <v>0</v>
          </cell>
        </row>
        <row r="7118">
          <cell r="A7118">
            <v>16230030</v>
          </cell>
          <cell r="B7118" t="str">
            <v>16230030 Vat Payable - Sikkim</v>
          </cell>
          <cell r="C7118">
            <v>0</v>
          </cell>
          <cell r="D7118">
            <v>0</v>
          </cell>
          <cell r="E7118">
            <v>0</v>
          </cell>
          <cell r="F7118">
            <v>0</v>
          </cell>
          <cell r="G7118">
            <v>0</v>
          </cell>
          <cell r="H7118">
            <v>0</v>
          </cell>
          <cell r="I7118">
            <v>0</v>
          </cell>
          <cell r="J7118">
            <v>0</v>
          </cell>
          <cell r="K7118">
            <v>0</v>
          </cell>
          <cell r="L7118">
            <v>0</v>
          </cell>
          <cell r="M7118">
            <v>0</v>
          </cell>
          <cell r="N7118">
            <v>0</v>
          </cell>
          <cell r="O7118">
            <v>0</v>
          </cell>
          <cell r="P7118">
            <v>0</v>
          </cell>
          <cell r="Q7118">
            <v>0</v>
          </cell>
          <cell r="R7118">
            <v>0</v>
          </cell>
          <cell r="S7118">
            <v>0</v>
          </cell>
          <cell r="T7118">
            <v>0</v>
          </cell>
        </row>
        <row r="7119">
          <cell r="A7119">
            <v>16230031</v>
          </cell>
          <cell r="B7119" t="str">
            <v>16230031 Vat Payable - Tamil Nadu</v>
          </cell>
          <cell r="C7119">
            <v>0</v>
          </cell>
          <cell r="D7119">
            <v>0</v>
          </cell>
          <cell r="E7119">
            <v>0</v>
          </cell>
          <cell r="F7119">
            <v>0</v>
          </cell>
          <cell r="G7119">
            <v>0</v>
          </cell>
          <cell r="H7119">
            <v>0</v>
          </cell>
          <cell r="I7119">
            <v>0</v>
          </cell>
          <cell r="J7119">
            <v>0</v>
          </cell>
          <cell r="K7119">
            <v>0</v>
          </cell>
          <cell r="L7119">
            <v>0</v>
          </cell>
          <cell r="M7119">
            <v>0</v>
          </cell>
          <cell r="N7119">
            <v>0</v>
          </cell>
          <cell r="O7119">
            <v>0</v>
          </cell>
          <cell r="P7119">
            <v>0</v>
          </cell>
          <cell r="Q7119">
            <v>0</v>
          </cell>
          <cell r="R7119">
            <v>0</v>
          </cell>
          <cell r="S7119">
            <v>0</v>
          </cell>
          <cell r="T7119">
            <v>0</v>
          </cell>
        </row>
        <row r="7120">
          <cell r="A7120">
            <v>16230032</v>
          </cell>
          <cell r="B7120" t="str">
            <v>16230032 Vat Payable - Tripura</v>
          </cell>
          <cell r="C7120">
            <v>0</v>
          </cell>
          <cell r="D7120">
            <v>0</v>
          </cell>
          <cell r="E7120">
            <v>0</v>
          </cell>
          <cell r="F7120">
            <v>0</v>
          </cell>
          <cell r="G7120">
            <v>0</v>
          </cell>
          <cell r="H7120">
            <v>0</v>
          </cell>
          <cell r="I7120">
            <v>0</v>
          </cell>
          <cell r="J7120">
            <v>0</v>
          </cell>
          <cell r="K7120">
            <v>0</v>
          </cell>
          <cell r="L7120">
            <v>0</v>
          </cell>
          <cell r="M7120">
            <v>0</v>
          </cell>
          <cell r="N7120">
            <v>0</v>
          </cell>
          <cell r="O7120">
            <v>0</v>
          </cell>
          <cell r="P7120">
            <v>0</v>
          </cell>
          <cell r="Q7120">
            <v>0</v>
          </cell>
          <cell r="R7120">
            <v>0</v>
          </cell>
          <cell r="S7120">
            <v>0</v>
          </cell>
          <cell r="T7120">
            <v>0</v>
          </cell>
        </row>
        <row r="7121">
          <cell r="A7121">
            <v>16230033</v>
          </cell>
          <cell r="B7121" t="str">
            <v>16230033 Vat Payable - Uttar Pradesh</v>
          </cell>
          <cell r="C7121">
            <v>0.43</v>
          </cell>
          <cell r="D7121">
            <v>0</v>
          </cell>
          <cell r="E7121">
            <v>0</v>
          </cell>
          <cell r="F7121">
            <v>0</v>
          </cell>
          <cell r="G7121">
            <v>0</v>
          </cell>
          <cell r="H7121">
            <v>0</v>
          </cell>
          <cell r="I7121">
            <v>0</v>
          </cell>
          <cell r="J7121">
            <v>0</v>
          </cell>
          <cell r="K7121">
            <v>0</v>
          </cell>
          <cell r="L7121">
            <v>0</v>
          </cell>
          <cell r="M7121">
            <v>0</v>
          </cell>
          <cell r="N7121">
            <v>0</v>
          </cell>
          <cell r="O7121">
            <v>0</v>
          </cell>
          <cell r="P7121">
            <v>0</v>
          </cell>
          <cell r="Q7121">
            <v>0</v>
          </cell>
          <cell r="R7121">
            <v>0</v>
          </cell>
          <cell r="S7121">
            <v>0</v>
          </cell>
          <cell r="T7121">
            <v>0.43</v>
          </cell>
        </row>
        <row r="7122">
          <cell r="A7122">
            <v>16230034</v>
          </cell>
          <cell r="B7122" t="str">
            <v>16230034 Vat Payable - Uttrakhand</v>
          </cell>
          <cell r="C7122">
            <v>0</v>
          </cell>
          <cell r="D7122">
            <v>0</v>
          </cell>
          <cell r="E7122">
            <v>0</v>
          </cell>
          <cell r="F7122">
            <v>0</v>
          </cell>
          <cell r="G7122">
            <v>0</v>
          </cell>
          <cell r="H7122">
            <v>0</v>
          </cell>
          <cell r="I7122">
            <v>0</v>
          </cell>
          <cell r="J7122">
            <v>0</v>
          </cell>
          <cell r="K7122">
            <v>0</v>
          </cell>
          <cell r="L7122">
            <v>0</v>
          </cell>
          <cell r="M7122">
            <v>0</v>
          </cell>
          <cell r="N7122">
            <v>0</v>
          </cell>
          <cell r="O7122">
            <v>0</v>
          </cell>
          <cell r="P7122">
            <v>0</v>
          </cell>
          <cell r="Q7122">
            <v>0</v>
          </cell>
          <cell r="R7122">
            <v>0</v>
          </cell>
          <cell r="S7122">
            <v>0</v>
          </cell>
          <cell r="T7122">
            <v>0</v>
          </cell>
        </row>
        <row r="7123">
          <cell r="A7123">
            <v>16230035</v>
          </cell>
          <cell r="B7123" t="str">
            <v>16230035 Vat Payable - West Bengal</v>
          </cell>
          <cell r="C7123">
            <v>-0.49</v>
          </cell>
          <cell r="D7123">
            <v>0</v>
          </cell>
          <cell r="E7123">
            <v>0</v>
          </cell>
          <cell r="F7123">
            <v>0</v>
          </cell>
          <cell r="G7123">
            <v>0</v>
          </cell>
          <cell r="H7123">
            <v>0</v>
          </cell>
          <cell r="I7123">
            <v>0</v>
          </cell>
          <cell r="J7123">
            <v>0</v>
          </cell>
          <cell r="K7123">
            <v>0</v>
          </cell>
          <cell r="L7123">
            <v>0</v>
          </cell>
          <cell r="M7123">
            <v>0</v>
          </cell>
          <cell r="N7123">
            <v>0</v>
          </cell>
          <cell r="O7123">
            <v>0</v>
          </cell>
          <cell r="P7123">
            <v>0</v>
          </cell>
          <cell r="Q7123">
            <v>0</v>
          </cell>
          <cell r="R7123">
            <v>0</v>
          </cell>
          <cell r="S7123">
            <v>0</v>
          </cell>
          <cell r="T7123">
            <v>-0.49</v>
          </cell>
        </row>
        <row r="7124">
          <cell r="A7124">
            <v>16230036</v>
          </cell>
          <cell r="B7124" t="str">
            <v>16230036 Vat Payable - Shillong</v>
          </cell>
          <cell r="C7124">
            <v>0</v>
          </cell>
          <cell r="D7124">
            <v>0</v>
          </cell>
          <cell r="E7124">
            <v>0</v>
          </cell>
          <cell r="F7124">
            <v>0</v>
          </cell>
          <cell r="G7124">
            <v>0</v>
          </cell>
          <cell r="H7124">
            <v>0</v>
          </cell>
          <cell r="I7124">
            <v>0</v>
          </cell>
          <cell r="J7124">
            <v>0</v>
          </cell>
          <cell r="K7124">
            <v>0</v>
          </cell>
          <cell r="L7124">
            <v>0</v>
          </cell>
          <cell r="M7124">
            <v>0</v>
          </cell>
          <cell r="N7124">
            <v>0</v>
          </cell>
          <cell r="O7124">
            <v>0</v>
          </cell>
          <cell r="P7124">
            <v>0</v>
          </cell>
          <cell r="Q7124">
            <v>0</v>
          </cell>
          <cell r="R7124">
            <v>0</v>
          </cell>
          <cell r="S7124">
            <v>0</v>
          </cell>
          <cell r="T7124">
            <v>0</v>
          </cell>
        </row>
        <row r="7125">
          <cell r="A7125">
            <v>16230038</v>
          </cell>
          <cell r="B7125" t="str">
            <v>16230038 Vat Payable  Additional - Gujrat</v>
          </cell>
          <cell r="C7125">
            <v>0</v>
          </cell>
          <cell r="D7125">
            <v>0</v>
          </cell>
          <cell r="E7125">
            <v>0</v>
          </cell>
          <cell r="F7125">
            <v>0</v>
          </cell>
          <cell r="G7125">
            <v>0</v>
          </cell>
          <cell r="H7125">
            <v>0</v>
          </cell>
          <cell r="I7125">
            <v>0</v>
          </cell>
          <cell r="J7125">
            <v>0</v>
          </cell>
          <cell r="K7125">
            <v>0</v>
          </cell>
          <cell r="L7125">
            <v>0</v>
          </cell>
          <cell r="M7125">
            <v>0</v>
          </cell>
          <cell r="N7125">
            <v>0</v>
          </cell>
          <cell r="O7125">
            <v>0</v>
          </cell>
          <cell r="P7125">
            <v>0</v>
          </cell>
          <cell r="Q7125">
            <v>0</v>
          </cell>
          <cell r="R7125">
            <v>0</v>
          </cell>
          <cell r="S7125">
            <v>0</v>
          </cell>
          <cell r="T7125">
            <v>0</v>
          </cell>
        </row>
        <row r="7126">
          <cell r="A7126">
            <v>16230041</v>
          </cell>
          <cell r="B7126" t="str">
            <v>16230041 Surcharge on Vat Payable</v>
          </cell>
          <cell r="C7126">
            <v>0</v>
          </cell>
          <cell r="D7126">
            <v>0</v>
          </cell>
          <cell r="E7126">
            <v>0</v>
          </cell>
          <cell r="F7126">
            <v>0</v>
          </cell>
          <cell r="G7126">
            <v>0</v>
          </cell>
          <cell r="H7126">
            <v>0</v>
          </cell>
          <cell r="I7126">
            <v>0</v>
          </cell>
          <cell r="J7126">
            <v>0</v>
          </cell>
          <cell r="K7126">
            <v>0</v>
          </cell>
          <cell r="L7126">
            <v>0</v>
          </cell>
          <cell r="M7126">
            <v>0</v>
          </cell>
          <cell r="N7126">
            <v>0</v>
          </cell>
          <cell r="O7126">
            <v>0</v>
          </cell>
          <cell r="P7126">
            <v>0</v>
          </cell>
          <cell r="Q7126">
            <v>0</v>
          </cell>
          <cell r="R7126">
            <v>0</v>
          </cell>
          <cell r="S7126">
            <v>0</v>
          </cell>
          <cell r="T7126">
            <v>0</v>
          </cell>
        </row>
        <row r="7127">
          <cell r="A7127">
            <v>16230042</v>
          </cell>
          <cell r="B7127" t="str">
            <v>16230042 Entry Tax Payable</v>
          </cell>
          <cell r="C7127">
            <v>0</v>
          </cell>
          <cell r="D7127">
            <v>0</v>
          </cell>
          <cell r="E7127">
            <v>0</v>
          </cell>
          <cell r="F7127">
            <v>0</v>
          </cell>
          <cell r="G7127">
            <v>0</v>
          </cell>
          <cell r="H7127">
            <v>0</v>
          </cell>
          <cell r="I7127">
            <v>0</v>
          </cell>
          <cell r="J7127">
            <v>0</v>
          </cell>
          <cell r="K7127">
            <v>0</v>
          </cell>
          <cell r="L7127">
            <v>0</v>
          </cell>
          <cell r="M7127">
            <v>0</v>
          </cell>
          <cell r="N7127">
            <v>0</v>
          </cell>
          <cell r="O7127">
            <v>0</v>
          </cell>
          <cell r="P7127">
            <v>0</v>
          </cell>
          <cell r="Q7127">
            <v>0</v>
          </cell>
          <cell r="R7127">
            <v>0</v>
          </cell>
          <cell r="S7127">
            <v>0</v>
          </cell>
          <cell r="T7127">
            <v>0</v>
          </cell>
        </row>
        <row r="7128">
          <cell r="A7128">
            <v>16230044</v>
          </cell>
          <cell r="B7128" t="str">
            <v>16230044 Vat On Specular Billing And Ec</v>
          </cell>
          <cell r="C7128">
            <v>0</v>
          </cell>
          <cell r="D7128">
            <v>0</v>
          </cell>
          <cell r="E7128">
            <v>0</v>
          </cell>
          <cell r="F7128">
            <v>0</v>
          </cell>
          <cell r="G7128">
            <v>0</v>
          </cell>
          <cell r="H7128">
            <v>0</v>
          </cell>
          <cell r="I7128">
            <v>0</v>
          </cell>
          <cell r="J7128">
            <v>0</v>
          </cell>
          <cell r="K7128">
            <v>0</v>
          </cell>
          <cell r="L7128">
            <v>0</v>
          </cell>
          <cell r="M7128">
            <v>0</v>
          </cell>
          <cell r="N7128">
            <v>0</v>
          </cell>
          <cell r="O7128">
            <v>0</v>
          </cell>
          <cell r="P7128">
            <v>0</v>
          </cell>
          <cell r="Q7128">
            <v>0</v>
          </cell>
          <cell r="R7128">
            <v>0</v>
          </cell>
          <cell r="S7128">
            <v>0</v>
          </cell>
          <cell r="T7128">
            <v>0</v>
          </cell>
        </row>
        <row r="7129">
          <cell r="A7129">
            <v>16230045</v>
          </cell>
          <cell r="B7129" t="str">
            <v>16230045 Vat Payable - Telangana</v>
          </cell>
          <cell r="C7129">
            <v>0</v>
          </cell>
          <cell r="D7129">
            <v>-0.01</v>
          </cell>
          <cell r="E7129">
            <v>0</v>
          </cell>
          <cell r="F7129">
            <v>0</v>
          </cell>
          <cell r="G7129">
            <v>0</v>
          </cell>
          <cell r="H7129">
            <v>0</v>
          </cell>
          <cell r="I7129">
            <v>0</v>
          </cell>
          <cell r="J7129">
            <v>0</v>
          </cell>
          <cell r="K7129">
            <v>0</v>
          </cell>
          <cell r="L7129">
            <v>0</v>
          </cell>
          <cell r="M7129">
            <v>0</v>
          </cell>
          <cell r="N7129">
            <v>0</v>
          </cell>
          <cell r="O7129">
            <v>0</v>
          </cell>
          <cell r="P7129">
            <v>0</v>
          </cell>
          <cell r="Q7129">
            <v>0</v>
          </cell>
          <cell r="R7129">
            <v>0</v>
          </cell>
          <cell r="S7129">
            <v>0</v>
          </cell>
          <cell r="T7129">
            <v>-0.01</v>
          </cell>
        </row>
        <row r="7130">
          <cell r="A7130">
            <v>16230047</v>
          </cell>
          <cell r="B7130" t="str">
            <v>16230047 Cess on Diesal Uttarakhand</v>
          </cell>
          <cell r="C7130">
            <v>36000</v>
          </cell>
          <cell r="D7130">
            <v>0</v>
          </cell>
          <cell r="E7130">
            <v>0</v>
          </cell>
          <cell r="F7130">
            <v>0</v>
          </cell>
          <cell r="G7130">
            <v>0</v>
          </cell>
          <cell r="H7130">
            <v>0</v>
          </cell>
          <cell r="I7130">
            <v>0</v>
          </cell>
          <cell r="J7130">
            <v>0</v>
          </cell>
          <cell r="K7130">
            <v>0</v>
          </cell>
          <cell r="L7130">
            <v>0</v>
          </cell>
          <cell r="M7130">
            <v>0</v>
          </cell>
          <cell r="N7130">
            <v>0</v>
          </cell>
          <cell r="O7130">
            <v>0</v>
          </cell>
          <cell r="P7130">
            <v>0</v>
          </cell>
          <cell r="Q7130">
            <v>0</v>
          </cell>
          <cell r="R7130">
            <v>0</v>
          </cell>
          <cell r="S7130">
            <v>0</v>
          </cell>
          <cell r="T7130">
            <v>36000</v>
          </cell>
        </row>
        <row r="7131">
          <cell r="A7131">
            <v>16240001</v>
          </cell>
          <cell r="B7131" t="str">
            <v>16240001 Cst Payable - Andaman &amp; Nicobar</v>
          </cell>
          <cell r="C7131">
            <v>0</v>
          </cell>
          <cell r="D7131">
            <v>0</v>
          </cell>
          <cell r="E7131">
            <v>0</v>
          </cell>
          <cell r="F7131">
            <v>0</v>
          </cell>
          <cell r="G7131">
            <v>0</v>
          </cell>
          <cell r="H7131">
            <v>0</v>
          </cell>
          <cell r="I7131">
            <v>0</v>
          </cell>
          <cell r="J7131">
            <v>0</v>
          </cell>
          <cell r="K7131">
            <v>0</v>
          </cell>
          <cell r="L7131">
            <v>0</v>
          </cell>
          <cell r="M7131">
            <v>0</v>
          </cell>
          <cell r="N7131">
            <v>0</v>
          </cell>
          <cell r="O7131">
            <v>0</v>
          </cell>
          <cell r="P7131">
            <v>0</v>
          </cell>
          <cell r="Q7131">
            <v>0</v>
          </cell>
          <cell r="R7131">
            <v>0</v>
          </cell>
          <cell r="S7131">
            <v>0</v>
          </cell>
          <cell r="T7131">
            <v>0</v>
          </cell>
        </row>
        <row r="7132">
          <cell r="A7132">
            <v>16240002</v>
          </cell>
          <cell r="B7132" t="str">
            <v>16240002 Cst Payable - Andhra Pradesh</v>
          </cell>
          <cell r="C7132">
            <v>0.49</v>
          </cell>
          <cell r="D7132">
            <v>0</v>
          </cell>
          <cell r="E7132">
            <v>0</v>
          </cell>
          <cell r="F7132">
            <v>0</v>
          </cell>
          <cell r="G7132">
            <v>0</v>
          </cell>
          <cell r="H7132">
            <v>0</v>
          </cell>
          <cell r="I7132">
            <v>0</v>
          </cell>
          <cell r="J7132">
            <v>0</v>
          </cell>
          <cell r="K7132">
            <v>0</v>
          </cell>
          <cell r="L7132">
            <v>0</v>
          </cell>
          <cell r="M7132">
            <v>0</v>
          </cell>
          <cell r="N7132">
            <v>0</v>
          </cell>
          <cell r="O7132">
            <v>0</v>
          </cell>
          <cell r="P7132">
            <v>0</v>
          </cell>
          <cell r="Q7132">
            <v>0</v>
          </cell>
          <cell r="R7132">
            <v>0</v>
          </cell>
          <cell r="S7132">
            <v>0</v>
          </cell>
          <cell r="T7132">
            <v>0.49</v>
          </cell>
        </row>
        <row r="7133">
          <cell r="A7133">
            <v>16240003</v>
          </cell>
          <cell r="B7133" t="str">
            <v>16240003 Cst Payable - Arunachal Pradesh</v>
          </cell>
          <cell r="C7133">
            <v>0</v>
          </cell>
          <cell r="D7133">
            <v>0</v>
          </cell>
          <cell r="E7133">
            <v>0</v>
          </cell>
          <cell r="F7133">
            <v>0</v>
          </cell>
          <cell r="G7133">
            <v>0</v>
          </cell>
          <cell r="H7133">
            <v>0</v>
          </cell>
          <cell r="I7133">
            <v>0</v>
          </cell>
          <cell r="J7133">
            <v>0</v>
          </cell>
          <cell r="K7133">
            <v>0</v>
          </cell>
          <cell r="L7133">
            <v>0</v>
          </cell>
          <cell r="M7133">
            <v>0</v>
          </cell>
          <cell r="N7133">
            <v>0</v>
          </cell>
          <cell r="O7133">
            <v>0</v>
          </cell>
          <cell r="P7133">
            <v>0</v>
          </cell>
          <cell r="Q7133">
            <v>0</v>
          </cell>
          <cell r="R7133">
            <v>0</v>
          </cell>
          <cell r="S7133">
            <v>0</v>
          </cell>
          <cell r="T7133">
            <v>0</v>
          </cell>
        </row>
        <row r="7134">
          <cell r="A7134">
            <v>16240004</v>
          </cell>
          <cell r="B7134" t="str">
            <v>16240004 Cst Payable - Assam</v>
          </cell>
          <cell r="C7134">
            <v>0</v>
          </cell>
          <cell r="D7134">
            <v>0</v>
          </cell>
          <cell r="E7134">
            <v>0</v>
          </cell>
          <cell r="F7134">
            <v>0</v>
          </cell>
          <cell r="G7134">
            <v>0</v>
          </cell>
          <cell r="H7134">
            <v>0</v>
          </cell>
          <cell r="I7134">
            <v>0</v>
          </cell>
          <cell r="J7134">
            <v>0</v>
          </cell>
          <cell r="K7134">
            <v>0</v>
          </cell>
          <cell r="L7134">
            <v>0</v>
          </cell>
          <cell r="M7134">
            <v>0</v>
          </cell>
          <cell r="N7134">
            <v>0</v>
          </cell>
          <cell r="O7134">
            <v>0</v>
          </cell>
          <cell r="P7134">
            <v>0</v>
          </cell>
          <cell r="Q7134">
            <v>0</v>
          </cell>
          <cell r="R7134">
            <v>0</v>
          </cell>
          <cell r="S7134">
            <v>0</v>
          </cell>
          <cell r="T7134">
            <v>0</v>
          </cell>
        </row>
        <row r="7135">
          <cell r="A7135">
            <v>16240005</v>
          </cell>
          <cell r="B7135" t="str">
            <v>16240005 Cst Payable - Bihar</v>
          </cell>
          <cell r="C7135">
            <v>-0.18</v>
          </cell>
          <cell r="D7135">
            <v>0</v>
          </cell>
          <cell r="E7135">
            <v>0</v>
          </cell>
          <cell r="F7135">
            <v>0</v>
          </cell>
          <cell r="G7135">
            <v>0</v>
          </cell>
          <cell r="H7135">
            <v>0</v>
          </cell>
          <cell r="I7135">
            <v>0</v>
          </cell>
          <cell r="J7135">
            <v>0</v>
          </cell>
          <cell r="K7135">
            <v>0</v>
          </cell>
          <cell r="L7135">
            <v>0</v>
          </cell>
          <cell r="M7135">
            <v>0</v>
          </cell>
          <cell r="N7135">
            <v>0</v>
          </cell>
          <cell r="O7135">
            <v>0</v>
          </cell>
          <cell r="P7135">
            <v>0</v>
          </cell>
          <cell r="Q7135">
            <v>0</v>
          </cell>
          <cell r="R7135">
            <v>0</v>
          </cell>
          <cell r="S7135">
            <v>0</v>
          </cell>
          <cell r="T7135">
            <v>-0.18</v>
          </cell>
        </row>
        <row r="7136">
          <cell r="A7136">
            <v>16240006</v>
          </cell>
          <cell r="B7136" t="str">
            <v>16240006 Cst Payable - Chandighar</v>
          </cell>
          <cell r="C7136">
            <v>0</v>
          </cell>
          <cell r="D7136">
            <v>0</v>
          </cell>
          <cell r="E7136">
            <v>0</v>
          </cell>
          <cell r="F7136">
            <v>0</v>
          </cell>
          <cell r="G7136">
            <v>0</v>
          </cell>
          <cell r="H7136">
            <v>0</v>
          </cell>
          <cell r="I7136">
            <v>0</v>
          </cell>
          <cell r="J7136">
            <v>0</v>
          </cell>
          <cell r="K7136">
            <v>0</v>
          </cell>
          <cell r="L7136">
            <v>0</v>
          </cell>
          <cell r="M7136">
            <v>0</v>
          </cell>
          <cell r="N7136">
            <v>0</v>
          </cell>
          <cell r="O7136">
            <v>0</v>
          </cell>
          <cell r="P7136">
            <v>0</v>
          </cell>
          <cell r="Q7136">
            <v>0</v>
          </cell>
          <cell r="R7136">
            <v>0</v>
          </cell>
          <cell r="S7136">
            <v>0</v>
          </cell>
          <cell r="T7136">
            <v>0</v>
          </cell>
        </row>
        <row r="7137">
          <cell r="A7137">
            <v>16240007</v>
          </cell>
          <cell r="B7137" t="str">
            <v>16240007 Cst Payable - Chatisghar</v>
          </cell>
          <cell r="C7137">
            <v>0</v>
          </cell>
          <cell r="D7137">
            <v>0</v>
          </cell>
          <cell r="E7137">
            <v>0</v>
          </cell>
          <cell r="F7137">
            <v>0</v>
          </cell>
          <cell r="G7137">
            <v>0</v>
          </cell>
          <cell r="H7137">
            <v>0</v>
          </cell>
          <cell r="I7137">
            <v>0</v>
          </cell>
          <cell r="J7137">
            <v>0</v>
          </cell>
          <cell r="K7137">
            <v>0</v>
          </cell>
          <cell r="L7137">
            <v>0</v>
          </cell>
          <cell r="M7137">
            <v>0</v>
          </cell>
          <cell r="N7137">
            <v>0</v>
          </cell>
          <cell r="O7137">
            <v>0</v>
          </cell>
          <cell r="P7137">
            <v>0</v>
          </cell>
          <cell r="Q7137">
            <v>0</v>
          </cell>
          <cell r="R7137">
            <v>0</v>
          </cell>
          <cell r="S7137">
            <v>0</v>
          </cell>
          <cell r="T7137">
            <v>0</v>
          </cell>
        </row>
        <row r="7138">
          <cell r="A7138">
            <v>16240008</v>
          </cell>
          <cell r="B7138" t="str">
            <v>16240008 Cst Payable - Dadar Nagar &amp; Haveli</v>
          </cell>
          <cell r="C7138">
            <v>0</v>
          </cell>
          <cell r="D7138">
            <v>0</v>
          </cell>
          <cell r="E7138">
            <v>0</v>
          </cell>
          <cell r="F7138">
            <v>0</v>
          </cell>
          <cell r="G7138">
            <v>0</v>
          </cell>
          <cell r="H7138">
            <v>0</v>
          </cell>
          <cell r="I7138">
            <v>0</v>
          </cell>
          <cell r="J7138">
            <v>0</v>
          </cell>
          <cell r="K7138">
            <v>0</v>
          </cell>
          <cell r="L7138">
            <v>0</v>
          </cell>
          <cell r="M7138">
            <v>0</v>
          </cell>
          <cell r="N7138">
            <v>0</v>
          </cell>
          <cell r="O7138">
            <v>0</v>
          </cell>
          <cell r="P7138">
            <v>0</v>
          </cell>
          <cell r="Q7138">
            <v>0</v>
          </cell>
          <cell r="R7138">
            <v>0</v>
          </cell>
          <cell r="S7138">
            <v>0</v>
          </cell>
          <cell r="T7138">
            <v>0</v>
          </cell>
        </row>
        <row r="7139">
          <cell r="A7139">
            <v>16240009</v>
          </cell>
          <cell r="B7139" t="str">
            <v>16240009 Cst Payable - Daman &amp; Diu</v>
          </cell>
          <cell r="C7139">
            <v>0</v>
          </cell>
          <cell r="D7139">
            <v>0</v>
          </cell>
          <cell r="E7139">
            <v>0</v>
          </cell>
          <cell r="F7139">
            <v>0</v>
          </cell>
          <cell r="G7139">
            <v>0</v>
          </cell>
          <cell r="H7139">
            <v>0</v>
          </cell>
          <cell r="I7139">
            <v>0</v>
          </cell>
          <cell r="J7139">
            <v>0</v>
          </cell>
          <cell r="K7139">
            <v>0</v>
          </cell>
          <cell r="L7139">
            <v>0</v>
          </cell>
          <cell r="M7139">
            <v>0</v>
          </cell>
          <cell r="N7139">
            <v>0</v>
          </cell>
          <cell r="O7139">
            <v>0</v>
          </cell>
          <cell r="P7139">
            <v>0</v>
          </cell>
          <cell r="Q7139">
            <v>0</v>
          </cell>
          <cell r="R7139">
            <v>0</v>
          </cell>
          <cell r="S7139">
            <v>0</v>
          </cell>
          <cell r="T7139">
            <v>0</v>
          </cell>
        </row>
        <row r="7140">
          <cell r="A7140">
            <v>16240010</v>
          </cell>
          <cell r="B7140" t="str">
            <v>16240010 Cst Payable - Delhi</v>
          </cell>
          <cell r="C7140">
            <v>0.36</v>
          </cell>
          <cell r="D7140">
            <v>0</v>
          </cell>
          <cell r="E7140">
            <v>0</v>
          </cell>
          <cell r="F7140">
            <v>0</v>
          </cell>
          <cell r="G7140">
            <v>0</v>
          </cell>
          <cell r="H7140">
            <v>0</v>
          </cell>
          <cell r="I7140">
            <v>0</v>
          </cell>
          <cell r="J7140">
            <v>0</v>
          </cell>
          <cell r="K7140">
            <v>0</v>
          </cell>
          <cell r="L7140">
            <v>0</v>
          </cell>
          <cell r="M7140">
            <v>0</v>
          </cell>
          <cell r="N7140">
            <v>0</v>
          </cell>
          <cell r="O7140">
            <v>0</v>
          </cell>
          <cell r="P7140">
            <v>0</v>
          </cell>
          <cell r="Q7140">
            <v>0</v>
          </cell>
          <cell r="R7140">
            <v>0</v>
          </cell>
          <cell r="S7140">
            <v>0</v>
          </cell>
          <cell r="T7140">
            <v>0.36</v>
          </cell>
        </row>
        <row r="7141">
          <cell r="A7141">
            <v>16240011</v>
          </cell>
          <cell r="B7141" t="str">
            <v>16240011 Cst Payable - Goa</v>
          </cell>
          <cell r="C7141">
            <v>0.14000000000000001</v>
          </cell>
          <cell r="D7141">
            <v>0</v>
          </cell>
          <cell r="E7141">
            <v>0</v>
          </cell>
          <cell r="F7141">
            <v>0</v>
          </cell>
          <cell r="G7141">
            <v>0</v>
          </cell>
          <cell r="H7141">
            <v>0</v>
          </cell>
          <cell r="I7141">
            <v>0</v>
          </cell>
          <cell r="J7141">
            <v>0</v>
          </cell>
          <cell r="K7141">
            <v>0</v>
          </cell>
          <cell r="L7141">
            <v>0</v>
          </cell>
          <cell r="M7141">
            <v>0</v>
          </cell>
          <cell r="N7141">
            <v>0</v>
          </cell>
          <cell r="O7141">
            <v>0</v>
          </cell>
          <cell r="P7141">
            <v>0</v>
          </cell>
          <cell r="Q7141">
            <v>0</v>
          </cell>
          <cell r="R7141">
            <v>0</v>
          </cell>
          <cell r="S7141">
            <v>0</v>
          </cell>
          <cell r="T7141">
            <v>0.14000000000000001</v>
          </cell>
        </row>
        <row r="7142">
          <cell r="A7142">
            <v>16240012</v>
          </cell>
          <cell r="B7142" t="str">
            <v>16240012 Cst Payable - Gujrat</v>
          </cell>
          <cell r="C7142">
            <v>0</v>
          </cell>
          <cell r="D7142">
            <v>0</v>
          </cell>
          <cell r="E7142">
            <v>0</v>
          </cell>
          <cell r="F7142">
            <v>0</v>
          </cell>
          <cell r="G7142">
            <v>0</v>
          </cell>
          <cell r="H7142">
            <v>0</v>
          </cell>
          <cell r="I7142">
            <v>0</v>
          </cell>
          <cell r="J7142">
            <v>0</v>
          </cell>
          <cell r="K7142">
            <v>0</v>
          </cell>
          <cell r="L7142">
            <v>0</v>
          </cell>
          <cell r="M7142">
            <v>0</v>
          </cell>
          <cell r="N7142">
            <v>0</v>
          </cell>
          <cell r="O7142">
            <v>0</v>
          </cell>
          <cell r="P7142">
            <v>0</v>
          </cell>
          <cell r="Q7142">
            <v>0</v>
          </cell>
          <cell r="R7142">
            <v>0</v>
          </cell>
          <cell r="S7142">
            <v>0</v>
          </cell>
          <cell r="T7142">
            <v>0</v>
          </cell>
        </row>
        <row r="7143">
          <cell r="A7143">
            <v>16240013</v>
          </cell>
          <cell r="B7143" t="str">
            <v>16240013 Cst Payable - Haryana</v>
          </cell>
          <cell r="C7143">
            <v>0</v>
          </cell>
          <cell r="D7143">
            <v>0</v>
          </cell>
          <cell r="E7143">
            <v>0</v>
          </cell>
          <cell r="F7143">
            <v>0</v>
          </cell>
          <cell r="G7143">
            <v>0</v>
          </cell>
          <cell r="H7143">
            <v>0</v>
          </cell>
          <cell r="I7143">
            <v>0</v>
          </cell>
          <cell r="J7143">
            <v>0</v>
          </cell>
          <cell r="K7143">
            <v>0</v>
          </cell>
          <cell r="L7143">
            <v>0</v>
          </cell>
          <cell r="M7143">
            <v>0</v>
          </cell>
          <cell r="N7143">
            <v>0</v>
          </cell>
          <cell r="O7143">
            <v>0</v>
          </cell>
          <cell r="P7143">
            <v>0</v>
          </cell>
          <cell r="Q7143">
            <v>0</v>
          </cell>
          <cell r="R7143">
            <v>0</v>
          </cell>
          <cell r="S7143">
            <v>0</v>
          </cell>
          <cell r="T7143">
            <v>0</v>
          </cell>
        </row>
        <row r="7144">
          <cell r="A7144">
            <v>16240014</v>
          </cell>
          <cell r="B7144" t="str">
            <v>16240014 Cst Payable - Himachal Pradesh</v>
          </cell>
          <cell r="C7144">
            <v>0</v>
          </cell>
          <cell r="D7144">
            <v>0</v>
          </cell>
          <cell r="E7144">
            <v>0</v>
          </cell>
          <cell r="F7144">
            <v>0</v>
          </cell>
          <cell r="G7144">
            <v>0</v>
          </cell>
          <cell r="H7144">
            <v>0</v>
          </cell>
          <cell r="I7144">
            <v>0</v>
          </cell>
          <cell r="J7144">
            <v>0</v>
          </cell>
          <cell r="K7144">
            <v>0</v>
          </cell>
          <cell r="L7144">
            <v>0</v>
          </cell>
          <cell r="M7144">
            <v>0</v>
          </cell>
          <cell r="N7144">
            <v>0</v>
          </cell>
          <cell r="O7144">
            <v>0</v>
          </cell>
          <cell r="P7144">
            <v>0</v>
          </cell>
          <cell r="Q7144">
            <v>0</v>
          </cell>
          <cell r="R7144">
            <v>0</v>
          </cell>
          <cell r="S7144">
            <v>0</v>
          </cell>
          <cell r="T7144">
            <v>0</v>
          </cell>
        </row>
        <row r="7145">
          <cell r="A7145">
            <v>16240015</v>
          </cell>
          <cell r="B7145" t="str">
            <v>16240015 Cst Payable - Jammu &amp; Kashmir</v>
          </cell>
          <cell r="C7145">
            <v>-0.08</v>
          </cell>
          <cell r="D7145">
            <v>0</v>
          </cell>
          <cell r="E7145">
            <v>0</v>
          </cell>
          <cell r="F7145">
            <v>0</v>
          </cell>
          <cell r="G7145">
            <v>0</v>
          </cell>
          <cell r="H7145">
            <v>0</v>
          </cell>
          <cell r="I7145">
            <v>0</v>
          </cell>
          <cell r="J7145">
            <v>0</v>
          </cell>
          <cell r="K7145">
            <v>0</v>
          </cell>
          <cell r="L7145">
            <v>0</v>
          </cell>
          <cell r="M7145">
            <v>0</v>
          </cell>
          <cell r="N7145">
            <v>0</v>
          </cell>
          <cell r="O7145">
            <v>0</v>
          </cell>
          <cell r="P7145">
            <v>0</v>
          </cell>
          <cell r="Q7145">
            <v>0</v>
          </cell>
          <cell r="R7145">
            <v>0</v>
          </cell>
          <cell r="S7145">
            <v>0</v>
          </cell>
          <cell r="T7145">
            <v>-0.08</v>
          </cell>
        </row>
        <row r="7146">
          <cell r="A7146">
            <v>16240016</v>
          </cell>
          <cell r="B7146" t="str">
            <v>16240016 Cst Payable - Jharkhand</v>
          </cell>
          <cell r="C7146">
            <v>0.03</v>
          </cell>
          <cell r="D7146">
            <v>0</v>
          </cell>
          <cell r="E7146">
            <v>0</v>
          </cell>
          <cell r="F7146">
            <v>0</v>
          </cell>
          <cell r="G7146">
            <v>0</v>
          </cell>
          <cell r="H7146">
            <v>0</v>
          </cell>
          <cell r="I7146">
            <v>0</v>
          </cell>
          <cell r="J7146">
            <v>0</v>
          </cell>
          <cell r="K7146">
            <v>0</v>
          </cell>
          <cell r="L7146">
            <v>0</v>
          </cell>
          <cell r="M7146">
            <v>0</v>
          </cell>
          <cell r="N7146">
            <v>0</v>
          </cell>
          <cell r="O7146">
            <v>0</v>
          </cell>
          <cell r="P7146">
            <v>0</v>
          </cell>
          <cell r="Q7146">
            <v>0</v>
          </cell>
          <cell r="R7146">
            <v>0</v>
          </cell>
          <cell r="S7146">
            <v>0</v>
          </cell>
          <cell r="T7146">
            <v>0.03</v>
          </cell>
        </row>
        <row r="7147">
          <cell r="A7147">
            <v>16240017</v>
          </cell>
          <cell r="B7147" t="str">
            <v>16240017 Cst Payable - Karnataka</v>
          </cell>
          <cell r="C7147">
            <v>0</v>
          </cell>
          <cell r="D7147">
            <v>0</v>
          </cell>
          <cell r="E7147">
            <v>0</v>
          </cell>
          <cell r="F7147">
            <v>0</v>
          </cell>
          <cell r="G7147">
            <v>0</v>
          </cell>
          <cell r="H7147">
            <v>0</v>
          </cell>
          <cell r="I7147">
            <v>0</v>
          </cell>
          <cell r="J7147">
            <v>0</v>
          </cell>
          <cell r="K7147">
            <v>0</v>
          </cell>
          <cell r="L7147">
            <v>0</v>
          </cell>
          <cell r="M7147">
            <v>0</v>
          </cell>
          <cell r="N7147">
            <v>0</v>
          </cell>
          <cell r="O7147">
            <v>0</v>
          </cell>
          <cell r="P7147">
            <v>0</v>
          </cell>
          <cell r="Q7147">
            <v>0</v>
          </cell>
          <cell r="R7147">
            <v>0</v>
          </cell>
          <cell r="S7147">
            <v>0</v>
          </cell>
          <cell r="T7147">
            <v>0</v>
          </cell>
        </row>
        <row r="7148">
          <cell r="A7148">
            <v>16240018</v>
          </cell>
          <cell r="B7148" t="str">
            <v>16240018 Cst Payable - Kerala</v>
          </cell>
          <cell r="C7148">
            <v>0</v>
          </cell>
          <cell r="D7148">
            <v>0</v>
          </cell>
          <cell r="E7148">
            <v>0</v>
          </cell>
          <cell r="F7148">
            <v>0</v>
          </cell>
          <cell r="G7148">
            <v>0</v>
          </cell>
          <cell r="H7148">
            <v>0</v>
          </cell>
          <cell r="I7148">
            <v>0</v>
          </cell>
          <cell r="J7148">
            <v>0</v>
          </cell>
          <cell r="K7148">
            <v>0</v>
          </cell>
          <cell r="L7148">
            <v>0</v>
          </cell>
          <cell r="M7148">
            <v>0</v>
          </cell>
          <cell r="N7148">
            <v>0</v>
          </cell>
          <cell r="O7148">
            <v>0</v>
          </cell>
          <cell r="P7148">
            <v>0</v>
          </cell>
          <cell r="Q7148">
            <v>0</v>
          </cell>
          <cell r="R7148">
            <v>0</v>
          </cell>
          <cell r="S7148">
            <v>0</v>
          </cell>
          <cell r="T7148">
            <v>0</v>
          </cell>
        </row>
        <row r="7149">
          <cell r="A7149">
            <v>16240019</v>
          </cell>
          <cell r="B7149" t="str">
            <v>16240019 Cst Payable - Lakshwadeep</v>
          </cell>
          <cell r="C7149">
            <v>0</v>
          </cell>
          <cell r="D7149">
            <v>0</v>
          </cell>
          <cell r="E7149">
            <v>0</v>
          </cell>
          <cell r="F7149">
            <v>0</v>
          </cell>
          <cell r="G7149">
            <v>0</v>
          </cell>
          <cell r="H7149">
            <v>0</v>
          </cell>
          <cell r="I7149">
            <v>0</v>
          </cell>
          <cell r="J7149">
            <v>0</v>
          </cell>
          <cell r="K7149">
            <v>0</v>
          </cell>
          <cell r="L7149">
            <v>0</v>
          </cell>
          <cell r="M7149">
            <v>0</v>
          </cell>
          <cell r="N7149">
            <v>0</v>
          </cell>
          <cell r="O7149">
            <v>0</v>
          </cell>
          <cell r="P7149">
            <v>0</v>
          </cell>
          <cell r="Q7149">
            <v>0</v>
          </cell>
          <cell r="R7149">
            <v>0</v>
          </cell>
          <cell r="S7149">
            <v>0</v>
          </cell>
          <cell r="T7149">
            <v>0</v>
          </cell>
        </row>
        <row r="7150">
          <cell r="A7150">
            <v>16240020</v>
          </cell>
          <cell r="B7150" t="str">
            <v>16240020 Cst Payable - Maharashtra</v>
          </cell>
          <cell r="C7150">
            <v>0</v>
          </cell>
          <cell r="D7150">
            <v>0.02</v>
          </cell>
          <cell r="E7150">
            <v>0</v>
          </cell>
          <cell r="F7150">
            <v>0</v>
          </cell>
          <cell r="G7150">
            <v>0</v>
          </cell>
          <cell r="H7150">
            <v>0</v>
          </cell>
          <cell r="I7150">
            <v>0</v>
          </cell>
          <cell r="J7150">
            <v>0</v>
          </cell>
          <cell r="K7150">
            <v>0</v>
          </cell>
          <cell r="L7150">
            <v>0</v>
          </cell>
          <cell r="M7150">
            <v>0</v>
          </cell>
          <cell r="N7150">
            <v>0</v>
          </cell>
          <cell r="O7150">
            <v>0</v>
          </cell>
          <cell r="P7150">
            <v>0</v>
          </cell>
          <cell r="Q7150">
            <v>0</v>
          </cell>
          <cell r="R7150">
            <v>0</v>
          </cell>
          <cell r="S7150">
            <v>0</v>
          </cell>
          <cell r="T7150">
            <v>0.02</v>
          </cell>
        </row>
        <row r="7151">
          <cell r="A7151">
            <v>16240021</v>
          </cell>
          <cell r="B7151" t="str">
            <v>16240021 Cst Payable - Manipur</v>
          </cell>
          <cell r="C7151">
            <v>0</v>
          </cell>
          <cell r="D7151">
            <v>0</v>
          </cell>
          <cell r="E7151">
            <v>0</v>
          </cell>
          <cell r="F7151">
            <v>0</v>
          </cell>
          <cell r="G7151">
            <v>0</v>
          </cell>
          <cell r="H7151">
            <v>0</v>
          </cell>
          <cell r="I7151">
            <v>0</v>
          </cell>
          <cell r="J7151">
            <v>0</v>
          </cell>
          <cell r="K7151">
            <v>0</v>
          </cell>
          <cell r="L7151">
            <v>0</v>
          </cell>
          <cell r="M7151">
            <v>0</v>
          </cell>
          <cell r="N7151">
            <v>0</v>
          </cell>
          <cell r="O7151">
            <v>0</v>
          </cell>
          <cell r="P7151">
            <v>0</v>
          </cell>
          <cell r="Q7151">
            <v>0</v>
          </cell>
          <cell r="R7151">
            <v>0</v>
          </cell>
          <cell r="S7151">
            <v>0</v>
          </cell>
          <cell r="T7151">
            <v>0</v>
          </cell>
        </row>
        <row r="7152">
          <cell r="A7152">
            <v>16240022</v>
          </cell>
          <cell r="B7152" t="str">
            <v>16240022 Cst Payable - Meghalaya</v>
          </cell>
          <cell r="C7152">
            <v>0</v>
          </cell>
          <cell r="D7152">
            <v>0</v>
          </cell>
          <cell r="E7152">
            <v>0</v>
          </cell>
          <cell r="F7152">
            <v>0</v>
          </cell>
          <cell r="G7152">
            <v>0</v>
          </cell>
          <cell r="H7152">
            <v>0</v>
          </cell>
          <cell r="I7152">
            <v>0</v>
          </cell>
          <cell r="J7152">
            <v>0</v>
          </cell>
          <cell r="K7152">
            <v>0</v>
          </cell>
          <cell r="L7152">
            <v>0</v>
          </cell>
          <cell r="M7152">
            <v>0</v>
          </cell>
          <cell r="N7152">
            <v>0</v>
          </cell>
          <cell r="O7152">
            <v>0</v>
          </cell>
          <cell r="P7152">
            <v>0</v>
          </cell>
          <cell r="Q7152">
            <v>0</v>
          </cell>
          <cell r="R7152">
            <v>0</v>
          </cell>
          <cell r="S7152">
            <v>0</v>
          </cell>
          <cell r="T7152">
            <v>0</v>
          </cell>
        </row>
        <row r="7153">
          <cell r="A7153">
            <v>16240023</v>
          </cell>
          <cell r="B7153" t="str">
            <v>16240023 Cst Payable - Mizoram</v>
          </cell>
          <cell r="C7153">
            <v>0</v>
          </cell>
          <cell r="D7153">
            <v>0</v>
          </cell>
          <cell r="E7153">
            <v>0</v>
          </cell>
          <cell r="F7153">
            <v>0</v>
          </cell>
          <cell r="G7153">
            <v>0</v>
          </cell>
          <cell r="H7153">
            <v>0</v>
          </cell>
          <cell r="I7153">
            <v>0</v>
          </cell>
          <cell r="J7153">
            <v>0</v>
          </cell>
          <cell r="K7153">
            <v>0</v>
          </cell>
          <cell r="L7153">
            <v>0</v>
          </cell>
          <cell r="M7153">
            <v>0</v>
          </cell>
          <cell r="N7153">
            <v>0</v>
          </cell>
          <cell r="O7153">
            <v>0</v>
          </cell>
          <cell r="P7153">
            <v>0</v>
          </cell>
          <cell r="Q7153">
            <v>0</v>
          </cell>
          <cell r="R7153">
            <v>0</v>
          </cell>
          <cell r="S7153">
            <v>0</v>
          </cell>
          <cell r="T7153">
            <v>0</v>
          </cell>
        </row>
        <row r="7154">
          <cell r="A7154">
            <v>16240024</v>
          </cell>
          <cell r="B7154" t="str">
            <v>16240024 Cst Payable - Mp</v>
          </cell>
          <cell r="C7154">
            <v>0</v>
          </cell>
          <cell r="D7154">
            <v>0</v>
          </cell>
          <cell r="E7154">
            <v>0</v>
          </cell>
          <cell r="F7154">
            <v>0</v>
          </cell>
          <cell r="G7154">
            <v>0</v>
          </cell>
          <cell r="H7154">
            <v>0</v>
          </cell>
          <cell r="I7154">
            <v>0</v>
          </cell>
          <cell r="J7154">
            <v>0</v>
          </cell>
          <cell r="K7154">
            <v>0</v>
          </cell>
          <cell r="L7154">
            <v>0</v>
          </cell>
          <cell r="M7154">
            <v>0</v>
          </cell>
          <cell r="N7154">
            <v>0</v>
          </cell>
          <cell r="O7154">
            <v>0</v>
          </cell>
          <cell r="P7154">
            <v>0</v>
          </cell>
          <cell r="Q7154">
            <v>0</v>
          </cell>
          <cell r="R7154">
            <v>0</v>
          </cell>
          <cell r="S7154">
            <v>0</v>
          </cell>
          <cell r="T7154">
            <v>0</v>
          </cell>
        </row>
        <row r="7155">
          <cell r="A7155">
            <v>16240025</v>
          </cell>
          <cell r="B7155" t="str">
            <v>16240025 Cst Payable - Nagaland</v>
          </cell>
          <cell r="C7155">
            <v>0</v>
          </cell>
          <cell r="D7155">
            <v>0</v>
          </cell>
          <cell r="E7155">
            <v>0</v>
          </cell>
          <cell r="F7155">
            <v>0</v>
          </cell>
          <cell r="G7155">
            <v>0</v>
          </cell>
          <cell r="H7155">
            <v>0</v>
          </cell>
          <cell r="I7155">
            <v>0</v>
          </cell>
          <cell r="J7155">
            <v>0</v>
          </cell>
          <cell r="K7155">
            <v>0</v>
          </cell>
          <cell r="L7155">
            <v>0</v>
          </cell>
          <cell r="M7155">
            <v>0</v>
          </cell>
          <cell r="N7155">
            <v>0</v>
          </cell>
          <cell r="O7155">
            <v>0</v>
          </cell>
          <cell r="P7155">
            <v>0</v>
          </cell>
          <cell r="Q7155">
            <v>0</v>
          </cell>
          <cell r="R7155">
            <v>0</v>
          </cell>
          <cell r="S7155">
            <v>0</v>
          </cell>
          <cell r="T7155">
            <v>0</v>
          </cell>
        </row>
        <row r="7156">
          <cell r="A7156">
            <v>16240026</v>
          </cell>
          <cell r="B7156" t="str">
            <v>16240026 Cst Payable - Orissa</v>
          </cell>
          <cell r="C7156">
            <v>0</v>
          </cell>
          <cell r="D7156">
            <v>0</v>
          </cell>
          <cell r="E7156">
            <v>0</v>
          </cell>
          <cell r="F7156">
            <v>0</v>
          </cell>
          <cell r="G7156">
            <v>0</v>
          </cell>
          <cell r="H7156">
            <v>0</v>
          </cell>
          <cell r="I7156">
            <v>0</v>
          </cell>
          <cell r="J7156">
            <v>0</v>
          </cell>
          <cell r="K7156">
            <v>0</v>
          </cell>
          <cell r="L7156">
            <v>0</v>
          </cell>
          <cell r="M7156">
            <v>0</v>
          </cell>
          <cell r="N7156">
            <v>0</v>
          </cell>
          <cell r="O7156">
            <v>0</v>
          </cell>
          <cell r="P7156">
            <v>0</v>
          </cell>
          <cell r="Q7156">
            <v>0</v>
          </cell>
          <cell r="R7156">
            <v>0</v>
          </cell>
          <cell r="S7156">
            <v>0</v>
          </cell>
          <cell r="T7156">
            <v>0</v>
          </cell>
        </row>
        <row r="7157">
          <cell r="A7157">
            <v>16240027</v>
          </cell>
          <cell r="B7157" t="str">
            <v>16240027 Cst Payable - Pondichery</v>
          </cell>
          <cell r="C7157">
            <v>0</v>
          </cell>
          <cell r="D7157">
            <v>0</v>
          </cell>
          <cell r="E7157">
            <v>0</v>
          </cell>
          <cell r="F7157">
            <v>0</v>
          </cell>
          <cell r="G7157">
            <v>0</v>
          </cell>
          <cell r="H7157">
            <v>0</v>
          </cell>
          <cell r="I7157">
            <v>0</v>
          </cell>
          <cell r="J7157">
            <v>0</v>
          </cell>
          <cell r="K7157">
            <v>0</v>
          </cell>
          <cell r="L7157">
            <v>0</v>
          </cell>
          <cell r="M7157">
            <v>0</v>
          </cell>
          <cell r="N7157">
            <v>0</v>
          </cell>
          <cell r="O7157">
            <v>0</v>
          </cell>
          <cell r="P7157">
            <v>0</v>
          </cell>
          <cell r="Q7157">
            <v>0</v>
          </cell>
          <cell r="R7157">
            <v>0</v>
          </cell>
          <cell r="S7157">
            <v>0</v>
          </cell>
          <cell r="T7157">
            <v>0</v>
          </cell>
        </row>
        <row r="7158">
          <cell r="A7158">
            <v>16240028</v>
          </cell>
          <cell r="B7158" t="str">
            <v>16240028 Cst Payable - Punjab</v>
          </cell>
          <cell r="C7158">
            <v>-0.36</v>
          </cell>
          <cell r="D7158">
            <v>0</v>
          </cell>
          <cell r="E7158">
            <v>0</v>
          </cell>
          <cell r="F7158">
            <v>0</v>
          </cell>
          <cell r="G7158">
            <v>0</v>
          </cell>
          <cell r="H7158">
            <v>0</v>
          </cell>
          <cell r="I7158">
            <v>0</v>
          </cell>
          <cell r="J7158">
            <v>0</v>
          </cell>
          <cell r="K7158">
            <v>0</v>
          </cell>
          <cell r="L7158">
            <v>0</v>
          </cell>
          <cell r="M7158">
            <v>0</v>
          </cell>
          <cell r="N7158">
            <v>0</v>
          </cell>
          <cell r="O7158">
            <v>0</v>
          </cell>
          <cell r="P7158">
            <v>0</v>
          </cell>
          <cell r="Q7158">
            <v>0</v>
          </cell>
          <cell r="R7158">
            <v>0</v>
          </cell>
          <cell r="S7158">
            <v>0</v>
          </cell>
          <cell r="T7158">
            <v>-0.36</v>
          </cell>
        </row>
        <row r="7159">
          <cell r="A7159">
            <v>16240029</v>
          </cell>
          <cell r="B7159" t="str">
            <v>16240029 Cst Payable - Rajashtan</v>
          </cell>
          <cell r="C7159">
            <v>0</v>
          </cell>
          <cell r="D7159">
            <v>0</v>
          </cell>
          <cell r="E7159">
            <v>0</v>
          </cell>
          <cell r="F7159">
            <v>0</v>
          </cell>
          <cell r="G7159">
            <v>0</v>
          </cell>
          <cell r="H7159">
            <v>0</v>
          </cell>
          <cell r="I7159">
            <v>0</v>
          </cell>
          <cell r="J7159">
            <v>0</v>
          </cell>
          <cell r="K7159">
            <v>0</v>
          </cell>
          <cell r="L7159">
            <v>0</v>
          </cell>
          <cell r="M7159">
            <v>0</v>
          </cell>
          <cell r="N7159">
            <v>0</v>
          </cell>
          <cell r="O7159">
            <v>0</v>
          </cell>
          <cell r="P7159">
            <v>0</v>
          </cell>
          <cell r="Q7159">
            <v>0</v>
          </cell>
          <cell r="R7159">
            <v>0</v>
          </cell>
          <cell r="S7159">
            <v>0</v>
          </cell>
          <cell r="T7159">
            <v>0</v>
          </cell>
        </row>
        <row r="7160">
          <cell r="A7160">
            <v>16240030</v>
          </cell>
          <cell r="B7160" t="str">
            <v>16240030 Cst Payable - Sikkim</v>
          </cell>
          <cell r="C7160">
            <v>0</v>
          </cell>
          <cell r="D7160">
            <v>0</v>
          </cell>
          <cell r="E7160">
            <v>0</v>
          </cell>
          <cell r="F7160">
            <v>0</v>
          </cell>
          <cell r="G7160">
            <v>0</v>
          </cell>
          <cell r="H7160">
            <v>0</v>
          </cell>
          <cell r="I7160">
            <v>0</v>
          </cell>
          <cell r="J7160">
            <v>0</v>
          </cell>
          <cell r="K7160">
            <v>0</v>
          </cell>
          <cell r="L7160">
            <v>0</v>
          </cell>
          <cell r="M7160">
            <v>0</v>
          </cell>
          <cell r="N7160">
            <v>0</v>
          </cell>
          <cell r="O7160">
            <v>0</v>
          </cell>
          <cell r="P7160">
            <v>0</v>
          </cell>
          <cell r="Q7160">
            <v>0</v>
          </cell>
          <cell r="R7160">
            <v>0</v>
          </cell>
          <cell r="S7160">
            <v>0</v>
          </cell>
          <cell r="T7160">
            <v>0</v>
          </cell>
        </row>
        <row r="7161">
          <cell r="A7161">
            <v>16240031</v>
          </cell>
          <cell r="B7161" t="str">
            <v>16240031 Cst Payable - Tamil Nadu</v>
          </cell>
          <cell r="C7161">
            <v>0</v>
          </cell>
          <cell r="D7161">
            <v>0</v>
          </cell>
          <cell r="E7161">
            <v>0</v>
          </cell>
          <cell r="F7161">
            <v>0</v>
          </cell>
          <cell r="G7161">
            <v>0</v>
          </cell>
          <cell r="H7161">
            <v>0</v>
          </cell>
          <cell r="I7161">
            <v>0</v>
          </cell>
          <cell r="J7161">
            <v>0</v>
          </cell>
          <cell r="K7161">
            <v>0</v>
          </cell>
          <cell r="L7161">
            <v>0</v>
          </cell>
          <cell r="M7161">
            <v>0</v>
          </cell>
          <cell r="N7161">
            <v>0</v>
          </cell>
          <cell r="O7161">
            <v>0</v>
          </cell>
          <cell r="P7161">
            <v>0</v>
          </cell>
          <cell r="Q7161">
            <v>0</v>
          </cell>
          <cell r="R7161">
            <v>0</v>
          </cell>
          <cell r="S7161">
            <v>0</v>
          </cell>
          <cell r="T7161">
            <v>0</v>
          </cell>
        </row>
        <row r="7162">
          <cell r="A7162">
            <v>16240032</v>
          </cell>
          <cell r="B7162" t="str">
            <v>16240032 Cst Payable - Tripura</v>
          </cell>
          <cell r="C7162">
            <v>0</v>
          </cell>
          <cell r="D7162">
            <v>0</v>
          </cell>
          <cell r="E7162">
            <v>0</v>
          </cell>
          <cell r="F7162">
            <v>0</v>
          </cell>
          <cell r="G7162">
            <v>0</v>
          </cell>
          <cell r="H7162">
            <v>0</v>
          </cell>
          <cell r="I7162">
            <v>0</v>
          </cell>
          <cell r="J7162">
            <v>0</v>
          </cell>
          <cell r="K7162">
            <v>0</v>
          </cell>
          <cell r="L7162">
            <v>0</v>
          </cell>
          <cell r="M7162">
            <v>0</v>
          </cell>
          <cell r="N7162">
            <v>0</v>
          </cell>
          <cell r="O7162">
            <v>0</v>
          </cell>
          <cell r="P7162">
            <v>0</v>
          </cell>
          <cell r="Q7162">
            <v>0</v>
          </cell>
          <cell r="R7162">
            <v>0</v>
          </cell>
          <cell r="S7162">
            <v>0</v>
          </cell>
          <cell r="T7162">
            <v>0</v>
          </cell>
        </row>
        <row r="7163">
          <cell r="A7163">
            <v>16240033</v>
          </cell>
          <cell r="B7163" t="str">
            <v>16240033 Cst Payable - Uttar Pradesh</v>
          </cell>
          <cell r="C7163">
            <v>-0.2</v>
          </cell>
          <cell r="D7163">
            <v>0</v>
          </cell>
          <cell r="E7163">
            <v>0</v>
          </cell>
          <cell r="F7163">
            <v>0</v>
          </cell>
          <cell r="G7163">
            <v>0</v>
          </cell>
          <cell r="H7163">
            <v>0</v>
          </cell>
          <cell r="I7163">
            <v>0</v>
          </cell>
          <cell r="J7163">
            <v>0</v>
          </cell>
          <cell r="K7163">
            <v>0</v>
          </cell>
          <cell r="L7163">
            <v>0</v>
          </cell>
          <cell r="M7163">
            <v>0</v>
          </cell>
          <cell r="N7163">
            <v>0</v>
          </cell>
          <cell r="O7163">
            <v>0</v>
          </cell>
          <cell r="P7163">
            <v>0</v>
          </cell>
          <cell r="Q7163">
            <v>0</v>
          </cell>
          <cell r="R7163">
            <v>0</v>
          </cell>
          <cell r="S7163">
            <v>0</v>
          </cell>
          <cell r="T7163">
            <v>-0.2</v>
          </cell>
        </row>
        <row r="7164">
          <cell r="A7164">
            <v>16240034</v>
          </cell>
          <cell r="B7164" t="str">
            <v>16240034 Cst Payable - Uttrakhand</v>
          </cell>
          <cell r="C7164">
            <v>0</v>
          </cell>
          <cell r="D7164">
            <v>-0.28000000000000003</v>
          </cell>
          <cell r="E7164">
            <v>0</v>
          </cell>
          <cell r="F7164">
            <v>0</v>
          </cell>
          <cell r="G7164">
            <v>0</v>
          </cell>
          <cell r="H7164">
            <v>0</v>
          </cell>
          <cell r="I7164">
            <v>0</v>
          </cell>
          <cell r="J7164">
            <v>0</v>
          </cell>
          <cell r="K7164">
            <v>0</v>
          </cell>
          <cell r="L7164">
            <v>0</v>
          </cell>
          <cell r="M7164">
            <v>0</v>
          </cell>
          <cell r="N7164">
            <v>0</v>
          </cell>
          <cell r="O7164">
            <v>0</v>
          </cell>
          <cell r="P7164">
            <v>0</v>
          </cell>
          <cell r="Q7164">
            <v>0</v>
          </cell>
          <cell r="R7164">
            <v>0</v>
          </cell>
          <cell r="S7164">
            <v>0</v>
          </cell>
          <cell r="T7164">
            <v>-0.28000000000000003</v>
          </cell>
        </row>
        <row r="7165">
          <cell r="A7165">
            <v>16240035</v>
          </cell>
          <cell r="B7165" t="str">
            <v>16240035 Cst Payable - West Bengal</v>
          </cell>
          <cell r="C7165">
            <v>0.28000000000000003</v>
          </cell>
          <cell r="D7165">
            <v>0</v>
          </cell>
          <cell r="E7165">
            <v>-0.09</v>
          </cell>
          <cell r="F7165">
            <v>0</v>
          </cell>
          <cell r="G7165">
            <v>0</v>
          </cell>
          <cell r="H7165">
            <v>0</v>
          </cell>
          <cell r="I7165">
            <v>0</v>
          </cell>
          <cell r="J7165">
            <v>0</v>
          </cell>
          <cell r="K7165">
            <v>0</v>
          </cell>
          <cell r="L7165">
            <v>0</v>
          </cell>
          <cell r="M7165">
            <v>0</v>
          </cell>
          <cell r="N7165">
            <v>0</v>
          </cell>
          <cell r="O7165">
            <v>0</v>
          </cell>
          <cell r="P7165">
            <v>0</v>
          </cell>
          <cell r="Q7165">
            <v>0</v>
          </cell>
          <cell r="R7165">
            <v>0</v>
          </cell>
          <cell r="S7165">
            <v>0</v>
          </cell>
          <cell r="T7165">
            <v>0.19</v>
          </cell>
        </row>
        <row r="7166">
          <cell r="A7166">
            <v>16240036</v>
          </cell>
          <cell r="B7166" t="str">
            <v>16240036 Cst Payable - Shillong</v>
          </cell>
          <cell r="C7166">
            <v>0</v>
          </cell>
          <cell r="D7166">
            <v>0</v>
          </cell>
          <cell r="E7166">
            <v>0</v>
          </cell>
          <cell r="F7166">
            <v>0</v>
          </cell>
          <cell r="G7166">
            <v>0</v>
          </cell>
          <cell r="H7166">
            <v>0</v>
          </cell>
          <cell r="I7166">
            <v>0</v>
          </cell>
          <cell r="J7166">
            <v>0</v>
          </cell>
          <cell r="K7166">
            <v>0</v>
          </cell>
          <cell r="L7166">
            <v>0</v>
          </cell>
          <cell r="M7166">
            <v>0</v>
          </cell>
          <cell r="N7166">
            <v>0</v>
          </cell>
          <cell r="O7166">
            <v>0</v>
          </cell>
          <cell r="P7166">
            <v>0</v>
          </cell>
          <cell r="Q7166">
            <v>0</v>
          </cell>
          <cell r="R7166">
            <v>0</v>
          </cell>
          <cell r="S7166">
            <v>0</v>
          </cell>
          <cell r="T7166">
            <v>0</v>
          </cell>
        </row>
        <row r="7167">
          <cell r="A7167">
            <v>16240037</v>
          </cell>
          <cell r="B7167" t="str">
            <v>16240037 DIFFERNTIAL CST PAYABLE ACCOUNT- Andhra Pradesh</v>
          </cell>
          <cell r="C7167">
            <v>0</v>
          </cell>
          <cell r="D7167">
            <v>0</v>
          </cell>
          <cell r="E7167">
            <v>0</v>
          </cell>
          <cell r="F7167">
            <v>0</v>
          </cell>
          <cell r="G7167">
            <v>0</v>
          </cell>
          <cell r="H7167">
            <v>0</v>
          </cell>
          <cell r="I7167">
            <v>0</v>
          </cell>
          <cell r="J7167">
            <v>0</v>
          </cell>
          <cell r="K7167">
            <v>0</v>
          </cell>
          <cell r="L7167">
            <v>0</v>
          </cell>
          <cell r="M7167">
            <v>0</v>
          </cell>
          <cell r="N7167">
            <v>0</v>
          </cell>
          <cell r="O7167">
            <v>0</v>
          </cell>
          <cell r="P7167">
            <v>0</v>
          </cell>
          <cell r="Q7167">
            <v>0</v>
          </cell>
          <cell r="R7167">
            <v>0</v>
          </cell>
          <cell r="S7167">
            <v>0</v>
          </cell>
          <cell r="T7167">
            <v>0</v>
          </cell>
        </row>
        <row r="7168">
          <cell r="A7168">
            <v>16240038</v>
          </cell>
          <cell r="B7168" t="str">
            <v>16240038 DIFFERNTIAL CST PAYABLE ACCOUNT- Delhi</v>
          </cell>
          <cell r="C7168">
            <v>0</v>
          </cell>
          <cell r="D7168">
            <v>-396942</v>
          </cell>
          <cell r="E7168">
            <v>0</v>
          </cell>
          <cell r="F7168">
            <v>0</v>
          </cell>
          <cell r="G7168">
            <v>-6662853.5300000003</v>
          </cell>
          <cell r="H7168">
            <v>0</v>
          </cell>
          <cell r="I7168">
            <v>0</v>
          </cell>
          <cell r="J7168">
            <v>0</v>
          </cell>
          <cell r="K7168">
            <v>0</v>
          </cell>
          <cell r="L7168">
            <v>0</v>
          </cell>
          <cell r="M7168">
            <v>0</v>
          </cell>
          <cell r="N7168">
            <v>0</v>
          </cell>
          <cell r="O7168">
            <v>0</v>
          </cell>
          <cell r="P7168">
            <v>0</v>
          </cell>
          <cell r="Q7168">
            <v>0</v>
          </cell>
          <cell r="R7168">
            <v>0</v>
          </cell>
          <cell r="S7168">
            <v>0</v>
          </cell>
          <cell r="T7168">
            <v>-7059795.5300000003</v>
          </cell>
        </row>
        <row r="7169">
          <cell r="A7169">
            <v>16240039</v>
          </cell>
          <cell r="B7169" t="str">
            <v>16240039 DIFFERNTIAL CST PAYABLE ACCOUNT- Gujrat</v>
          </cell>
          <cell r="C7169">
            <v>0</v>
          </cell>
          <cell r="D7169">
            <v>0</v>
          </cell>
          <cell r="E7169">
            <v>0</v>
          </cell>
          <cell r="F7169">
            <v>0</v>
          </cell>
          <cell r="G7169">
            <v>0</v>
          </cell>
          <cell r="H7169">
            <v>0</v>
          </cell>
          <cell r="I7169">
            <v>0</v>
          </cell>
          <cell r="J7169">
            <v>0</v>
          </cell>
          <cell r="K7169">
            <v>0</v>
          </cell>
          <cell r="L7169">
            <v>0</v>
          </cell>
          <cell r="M7169">
            <v>0</v>
          </cell>
          <cell r="N7169">
            <v>0</v>
          </cell>
          <cell r="O7169">
            <v>0</v>
          </cell>
          <cell r="P7169">
            <v>0</v>
          </cell>
          <cell r="Q7169">
            <v>0</v>
          </cell>
          <cell r="R7169">
            <v>0</v>
          </cell>
          <cell r="S7169">
            <v>0</v>
          </cell>
          <cell r="T7169">
            <v>0</v>
          </cell>
        </row>
        <row r="7170">
          <cell r="A7170">
            <v>16240040</v>
          </cell>
          <cell r="B7170" t="str">
            <v>16240040 DIFFERNTIAL CST PAYABLE ACCOUNT- Maharashtra</v>
          </cell>
          <cell r="C7170">
            <v>0</v>
          </cell>
          <cell r="D7170">
            <v>-15146449</v>
          </cell>
          <cell r="E7170">
            <v>0</v>
          </cell>
          <cell r="F7170">
            <v>0</v>
          </cell>
          <cell r="G7170">
            <v>-15268129.390000001</v>
          </cell>
          <cell r="H7170">
            <v>0</v>
          </cell>
          <cell r="I7170">
            <v>0</v>
          </cell>
          <cell r="J7170">
            <v>0</v>
          </cell>
          <cell r="K7170">
            <v>0</v>
          </cell>
          <cell r="L7170">
            <v>0</v>
          </cell>
          <cell r="M7170">
            <v>0</v>
          </cell>
          <cell r="N7170">
            <v>0</v>
          </cell>
          <cell r="O7170">
            <v>0</v>
          </cell>
          <cell r="P7170">
            <v>0</v>
          </cell>
          <cell r="Q7170">
            <v>0</v>
          </cell>
          <cell r="R7170">
            <v>0</v>
          </cell>
          <cell r="S7170">
            <v>0</v>
          </cell>
          <cell r="T7170">
            <v>-30414578.390000001</v>
          </cell>
        </row>
        <row r="7171">
          <cell r="A7171">
            <v>16240041</v>
          </cell>
          <cell r="B7171" t="str">
            <v>16240041 DIFFERNTIAL CST PAYABLE ACCOUNT- Punjab</v>
          </cell>
          <cell r="C7171">
            <v>0</v>
          </cell>
          <cell r="D7171">
            <v>0</v>
          </cell>
          <cell r="E7171">
            <v>-81668460.579999998</v>
          </cell>
          <cell r="F7171">
            <v>0</v>
          </cell>
          <cell r="G7171">
            <v>0</v>
          </cell>
          <cell r="H7171">
            <v>0</v>
          </cell>
          <cell r="I7171">
            <v>0</v>
          </cell>
          <cell r="J7171">
            <v>0</v>
          </cell>
          <cell r="K7171">
            <v>0</v>
          </cell>
          <cell r="L7171">
            <v>0</v>
          </cell>
          <cell r="M7171">
            <v>0</v>
          </cell>
          <cell r="N7171">
            <v>0</v>
          </cell>
          <cell r="O7171">
            <v>0</v>
          </cell>
          <cell r="P7171">
            <v>0</v>
          </cell>
          <cell r="Q7171">
            <v>0</v>
          </cell>
          <cell r="R7171">
            <v>0</v>
          </cell>
          <cell r="S7171">
            <v>0</v>
          </cell>
          <cell r="T7171">
            <v>-81668460.579999998</v>
          </cell>
        </row>
        <row r="7172">
          <cell r="A7172">
            <v>16240042</v>
          </cell>
          <cell r="B7172" t="str">
            <v>16240042 DIFFERNTIAL CST PAYABLE ACCOUNT- Rajasthan</v>
          </cell>
          <cell r="C7172">
            <v>-0.36</v>
          </cell>
          <cell r="D7172">
            <v>-59236</v>
          </cell>
          <cell r="E7172">
            <v>0</v>
          </cell>
          <cell r="F7172">
            <v>0</v>
          </cell>
          <cell r="G7172">
            <v>0</v>
          </cell>
          <cell r="H7172">
            <v>0</v>
          </cell>
          <cell r="I7172">
            <v>0</v>
          </cell>
          <cell r="J7172">
            <v>0</v>
          </cell>
          <cell r="K7172">
            <v>0</v>
          </cell>
          <cell r="L7172">
            <v>0</v>
          </cell>
          <cell r="M7172">
            <v>0</v>
          </cell>
          <cell r="N7172">
            <v>0</v>
          </cell>
          <cell r="O7172">
            <v>0</v>
          </cell>
          <cell r="P7172">
            <v>0</v>
          </cell>
          <cell r="Q7172">
            <v>0</v>
          </cell>
          <cell r="R7172">
            <v>0</v>
          </cell>
          <cell r="S7172">
            <v>0</v>
          </cell>
          <cell r="T7172">
            <v>-59236.36</v>
          </cell>
        </row>
        <row r="7173">
          <cell r="A7173">
            <v>16240043</v>
          </cell>
          <cell r="B7173" t="str">
            <v>16240043 DIFFERNTIAL CST PAYABLE ACCOUNT- Uttarkhand</v>
          </cell>
          <cell r="C7173">
            <v>0</v>
          </cell>
          <cell r="D7173">
            <v>0</v>
          </cell>
          <cell r="E7173">
            <v>0</v>
          </cell>
          <cell r="F7173">
            <v>0</v>
          </cell>
          <cell r="G7173">
            <v>0</v>
          </cell>
          <cell r="H7173">
            <v>0</v>
          </cell>
          <cell r="I7173">
            <v>0</v>
          </cell>
          <cell r="J7173">
            <v>0</v>
          </cell>
          <cell r="K7173">
            <v>0</v>
          </cell>
          <cell r="L7173">
            <v>0</v>
          </cell>
          <cell r="M7173">
            <v>0</v>
          </cell>
          <cell r="N7173">
            <v>0</v>
          </cell>
          <cell r="O7173">
            <v>0</v>
          </cell>
          <cell r="P7173">
            <v>0</v>
          </cell>
          <cell r="Q7173">
            <v>0</v>
          </cell>
          <cell r="R7173">
            <v>0</v>
          </cell>
          <cell r="S7173">
            <v>0</v>
          </cell>
          <cell r="T7173">
            <v>0</v>
          </cell>
        </row>
        <row r="7174">
          <cell r="A7174">
            <v>16240044</v>
          </cell>
          <cell r="B7174" t="str">
            <v>16240044 DIFFERNTIAL CST PAYABLE ACCOUNT- Tamil Nadu</v>
          </cell>
          <cell r="C7174">
            <v>0</v>
          </cell>
          <cell r="D7174">
            <v>-5542838</v>
          </cell>
          <cell r="E7174">
            <v>0</v>
          </cell>
          <cell r="F7174">
            <v>0</v>
          </cell>
          <cell r="G7174">
            <v>-3147681.37</v>
          </cell>
          <cell r="H7174">
            <v>0</v>
          </cell>
          <cell r="I7174">
            <v>0</v>
          </cell>
          <cell r="J7174">
            <v>0</v>
          </cell>
          <cell r="K7174">
            <v>0</v>
          </cell>
          <cell r="L7174">
            <v>0</v>
          </cell>
          <cell r="M7174">
            <v>0</v>
          </cell>
          <cell r="N7174">
            <v>0</v>
          </cell>
          <cell r="O7174">
            <v>0</v>
          </cell>
          <cell r="P7174">
            <v>0</v>
          </cell>
          <cell r="Q7174">
            <v>0</v>
          </cell>
          <cell r="R7174">
            <v>0</v>
          </cell>
          <cell r="S7174">
            <v>0</v>
          </cell>
          <cell r="T7174">
            <v>-8690519.3699999992</v>
          </cell>
        </row>
        <row r="7175">
          <cell r="A7175">
            <v>16240045</v>
          </cell>
          <cell r="B7175" t="str">
            <v>16240045 Cst Payable - Telangana</v>
          </cell>
          <cell r="C7175">
            <v>0</v>
          </cell>
          <cell r="D7175">
            <v>0</v>
          </cell>
          <cell r="E7175">
            <v>0</v>
          </cell>
          <cell r="F7175">
            <v>0</v>
          </cell>
          <cell r="G7175">
            <v>0</v>
          </cell>
          <cell r="H7175">
            <v>0</v>
          </cell>
          <cell r="I7175">
            <v>0</v>
          </cell>
          <cell r="J7175">
            <v>0</v>
          </cell>
          <cell r="K7175">
            <v>0</v>
          </cell>
          <cell r="L7175">
            <v>0</v>
          </cell>
          <cell r="M7175">
            <v>0</v>
          </cell>
          <cell r="N7175">
            <v>0</v>
          </cell>
          <cell r="O7175">
            <v>0</v>
          </cell>
          <cell r="P7175">
            <v>0</v>
          </cell>
          <cell r="Q7175">
            <v>0</v>
          </cell>
          <cell r="R7175">
            <v>0</v>
          </cell>
          <cell r="S7175">
            <v>0</v>
          </cell>
          <cell r="T7175">
            <v>0</v>
          </cell>
        </row>
        <row r="7176">
          <cell r="A7176">
            <v>16270001</v>
          </cell>
          <cell r="B7176" t="str">
            <v>16270001 GUJARAT ADDITIONAL TAX</v>
          </cell>
          <cell r="C7176">
            <v>0</v>
          </cell>
          <cell r="D7176">
            <v>0</v>
          </cell>
          <cell r="E7176">
            <v>0</v>
          </cell>
          <cell r="F7176">
            <v>0</v>
          </cell>
          <cell r="G7176">
            <v>0</v>
          </cell>
          <cell r="H7176">
            <v>0</v>
          </cell>
          <cell r="I7176">
            <v>0</v>
          </cell>
          <cell r="J7176">
            <v>0</v>
          </cell>
          <cell r="K7176">
            <v>0</v>
          </cell>
          <cell r="L7176">
            <v>0</v>
          </cell>
          <cell r="M7176">
            <v>0</v>
          </cell>
          <cell r="N7176">
            <v>0</v>
          </cell>
          <cell r="O7176">
            <v>0</v>
          </cell>
          <cell r="P7176">
            <v>0</v>
          </cell>
          <cell r="Q7176">
            <v>0</v>
          </cell>
          <cell r="R7176">
            <v>0</v>
          </cell>
          <cell r="S7176">
            <v>0</v>
          </cell>
          <cell r="T7176">
            <v>0</v>
          </cell>
        </row>
        <row r="7177">
          <cell r="A7177">
            <v>16270002</v>
          </cell>
          <cell r="B7177" t="str">
            <v>16270002 DEFFERED GST AUSTRALIA (Payable)</v>
          </cell>
          <cell r="C7177">
            <v>0</v>
          </cell>
          <cell r="D7177">
            <v>0</v>
          </cell>
          <cell r="E7177">
            <v>0</v>
          </cell>
          <cell r="F7177">
            <v>0</v>
          </cell>
          <cell r="G7177">
            <v>0</v>
          </cell>
          <cell r="H7177">
            <v>0</v>
          </cell>
          <cell r="I7177">
            <v>0</v>
          </cell>
          <cell r="J7177">
            <v>0</v>
          </cell>
          <cell r="K7177">
            <v>0</v>
          </cell>
          <cell r="L7177">
            <v>0</v>
          </cell>
          <cell r="M7177">
            <v>0</v>
          </cell>
          <cell r="N7177">
            <v>0</v>
          </cell>
          <cell r="O7177">
            <v>0</v>
          </cell>
          <cell r="P7177">
            <v>0</v>
          </cell>
          <cell r="Q7177">
            <v>0</v>
          </cell>
          <cell r="R7177">
            <v>0</v>
          </cell>
          <cell r="S7177">
            <v>0</v>
          </cell>
          <cell r="T7177">
            <v>0</v>
          </cell>
        </row>
        <row r="7178">
          <cell r="A7178">
            <v>16280001</v>
          </cell>
          <cell r="B7178" t="str">
            <v>16280001 Works Contract Tax Payable</v>
          </cell>
          <cell r="C7178">
            <v>40.64</v>
          </cell>
          <cell r="D7178">
            <v>-224032.49</v>
          </cell>
          <cell r="E7178">
            <v>0</v>
          </cell>
          <cell r="F7178">
            <v>971.95</v>
          </cell>
          <cell r="G7178">
            <v>-4286830.75</v>
          </cell>
          <cell r="H7178">
            <v>0</v>
          </cell>
          <cell r="I7178">
            <v>0</v>
          </cell>
          <cell r="J7178">
            <v>0</v>
          </cell>
          <cell r="K7178">
            <v>0</v>
          </cell>
          <cell r="L7178">
            <v>0</v>
          </cell>
          <cell r="M7178">
            <v>0</v>
          </cell>
          <cell r="N7178">
            <v>0</v>
          </cell>
          <cell r="O7178">
            <v>0</v>
          </cell>
          <cell r="P7178">
            <v>0</v>
          </cell>
          <cell r="Q7178">
            <v>0</v>
          </cell>
          <cell r="R7178">
            <v>0</v>
          </cell>
          <cell r="S7178">
            <v>0</v>
          </cell>
          <cell r="T7178">
            <v>-4509850.6500000004</v>
          </cell>
        </row>
        <row r="7179">
          <cell r="A7179">
            <v>16280007</v>
          </cell>
          <cell r="B7179" t="str">
            <v>16280007 Works Contract Tax Payable - Bihar</v>
          </cell>
          <cell r="C7179">
            <v>0</v>
          </cell>
          <cell r="D7179">
            <v>0</v>
          </cell>
          <cell r="E7179">
            <v>0</v>
          </cell>
          <cell r="F7179">
            <v>0</v>
          </cell>
          <cell r="G7179">
            <v>32816.36</v>
          </cell>
          <cell r="H7179">
            <v>0</v>
          </cell>
          <cell r="I7179">
            <v>0</v>
          </cell>
          <cell r="J7179">
            <v>0</v>
          </cell>
          <cell r="K7179">
            <v>0</v>
          </cell>
          <cell r="L7179">
            <v>0</v>
          </cell>
          <cell r="M7179">
            <v>0</v>
          </cell>
          <cell r="N7179">
            <v>0</v>
          </cell>
          <cell r="O7179">
            <v>0</v>
          </cell>
          <cell r="P7179">
            <v>0</v>
          </cell>
          <cell r="Q7179">
            <v>0</v>
          </cell>
          <cell r="R7179">
            <v>0</v>
          </cell>
          <cell r="S7179">
            <v>0</v>
          </cell>
          <cell r="T7179">
            <v>32816.36</v>
          </cell>
        </row>
        <row r="7180">
          <cell r="A7180">
            <v>16280008</v>
          </cell>
          <cell r="B7180" t="str">
            <v>16280008 Works Contract Tax Payable - Jharkhand</v>
          </cell>
          <cell r="C7180">
            <v>0</v>
          </cell>
          <cell r="D7180">
            <v>-0.31</v>
          </cell>
          <cell r="E7180">
            <v>0</v>
          </cell>
          <cell r="F7180">
            <v>0</v>
          </cell>
          <cell r="G7180">
            <v>0.12</v>
          </cell>
          <cell r="H7180">
            <v>0</v>
          </cell>
          <cell r="I7180">
            <v>0</v>
          </cell>
          <cell r="J7180">
            <v>0</v>
          </cell>
          <cell r="K7180">
            <v>0</v>
          </cell>
          <cell r="L7180">
            <v>0</v>
          </cell>
          <cell r="M7180">
            <v>0</v>
          </cell>
          <cell r="N7180">
            <v>0</v>
          </cell>
          <cell r="O7180">
            <v>0</v>
          </cell>
          <cell r="P7180">
            <v>0</v>
          </cell>
          <cell r="Q7180">
            <v>0</v>
          </cell>
          <cell r="R7180">
            <v>0</v>
          </cell>
          <cell r="S7180">
            <v>0</v>
          </cell>
          <cell r="T7180">
            <v>-0.19</v>
          </cell>
        </row>
        <row r="7181">
          <cell r="A7181">
            <v>16280009</v>
          </cell>
          <cell r="B7181" t="str">
            <v>16280009 Works Contract Tax Payable - MP</v>
          </cell>
          <cell r="C7181">
            <v>0</v>
          </cell>
          <cell r="D7181">
            <v>0</v>
          </cell>
          <cell r="E7181">
            <v>0</v>
          </cell>
          <cell r="F7181">
            <v>0</v>
          </cell>
          <cell r="G7181">
            <v>0</v>
          </cell>
          <cell r="H7181">
            <v>0</v>
          </cell>
          <cell r="I7181">
            <v>0</v>
          </cell>
          <cell r="J7181">
            <v>0</v>
          </cell>
          <cell r="K7181">
            <v>0</v>
          </cell>
          <cell r="L7181">
            <v>0</v>
          </cell>
          <cell r="M7181">
            <v>0</v>
          </cell>
          <cell r="N7181">
            <v>0</v>
          </cell>
          <cell r="O7181">
            <v>0</v>
          </cell>
          <cell r="P7181">
            <v>0</v>
          </cell>
          <cell r="Q7181">
            <v>0</v>
          </cell>
          <cell r="R7181">
            <v>0</v>
          </cell>
          <cell r="S7181">
            <v>0</v>
          </cell>
          <cell r="T7181">
            <v>0</v>
          </cell>
        </row>
        <row r="7182">
          <cell r="A7182">
            <v>16280010</v>
          </cell>
          <cell r="B7182" t="str">
            <v>16280010 Works Contract Tax Payable - UP</v>
          </cell>
          <cell r="C7182">
            <v>0</v>
          </cell>
          <cell r="D7182">
            <v>0</v>
          </cell>
          <cell r="E7182">
            <v>0</v>
          </cell>
          <cell r="F7182">
            <v>0</v>
          </cell>
          <cell r="G7182">
            <v>967075.36</v>
          </cell>
          <cell r="H7182">
            <v>0</v>
          </cell>
          <cell r="I7182">
            <v>0</v>
          </cell>
          <cell r="J7182">
            <v>0</v>
          </cell>
          <cell r="K7182">
            <v>0</v>
          </cell>
          <cell r="L7182">
            <v>0</v>
          </cell>
          <cell r="M7182">
            <v>0</v>
          </cell>
          <cell r="N7182">
            <v>0</v>
          </cell>
          <cell r="O7182">
            <v>0</v>
          </cell>
          <cell r="P7182">
            <v>0</v>
          </cell>
          <cell r="Q7182">
            <v>0</v>
          </cell>
          <cell r="R7182">
            <v>0</v>
          </cell>
          <cell r="S7182">
            <v>0</v>
          </cell>
          <cell r="T7182">
            <v>967075.36</v>
          </cell>
        </row>
        <row r="7183">
          <cell r="A7183">
            <v>16300006</v>
          </cell>
          <cell r="B7183" t="str">
            <v>16300006 G S T Australia (On Sales)</v>
          </cell>
          <cell r="C7183">
            <v>0</v>
          </cell>
          <cell r="D7183">
            <v>0</v>
          </cell>
          <cell r="E7183">
            <v>0</v>
          </cell>
          <cell r="F7183">
            <v>0</v>
          </cell>
          <cell r="G7183">
            <v>0</v>
          </cell>
          <cell r="H7183">
            <v>0</v>
          </cell>
          <cell r="I7183">
            <v>0</v>
          </cell>
          <cell r="J7183">
            <v>0</v>
          </cell>
          <cell r="K7183">
            <v>0</v>
          </cell>
          <cell r="L7183">
            <v>0</v>
          </cell>
          <cell r="M7183">
            <v>0</v>
          </cell>
          <cell r="N7183">
            <v>0</v>
          </cell>
          <cell r="O7183">
            <v>0</v>
          </cell>
          <cell r="P7183">
            <v>0</v>
          </cell>
          <cell r="Q7183">
            <v>0</v>
          </cell>
          <cell r="R7183">
            <v>0</v>
          </cell>
          <cell r="S7183">
            <v>0</v>
          </cell>
          <cell r="T7183">
            <v>0</v>
          </cell>
        </row>
        <row r="7184">
          <cell r="A7184">
            <v>16860005</v>
          </cell>
          <cell r="B7184" t="str">
            <v>16860005 Sales tax payable recovered fr Customer</v>
          </cell>
          <cell r="C7184">
            <v>-90189821.109999999</v>
          </cell>
          <cell r="D7184">
            <v>-47224599.020000003</v>
          </cell>
          <cell r="E7184">
            <v>-180840.22</v>
          </cell>
          <cell r="F7184">
            <v>0</v>
          </cell>
          <cell r="G7184">
            <v>11706665.59</v>
          </cell>
          <cell r="H7184">
            <v>0</v>
          </cell>
          <cell r="I7184">
            <v>0</v>
          </cell>
          <cell r="J7184">
            <v>0</v>
          </cell>
          <cell r="K7184">
            <v>0</v>
          </cell>
          <cell r="L7184">
            <v>9075</v>
          </cell>
          <cell r="M7184">
            <v>160295.79</v>
          </cell>
          <cell r="N7184">
            <v>0</v>
          </cell>
          <cell r="O7184">
            <v>0</v>
          </cell>
          <cell r="P7184">
            <v>0</v>
          </cell>
          <cell r="Q7184">
            <v>0</v>
          </cell>
          <cell r="R7184">
            <v>0</v>
          </cell>
          <cell r="S7184">
            <v>0</v>
          </cell>
          <cell r="T7184">
            <v>-125719223.97</v>
          </cell>
        </row>
        <row r="7185">
          <cell r="A7185">
            <v>277</v>
          </cell>
          <cell r="B7185" t="str">
            <v>Payment towards Wealth tax...................</v>
          </cell>
          <cell r="C7185">
            <v>0</v>
          </cell>
          <cell r="D7185">
            <v>0</v>
          </cell>
          <cell r="E7185">
            <v>0</v>
          </cell>
          <cell r="F7185">
            <v>0</v>
          </cell>
          <cell r="G7185">
            <v>0</v>
          </cell>
          <cell r="H7185">
            <v>0</v>
          </cell>
          <cell r="I7185">
            <v>0</v>
          </cell>
          <cell r="J7185">
            <v>0</v>
          </cell>
          <cell r="K7185">
            <v>0</v>
          </cell>
          <cell r="L7185">
            <v>0</v>
          </cell>
          <cell r="M7185">
            <v>0</v>
          </cell>
          <cell r="N7185">
            <v>0</v>
          </cell>
          <cell r="O7185">
            <v>0</v>
          </cell>
          <cell r="P7185">
            <v>0</v>
          </cell>
          <cell r="Q7185">
            <v>0</v>
          </cell>
          <cell r="R7185">
            <v>0</v>
          </cell>
          <cell r="S7185">
            <v>0</v>
          </cell>
          <cell r="T7185">
            <v>0</v>
          </cell>
        </row>
        <row r="7186">
          <cell r="A7186">
            <v>17540003</v>
          </cell>
          <cell r="B7186" t="str">
            <v>17540003 PROVISION FOR WEALTH TAX</v>
          </cell>
          <cell r="C7186">
            <v>0</v>
          </cell>
          <cell r="D7186">
            <v>0</v>
          </cell>
          <cell r="E7186">
            <v>0</v>
          </cell>
          <cell r="F7186">
            <v>0</v>
          </cell>
          <cell r="G7186">
            <v>0</v>
          </cell>
          <cell r="H7186">
            <v>0</v>
          </cell>
          <cell r="I7186">
            <v>0</v>
          </cell>
          <cell r="J7186">
            <v>0</v>
          </cell>
          <cell r="K7186">
            <v>0</v>
          </cell>
          <cell r="L7186">
            <v>0</v>
          </cell>
          <cell r="M7186">
            <v>0</v>
          </cell>
          <cell r="N7186">
            <v>0</v>
          </cell>
          <cell r="O7186">
            <v>0</v>
          </cell>
          <cell r="P7186">
            <v>0</v>
          </cell>
          <cell r="Q7186">
            <v>0</v>
          </cell>
          <cell r="R7186">
            <v>0</v>
          </cell>
          <cell r="S7186">
            <v>0</v>
          </cell>
          <cell r="T7186">
            <v>0</v>
          </cell>
        </row>
        <row r="7187">
          <cell r="A7187">
            <v>27020003</v>
          </cell>
          <cell r="B7187" t="str">
            <v>27020003 ADVANCE PAYMENT OF WEALTH TAX</v>
          </cell>
          <cell r="C7187">
            <v>0</v>
          </cell>
          <cell r="D7187">
            <v>0</v>
          </cell>
          <cell r="E7187">
            <v>0</v>
          </cell>
          <cell r="F7187">
            <v>0</v>
          </cell>
          <cell r="G7187">
            <v>0</v>
          </cell>
          <cell r="H7187">
            <v>0</v>
          </cell>
          <cell r="I7187">
            <v>0</v>
          </cell>
          <cell r="J7187">
            <v>0</v>
          </cell>
          <cell r="K7187">
            <v>0</v>
          </cell>
          <cell r="L7187">
            <v>0</v>
          </cell>
          <cell r="M7187">
            <v>0</v>
          </cell>
          <cell r="N7187">
            <v>0</v>
          </cell>
          <cell r="O7187">
            <v>0</v>
          </cell>
          <cell r="P7187">
            <v>0</v>
          </cell>
          <cell r="Q7187">
            <v>0</v>
          </cell>
          <cell r="R7187">
            <v>0</v>
          </cell>
          <cell r="S7187">
            <v>0</v>
          </cell>
          <cell r="T7187">
            <v>0</v>
          </cell>
        </row>
        <row r="7188">
          <cell r="A7188">
            <v>628</v>
          </cell>
          <cell r="B7188" t="str">
            <v>Current Contract Liabilities</v>
          </cell>
          <cell r="C7188">
            <v>-4501304908.3800001</v>
          </cell>
          <cell r="D7188">
            <v>-459047980</v>
          </cell>
          <cell r="E7188">
            <v>-520536659.77999997</v>
          </cell>
          <cell r="F7188">
            <v>0</v>
          </cell>
          <cell r="G7188">
            <v>-121384717</v>
          </cell>
          <cell r="H7188">
            <v>0</v>
          </cell>
          <cell r="I7188">
            <v>0</v>
          </cell>
          <cell r="J7188">
            <v>0</v>
          </cell>
          <cell r="K7188">
            <v>0</v>
          </cell>
          <cell r="L7188">
            <v>0</v>
          </cell>
          <cell r="M7188">
            <v>-1639187.28</v>
          </cell>
          <cell r="N7188">
            <v>0</v>
          </cell>
          <cell r="O7188">
            <v>0</v>
          </cell>
          <cell r="P7188">
            <v>0</v>
          </cell>
          <cell r="Q7188">
            <v>0</v>
          </cell>
          <cell r="R7188">
            <v>0</v>
          </cell>
          <cell r="S7188">
            <v>0</v>
          </cell>
          <cell r="T7188">
            <v>-5603913452.4399996</v>
          </cell>
        </row>
        <row r="7189">
          <cell r="A7189">
            <v>665</v>
          </cell>
          <cell r="B7189" t="str">
            <v>6*  Contract Liabilities</v>
          </cell>
          <cell r="C7189">
            <v>-8475370.3499999996</v>
          </cell>
          <cell r="D7189">
            <v>0</v>
          </cell>
          <cell r="E7189">
            <v>0</v>
          </cell>
          <cell r="F7189">
            <v>0</v>
          </cell>
          <cell r="G7189">
            <v>0</v>
          </cell>
          <cell r="H7189">
            <v>0</v>
          </cell>
          <cell r="I7189">
            <v>0</v>
          </cell>
          <cell r="J7189">
            <v>0</v>
          </cell>
          <cell r="K7189">
            <v>0</v>
          </cell>
          <cell r="L7189">
            <v>0</v>
          </cell>
          <cell r="M7189">
            <v>0</v>
          </cell>
          <cell r="N7189">
            <v>0</v>
          </cell>
          <cell r="O7189">
            <v>0</v>
          </cell>
          <cell r="P7189">
            <v>0</v>
          </cell>
          <cell r="Q7189">
            <v>0</v>
          </cell>
          <cell r="R7189">
            <v>0</v>
          </cell>
          <cell r="S7189">
            <v>0</v>
          </cell>
          <cell r="T7189">
            <v>-8475370.3499999996</v>
          </cell>
        </row>
        <row r="7190">
          <cell r="A7190">
            <v>16430101</v>
          </cell>
          <cell r="B7190" t="str">
            <v>5*  Pickup PMS Curr Liab Grossing up</v>
          </cell>
          <cell r="C7190">
            <v>-8475370.3499999996</v>
          </cell>
          <cell r="D7190">
            <v>0</v>
          </cell>
          <cell r="E7190">
            <v>0</v>
          </cell>
          <cell r="F7190">
            <v>0</v>
          </cell>
          <cell r="G7190">
            <v>0</v>
          </cell>
          <cell r="H7190">
            <v>0</v>
          </cell>
          <cell r="I7190">
            <v>0</v>
          </cell>
          <cell r="J7190">
            <v>0</v>
          </cell>
          <cell r="K7190">
            <v>0</v>
          </cell>
          <cell r="L7190">
            <v>0</v>
          </cell>
          <cell r="M7190">
            <v>0</v>
          </cell>
          <cell r="N7190">
            <v>0</v>
          </cell>
          <cell r="O7190">
            <v>0</v>
          </cell>
          <cell r="P7190">
            <v>0</v>
          </cell>
          <cell r="Q7190">
            <v>0</v>
          </cell>
          <cell r="R7190">
            <v>0</v>
          </cell>
          <cell r="S7190">
            <v>0</v>
          </cell>
          <cell r="T7190">
            <v>-8475370.3499999996</v>
          </cell>
        </row>
        <row r="7191">
          <cell r="A7191">
            <v>278</v>
          </cell>
          <cell r="B7191" t="str">
            <v>CUSTOMER CREDIT BALANCE......................</v>
          </cell>
          <cell r="C7191">
            <v>-4492829538.0299997</v>
          </cell>
          <cell r="D7191">
            <v>-459047980</v>
          </cell>
          <cell r="E7191">
            <v>-520536659.77999997</v>
          </cell>
          <cell r="F7191">
            <v>0</v>
          </cell>
          <cell r="G7191">
            <v>-121384717</v>
          </cell>
          <cell r="H7191">
            <v>0</v>
          </cell>
          <cell r="I7191">
            <v>0</v>
          </cell>
          <cell r="J7191">
            <v>0</v>
          </cell>
          <cell r="K7191">
            <v>0</v>
          </cell>
          <cell r="L7191">
            <v>0</v>
          </cell>
          <cell r="M7191">
            <v>-1639187.28</v>
          </cell>
          <cell r="N7191">
            <v>0</v>
          </cell>
          <cell r="O7191">
            <v>0</v>
          </cell>
          <cell r="P7191">
            <v>0</v>
          </cell>
          <cell r="Q7191">
            <v>0</v>
          </cell>
          <cell r="R7191">
            <v>0</v>
          </cell>
          <cell r="S7191">
            <v>0</v>
          </cell>
          <cell r="T7191">
            <v>-5595438082.0900002</v>
          </cell>
        </row>
        <row r="7192">
          <cell r="A7192">
            <v>14010001</v>
          </cell>
          <cell r="B7192" t="str">
            <v>14010001 Advance From Customers</v>
          </cell>
          <cell r="C7192">
            <v>-741992366.82000005</v>
          </cell>
          <cell r="D7192">
            <v>0</v>
          </cell>
          <cell r="E7192">
            <v>0</v>
          </cell>
          <cell r="F7192">
            <v>0</v>
          </cell>
          <cell r="G7192">
            <v>0</v>
          </cell>
          <cell r="H7192">
            <v>0</v>
          </cell>
          <cell r="I7192">
            <v>0</v>
          </cell>
          <cell r="J7192">
            <v>0</v>
          </cell>
          <cell r="K7192">
            <v>0</v>
          </cell>
          <cell r="L7192">
            <v>0</v>
          </cell>
          <cell r="M7192">
            <v>0</v>
          </cell>
          <cell r="N7192">
            <v>0</v>
          </cell>
          <cell r="O7192">
            <v>0</v>
          </cell>
          <cell r="P7192">
            <v>0</v>
          </cell>
          <cell r="Q7192">
            <v>0</v>
          </cell>
          <cell r="R7192">
            <v>0</v>
          </cell>
          <cell r="S7192">
            <v>0</v>
          </cell>
          <cell r="T7192">
            <v>-741992366.82000005</v>
          </cell>
        </row>
        <row r="7193">
          <cell r="A7193">
            <v>16430001</v>
          </cell>
          <cell r="B7193" t="str">
            <v>16430001 Advances Received From Customers</v>
          </cell>
          <cell r="C7193">
            <v>0</v>
          </cell>
          <cell r="D7193">
            <v>0</v>
          </cell>
          <cell r="E7193">
            <v>0</v>
          </cell>
          <cell r="F7193">
            <v>0</v>
          </cell>
          <cell r="G7193">
            <v>0</v>
          </cell>
          <cell r="H7193">
            <v>0</v>
          </cell>
          <cell r="I7193">
            <v>0</v>
          </cell>
          <cell r="J7193">
            <v>0</v>
          </cell>
          <cell r="K7193">
            <v>0</v>
          </cell>
          <cell r="L7193">
            <v>0</v>
          </cell>
          <cell r="M7193">
            <v>0</v>
          </cell>
          <cell r="N7193">
            <v>0</v>
          </cell>
          <cell r="O7193">
            <v>0</v>
          </cell>
          <cell r="P7193">
            <v>0</v>
          </cell>
          <cell r="Q7193">
            <v>0</v>
          </cell>
          <cell r="R7193">
            <v>0</v>
          </cell>
          <cell r="S7193">
            <v>0</v>
          </cell>
          <cell r="T7193">
            <v>0</v>
          </cell>
        </row>
        <row r="7194">
          <cell r="A7194">
            <v>16430099</v>
          </cell>
          <cell r="B7194" t="str">
            <v>16430099 Customer Credit Balance</v>
          </cell>
          <cell r="C7194">
            <v>-3716449607.1799998</v>
          </cell>
          <cell r="D7194">
            <v>-459047980</v>
          </cell>
          <cell r="E7194">
            <v>-520536659.77999997</v>
          </cell>
          <cell r="F7194">
            <v>0</v>
          </cell>
          <cell r="G7194">
            <v>-121384717</v>
          </cell>
          <cell r="H7194">
            <v>0</v>
          </cell>
          <cell r="I7194">
            <v>0</v>
          </cell>
          <cell r="J7194">
            <v>0</v>
          </cell>
          <cell r="K7194">
            <v>0</v>
          </cell>
          <cell r="L7194">
            <v>0</v>
          </cell>
          <cell r="M7194">
            <v>-1639187.28</v>
          </cell>
          <cell r="N7194">
            <v>0</v>
          </cell>
          <cell r="O7194">
            <v>0</v>
          </cell>
          <cell r="P7194">
            <v>0</v>
          </cell>
          <cell r="Q7194">
            <v>0</v>
          </cell>
          <cell r="R7194">
            <v>0</v>
          </cell>
          <cell r="S7194">
            <v>0</v>
          </cell>
          <cell r="T7194">
            <v>-4819058151.2399998</v>
          </cell>
        </row>
        <row r="7195">
          <cell r="A7195">
            <v>16610001</v>
          </cell>
          <cell r="B7195" t="str">
            <v>16610001 Customers credit balance - Inter company</v>
          </cell>
          <cell r="C7195">
            <v>-34387564.030000001</v>
          </cell>
          <cell r="D7195">
            <v>0</v>
          </cell>
          <cell r="E7195">
            <v>0</v>
          </cell>
          <cell r="F7195">
            <v>0</v>
          </cell>
          <cell r="G7195">
            <v>0</v>
          </cell>
          <cell r="H7195">
            <v>0</v>
          </cell>
          <cell r="I7195">
            <v>0</v>
          </cell>
          <cell r="J7195">
            <v>0</v>
          </cell>
          <cell r="K7195">
            <v>0</v>
          </cell>
          <cell r="L7195">
            <v>0</v>
          </cell>
          <cell r="M7195">
            <v>0</v>
          </cell>
          <cell r="N7195">
            <v>0</v>
          </cell>
          <cell r="O7195">
            <v>0</v>
          </cell>
          <cell r="P7195">
            <v>0</v>
          </cell>
          <cell r="Q7195">
            <v>0</v>
          </cell>
          <cell r="R7195">
            <v>0</v>
          </cell>
          <cell r="S7195">
            <v>0</v>
          </cell>
          <cell r="T7195">
            <v>-34387564.030000001</v>
          </cell>
        </row>
        <row r="7196">
          <cell r="A7196">
            <v>0</v>
          </cell>
          <cell r="B7196" t="str">
            <v>Trade Payables (current non Financial)</v>
          </cell>
          <cell r="C7196">
            <v>0</v>
          </cell>
          <cell r="D7196">
            <v>0</v>
          </cell>
          <cell r="E7196">
            <v>0</v>
          </cell>
          <cell r="F7196">
            <v>0</v>
          </cell>
          <cell r="G7196">
            <v>0</v>
          </cell>
          <cell r="H7196">
            <v>0</v>
          </cell>
          <cell r="I7196">
            <v>0</v>
          </cell>
          <cell r="J7196">
            <v>0</v>
          </cell>
          <cell r="K7196">
            <v>0</v>
          </cell>
          <cell r="L7196">
            <v>0</v>
          </cell>
          <cell r="M7196">
            <v>0</v>
          </cell>
          <cell r="N7196">
            <v>0</v>
          </cell>
          <cell r="O7196">
            <v>0</v>
          </cell>
          <cell r="P7196">
            <v>0</v>
          </cell>
          <cell r="Q7196">
            <v>0</v>
          </cell>
          <cell r="R7196">
            <v>0</v>
          </cell>
          <cell r="S7196">
            <v>0</v>
          </cell>
          <cell r="T7196">
            <v>0</v>
          </cell>
        </row>
        <row r="7197">
          <cell r="A7197">
            <v>0</v>
          </cell>
          <cell r="B7197" t="str">
            <v>Creditors - Others...........................</v>
          </cell>
          <cell r="C7197">
            <v>0</v>
          </cell>
          <cell r="D7197">
            <v>0</v>
          </cell>
          <cell r="E7197">
            <v>0</v>
          </cell>
          <cell r="F7197">
            <v>0</v>
          </cell>
          <cell r="G7197">
            <v>0</v>
          </cell>
          <cell r="H7197">
            <v>0</v>
          </cell>
          <cell r="I7197">
            <v>0</v>
          </cell>
          <cell r="J7197">
            <v>0</v>
          </cell>
          <cell r="K7197">
            <v>0</v>
          </cell>
          <cell r="L7197">
            <v>0</v>
          </cell>
          <cell r="M7197">
            <v>0</v>
          </cell>
          <cell r="N7197">
            <v>0</v>
          </cell>
          <cell r="O7197">
            <v>0</v>
          </cell>
          <cell r="P7197">
            <v>0</v>
          </cell>
          <cell r="Q7197">
            <v>0</v>
          </cell>
          <cell r="R7197">
            <v>0</v>
          </cell>
          <cell r="S7197">
            <v>0</v>
          </cell>
          <cell r="T7197">
            <v>0</v>
          </cell>
        </row>
        <row r="7198">
          <cell r="A7198">
            <v>16860972</v>
          </cell>
          <cell r="B7198" t="str">
            <v>16860972 Ind AS Non-Financial Sundry Creditors - Others Bal</v>
          </cell>
          <cell r="C7198">
            <v>0</v>
          </cell>
          <cell r="D7198">
            <v>0</v>
          </cell>
          <cell r="E7198">
            <v>0</v>
          </cell>
          <cell r="F7198">
            <v>0</v>
          </cell>
          <cell r="G7198">
            <v>0</v>
          </cell>
          <cell r="H7198">
            <v>0</v>
          </cell>
          <cell r="I7198">
            <v>0</v>
          </cell>
          <cell r="J7198">
            <v>0</v>
          </cell>
          <cell r="K7198">
            <v>0</v>
          </cell>
          <cell r="L7198">
            <v>0</v>
          </cell>
          <cell r="M7198">
            <v>0</v>
          </cell>
          <cell r="N7198">
            <v>0</v>
          </cell>
          <cell r="O7198">
            <v>0</v>
          </cell>
          <cell r="P7198">
            <v>0</v>
          </cell>
          <cell r="Q7198">
            <v>0</v>
          </cell>
          <cell r="R7198">
            <v>0</v>
          </cell>
          <cell r="S7198">
            <v>0</v>
          </cell>
          <cell r="T7198">
            <v>0</v>
          </cell>
        </row>
        <row r="7199">
          <cell r="A7199">
            <v>284</v>
          </cell>
          <cell r="B7199" t="str">
            <v>TDS / TCS Payable............................</v>
          </cell>
          <cell r="C7199">
            <v>-1344609243.27</v>
          </cell>
          <cell r="D7199">
            <v>-314337630.94999999</v>
          </cell>
          <cell r="E7199">
            <v>-210467963.13</v>
          </cell>
          <cell r="F7199">
            <v>-199947201.38</v>
          </cell>
          <cell r="G7199">
            <v>-54164142.130000003</v>
          </cell>
          <cell r="H7199">
            <v>0</v>
          </cell>
          <cell r="I7199">
            <v>0</v>
          </cell>
          <cell r="J7199">
            <v>-657.03</v>
          </cell>
          <cell r="K7199">
            <v>-221049.89</v>
          </cell>
          <cell r="L7199">
            <v>-92321665.790000007</v>
          </cell>
          <cell r="M7199">
            <v>-21379793.489999998</v>
          </cell>
          <cell r="N7199">
            <v>0</v>
          </cell>
          <cell r="O7199">
            <v>0</v>
          </cell>
          <cell r="P7199">
            <v>0</v>
          </cell>
          <cell r="Q7199">
            <v>0</v>
          </cell>
          <cell r="R7199">
            <v>0</v>
          </cell>
          <cell r="S7199">
            <v>0</v>
          </cell>
          <cell r="T7199">
            <v>-2237449347.0599999</v>
          </cell>
        </row>
        <row r="7200">
          <cell r="A7200">
            <v>16290001</v>
          </cell>
          <cell r="B7200" t="str">
            <v>16290001 Tds 192 Salaries</v>
          </cell>
          <cell r="C7200">
            <v>0</v>
          </cell>
          <cell r="D7200">
            <v>2412144.81</v>
          </cell>
          <cell r="E7200">
            <v>0</v>
          </cell>
          <cell r="F7200">
            <v>0</v>
          </cell>
          <cell r="G7200">
            <v>0</v>
          </cell>
          <cell r="H7200">
            <v>0</v>
          </cell>
          <cell r="I7200">
            <v>0</v>
          </cell>
          <cell r="J7200">
            <v>0</v>
          </cell>
          <cell r="K7200">
            <v>0</v>
          </cell>
          <cell r="L7200">
            <v>0</v>
          </cell>
          <cell r="M7200">
            <v>0</v>
          </cell>
          <cell r="N7200">
            <v>0</v>
          </cell>
          <cell r="O7200">
            <v>0</v>
          </cell>
          <cell r="P7200">
            <v>0</v>
          </cell>
          <cell r="Q7200">
            <v>0</v>
          </cell>
          <cell r="R7200">
            <v>0</v>
          </cell>
          <cell r="S7200">
            <v>0</v>
          </cell>
          <cell r="T7200">
            <v>2412144.81</v>
          </cell>
        </row>
        <row r="7201">
          <cell r="A7201">
            <v>16290002</v>
          </cell>
          <cell r="B7201" t="str">
            <v>16290002 Tds 193 Interest On Securities - Companies</v>
          </cell>
          <cell r="C7201">
            <v>0</v>
          </cell>
          <cell r="D7201">
            <v>0</v>
          </cell>
          <cell r="E7201">
            <v>0</v>
          </cell>
          <cell r="F7201">
            <v>0</v>
          </cell>
          <cell r="G7201">
            <v>0</v>
          </cell>
          <cell r="H7201">
            <v>0</v>
          </cell>
          <cell r="I7201">
            <v>0</v>
          </cell>
          <cell r="J7201">
            <v>0</v>
          </cell>
          <cell r="K7201">
            <v>0</v>
          </cell>
          <cell r="L7201">
            <v>0</v>
          </cell>
          <cell r="M7201">
            <v>0</v>
          </cell>
          <cell r="N7201">
            <v>0</v>
          </cell>
          <cell r="O7201">
            <v>0</v>
          </cell>
          <cell r="P7201">
            <v>0</v>
          </cell>
          <cell r="Q7201">
            <v>0</v>
          </cell>
          <cell r="R7201">
            <v>0</v>
          </cell>
          <cell r="S7201">
            <v>0</v>
          </cell>
          <cell r="T7201">
            <v>0</v>
          </cell>
        </row>
        <row r="7202">
          <cell r="A7202">
            <v>16290003</v>
          </cell>
          <cell r="B7202" t="str">
            <v>16290003 TDS 193 Interest on Securities - Non-Companies</v>
          </cell>
          <cell r="C7202">
            <v>0</v>
          </cell>
          <cell r="D7202">
            <v>0</v>
          </cell>
          <cell r="E7202">
            <v>0</v>
          </cell>
          <cell r="F7202">
            <v>0</v>
          </cell>
          <cell r="G7202">
            <v>0</v>
          </cell>
          <cell r="H7202">
            <v>0</v>
          </cell>
          <cell r="I7202">
            <v>0</v>
          </cell>
          <cell r="J7202">
            <v>0</v>
          </cell>
          <cell r="K7202">
            <v>0</v>
          </cell>
          <cell r="L7202">
            <v>0</v>
          </cell>
          <cell r="M7202">
            <v>0</v>
          </cell>
          <cell r="N7202">
            <v>0</v>
          </cell>
          <cell r="O7202">
            <v>0</v>
          </cell>
          <cell r="P7202">
            <v>0</v>
          </cell>
          <cell r="Q7202">
            <v>0</v>
          </cell>
          <cell r="R7202">
            <v>0</v>
          </cell>
          <cell r="S7202">
            <v>0</v>
          </cell>
          <cell r="T7202">
            <v>0</v>
          </cell>
        </row>
        <row r="7203">
          <cell r="A7203">
            <v>16290004</v>
          </cell>
          <cell r="B7203" t="str">
            <v>16290004 TDS 194 A Int others than securities - Companies</v>
          </cell>
          <cell r="C7203">
            <v>-1577575</v>
          </cell>
          <cell r="D7203">
            <v>0</v>
          </cell>
          <cell r="E7203">
            <v>0</v>
          </cell>
          <cell r="F7203">
            <v>0</v>
          </cell>
          <cell r="G7203">
            <v>0</v>
          </cell>
          <cell r="H7203">
            <v>0</v>
          </cell>
          <cell r="I7203">
            <v>0</v>
          </cell>
          <cell r="J7203">
            <v>0</v>
          </cell>
          <cell r="K7203">
            <v>0</v>
          </cell>
          <cell r="L7203">
            <v>-35661</v>
          </cell>
          <cell r="M7203">
            <v>0</v>
          </cell>
          <cell r="N7203">
            <v>0</v>
          </cell>
          <cell r="O7203">
            <v>0</v>
          </cell>
          <cell r="P7203">
            <v>0</v>
          </cell>
          <cell r="Q7203">
            <v>0</v>
          </cell>
          <cell r="R7203">
            <v>0</v>
          </cell>
          <cell r="S7203">
            <v>0</v>
          </cell>
          <cell r="T7203">
            <v>-1613236</v>
          </cell>
        </row>
        <row r="7204">
          <cell r="A7204">
            <v>16290005</v>
          </cell>
          <cell r="B7204" t="str">
            <v>16290005 TDS 194 A Int others than securities - Non-Compani</v>
          </cell>
          <cell r="C7204">
            <v>-1047278</v>
          </cell>
          <cell r="D7204">
            <v>0</v>
          </cell>
          <cell r="E7204">
            <v>0</v>
          </cell>
          <cell r="F7204">
            <v>0</v>
          </cell>
          <cell r="G7204">
            <v>0</v>
          </cell>
          <cell r="H7204">
            <v>0</v>
          </cell>
          <cell r="I7204">
            <v>0</v>
          </cell>
          <cell r="J7204">
            <v>0</v>
          </cell>
          <cell r="K7204">
            <v>0</v>
          </cell>
          <cell r="L7204">
            <v>-5626</v>
          </cell>
          <cell r="M7204">
            <v>0</v>
          </cell>
          <cell r="N7204">
            <v>0</v>
          </cell>
          <cell r="O7204">
            <v>0</v>
          </cell>
          <cell r="P7204">
            <v>0</v>
          </cell>
          <cell r="Q7204">
            <v>0</v>
          </cell>
          <cell r="R7204">
            <v>0</v>
          </cell>
          <cell r="S7204">
            <v>0</v>
          </cell>
          <cell r="T7204">
            <v>-1052904</v>
          </cell>
        </row>
        <row r="7205">
          <cell r="A7205">
            <v>16290006</v>
          </cell>
          <cell r="B7205" t="str">
            <v>16290006 TDS 194 B Winning from Lottery - Companies</v>
          </cell>
          <cell r="C7205">
            <v>0</v>
          </cell>
          <cell r="D7205">
            <v>0</v>
          </cell>
          <cell r="E7205">
            <v>0</v>
          </cell>
          <cell r="F7205">
            <v>-360000</v>
          </cell>
          <cell r="G7205">
            <v>0</v>
          </cell>
          <cell r="H7205">
            <v>0</v>
          </cell>
          <cell r="I7205">
            <v>0</v>
          </cell>
          <cell r="J7205">
            <v>0</v>
          </cell>
          <cell r="K7205">
            <v>0</v>
          </cell>
          <cell r="L7205">
            <v>0</v>
          </cell>
          <cell r="M7205">
            <v>0</v>
          </cell>
          <cell r="N7205">
            <v>0</v>
          </cell>
          <cell r="O7205">
            <v>0</v>
          </cell>
          <cell r="P7205">
            <v>0</v>
          </cell>
          <cell r="Q7205">
            <v>0</v>
          </cell>
          <cell r="R7205">
            <v>0</v>
          </cell>
          <cell r="S7205">
            <v>0</v>
          </cell>
          <cell r="T7205">
            <v>-360000</v>
          </cell>
        </row>
        <row r="7206">
          <cell r="A7206">
            <v>16290007</v>
          </cell>
          <cell r="B7206" t="str">
            <v>16290007 TDS 194 B Winning from Lottery - Non-Companies</v>
          </cell>
          <cell r="C7206">
            <v>0</v>
          </cell>
          <cell r="D7206">
            <v>0</v>
          </cell>
          <cell r="E7206">
            <v>0</v>
          </cell>
          <cell r="F7206">
            <v>0</v>
          </cell>
          <cell r="G7206">
            <v>0</v>
          </cell>
          <cell r="H7206">
            <v>0</v>
          </cell>
          <cell r="I7206">
            <v>0</v>
          </cell>
          <cell r="J7206">
            <v>0</v>
          </cell>
          <cell r="K7206">
            <v>0</v>
          </cell>
          <cell r="L7206">
            <v>0</v>
          </cell>
          <cell r="M7206">
            <v>0</v>
          </cell>
          <cell r="N7206">
            <v>0</v>
          </cell>
          <cell r="O7206">
            <v>0</v>
          </cell>
          <cell r="P7206">
            <v>0</v>
          </cell>
          <cell r="Q7206">
            <v>0</v>
          </cell>
          <cell r="R7206">
            <v>0</v>
          </cell>
          <cell r="S7206">
            <v>0</v>
          </cell>
          <cell r="T7206">
            <v>0</v>
          </cell>
        </row>
        <row r="7207">
          <cell r="A7207">
            <v>16290008</v>
          </cell>
          <cell r="B7207" t="str">
            <v>16290008 TDS 194 C Contractors -  Companies</v>
          </cell>
          <cell r="C7207">
            <v>-91741327.859999999</v>
          </cell>
          <cell r="D7207">
            <v>-10401330.07</v>
          </cell>
          <cell r="E7207">
            <v>-5658662</v>
          </cell>
          <cell r="F7207">
            <v>-3890506.12</v>
          </cell>
          <cell r="G7207">
            <v>-3408103.39</v>
          </cell>
          <cell r="H7207">
            <v>0</v>
          </cell>
          <cell r="I7207">
            <v>0</v>
          </cell>
          <cell r="J7207">
            <v>140.22999999999999</v>
          </cell>
          <cell r="K7207">
            <v>-32687.759999999998</v>
          </cell>
          <cell r="L7207">
            <v>-5265394.75</v>
          </cell>
          <cell r="M7207">
            <v>-1663582</v>
          </cell>
          <cell r="N7207">
            <v>337</v>
          </cell>
          <cell r="O7207">
            <v>0</v>
          </cell>
          <cell r="P7207">
            <v>0</v>
          </cell>
          <cell r="Q7207">
            <v>0</v>
          </cell>
          <cell r="R7207">
            <v>0</v>
          </cell>
          <cell r="S7207">
            <v>0</v>
          </cell>
          <cell r="T7207">
            <v>-122061116.72</v>
          </cell>
        </row>
        <row r="7208">
          <cell r="A7208">
            <v>16290009</v>
          </cell>
          <cell r="B7208" t="str">
            <v>16290009 TDS 194 C Contractors -  Non-Companies</v>
          </cell>
          <cell r="C7208">
            <v>-10069142.32</v>
          </cell>
          <cell r="D7208">
            <v>-3280074.14</v>
          </cell>
          <cell r="E7208">
            <v>-2252936</v>
          </cell>
          <cell r="F7208">
            <v>-245339.78</v>
          </cell>
          <cell r="G7208">
            <v>-5199361.29</v>
          </cell>
          <cell r="H7208">
            <v>0</v>
          </cell>
          <cell r="I7208">
            <v>0</v>
          </cell>
          <cell r="J7208">
            <v>183.7</v>
          </cell>
          <cell r="K7208">
            <v>-463.48</v>
          </cell>
          <cell r="L7208">
            <v>-374630.40000000002</v>
          </cell>
          <cell r="M7208">
            <v>-187295</v>
          </cell>
          <cell r="N7208">
            <v>-1977.15</v>
          </cell>
          <cell r="O7208">
            <v>0</v>
          </cell>
          <cell r="P7208">
            <v>0</v>
          </cell>
          <cell r="Q7208">
            <v>0</v>
          </cell>
          <cell r="R7208">
            <v>0</v>
          </cell>
          <cell r="S7208">
            <v>0</v>
          </cell>
          <cell r="T7208">
            <v>-21611035.859999999</v>
          </cell>
        </row>
        <row r="7209">
          <cell r="A7209">
            <v>16290010</v>
          </cell>
          <cell r="B7209" t="str">
            <v>16290010 TDS 194 D Insurance comission - Companies</v>
          </cell>
          <cell r="C7209">
            <v>0</v>
          </cell>
          <cell r="D7209">
            <v>0</v>
          </cell>
          <cell r="E7209">
            <v>0</v>
          </cell>
          <cell r="F7209">
            <v>0</v>
          </cell>
          <cell r="G7209">
            <v>0</v>
          </cell>
          <cell r="H7209">
            <v>0</v>
          </cell>
          <cell r="I7209">
            <v>0</v>
          </cell>
          <cell r="J7209">
            <v>0</v>
          </cell>
          <cell r="K7209">
            <v>0</v>
          </cell>
          <cell r="L7209">
            <v>0</v>
          </cell>
          <cell r="M7209">
            <v>0</v>
          </cell>
          <cell r="N7209">
            <v>0</v>
          </cell>
          <cell r="O7209">
            <v>0</v>
          </cell>
          <cell r="P7209">
            <v>0</v>
          </cell>
          <cell r="Q7209">
            <v>0</v>
          </cell>
          <cell r="R7209">
            <v>0</v>
          </cell>
          <cell r="S7209">
            <v>0</v>
          </cell>
          <cell r="T7209">
            <v>0</v>
          </cell>
        </row>
        <row r="7210">
          <cell r="A7210">
            <v>16290011</v>
          </cell>
          <cell r="B7210" t="str">
            <v>16290011 TDS 194 D Insurance comission - Non-Companies</v>
          </cell>
          <cell r="C7210">
            <v>0</v>
          </cell>
          <cell r="D7210">
            <v>0</v>
          </cell>
          <cell r="E7210">
            <v>0</v>
          </cell>
          <cell r="F7210">
            <v>0</v>
          </cell>
          <cell r="G7210">
            <v>0</v>
          </cell>
          <cell r="H7210">
            <v>0</v>
          </cell>
          <cell r="I7210">
            <v>0</v>
          </cell>
          <cell r="J7210">
            <v>0</v>
          </cell>
          <cell r="K7210">
            <v>0</v>
          </cell>
          <cell r="L7210">
            <v>0</v>
          </cell>
          <cell r="M7210">
            <v>0</v>
          </cell>
          <cell r="N7210">
            <v>0</v>
          </cell>
          <cell r="O7210">
            <v>0</v>
          </cell>
          <cell r="P7210">
            <v>0</v>
          </cell>
          <cell r="Q7210">
            <v>0</v>
          </cell>
          <cell r="R7210">
            <v>0</v>
          </cell>
          <cell r="S7210">
            <v>0</v>
          </cell>
          <cell r="T7210">
            <v>0</v>
          </cell>
        </row>
        <row r="7211">
          <cell r="A7211">
            <v>16290012</v>
          </cell>
          <cell r="B7211" t="str">
            <v>16290012 TDS 194 G Comission -  Companies</v>
          </cell>
          <cell r="C7211">
            <v>0</v>
          </cell>
          <cell r="D7211">
            <v>0</v>
          </cell>
          <cell r="E7211">
            <v>0</v>
          </cell>
          <cell r="F7211">
            <v>0</v>
          </cell>
          <cell r="G7211">
            <v>0</v>
          </cell>
          <cell r="H7211">
            <v>0</v>
          </cell>
          <cell r="I7211">
            <v>0</v>
          </cell>
          <cell r="J7211">
            <v>0</v>
          </cell>
          <cell r="K7211">
            <v>0</v>
          </cell>
          <cell r="L7211">
            <v>0</v>
          </cell>
          <cell r="M7211">
            <v>0</v>
          </cell>
          <cell r="N7211">
            <v>0</v>
          </cell>
          <cell r="O7211">
            <v>0</v>
          </cell>
          <cell r="P7211">
            <v>0</v>
          </cell>
          <cell r="Q7211">
            <v>0</v>
          </cell>
          <cell r="R7211">
            <v>0</v>
          </cell>
          <cell r="S7211">
            <v>0</v>
          </cell>
          <cell r="T7211">
            <v>0</v>
          </cell>
        </row>
        <row r="7212">
          <cell r="A7212">
            <v>16290013</v>
          </cell>
          <cell r="B7212" t="str">
            <v>16290013 TDS 194 G Comission -  Non-Companies</v>
          </cell>
          <cell r="C7212">
            <v>0</v>
          </cell>
          <cell r="D7212">
            <v>0</v>
          </cell>
          <cell r="E7212">
            <v>0</v>
          </cell>
          <cell r="F7212">
            <v>0</v>
          </cell>
          <cell r="G7212">
            <v>0</v>
          </cell>
          <cell r="H7212">
            <v>0</v>
          </cell>
          <cell r="I7212">
            <v>0</v>
          </cell>
          <cell r="J7212">
            <v>0</v>
          </cell>
          <cell r="K7212">
            <v>0</v>
          </cell>
          <cell r="L7212">
            <v>0</v>
          </cell>
          <cell r="M7212">
            <v>0</v>
          </cell>
          <cell r="N7212">
            <v>0</v>
          </cell>
          <cell r="O7212">
            <v>0</v>
          </cell>
          <cell r="P7212">
            <v>0</v>
          </cell>
          <cell r="Q7212">
            <v>0</v>
          </cell>
          <cell r="R7212">
            <v>0</v>
          </cell>
          <cell r="S7212">
            <v>0</v>
          </cell>
          <cell r="T7212">
            <v>0</v>
          </cell>
        </row>
        <row r="7213">
          <cell r="A7213">
            <v>16290014</v>
          </cell>
          <cell r="B7213" t="str">
            <v>16290014 TDS 194 H Commission or Brokerage - Companies</v>
          </cell>
          <cell r="C7213">
            <v>-8391165</v>
          </cell>
          <cell r="D7213">
            <v>-8256</v>
          </cell>
          <cell r="E7213">
            <v>0</v>
          </cell>
          <cell r="F7213">
            <v>-212</v>
          </cell>
          <cell r="G7213">
            <v>0</v>
          </cell>
          <cell r="H7213">
            <v>0</v>
          </cell>
          <cell r="I7213">
            <v>0</v>
          </cell>
          <cell r="J7213">
            <v>0</v>
          </cell>
          <cell r="K7213">
            <v>0</v>
          </cell>
          <cell r="L7213">
            <v>-85495</v>
          </cell>
          <cell r="M7213">
            <v>0</v>
          </cell>
          <cell r="N7213">
            <v>0</v>
          </cell>
          <cell r="O7213">
            <v>0</v>
          </cell>
          <cell r="P7213">
            <v>0</v>
          </cell>
          <cell r="Q7213">
            <v>0</v>
          </cell>
          <cell r="R7213">
            <v>0</v>
          </cell>
          <cell r="S7213">
            <v>0</v>
          </cell>
          <cell r="T7213">
            <v>-8485128</v>
          </cell>
        </row>
        <row r="7214">
          <cell r="A7214">
            <v>16290015</v>
          </cell>
          <cell r="B7214" t="str">
            <v>16290015 TDS 194 H Commission or Brokerage - Non-Companies</v>
          </cell>
          <cell r="C7214">
            <v>-672073</v>
          </cell>
          <cell r="D7214">
            <v>-7345</v>
          </cell>
          <cell r="E7214">
            <v>-91350</v>
          </cell>
          <cell r="F7214">
            <v>5000</v>
          </cell>
          <cell r="G7214">
            <v>0</v>
          </cell>
          <cell r="H7214">
            <v>0</v>
          </cell>
          <cell r="I7214">
            <v>0</v>
          </cell>
          <cell r="J7214">
            <v>0</v>
          </cell>
          <cell r="K7214">
            <v>0</v>
          </cell>
          <cell r="L7214">
            <v>0</v>
          </cell>
          <cell r="M7214">
            <v>0</v>
          </cell>
          <cell r="N7214">
            <v>0</v>
          </cell>
          <cell r="O7214">
            <v>0</v>
          </cell>
          <cell r="P7214">
            <v>0</v>
          </cell>
          <cell r="Q7214">
            <v>0</v>
          </cell>
          <cell r="R7214">
            <v>0</v>
          </cell>
          <cell r="S7214">
            <v>0</v>
          </cell>
          <cell r="T7214">
            <v>-765768</v>
          </cell>
        </row>
        <row r="7215">
          <cell r="A7215">
            <v>16290016</v>
          </cell>
          <cell r="B7215" t="str">
            <v>16290016 TDS 194 I Rent - Companies</v>
          </cell>
          <cell r="C7215">
            <v>-4007822</v>
          </cell>
          <cell r="D7215">
            <v>-1740270</v>
          </cell>
          <cell r="E7215">
            <v>-854479</v>
          </cell>
          <cell r="F7215">
            <v>-436673</v>
          </cell>
          <cell r="G7215">
            <v>-86148</v>
          </cell>
          <cell r="H7215">
            <v>0</v>
          </cell>
          <cell r="I7215">
            <v>0</v>
          </cell>
          <cell r="J7215">
            <v>0</v>
          </cell>
          <cell r="K7215">
            <v>0</v>
          </cell>
          <cell r="L7215">
            <v>-205864</v>
          </cell>
          <cell r="M7215">
            <v>-224674</v>
          </cell>
          <cell r="N7215">
            <v>0</v>
          </cell>
          <cell r="O7215">
            <v>0</v>
          </cell>
          <cell r="P7215">
            <v>0</v>
          </cell>
          <cell r="Q7215">
            <v>0</v>
          </cell>
          <cell r="R7215">
            <v>0</v>
          </cell>
          <cell r="S7215">
            <v>0</v>
          </cell>
          <cell r="T7215">
            <v>-7555930</v>
          </cell>
        </row>
        <row r="7216">
          <cell r="A7216">
            <v>16290017</v>
          </cell>
          <cell r="B7216" t="str">
            <v>16290017 TDS 194 I Rent - Non-Companies</v>
          </cell>
          <cell r="C7216">
            <v>-1191398.8799999999</v>
          </cell>
          <cell r="D7216">
            <v>-453470.02</v>
          </cell>
          <cell r="E7216">
            <v>-185507</v>
          </cell>
          <cell r="F7216">
            <v>-683146</v>
          </cell>
          <cell r="G7216">
            <v>-102702.32</v>
          </cell>
          <cell r="H7216">
            <v>0</v>
          </cell>
          <cell r="I7216">
            <v>0</v>
          </cell>
          <cell r="J7216">
            <v>0</v>
          </cell>
          <cell r="K7216">
            <v>0</v>
          </cell>
          <cell r="L7216">
            <v>-383064.78</v>
          </cell>
          <cell r="M7216">
            <v>0</v>
          </cell>
          <cell r="N7216">
            <v>0</v>
          </cell>
          <cell r="O7216">
            <v>0</v>
          </cell>
          <cell r="P7216">
            <v>0</v>
          </cell>
          <cell r="Q7216">
            <v>0</v>
          </cell>
          <cell r="R7216">
            <v>0</v>
          </cell>
          <cell r="S7216">
            <v>0</v>
          </cell>
          <cell r="T7216">
            <v>-2999289</v>
          </cell>
        </row>
        <row r="7217">
          <cell r="A7217">
            <v>16290018</v>
          </cell>
          <cell r="B7217" t="str">
            <v>16290018 TDS 194 J Professional Fees - Companies</v>
          </cell>
          <cell r="C7217">
            <v>-104636090</v>
          </cell>
          <cell r="D7217">
            <v>-8226189.5599999996</v>
          </cell>
          <cell r="E7217">
            <v>-3945421</v>
          </cell>
          <cell r="F7217">
            <v>-49953847.439999998</v>
          </cell>
          <cell r="G7217">
            <v>-578238</v>
          </cell>
          <cell r="H7217">
            <v>0</v>
          </cell>
          <cell r="I7217">
            <v>0</v>
          </cell>
          <cell r="J7217">
            <v>0</v>
          </cell>
          <cell r="K7217">
            <v>-1150304.5</v>
          </cell>
          <cell r="L7217">
            <v>-1682031</v>
          </cell>
          <cell r="M7217">
            <v>-3551273</v>
          </cell>
          <cell r="N7217">
            <v>0</v>
          </cell>
          <cell r="O7217">
            <v>0</v>
          </cell>
          <cell r="P7217">
            <v>0</v>
          </cell>
          <cell r="Q7217">
            <v>0</v>
          </cell>
          <cell r="R7217">
            <v>0</v>
          </cell>
          <cell r="S7217">
            <v>0</v>
          </cell>
          <cell r="T7217">
            <v>-173723394.5</v>
          </cell>
        </row>
        <row r="7218">
          <cell r="A7218">
            <v>16290019</v>
          </cell>
          <cell r="B7218" t="str">
            <v>16290019 TDS 194 J Professional Fees - Non-Companies</v>
          </cell>
          <cell r="C7218">
            <v>-15860525.98</v>
          </cell>
          <cell r="D7218">
            <v>-1904669.62</v>
          </cell>
          <cell r="E7218">
            <v>-1354101</v>
          </cell>
          <cell r="F7218">
            <v>-3574009</v>
          </cell>
          <cell r="G7218">
            <v>-76998</v>
          </cell>
          <cell r="H7218">
            <v>0</v>
          </cell>
          <cell r="I7218">
            <v>0</v>
          </cell>
          <cell r="J7218">
            <v>0</v>
          </cell>
          <cell r="K7218">
            <v>-8000</v>
          </cell>
          <cell r="L7218">
            <v>-23351</v>
          </cell>
          <cell r="M7218">
            <v>-155970</v>
          </cell>
          <cell r="N7218">
            <v>0</v>
          </cell>
          <cell r="O7218">
            <v>0</v>
          </cell>
          <cell r="P7218">
            <v>0</v>
          </cell>
          <cell r="Q7218">
            <v>0</v>
          </cell>
          <cell r="R7218">
            <v>0</v>
          </cell>
          <cell r="S7218">
            <v>0</v>
          </cell>
          <cell r="T7218">
            <v>-22957624.600000001</v>
          </cell>
        </row>
        <row r="7219">
          <cell r="A7219">
            <v>16290020</v>
          </cell>
          <cell r="B7219" t="str">
            <v>16290020 TDS 195 Companies</v>
          </cell>
          <cell r="C7219">
            <v>-13102471.619999999</v>
          </cell>
          <cell r="D7219">
            <v>0</v>
          </cell>
          <cell r="E7219">
            <v>0</v>
          </cell>
          <cell r="F7219">
            <v>-1428036.68</v>
          </cell>
          <cell r="G7219">
            <v>0</v>
          </cell>
          <cell r="H7219">
            <v>0</v>
          </cell>
          <cell r="I7219">
            <v>0</v>
          </cell>
          <cell r="J7219">
            <v>0</v>
          </cell>
          <cell r="K7219">
            <v>0</v>
          </cell>
          <cell r="L7219">
            <v>0</v>
          </cell>
          <cell r="M7219">
            <v>-3159910</v>
          </cell>
          <cell r="N7219">
            <v>0</v>
          </cell>
          <cell r="O7219">
            <v>0</v>
          </cell>
          <cell r="P7219">
            <v>0</v>
          </cell>
          <cell r="Q7219">
            <v>0</v>
          </cell>
          <cell r="R7219">
            <v>0</v>
          </cell>
          <cell r="S7219">
            <v>0</v>
          </cell>
          <cell r="T7219">
            <v>-17690418.300000001</v>
          </cell>
        </row>
        <row r="7220">
          <cell r="A7220">
            <v>16290021</v>
          </cell>
          <cell r="B7220" t="str">
            <v>16290021 TCS - Collected from Sale of Scrap # Companies</v>
          </cell>
          <cell r="C7220">
            <v>-2902252.47</v>
          </cell>
          <cell r="D7220">
            <v>-79799.88</v>
          </cell>
          <cell r="E7220">
            <v>-71707</v>
          </cell>
          <cell r="F7220">
            <v>0</v>
          </cell>
          <cell r="G7220">
            <v>0</v>
          </cell>
          <cell r="H7220">
            <v>0</v>
          </cell>
          <cell r="I7220">
            <v>0</v>
          </cell>
          <cell r="J7220">
            <v>0</v>
          </cell>
          <cell r="K7220">
            <v>0</v>
          </cell>
          <cell r="L7220">
            <v>0</v>
          </cell>
          <cell r="M7220">
            <v>0</v>
          </cell>
          <cell r="N7220">
            <v>0</v>
          </cell>
          <cell r="O7220">
            <v>0</v>
          </cell>
          <cell r="P7220">
            <v>0</v>
          </cell>
          <cell r="Q7220">
            <v>0</v>
          </cell>
          <cell r="R7220">
            <v>0</v>
          </cell>
          <cell r="S7220">
            <v>0</v>
          </cell>
          <cell r="T7220">
            <v>-3053759.35</v>
          </cell>
        </row>
        <row r="7221">
          <cell r="A7221">
            <v>16290022</v>
          </cell>
          <cell r="B7221" t="str">
            <v>16290022 TCS - Collected from Sale of Scrap - Non Companies</v>
          </cell>
          <cell r="C7221">
            <v>-349962.61</v>
          </cell>
          <cell r="D7221">
            <v>-484106.11</v>
          </cell>
          <cell r="E7221">
            <v>-72830</v>
          </cell>
          <cell r="F7221">
            <v>0</v>
          </cell>
          <cell r="G7221">
            <v>0</v>
          </cell>
          <cell r="H7221">
            <v>0</v>
          </cell>
          <cell r="I7221">
            <v>0</v>
          </cell>
          <cell r="J7221">
            <v>0</v>
          </cell>
          <cell r="K7221">
            <v>0</v>
          </cell>
          <cell r="L7221">
            <v>0</v>
          </cell>
          <cell r="M7221">
            <v>-12523.49</v>
          </cell>
          <cell r="N7221">
            <v>0</v>
          </cell>
          <cell r="O7221">
            <v>0</v>
          </cell>
          <cell r="P7221">
            <v>0</v>
          </cell>
          <cell r="Q7221">
            <v>0</v>
          </cell>
          <cell r="R7221">
            <v>0</v>
          </cell>
          <cell r="S7221">
            <v>0</v>
          </cell>
          <cell r="T7221">
            <v>-919422.21</v>
          </cell>
        </row>
        <row r="7222">
          <cell r="A7222">
            <v>16290023</v>
          </cell>
          <cell r="B7222" t="str">
            <v>16290023 TDS 195 Non-Companies</v>
          </cell>
          <cell r="C7222">
            <v>0</v>
          </cell>
          <cell r="D7222">
            <v>0</v>
          </cell>
          <cell r="E7222">
            <v>-126360</v>
          </cell>
          <cell r="F7222">
            <v>-1249757</v>
          </cell>
          <cell r="G7222">
            <v>0</v>
          </cell>
          <cell r="H7222">
            <v>0</v>
          </cell>
          <cell r="I7222">
            <v>0</v>
          </cell>
          <cell r="J7222">
            <v>0</v>
          </cell>
          <cell r="K7222">
            <v>0</v>
          </cell>
          <cell r="L7222">
            <v>0</v>
          </cell>
          <cell r="M7222">
            <v>0</v>
          </cell>
          <cell r="N7222">
            <v>0</v>
          </cell>
          <cell r="O7222">
            <v>0</v>
          </cell>
          <cell r="P7222">
            <v>0</v>
          </cell>
          <cell r="Q7222">
            <v>0</v>
          </cell>
          <cell r="R7222">
            <v>0</v>
          </cell>
          <cell r="S7222">
            <v>0</v>
          </cell>
          <cell r="T7222">
            <v>-1376117</v>
          </cell>
        </row>
        <row r="7223">
          <cell r="A7223">
            <v>16290027</v>
          </cell>
          <cell r="B7223" t="str">
            <v>16290027 TDS-Manual Postings</v>
          </cell>
          <cell r="C7223">
            <v>-557966.76</v>
          </cell>
          <cell r="D7223">
            <v>-72679258.959999993</v>
          </cell>
          <cell r="E7223">
            <v>-1369</v>
          </cell>
          <cell r="F7223">
            <v>551613.89</v>
          </cell>
          <cell r="G7223">
            <v>-531212.68000000005</v>
          </cell>
          <cell r="H7223">
            <v>0</v>
          </cell>
          <cell r="I7223">
            <v>0</v>
          </cell>
          <cell r="J7223">
            <v>-980.96</v>
          </cell>
          <cell r="K7223">
            <v>-6700</v>
          </cell>
          <cell r="L7223">
            <v>-125772</v>
          </cell>
          <cell r="M7223">
            <v>0</v>
          </cell>
          <cell r="N7223">
            <v>0</v>
          </cell>
          <cell r="O7223">
            <v>0</v>
          </cell>
          <cell r="P7223">
            <v>0</v>
          </cell>
          <cell r="Q7223">
            <v>0</v>
          </cell>
          <cell r="R7223">
            <v>0</v>
          </cell>
          <cell r="S7223">
            <v>0</v>
          </cell>
          <cell r="T7223">
            <v>-73351646.469999999</v>
          </cell>
        </row>
        <row r="7224">
          <cell r="A7224">
            <v>16290028</v>
          </cell>
          <cell r="B7224" t="str">
            <v>16290028 TDS 194 E Payments to foreign nationals</v>
          </cell>
          <cell r="C7224">
            <v>0</v>
          </cell>
          <cell r="D7224">
            <v>0</v>
          </cell>
          <cell r="E7224">
            <v>0</v>
          </cell>
          <cell r="F7224">
            <v>0</v>
          </cell>
          <cell r="G7224">
            <v>0</v>
          </cell>
          <cell r="H7224">
            <v>0</v>
          </cell>
          <cell r="I7224">
            <v>0</v>
          </cell>
          <cell r="J7224">
            <v>0</v>
          </cell>
          <cell r="K7224">
            <v>0</v>
          </cell>
          <cell r="L7224">
            <v>0</v>
          </cell>
          <cell r="M7224">
            <v>0</v>
          </cell>
          <cell r="N7224">
            <v>0</v>
          </cell>
          <cell r="O7224">
            <v>0</v>
          </cell>
          <cell r="P7224">
            <v>0</v>
          </cell>
          <cell r="Q7224">
            <v>0</v>
          </cell>
          <cell r="R7224">
            <v>0</v>
          </cell>
          <cell r="S7224">
            <v>0</v>
          </cell>
          <cell r="T7224">
            <v>0</v>
          </cell>
        </row>
        <row r="7225">
          <cell r="A7225">
            <v>16290029</v>
          </cell>
          <cell r="B7225" t="str">
            <v>16290029 TDS ON PROVISIONS (MANUAL)</v>
          </cell>
          <cell r="C7225">
            <v>-728170543.25</v>
          </cell>
          <cell r="D7225">
            <v>-110015076.73</v>
          </cell>
          <cell r="E7225">
            <v>-117333833.09</v>
          </cell>
          <cell r="F7225">
            <v>-36378506.399999999</v>
          </cell>
          <cell r="G7225">
            <v>-36115207.009999998</v>
          </cell>
          <cell r="H7225">
            <v>0</v>
          </cell>
          <cell r="I7225">
            <v>0</v>
          </cell>
          <cell r="J7225">
            <v>0</v>
          </cell>
          <cell r="K7225">
            <v>-743</v>
          </cell>
          <cell r="L7225">
            <v>-77586279</v>
          </cell>
          <cell r="M7225">
            <v>-4985725</v>
          </cell>
          <cell r="N7225">
            <v>1640.15</v>
          </cell>
          <cell r="O7225">
            <v>0</v>
          </cell>
          <cell r="P7225">
            <v>0</v>
          </cell>
          <cell r="Q7225">
            <v>0</v>
          </cell>
          <cell r="R7225">
            <v>0</v>
          </cell>
          <cell r="S7225">
            <v>0</v>
          </cell>
          <cell r="T7225">
            <v>-1110584273.3299999</v>
          </cell>
        </row>
        <row r="7226">
          <cell r="A7226">
            <v>16290030</v>
          </cell>
          <cell r="B7226" t="str">
            <v>16290030 TDS 194E Foreign Nationals</v>
          </cell>
          <cell r="C7226">
            <v>0</v>
          </cell>
          <cell r="D7226">
            <v>0</v>
          </cell>
          <cell r="E7226">
            <v>0</v>
          </cell>
          <cell r="F7226">
            <v>0</v>
          </cell>
          <cell r="G7226">
            <v>0</v>
          </cell>
          <cell r="H7226">
            <v>0</v>
          </cell>
          <cell r="I7226">
            <v>0</v>
          </cell>
          <cell r="J7226">
            <v>0</v>
          </cell>
          <cell r="K7226">
            <v>0</v>
          </cell>
          <cell r="L7226">
            <v>0</v>
          </cell>
          <cell r="M7226">
            <v>0</v>
          </cell>
          <cell r="N7226">
            <v>0</v>
          </cell>
          <cell r="O7226">
            <v>0</v>
          </cell>
          <cell r="P7226">
            <v>0</v>
          </cell>
          <cell r="Q7226">
            <v>0</v>
          </cell>
          <cell r="R7226">
            <v>0</v>
          </cell>
          <cell r="S7226">
            <v>0</v>
          </cell>
          <cell r="T7226">
            <v>0</v>
          </cell>
        </row>
        <row r="7227">
          <cell r="A7227">
            <v>16290031</v>
          </cell>
          <cell r="B7227" t="str">
            <v>16290031 TDS 193 DEBENTURE INTEREST</v>
          </cell>
          <cell r="C7227">
            <v>0</v>
          </cell>
          <cell r="D7227">
            <v>0</v>
          </cell>
          <cell r="E7227">
            <v>0</v>
          </cell>
          <cell r="F7227">
            <v>0</v>
          </cell>
          <cell r="G7227">
            <v>0</v>
          </cell>
          <cell r="H7227">
            <v>0</v>
          </cell>
          <cell r="I7227">
            <v>0</v>
          </cell>
          <cell r="J7227">
            <v>0</v>
          </cell>
          <cell r="K7227">
            <v>0</v>
          </cell>
          <cell r="L7227">
            <v>0</v>
          </cell>
          <cell r="M7227">
            <v>0</v>
          </cell>
          <cell r="N7227">
            <v>0</v>
          </cell>
          <cell r="O7227">
            <v>0</v>
          </cell>
          <cell r="P7227">
            <v>0</v>
          </cell>
          <cell r="Q7227">
            <v>0</v>
          </cell>
          <cell r="R7227">
            <v>0</v>
          </cell>
          <cell r="S7227">
            <v>0</v>
          </cell>
          <cell r="T7227">
            <v>0</v>
          </cell>
        </row>
        <row r="7228">
          <cell r="A7228">
            <v>16290033</v>
          </cell>
          <cell r="B7228" t="str">
            <v>16290033 Tds 194IATDS on purchase of immovable property-Com</v>
          </cell>
          <cell r="C7228">
            <v>0</v>
          </cell>
          <cell r="D7228">
            <v>0</v>
          </cell>
          <cell r="E7228">
            <v>0</v>
          </cell>
          <cell r="F7228">
            <v>0</v>
          </cell>
          <cell r="G7228">
            <v>0</v>
          </cell>
          <cell r="H7228">
            <v>0</v>
          </cell>
          <cell r="I7228">
            <v>0</v>
          </cell>
          <cell r="J7228">
            <v>0</v>
          </cell>
          <cell r="K7228">
            <v>0</v>
          </cell>
          <cell r="L7228">
            <v>0</v>
          </cell>
          <cell r="M7228">
            <v>0</v>
          </cell>
          <cell r="N7228">
            <v>0</v>
          </cell>
          <cell r="O7228">
            <v>0</v>
          </cell>
          <cell r="P7228">
            <v>0</v>
          </cell>
          <cell r="Q7228">
            <v>0</v>
          </cell>
          <cell r="R7228">
            <v>0</v>
          </cell>
          <cell r="S7228">
            <v>0</v>
          </cell>
          <cell r="T7228">
            <v>0</v>
          </cell>
        </row>
        <row r="7229">
          <cell r="A7229">
            <v>16290034</v>
          </cell>
          <cell r="B7229" t="str">
            <v>16290034 Tds 194IATDS on purchase of immovable prop-Non Com</v>
          </cell>
          <cell r="C7229">
            <v>0</v>
          </cell>
          <cell r="D7229">
            <v>0</v>
          </cell>
          <cell r="E7229">
            <v>0</v>
          </cell>
          <cell r="F7229">
            <v>0</v>
          </cell>
          <cell r="G7229">
            <v>0</v>
          </cell>
          <cell r="H7229">
            <v>0</v>
          </cell>
          <cell r="I7229">
            <v>0</v>
          </cell>
          <cell r="J7229">
            <v>0</v>
          </cell>
          <cell r="K7229">
            <v>0</v>
          </cell>
          <cell r="L7229">
            <v>0</v>
          </cell>
          <cell r="M7229">
            <v>0</v>
          </cell>
          <cell r="N7229">
            <v>0</v>
          </cell>
          <cell r="O7229">
            <v>0</v>
          </cell>
          <cell r="P7229">
            <v>0</v>
          </cell>
          <cell r="Q7229">
            <v>0</v>
          </cell>
          <cell r="R7229">
            <v>0</v>
          </cell>
          <cell r="S7229">
            <v>0</v>
          </cell>
          <cell r="T7229">
            <v>0</v>
          </cell>
        </row>
        <row r="7230">
          <cell r="A7230">
            <v>16290035</v>
          </cell>
          <cell r="B7230" t="str">
            <v>16290035 Equilisation Levy on specified services-C</v>
          </cell>
          <cell r="C7230">
            <v>-357594.91</v>
          </cell>
          <cell r="D7230">
            <v>0</v>
          </cell>
          <cell r="E7230">
            <v>0</v>
          </cell>
          <cell r="F7230">
            <v>0</v>
          </cell>
          <cell r="G7230">
            <v>0</v>
          </cell>
          <cell r="H7230">
            <v>0</v>
          </cell>
          <cell r="I7230">
            <v>0</v>
          </cell>
          <cell r="J7230">
            <v>0</v>
          </cell>
          <cell r="K7230">
            <v>0</v>
          </cell>
          <cell r="L7230">
            <v>0</v>
          </cell>
          <cell r="M7230">
            <v>0</v>
          </cell>
          <cell r="N7230">
            <v>0</v>
          </cell>
          <cell r="O7230">
            <v>0</v>
          </cell>
          <cell r="P7230">
            <v>0</v>
          </cell>
          <cell r="Q7230">
            <v>0</v>
          </cell>
          <cell r="R7230">
            <v>0</v>
          </cell>
          <cell r="S7230">
            <v>0</v>
          </cell>
          <cell r="T7230">
            <v>-357594.91</v>
          </cell>
        </row>
        <row r="7231">
          <cell r="A7231">
            <v>16290051</v>
          </cell>
          <cell r="B7231" t="str">
            <v>6*  TDS ON DIVIEND - DOMESTIC (MANUAL)</v>
          </cell>
          <cell r="C7231">
            <v>0</v>
          </cell>
          <cell r="D7231">
            <v>0</v>
          </cell>
          <cell r="E7231">
            <v>0</v>
          </cell>
          <cell r="F7231">
            <v>0</v>
          </cell>
          <cell r="G7231">
            <v>0</v>
          </cell>
          <cell r="H7231">
            <v>0</v>
          </cell>
          <cell r="I7231">
            <v>0</v>
          </cell>
          <cell r="J7231">
            <v>0</v>
          </cell>
          <cell r="K7231">
            <v>0</v>
          </cell>
          <cell r="L7231">
            <v>0</v>
          </cell>
          <cell r="M7231">
            <v>0</v>
          </cell>
          <cell r="N7231">
            <v>0</v>
          </cell>
          <cell r="O7231">
            <v>0</v>
          </cell>
          <cell r="P7231">
            <v>0</v>
          </cell>
          <cell r="Q7231">
            <v>0</v>
          </cell>
          <cell r="R7231">
            <v>0</v>
          </cell>
          <cell r="S7231">
            <v>0</v>
          </cell>
          <cell r="T7231">
            <v>0</v>
          </cell>
        </row>
        <row r="7232">
          <cell r="A7232">
            <v>16290052</v>
          </cell>
          <cell r="B7232" t="str">
            <v>6*  TDS ON DIVIEND - NRI (MANUAL)</v>
          </cell>
          <cell r="C7232">
            <v>0</v>
          </cell>
          <cell r="D7232">
            <v>0</v>
          </cell>
          <cell r="E7232">
            <v>0</v>
          </cell>
          <cell r="F7232">
            <v>0</v>
          </cell>
          <cell r="G7232">
            <v>0</v>
          </cell>
          <cell r="H7232">
            <v>0</v>
          </cell>
          <cell r="I7232">
            <v>0</v>
          </cell>
          <cell r="J7232">
            <v>0</v>
          </cell>
          <cell r="K7232">
            <v>0</v>
          </cell>
          <cell r="L7232">
            <v>0</v>
          </cell>
          <cell r="M7232">
            <v>0</v>
          </cell>
          <cell r="N7232">
            <v>0</v>
          </cell>
          <cell r="O7232">
            <v>0</v>
          </cell>
          <cell r="P7232">
            <v>0</v>
          </cell>
          <cell r="Q7232">
            <v>0</v>
          </cell>
          <cell r="R7232">
            <v>0</v>
          </cell>
          <cell r="S7232">
            <v>0</v>
          </cell>
          <cell r="T7232">
            <v>0</v>
          </cell>
        </row>
        <row r="7233">
          <cell r="A7233">
            <v>16290053</v>
          </cell>
          <cell r="B7233" t="str">
            <v>16290053 194Q: Purchase of Goods 0.1% COMP</v>
          </cell>
          <cell r="C7233">
            <v>-38753146.25</v>
          </cell>
          <cell r="D7233">
            <v>-7508332.6699999999</v>
          </cell>
          <cell r="E7233">
            <v>-4899408</v>
          </cell>
          <cell r="F7233">
            <v>-4092</v>
          </cell>
          <cell r="G7233">
            <v>-638499.07999999996</v>
          </cell>
          <cell r="H7233">
            <v>0</v>
          </cell>
          <cell r="I7233">
            <v>0</v>
          </cell>
          <cell r="J7233">
            <v>0</v>
          </cell>
          <cell r="K7233">
            <v>-95039</v>
          </cell>
          <cell r="L7233">
            <v>-99969</v>
          </cell>
          <cell r="M7233">
            <v>-493724</v>
          </cell>
          <cell r="N7233">
            <v>0</v>
          </cell>
          <cell r="O7233">
            <v>0</v>
          </cell>
          <cell r="P7233">
            <v>0</v>
          </cell>
          <cell r="Q7233">
            <v>0</v>
          </cell>
          <cell r="R7233">
            <v>0</v>
          </cell>
          <cell r="S7233">
            <v>0</v>
          </cell>
          <cell r="T7233">
            <v>-52492210</v>
          </cell>
        </row>
        <row r="7234">
          <cell r="A7234">
            <v>16290054</v>
          </cell>
          <cell r="B7234" t="str">
            <v>16290054 194Q: 0.1% OTH</v>
          </cell>
          <cell r="C7234">
            <v>-2245736</v>
          </cell>
          <cell r="D7234">
            <v>-1070839</v>
          </cell>
          <cell r="E7234">
            <v>-1119424</v>
          </cell>
          <cell r="F7234">
            <v>-2150.85</v>
          </cell>
          <cell r="G7234">
            <v>-113122</v>
          </cell>
          <cell r="H7234">
            <v>0</v>
          </cell>
          <cell r="I7234">
            <v>0</v>
          </cell>
          <cell r="J7234">
            <v>0</v>
          </cell>
          <cell r="K7234">
            <v>-39223.15</v>
          </cell>
          <cell r="L7234">
            <v>-49840</v>
          </cell>
          <cell r="M7234">
            <v>-32494</v>
          </cell>
          <cell r="N7234">
            <v>0</v>
          </cell>
          <cell r="O7234">
            <v>0</v>
          </cell>
          <cell r="P7234">
            <v>0</v>
          </cell>
          <cell r="Q7234">
            <v>0</v>
          </cell>
          <cell r="R7234">
            <v>0</v>
          </cell>
          <cell r="S7234">
            <v>0</v>
          </cell>
          <cell r="T7234">
            <v>-4672829</v>
          </cell>
        </row>
        <row r="7235">
          <cell r="A7235">
            <v>16290055</v>
          </cell>
          <cell r="B7235" t="str">
            <v>16290055 194Q: Purchase of Goods 5% NON PAN</v>
          </cell>
          <cell r="C7235">
            <v>0</v>
          </cell>
          <cell r="D7235">
            <v>-978</v>
          </cell>
          <cell r="E7235">
            <v>0</v>
          </cell>
          <cell r="F7235">
            <v>0</v>
          </cell>
          <cell r="G7235">
            <v>0</v>
          </cell>
          <cell r="H7235">
            <v>0</v>
          </cell>
          <cell r="I7235">
            <v>0</v>
          </cell>
          <cell r="J7235">
            <v>0</v>
          </cell>
          <cell r="K7235">
            <v>0</v>
          </cell>
          <cell r="L7235">
            <v>0</v>
          </cell>
          <cell r="M7235">
            <v>0</v>
          </cell>
          <cell r="N7235">
            <v>0</v>
          </cell>
          <cell r="O7235">
            <v>0</v>
          </cell>
          <cell r="P7235">
            <v>0</v>
          </cell>
          <cell r="Q7235">
            <v>0</v>
          </cell>
          <cell r="R7235">
            <v>0</v>
          </cell>
          <cell r="S7235">
            <v>0</v>
          </cell>
          <cell r="T7235">
            <v>-978</v>
          </cell>
        </row>
        <row r="7236">
          <cell r="A7236">
            <v>16290057</v>
          </cell>
          <cell r="B7236" t="str">
            <v>16290057  TDS - MECP+MRL+RIHL</v>
          </cell>
          <cell r="C7236">
            <v>0</v>
          </cell>
          <cell r="D7236">
            <v>0</v>
          </cell>
          <cell r="E7236">
            <v>0</v>
          </cell>
          <cell r="F7236">
            <v>0</v>
          </cell>
          <cell r="G7236">
            <v>0</v>
          </cell>
          <cell r="H7236">
            <v>0</v>
          </cell>
          <cell r="I7236">
            <v>0</v>
          </cell>
          <cell r="J7236">
            <v>0</v>
          </cell>
          <cell r="K7236">
            <v>1112111</v>
          </cell>
          <cell r="L7236">
            <v>0</v>
          </cell>
          <cell r="M7236">
            <v>0</v>
          </cell>
          <cell r="N7236">
            <v>0</v>
          </cell>
          <cell r="O7236">
            <v>0</v>
          </cell>
          <cell r="P7236">
            <v>0</v>
          </cell>
          <cell r="Q7236">
            <v>0</v>
          </cell>
          <cell r="R7236">
            <v>0</v>
          </cell>
          <cell r="S7236">
            <v>0</v>
          </cell>
          <cell r="T7236">
            <v>1112111</v>
          </cell>
        </row>
        <row r="7237">
          <cell r="A7237">
            <v>16290058</v>
          </cell>
          <cell r="B7237" t="str">
            <v>16290058  194R TDS Benefits CO</v>
          </cell>
          <cell r="C7237">
            <v>-33748803</v>
          </cell>
          <cell r="D7237">
            <v>-1677296</v>
          </cell>
          <cell r="E7237">
            <v>-626871</v>
          </cell>
          <cell r="F7237">
            <v>0</v>
          </cell>
          <cell r="G7237">
            <v>-609947</v>
          </cell>
          <cell r="H7237">
            <v>0</v>
          </cell>
          <cell r="I7237">
            <v>0</v>
          </cell>
          <cell r="J7237">
            <v>0</v>
          </cell>
          <cell r="K7237">
            <v>0</v>
          </cell>
          <cell r="L7237">
            <v>-4832695</v>
          </cell>
          <cell r="M7237">
            <v>0</v>
          </cell>
          <cell r="N7237">
            <v>0</v>
          </cell>
          <cell r="O7237">
            <v>0</v>
          </cell>
          <cell r="P7237">
            <v>0</v>
          </cell>
          <cell r="Q7237">
            <v>0</v>
          </cell>
          <cell r="R7237">
            <v>0</v>
          </cell>
          <cell r="S7237">
            <v>0</v>
          </cell>
          <cell r="T7237">
            <v>-41495612</v>
          </cell>
        </row>
        <row r="7238">
          <cell r="A7238">
            <v>16290059</v>
          </cell>
          <cell r="B7238" t="str">
            <v>16290059  194R TDS Benefits OT</v>
          </cell>
          <cell r="C7238">
            <v>-14604814</v>
          </cell>
          <cell r="D7238">
            <v>-313079</v>
          </cell>
          <cell r="E7238">
            <v>-30304178</v>
          </cell>
          <cell r="F7238">
            <v>0</v>
          </cell>
          <cell r="G7238">
            <v>-88510</v>
          </cell>
          <cell r="H7238">
            <v>0</v>
          </cell>
          <cell r="I7238">
            <v>0</v>
          </cell>
          <cell r="J7238">
            <v>0</v>
          </cell>
          <cell r="K7238">
            <v>0</v>
          </cell>
          <cell r="L7238">
            <v>-2395138</v>
          </cell>
          <cell r="M7238">
            <v>0</v>
          </cell>
          <cell r="N7238">
            <v>0</v>
          </cell>
          <cell r="O7238">
            <v>0</v>
          </cell>
          <cell r="P7238">
            <v>0</v>
          </cell>
          <cell r="Q7238">
            <v>0</v>
          </cell>
          <cell r="R7238">
            <v>0</v>
          </cell>
          <cell r="S7238">
            <v>0</v>
          </cell>
          <cell r="T7238">
            <v>-47705719</v>
          </cell>
        </row>
        <row r="7239">
          <cell r="A7239">
            <v>16290062</v>
          </cell>
          <cell r="B7239" t="str">
            <v>16290062 194R: Sec 206AB- 20%</v>
          </cell>
          <cell r="C7239">
            <v>-524185</v>
          </cell>
          <cell r="D7239">
            <v>0</v>
          </cell>
          <cell r="E7239">
            <v>0</v>
          </cell>
          <cell r="F7239">
            <v>0</v>
          </cell>
          <cell r="G7239">
            <v>0</v>
          </cell>
          <cell r="H7239">
            <v>0</v>
          </cell>
          <cell r="I7239">
            <v>0</v>
          </cell>
          <cell r="J7239">
            <v>0</v>
          </cell>
          <cell r="K7239">
            <v>0</v>
          </cell>
          <cell r="L7239">
            <v>0</v>
          </cell>
          <cell r="M7239">
            <v>0</v>
          </cell>
          <cell r="N7239">
            <v>0</v>
          </cell>
          <cell r="O7239">
            <v>0</v>
          </cell>
          <cell r="P7239">
            <v>0</v>
          </cell>
          <cell r="Q7239">
            <v>0</v>
          </cell>
          <cell r="R7239">
            <v>0</v>
          </cell>
          <cell r="S7239">
            <v>0</v>
          </cell>
          <cell r="T7239">
            <v>-524185</v>
          </cell>
        </row>
        <row r="7240">
          <cell r="A7240">
            <v>16290081</v>
          </cell>
          <cell r="B7240" t="str">
            <v>16290081  TDS SEC 194C &amp; 206AB</v>
          </cell>
          <cell r="C7240">
            <v>-214743</v>
          </cell>
          <cell r="D7240">
            <v>-1086</v>
          </cell>
          <cell r="E7240">
            <v>0</v>
          </cell>
          <cell r="F7240">
            <v>0</v>
          </cell>
          <cell r="G7240">
            <v>0</v>
          </cell>
          <cell r="H7240">
            <v>0</v>
          </cell>
          <cell r="I7240">
            <v>0</v>
          </cell>
          <cell r="J7240">
            <v>0</v>
          </cell>
          <cell r="K7240">
            <v>0</v>
          </cell>
          <cell r="L7240">
            <v>0</v>
          </cell>
          <cell r="M7240">
            <v>0</v>
          </cell>
          <cell r="N7240">
            <v>0</v>
          </cell>
          <cell r="O7240">
            <v>0</v>
          </cell>
          <cell r="P7240">
            <v>0</v>
          </cell>
          <cell r="Q7240">
            <v>0</v>
          </cell>
          <cell r="R7240">
            <v>0</v>
          </cell>
          <cell r="S7240">
            <v>0</v>
          </cell>
          <cell r="T7240">
            <v>-215829</v>
          </cell>
        </row>
        <row r="7241">
          <cell r="A7241">
            <v>16290082</v>
          </cell>
          <cell r="B7241" t="str">
            <v>16290082   TDS SEC 194H &amp; 206AB</v>
          </cell>
          <cell r="C7241">
            <v>-23122</v>
          </cell>
          <cell r="D7241">
            <v>0</v>
          </cell>
          <cell r="E7241">
            <v>0</v>
          </cell>
          <cell r="F7241">
            <v>0</v>
          </cell>
          <cell r="G7241">
            <v>0</v>
          </cell>
          <cell r="H7241">
            <v>0</v>
          </cell>
          <cell r="I7241">
            <v>0</v>
          </cell>
          <cell r="J7241">
            <v>0</v>
          </cell>
          <cell r="K7241">
            <v>0</v>
          </cell>
          <cell r="L7241">
            <v>0</v>
          </cell>
          <cell r="M7241">
            <v>0</v>
          </cell>
          <cell r="N7241">
            <v>0</v>
          </cell>
          <cell r="O7241">
            <v>0</v>
          </cell>
          <cell r="P7241">
            <v>0</v>
          </cell>
          <cell r="Q7241">
            <v>0</v>
          </cell>
          <cell r="R7241">
            <v>0</v>
          </cell>
          <cell r="S7241">
            <v>0</v>
          </cell>
          <cell r="T7241">
            <v>-23122</v>
          </cell>
        </row>
        <row r="7242">
          <cell r="A7242">
            <v>16290083</v>
          </cell>
          <cell r="B7242" t="str">
            <v>16290083  TDS SEC 194I &amp; 206AB</v>
          </cell>
          <cell r="C7242">
            <v>0</v>
          </cell>
          <cell r="D7242">
            <v>0</v>
          </cell>
          <cell r="E7242">
            <v>0</v>
          </cell>
          <cell r="F7242">
            <v>0</v>
          </cell>
          <cell r="G7242">
            <v>0</v>
          </cell>
          <cell r="H7242">
            <v>0</v>
          </cell>
          <cell r="I7242">
            <v>0</v>
          </cell>
          <cell r="J7242">
            <v>0</v>
          </cell>
          <cell r="K7242">
            <v>0</v>
          </cell>
          <cell r="L7242">
            <v>0</v>
          </cell>
          <cell r="M7242">
            <v>0</v>
          </cell>
          <cell r="N7242">
            <v>0</v>
          </cell>
          <cell r="O7242">
            <v>0</v>
          </cell>
          <cell r="P7242">
            <v>0</v>
          </cell>
          <cell r="Q7242">
            <v>0</v>
          </cell>
          <cell r="R7242">
            <v>0</v>
          </cell>
          <cell r="S7242">
            <v>0</v>
          </cell>
          <cell r="T7242">
            <v>0</v>
          </cell>
        </row>
        <row r="7243">
          <cell r="A7243">
            <v>16290084</v>
          </cell>
          <cell r="B7243" t="str">
            <v>16290084 TDS SEC 194J &amp; 206AB</v>
          </cell>
          <cell r="C7243">
            <v>-2240</v>
          </cell>
          <cell r="D7243">
            <v>0</v>
          </cell>
          <cell r="E7243">
            <v>0</v>
          </cell>
          <cell r="F7243">
            <v>0</v>
          </cell>
          <cell r="G7243">
            <v>0</v>
          </cell>
          <cell r="H7243">
            <v>0</v>
          </cell>
          <cell r="I7243">
            <v>0</v>
          </cell>
          <cell r="J7243">
            <v>0</v>
          </cell>
          <cell r="K7243">
            <v>0</v>
          </cell>
          <cell r="L7243">
            <v>0</v>
          </cell>
          <cell r="M7243">
            <v>0</v>
          </cell>
          <cell r="N7243">
            <v>0</v>
          </cell>
          <cell r="O7243">
            <v>0</v>
          </cell>
          <cell r="P7243">
            <v>0</v>
          </cell>
          <cell r="Q7243">
            <v>0</v>
          </cell>
          <cell r="R7243">
            <v>0</v>
          </cell>
          <cell r="S7243">
            <v>0</v>
          </cell>
          <cell r="T7243">
            <v>-2240</v>
          </cell>
        </row>
        <row r="7244">
          <cell r="A7244">
            <v>16290085</v>
          </cell>
          <cell r="B7244" t="str">
            <v>16290085  TDS SEC 194Q &amp; 206AB</v>
          </cell>
          <cell r="C7244">
            <v>-141544</v>
          </cell>
          <cell r="D7244">
            <v>-19725</v>
          </cell>
          <cell r="E7244">
            <v>0</v>
          </cell>
          <cell r="F7244">
            <v>0</v>
          </cell>
          <cell r="G7244">
            <v>0</v>
          </cell>
          <cell r="H7244">
            <v>0</v>
          </cell>
          <cell r="I7244">
            <v>0</v>
          </cell>
          <cell r="J7244">
            <v>0</v>
          </cell>
          <cell r="K7244">
            <v>0</v>
          </cell>
          <cell r="L7244">
            <v>0</v>
          </cell>
          <cell r="M7244">
            <v>0</v>
          </cell>
          <cell r="N7244">
            <v>0</v>
          </cell>
          <cell r="O7244">
            <v>0</v>
          </cell>
          <cell r="P7244">
            <v>0</v>
          </cell>
          <cell r="Q7244">
            <v>0</v>
          </cell>
          <cell r="R7244">
            <v>0</v>
          </cell>
          <cell r="S7244">
            <v>0</v>
          </cell>
          <cell r="T7244">
            <v>-161269</v>
          </cell>
        </row>
        <row r="7245">
          <cell r="A7245">
            <v>16290092</v>
          </cell>
          <cell r="B7245" t="str">
            <v>16290092 TCS - Collected from Sale of Vehicle - Companies</v>
          </cell>
          <cell r="C7245">
            <v>-1661247.49</v>
          </cell>
          <cell r="D7245">
            <v>0</v>
          </cell>
          <cell r="E7245">
            <v>-74257.41</v>
          </cell>
          <cell r="F7245">
            <v>0</v>
          </cell>
          <cell r="G7245">
            <v>0</v>
          </cell>
          <cell r="H7245">
            <v>0</v>
          </cell>
          <cell r="I7245">
            <v>0</v>
          </cell>
          <cell r="J7245">
            <v>0</v>
          </cell>
          <cell r="K7245">
            <v>0</v>
          </cell>
          <cell r="L7245">
            <v>0</v>
          </cell>
          <cell r="M7245">
            <v>0</v>
          </cell>
          <cell r="N7245">
            <v>0</v>
          </cell>
          <cell r="O7245">
            <v>0</v>
          </cell>
          <cell r="P7245">
            <v>0</v>
          </cell>
          <cell r="Q7245">
            <v>0</v>
          </cell>
          <cell r="R7245">
            <v>0</v>
          </cell>
          <cell r="S7245">
            <v>0</v>
          </cell>
          <cell r="T7245">
            <v>-1735504.9</v>
          </cell>
        </row>
        <row r="7246">
          <cell r="A7246">
            <v>16290093</v>
          </cell>
          <cell r="B7246" t="str">
            <v>16290093 TCS -Collected frm Sale of Vehicle Non Companies</v>
          </cell>
          <cell r="C7246">
            <v>-1320775.3999999999</v>
          </cell>
          <cell r="D7246">
            <v>0</v>
          </cell>
          <cell r="E7246">
            <v>0</v>
          </cell>
          <cell r="F7246">
            <v>0</v>
          </cell>
          <cell r="G7246">
            <v>0</v>
          </cell>
          <cell r="H7246">
            <v>0</v>
          </cell>
          <cell r="I7246">
            <v>0</v>
          </cell>
          <cell r="J7246">
            <v>0</v>
          </cell>
          <cell r="K7246">
            <v>0</v>
          </cell>
          <cell r="L7246">
            <v>0</v>
          </cell>
          <cell r="M7246">
            <v>0</v>
          </cell>
          <cell r="N7246">
            <v>0</v>
          </cell>
          <cell r="O7246">
            <v>0</v>
          </cell>
          <cell r="P7246">
            <v>0</v>
          </cell>
          <cell r="Q7246">
            <v>0</v>
          </cell>
          <cell r="R7246">
            <v>0</v>
          </cell>
          <cell r="S7246">
            <v>0</v>
          </cell>
          <cell r="T7246">
            <v>-1320775.3999999999</v>
          </cell>
        </row>
        <row r="7247">
          <cell r="A7247">
            <v>16290096</v>
          </cell>
          <cell r="B7247" t="str">
            <v>6*  TCS 206C(1H)Payable Account</v>
          </cell>
          <cell r="C7247">
            <v>-3087954.25</v>
          </cell>
          <cell r="D7247">
            <v>-4734271.5199999996</v>
          </cell>
          <cell r="E7247">
            <v>-7367448.9900000002</v>
          </cell>
          <cell r="F7247">
            <v>0</v>
          </cell>
          <cell r="G7247">
            <v>-61325.36</v>
          </cell>
          <cell r="H7247">
            <v>0</v>
          </cell>
          <cell r="I7247">
            <v>0</v>
          </cell>
          <cell r="J7247">
            <v>0</v>
          </cell>
          <cell r="K7247">
            <v>0</v>
          </cell>
          <cell r="L7247">
            <v>-1313.86</v>
          </cell>
          <cell r="M7247">
            <v>-10850</v>
          </cell>
          <cell r="N7247">
            <v>0</v>
          </cell>
          <cell r="O7247">
            <v>0</v>
          </cell>
          <cell r="P7247">
            <v>0</v>
          </cell>
          <cell r="Q7247">
            <v>0</v>
          </cell>
          <cell r="R7247">
            <v>0</v>
          </cell>
          <cell r="S7247">
            <v>0</v>
          </cell>
          <cell r="T7247">
            <v>-15263163.98</v>
          </cell>
        </row>
        <row r="7248">
          <cell r="A7248">
            <v>16290097</v>
          </cell>
          <cell r="B7248" t="str">
            <v>16290097 TCS 206C(1H)Payable Account.MVML</v>
          </cell>
          <cell r="C7248">
            <v>0</v>
          </cell>
          <cell r="D7248">
            <v>0</v>
          </cell>
          <cell r="E7248">
            <v>0</v>
          </cell>
          <cell r="F7248">
            <v>0</v>
          </cell>
          <cell r="G7248">
            <v>0</v>
          </cell>
          <cell r="H7248">
            <v>0</v>
          </cell>
          <cell r="I7248">
            <v>0</v>
          </cell>
          <cell r="J7248">
            <v>0</v>
          </cell>
          <cell r="K7248">
            <v>0</v>
          </cell>
          <cell r="L7248">
            <v>0</v>
          </cell>
          <cell r="M7248">
            <v>0</v>
          </cell>
          <cell r="N7248">
            <v>0</v>
          </cell>
          <cell r="O7248">
            <v>0</v>
          </cell>
          <cell r="P7248">
            <v>0</v>
          </cell>
          <cell r="Q7248">
            <v>0</v>
          </cell>
          <cell r="R7248">
            <v>0</v>
          </cell>
          <cell r="S7248">
            <v>0</v>
          </cell>
          <cell r="T7248">
            <v>0</v>
          </cell>
        </row>
        <row r="7249">
          <cell r="A7249">
            <v>16320029</v>
          </cell>
          <cell r="B7249" t="str">
            <v>16320029 Income Tax Recoveries from Salary</v>
          </cell>
          <cell r="C7249">
            <v>-265467712.47</v>
          </cell>
          <cell r="D7249">
            <v>-92118255.040000007</v>
          </cell>
          <cell r="E7249">
            <v>-34917125</v>
          </cell>
          <cell r="F7249">
            <v>-102297539</v>
          </cell>
          <cell r="G7249">
            <v>-6783350</v>
          </cell>
          <cell r="H7249">
            <v>0</v>
          </cell>
          <cell r="I7249">
            <v>-280787</v>
          </cell>
          <cell r="J7249">
            <v>0</v>
          </cell>
          <cell r="K7249">
            <v>0</v>
          </cell>
          <cell r="L7249">
            <v>0</v>
          </cell>
          <cell r="M7249">
            <v>-6757185</v>
          </cell>
          <cell r="N7249">
            <v>0</v>
          </cell>
          <cell r="O7249">
            <v>0</v>
          </cell>
          <cell r="P7249">
            <v>0</v>
          </cell>
          <cell r="Q7249">
            <v>0</v>
          </cell>
          <cell r="R7249">
            <v>0</v>
          </cell>
          <cell r="S7249">
            <v>0</v>
          </cell>
          <cell r="T7249">
            <v>-508621953.50999999</v>
          </cell>
        </row>
        <row r="7250">
          <cell r="A7250">
            <v>16320044</v>
          </cell>
          <cell r="B7250" t="str">
            <v>16320044 TDS on ESOP</v>
          </cell>
          <cell r="C7250">
            <v>1821969.25</v>
          </cell>
          <cell r="D7250">
            <v>-26067.439999999999</v>
          </cell>
          <cell r="E7250">
            <v>789304.36</v>
          </cell>
          <cell r="F7250">
            <v>0</v>
          </cell>
          <cell r="G7250">
            <v>228582</v>
          </cell>
          <cell r="H7250">
            <v>0</v>
          </cell>
          <cell r="I7250">
            <v>280787</v>
          </cell>
          <cell r="J7250">
            <v>0</v>
          </cell>
          <cell r="K7250">
            <v>0</v>
          </cell>
          <cell r="L7250">
            <v>830459</v>
          </cell>
          <cell r="M7250">
            <v>-144588</v>
          </cell>
          <cell r="N7250">
            <v>0</v>
          </cell>
          <cell r="O7250">
            <v>0</v>
          </cell>
          <cell r="P7250">
            <v>0</v>
          </cell>
          <cell r="Q7250">
            <v>0</v>
          </cell>
          <cell r="R7250">
            <v>0</v>
          </cell>
          <cell r="S7250">
            <v>0</v>
          </cell>
          <cell r="T7250">
            <v>3780446.17</v>
          </cell>
        </row>
        <row r="7251">
          <cell r="A7251">
            <v>27030001</v>
          </cell>
          <cell r="B7251" t="str">
            <v>27030001 Advance Payment Of Fringe Benefit Tax</v>
          </cell>
          <cell r="C7251">
            <v>0</v>
          </cell>
          <cell r="D7251">
            <v>0</v>
          </cell>
          <cell r="E7251">
            <v>0</v>
          </cell>
          <cell r="F7251">
            <v>0</v>
          </cell>
          <cell r="G7251">
            <v>0</v>
          </cell>
          <cell r="H7251">
            <v>0</v>
          </cell>
          <cell r="I7251">
            <v>0</v>
          </cell>
          <cell r="J7251">
            <v>0</v>
          </cell>
          <cell r="K7251">
            <v>0</v>
          </cell>
          <cell r="L7251">
            <v>0</v>
          </cell>
          <cell r="M7251">
            <v>0</v>
          </cell>
          <cell r="N7251">
            <v>0</v>
          </cell>
          <cell r="O7251">
            <v>0</v>
          </cell>
          <cell r="P7251">
            <v>0</v>
          </cell>
          <cell r="Q7251">
            <v>0</v>
          </cell>
          <cell r="R7251">
            <v>0</v>
          </cell>
          <cell r="S7251">
            <v>0</v>
          </cell>
          <cell r="T7251">
            <v>0</v>
          </cell>
        </row>
        <row r="7252">
          <cell r="A7252">
            <v>285</v>
          </cell>
          <cell r="B7252" t="str">
            <v>Non Financial Salary Deductions Payable......</v>
          </cell>
          <cell r="C7252">
            <v>-201377629.97</v>
          </cell>
          <cell r="D7252">
            <v>-71409969.620000005</v>
          </cell>
          <cell r="E7252">
            <v>-29451418.420000002</v>
          </cell>
          <cell r="F7252">
            <v>-21467018</v>
          </cell>
          <cell r="G7252">
            <v>-6421652.2300000004</v>
          </cell>
          <cell r="H7252">
            <v>0</v>
          </cell>
          <cell r="I7252">
            <v>0</v>
          </cell>
          <cell r="J7252">
            <v>35308.300000000003</v>
          </cell>
          <cell r="K7252">
            <v>0</v>
          </cell>
          <cell r="L7252">
            <v>12980</v>
          </cell>
          <cell r="M7252">
            <v>-7399477.4000000004</v>
          </cell>
          <cell r="N7252">
            <v>7300</v>
          </cell>
          <cell r="O7252">
            <v>0</v>
          </cell>
          <cell r="P7252">
            <v>0</v>
          </cell>
          <cell r="Q7252">
            <v>0</v>
          </cell>
          <cell r="R7252">
            <v>39175</v>
          </cell>
          <cell r="S7252">
            <v>0</v>
          </cell>
          <cell r="T7252">
            <v>-337432402.33999997</v>
          </cell>
        </row>
        <row r="7253">
          <cell r="A7253">
            <v>16320001</v>
          </cell>
          <cell r="B7253" t="str">
            <v>16320001 Providend Fund Payable</v>
          </cell>
          <cell r="C7253">
            <v>-159641914</v>
          </cell>
          <cell r="D7253">
            <v>-51736070.82</v>
          </cell>
          <cell r="E7253">
            <v>-17081162</v>
          </cell>
          <cell r="F7253">
            <v>-15968163</v>
          </cell>
          <cell r="G7253">
            <v>-3025187</v>
          </cell>
          <cell r="H7253">
            <v>0</v>
          </cell>
          <cell r="I7253">
            <v>0</v>
          </cell>
          <cell r="J7253">
            <v>32583</v>
          </cell>
          <cell r="K7253">
            <v>0</v>
          </cell>
          <cell r="L7253">
            <v>0</v>
          </cell>
          <cell r="M7253">
            <v>-4438526</v>
          </cell>
          <cell r="N7253">
            <v>0</v>
          </cell>
          <cell r="O7253">
            <v>0</v>
          </cell>
          <cell r="P7253">
            <v>0</v>
          </cell>
          <cell r="Q7253">
            <v>0</v>
          </cell>
          <cell r="R7253">
            <v>0</v>
          </cell>
          <cell r="S7253">
            <v>0</v>
          </cell>
          <cell r="T7253">
            <v>-251858439.81999999</v>
          </cell>
        </row>
        <row r="7254">
          <cell r="A7254">
            <v>16320002</v>
          </cell>
          <cell r="B7254" t="str">
            <v>16320002 Providend Fund Loan Payable</v>
          </cell>
          <cell r="C7254">
            <v>0</v>
          </cell>
          <cell r="D7254">
            <v>0</v>
          </cell>
          <cell r="E7254">
            <v>0</v>
          </cell>
          <cell r="F7254">
            <v>0</v>
          </cell>
          <cell r="G7254">
            <v>0</v>
          </cell>
          <cell r="H7254">
            <v>0</v>
          </cell>
          <cell r="I7254">
            <v>0</v>
          </cell>
          <cell r="J7254">
            <v>0</v>
          </cell>
          <cell r="K7254">
            <v>0</v>
          </cell>
          <cell r="L7254">
            <v>130</v>
          </cell>
          <cell r="M7254">
            <v>0</v>
          </cell>
          <cell r="N7254">
            <v>0</v>
          </cell>
          <cell r="O7254">
            <v>0</v>
          </cell>
          <cell r="P7254">
            <v>0</v>
          </cell>
          <cell r="Q7254">
            <v>0</v>
          </cell>
          <cell r="R7254">
            <v>0</v>
          </cell>
          <cell r="S7254">
            <v>0</v>
          </cell>
          <cell r="T7254">
            <v>130</v>
          </cell>
        </row>
        <row r="7255">
          <cell r="A7255">
            <v>16320003</v>
          </cell>
          <cell r="B7255" t="str">
            <v>16320003 Providend Fund Extra</v>
          </cell>
          <cell r="C7255">
            <v>-26559735</v>
          </cell>
          <cell r="D7255">
            <v>-11553840</v>
          </cell>
          <cell r="E7255">
            <v>-7579665</v>
          </cell>
          <cell r="F7255">
            <v>-4545355</v>
          </cell>
          <cell r="G7255">
            <v>-566128</v>
          </cell>
          <cell r="H7255">
            <v>0</v>
          </cell>
          <cell r="I7255">
            <v>0</v>
          </cell>
          <cell r="J7255">
            <v>0</v>
          </cell>
          <cell r="K7255">
            <v>0</v>
          </cell>
          <cell r="L7255">
            <v>0</v>
          </cell>
          <cell r="M7255">
            <v>-2018568</v>
          </cell>
          <cell r="N7255">
            <v>0</v>
          </cell>
          <cell r="O7255">
            <v>0</v>
          </cell>
          <cell r="P7255">
            <v>0</v>
          </cell>
          <cell r="Q7255">
            <v>0</v>
          </cell>
          <cell r="R7255">
            <v>0</v>
          </cell>
          <cell r="S7255">
            <v>0</v>
          </cell>
          <cell r="T7255">
            <v>-52823291</v>
          </cell>
        </row>
        <row r="7256">
          <cell r="A7256">
            <v>16320004</v>
          </cell>
          <cell r="B7256" t="str">
            <v>16320004 Esic Payable</v>
          </cell>
          <cell r="C7256">
            <v>-406579.28</v>
          </cell>
          <cell r="D7256">
            <v>2799411.29</v>
          </cell>
          <cell r="E7256">
            <v>-456989.42</v>
          </cell>
          <cell r="F7256">
            <v>0</v>
          </cell>
          <cell r="G7256">
            <v>-68231</v>
          </cell>
          <cell r="H7256">
            <v>0</v>
          </cell>
          <cell r="I7256">
            <v>0</v>
          </cell>
          <cell r="J7256">
            <v>0</v>
          </cell>
          <cell r="K7256">
            <v>0</v>
          </cell>
          <cell r="L7256">
            <v>0</v>
          </cell>
          <cell r="M7256">
            <v>-59732.76</v>
          </cell>
          <cell r="N7256">
            <v>0</v>
          </cell>
          <cell r="O7256">
            <v>0</v>
          </cell>
          <cell r="P7256">
            <v>0</v>
          </cell>
          <cell r="Q7256">
            <v>0</v>
          </cell>
          <cell r="R7256">
            <v>0</v>
          </cell>
          <cell r="S7256">
            <v>0</v>
          </cell>
          <cell r="T7256">
            <v>1807878.83</v>
          </cell>
        </row>
        <row r="7257">
          <cell r="A7257">
            <v>16320005</v>
          </cell>
          <cell r="B7257" t="str">
            <v>16320005 Family Pension Fund Payable</v>
          </cell>
          <cell r="C7257">
            <v>-20519033.68</v>
          </cell>
          <cell r="D7257">
            <v>-6814885</v>
          </cell>
          <cell r="E7257">
            <v>-2978778</v>
          </cell>
          <cell r="F7257">
            <v>-903591</v>
          </cell>
          <cell r="G7257">
            <v>-277124</v>
          </cell>
          <cell r="H7257">
            <v>0</v>
          </cell>
          <cell r="I7257">
            <v>0</v>
          </cell>
          <cell r="J7257">
            <v>0</v>
          </cell>
          <cell r="K7257">
            <v>0</v>
          </cell>
          <cell r="L7257">
            <v>0</v>
          </cell>
          <cell r="M7257">
            <v>-758018</v>
          </cell>
          <cell r="N7257">
            <v>0</v>
          </cell>
          <cell r="O7257">
            <v>0</v>
          </cell>
          <cell r="P7257">
            <v>0</v>
          </cell>
          <cell r="Q7257">
            <v>0</v>
          </cell>
          <cell r="R7257">
            <v>0</v>
          </cell>
          <cell r="S7257">
            <v>0</v>
          </cell>
          <cell r="T7257">
            <v>-32251429.68</v>
          </cell>
        </row>
        <row r="7258">
          <cell r="A7258">
            <v>16320006</v>
          </cell>
          <cell r="B7258" t="str">
            <v>16320006 Staff Insurance</v>
          </cell>
          <cell r="C7258">
            <v>0</v>
          </cell>
          <cell r="D7258">
            <v>-184051</v>
          </cell>
          <cell r="E7258">
            <v>-221572</v>
          </cell>
          <cell r="F7258">
            <v>-2000</v>
          </cell>
          <cell r="G7258">
            <v>0</v>
          </cell>
          <cell r="H7258">
            <v>0</v>
          </cell>
          <cell r="I7258">
            <v>0</v>
          </cell>
          <cell r="J7258">
            <v>0</v>
          </cell>
          <cell r="K7258">
            <v>0</v>
          </cell>
          <cell r="L7258">
            <v>0</v>
          </cell>
          <cell r="M7258">
            <v>0</v>
          </cell>
          <cell r="N7258">
            <v>0</v>
          </cell>
          <cell r="O7258">
            <v>0</v>
          </cell>
          <cell r="P7258">
            <v>0</v>
          </cell>
          <cell r="Q7258">
            <v>0</v>
          </cell>
          <cell r="R7258">
            <v>0</v>
          </cell>
          <cell r="S7258">
            <v>0</v>
          </cell>
          <cell r="T7258">
            <v>-407623</v>
          </cell>
        </row>
        <row r="7259">
          <cell r="A7259">
            <v>16320007</v>
          </cell>
          <cell r="B7259" t="str">
            <v>16320007 State Insurance Fund</v>
          </cell>
          <cell r="C7259">
            <v>-5714.31</v>
          </cell>
          <cell r="D7259">
            <v>3192371.02</v>
          </cell>
          <cell r="E7259">
            <v>0</v>
          </cell>
          <cell r="F7259">
            <v>0</v>
          </cell>
          <cell r="G7259">
            <v>-216048</v>
          </cell>
          <cell r="H7259">
            <v>0</v>
          </cell>
          <cell r="I7259">
            <v>0</v>
          </cell>
          <cell r="J7259">
            <v>0</v>
          </cell>
          <cell r="K7259">
            <v>0</v>
          </cell>
          <cell r="L7259">
            <v>0</v>
          </cell>
          <cell r="M7259">
            <v>0</v>
          </cell>
          <cell r="N7259">
            <v>0</v>
          </cell>
          <cell r="O7259">
            <v>0</v>
          </cell>
          <cell r="P7259">
            <v>0</v>
          </cell>
          <cell r="Q7259">
            <v>0</v>
          </cell>
          <cell r="R7259">
            <v>0</v>
          </cell>
          <cell r="S7259">
            <v>0</v>
          </cell>
          <cell r="T7259">
            <v>2970608.71</v>
          </cell>
        </row>
        <row r="7260">
          <cell r="A7260">
            <v>16320008</v>
          </cell>
          <cell r="B7260" t="str">
            <v>16320008 Profession Tax Payable</v>
          </cell>
          <cell r="C7260">
            <v>8464808</v>
          </cell>
          <cell r="D7260">
            <v>-567110</v>
          </cell>
          <cell r="E7260">
            <v>-743693</v>
          </cell>
          <cell r="F7260">
            <v>52230</v>
          </cell>
          <cell r="G7260">
            <v>6781</v>
          </cell>
          <cell r="H7260">
            <v>0</v>
          </cell>
          <cell r="I7260">
            <v>0</v>
          </cell>
          <cell r="J7260">
            <v>2725.3</v>
          </cell>
          <cell r="K7260">
            <v>0</v>
          </cell>
          <cell r="L7260">
            <v>12850</v>
          </cell>
          <cell r="M7260">
            <v>-106795</v>
          </cell>
          <cell r="N7260">
            <v>5809</v>
          </cell>
          <cell r="O7260">
            <v>0</v>
          </cell>
          <cell r="P7260">
            <v>0</v>
          </cell>
          <cell r="Q7260">
            <v>0</v>
          </cell>
          <cell r="R7260">
            <v>39175</v>
          </cell>
          <cell r="S7260">
            <v>0</v>
          </cell>
          <cell r="T7260">
            <v>7166780.2999999998</v>
          </cell>
        </row>
        <row r="7261">
          <cell r="A7261">
            <v>16320009</v>
          </cell>
          <cell r="B7261" t="str">
            <v>16320009 Labour Welfare Fund Payable</v>
          </cell>
          <cell r="C7261">
            <v>-18324.099999999999</v>
          </cell>
          <cell r="D7261">
            <v>-10971</v>
          </cell>
          <cell r="E7261">
            <v>-323759</v>
          </cell>
          <cell r="F7261">
            <v>231</v>
          </cell>
          <cell r="G7261">
            <v>-2190</v>
          </cell>
          <cell r="H7261">
            <v>0</v>
          </cell>
          <cell r="I7261">
            <v>0</v>
          </cell>
          <cell r="J7261">
            <v>0</v>
          </cell>
          <cell r="K7261">
            <v>0</v>
          </cell>
          <cell r="L7261">
            <v>0</v>
          </cell>
          <cell r="M7261">
            <v>-1893.56</v>
          </cell>
          <cell r="N7261">
            <v>1491</v>
          </cell>
          <cell r="O7261">
            <v>0</v>
          </cell>
          <cell r="P7261">
            <v>0</v>
          </cell>
          <cell r="Q7261">
            <v>0</v>
          </cell>
          <cell r="R7261">
            <v>0</v>
          </cell>
          <cell r="S7261">
            <v>0</v>
          </cell>
          <cell r="T7261">
            <v>-355415.66</v>
          </cell>
        </row>
        <row r="7262">
          <cell r="A7262">
            <v>16320014</v>
          </cell>
          <cell r="B7262" t="str">
            <v>16320014 Superannuation Cont. Payable</v>
          </cell>
          <cell r="C7262">
            <v>-1023492</v>
          </cell>
          <cell r="D7262">
            <v>0</v>
          </cell>
          <cell r="E7262">
            <v>0</v>
          </cell>
          <cell r="F7262">
            <v>-75120</v>
          </cell>
          <cell r="G7262">
            <v>-2044432.58</v>
          </cell>
          <cell r="H7262">
            <v>0</v>
          </cell>
          <cell r="I7262">
            <v>0</v>
          </cell>
          <cell r="J7262">
            <v>0</v>
          </cell>
          <cell r="K7262">
            <v>0</v>
          </cell>
          <cell r="L7262">
            <v>0</v>
          </cell>
          <cell r="M7262">
            <v>-12594.08</v>
          </cell>
          <cell r="N7262">
            <v>0</v>
          </cell>
          <cell r="O7262">
            <v>0</v>
          </cell>
          <cell r="P7262">
            <v>0</v>
          </cell>
          <cell r="Q7262">
            <v>0</v>
          </cell>
          <cell r="R7262">
            <v>0</v>
          </cell>
          <cell r="S7262">
            <v>0</v>
          </cell>
          <cell r="T7262">
            <v>-3155638.66</v>
          </cell>
        </row>
        <row r="7263">
          <cell r="A7263">
            <v>16320017</v>
          </cell>
          <cell r="B7263" t="str">
            <v>16320017 Death Benefit Fund</v>
          </cell>
          <cell r="C7263">
            <v>-1117325</v>
          </cell>
          <cell r="D7263">
            <v>658418.48</v>
          </cell>
          <cell r="E7263">
            <v>-9000</v>
          </cell>
          <cell r="F7263">
            <v>-2000</v>
          </cell>
          <cell r="G7263">
            <v>-25854.65</v>
          </cell>
          <cell r="H7263">
            <v>0</v>
          </cell>
          <cell r="I7263">
            <v>0</v>
          </cell>
          <cell r="J7263">
            <v>0</v>
          </cell>
          <cell r="K7263">
            <v>0</v>
          </cell>
          <cell r="L7263">
            <v>0</v>
          </cell>
          <cell r="M7263">
            <v>0</v>
          </cell>
          <cell r="N7263">
            <v>0</v>
          </cell>
          <cell r="O7263">
            <v>0</v>
          </cell>
          <cell r="P7263">
            <v>0</v>
          </cell>
          <cell r="Q7263">
            <v>0</v>
          </cell>
          <cell r="R7263">
            <v>0</v>
          </cell>
          <cell r="S7263">
            <v>0</v>
          </cell>
          <cell r="T7263">
            <v>-495761.17</v>
          </cell>
        </row>
        <row r="7264">
          <cell r="A7264">
            <v>16320018</v>
          </cell>
          <cell r="B7264" t="str">
            <v>16320018 Employee pension Scheme 1995</v>
          </cell>
          <cell r="C7264">
            <v>0</v>
          </cell>
          <cell r="D7264">
            <v>-556688</v>
          </cell>
          <cell r="E7264">
            <v>0</v>
          </cell>
          <cell r="F7264">
            <v>0</v>
          </cell>
          <cell r="G7264">
            <v>-105088</v>
          </cell>
          <cell r="H7264">
            <v>0</v>
          </cell>
          <cell r="I7264">
            <v>0</v>
          </cell>
          <cell r="J7264">
            <v>0</v>
          </cell>
          <cell r="K7264">
            <v>0</v>
          </cell>
          <cell r="L7264">
            <v>0</v>
          </cell>
          <cell r="M7264">
            <v>0</v>
          </cell>
          <cell r="N7264">
            <v>0</v>
          </cell>
          <cell r="O7264">
            <v>0</v>
          </cell>
          <cell r="P7264">
            <v>0</v>
          </cell>
          <cell r="Q7264">
            <v>0</v>
          </cell>
          <cell r="R7264">
            <v>0</v>
          </cell>
          <cell r="S7264">
            <v>0</v>
          </cell>
          <cell r="T7264">
            <v>-661776</v>
          </cell>
        </row>
        <row r="7265">
          <cell r="A7265">
            <v>16320019</v>
          </cell>
          <cell r="B7265" t="str">
            <v>16320019 Employee Natioanl Insurance Payable</v>
          </cell>
          <cell r="C7265">
            <v>0</v>
          </cell>
          <cell r="D7265">
            <v>0</v>
          </cell>
          <cell r="E7265">
            <v>0</v>
          </cell>
          <cell r="F7265">
            <v>0</v>
          </cell>
          <cell r="G7265">
            <v>0</v>
          </cell>
          <cell r="H7265">
            <v>0</v>
          </cell>
          <cell r="I7265">
            <v>0</v>
          </cell>
          <cell r="J7265">
            <v>0</v>
          </cell>
          <cell r="K7265">
            <v>0</v>
          </cell>
          <cell r="L7265">
            <v>0</v>
          </cell>
          <cell r="M7265">
            <v>0</v>
          </cell>
          <cell r="N7265">
            <v>0</v>
          </cell>
          <cell r="O7265">
            <v>0</v>
          </cell>
          <cell r="P7265">
            <v>0</v>
          </cell>
          <cell r="Q7265">
            <v>0</v>
          </cell>
          <cell r="R7265">
            <v>0</v>
          </cell>
          <cell r="S7265">
            <v>0</v>
          </cell>
          <cell r="T7265">
            <v>0</v>
          </cell>
        </row>
        <row r="7266">
          <cell r="A7266">
            <v>16320020</v>
          </cell>
          <cell r="B7266" t="str">
            <v>16320020 Employee S/S Medical Payable</v>
          </cell>
          <cell r="C7266">
            <v>0</v>
          </cell>
          <cell r="D7266">
            <v>0</v>
          </cell>
          <cell r="E7266">
            <v>0</v>
          </cell>
          <cell r="F7266">
            <v>0</v>
          </cell>
          <cell r="G7266">
            <v>0</v>
          </cell>
          <cell r="H7266">
            <v>0</v>
          </cell>
          <cell r="I7266">
            <v>0</v>
          </cell>
          <cell r="J7266">
            <v>0</v>
          </cell>
          <cell r="K7266">
            <v>0</v>
          </cell>
          <cell r="L7266">
            <v>0</v>
          </cell>
          <cell r="M7266">
            <v>0</v>
          </cell>
          <cell r="N7266">
            <v>0</v>
          </cell>
          <cell r="O7266">
            <v>0</v>
          </cell>
          <cell r="P7266">
            <v>0</v>
          </cell>
          <cell r="Q7266">
            <v>0</v>
          </cell>
          <cell r="R7266">
            <v>0</v>
          </cell>
          <cell r="S7266">
            <v>0</v>
          </cell>
          <cell r="T7266">
            <v>0</v>
          </cell>
        </row>
        <row r="7267">
          <cell r="A7267">
            <v>16320021</v>
          </cell>
          <cell r="B7267" t="str">
            <v>16320021 Employer'S Cont. S/S Medical Payable</v>
          </cell>
          <cell r="C7267">
            <v>0</v>
          </cell>
          <cell r="D7267">
            <v>0</v>
          </cell>
          <cell r="E7267">
            <v>0</v>
          </cell>
          <cell r="F7267">
            <v>0</v>
          </cell>
          <cell r="G7267">
            <v>0</v>
          </cell>
          <cell r="H7267">
            <v>0</v>
          </cell>
          <cell r="I7267">
            <v>0</v>
          </cell>
          <cell r="J7267">
            <v>0</v>
          </cell>
          <cell r="K7267">
            <v>0</v>
          </cell>
          <cell r="L7267">
            <v>0</v>
          </cell>
          <cell r="M7267">
            <v>0</v>
          </cell>
          <cell r="N7267">
            <v>0</v>
          </cell>
          <cell r="O7267">
            <v>0</v>
          </cell>
          <cell r="P7267">
            <v>0</v>
          </cell>
          <cell r="Q7267">
            <v>0</v>
          </cell>
          <cell r="R7267">
            <v>0</v>
          </cell>
          <cell r="S7267">
            <v>0</v>
          </cell>
          <cell r="T7267">
            <v>0</v>
          </cell>
        </row>
        <row r="7268">
          <cell r="A7268">
            <v>16320022</v>
          </cell>
          <cell r="B7268" t="str">
            <v>16320022 Employer'S Cont. To Unemployeement Tax Payable</v>
          </cell>
          <cell r="C7268">
            <v>0</v>
          </cell>
          <cell r="D7268">
            <v>0</v>
          </cell>
          <cell r="E7268">
            <v>0</v>
          </cell>
          <cell r="F7268">
            <v>0</v>
          </cell>
          <cell r="G7268">
            <v>0</v>
          </cell>
          <cell r="H7268">
            <v>0</v>
          </cell>
          <cell r="I7268">
            <v>0</v>
          </cell>
          <cell r="J7268">
            <v>0</v>
          </cell>
          <cell r="K7268">
            <v>0</v>
          </cell>
          <cell r="L7268">
            <v>0</v>
          </cell>
          <cell r="M7268">
            <v>0</v>
          </cell>
          <cell r="N7268">
            <v>0</v>
          </cell>
          <cell r="O7268">
            <v>0</v>
          </cell>
          <cell r="P7268">
            <v>0</v>
          </cell>
          <cell r="Q7268">
            <v>0</v>
          </cell>
          <cell r="R7268">
            <v>0</v>
          </cell>
          <cell r="S7268">
            <v>0</v>
          </cell>
          <cell r="T7268">
            <v>0</v>
          </cell>
        </row>
        <row r="7269">
          <cell r="A7269">
            <v>16320023</v>
          </cell>
          <cell r="B7269" t="str">
            <v>16320023 Employer'S Natioanl Insurance Payable</v>
          </cell>
          <cell r="C7269">
            <v>0</v>
          </cell>
          <cell r="D7269">
            <v>0</v>
          </cell>
          <cell r="E7269">
            <v>0</v>
          </cell>
          <cell r="F7269">
            <v>0</v>
          </cell>
          <cell r="G7269">
            <v>0</v>
          </cell>
          <cell r="H7269">
            <v>0</v>
          </cell>
          <cell r="I7269">
            <v>0</v>
          </cell>
          <cell r="J7269">
            <v>0</v>
          </cell>
          <cell r="K7269">
            <v>0</v>
          </cell>
          <cell r="L7269">
            <v>0</v>
          </cell>
          <cell r="M7269">
            <v>0</v>
          </cell>
          <cell r="N7269">
            <v>0</v>
          </cell>
          <cell r="O7269">
            <v>0</v>
          </cell>
          <cell r="P7269">
            <v>0</v>
          </cell>
          <cell r="Q7269">
            <v>0</v>
          </cell>
          <cell r="R7269">
            <v>0</v>
          </cell>
          <cell r="S7269">
            <v>0</v>
          </cell>
          <cell r="T7269">
            <v>0</v>
          </cell>
        </row>
        <row r="7270">
          <cell r="A7270">
            <v>16320024</v>
          </cell>
          <cell r="B7270" t="str">
            <v>16320024 Union Fund Deduction</v>
          </cell>
          <cell r="C7270">
            <v>-269170.59999999998</v>
          </cell>
          <cell r="D7270">
            <v>-5655368.1200000001</v>
          </cell>
          <cell r="E7270">
            <v>0</v>
          </cell>
          <cell r="F7270">
            <v>0</v>
          </cell>
          <cell r="G7270">
            <v>0</v>
          </cell>
          <cell r="H7270">
            <v>0</v>
          </cell>
          <cell r="I7270">
            <v>0</v>
          </cell>
          <cell r="J7270">
            <v>0</v>
          </cell>
          <cell r="K7270">
            <v>0</v>
          </cell>
          <cell r="L7270">
            <v>0</v>
          </cell>
          <cell r="M7270">
            <v>0</v>
          </cell>
          <cell r="N7270">
            <v>0</v>
          </cell>
          <cell r="O7270">
            <v>0</v>
          </cell>
          <cell r="P7270">
            <v>0</v>
          </cell>
          <cell r="Q7270">
            <v>0</v>
          </cell>
          <cell r="R7270">
            <v>0</v>
          </cell>
          <cell r="S7270">
            <v>0</v>
          </cell>
          <cell r="T7270">
            <v>-5924538.7199999997</v>
          </cell>
        </row>
        <row r="7271">
          <cell r="A7271">
            <v>16320026</v>
          </cell>
          <cell r="B7271" t="str">
            <v>16320026 Emp.Contribution To Benevolent Fund</v>
          </cell>
          <cell r="C7271">
            <v>-281150</v>
          </cell>
          <cell r="D7271">
            <v>-981186.47</v>
          </cell>
          <cell r="E7271">
            <v>-56800</v>
          </cell>
          <cell r="F7271">
            <v>-23250</v>
          </cell>
          <cell r="G7271">
            <v>-98150</v>
          </cell>
          <cell r="H7271">
            <v>0</v>
          </cell>
          <cell r="I7271">
            <v>0</v>
          </cell>
          <cell r="J7271">
            <v>0</v>
          </cell>
          <cell r="K7271">
            <v>0</v>
          </cell>
          <cell r="L7271">
            <v>0</v>
          </cell>
          <cell r="M7271">
            <v>-3350</v>
          </cell>
          <cell r="N7271">
            <v>0</v>
          </cell>
          <cell r="O7271">
            <v>0</v>
          </cell>
          <cell r="P7271">
            <v>0</v>
          </cell>
          <cell r="Q7271">
            <v>0</v>
          </cell>
          <cell r="R7271">
            <v>0</v>
          </cell>
          <cell r="S7271">
            <v>0</v>
          </cell>
          <cell r="T7271">
            <v>-1443886.47</v>
          </cell>
        </row>
        <row r="7272">
          <cell r="A7272">
            <v>487</v>
          </cell>
          <cell r="B7272" t="str">
            <v>Other Liabilities............................</v>
          </cell>
          <cell r="C7272">
            <v>-4849180</v>
          </cell>
          <cell r="D7272">
            <v>-285889488.5</v>
          </cell>
          <cell r="E7272">
            <v>0</v>
          </cell>
          <cell r="F7272">
            <v>57512</v>
          </cell>
          <cell r="G7272">
            <v>-975</v>
          </cell>
          <cell r="H7272">
            <v>0</v>
          </cell>
          <cell r="I7272">
            <v>0</v>
          </cell>
          <cell r="J7272">
            <v>0</v>
          </cell>
          <cell r="K7272">
            <v>0</v>
          </cell>
          <cell r="L7272">
            <v>0</v>
          </cell>
          <cell r="M7272">
            <v>-27080152.66</v>
          </cell>
          <cell r="N7272">
            <v>0</v>
          </cell>
          <cell r="O7272">
            <v>0</v>
          </cell>
          <cell r="P7272">
            <v>0</v>
          </cell>
          <cell r="Q7272">
            <v>0</v>
          </cell>
          <cell r="R7272">
            <v>0</v>
          </cell>
          <cell r="S7272">
            <v>0</v>
          </cell>
          <cell r="T7272">
            <v>-317762284.16000003</v>
          </cell>
        </row>
        <row r="7273">
          <cell r="A7273">
            <v>14010002</v>
          </cell>
          <cell r="B7273" t="str">
            <v>14010002 Advance Interest</v>
          </cell>
          <cell r="C7273">
            <v>0</v>
          </cell>
          <cell r="D7273">
            <v>0</v>
          </cell>
          <cell r="E7273">
            <v>0</v>
          </cell>
          <cell r="F7273">
            <v>0</v>
          </cell>
          <cell r="G7273">
            <v>0</v>
          </cell>
          <cell r="H7273">
            <v>0</v>
          </cell>
          <cell r="I7273">
            <v>0</v>
          </cell>
          <cell r="J7273">
            <v>0</v>
          </cell>
          <cell r="K7273">
            <v>0</v>
          </cell>
          <cell r="L7273">
            <v>0</v>
          </cell>
          <cell r="M7273">
            <v>0</v>
          </cell>
          <cell r="N7273">
            <v>0</v>
          </cell>
          <cell r="O7273">
            <v>0</v>
          </cell>
          <cell r="P7273">
            <v>0</v>
          </cell>
          <cell r="Q7273">
            <v>0</v>
          </cell>
          <cell r="R7273">
            <v>0</v>
          </cell>
          <cell r="S7273">
            <v>0</v>
          </cell>
          <cell r="T7273">
            <v>0</v>
          </cell>
        </row>
        <row r="7274">
          <cell r="A7274">
            <v>14010003</v>
          </cell>
          <cell r="B7274" t="str">
            <v>14010003 Advance Misc Interest</v>
          </cell>
          <cell r="C7274">
            <v>0</v>
          </cell>
          <cell r="D7274">
            <v>0</v>
          </cell>
          <cell r="E7274">
            <v>0</v>
          </cell>
          <cell r="F7274">
            <v>0</v>
          </cell>
          <cell r="G7274">
            <v>0</v>
          </cell>
          <cell r="H7274">
            <v>0</v>
          </cell>
          <cell r="I7274">
            <v>0</v>
          </cell>
          <cell r="J7274">
            <v>0</v>
          </cell>
          <cell r="K7274">
            <v>0</v>
          </cell>
          <cell r="L7274">
            <v>0</v>
          </cell>
          <cell r="M7274">
            <v>0</v>
          </cell>
          <cell r="N7274">
            <v>0</v>
          </cell>
          <cell r="O7274">
            <v>0</v>
          </cell>
          <cell r="P7274">
            <v>0</v>
          </cell>
          <cell r="Q7274">
            <v>0</v>
          </cell>
          <cell r="R7274">
            <v>0</v>
          </cell>
          <cell r="S7274">
            <v>0</v>
          </cell>
          <cell r="T7274">
            <v>0</v>
          </cell>
        </row>
        <row r="7275">
          <cell r="A7275">
            <v>14010004</v>
          </cell>
          <cell r="B7275" t="str">
            <v>14010004 Advance Admission Fee</v>
          </cell>
          <cell r="C7275">
            <v>0</v>
          </cell>
          <cell r="D7275">
            <v>0</v>
          </cell>
          <cell r="E7275">
            <v>0</v>
          </cell>
          <cell r="F7275">
            <v>0</v>
          </cell>
          <cell r="G7275">
            <v>0</v>
          </cell>
          <cell r="H7275">
            <v>0</v>
          </cell>
          <cell r="I7275">
            <v>0</v>
          </cell>
          <cell r="J7275">
            <v>0</v>
          </cell>
          <cell r="K7275">
            <v>0</v>
          </cell>
          <cell r="L7275">
            <v>0</v>
          </cell>
          <cell r="M7275">
            <v>0</v>
          </cell>
          <cell r="N7275">
            <v>0</v>
          </cell>
          <cell r="O7275">
            <v>0</v>
          </cell>
          <cell r="P7275">
            <v>0</v>
          </cell>
          <cell r="Q7275">
            <v>0</v>
          </cell>
          <cell r="R7275">
            <v>0</v>
          </cell>
          <cell r="S7275">
            <v>0</v>
          </cell>
          <cell r="T7275">
            <v>0</v>
          </cell>
        </row>
        <row r="7276">
          <cell r="A7276">
            <v>14010005</v>
          </cell>
          <cell r="B7276" t="str">
            <v>14010005 Advance Utilization Fee</v>
          </cell>
          <cell r="C7276">
            <v>0</v>
          </cell>
          <cell r="D7276">
            <v>0</v>
          </cell>
          <cell r="E7276">
            <v>0</v>
          </cell>
          <cell r="F7276">
            <v>0</v>
          </cell>
          <cell r="G7276">
            <v>0</v>
          </cell>
          <cell r="H7276">
            <v>0</v>
          </cell>
          <cell r="I7276">
            <v>0</v>
          </cell>
          <cell r="J7276">
            <v>0</v>
          </cell>
          <cell r="K7276">
            <v>0</v>
          </cell>
          <cell r="L7276">
            <v>0</v>
          </cell>
          <cell r="M7276">
            <v>0</v>
          </cell>
          <cell r="N7276">
            <v>0</v>
          </cell>
          <cell r="O7276">
            <v>0</v>
          </cell>
          <cell r="P7276">
            <v>0</v>
          </cell>
          <cell r="Q7276">
            <v>0</v>
          </cell>
          <cell r="R7276">
            <v>0</v>
          </cell>
          <cell r="S7276">
            <v>0</v>
          </cell>
          <cell r="T7276">
            <v>0</v>
          </cell>
        </row>
        <row r="7277">
          <cell r="A7277">
            <v>16092000</v>
          </cell>
          <cell r="B7277" t="str">
            <v>16092000 Sundry Creditors - Employees-DP Request</v>
          </cell>
          <cell r="C7277">
            <v>0</v>
          </cell>
          <cell r="D7277">
            <v>0</v>
          </cell>
          <cell r="E7277">
            <v>0</v>
          </cell>
          <cell r="F7277">
            <v>0</v>
          </cell>
          <cell r="G7277">
            <v>0</v>
          </cell>
          <cell r="H7277">
            <v>0</v>
          </cell>
          <cell r="I7277">
            <v>0</v>
          </cell>
          <cell r="J7277">
            <v>0</v>
          </cell>
          <cell r="K7277">
            <v>0</v>
          </cell>
          <cell r="L7277">
            <v>0</v>
          </cell>
          <cell r="M7277">
            <v>0</v>
          </cell>
          <cell r="N7277">
            <v>0</v>
          </cell>
          <cell r="O7277">
            <v>0</v>
          </cell>
          <cell r="P7277">
            <v>0</v>
          </cell>
          <cell r="Q7277">
            <v>0</v>
          </cell>
          <cell r="R7277">
            <v>0</v>
          </cell>
          <cell r="S7277">
            <v>0</v>
          </cell>
          <cell r="T7277">
            <v>0</v>
          </cell>
        </row>
        <row r="7278">
          <cell r="A7278">
            <v>16300001</v>
          </cell>
          <cell r="B7278" t="str">
            <v>16300001 Luxury Tax Payable</v>
          </cell>
          <cell r="C7278">
            <v>0</v>
          </cell>
          <cell r="D7278">
            <v>-14957.01</v>
          </cell>
          <cell r="E7278">
            <v>0</v>
          </cell>
          <cell r="F7278">
            <v>0</v>
          </cell>
          <cell r="G7278">
            <v>0</v>
          </cell>
          <cell r="H7278">
            <v>0</v>
          </cell>
          <cell r="I7278">
            <v>0</v>
          </cell>
          <cell r="J7278">
            <v>0</v>
          </cell>
          <cell r="K7278">
            <v>0</v>
          </cell>
          <cell r="L7278">
            <v>0</v>
          </cell>
          <cell r="M7278">
            <v>0</v>
          </cell>
          <cell r="N7278">
            <v>0</v>
          </cell>
          <cell r="O7278">
            <v>0</v>
          </cell>
          <cell r="P7278">
            <v>0</v>
          </cell>
          <cell r="Q7278">
            <v>0</v>
          </cell>
          <cell r="R7278">
            <v>0</v>
          </cell>
          <cell r="S7278">
            <v>0</v>
          </cell>
          <cell r="T7278">
            <v>-14957.01</v>
          </cell>
        </row>
        <row r="7279">
          <cell r="A7279">
            <v>16300002</v>
          </cell>
          <cell r="B7279" t="str">
            <v>16300002 Turnover Tax Payable</v>
          </cell>
          <cell r="C7279">
            <v>0</v>
          </cell>
          <cell r="D7279">
            <v>0</v>
          </cell>
          <cell r="E7279">
            <v>0</v>
          </cell>
          <cell r="F7279">
            <v>0</v>
          </cell>
          <cell r="G7279">
            <v>0</v>
          </cell>
          <cell r="H7279">
            <v>0</v>
          </cell>
          <cell r="I7279">
            <v>0</v>
          </cell>
          <cell r="J7279">
            <v>0</v>
          </cell>
          <cell r="K7279">
            <v>0</v>
          </cell>
          <cell r="L7279">
            <v>0</v>
          </cell>
          <cell r="M7279">
            <v>0</v>
          </cell>
          <cell r="N7279">
            <v>0</v>
          </cell>
          <cell r="O7279">
            <v>0</v>
          </cell>
          <cell r="P7279">
            <v>0</v>
          </cell>
          <cell r="Q7279">
            <v>0</v>
          </cell>
          <cell r="R7279">
            <v>0</v>
          </cell>
          <cell r="S7279">
            <v>0</v>
          </cell>
          <cell r="T7279">
            <v>0</v>
          </cell>
        </row>
        <row r="7280">
          <cell r="A7280">
            <v>16300003</v>
          </cell>
          <cell r="B7280" t="str">
            <v>16300003 Entertainment Tax Payable</v>
          </cell>
          <cell r="C7280">
            <v>0</v>
          </cell>
          <cell r="D7280">
            <v>0</v>
          </cell>
          <cell r="E7280">
            <v>0</v>
          </cell>
          <cell r="F7280">
            <v>0</v>
          </cell>
          <cell r="G7280">
            <v>0</v>
          </cell>
          <cell r="H7280">
            <v>0</v>
          </cell>
          <cell r="I7280">
            <v>0</v>
          </cell>
          <cell r="J7280">
            <v>0</v>
          </cell>
          <cell r="K7280">
            <v>0</v>
          </cell>
          <cell r="L7280">
            <v>0</v>
          </cell>
          <cell r="M7280">
            <v>0</v>
          </cell>
          <cell r="N7280">
            <v>0</v>
          </cell>
          <cell r="O7280">
            <v>0</v>
          </cell>
          <cell r="P7280">
            <v>0</v>
          </cell>
          <cell r="Q7280">
            <v>0</v>
          </cell>
          <cell r="R7280">
            <v>0</v>
          </cell>
          <cell r="S7280">
            <v>0</v>
          </cell>
          <cell r="T7280">
            <v>0</v>
          </cell>
        </row>
        <row r="7281">
          <cell r="A7281">
            <v>16300004</v>
          </cell>
          <cell r="B7281" t="str">
            <v>16300004 Entry Tax Payable</v>
          </cell>
          <cell r="C7281">
            <v>0</v>
          </cell>
          <cell r="D7281">
            <v>0</v>
          </cell>
          <cell r="E7281">
            <v>0</v>
          </cell>
          <cell r="F7281">
            <v>0</v>
          </cell>
          <cell r="G7281">
            <v>0</v>
          </cell>
          <cell r="H7281">
            <v>0</v>
          </cell>
          <cell r="I7281">
            <v>0</v>
          </cell>
          <cell r="J7281">
            <v>0</v>
          </cell>
          <cell r="K7281">
            <v>0</v>
          </cell>
          <cell r="L7281">
            <v>0</v>
          </cell>
          <cell r="M7281">
            <v>0</v>
          </cell>
          <cell r="N7281">
            <v>0</v>
          </cell>
          <cell r="O7281">
            <v>0</v>
          </cell>
          <cell r="P7281">
            <v>0</v>
          </cell>
          <cell r="Q7281">
            <v>0</v>
          </cell>
          <cell r="R7281">
            <v>0</v>
          </cell>
          <cell r="S7281">
            <v>0</v>
          </cell>
          <cell r="T7281">
            <v>0</v>
          </cell>
        </row>
        <row r="7282">
          <cell r="A7282">
            <v>16300005</v>
          </cell>
          <cell r="B7282" t="str">
            <v>16300005 Stamp Charges Payable</v>
          </cell>
          <cell r="C7282">
            <v>0</v>
          </cell>
          <cell r="D7282">
            <v>0</v>
          </cell>
          <cell r="E7282">
            <v>0</v>
          </cell>
          <cell r="F7282">
            <v>0</v>
          </cell>
          <cell r="G7282">
            <v>0</v>
          </cell>
          <cell r="H7282">
            <v>0</v>
          </cell>
          <cell r="I7282">
            <v>0</v>
          </cell>
          <cell r="J7282">
            <v>0</v>
          </cell>
          <cell r="K7282">
            <v>0</v>
          </cell>
          <cell r="L7282">
            <v>0</v>
          </cell>
          <cell r="M7282">
            <v>0</v>
          </cell>
          <cell r="N7282">
            <v>0</v>
          </cell>
          <cell r="O7282">
            <v>0</v>
          </cell>
          <cell r="P7282">
            <v>0</v>
          </cell>
          <cell r="Q7282">
            <v>0</v>
          </cell>
          <cell r="R7282">
            <v>0</v>
          </cell>
          <cell r="S7282">
            <v>0</v>
          </cell>
          <cell r="T7282">
            <v>0</v>
          </cell>
        </row>
        <row r="7283">
          <cell r="A7283">
            <v>16310001</v>
          </cell>
          <cell r="B7283" t="str">
            <v>16310001 Esic Payable - Contractors</v>
          </cell>
          <cell r="C7283">
            <v>0</v>
          </cell>
          <cell r="D7283">
            <v>13458.5</v>
          </cell>
          <cell r="E7283">
            <v>0</v>
          </cell>
          <cell r="F7283">
            <v>0</v>
          </cell>
          <cell r="G7283">
            <v>-975</v>
          </cell>
          <cell r="H7283">
            <v>0</v>
          </cell>
          <cell r="I7283">
            <v>0</v>
          </cell>
          <cell r="J7283">
            <v>0</v>
          </cell>
          <cell r="K7283">
            <v>0</v>
          </cell>
          <cell r="L7283">
            <v>0</v>
          </cell>
          <cell r="M7283">
            <v>0</v>
          </cell>
          <cell r="N7283">
            <v>0</v>
          </cell>
          <cell r="O7283">
            <v>0</v>
          </cell>
          <cell r="P7283">
            <v>0</v>
          </cell>
          <cell r="Q7283">
            <v>0</v>
          </cell>
          <cell r="R7283">
            <v>0</v>
          </cell>
          <cell r="S7283">
            <v>0</v>
          </cell>
          <cell r="T7283">
            <v>12483.5</v>
          </cell>
        </row>
        <row r="7284">
          <cell r="A7284">
            <v>16320032</v>
          </cell>
          <cell r="B7284" t="str">
            <v>16320032 OTHER LIABILITIES</v>
          </cell>
          <cell r="C7284">
            <v>0</v>
          </cell>
          <cell r="D7284">
            <v>-133881060.88</v>
          </cell>
          <cell r="E7284">
            <v>0</v>
          </cell>
          <cell r="F7284">
            <v>0</v>
          </cell>
          <cell r="G7284">
            <v>0</v>
          </cell>
          <cell r="H7284">
            <v>0</v>
          </cell>
          <cell r="I7284">
            <v>0</v>
          </cell>
          <cell r="J7284">
            <v>0</v>
          </cell>
          <cell r="K7284">
            <v>0</v>
          </cell>
          <cell r="L7284">
            <v>0</v>
          </cell>
          <cell r="M7284">
            <v>-27080152.66</v>
          </cell>
          <cell r="N7284">
            <v>0</v>
          </cell>
          <cell r="O7284">
            <v>0</v>
          </cell>
          <cell r="P7284">
            <v>0</v>
          </cell>
          <cell r="Q7284">
            <v>0</v>
          </cell>
          <cell r="R7284">
            <v>0</v>
          </cell>
          <cell r="S7284">
            <v>0</v>
          </cell>
          <cell r="T7284">
            <v>-160961213.53999999</v>
          </cell>
        </row>
        <row r="7285">
          <cell r="A7285">
            <v>16320063</v>
          </cell>
          <cell r="B7285" t="str">
            <v>16320063 Tax on dividend payable</v>
          </cell>
          <cell r="C7285">
            <v>0</v>
          </cell>
          <cell r="D7285">
            <v>0</v>
          </cell>
          <cell r="E7285">
            <v>0</v>
          </cell>
          <cell r="F7285">
            <v>0</v>
          </cell>
          <cell r="G7285">
            <v>0</v>
          </cell>
          <cell r="H7285">
            <v>0</v>
          </cell>
          <cell r="I7285">
            <v>0</v>
          </cell>
          <cell r="J7285">
            <v>0</v>
          </cell>
          <cell r="K7285">
            <v>0</v>
          </cell>
          <cell r="L7285">
            <v>0</v>
          </cell>
          <cell r="M7285">
            <v>0</v>
          </cell>
          <cell r="N7285">
            <v>0</v>
          </cell>
          <cell r="O7285">
            <v>0</v>
          </cell>
          <cell r="P7285">
            <v>0</v>
          </cell>
          <cell r="Q7285">
            <v>0</v>
          </cell>
          <cell r="R7285">
            <v>0</v>
          </cell>
          <cell r="S7285">
            <v>0</v>
          </cell>
          <cell r="T7285">
            <v>0</v>
          </cell>
        </row>
        <row r="7286">
          <cell r="A7286">
            <v>16370098</v>
          </cell>
          <cell r="B7286" t="str">
            <v>16370098 Provision For Gratuity - Adjustment</v>
          </cell>
          <cell r="C7286">
            <v>0</v>
          </cell>
          <cell r="D7286">
            <v>0</v>
          </cell>
          <cell r="E7286">
            <v>0</v>
          </cell>
          <cell r="F7286">
            <v>57512</v>
          </cell>
          <cell r="G7286">
            <v>0</v>
          </cell>
          <cell r="H7286">
            <v>0</v>
          </cell>
          <cell r="I7286">
            <v>0</v>
          </cell>
          <cell r="J7286">
            <v>0</v>
          </cell>
          <cell r="K7286">
            <v>0</v>
          </cell>
          <cell r="L7286">
            <v>0</v>
          </cell>
          <cell r="M7286">
            <v>0</v>
          </cell>
          <cell r="N7286">
            <v>0</v>
          </cell>
          <cell r="O7286">
            <v>0</v>
          </cell>
          <cell r="P7286">
            <v>0</v>
          </cell>
          <cell r="Q7286">
            <v>0</v>
          </cell>
          <cell r="R7286">
            <v>0</v>
          </cell>
          <cell r="S7286">
            <v>0</v>
          </cell>
          <cell r="T7286">
            <v>57512</v>
          </cell>
        </row>
        <row r="7287">
          <cell r="A7287">
            <v>16380098</v>
          </cell>
          <cell r="B7287" t="str">
            <v>16380098 Gratuity Trust Account Adjustment</v>
          </cell>
          <cell r="C7287">
            <v>0</v>
          </cell>
          <cell r="D7287">
            <v>0</v>
          </cell>
          <cell r="E7287">
            <v>0</v>
          </cell>
          <cell r="F7287">
            <v>0</v>
          </cell>
          <cell r="G7287">
            <v>0</v>
          </cell>
          <cell r="H7287">
            <v>0</v>
          </cell>
          <cell r="I7287">
            <v>0</v>
          </cell>
          <cell r="J7287">
            <v>0</v>
          </cell>
          <cell r="K7287">
            <v>0</v>
          </cell>
          <cell r="L7287">
            <v>0</v>
          </cell>
          <cell r="M7287">
            <v>0</v>
          </cell>
          <cell r="N7287">
            <v>0</v>
          </cell>
          <cell r="O7287">
            <v>0</v>
          </cell>
          <cell r="P7287">
            <v>0</v>
          </cell>
          <cell r="Q7287">
            <v>0</v>
          </cell>
          <cell r="R7287">
            <v>0</v>
          </cell>
          <cell r="S7287">
            <v>0</v>
          </cell>
          <cell r="T7287">
            <v>0</v>
          </cell>
        </row>
        <row r="7288">
          <cell r="A7288">
            <v>16400017</v>
          </cell>
          <cell r="B7288" t="str">
            <v>16400017 DEALER DEVELOPMENT FUND</v>
          </cell>
          <cell r="C7288">
            <v>0</v>
          </cell>
          <cell r="D7288">
            <v>0</v>
          </cell>
          <cell r="E7288">
            <v>0</v>
          </cell>
          <cell r="F7288">
            <v>0</v>
          </cell>
          <cell r="G7288">
            <v>0</v>
          </cell>
          <cell r="H7288">
            <v>0</v>
          </cell>
          <cell r="I7288">
            <v>0</v>
          </cell>
          <cell r="J7288">
            <v>0</v>
          </cell>
          <cell r="K7288">
            <v>0</v>
          </cell>
          <cell r="L7288">
            <v>0</v>
          </cell>
          <cell r="M7288">
            <v>0</v>
          </cell>
          <cell r="N7288">
            <v>0</v>
          </cell>
          <cell r="O7288">
            <v>0</v>
          </cell>
          <cell r="P7288">
            <v>0</v>
          </cell>
          <cell r="Q7288">
            <v>0</v>
          </cell>
          <cell r="R7288">
            <v>0</v>
          </cell>
          <cell r="S7288">
            <v>0</v>
          </cell>
          <cell r="T7288">
            <v>0</v>
          </cell>
        </row>
        <row r="7289">
          <cell r="A7289">
            <v>16440003</v>
          </cell>
          <cell r="B7289" t="str">
            <v>16440003 Sundry Creditors - Excise Duty provision</v>
          </cell>
          <cell r="C7289">
            <v>0</v>
          </cell>
          <cell r="D7289">
            <v>-152111738.11000001</v>
          </cell>
          <cell r="E7289">
            <v>0</v>
          </cell>
          <cell r="F7289">
            <v>0</v>
          </cell>
          <cell r="G7289">
            <v>0</v>
          </cell>
          <cell r="H7289">
            <v>0</v>
          </cell>
          <cell r="I7289">
            <v>0</v>
          </cell>
          <cell r="J7289">
            <v>0</v>
          </cell>
          <cell r="K7289">
            <v>0</v>
          </cell>
          <cell r="L7289">
            <v>0</v>
          </cell>
          <cell r="M7289">
            <v>0</v>
          </cell>
          <cell r="N7289">
            <v>0</v>
          </cell>
          <cell r="O7289">
            <v>0</v>
          </cell>
          <cell r="P7289">
            <v>0</v>
          </cell>
          <cell r="Q7289">
            <v>0</v>
          </cell>
          <cell r="R7289">
            <v>0</v>
          </cell>
          <cell r="S7289">
            <v>0</v>
          </cell>
          <cell r="T7289">
            <v>-152111738.11000001</v>
          </cell>
        </row>
        <row r="7290">
          <cell r="A7290">
            <v>16450102</v>
          </cell>
          <cell r="B7290" t="str">
            <v>16450102 SUNDRY LIABILITY - EXCISE DUTY.</v>
          </cell>
          <cell r="C7290">
            <v>-4849180</v>
          </cell>
          <cell r="D7290">
            <v>104809</v>
          </cell>
          <cell r="E7290">
            <v>0</v>
          </cell>
          <cell r="F7290">
            <v>0</v>
          </cell>
          <cell r="G7290">
            <v>0</v>
          </cell>
          <cell r="H7290">
            <v>0</v>
          </cell>
          <cell r="I7290">
            <v>0</v>
          </cell>
          <cell r="J7290">
            <v>0</v>
          </cell>
          <cell r="K7290">
            <v>0</v>
          </cell>
          <cell r="L7290">
            <v>0</v>
          </cell>
          <cell r="M7290">
            <v>0</v>
          </cell>
          <cell r="N7290">
            <v>0</v>
          </cell>
          <cell r="O7290">
            <v>0</v>
          </cell>
          <cell r="P7290">
            <v>0</v>
          </cell>
          <cell r="Q7290">
            <v>0</v>
          </cell>
          <cell r="R7290">
            <v>0</v>
          </cell>
          <cell r="S7290">
            <v>0</v>
          </cell>
          <cell r="T7290">
            <v>-4744371</v>
          </cell>
        </row>
        <row r="7291">
          <cell r="A7291">
            <v>16450194</v>
          </cell>
          <cell r="B7291" t="str">
            <v>16450194 Service Coupon Liability-Domestic Current Payables</v>
          </cell>
          <cell r="C7291">
            <v>0</v>
          </cell>
          <cell r="D7291">
            <v>0</v>
          </cell>
          <cell r="E7291">
            <v>0</v>
          </cell>
          <cell r="F7291">
            <v>0</v>
          </cell>
          <cell r="G7291">
            <v>0</v>
          </cell>
          <cell r="H7291">
            <v>0</v>
          </cell>
          <cell r="I7291">
            <v>0</v>
          </cell>
          <cell r="J7291">
            <v>0</v>
          </cell>
          <cell r="K7291">
            <v>0</v>
          </cell>
          <cell r="L7291">
            <v>0</v>
          </cell>
          <cell r="M7291">
            <v>0</v>
          </cell>
          <cell r="N7291">
            <v>0</v>
          </cell>
          <cell r="O7291">
            <v>0</v>
          </cell>
          <cell r="P7291">
            <v>0</v>
          </cell>
          <cell r="Q7291">
            <v>0</v>
          </cell>
          <cell r="R7291">
            <v>0</v>
          </cell>
          <cell r="S7291">
            <v>0</v>
          </cell>
          <cell r="T7291">
            <v>0</v>
          </cell>
        </row>
        <row r="7292">
          <cell r="A7292">
            <v>16853901</v>
          </cell>
          <cell r="B7292" t="str">
            <v>16853901 Ind-AS  Deferred Rent</v>
          </cell>
          <cell r="C7292">
            <v>0</v>
          </cell>
          <cell r="D7292">
            <v>0</v>
          </cell>
          <cell r="E7292">
            <v>0</v>
          </cell>
          <cell r="F7292">
            <v>0</v>
          </cell>
          <cell r="G7292">
            <v>0</v>
          </cell>
          <cell r="H7292">
            <v>0</v>
          </cell>
          <cell r="I7292">
            <v>0</v>
          </cell>
          <cell r="J7292">
            <v>0</v>
          </cell>
          <cell r="K7292">
            <v>0</v>
          </cell>
          <cell r="L7292">
            <v>0</v>
          </cell>
          <cell r="M7292">
            <v>0</v>
          </cell>
          <cell r="N7292">
            <v>0</v>
          </cell>
          <cell r="O7292">
            <v>0</v>
          </cell>
          <cell r="P7292">
            <v>0</v>
          </cell>
          <cell r="Q7292">
            <v>0</v>
          </cell>
          <cell r="R7292">
            <v>0</v>
          </cell>
          <cell r="S7292">
            <v>0</v>
          </cell>
          <cell r="T7292">
            <v>0</v>
          </cell>
        </row>
        <row r="7293">
          <cell r="A7293">
            <v>17530094</v>
          </cell>
          <cell r="B7293" t="str">
            <v>17530094 Provision For Sp Pension Fund Current Payables</v>
          </cell>
          <cell r="C7293">
            <v>0</v>
          </cell>
          <cell r="D7293">
            <v>0</v>
          </cell>
          <cell r="E7293">
            <v>0</v>
          </cell>
          <cell r="F7293">
            <v>0</v>
          </cell>
          <cell r="G7293">
            <v>0</v>
          </cell>
          <cell r="H7293">
            <v>0</v>
          </cell>
          <cell r="I7293">
            <v>0</v>
          </cell>
          <cell r="J7293">
            <v>0</v>
          </cell>
          <cell r="K7293">
            <v>0</v>
          </cell>
          <cell r="L7293">
            <v>0</v>
          </cell>
          <cell r="M7293">
            <v>0</v>
          </cell>
          <cell r="N7293">
            <v>0</v>
          </cell>
          <cell r="O7293">
            <v>0</v>
          </cell>
          <cell r="P7293">
            <v>0</v>
          </cell>
          <cell r="Q7293">
            <v>0</v>
          </cell>
          <cell r="R7293">
            <v>0</v>
          </cell>
          <cell r="S7293">
            <v>0</v>
          </cell>
          <cell r="T7293">
            <v>0</v>
          </cell>
        </row>
        <row r="7294">
          <cell r="A7294">
            <v>25060094</v>
          </cell>
          <cell r="B7294" t="str">
            <v>25060094 Intercompany Advances  Current Payables</v>
          </cell>
          <cell r="C7294">
            <v>0</v>
          </cell>
          <cell r="D7294">
            <v>0</v>
          </cell>
          <cell r="E7294">
            <v>0</v>
          </cell>
          <cell r="F7294">
            <v>0</v>
          </cell>
          <cell r="G7294">
            <v>0</v>
          </cell>
          <cell r="H7294">
            <v>0</v>
          </cell>
          <cell r="I7294">
            <v>0</v>
          </cell>
          <cell r="J7294">
            <v>0</v>
          </cell>
          <cell r="K7294">
            <v>0</v>
          </cell>
          <cell r="L7294">
            <v>0</v>
          </cell>
          <cell r="M7294">
            <v>0</v>
          </cell>
          <cell r="N7294">
            <v>0</v>
          </cell>
          <cell r="O7294">
            <v>0</v>
          </cell>
          <cell r="P7294">
            <v>0</v>
          </cell>
          <cell r="Q7294">
            <v>0</v>
          </cell>
          <cell r="R7294">
            <v>0</v>
          </cell>
          <cell r="S7294">
            <v>0</v>
          </cell>
          <cell r="T7294">
            <v>0</v>
          </cell>
        </row>
        <row r="7295">
          <cell r="A7295">
            <v>25510094</v>
          </cell>
          <cell r="B7295" t="str">
            <v>25510094 Advance Receivable In Cash Or Kind Current Payable</v>
          </cell>
          <cell r="C7295">
            <v>0</v>
          </cell>
          <cell r="D7295">
            <v>0</v>
          </cell>
          <cell r="E7295">
            <v>0</v>
          </cell>
          <cell r="F7295">
            <v>0</v>
          </cell>
          <cell r="G7295">
            <v>0</v>
          </cell>
          <cell r="H7295">
            <v>0</v>
          </cell>
          <cell r="I7295">
            <v>0</v>
          </cell>
          <cell r="J7295">
            <v>0</v>
          </cell>
          <cell r="K7295">
            <v>0</v>
          </cell>
          <cell r="L7295">
            <v>0</v>
          </cell>
          <cell r="M7295">
            <v>0</v>
          </cell>
          <cell r="N7295">
            <v>0</v>
          </cell>
          <cell r="O7295">
            <v>0</v>
          </cell>
          <cell r="P7295">
            <v>0</v>
          </cell>
          <cell r="Q7295">
            <v>0</v>
          </cell>
          <cell r="R7295">
            <v>0</v>
          </cell>
          <cell r="S7295">
            <v>0</v>
          </cell>
          <cell r="T7295">
            <v>0</v>
          </cell>
        </row>
        <row r="7296">
          <cell r="A7296">
            <v>600</v>
          </cell>
          <cell r="B7296" t="str">
            <v>Segment Liabilities Allocation</v>
          </cell>
          <cell r="C7296">
            <v>0</v>
          </cell>
          <cell r="D7296">
            <v>0</v>
          </cell>
          <cell r="E7296">
            <v>0</v>
          </cell>
          <cell r="F7296">
            <v>0</v>
          </cell>
          <cell r="G7296">
            <v>0</v>
          </cell>
          <cell r="H7296">
            <v>0</v>
          </cell>
          <cell r="I7296">
            <v>0</v>
          </cell>
          <cell r="J7296">
            <v>0</v>
          </cell>
          <cell r="K7296">
            <v>0</v>
          </cell>
          <cell r="L7296">
            <v>0</v>
          </cell>
          <cell r="M7296">
            <v>0</v>
          </cell>
          <cell r="N7296">
            <v>0</v>
          </cell>
          <cell r="O7296">
            <v>0</v>
          </cell>
          <cell r="P7296">
            <v>0</v>
          </cell>
          <cell r="Q7296">
            <v>0</v>
          </cell>
          <cell r="R7296">
            <v>0</v>
          </cell>
          <cell r="S7296">
            <v>0</v>
          </cell>
          <cell r="T7296">
            <v>0</v>
          </cell>
        </row>
        <row r="7297">
          <cell r="A7297">
            <v>90000911</v>
          </cell>
          <cell r="B7297" t="str">
            <v>90000911 Total Liabilities Allocation</v>
          </cell>
          <cell r="C7297">
            <v>0</v>
          </cell>
          <cell r="D7297">
            <v>0</v>
          </cell>
          <cell r="E7297">
            <v>0</v>
          </cell>
          <cell r="F7297">
            <v>0</v>
          </cell>
          <cell r="G7297">
            <v>0</v>
          </cell>
          <cell r="H7297">
            <v>0</v>
          </cell>
          <cell r="I7297">
            <v>0</v>
          </cell>
          <cell r="J7297">
            <v>0</v>
          </cell>
          <cell r="K7297">
            <v>0</v>
          </cell>
          <cell r="L7297">
            <v>0</v>
          </cell>
          <cell r="M7297">
            <v>0</v>
          </cell>
          <cell r="N7297">
            <v>0</v>
          </cell>
          <cell r="O7297">
            <v>0</v>
          </cell>
          <cell r="P7297">
            <v>0</v>
          </cell>
          <cell r="Q7297">
            <v>0</v>
          </cell>
          <cell r="R7297">
            <v>0</v>
          </cell>
          <cell r="S7297">
            <v>0</v>
          </cell>
          <cell r="T7297">
            <v>0</v>
          </cell>
        </row>
        <row r="7298">
          <cell r="A7298">
            <v>253</v>
          </cell>
          <cell r="B7298" t="str">
            <v>Interest Accured on MSM......................</v>
          </cell>
          <cell r="C7298">
            <v>-4975509.99</v>
          </cell>
          <cell r="D7298">
            <v>-12772986.449999999</v>
          </cell>
          <cell r="E7298">
            <v>-7118012</v>
          </cell>
          <cell r="F7298">
            <v>-420108</v>
          </cell>
          <cell r="G7298">
            <v>-5818619.0199999996</v>
          </cell>
          <cell r="H7298">
            <v>0</v>
          </cell>
          <cell r="I7298">
            <v>0</v>
          </cell>
          <cell r="J7298">
            <v>0</v>
          </cell>
          <cell r="K7298">
            <v>-6641</v>
          </cell>
          <cell r="L7298">
            <v>-1416725.49</v>
          </cell>
          <cell r="M7298">
            <v>-3427693.86</v>
          </cell>
          <cell r="N7298">
            <v>0</v>
          </cell>
          <cell r="O7298">
            <v>0</v>
          </cell>
          <cell r="P7298">
            <v>0</v>
          </cell>
          <cell r="Q7298">
            <v>0</v>
          </cell>
          <cell r="R7298">
            <v>0</v>
          </cell>
          <cell r="S7298">
            <v>0</v>
          </cell>
          <cell r="T7298">
            <v>-35956295.810000002</v>
          </cell>
        </row>
        <row r="7299">
          <cell r="A7299">
            <v>16440099</v>
          </cell>
          <cell r="B7299" t="str">
            <v>16440099 Int Provision For Delayed Payment(Msm Act)</v>
          </cell>
          <cell r="C7299">
            <v>-4975509.99</v>
          </cell>
          <cell r="D7299">
            <v>-12772986.449999999</v>
          </cell>
          <cell r="E7299">
            <v>-7118012</v>
          </cell>
          <cell r="F7299">
            <v>-420108</v>
          </cell>
          <cell r="G7299">
            <v>-5818619.0199999996</v>
          </cell>
          <cell r="H7299">
            <v>0</v>
          </cell>
          <cell r="I7299">
            <v>0</v>
          </cell>
          <cell r="J7299">
            <v>0</v>
          </cell>
          <cell r="K7299">
            <v>-6641</v>
          </cell>
          <cell r="L7299">
            <v>-1416725.49</v>
          </cell>
          <cell r="M7299">
            <v>-3427693.86</v>
          </cell>
          <cell r="N7299">
            <v>0</v>
          </cell>
          <cell r="O7299">
            <v>0</v>
          </cell>
          <cell r="P7299">
            <v>0</v>
          </cell>
          <cell r="Q7299">
            <v>0</v>
          </cell>
          <cell r="R7299">
            <v>0</v>
          </cell>
          <cell r="S7299">
            <v>0</v>
          </cell>
          <cell r="T7299">
            <v>-35956295.810000002</v>
          </cell>
        </row>
        <row r="7300">
          <cell r="A7300">
            <v>434</v>
          </cell>
          <cell r="B7300" t="str">
            <v>DIVISIONAL BALANCE...........................</v>
          </cell>
          <cell r="C7300">
            <v>-66310227714.440002</v>
          </cell>
          <cell r="D7300">
            <v>-18881783184.689999</v>
          </cell>
          <cell r="E7300">
            <v>5349048553.4700003</v>
          </cell>
          <cell r="F7300">
            <v>85474602149.929993</v>
          </cell>
          <cell r="G7300">
            <v>1281401846.8399999</v>
          </cell>
          <cell r="H7300">
            <v>0</v>
          </cell>
          <cell r="I7300">
            <v>-75351.02</v>
          </cell>
          <cell r="J7300">
            <v>-13687816.720000001</v>
          </cell>
          <cell r="K7300">
            <v>31141824.800000001</v>
          </cell>
          <cell r="L7300">
            <v>-3542997532.1700001</v>
          </cell>
          <cell r="M7300">
            <v>-3360479937.52</v>
          </cell>
          <cell r="N7300">
            <v>-264254.94</v>
          </cell>
          <cell r="O7300">
            <v>0</v>
          </cell>
          <cell r="P7300">
            <v>-6013</v>
          </cell>
          <cell r="Q7300">
            <v>0</v>
          </cell>
          <cell r="R7300">
            <v>-103806.01</v>
          </cell>
          <cell r="S7300">
            <v>-26582196</v>
          </cell>
          <cell r="T7300">
            <v>-13431.47</v>
          </cell>
        </row>
        <row r="7301">
          <cell r="A7301">
            <v>582</v>
          </cell>
          <cell r="B7301" t="str">
            <v>Other divisional</v>
          </cell>
          <cell r="C7301">
            <v>-67213843377.050003</v>
          </cell>
          <cell r="D7301">
            <v>-18314764444.57</v>
          </cell>
          <cell r="E7301">
            <v>5641425836.7799997</v>
          </cell>
          <cell r="F7301">
            <v>85330134873.529999</v>
          </cell>
          <cell r="G7301">
            <v>1478503203.3599999</v>
          </cell>
          <cell r="H7301">
            <v>0</v>
          </cell>
          <cell r="I7301">
            <v>-75351.02</v>
          </cell>
          <cell r="J7301">
            <v>-13687816.720000001</v>
          </cell>
          <cell r="K7301">
            <v>22411578.800000001</v>
          </cell>
          <cell r="L7301">
            <v>-3542997532.1700001</v>
          </cell>
          <cell r="M7301">
            <v>-3360164132.0100002</v>
          </cell>
          <cell r="N7301">
            <v>-264254.94</v>
          </cell>
          <cell r="O7301">
            <v>0</v>
          </cell>
          <cell r="P7301">
            <v>-6013</v>
          </cell>
          <cell r="Q7301">
            <v>0</v>
          </cell>
          <cell r="R7301">
            <v>-103806.01</v>
          </cell>
          <cell r="S7301">
            <v>-26582196</v>
          </cell>
          <cell r="T7301">
            <v>-13431.02</v>
          </cell>
        </row>
        <row r="7302">
          <cell r="A7302">
            <v>9426001</v>
          </cell>
          <cell r="B7302" t="str">
            <v>6*  MTWL-Allocation cost</v>
          </cell>
          <cell r="C7302">
            <v>0</v>
          </cell>
          <cell r="D7302">
            <v>0</v>
          </cell>
          <cell r="E7302">
            <v>0</v>
          </cell>
          <cell r="F7302">
            <v>0</v>
          </cell>
          <cell r="G7302">
            <v>0</v>
          </cell>
          <cell r="H7302">
            <v>0</v>
          </cell>
          <cell r="I7302">
            <v>0</v>
          </cell>
          <cell r="J7302">
            <v>0</v>
          </cell>
          <cell r="K7302">
            <v>0</v>
          </cell>
          <cell r="L7302">
            <v>0</v>
          </cell>
          <cell r="M7302">
            <v>0</v>
          </cell>
          <cell r="N7302">
            <v>0</v>
          </cell>
          <cell r="O7302">
            <v>0</v>
          </cell>
          <cell r="P7302">
            <v>0</v>
          </cell>
          <cell r="Q7302">
            <v>0</v>
          </cell>
          <cell r="R7302">
            <v>0</v>
          </cell>
          <cell r="S7302">
            <v>0</v>
          </cell>
          <cell r="T7302">
            <v>0</v>
          </cell>
        </row>
        <row r="7303">
          <cell r="A7303">
            <v>9427601</v>
          </cell>
          <cell r="B7303" t="str">
            <v>6*  MRV-Int Div Pers Exp</v>
          </cell>
          <cell r="C7303">
            <v>-95266339.019999996</v>
          </cell>
          <cell r="D7303">
            <v>95266339.019999996</v>
          </cell>
          <cell r="E7303">
            <v>0</v>
          </cell>
          <cell r="F7303">
            <v>0</v>
          </cell>
          <cell r="G7303">
            <v>0</v>
          </cell>
          <cell r="H7303">
            <v>0</v>
          </cell>
          <cell r="I7303">
            <v>0</v>
          </cell>
          <cell r="J7303">
            <v>0</v>
          </cell>
          <cell r="K7303">
            <v>0</v>
          </cell>
          <cell r="L7303">
            <v>0</v>
          </cell>
          <cell r="M7303">
            <v>0</v>
          </cell>
          <cell r="N7303">
            <v>0</v>
          </cell>
          <cell r="O7303">
            <v>0</v>
          </cell>
          <cell r="P7303">
            <v>0</v>
          </cell>
          <cell r="Q7303">
            <v>0</v>
          </cell>
          <cell r="R7303">
            <v>0</v>
          </cell>
          <cell r="S7303">
            <v>0</v>
          </cell>
          <cell r="T7303">
            <v>0</v>
          </cell>
        </row>
        <row r="7304">
          <cell r="A7304">
            <v>9427602</v>
          </cell>
          <cell r="B7304" t="str">
            <v>6*  MRV-Emp  Comp ESOP</v>
          </cell>
          <cell r="C7304">
            <v>-274222.09000000003</v>
          </cell>
          <cell r="D7304">
            <v>274222.09000000003</v>
          </cell>
          <cell r="E7304">
            <v>0</v>
          </cell>
          <cell r="F7304">
            <v>0</v>
          </cell>
          <cell r="G7304">
            <v>0</v>
          </cell>
          <cell r="H7304">
            <v>0</v>
          </cell>
          <cell r="I7304">
            <v>0</v>
          </cell>
          <cell r="J7304">
            <v>0</v>
          </cell>
          <cell r="K7304">
            <v>0</v>
          </cell>
          <cell r="L7304">
            <v>0</v>
          </cell>
          <cell r="M7304">
            <v>0</v>
          </cell>
          <cell r="N7304">
            <v>0</v>
          </cell>
          <cell r="O7304">
            <v>0</v>
          </cell>
          <cell r="P7304">
            <v>0</v>
          </cell>
          <cell r="Q7304">
            <v>0</v>
          </cell>
          <cell r="R7304">
            <v>0</v>
          </cell>
          <cell r="S7304">
            <v>0</v>
          </cell>
          <cell r="T7304">
            <v>0</v>
          </cell>
        </row>
        <row r="7305">
          <cell r="A7305">
            <v>9427603</v>
          </cell>
          <cell r="B7305" t="str">
            <v>6*  MRV-Int Income-Exp-F</v>
          </cell>
          <cell r="C7305">
            <v>-167500030.68000001</v>
          </cell>
          <cell r="D7305">
            <v>167500030.68000001</v>
          </cell>
          <cell r="E7305">
            <v>0</v>
          </cell>
          <cell r="F7305">
            <v>0</v>
          </cell>
          <cell r="G7305">
            <v>0</v>
          </cell>
          <cell r="H7305">
            <v>0</v>
          </cell>
          <cell r="I7305">
            <v>0</v>
          </cell>
          <cell r="J7305">
            <v>0</v>
          </cell>
          <cell r="K7305">
            <v>0</v>
          </cell>
          <cell r="L7305">
            <v>0</v>
          </cell>
          <cell r="M7305">
            <v>0</v>
          </cell>
          <cell r="N7305">
            <v>0</v>
          </cell>
          <cell r="O7305">
            <v>0</v>
          </cell>
          <cell r="P7305">
            <v>0</v>
          </cell>
          <cell r="Q7305">
            <v>0</v>
          </cell>
          <cell r="R7305">
            <v>0</v>
          </cell>
          <cell r="S7305">
            <v>0</v>
          </cell>
          <cell r="T7305">
            <v>0</v>
          </cell>
        </row>
        <row r="7306">
          <cell r="A7306">
            <v>9427604</v>
          </cell>
          <cell r="B7306" t="str">
            <v>6*  MRV-Int Div Dep Expe</v>
          </cell>
          <cell r="C7306">
            <v>-63173062.93</v>
          </cell>
          <cell r="D7306">
            <v>63173062.93</v>
          </cell>
          <cell r="E7306">
            <v>0</v>
          </cell>
          <cell r="F7306">
            <v>0</v>
          </cell>
          <cell r="G7306">
            <v>0</v>
          </cell>
          <cell r="H7306">
            <v>0</v>
          </cell>
          <cell r="I7306">
            <v>0</v>
          </cell>
          <cell r="J7306">
            <v>0</v>
          </cell>
          <cell r="K7306">
            <v>0</v>
          </cell>
          <cell r="L7306">
            <v>0</v>
          </cell>
          <cell r="M7306">
            <v>0</v>
          </cell>
          <cell r="N7306">
            <v>0</v>
          </cell>
          <cell r="O7306">
            <v>0</v>
          </cell>
          <cell r="P7306">
            <v>0</v>
          </cell>
          <cell r="Q7306">
            <v>0</v>
          </cell>
          <cell r="R7306">
            <v>0</v>
          </cell>
          <cell r="S7306">
            <v>0</v>
          </cell>
          <cell r="T7306">
            <v>0</v>
          </cell>
        </row>
        <row r="7307">
          <cell r="A7307">
            <v>9430301</v>
          </cell>
          <cell r="B7307" t="str">
            <v>6*  M&amp;M-IAA- Direct Lab</v>
          </cell>
          <cell r="C7307">
            <v>0</v>
          </cell>
          <cell r="D7307">
            <v>0</v>
          </cell>
          <cell r="E7307">
            <v>0</v>
          </cell>
          <cell r="F7307">
            <v>0</v>
          </cell>
          <cell r="G7307">
            <v>0</v>
          </cell>
          <cell r="H7307">
            <v>0</v>
          </cell>
          <cell r="I7307">
            <v>0</v>
          </cell>
          <cell r="J7307">
            <v>0</v>
          </cell>
          <cell r="K7307">
            <v>0</v>
          </cell>
          <cell r="L7307">
            <v>0</v>
          </cell>
          <cell r="M7307">
            <v>0</v>
          </cell>
          <cell r="N7307">
            <v>0</v>
          </cell>
          <cell r="O7307">
            <v>0</v>
          </cell>
          <cell r="P7307">
            <v>0</v>
          </cell>
          <cell r="Q7307">
            <v>0</v>
          </cell>
          <cell r="R7307">
            <v>0</v>
          </cell>
          <cell r="S7307">
            <v>0</v>
          </cell>
          <cell r="T7307">
            <v>0</v>
          </cell>
        </row>
        <row r="7308">
          <cell r="A7308">
            <v>9430302</v>
          </cell>
          <cell r="B7308" t="str">
            <v>6*  M&amp;M-Labour O/H Hrs</v>
          </cell>
          <cell r="C7308">
            <v>0</v>
          </cell>
          <cell r="D7308">
            <v>0</v>
          </cell>
          <cell r="E7308">
            <v>0</v>
          </cell>
          <cell r="F7308">
            <v>0</v>
          </cell>
          <cell r="G7308">
            <v>0</v>
          </cell>
          <cell r="H7308">
            <v>0</v>
          </cell>
          <cell r="I7308">
            <v>0</v>
          </cell>
          <cell r="J7308">
            <v>0</v>
          </cell>
          <cell r="K7308">
            <v>0</v>
          </cell>
          <cell r="L7308">
            <v>0</v>
          </cell>
          <cell r="M7308">
            <v>0</v>
          </cell>
          <cell r="N7308">
            <v>0</v>
          </cell>
          <cell r="O7308">
            <v>0</v>
          </cell>
          <cell r="P7308">
            <v>0</v>
          </cell>
          <cell r="Q7308">
            <v>0</v>
          </cell>
          <cell r="R7308">
            <v>0</v>
          </cell>
          <cell r="S7308">
            <v>0</v>
          </cell>
          <cell r="T7308">
            <v>0</v>
          </cell>
        </row>
        <row r="7309">
          <cell r="A7309">
            <v>9430303</v>
          </cell>
          <cell r="B7309" t="str">
            <v>6*  M&amp;M-IAA-Machine O/H</v>
          </cell>
          <cell r="C7309">
            <v>0</v>
          </cell>
          <cell r="D7309">
            <v>0</v>
          </cell>
          <cell r="E7309">
            <v>0</v>
          </cell>
          <cell r="F7309">
            <v>0</v>
          </cell>
          <cell r="G7309">
            <v>0</v>
          </cell>
          <cell r="H7309">
            <v>0</v>
          </cell>
          <cell r="I7309">
            <v>0</v>
          </cell>
          <cell r="J7309">
            <v>0</v>
          </cell>
          <cell r="K7309">
            <v>0</v>
          </cell>
          <cell r="L7309">
            <v>0</v>
          </cell>
          <cell r="M7309">
            <v>0</v>
          </cell>
          <cell r="N7309">
            <v>0</v>
          </cell>
          <cell r="O7309">
            <v>0</v>
          </cell>
          <cell r="P7309">
            <v>0</v>
          </cell>
          <cell r="Q7309">
            <v>0</v>
          </cell>
          <cell r="R7309">
            <v>0</v>
          </cell>
          <cell r="S7309">
            <v>0</v>
          </cell>
          <cell r="T7309">
            <v>0</v>
          </cell>
        </row>
        <row r="7310">
          <cell r="A7310">
            <v>9431002</v>
          </cell>
          <cell r="B7310" t="str">
            <v>6*  MTWL-WELD-SEC</v>
          </cell>
          <cell r="C7310">
            <v>0</v>
          </cell>
          <cell r="D7310">
            <v>0</v>
          </cell>
          <cell r="E7310">
            <v>0</v>
          </cell>
          <cell r="F7310">
            <v>0</v>
          </cell>
          <cell r="G7310">
            <v>0</v>
          </cell>
          <cell r="H7310">
            <v>0</v>
          </cell>
          <cell r="I7310">
            <v>0</v>
          </cell>
          <cell r="J7310">
            <v>0</v>
          </cell>
          <cell r="K7310">
            <v>0</v>
          </cell>
          <cell r="L7310">
            <v>0</v>
          </cell>
          <cell r="M7310">
            <v>0</v>
          </cell>
          <cell r="N7310">
            <v>0</v>
          </cell>
          <cell r="O7310">
            <v>0</v>
          </cell>
          <cell r="P7310">
            <v>0</v>
          </cell>
          <cell r="Q7310">
            <v>0</v>
          </cell>
          <cell r="R7310">
            <v>0</v>
          </cell>
          <cell r="S7310">
            <v>0</v>
          </cell>
          <cell r="T7310">
            <v>0</v>
          </cell>
        </row>
        <row r="7311">
          <cell r="A7311">
            <v>9431003</v>
          </cell>
          <cell r="B7311" t="str">
            <v>6*  MTWL-PAINT SHOP-1</v>
          </cell>
          <cell r="C7311">
            <v>0</v>
          </cell>
          <cell r="D7311">
            <v>0</v>
          </cell>
          <cell r="E7311">
            <v>0</v>
          </cell>
          <cell r="F7311">
            <v>0</v>
          </cell>
          <cell r="G7311">
            <v>0</v>
          </cell>
          <cell r="H7311">
            <v>0</v>
          </cell>
          <cell r="I7311">
            <v>0</v>
          </cell>
          <cell r="J7311">
            <v>0</v>
          </cell>
          <cell r="K7311">
            <v>0</v>
          </cell>
          <cell r="L7311">
            <v>0</v>
          </cell>
          <cell r="M7311">
            <v>0</v>
          </cell>
          <cell r="N7311">
            <v>0</v>
          </cell>
          <cell r="O7311">
            <v>0</v>
          </cell>
          <cell r="P7311">
            <v>0</v>
          </cell>
          <cell r="Q7311">
            <v>0</v>
          </cell>
          <cell r="R7311">
            <v>0</v>
          </cell>
          <cell r="S7311">
            <v>0</v>
          </cell>
          <cell r="T7311">
            <v>0</v>
          </cell>
        </row>
        <row r="7312">
          <cell r="A7312">
            <v>9431004</v>
          </cell>
          <cell r="B7312" t="str">
            <v>6*  MTWL-PAINT SHOP-2</v>
          </cell>
          <cell r="C7312">
            <v>0</v>
          </cell>
          <cell r="D7312">
            <v>0</v>
          </cell>
          <cell r="E7312">
            <v>0</v>
          </cell>
          <cell r="F7312">
            <v>0</v>
          </cell>
          <cell r="G7312">
            <v>0</v>
          </cell>
          <cell r="H7312">
            <v>0</v>
          </cell>
          <cell r="I7312">
            <v>0</v>
          </cell>
          <cell r="J7312">
            <v>0</v>
          </cell>
          <cell r="K7312">
            <v>0</v>
          </cell>
          <cell r="L7312">
            <v>0</v>
          </cell>
          <cell r="M7312">
            <v>0</v>
          </cell>
          <cell r="N7312">
            <v>0</v>
          </cell>
          <cell r="O7312">
            <v>0</v>
          </cell>
          <cell r="P7312">
            <v>0</v>
          </cell>
          <cell r="Q7312">
            <v>0</v>
          </cell>
          <cell r="R7312">
            <v>0</v>
          </cell>
          <cell r="S7312">
            <v>0</v>
          </cell>
          <cell r="T7312">
            <v>0</v>
          </cell>
        </row>
        <row r="7313">
          <cell r="A7313">
            <v>9431005</v>
          </cell>
          <cell r="B7313" t="str">
            <v>6*  MTWL-MACHINE-SEC</v>
          </cell>
          <cell r="C7313">
            <v>0</v>
          </cell>
          <cell r="D7313">
            <v>0</v>
          </cell>
          <cell r="E7313">
            <v>0</v>
          </cell>
          <cell r="F7313">
            <v>0</v>
          </cell>
          <cell r="G7313">
            <v>0</v>
          </cell>
          <cell r="H7313">
            <v>0</v>
          </cell>
          <cell r="I7313">
            <v>0</v>
          </cell>
          <cell r="J7313">
            <v>0</v>
          </cell>
          <cell r="K7313">
            <v>0</v>
          </cell>
          <cell r="L7313">
            <v>0</v>
          </cell>
          <cell r="M7313">
            <v>0</v>
          </cell>
          <cell r="N7313">
            <v>0</v>
          </cell>
          <cell r="O7313">
            <v>0</v>
          </cell>
          <cell r="P7313">
            <v>0</v>
          </cell>
          <cell r="Q7313">
            <v>0</v>
          </cell>
          <cell r="R7313">
            <v>0</v>
          </cell>
          <cell r="S7313">
            <v>0</v>
          </cell>
          <cell r="T7313">
            <v>0</v>
          </cell>
        </row>
        <row r="7314">
          <cell r="A7314">
            <v>9431006</v>
          </cell>
          <cell r="B7314" t="str">
            <v>6*  MTWL-ENG FINAL ASSY</v>
          </cell>
          <cell r="C7314">
            <v>0</v>
          </cell>
          <cell r="D7314">
            <v>0</v>
          </cell>
          <cell r="E7314">
            <v>0</v>
          </cell>
          <cell r="F7314">
            <v>0</v>
          </cell>
          <cell r="G7314">
            <v>0</v>
          </cell>
          <cell r="H7314">
            <v>0</v>
          </cell>
          <cell r="I7314">
            <v>0</v>
          </cell>
          <cell r="J7314">
            <v>0</v>
          </cell>
          <cell r="K7314">
            <v>0</v>
          </cell>
          <cell r="L7314">
            <v>0</v>
          </cell>
          <cell r="M7314">
            <v>0</v>
          </cell>
          <cell r="N7314">
            <v>0</v>
          </cell>
          <cell r="O7314">
            <v>0</v>
          </cell>
          <cell r="P7314">
            <v>0</v>
          </cell>
          <cell r="Q7314">
            <v>0</v>
          </cell>
          <cell r="R7314">
            <v>0</v>
          </cell>
          <cell r="S7314">
            <v>0</v>
          </cell>
          <cell r="T7314">
            <v>0</v>
          </cell>
        </row>
        <row r="7315">
          <cell r="A7315">
            <v>9431008</v>
          </cell>
          <cell r="B7315" t="str">
            <v>6*  MTWL-FRAME FINAL ASY</v>
          </cell>
          <cell r="C7315">
            <v>0</v>
          </cell>
          <cell r="D7315">
            <v>0</v>
          </cell>
          <cell r="E7315">
            <v>0</v>
          </cell>
          <cell r="F7315">
            <v>0</v>
          </cell>
          <cell r="G7315">
            <v>0</v>
          </cell>
          <cell r="H7315">
            <v>0</v>
          </cell>
          <cell r="I7315">
            <v>0</v>
          </cell>
          <cell r="J7315">
            <v>0</v>
          </cell>
          <cell r="K7315">
            <v>0</v>
          </cell>
          <cell r="L7315">
            <v>0</v>
          </cell>
          <cell r="M7315">
            <v>0</v>
          </cell>
          <cell r="N7315">
            <v>0</v>
          </cell>
          <cell r="O7315">
            <v>0</v>
          </cell>
          <cell r="P7315">
            <v>0</v>
          </cell>
          <cell r="Q7315">
            <v>0</v>
          </cell>
          <cell r="R7315">
            <v>0</v>
          </cell>
          <cell r="S7315">
            <v>0</v>
          </cell>
          <cell r="T7315">
            <v>0</v>
          </cell>
        </row>
        <row r="7316">
          <cell r="A7316">
            <v>9431009</v>
          </cell>
          <cell r="B7316" t="str">
            <v>6*  MTWL - Labour Hours</v>
          </cell>
          <cell r="C7316">
            <v>0</v>
          </cell>
          <cell r="D7316">
            <v>0</v>
          </cell>
          <cell r="E7316">
            <v>0</v>
          </cell>
          <cell r="F7316">
            <v>0</v>
          </cell>
          <cell r="G7316">
            <v>0</v>
          </cell>
          <cell r="H7316">
            <v>0</v>
          </cell>
          <cell r="I7316">
            <v>0</v>
          </cell>
          <cell r="J7316">
            <v>0</v>
          </cell>
          <cell r="K7316">
            <v>0</v>
          </cell>
          <cell r="L7316">
            <v>0</v>
          </cell>
          <cell r="M7316">
            <v>0</v>
          </cell>
          <cell r="N7316">
            <v>0</v>
          </cell>
          <cell r="O7316">
            <v>0</v>
          </cell>
          <cell r="P7316">
            <v>0</v>
          </cell>
          <cell r="Q7316">
            <v>0</v>
          </cell>
          <cell r="R7316">
            <v>0</v>
          </cell>
          <cell r="S7316">
            <v>0</v>
          </cell>
          <cell r="T7316">
            <v>0</v>
          </cell>
        </row>
        <row r="7317">
          <cell r="A7317">
            <v>9431010</v>
          </cell>
          <cell r="B7317" t="str">
            <v>6*  MTWL-FRAME-SUPA</v>
          </cell>
          <cell r="C7317">
            <v>0</v>
          </cell>
          <cell r="D7317">
            <v>0</v>
          </cell>
          <cell r="E7317">
            <v>0</v>
          </cell>
          <cell r="F7317">
            <v>0</v>
          </cell>
          <cell r="G7317">
            <v>0</v>
          </cell>
          <cell r="H7317">
            <v>0</v>
          </cell>
          <cell r="I7317">
            <v>0</v>
          </cell>
          <cell r="J7317">
            <v>0</v>
          </cell>
          <cell r="K7317">
            <v>0</v>
          </cell>
          <cell r="L7317">
            <v>0</v>
          </cell>
          <cell r="M7317">
            <v>0</v>
          </cell>
          <cell r="N7317">
            <v>0</v>
          </cell>
          <cell r="O7317">
            <v>0</v>
          </cell>
          <cell r="P7317">
            <v>0</v>
          </cell>
          <cell r="Q7317">
            <v>0</v>
          </cell>
          <cell r="R7317">
            <v>0</v>
          </cell>
          <cell r="S7317">
            <v>0</v>
          </cell>
          <cell r="T7317">
            <v>0</v>
          </cell>
        </row>
        <row r="7318">
          <cell r="A7318">
            <v>11980001</v>
          </cell>
          <cell r="B7318" t="str">
            <v>11980001 Inter Profit Center Clearing</v>
          </cell>
          <cell r="C7318">
            <v>-59960876955.360001</v>
          </cell>
          <cell r="D7318">
            <v>-17860412022.259998</v>
          </cell>
          <cell r="E7318">
            <v>4186280011.0599999</v>
          </cell>
          <cell r="F7318">
            <v>81608135007.380005</v>
          </cell>
          <cell r="G7318">
            <v>-1508259587.4400001</v>
          </cell>
          <cell r="H7318">
            <v>0</v>
          </cell>
          <cell r="I7318">
            <v>216884135.72</v>
          </cell>
          <cell r="J7318">
            <v>155249378.18000001</v>
          </cell>
          <cell r="K7318">
            <v>22411578.800000001</v>
          </cell>
          <cell r="L7318">
            <v>-3507831491.27</v>
          </cell>
          <cell r="M7318">
            <v>-3360164132.0100002</v>
          </cell>
          <cell r="N7318">
            <v>-259636.38</v>
          </cell>
          <cell r="O7318">
            <v>0</v>
          </cell>
          <cell r="P7318">
            <v>-6013</v>
          </cell>
          <cell r="Q7318">
            <v>0</v>
          </cell>
          <cell r="R7318">
            <v>47755206.770000003</v>
          </cell>
          <cell r="S7318">
            <v>-26582196</v>
          </cell>
          <cell r="T7318">
            <v>12323284.189999999</v>
          </cell>
        </row>
        <row r="7319">
          <cell r="A7319">
            <v>11980006</v>
          </cell>
          <cell r="B7319" t="str">
            <v>11980006 UNIT / DIVISION ACCOUNTS - RECEIVABLES</v>
          </cell>
          <cell r="C7319">
            <v>-1103.32</v>
          </cell>
          <cell r="D7319">
            <v>-2754146359.1900001</v>
          </cell>
          <cell r="E7319">
            <v>0</v>
          </cell>
          <cell r="F7319">
            <v>0</v>
          </cell>
          <cell r="G7319">
            <v>2971123099.21</v>
          </cell>
          <cell r="H7319">
            <v>0</v>
          </cell>
          <cell r="I7319">
            <v>-216959486.74000001</v>
          </cell>
          <cell r="J7319">
            <v>0</v>
          </cell>
          <cell r="K7319">
            <v>0</v>
          </cell>
          <cell r="L7319">
            <v>0</v>
          </cell>
          <cell r="M7319">
            <v>0</v>
          </cell>
          <cell r="N7319">
            <v>0</v>
          </cell>
          <cell r="O7319">
            <v>0</v>
          </cell>
          <cell r="P7319">
            <v>0</v>
          </cell>
          <cell r="Q7319">
            <v>0</v>
          </cell>
          <cell r="R7319">
            <v>0</v>
          </cell>
          <cell r="S7319">
            <v>0</v>
          </cell>
          <cell r="T7319">
            <v>16149.96</v>
          </cell>
        </row>
        <row r="7320">
          <cell r="A7320">
            <v>11980007</v>
          </cell>
          <cell r="B7320" t="str">
            <v>11980007 UNIT / DIVISION ACCOUNTS - PAYABLES</v>
          </cell>
          <cell r="C7320">
            <v>0</v>
          </cell>
          <cell r="D7320">
            <v>0</v>
          </cell>
          <cell r="E7320">
            <v>0</v>
          </cell>
          <cell r="F7320">
            <v>0</v>
          </cell>
          <cell r="G7320">
            <v>0</v>
          </cell>
          <cell r="H7320">
            <v>0</v>
          </cell>
          <cell r="I7320">
            <v>0</v>
          </cell>
          <cell r="J7320">
            <v>0</v>
          </cell>
          <cell r="K7320">
            <v>0</v>
          </cell>
          <cell r="L7320">
            <v>0</v>
          </cell>
          <cell r="M7320">
            <v>0</v>
          </cell>
          <cell r="N7320">
            <v>0</v>
          </cell>
          <cell r="O7320">
            <v>0</v>
          </cell>
          <cell r="P7320">
            <v>0</v>
          </cell>
          <cell r="Q7320">
            <v>0</v>
          </cell>
          <cell r="R7320">
            <v>0</v>
          </cell>
          <cell r="S7320">
            <v>0</v>
          </cell>
          <cell r="T7320">
            <v>0</v>
          </cell>
        </row>
        <row r="7321">
          <cell r="A7321">
            <v>11980008</v>
          </cell>
          <cell r="B7321" t="str">
            <v>11980008 Inter Profit centre OP Balance</v>
          </cell>
          <cell r="C7321">
            <v>-7252935963.3699999</v>
          </cell>
          <cell r="D7321">
            <v>2299793936.8800001</v>
          </cell>
          <cell r="E7321">
            <v>1455145825.72</v>
          </cell>
          <cell r="F7321">
            <v>3721999866.1500001</v>
          </cell>
          <cell r="G7321">
            <v>15639691.560000001</v>
          </cell>
          <cell r="H7321">
            <v>0</v>
          </cell>
          <cell r="I7321">
            <v>0</v>
          </cell>
          <cell r="J7321">
            <v>-168937194.90000001</v>
          </cell>
          <cell r="K7321">
            <v>0</v>
          </cell>
          <cell r="L7321">
            <v>-35164065.280000001</v>
          </cell>
          <cell r="M7321">
            <v>0</v>
          </cell>
          <cell r="N7321">
            <v>-4618.5600000000004</v>
          </cell>
          <cell r="O7321">
            <v>0</v>
          </cell>
          <cell r="P7321">
            <v>0</v>
          </cell>
          <cell r="Q7321">
            <v>0</v>
          </cell>
          <cell r="R7321">
            <v>-47859012.780000001</v>
          </cell>
          <cell r="S7321">
            <v>0</v>
          </cell>
          <cell r="T7321">
            <v>-12321534.58</v>
          </cell>
        </row>
        <row r="7322">
          <cell r="A7322">
            <v>11980971</v>
          </cell>
          <cell r="B7322" t="str">
            <v>11980971 Ind AS Inter Trading partner Account Bal Trf to No</v>
          </cell>
          <cell r="C7322">
            <v>0</v>
          </cell>
          <cell r="D7322">
            <v>0</v>
          </cell>
          <cell r="E7322">
            <v>0</v>
          </cell>
          <cell r="F7322">
            <v>0</v>
          </cell>
          <cell r="G7322">
            <v>0</v>
          </cell>
          <cell r="H7322">
            <v>0</v>
          </cell>
          <cell r="I7322">
            <v>0</v>
          </cell>
          <cell r="J7322">
            <v>0</v>
          </cell>
          <cell r="K7322">
            <v>0</v>
          </cell>
          <cell r="L7322">
            <v>0</v>
          </cell>
          <cell r="M7322">
            <v>0</v>
          </cell>
          <cell r="N7322">
            <v>0</v>
          </cell>
          <cell r="O7322">
            <v>0</v>
          </cell>
          <cell r="P7322">
            <v>0</v>
          </cell>
          <cell r="Q7322">
            <v>0</v>
          </cell>
          <cell r="R7322">
            <v>0</v>
          </cell>
          <cell r="S7322">
            <v>0</v>
          </cell>
          <cell r="T7322">
            <v>0</v>
          </cell>
        </row>
        <row r="7323">
          <cell r="A7323">
            <v>11980972</v>
          </cell>
          <cell r="B7323" t="str">
            <v>11980972 Ind AS Non-Financial Inter Trading partner Account</v>
          </cell>
          <cell r="C7323">
            <v>0</v>
          </cell>
          <cell r="D7323">
            <v>0</v>
          </cell>
          <cell r="E7323">
            <v>0</v>
          </cell>
          <cell r="F7323">
            <v>0</v>
          </cell>
          <cell r="G7323">
            <v>0</v>
          </cell>
          <cell r="H7323">
            <v>0</v>
          </cell>
          <cell r="I7323">
            <v>0</v>
          </cell>
          <cell r="J7323">
            <v>0</v>
          </cell>
          <cell r="K7323">
            <v>0</v>
          </cell>
          <cell r="L7323">
            <v>0</v>
          </cell>
          <cell r="M7323">
            <v>0</v>
          </cell>
          <cell r="N7323">
            <v>0</v>
          </cell>
          <cell r="O7323">
            <v>0</v>
          </cell>
          <cell r="P7323">
            <v>0</v>
          </cell>
          <cell r="Q7323">
            <v>0</v>
          </cell>
          <cell r="R7323">
            <v>0</v>
          </cell>
          <cell r="S7323">
            <v>0</v>
          </cell>
          <cell r="T7323">
            <v>0</v>
          </cell>
        </row>
        <row r="7324">
          <cell r="A7324">
            <v>11980099</v>
          </cell>
          <cell r="B7324" t="str">
            <v>6*  IPC Clr CO Posting P</v>
          </cell>
          <cell r="C7324">
            <v>326213654.72000003</v>
          </cell>
          <cell r="D7324">
            <v>-326213654.72000003</v>
          </cell>
          <cell r="E7324">
            <v>0</v>
          </cell>
          <cell r="F7324">
            <v>0</v>
          </cell>
          <cell r="G7324">
            <v>0</v>
          </cell>
          <cell r="H7324">
            <v>0</v>
          </cell>
          <cell r="I7324">
            <v>0</v>
          </cell>
          <cell r="J7324">
            <v>0</v>
          </cell>
          <cell r="K7324">
            <v>0</v>
          </cell>
          <cell r="L7324">
            <v>0</v>
          </cell>
          <cell r="M7324">
            <v>0</v>
          </cell>
          <cell r="N7324">
            <v>0</v>
          </cell>
          <cell r="O7324">
            <v>0</v>
          </cell>
          <cell r="P7324">
            <v>0</v>
          </cell>
          <cell r="Q7324">
            <v>0</v>
          </cell>
          <cell r="R7324">
            <v>0</v>
          </cell>
          <cell r="S7324">
            <v>0</v>
          </cell>
          <cell r="T7324">
            <v>0</v>
          </cell>
        </row>
        <row r="7325">
          <cell r="A7325">
            <v>11990004</v>
          </cell>
          <cell r="B7325" t="str">
            <v>11990004 Cross Co Clearing- Other than Assets</v>
          </cell>
          <cell r="C7325">
            <v>0</v>
          </cell>
          <cell r="D7325">
            <v>0</v>
          </cell>
          <cell r="E7325">
            <v>0</v>
          </cell>
          <cell r="F7325">
            <v>0</v>
          </cell>
          <cell r="G7325">
            <v>0</v>
          </cell>
          <cell r="H7325">
            <v>0</v>
          </cell>
          <cell r="I7325">
            <v>0</v>
          </cell>
          <cell r="J7325">
            <v>0</v>
          </cell>
          <cell r="K7325">
            <v>0</v>
          </cell>
          <cell r="L7325">
            <v>0</v>
          </cell>
          <cell r="M7325">
            <v>0</v>
          </cell>
          <cell r="N7325">
            <v>0</v>
          </cell>
          <cell r="O7325">
            <v>0</v>
          </cell>
          <cell r="P7325">
            <v>0</v>
          </cell>
          <cell r="Q7325">
            <v>0</v>
          </cell>
          <cell r="R7325">
            <v>0</v>
          </cell>
          <cell r="S7325">
            <v>0</v>
          </cell>
          <cell r="T7325">
            <v>0</v>
          </cell>
        </row>
        <row r="7326">
          <cell r="A7326">
            <v>11990005</v>
          </cell>
          <cell r="B7326" t="str">
            <v>11990005 Cross Co Clearing-  Assets</v>
          </cell>
          <cell r="C7326">
            <v>0</v>
          </cell>
          <cell r="D7326">
            <v>0</v>
          </cell>
          <cell r="E7326">
            <v>0</v>
          </cell>
          <cell r="F7326">
            <v>0</v>
          </cell>
          <cell r="G7326">
            <v>0</v>
          </cell>
          <cell r="H7326">
            <v>0</v>
          </cell>
          <cell r="I7326">
            <v>0</v>
          </cell>
          <cell r="J7326">
            <v>0</v>
          </cell>
          <cell r="K7326">
            <v>0</v>
          </cell>
          <cell r="L7326">
            <v>0</v>
          </cell>
          <cell r="M7326">
            <v>0</v>
          </cell>
          <cell r="N7326">
            <v>0</v>
          </cell>
          <cell r="O7326">
            <v>0</v>
          </cell>
          <cell r="P7326">
            <v>0</v>
          </cell>
          <cell r="Q7326">
            <v>0</v>
          </cell>
          <cell r="R7326">
            <v>0</v>
          </cell>
          <cell r="S7326">
            <v>0</v>
          </cell>
          <cell r="T7326">
            <v>0</v>
          </cell>
        </row>
        <row r="7327">
          <cell r="A7327">
            <v>11990006</v>
          </cell>
          <cell r="B7327" t="str">
            <v>11990006 Asset Acquisition # Contra Account</v>
          </cell>
          <cell r="C7327">
            <v>-29355</v>
          </cell>
          <cell r="D7327">
            <v>0</v>
          </cell>
          <cell r="E7327">
            <v>0</v>
          </cell>
          <cell r="F7327">
            <v>0</v>
          </cell>
          <cell r="G7327">
            <v>0.03</v>
          </cell>
          <cell r="H7327">
            <v>0</v>
          </cell>
          <cell r="I7327">
            <v>0</v>
          </cell>
          <cell r="J7327">
            <v>0</v>
          </cell>
          <cell r="K7327">
            <v>0</v>
          </cell>
          <cell r="L7327">
            <v>-1975.62</v>
          </cell>
          <cell r="M7327">
            <v>0</v>
          </cell>
          <cell r="N7327">
            <v>0</v>
          </cell>
          <cell r="O7327">
            <v>0</v>
          </cell>
          <cell r="P7327">
            <v>0</v>
          </cell>
          <cell r="Q7327">
            <v>0</v>
          </cell>
          <cell r="R7327">
            <v>0</v>
          </cell>
          <cell r="S7327">
            <v>0</v>
          </cell>
          <cell r="T7327">
            <v>-31330.59</v>
          </cell>
        </row>
        <row r="7328">
          <cell r="A7328">
            <v>11990010</v>
          </cell>
          <cell r="B7328" t="str">
            <v>6*  Asset #TCA</v>
          </cell>
          <cell r="C7328">
            <v>0</v>
          </cell>
          <cell r="D7328">
            <v>0</v>
          </cell>
          <cell r="E7328">
            <v>0</v>
          </cell>
          <cell r="F7328">
            <v>0</v>
          </cell>
          <cell r="G7328">
            <v>0</v>
          </cell>
          <cell r="H7328">
            <v>0</v>
          </cell>
          <cell r="I7328">
            <v>0</v>
          </cell>
          <cell r="J7328">
            <v>0</v>
          </cell>
          <cell r="K7328">
            <v>0</v>
          </cell>
          <cell r="L7328">
            <v>0</v>
          </cell>
          <cell r="M7328">
            <v>0</v>
          </cell>
          <cell r="N7328">
            <v>0</v>
          </cell>
          <cell r="O7328">
            <v>0</v>
          </cell>
          <cell r="P7328">
            <v>0</v>
          </cell>
          <cell r="Q7328">
            <v>0</v>
          </cell>
          <cell r="R7328">
            <v>0</v>
          </cell>
          <cell r="S7328">
            <v>0</v>
          </cell>
          <cell r="T7328">
            <v>0</v>
          </cell>
        </row>
        <row r="7329">
          <cell r="A7329">
            <v>11990014</v>
          </cell>
          <cell r="B7329" t="str">
            <v>*** Asset clearing accou</v>
          </cell>
          <cell r="C7329">
            <v>0</v>
          </cell>
          <cell r="D7329">
            <v>0</v>
          </cell>
          <cell r="E7329">
            <v>0</v>
          </cell>
          <cell r="F7329">
            <v>0</v>
          </cell>
          <cell r="G7329">
            <v>0</v>
          </cell>
          <cell r="H7329">
            <v>0</v>
          </cell>
          <cell r="I7329">
            <v>0</v>
          </cell>
          <cell r="J7329">
            <v>0</v>
          </cell>
          <cell r="K7329">
            <v>0</v>
          </cell>
          <cell r="L7329">
            <v>0</v>
          </cell>
          <cell r="M7329">
            <v>0</v>
          </cell>
          <cell r="N7329">
            <v>0</v>
          </cell>
          <cell r="O7329">
            <v>0</v>
          </cell>
          <cell r="P7329">
            <v>0</v>
          </cell>
          <cell r="Q7329">
            <v>0</v>
          </cell>
          <cell r="R7329">
            <v>0</v>
          </cell>
          <cell r="S7329">
            <v>0</v>
          </cell>
          <cell r="T7329">
            <v>0</v>
          </cell>
        </row>
        <row r="7330">
          <cell r="A7330">
            <v>11990901</v>
          </cell>
          <cell r="B7330" t="str">
            <v>11990901 Ind-AS Asset Acquisition # Contra Account</v>
          </cell>
          <cell r="C7330">
            <v>0</v>
          </cell>
          <cell r="D7330">
            <v>0</v>
          </cell>
          <cell r="E7330">
            <v>0</v>
          </cell>
          <cell r="F7330">
            <v>0</v>
          </cell>
          <cell r="G7330">
            <v>0</v>
          </cell>
          <cell r="H7330">
            <v>0</v>
          </cell>
          <cell r="I7330">
            <v>0</v>
          </cell>
          <cell r="J7330">
            <v>0</v>
          </cell>
          <cell r="K7330">
            <v>0</v>
          </cell>
          <cell r="L7330">
            <v>0</v>
          </cell>
          <cell r="M7330">
            <v>0</v>
          </cell>
          <cell r="N7330">
            <v>0</v>
          </cell>
          <cell r="O7330">
            <v>0</v>
          </cell>
          <cell r="P7330">
            <v>0</v>
          </cell>
          <cell r="Q7330">
            <v>0</v>
          </cell>
          <cell r="R7330">
            <v>0</v>
          </cell>
          <cell r="S7330">
            <v>0</v>
          </cell>
          <cell r="T7330">
            <v>0</v>
          </cell>
        </row>
        <row r="7331">
          <cell r="A7331">
            <v>583</v>
          </cell>
          <cell r="B7331" t="str">
            <v>IUTN</v>
          </cell>
          <cell r="C7331">
            <v>903615662.61000001</v>
          </cell>
          <cell r="D7331">
            <v>-567018740.12</v>
          </cell>
          <cell r="E7331">
            <v>-292377283.31</v>
          </cell>
          <cell r="F7331">
            <v>144467276.40000001</v>
          </cell>
          <cell r="G7331">
            <v>-197101356.52000001</v>
          </cell>
          <cell r="H7331">
            <v>0</v>
          </cell>
          <cell r="I7331">
            <v>0</v>
          </cell>
          <cell r="J7331">
            <v>0</v>
          </cell>
          <cell r="K7331">
            <v>8730246</v>
          </cell>
          <cell r="L7331">
            <v>0</v>
          </cell>
          <cell r="M7331">
            <v>-315805.51</v>
          </cell>
          <cell r="N7331">
            <v>0</v>
          </cell>
          <cell r="O7331">
            <v>0</v>
          </cell>
          <cell r="P7331">
            <v>0</v>
          </cell>
          <cell r="Q7331">
            <v>0</v>
          </cell>
          <cell r="R7331">
            <v>0</v>
          </cell>
          <cell r="S7331">
            <v>0</v>
          </cell>
          <cell r="T7331">
            <v>-0.45</v>
          </cell>
        </row>
        <row r="7332">
          <cell r="A7332">
            <v>11980101</v>
          </cell>
          <cell r="B7332" t="str">
            <v>11980101 Sundry Creditors – IUTN/IDTN (GST)</v>
          </cell>
          <cell r="C7332">
            <v>-413017093878.60999</v>
          </cell>
          <cell r="D7332">
            <v>-480655542158.22998</v>
          </cell>
          <cell r="E7332">
            <v>-330351481789.77002</v>
          </cell>
          <cell r="F7332">
            <v>0</v>
          </cell>
          <cell r="G7332">
            <v>-4638624672.1199999</v>
          </cell>
          <cell r="H7332">
            <v>0</v>
          </cell>
          <cell r="I7332">
            <v>0</v>
          </cell>
          <cell r="J7332">
            <v>0</v>
          </cell>
          <cell r="K7332">
            <v>0</v>
          </cell>
          <cell r="L7332">
            <v>-188730471.94999999</v>
          </cell>
          <cell r="M7332">
            <v>-315805.51</v>
          </cell>
          <cell r="N7332">
            <v>0</v>
          </cell>
          <cell r="O7332">
            <v>0</v>
          </cell>
          <cell r="P7332">
            <v>0</v>
          </cell>
          <cell r="Q7332">
            <v>0</v>
          </cell>
          <cell r="R7332">
            <v>0</v>
          </cell>
          <cell r="S7332">
            <v>0</v>
          </cell>
          <cell r="T7332">
            <v>-1228851788776.1899</v>
          </cell>
        </row>
        <row r="7333">
          <cell r="A7333">
            <v>23670002</v>
          </cell>
          <cell r="B7333" t="str">
            <v>23670002 Sundry Debtor – IUTN/IDTN</v>
          </cell>
          <cell r="C7333">
            <v>413920709541.21997</v>
          </cell>
          <cell r="D7333">
            <v>480088523418.10999</v>
          </cell>
          <cell r="E7333">
            <v>330059104506.46002</v>
          </cell>
          <cell r="F7333">
            <v>144467276.40000001</v>
          </cell>
          <cell r="G7333">
            <v>4441523315.6000004</v>
          </cell>
          <cell r="H7333">
            <v>0</v>
          </cell>
          <cell r="I7333">
            <v>0</v>
          </cell>
          <cell r="J7333">
            <v>0</v>
          </cell>
          <cell r="K7333">
            <v>8730246</v>
          </cell>
          <cell r="L7333">
            <v>188730471.94999999</v>
          </cell>
          <cell r="M7333">
            <v>0</v>
          </cell>
          <cell r="N7333">
            <v>0</v>
          </cell>
          <cell r="O7333">
            <v>0</v>
          </cell>
          <cell r="P7333">
            <v>0</v>
          </cell>
          <cell r="Q7333">
            <v>0</v>
          </cell>
          <cell r="R7333">
            <v>0</v>
          </cell>
          <cell r="S7333">
            <v>0</v>
          </cell>
          <cell r="T7333">
            <v>1228851788775.74</v>
          </cell>
        </row>
        <row r="7334">
          <cell r="A7334">
            <v>0</v>
          </cell>
          <cell r="B7334" t="str">
            <v>EQUITY AND LIABILITIES.......................</v>
          </cell>
          <cell r="C7334">
            <v>0</v>
          </cell>
          <cell r="D7334">
            <v>0</v>
          </cell>
          <cell r="E7334">
            <v>0</v>
          </cell>
          <cell r="F7334">
            <v>0</v>
          </cell>
          <cell r="G7334">
            <v>0</v>
          </cell>
          <cell r="H7334">
            <v>0</v>
          </cell>
          <cell r="I7334">
            <v>0</v>
          </cell>
          <cell r="J7334">
            <v>0</v>
          </cell>
          <cell r="K7334">
            <v>0</v>
          </cell>
          <cell r="L7334">
            <v>0</v>
          </cell>
          <cell r="M7334">
            <v>0</v>
          </cell>
          <cell r="N7334">
            <v>0</v>
          </cell>
          <cell r="O7334">
            <v>0</v>
          </cell>
          <cell r="P7334">
            <v>0</v>
          </cell>
          <cell r="Q7334">
            <v>0</v>
          </cell>
          <cell r="R7334">
            <v>0</v>
          </cell>
          <cell r="S7334">
            <v>0</v>
          </cell>
          <cell r="T7334">
            <v>0</v>
          </cell>
        </row>
        <row r="7335">
          <cell r="A7335">
            <v>290</v>
          </cell>
          <cell r="B7335" t="str">
            <v>SALES AND OTHER INCOME.....................</v>
          </cell>
          <cell r="C7335">
            <v>-585364430314.83997</v>
          </cell>
          <cell r="D7335">
            <v>-147295527518.14999</v>
          </cell>
          <cell r="E7335">
            <v>-90659985541.470001</v>
          </cell>
          <cell r="F7335">
            <v>-24520192909.07</v>
          </cell>
          <cell r="G7335">
            <v>-19192351757.389999</v>
          </cell>
          <cell r="H7335">
            <v>0</v>
          </cell>
          <cell r="I7335">
            <v>0</v>
          </cell>
          <cell r="J7335">
            <v>0</v>
          </cell>
          <cell r="K7335">
            <v>-209185560.34</v>
          </cell>
          <cell r="L7335">
            <v>-744435113.79999995</v>
          </cell>
          <cell r="M7335">
            <v>-7068166340.0200005</v>
          </cell>
          <cell r="N7335">
            <v>0</v>
          </cell>
          <cell r="O7335">
            <v>0</v>
          </cell>
          <cell r="P7335">
            <v>0</v>
          </cell>
          <cell r="Q7335">
            <v>0</v>
          </cell>
          <cell r="R7335">
            <v>0</v>
          </cell>
          <cell r="S7335">
            <v>0</v>
          </cell>
          <cell r="T7335">
            <v>-875054275055.07996</v>
          </cell>
        </row>
        <row r="7336">
          <cell r="A7336">
            <v>302</v>
          </cell>
          <cell r="B7336" t="str">
            <v>Sales - Manufactured and Traded goods........</v>
          </cell>
          <cell r="C7336">
            <v>-569313826398.25</v>
          </cell>
          <cell r="D7336">
            <v>-144732749135.45999</v>
          </cell>
          <cell r="E7336">
            <v>-89740089791.639999</v>
          </cell>
          <cell r="F7336">
            <v>0</v>
          </cell>
          <cell r="G7336">
            <v>-10044812237.540001</v>
          </cell>
          <cell r="H7336">
            <v>0</v>
          </cell>
          <cell r="I7336">
            <v>0</v>
          </cell>
          <cell r="J7336">
            <v>0</v>
          </cell>
          <cell r="K7336">
            <v>0</v>
          </cell>
          <cell r="L7336">
            <v>0</v>
          </cell>
          <cell r="M7336">
            <v>-6491978772.3400002</v>
          </cell>
          <cell r="N7336">
            <v>0</v>
          </cell>
          <cell r="O7336">
            <v>0</v>
          </cell>
          <cell r="P7336">
            <v>0</v>
          </cell>
          <cell r="Q7336">
            <v>0</v>
          </cell>
          <cell r="R7336">
            <v>0</v>
          </cell>
          <cell r="S7336">
            <v>0</v>
          </cell>
          <cell r="T7336">
            <v>-820323456335.22998</v>
          </cell>
        </row>
        <row r="7337">
          <cell r="A7337">
            <v>294</v>
          </cell>
          <cell r="B7337" t="str">
            <v>Sales - Manufactured goods...................</v>
          </cell>
          <cell r="C7337">
            <v>-528922292047.34003</v>
          </cell>
          <cell r="D7337">
            <v>-134999567557.94</v>
          </cell>
          <cell r="E7337">
            <v>-86545199964.389999</v>
          </cell>
          <cell r="F7337">
            <v>0</v>
          </cell>
          <cell r="G7337">
            <v>-7995267179.3299999</v>
          </cell>
          <cell r="H7337">
            <v>0</v>
          </cell>
          <cell r="I7337">
            <v>0</v>
          </cell>
          <cell r="J7337">
            <v>0</v>
          </cell>
          <cell r="K7337">
            <v>0</v>
          </cell>
          <cell r="L7337">
            <v>0</v>
          </cell>
          <cell r="M7337">
            <v>-6385571636.2200003</v>
          </cell>
          <cell r="N7337">
            <v>0</v>
          </cell>
          <cell r="O7337">
            <v>0</v>
          </cell>
          <cell r="P7337">
            <v>0</v>
          </cell>
          <cell r="Q7337">
            <v>0</v>
          </cell>
          <cell r="R7337">
            <v>0</v>
          </cell>
          <cell r="S7337">
            <v>0</v>
          </cell>
          <cell r="T7337">
            <v>-764847898385.21997</v>
          </cell>
        </row>
        <row r="7338">
          <cell r="A7338">
            <v>295</v>
          </cell>
          <cell r="B7338" t="str">
            <v>Sales - Manufactured goods Domestic..........</v>
          </cell>
          <cell r="C7338">
            <v>-503462200120.40997</v>
          </cell>
          <cell r="D7338">
            <v>-119949711951.41</v>
          </cell>
          <cell r="E7338">
            <v>-85288424932.910004</v>
          </cell>
          <cell r="F7338">
            <v>0</v>
          </cell>
          <cell r="G7338">
            <v>-7127044343.0299997</v>
          </cell>
          <cell r="H7338">
            <v>0</v>
          </cell>
          <cell r="I7338">
            <v>0</v>
          </cell>
          <cell r="J7338">
            <v>0</v>
          </cell>
          <cell r="K7338">
            <v>0</v>
          </cell>
          <cell r="L7338">
            <v>0</v>
          </cell>
          <cell r="M7338">
            <v>-6359528426.9399996</v>
          </cell>
          <cell r="N7338">
            <v>0</v>
          </cell>
          <cell r="O7338">
            <v>0</v>
          </cell>
          <cell r="P7338">
            <v>0</v>
          </cell>
          <cell r="Q7338">
            <v>0</v>
          </cell>
          <cell r="R7338">
            <v>0</v>
          </cell>
          <cell r="S7338">
            <v>0</v>
          </cell>
          <cell r="T7338">
            <v>-722186909774.69995</v>
          </cell>
        </row>
        <row r="7339">
          <cell r="A7339">
            <v>623</v>
          </cell>
          <cell r="B7339" t="str">
            <v>Rev from contract with cust for Goods &amp; S</v>
          </cell>
          <cell r="C7339">
            <v>-577259905961.87</v>
          </cell>
          <cell r="D7339">
            <v>-146387771064.51999</v>
          </cell>
          <cell r="E7339">
            <v>-90617420517.050003</v>
          </cell>
          <cell r="F7339">
            <v>0</v>
          </cell>
          <cell r="G7339">
            <v>-19153146988.07</v>
          </cell>
          <cell r="H7339">
            <v>0</v>
          </cell>
          <cell r="I7339">
            <v>0</v>
          </cell>
          <cell r="J7339">
            <v>0</v>
          </cell>
          <cell r="K7339">
            <v>0</v>
          </cell>
          <cell r="L7339">
            <v>-723139431.63</v>
          </cell>
          <cell r="M7339">
            <v>-6545056647.0100002</v>
          </cell>
          <cell r="N7339">
            <v>0</v>
          </cell>
          <cell r="O7339">
            <v>0</v>
          </cell>
          <cell r="P7339">
            <v>0</v>
          </cell>
          <cell r="Q7339">
            <v>0</v>
          </cell>
          <cell r="R7339">
            <v>0</v>
          </cell>
          <cell r="S7339">
            <v>0</v>
          </cell>
          <cell r="T7339">
            <v>-840686440610.15002</v>
          </cell>
        </row>
        <row r="7340">
          <cell r="A7340">
            <v>40010001</v>
          </cell>
          <cell r="B7340" t="str">
            <v>40010001 Sales Mftd. Goods Local - Vehicle</v>
          </cell>
          <cell r="C7340">
            <v>-519008726320.14001</v>
          </cell>
          <cell r="D7340">
            <v>0</v>
          </cell>
          <cell r="E7340">
            <v>0</v>
          </cell>
          <cell r="F7340">
            <v>0</v>
          </cell>
          <cell r="G7340">
            <v>0</v>
          </cell>
          <cell r="H7340">
            <v>0</v>
          </cell>
          <cell r="I7340">
            <v>0</v>
          </cell>
          <cell r="J7340">
            <v>0</v>
          </cell>
          <cell r="K7340">
            <v>0</v>
          </cell>
          <cell r="L7340">
            <v>0</v>
          </cell>
          <cell r="M7340">
            <v>-6334690738.54</v>
          </cell>
          <cell r="N7340">
            <v>0</v>
          </cell>
          <cell r="O7340">
            <v>0</v>
          </cell>
          <cell r="P7340">
            <v>0</v>
          </cell>
          <cell r="Q7340">
            <v>0</v>
          </cell>
          <cell r="R7340">
            <v>0</v>
          </cell>
          <cell r="S7340">
            <v>0</v>
          </cell>
          <cell r="T7340">
            <v>-525343417058.67999</v>
          </cell>
        </row>
        <row r="7341">
          <cell r="A7341">
            <v>40010002</v>
          </cell>
          <cell r="B7341" t="str">
            <v>40010002 Sales Mftd. Goods Local - Vehicle-Comm. Recovery</v>
          </cell>
          <cell r="C7341">
            <v>-127348725.23</v>
          </cell>
          <cell r="D7341">
            <v>0</v>
          </cell>
          <cell r="E7341">
            <v>0</v>
          </cell>
          <cell r="F7341">
            <v>0</v>
          </cell>
          <cell r="G7341">
            <v>0</v>
          </cell>
          <cell r="H7341">
            <v>0</v>
          </cell>
          <cell r="I7341">
            <v>0</v>
          </cell>
          <cell r="J7341">
            <v>0</v>
          </cell>
          <cell r="K7341">
            <v>0</v>
          </cell>
          <cell r="L7341">
            <v>0</v>
          </cell>
          <cell r="M7341">
            <v>0</v>
          </cell>
          <cell r="N7341">
            <v>0</v>
          </cell>
          <cell r="O7341">
            <v>0</v>
          </cell>
          <cell r="P7341">
            <v>0</v>
          </cell>
          <cell r="Q7341">
            <v>0</v>
          </cell>
          <cell r="R7341">
            <v>0</v>
          </cell>
          <cell r="S7341">
            <v>0</v>
          </cell>
          <cell r="T7341">
            <v>-127348725.23</v>
          </cell>
        </row>
        <row r="7342">
          <cell r="A7342">
            <v>40010003</v>
          </cell>
          <cell r="B7342" t="str">
            <v>40010003 Sales Mftd. Goods Local -Vehicle - Ser. Coup. Rec.</v>
          </cell>
          <cell r="C7342">
            <v>-1863368800</v>
          </cell>
          <cell r="D7342">
            <v>0</v>
          </cell>
          <cell r="E7342">
            <v>0</v>
          </cell>
          <cell r="F7342">
            <v>0</v>
          </cell>
          <cell r="G7342">
            <v>0</v>
          </cell>
          <cell r="H7342">
            <v>0</v>
          </cell>
          <cell r="I7342">
            <v>0</v>
          </cell>
          <cell r="J7342">
            <v>0</v>
          </cell>
          <cell r="K7342">
            <v>0</v>
          </cell>
          <cell r="L7342">
            <v>0</v>
          </cell>
          <cell r="M7342">
            <v>0</v>
          </cell>
          <cell r="N7342">
            <v>0</v>
          </cell>
          <cell r="O7342">
            <v>0</v>
          </cell>
          <cell r="P7342">
            <v>0</v>
          </cell>
          <cell r="Q7342">
            <v>0</v>
          </cell>
          <cell r="R7342">
            <v>0</v>
          </cell>
          <cell r="S7342">
            <v>0</v>
          </cell>
          <cell r="T7342">
            <v>-1863368800</v>
          </cell>
        </row>
        <row r="7343">
          <cell r="A7343">
            <v>40010004</v>
          </cell>
          <cell r="B7343" t="str">
            <v>40010004 Sales Mftd. Goods Local -Vehicle- Warehouse Income</v>
          </cell>
          <cell r="C7343">
            <v>-2511988183</v>
          </cell>
          <cell r="D7343">
            <v>0</v>
          </cell>
          <cell r="E7343">
            <v>0</v>
          </cell>
          <cell r="F7343">
            <v>0</v>
          </cell>
          <cell r="G7343">
            <v>0</v>
          </cell>
          <cell r="H7343">
            <v>0</v>
          </cell>
          <cell r="I7343">
            <v>0</v>
          </cell>
          <cell r="J7343">
            <v>0</v>
          </cell>
          <cell r="K7343">
            <v>0</v>
          </cell>
          <cell r="L7343">
            <v>0</v>
          </cell>
          <cell r="M7343">
            <v>0</v>
          </cell>
          <cell r="N7343">
            <v>0</v>
          </cell>
          <cell r="O7343">
            <v>0</v>
          </cell>
          <cell r="P7343">
            <v>0</v>
          </cell>
          <cell r="Q7343">
            <v>0</v>
          </cell>
          <cell r="R7343">
            <v>0</v>
          </cell>
          <cell r="S7343">
            <v>0</v>
          </cell>
          <cell r="T7343">
            <v>-2511988183</v>
          </cell>
        </row>
        <row r="7344">
          <cell r="A7344">
            <v>40010005</v>
          </cell>
          <cell r="B7344" t="str">
            <v>40010005 Sales Mftd. Goods Local - Three Wheelers</v>
          </cell>
          <cell r="C7344">
            <v>0</v>
          </cell>
          <cell r="D7344">
            <v>0</v>
          </cell>
          <cell r="E7344">
            <v>0</v>
          </cell>
          <cell r="F7344">
            <v>0</v>
          </cell>
          <cell r="G7344">
            <v>0</v>
          </cell>
          <cell r="H7344">
            <v>0</v>
          </cell>
          <cell r="I7344">
            <v>0</v>
          </cell>
          <cell r="J7344">
            <v>0</v>
          </cell>
          <cell r="K7344">
            <v>0</v>
          </cell>
          <cell r="L7344">
            <v>0</v>
          </cell>
          <cell r="M7344">
            <v>0</v>
          </cell>
          <cell r="N7344">
            <v>0</v>
          </cell>
          <cell r="O7344">
            <v>0</v>
          </cell>
          <cell r="P7344">
            <v>0</v>
          </cell>
          <cell r="Q7344">
            <v>0</v>
          </cell>
          <cell r="R7344">
            <v>0</v>
          </cell>
          <cell r="S7344">
            <v>0</v>
          </cell>
          <cell r="T7344">
            <v>0</v>
          </cell>
        </row>
        <row r="7345">
          <cell r="A7345">
            <v>40010006</v>
          </cell>
          <cell r="B7345" t="str">
            <v>40010006 Sales Mftd. Goods Local - Construction Equipment</v>
          </cell>
          <cell r="C7345">
            <v>-1327839218.03</v>
          </cell>
          <cell r="D7345">
            <v>0</v>
          </cell>
          <cell r="E7345">
            <v>0</v>
          </cell>
          <cell r="F7345">
            <v>0</v>
          </cell>
          <cell r="G7345">
            <v>0</v>
          </cell>
          <cell r="H7345">
            <v>0</v>
          </cell>
          <cell r="I7345">
            <v>0</v>
          </cell>
          <cell r="J7345">
            <v>0</v>
          </cell>
          <cell r="K7345">
            <v>0</v>
          </cell>
          <cell r="L7345">
            <v>0</v>
          </cell>
          <cell r="M7345">
            <v>0</v>
          </cell>
          <cell r="N7345">
            <v>0</v>
          </cell>
          <cell r="O7345">
            <v>0</v>
          </cell>
          <cell r="P7345">
            <v>0</v>
          </cell>
          <cell r="Q7345">
            <v>0</v>
          </cell>
          <cell r="R7345">
            <v>0</v>
          </cell>
          <cell r="S7345">
            <v>0</v>
          </cell>
          <cell r="T7345">
            <v>-1327839218.03</v>
          </cell>
        </row>
        <row r="7346">
          <cell r="A7346">
            <v>40010019</v>
          </cell>
          <cell r="B7346" t="str">
            <v>40010019 Sales Mftd. Goods Local-Accessories Kits</v>
          </cell>
          <cell r="C7346">
            <v>0</v>
          </cell>
          <cell r="D7346">
            <v>0</v>
          </cell>
          <cell r="E7346">
            <v>0</v>
          </cell>
          <cell r="F7346">
            <v>0</v>
          </cell>
          <cell r="G7346">
            <v>0</v>
          </cell>
          <cell r="H7346">
            <v>0</v>
          </cell>
          <cell r="I7346">
            <v>0</v>
          </cell>
          <cell r="J7346">
            <v>0</v>
          </cell>
          <cell r="K7346">
            <v>0</v>
          </cell>
          <cell r="L7346">
            <v>0</v>
          </cell>
          <cell r="M7346">
            <v>0</v>
          </cell>
          <cell r="N7346">
            <v>0</v>
          </cell>
          <cell r="O7346">
            <v>0</v>
          </cell>
          <cell r="P7346">
            <v>0</v>
          </cell>
          <cell r="Q7346">
            <v>0</v>
          </cell>
          <cell r="R7346">
            <v>0</v>
          </cell>
          <cell r="S7346">
            <v>0</v>
          </cell>
          <cell r="T7346">
            <v>0</v>
          </cell>
        </row>
        <row r="7347">
          <cell r="A7347">
            <v>40010020</v>
          </cell>
          <cell r="B7347" t="str">
            <v>40010020 Domestic Tractors - price Support</v>
          </cell>
          <cell r="C7347">
            <v>0</v>
          </cell>
          <cell r="D7347">
            <v>4731399395.5900002</v>
          </cell>
          <cell r="E7347">
            <v>1776612793.23</v>
          </cell>
          <cell r="F7347">
            <v>0</v>
          </cell>
          <cell r="G7347">
            <v>0</v>
          </cell>
          <cell r="H7347">
            <v>0</v>
          </cell>
          <cell r="I7347">
            <v>0</v>
          </cell>
          <cell r="J7347">
            <v>0</v>
          </cell>
          <cell r="K7347">
            <v>0</v>
          </cell>
          <cell r="L7347">
            <v>0</v>
          </cell>
          <cell r="M7347">
            <v>0</v>
          </cell>
          <cell r="N7347">
            <v>0</v>
          </cell>
          <cell r="O7347">
            <v>0</v>
          </cell>
          <cell r="P7347">
            <v>0</v>
          </cell>
          <cell r="Q7347">
            <v>0</v>
          </cell>
          <cell r="R7347">
            <v>0</v>
          </cell>
          <cell r="S7347">
            <v>0</v>
          </cell>
          <cell r="T7347">
            <v>6508012188.8199997</v>
          </cell>
        </row>
        <row r="7348">
          <cell r="A7348">
            <v>40010021</v>
          </cell>
          <cell r="B7348" t="str">
            <v>40010021 Sales Mftd. Goods Local - Tractors</v>
          </cell>
          <cell r="C7348">
            <v>0</v>
          </cell>
          <cell r="D7348">
            <v>-123139657262.19</v>
          </cell>
          <cell r="E7348">
            <v>-86616122872.880005</v>
          </cell>
          <cell r="F7348">
            <v>0</v>
          </cell>
          <cell r="G7348">
            <v>0</v>
          </cell>
          <cell r="H7348">
            <v>0</v>
          </cell>
          <cell r="I7348">
            <v>0</v>
          </cell>
          <cell r="J7348">
            <v>0</v>
          </cell>
          <cell r="K7348">
            <v>0</v>
          </cell>
          <cell r="L7348">
            <v>0</v>
          </cell>
          <cell r="M7348">
            <v>0</v>
          </cell>
          <cell r="N7348">
            <v>0</v>
          </cell>
          <cell r="O7348">
            <v>0</v>
          </cell>
          <cell r="P7348">
            <v>0</v>
          </cell>
          <cell r="Q7348">
            <v>0</v>
          </cell>
          <cell r="R7348">
            <v>0</v>
          </cell>
          <cell r="S7348">
            <v>0</v>
          </cell>
          <cell r="T7348">
            <v>-209755780135.07001</v>
          </cell>
        </row>
        <row r="7349">
          <cell r="A7349">
            <v>40010022</v>
          </cell>
          <cell r="B7349" t="str">
            <v>40010022 Sales Mftd. Goods Local - Tractors</v>
          </cell>
          <cell r="C7349">
            <v>0</v>
          </cell>
          <cell r="D7349">
            <v>-1861177376</v>
          </cell>
          <cell r="E7349">
            <v>2327991.6800000002</v>
          </cell>
          <cell r="F7349">
            <v>0</v>
          </cell>
          <cell r="G7349">
            <v>0</v>
          </cell>
          <cell r="H7349">
            <v>0</v>
          </cell>
          <cell r="I7349">
            <v>0</v>
          </cell>
          <cell r="J7349">
            <v>0</v>
          </cell>
          <cell r="K7349">
            <v>0</v>
          </cell>
          <cell r="L7349">
            <v>0</v>
          </cell>
          <cell r="M7349">
            <v>0</v>
          </cell>
          <cell r="N7349">
            <v>0</v>
          </cell>
          <cell r="O7349">
            <v>0</v>
          </cell>
          <cell r="P7349">
            <v>0</v>
          </cell>
          <cell r="Q7349">
            <v>0</v>
          </cell>
          <cell r="R7349">
            <v>0</v>
          </cell>
          <cell r="S7349">
            <v>0</v>
          </cell>
          <cell r="T7349">
            <v>-1858849384.3199999</v>
          </cell>
        </row>
        <row r="7350">
          <cell r="A7350">
            <v>40010023</v>
          </cell>
          <cell r="B7350" t="str">
            <v>40010023 Sales Mftd. Goods Local - Tractors</v>
          </cell>
          <cell r="C7350">
            <v>0</v>
          </cell>
          <cell r="D7350">
            <v>0</v>
          </cell>
          <cell r="E7350">
            <v>0</v>
          </cell>
          <cell r="F7350">
            <v>0</v>
          </cell>
          <cell r="G7350">
            <v>0</v>
          </cell>
          <cell r="H7350">
            <v>0</v>
          </cell>
          <cell r="I7350">
            <v>0</v>
          </cell>
          <cell r="J7350">
            <v>0</v>
          </cell>
          <cell r="K7350">
            <v>0</v>
          </cell>
          <cell r="L7350">
            <v>0</v>
          </cell>
          <cell r="M7350">
            <v>0</v>
          </cell>
          <cell r="N7350">
            <v>0</v>
          </cell>
          <cell r="O7350">
            <v>0</v>
          </cell>
          <cell r="P7350">
            <v>0</v>
          </cell>
          <cell r="Q7350">
            <v>0</v>
          </cell>
          <cell r="R7350">
            <v>0</v>
          </cell>
          <cell r="S7350">
            <v>0</v>
          </cell>
          <cell r="T7350">
            <v>0</v>
          </cell>
        </row>
        <row r="7351">
          <cell r="A7351">
            <v>40010024</v>
          </cell>
          <cell r="B7351" t="str">
            <v>40010024 Sales Mftd. Goods Local - Dg Sets</v>
          </cell>
          <cell r="C7351">
            <v>0</v>
          </cell>
          <cell r="D7351">
            <v>0</v>
          </cell>
          <cell r="E7351">
            <v>0</v>
          </cell>
          <cell r="F7351">
            <v>0</v>
          </cell>
          <cell r="G7351">
            <v>-2594766341</v>
          </cell>
          <cell r="H7351">
            <v>0</v>
          </cell>
          <cell r="I7351">
            <v>0</v>
          </cell>
          <cell r="J7351">
            <v>0</v>
          </cell>
          <cell r="K7351">
            <v>0</v>
          </cell>
          <cell r="L7351">
            <v>0</v>
          </cell>
          <cell r="M7351">
            <v>0</v>
          </cell>
          <cell r="N7351">
            <v>0</v>
          </cell>
          <cell r="O7351">
            <v>0</v>
          </cell>
          <cell r="P7351">
            <v>0</v>
          </cell>
          <cell r="Q7351">
            <v>0</v>
          </cell>
          <cell r="R7351">
            <v>0</v>
          </cell>
          <cell r="S7351">
            <v>0</v>
          </cell>
          <cell r="T7351">
            <v>-2594766341</v>
          </cell>
        </row>
        <row r="7352">
          <cell r="A7352">
            <v>40010025</v>
          </cell>
          <cell r="B7352" t="str">
            <v>40010025 Sales Mftd. Goods Local - Dg Sets Freight</v>
          </cell>
          <cell r="C7352">
            <v>0</v>
          </cell>
          <cell r="D7352">
            <v>0</v>
          </cell>
          <cell r="E7352">
            <v>0</v>
          </cell>
          <cell r="F7352">
            <v>0</v>
          </cell>
          <cell r="G7352">
            <v>-15172822.73</v>
          </cell>
          <cell r="H7352">
            <v>0</v>
          </cell>
          <cell r="I7352">
            <v>0</v>
          </cell>
          <cell r="J7352">
            <v>0</v>
          </cell>
          <cell r="K7352">
            <v>0</v>
          </cell>
          <cell r="L7352">
            <v>0</v>
          </cell>
          <cell r="M7352">
            <v>0</v>
          </cell>
          <cell r="N7352">
            <v>0</v>
          </cell>
          <cell r="O7352">
            <v>0</v>
          </cell>
          <cell r="P7352">
            <v>0</v>
          </cell>
          <cell r="Q7352">
            <v>0</v>
          </cell>
          <cell r="R7352">
            <v>0</v>
          </cell>
          <cell r="S7352">
            <v>0</v>
          </cell>
          <cell r="T7352">
            <v>-15172822.73</v>
          </cell>
        </row>
        <row r="7353">
          <cell r="A7353">
            <v>40010026</v>
          </cell>
          <cell r="B7353" t="str">
            <v>40010026 Sales Mftd. Goods Local - Implements</v>
          </cell>
          <cell r="C7353">
            <v>4.1900000000000004</v>
          </cell>
          <cell r="D7353">
            <v>0</v>
          </cell>
          <cell r="E7353">
            <v>-1336283702.04</v>
          </cell>
          <cell r="F7353">
            <v>0</v>
          </cell>
          <cell r="G7353">
            <v>0</v>
          </cell>
          <cell r="H7353">
            <v>0</v>
          </cell>
          <cell r="I7353">
            <v>0</v>
          </cell>
          <cell r="J7353">
            <v>0</v>
          </cell>
          <cell r="K7353">
            <v>0</v>
          </cell>
          <cell r="L7353">
            <v>0</v>
          </cell>
          <cell r="M7353">
            <v>0</v>
          </cell>
          <cell r="N7353">
            <v>0</v>
          </cell>
          <cell r="O7353">
            <v>0</v>
          </cell>
          <cell r="P7353">
            <v>0</v>
          </cell>
          <cell r="Q7353">
            <v>0</v>
          </cell>
          <cell r="R7353">
            <v>0</v>
          </cell>
          <cell r="S7353">
            <v>0</v>
          </cell>
          <cell r="T7353">
            <v>-1336283697.8499999</v>
          </cell>
        </row>
        <row r="7354">
          <cell r="A7354">
            <v>40010027</v>
          </cell>
          <cell r="B7354" t="str">
            <v>40010027 Sales Mftd. Goods Local - Harvester</v>
          </cell>
          <cell r="C7354">
            <v>0</v>
          </cell>
          <cell r="D7354">
            <v>0</v>
          </cell>
          <cell r="E7354">
            <v>-442183915.31</v>
          </cell>
          <cell r="F7354">
            <v>0</v>
          </cell>
          <cell r="G7354">
            <v>0</v>
          </cell>
          <cell r="H7354">
            <v>0</v>
          </cell>
          <cell r="I7354">
            <v>0</v>
          </cell>
          <cell r="J7354">
            <v>0</v>
          </cell>
          <cell r="K7354">
            <v>0</v>
          </cell>
          <cell r="L7354">
            <v>0</v>
          </cell>
          <cell r="M7354">
            <v>0</v>
          </cell>
          <cell r="N7354">
            <v>0</v>
          </cell>
          <cell r="O7354">
            <v>0</v>
          </cell>
          <cell r="P7354">
            <v>0</v>
          </cell>
          <cell r="Q7354">
            <v>0</v>
          </cell>
          <cell r="R7354">
            <v>0</v>
          </cell>
          <cell r="S7354">
            <v>0</v>
          </cell>
          <cell r="T7354">
            <v>-442183915.31</v>
          </cell>
        </row>
        <row r="7355">
          <cell r="A7355">
            <v>40010028</v>
          </cell>
          <cell r="B7355" t="str">
            <v>40010028 Sales Mftd. Goods Local - Forklift</v>
          </cell>
          <cell r="C7355">
            <v>0</v>
          </cell>
          <cell r="D7355">
            <v>0</v>
          </cell>
          <cell r="E7355">
            <v>0</v>
          </cell>
          <cell r="F7355">
            <v>0</v>
          </cell>
          <cell r="G7355">
            <v>0</v>
          </cell>
          <cell r="H7355">
            <v>0</v>
          </cell>
          <cell r="I7355">
            <v>0</v>
          </cell>
          <cell r="J7355">
            <v>0</v>
          </cell>
          <cell r="K7355">
            <v>0</v>
          </cell>
          <cell r="L7355">
            <v>0</v>
          </cell>
          <cell r="M7355">
            <v>0</v>
          </cell>
          <cell r="N7355">
            <v>0</v>
          </cell>
          <cell r="O7355">
            <v>0</v>
          </cell>
          <cell r="P7355">
            <v>0</v>
          </cell>
          <cell r="Q7355">
            <v>0</v>
          </cell>
          <cell r="R7355">
            <v>0</v>
          </cell>
          <cell r="S7355">
            <v>0</v>
          </cell>
          <cell r="T7355">
            <v>0</v>
          </cell>
        </row>
        <row r="7356">
          <cell r="A7356">
            <v>40010030</v>
          </cell>
          <cell r="B7356" t="str">
            <v>40010030 Sales Mftd. Goods Local - Sales - Defence</v>
          </cell>
          <cell r="C7356">
            <v>0</v>
          </cell>
          <cell r="D7356">
            <v>0</v>
          </cell>
          <cell r="E7356">
            <v>0</v>
          </cell>
          <cell r="F7356">
            <v>0</v>
          </cell>
          <cell r="G7356">
            <v>0</v>
          </cell>
          <cell r="H7356">
            <v>0</v>
          </cell>
          <cell r="I7356">
            <v>0</v>
          </cell>
          <cell r="J7356">
            <v>0</v>
          </cell>
          <cell r="K7356">
            <v>0</v>
          </cell>
          <cell r="L7356">
            <v>0</v>
          </cell>
          <cell r="M7356">
            <v>0</v>
          </cell>
          <cell r="N7356">
            <v>0</v>
          </cell>
          <cell r="O7356">
            <v>0</v>
          </cell>
          <cell r="P7356">
            <v>0</v>
          </cell>
          <cell r="Q7356">
            <v>0</v>
          </cell>
          <cell r="R7356">
            <v>0</v>
          </cell>
          <cell r="S7356">
            <v>0</v>
          </cell>
          <cell r="T7356">
            <v>0</v>
          </cell>
        </row>
        <row r="7357">
          <cell r="A7357">
            <v>40010031</v>
          </cell>
          <cell r="B7357" t="str">
            <v>40010031 Insurance Recovered</v>
          </cell>
          <cell r="C7357">
            <v>0</v>
          </cell>
          <cell r="D7357">
            <v>0</v>
          </cell>
          <cell r="E7357">
            <v>120860.11</v>
          </cell>
          <cell r="F7357">
            <v>0</v>
          </cell>
          <cell r="G7357">
            <v>0</v>
          </cell>
          <cell r="H7357">
            <v>0</v>
          </cell>
          <cell r="I7357">
            <v>0</v>
          </cell>
          <cell r="J7357">
            <v>0</v>
          </cell>
          <cell r="K7357">
            <v>0</v>
          </cell>
          <cell r="L7357">
            <v>0</v>
          </cell>
          <cell r="M7357">
            <v>0</v>
          </cell>
          <cell r="N7357">
            <v>0</v>
          </cell>
          <cell r="O7357">
            <v>0</v>
          </cell>
          <cell r="P7357">
            <v>0</v>
          </cell>
          <cell r="Q7357">
            <v>0</v>
          </cell>
          <cell r="R7357">
            <v>0</v>
          </cell>
          <cell r="S7357">
            <v>0</v>
          </cell>
          <cell r="T7357">
            <v>120860.11</v>
          </cell>
        </row>
        <row r="7358">
          <cell r="A7358">
            <v>40010042</v>
          </cell>
          <cell r="B7358" t="str">
            <v>40010042 Sales Mftd. Goods Local - Engines</v>
          </cell>
          <cell r="C7358">
            <v>-167428566.94</v>
          </cell>
          <cell r="D7358">
            <v>-24794.19</v>
          </cell>
          <cell r="E7358">
            <v>0</v>
          </cell>
          <cell r="F7358">
            <v>0</v>
          </cell>
          <cell r="G7358">
            <v>-4544684062.0799999</v>
          </cell>
          <cell r="H7358">
            <v>0</v>
          </cell>
          <cell r="I7358">
            <v>0</v>
          </cell>
          <cell r="J7358">
            <v>0</v>
          </cell>
          <cell r="K7358">
            <v>0</v>
          </cell>
          <cell r="L7358">
            <v>0</v>
          </cell>
          <cell r="M7358">
            <v>0</v>
          </cell>
          <cell r="N7358">
            <v>0</v>
          </cell>
          <cell r="O7358">
            <v>0</v>
          </cell>
          <cell r="P7358">
            <v>0</v>
          </cell>
          <cell r="Q7358">
            <v>0</v>
          </cell>
          <cell r="R7358">
            <v>0</v>
          </cell>
          <cell r="S7358">
            <v>0</v>
          </cell>
          <cell r="T7358">
            <v>-4712137423.21</v>
          </cell>
        </row>
        <row r="7359">
          <cell r="A7359">
            <v>40010043</v>
          </cell>
          <cell r="B7359" t="str">
            <v>40010043 Sales Mftd. Goods Local -Engines-Freight Recovery</v>
          </cell>
          <cell r="C7359">
            <v>0</v>
          </cell>
          <cell r="D7359">
            <v>0</v>
          </cell>
          <cell r="E7359">
            <v>0</v>
          </cell>
          <cell r="F7359">
            <v>0</v>
          </cell>
          <cell r="G7359">
            <v>-1147343.68</v>
          </cell>
          <cell r="H7359">
            <v>0</v>
          </cell>
          <cell r="I7359">
            <v>0</v>
          </cell>
          <cell r="J7359">
            <v>0</v>
          </cell>
          <cell r="K7359">
            <v>0</v>
          </cell>
          <cell r="L7359">
            <v>0</v>
          </cell>
          <cell r="M7359">
            <v>0</v>
          </cell>
          <cell r="N7359">
            <v>0</v>
          </cell>
          <cell r="O7359">
            <v>0</v>
          </cell>
          <cell r="P7359">
            <v>0</v>
          </cell>
          <cell r="Q7359">
            <v>0</v>
          </cell>
          <cell r="R7359">
            <v>0</v>
          </cell>
          <cell r="S7359">
            <v>0</v>
          </cell>
          <cell r="T7359">
            <v>-1147343.68</v>
          </cell>
        </row>
        <row r="7360">
          <cell r="A7360">
            <v>40010044</v>
          </cell>
          <cell r="B7360" t="str">
            <v>40010044 Sales Mftd. Goods Local-Tools/Dies/Castings</v>
          </cell>
          <cell r="C7360">
            <v>-119535664.25</v>
          </cell>
          <cell r="D7360">
            <v>0</v>
          </cell>
          <cell r="E7360">
            <v>-328505985.81</v>
          </cell>
          <cell r="F7360">
            <v>0</v>
          </cell>
          <cell r="G7360">
            <v>0</v>
          </cell>
          <cell r="H7360">
            <v>0</v>
          </cell>
          <cell r="I7360">
            <v>0</v>
          </cell>
          <cell r="J7360">
            <v>0</v>
          </cell>
          <cell r="K7360">
            <v>0</v>
          </cell>
          <cell r="L7360">
            <v>0</v>
          </cell>
          <cell r="M7360">
            <v>0</v>
          </cell>
          <cell r="N7360">
            <v>0</v>
          </cell>
          <cell r="O7360">
            <v>0</v>
          </cell>
          <cell r="P7360">
            <v>0</v>
          </cell>
          <cell r="Q7360">
            <v>0</v>
          </cell>
          <cell r="R7360">
            <v>0</v>
          </cell>
          <cell r="S7360">
            <v>0</v>
          </cell>
          <cell r="T7360">
            <v>-448041650.06</v>
          </cell>
        </row>
        <row r="7361">
          <cell r="A7361">
            <v>40010050</v>
          </cell>
          <cell r="B7361" t="str">
            <v>40010050 Sales Mftd. Goods Local - Bndp Discount</v>
          </cell>
          <cell r="C7361">
            <v>12523069654.16</v>
          </cell>
          <cell r="D7361">
            <v>0</v>
          </cell>
          <cell r="E7361">
            <v>0</v>
          </cell>
          <cell r="F7361">
            <v>0</v>
          </cell>
          <cell r="G7361">
            <v>0</v>
          </cell>
          <cell r="H7361">
            <v>0</v>
          </cell>
          <cell r="I7361">
            <v>0</v>
          </cell>
          <cell r="J7361">
            <v>0</v>
          </cell>
          <cell r="K7361">
            <v>0</v>
          </cell>
          <cell r="L7361">
            <v>0</v>
          </cell>
          <cell r="M7361">
            <v>0</v>
          </cell>
          <cell r="N7361">
            <v>0</v>
          </cell>
          <cell r="O7361">
            <v>0</v>
          </cell>
          <cell r="P7361">
            <v>0</v>
          </cell>
          <cell r="Q7361">
            <v>0</v>
          </cell>
          <cell r="R7361">
            <v>0</v>
          </cell>
          <cell r="S7361">
            <v>0</v>
          </cell>
          <cell r="T7361">
            <v>12523069654.16</v>
          </cell>
        </row>
        <row r="7362">
          <cell r="A7362">
            <v>40010059</v>
          </cell>
          <cell r="B7362" t="str">
            <v>5*  áExcise Duty on Prime Sale</v>
          </cell>
          <cell r="C7362">
            <v>0</v>
          </cell>
          <cell r="D7362">
            <v>0</v>
          </cell>
          <cell r="E7362">
            <v>0</v>
          </cell>
          <cell r="F7362">
            <v>0</v>
          </cell>
          <cell r="G7362">
            <v>0</v>
          </cell>
          <cell r="H7362">
            <v>0</v>
          </cell>
          <cell r="I7362">
            <v>0</v>
          </cell>
          <cell r="J7362">
            <v>0</v>
          </cell>
          <cell r="K7362">
            <v>0</v>
          </cell>
          <cell r="L7362">
            <v>0</v>
          </cell>
          <cell r="M7362">
            <v>0</v>
          </cell>
          <cell r="N7362">
            <v>0</v>
          </cell>
          <cell r="O7362">
            <v>0</v>
          </cell>
          <cell r="P7362">
            <v>0</v>
          </cell>
          <cell r="Q7362">
            <v>0</v>
          </cell>
          <cell r="R7362">
            <v>0</v>
          </cell>
          <cell r="S7362">
            <v>0</v>
          </cell>
          <cell r="T7362">
            <v>0</v>
          </cell>
        </row>
        <row r="7363">
          <cell r="A7363">
            <v>40010082</v>
          </cell>
          <cell r="B7363" t="str">
            <v>5*  Insurance Recovery</v>
          </cell>
          <cell r="C7363">
            <v>0</v>
          </cell>
          <cell r="D7363">
            <v>0</v>
          </cell>
          <cell r="E7363">
            <v>0</v>
          </cell>
          <cell r="F7363">
            <v>0</v>
          </cell>
          <cell r="G7363">
            <v>0</v>
          </cell>
          <cell r="H7363">
            <v>0</v>
          </cell>
          <cell r="I7363">
            <v>0</v>
          </cell>
          <cell r="J7363">
            <v>0</v>
          </cell>
          <cell r="K7363">
            <v>0</v>
          </cell>
          <cell r="L7363">
            <v>0</v>
          </cell>
          <cell r="M7363">
            <v>-8025.6</v>
          </cell>
          <cell r="N7363">
            <v>0</v>
          </cell>
          <cell r="O7363">
            <v>0</v>
          </cell>
          <cell r="P7363">
            <v>0</v>
          </cell>
          <cell r="Q7363">
            <v>0</v>
          </cell>
          <cell r="R7363">
            <v>0</v>
          </cell>
          <cell r="S7363">
            <v>0</v>
          </cell>
          <cell r="T7363">
            <v>-8025.6</v>
          </cell>
        </row>
        <row r="7364">
          <cell r="A7364">
            <v>40010065</v>
          </cell>
          <cell r="B7364" t="str">
            <v>40010065 Sec. &amp; H Education cess on  Prime Sale</v>
          </cell>
          <cell r="C7364">
            <v>0</v>
          </cell>
          <cell r="D7364">
            <v>0</v>
          </cell>
          <cell r="E7364">
            <v>0</v>
          </cell>
          <cell r="F7364">
            <v>0</v>
          </cell>
          <cell r="G7364">
            <v>0</v>
          </cell>
          <cell r="H7364">
            <v>0</v>
          </cell>
          <cell r="I7364">
            <v>0</v>
          </cell>
          <cell r="J7364">
            <v>0</v>
          </cell>
          <cell r="K7364">
            <v>0</v>
          </cell>
          <cell r="L7364">
            <v>0</v>
          </cell>
          <cell r="M7364">
            <v>0</v>
          </cell>
          <cell r="N7364">
            <v>0</v>
          </cell>
          <cell r="O7364">
            <v>0</v>
          </cell>
          <cell r="P7364">
            <v>0</v>
          </cell>
          <cell r="Q7364">
            <v>0</v>
          </cell>
          <cell r="R7364">
            <v>0</v>
          </cell>
          <cell r="S7364">
            <v>0</v>
          </cell>
          <cell r="T7364">
            <v>0</v>
          </cell>
        </row>
        <row r="7365">
          <cell r="A7365">
            <v>40010078</v>
          </cell>
          <cell r="B7365" t="str">
            <v>40010078 Freight Recovery - Implement Sales</v>
          </cell>
          <cell r="C7365">
            <v>0</v>
          </cell>
          <cell r="D7365">
            <v>0</v>
          </cell>
          <cell r="E7365">
            <v>0</v>
          </cell>
          <cell r="F7365">
            <v>0</v>
          </cell>
          <cell r="G7365">
            <v>0</v>
          </cell>
          <cell r="H7365">
            <v>0</v>
          </cell>
          <cell r="I7365">
            <v>0</v>
          </cell>
          <cell r="J7365">
            <v>0</v>
          </cell>
          <cell r="K7365">
            <v>0</v>
          </cell>
          <cell r="L7365">
            <v>0</v>
          </cell>
          <cell r="M7365">
            <v>0</v>
          </cell>
          <cell r="N7365">
            <v>0</v>
          </cell>
          <cell r="O7365">
            <v>0</v>
          </cell>
          <cell r="P7365">
            <v>0</v>
          </cell>
          <cell r="Q7365">
            <v>0</v>
          </cell>
          <cell r="R7365">
            <v>0</v>
          </cell>
          <cell r="S7365">
            <v>0</v>
          </cell>
          <cell r="T7365">
            <v>0</v>
          </cell>
        </row>
        <row r="7366">
          <cell r="A7366">
            <v>40010079</v>
          </cell>
          <cell r="B7366" t="str">
            <v>40010079 Commission Income  Implement Sales </v>
          </cell>
          <cell r="C7366">
            <v>0</v>
          </cell>
          <cell r="D7366">
            <v>0</v>
          </cell>
          <cell r="E7366">
            <v>0</v>
          </cell>
          <cell r="F7366">
            <v>0</v>
          </cell>
          <cell r="G7366">
            <v>0</v>
          </cell>
          <cell r="H7366">
            <v>0</v>
          </cell>
          <cell r="I7366">
            <v>0</v>
          </cell>
          <cell r="J7366">
            <v>0</v>
          </cell>
          <cell r="K7366">
            <v>0</v>
          </cell>
          <cell r="L7366">
            <v>0</v>
          </cell>
          <cell r="M7366">
            <v>0</v>
          </cell>
          <cell r="N7366">
            <v>0</v>
          </cell>
          <cell r="O7366">
            <v>0</v>
          </cell>
          <cell r="P7366">
            <v>0</v>
          </cell>
          <cell r="Q7366">
            <v>0</v>
          </cell>
          <cell r="R7366">
            <v>0</v>
          </cell>
          <cell r="S7366">
            <v>0</v>
          </cell>
          <cell r="T7366">
            <v>0</v>
          </cell>
        </row>
        <row r="7367">
          <cell r="A7367">
            <v>40010087</v>
          </cell>
          <cell r="B7367" t="str">
            <v>40010087 Domestic Freight Recovery</v>
          </cell>
          <cell r="C7367">
            <v>0</v>
          </cell>
          <cell r="D7367">
            <v>0</v>
          </cell>
          <cell r="E7367">
            <v>0</v>
          </cell>
          <cell r="F7367">
            <v>0</v>
          </cell>
          <cell r="G7367">
            <v>0</v>
          </cell>
          <cell r="H7367">
            <v>0</v>
          </cell>
          <cell r="I7367">
            <v>0</v>
          </cell>
          <cell r="J7367">
            <v>0</v>
          </cell>
          <cell r="K7367">
            <v>0</v>
          </cell>
          <cell r="L7367">
            <v>0</v>
          </cell>
          <cell r="M7367">
            <v>0</v>
          </cell>
          <cell r="N7367">
            <v>0</v>
          </cell>
          <cell r="O7367">
            <v>0</v>
          </cell>
          <cell r="P7367">
            <v>0</v>
          </cell>
          <cell r="Q7367">
            <v>0</v>
          </cell>
          <cell r="R7367">
            <v>0</v>
          </cell>
          <cell r="S7367">
            <v>0</v>
          </cell>
          <cell r="T7367">
            <v>0</v>
          </cell>
        </row>
        <row r="7368">
          <cell r="A7368">
            <v>40010099</v>
          </cell>
          <cell r="B7368" t="str">
            <v>40010099 Sale of Tractors-Third party export/ Deemed Export</v>
          </cell>
          <cell r="C7368">
            <v>0</v>
          </cell>
          <cell r="D7368">
            <v>0</v>
          </cell>
          <cell r="E7368">
            <v>0</v>
          </cell>
          <cell r="F7368">
            <v>0</v>
          </cell>
          <cell r="G7368">
            <v>0</v>
          </cell>
          <cell r="H7368">
            <v>0</v>
          </cell>
          <cell r="I7368">
            <v>0</v>
          </cell>
          <cell r="J7368">
            <v>0</v>
          </cell>
          <cell r="K7368">
            <v>0</v>
          </cell>
          <cell r="L7368">
            <v>0</v>
          </cell>
          <cell r="M7368">
            <v>0</v>
          </cell>
          <cell r="N7368">
            <v>0</v>
          </cell>
          <cell r="O7368">
            <v>0</v>
          </cell>
          <cell r="P7368">
            <v>0</v>
          </cell>
          <cell r="Q7368">
            <v>0</v>
          </cell>
          <cell r="R7368">
            <v>0</v>
          </cell>
          <cell r="S7368">
            <v>0</v>
          </cell>
          <cell r="T7368">
            <v>0</v>
          </cell>
        </row>
        <row r="7369">
          <cell r="A7369">
            <v>40010100</v>
          </cell>
          <cell r="B7369" t="str">
            <v>40010100 Sale of DG/ Engines-Deemed/Third Party Export</v>
          </cell>
          <cell r="C7369">
            <v>0</v>
          </cell>
          <cell r="D7369">
            <v>0</v>
          </cell>
          <cell r="E7369">
            <v>0</v>
          </cell>
          <cell r="F7369">
            <v>0</v>
          </cell>
          <cell r="G7369">
            <v>0</v>
          </cell>
          <cell r="H7369">
            <v>0</v>
          </cell>
          <cell r="I7369">
            <v>0</v>
          </cell>
          <cell r="J7369">
            <v>0</v>
          </cell>
          <cell r="K7369">
            <v>0</v>
          </cell>
          <cell r="L7369">
            <v>0</v>
          </cell>
          <cell r="M7369">
            <v>0</v>
          </cell>
          <cell r="N7369">
            <v>0</v>
          </cell>
          <cell r="O7369">
            <v>0</v>
          </cell>
          <cell r="P7369">
            <v>0</v>
          </cell>
          <cell r="Q7369">
            <v>0</v>
          </cell>
          <cell r="R7369">
            <v>0</v>
          </cell>
          <cell r="S7369">
            <v>0</v>
          </cell>
          <cell r="T7369">
            <v>0</v>
          </cell>
        </row>
        <row r="7370">
          <cell r="A7370">
            <v>40010148</v>
          </cell>
          <cell r="B7370" t="str">
            <v>5*  Veh Sales - Pickup PMS</v>
          </cell>
          <cell r="C7370">
            <v>-420899317.51999998</v>
          </cell>
          <cell r="D7370">
            <v>0</v>
          </cell>
          <cell r="E7370">
            <v>0</v>
          </cell>
          <cell r="F7370">
            <v>0</v>
          </cell>
          <cell r="G7370">
            <v>0</v>
          </cell>
          <cell r="H7370">
            <v>0</v>
          </cell>
          <cell r="I7370">
            <v>0</v>
          </cell>
          <cell r="J7370">
            <v>0</v>
          </cell>
          <cell r="K7370">
            <v>0</v>
          </cell>
          <cell r="L7370">
            <v>0</v>
          </cell>
          <cell r="M7370">
            <v>0</v>
          </cell>
          <cell r="N7370">
            <v>0</v>
          </cell>
          <cell r="O7370">
            <v>0</v>
          </cell>
          <cell r="P7370">
            <v>0</v>
          </cell>
          <cell r="Q7370">
            <v>0</v>
          </cell>
          <cell r="R7370">
            <v>0</v>
          </cell>
          <cell r="S7370">
            <v>0</v>
          </cell>
          <cell r="T7370">
            <v>-420899317.51999998</v>
          </cell>
        </row>
        <row r="7371">
          <cell r="A7371">
            <v>40010149</v>
          </cell>
          <cell r="B7371" t="str">
            <v>5*  Veh Sales - Pickup PMS - Discounting</v>
          </cell>
          <cell r="C7371">
            <v>25012297</v>
          </cell>
          <cell r="D7371">
            <v>0</v>
          </cell>
          <cell r="E7371">
            <v>0</v>
          </cell>
          <cell r="F7371">
            <v>0</v>
          </cell>
          <cell r="G7371">
            <v>0</v>
          </cell>
          <cell r="H7371">
            <v>0</v>
          </cell>
          <cell r="I7371">
            <v>0</v>
          </cell>
          <cell r="J7371">
            <v>0</v>
          </cell>
          <cell r="K7371">
            <v>0</v>
          </cell>
          <cell r="L7371">
            <v>0</v>
          </cell>
          <cell r="M7371">
            <v>0</v>
          </cell>
          <cell r="N7371">
            <v>0</v>
          </cell>
          <cell r="O7371">
            <v>0</v>
          </cell>
          <cell r="P7371">
            <v>0</v>
          </cell>
          <cell r="Q7371">
            <v>0</v>
          </cell>
          <cell r="R7371">
            <v>0</v>
          </cell>
          <cell r="S7371">
            <v>0</v>
          </cell>
          <cell r="T7371">
            <v>25012297</v>
          </cell>
        </row>
        <row r="7372">
          <cell r="A7372">
            <v>40010150</v>
          </cell>
          <cell r="B7372" t="str">
            <v>5*  BNDP Discount Exchange &amp; Loyalty</v>
          </cell>
          <cell r="C7372">
            <v>0</v>
          </cell>
          <cell r="D7372">
            <v>0</v>
          </cell>
          <cell r="E7372">
            <v>0</v>
          </cell>
          <cell r="F7372">
            <v>0</v>
          </cell>
          <cell r="G7372">
            <v>0</v>
          </cell>
          <cell r="H7372">
            <v>0</v>
          </cell>
          <cell r="I7372">
            <v>0</v>
          </cell>
          <cell r="J7372">
            <v>0</v>
          </cell>
          <cell r="K7372">
            <v>0</v>
          </cell>
          <cell r="L7372">
            <v>0</v>
          </cell>
          <cell r="M7372">
            <v>0</v>
          </cell>
          <cell r="N7372">
            <v>0</v>
          </cell>
          <cell r="O7372">
            <v>0</v>
          </cell>
          <cell r="P7372">
            <v>0</v>
          </cell>
          <cell r="Q7372">
            <v>0</v>
          </cell>
          <cell r="R7372">
            <v>0</v>
          </cell>
          <cell r="S7372">
            <v>0</v>
          </cell>
          <cell r="T7372">
            <v>0</v>
          </cell>
        </row>
        <row r="7373">
          <cell r="A7373">
            <v>40010204</v>
          </cell>
          <cell r="B7373" t="str">
            <v>40010204 Sale of mfg Goods - Alternators</v>
          </cell>
          <cell r="C7373">
            <v>0</v>
          </cell>
          <cell r="D7373">
            <v>0</v>
          </cell>
          <cell r="E7373">
            <v>0</v>
          </cell>
          <cell r="F7373">
            <v>0</v>
          </cell>
          <cell r="G7373">
            <v>0</v>
          </cell>
          <cell r="H7373">
            <v>0</v>
          </cell>
          <cell r="I7373">
            <v>0</v>
          </cell>
          <cell r="J7373">
            <v>0</v>
          </cell>
          <cell r="K7373">
            <v>0</v>
          </cell>
          <cell r="L7373">
            <v>0</v>
          </cell>
          <cell r="M7373">
            <v>0</v>
          </cell>
          <cell r="N7373">
            <v>0</v>
          </cell>
          <cell r="O7373">
            <v>0</v>
          </cell>
          <cell r="P7373">
            <v>0</v>
          </cell>
          <cell r="Q7373">
            <v>0</v>
          </cell>
          <cell r="R7373">
            <v>0</v>
          </cell>
          <cell r="S7373">
            <v>0</v>
          </cell>
          <cell r="T7373">
            <v>0</v>
          </cell>
        </row>
        <row r="7374">
          <cell r="A7374">
            <v>40010205</v>
          </cell>
          <cell r="B7374" t="str">
            <v>40010205 Sales Mftd. Goods Local - Bndp Discount - Contribu</v>
          </cell>
          <cell r="C7374">
            <v>97378026</v>
          </cell>
          <cell r="D7374">
            <v>0</v>
          </cell>
          <cell r="E7374">
            <v>0</v>
          </cell>
          <cell r="F7374">
            <v>0</v>
          </cell>
          <cell r="G7374">
            <v>0</v>
          </cell>
          <cell r="H7374">
            <v>0</v>
          </cell>
          <cell r="I7374">
            <v>0</v>
          </cell>
          <cell r="J7374">
            <v>0</v>
          </cell>
          <cell r="K7374">
            <v>0</v>
          </cell>
          <cell r="L7374">
            <v>0</v>
          </cell>
          <cell r="M7374">
            <v>0</v>
          </cell>
          <cell r="N7374">
            <v>0</v>
          </cell>
          <cell r="O7374">
            <v>0</v>
          </cell>
          <cell r="P7374">
            <v>0</v>
          </cell>
          <cell r="Q7374">
            <v>0</v>
          </cell>
          <cell r="R7374">
            <v>0</v>
          </cell>
          <cell r="S7374">
            <v>0</v>
          </cell>
          <cell r="T7374">
            <v>97378026</v>
          </cell>
        </row>
        <row r="7375">
          <cell r="A7375">
            <v>40010206</v>
          </cell>
          <cell r="B7375" t="str">
            <v>40010206 Sales Mftd. Goods Local - Bndp Discount - Marketin</v>
          </cell>
          <cell r="C7375">
            <v>12018592</v>
          </cell>
          <cell r="D7375">
            <v>0</v>
          </cell>
          <cell r="E7375">
            <v>0</v>
          </cell>
          <cell r="F7375">
            <v>0</v>
          </cell>
          <cell r="G7375">
            <v>0</v>
          </cell>
          <cell r="H7375">
            <v>0</v>
          </cell>
          <cell r="I7375">
            <v>0</v>
          </cell>
          <cell r="J7375">
            <v>0</v>
          </cell>
          <cell r="K7375">
            <v>0</v>
          </cell>
          <cell r="L7375">
            <v>0</v>
          </cell>
          <cell r="M7375">
            <v>-24124016.079999998</v>
          </cell>
          <cell r="N7375">
            <v>0</v>
          </cell>
          <cell r="O7375">
            <v>0</v>
          </cell>
          <cell r="P7375">
            <v>0</v>
          </cell>
          <cell r="Q7375">
            <v>0</v>
          </cell>
          <cell r="R7375">
            <v>0</v>
          </cell>
          <cell r="S7375">
            <v>0</v>
          </cell>
          <cell r="T7375">
            <v>-12105424.08</v>
          </cell>
        </row>
        <row r="7376">
          <cell r="A7376">
            <v>40010207</v>
          </cell>
          <cell r="B7376" t="str">
            <v>40010207 Sales Mftd. Goods Local - Bndp Discount - Contrac</v>
          </cell>
          <cell r="C7376">
            <v>33398757.84</v>
          </cell>
          <cell r="D7376">
            <v>0</v>
          </cell>
          <cell r="E7376">
            <v>0</v>
          </cell>
          <cell r="F7376">
            <v>0</v>
          </cell>
          <cell r="G7376">
            <v>0</v>
          </cell>
          <cell r="H7376">
            <v>0</v>
          </cell>
          <cell r="I7376">
            <v>0</v>
          </cell>
          <cell r="J7376">
            <v>0</v>
          </cell>
          <cell r="K7376">
            <v>0</v>
          </cell>
          <cell r="L7376">
            <v>0</v>
          </cell>
          <cell r="M7376">
            <v>0</v>
          </cell>
          <cell r="N7376">
            <v>0</v>
          </cell>
          <cell r="O7376">
            <v>0</v>
          </cell>
          <cell r="P7376">
            <v>0</v>
          </cell>
          <cell r="Q7376">
            <v>0</v>
          </cell>
          <cell r="R7376">
            <v>0</v>
          </cell>
          <cell r="S7376">
            <v>0</v>
          </cell>
          <cell r="T7376">
            <v>33398757.84</v>
          </cell>
        </row>
        <row r="7377">
          <cell r="A7377">
            <v>40010208</v>
          </cell>
          <cell r="B7377" t="str">
            <v>40010208 Sales Mftd. Goods Local - Transfer to Nasik</v>
          </cell>
          <cell r="C7377">
            <v>0</v>
          </cell>
          <cell r="D7377">
            <v>0</v>
          </cell>
          <cell r="E7377">
            <v>0</v>
          </cell>
          <cell r="F7377">
            <v>0</v>
          </cell>
          <cell r="G7377">
            <v>0</v>
          </cell>
          <cell r="H7377">
            <v>0</v>
          </cell>
          <cell r="I7377">
            <v>0</v>
          </cell>
          <cell r="J7377">
            <v>0</v>
          </cell>
          <cell r="K7377">
            <v>0</v>
          </cell>
          <cell r="L7377">
            <v>0</v>
          </cell>
          <cell r="M7377">
            <v>0</v>
          </cell>
          <cell r="N7377">
            <v>0</v>
          </cell>
          <cell r="O7377">
            <v>0</v>
          </cell>
          <cell r="P7377">
            <v>0</v>
          </cell>
          <cell r="Q7377">
            <v>0</v>
          </cell>
          <cell r="R7377">
            <v>0</v>
          </cell>
          <cell r="S7377">
            <v>0</v>
          </cell>
          <cell r="T7377">
            <v>0</v>
          </cell>
        </row>
        <row r="7378">
          <cell r="A7378">
            <v>40010209</v>
          </cell>
          <cell r="B7378" t="str">
            <v>40010209 Sales Mftd. Goods Local - Transfer to Haridwar</v>
          </cell>
          <cell r="C7378">
            <v>0</v>
          </cell>
          <cell r="D7378">
            <v>0</v>
          </cell>
          <cell r="E7378">
            <v>0</v>
          </cell>
          <cell r="F7378">
            <v>0</v>
          </cell>
          <cell r="G7378">
            <v>0</v>
          </cell>
          <cell r="H7378">
            <v>0</v>
          </cell>
          <cell r="I7378">
            <v>0</v>
          </cell>
          <cell r="J7378">
            <v>0</v>
          </cell>
          <cell r="K7378">
            <v>0</v>
          </cell>
          <cell r="L7378">
            <v>0</v>
          </cell>
          <cell r="M7378">
            <v>0</v>
          </cell>
          <cell r="N7378">
            <v>0</v>
          </cell>
          <cell r="O7378">
            <v>0</v>
          </cell>
          <cell r="P7378">
            <v>0</v>
          </cell>
          <cell r="Q7378">
            <v>0</v>
          </cell>
          <cell r="R7378">
            <v>0</v>
          </cell>
          <cell r="S7378">
            <v>0</v>
          </cell>
          <cell r="T7378">
            <v>0</v>
          </cell>
        </row>
        <row r="7379">
          <cell r="A7379">
            <v>40010210</v>
          </cell>
          <cell r="B7379" t="str">
            <v>40010210 Trade Discount - UPS</v>
          </cell>
          <cell r="C7379">
            <v>0</v>
          </cell>
          <cell r="D7379">
            <v>0</v>
          </cell>
          <cell r="E7379">
            <v>0</v>
          </cell>
          <cell r="F7379">
            <v>0</v>
          </cell>
          <cell r="G7379">
            <v>0</v>
          </cell>
          <cell r="H7379">
            <v>0</v>
          </cell>
          <cell r="I7379">
            <v>0</v>
          </cell>
          <cell r="J7379">
            <v>0</v>
          </cell>
          <cell r="K7379">
            <v>0</v>
          </cell>
          <cell r="L7379">
            <v>0</v>
          </cell>
          <cell r="M7379">
            <v>0</v>
          </cell>
          <cell r="N7379">
            <v>0</v>
          </cell>
          <cell r="O7379">
            <v>0</v>
          </cell>
          <cell r="P7379">
            <v>0</v>
          </cell>
          <cell r="Q7379">
            <v>0</v>
          </cell>
          <cell r="R7379">
            <v>0</v>
          </cell>
          <cell r="S7379">
            <v>0</v>
          </cell>
          <cell r="T7379">
            <v>0</v>
          </cell>
        </row>
        <row r="7380">
          <cell r="A7380">
            <v>40010211</v>
          </cell>
          <cell r="B7380" t="str">
            <v>40010211 SALES - ALTERNATOR FREIGHT RECOVERY</v>
          </cell>
          <cell r="C7380">
            <v>0</v>
          </cell>
          <cell r="D7380">
            <v>0</v>
          </cell>
          <cell r="E7380">
            <v>0</v>
          </cell>
          <cell r="F7380">
            <v>0</v>
          </cell>
          <cell r="G7380">
            <v>0</v>
          </cell>
          <cell r="H7380">
            <v>0</v>
          </cell>
          <cell r="I7380">
            <v>0</v>
          </cell>
          <cell r="J7380">
            <v>0</v>
          </cell>
          <cell r="K7380">
            <v>0</v>
          </cell>
          <cell r="L7380">
            <v>0</v>
          </cell>
          <cell r="M7380">
            <v>0</v>
          </cell>
          <cell r="N7380">
            <v>0</v>
          </cell>
          <cell r="O7380">
            <v>0</v>
          </cell>
          <cell r="P7380">
            <v>0</v>
          </cell>
          <cell r="Q7380">
            <v>0</v>
          </cell>
          <cell r="R7380">
            <v>0</v>
          </cell>
          <cell r="S7380">
            <v>0</v>
          </cell>
          <cell r="T7380">
            <v>0</v>
          </cell>
        </row>
        <row r="7381">
          <cell r="A7381">
            <v>40010212</v>
          </cell>
          <cell r="B7381" t="str">
            <v>40010212 SALES - BATTERY FREIGHT RECOVERY</v>
          </cell>
          <cell r="C7381">
            <v>0</v>
          </cell>
          <cell r="D7381">
            <v>0</v>
          </cell>
          <cell r="E7381">
            <v>0</v>
          </cell>
          <cell r="F7381">
            <v>0</v>
          </cell>
          <cell r="G7381">
            <v>0</v>
          </cell>
          <cell r="H7381">
            <v>0</v>
          </cell>
          <cell r="I7381">
            <v>0</v>
          </cell>
          <cell r="J7381">
            <v>0</v>
          </cell>
          <cell r="K7381">
            <v>0</v>
          </cell>
          <cell r="L7381">
            <v>0</v>
          </cell>
          <cell r="M7381">
            <v>0</v>
          </cell>
          <cell r="N7381">
            <v>0</v>
          </cell>
          <cell r="O7381">
            <v>0</v>
          </cell>
          <cell r="P7381">
            <v>0</v>
          </cell>
          <cell r="Q7381">
            <v>0</v>
          </cell>
          <cell r="R7381">
            <v>0</v>
          </cell>
          <cell r="S7381">
            <v>0</v>
          </cell>
          <cell r="T7381">
            <v>0</v>
          </cell>
        </row>
        <row r="7382">
          <cell r="A7382">
            <v>40010213</v>
          </cell>
          <cell r="B7382" t="str">
            <v>40010213 SALES - HOME UPS FREIGHT RECOVERY</v>
          </cell>
          <cell r="C7382">
            <v>0</v>
          </cell>
          <cell r="D7382">
            <v>0</v>
          </cell>
          <cell r="E7382">
            <v>0</v>
          </cell>
          <cell r="F7382">
            <v>0</v>
          </cell>
          <cell r="G7382">
            <v>0</v>
          </cell>
          <cell r="H7382">
            <v>0</v>
          </cell>
          <cell r="I7382">
            <v>0</v>
          </cell>
          <cell r="J7382">
            <v>0</v>
          </cell>
          <cell r="K7382">
            <v>0</v>
          </cell>
          <cell r="L7382">
            <v>0</v>
          </cell>
          <cell r="M7382">
            <v>0</v>
          </cell>
          <cell r="N7382">
            <v>0</v>
          </cell>
          <cell r="O7382">
            <v>0</v>
          </cell>
          <cell r="P7382">
            <v>0</v>
          </cell>
          <cell r="Q7382">
            <v>0</v>
          </cell>
          <cell r="R7382">
            <v>0</v>
          </cell>
          <cell r="S7382">
            <v>0</v>
          </cell>
          <cell r="T7382">
            <v>0</v>
          </cell>
        </row>
        <row r="7383">
          <cell r="A7383">
            <v>40010218</v>
          </cell>
          <cell r="B7383" t="str">
            <v>40010218 Sales Mftd. Goods Local - BNDP Dis</v>
          </cell>
          <cell r="C7383">
            <v>63864800</v>
          </cell>
          <cell r="D7383">
            <v>0</v>
          </cell>
          <cell r="E7383">
            <v>0</v>
          </cell>
          <cell r="F7383">
            <v>0</v>
          </cell>
          <cell r="G7383">
            <v>0</v>
          </cell>
          <cell r="H7383">
            <v>0</v>
          </cell>
          <cell r="I7383">
            <v>0</v>
          </cell>
          <cell r="J7383">
            <v>0</v>
          </cell>
          <cell r="K7383">
            <v>0</v>
          </cell>
          <cell r="L7383">
            <v>0</v>
          </cell>
          <cell r="M7383">
            <v>0</v>
          </cell>
          <cell r="N7383">
            <v>0</v>
          </cell>
          <cell r="O7383">
            <v>0</v>
          </cell>
          <cell r="P7383">
            <v>0</v>
          </cell>
          <cell r="Q7383">
            <v>0</v>
          </cell>
          <cell r="R7383">
            <v>0</v>
          </cell>
          <cell r="S7383">
            <v>0</v>
          </cell>
          <cell r="T7383">
            <v>63864800</v>
          </cell>
        </row>
        <row r="7384">
          <cell r="A7384">
            <v>40010224</v>
          </cell>
          <cell r="B7384" t="str">
            <v>40010224 Dealer incentives DOM SPARES TRC</v>
          </cell>
          <cell r="C7384">
            <v>1319820010.1800001</v>
          </cell>
          <cell r="D7384">
            <v>330917831.67000002</v>
          </cell>
          <cell r="E7384">
            <v>117762306.52</v>
          </cell>
          <cell r="F7384">
            <v>0</v>
          </cell>
          <cell r="G7384">
            <v>0</v>
          </cell>
          <cell r="H7384">
            <v>0</v>
          </cell>
          <cell r="I7384">
            <v>0</v>
          </cell>
          <cell r="J7384">
            <v>0</v>
          </cell>
          <cell r="K7384">
            <v>0</v>
          </cell>
          <cell r="L7384">
            <v>0</v>
          </cell>
          <cell r="M7384">
            <v>0</v>
          </cell>
          <cell r="N7384">
            <v>0</v>
          </cell>
          <cell r="O7384">
            <v>0</v>
          </cell>
          <cell r="P7384">
            <v>0</v>
          </cell>
          <cell r="Q7384">
            <v>0</v>
          </cell>
          <cell r="R7384">
            <v>0</v>
          </cell>
          <cell r="S7384">
            <v>0</v>
          </cell>
          <cell r="T7384">
            <v>1768500148.3699999</v>
          </cell>
        </row>
        <row r="7385">
          <cell r="A7385">
            <v>40010225</v>
          </cell>
          <cell r="B7385" t="str">
            <v>40010225 Dealer Incentives POWEROL RETAIL</v>
          </cell>
          <cell r="C7385">
            <v>0</v>
          </cell>
          <cell r="D7385">
            <v>0</v>
          </cell>
          <cell r="E7385">
            <v>0</v>
          </cell>
          <cell r="F7385">
            <v>0</v>
          </cell>
          <cell r="G7385">
            <v>0</v>
          </cell>
          <cell r="H7385">
            <v>0</v>
          </cell>
          <cell r="I7385">
            <v>0</v>
          </cell>
          <cell r="J7385">
            <v>0</v>
          </cell>
          <cell r="K7385">
            <v>0</v>
          </cell>
          <cell r="L7385">
            <v>0</v>
          </cell>
          <cell r="M7385">
            <v>0</v>
          </cell>
          <cell r="N7385">
            <v>0</v>
          </cell>
          <cell r="O7385">
            <v>0</v>
          </cell>
          <cell r="P7385">
            <v>0</v>
          </cell>
          <cell r="Q7385">
            <v>0</v>
          </cell>
          <cell r="R7385">
            <v>0</v>
          </cell>
          <cell r="S7385">
            <v>0</v>
          </cell>
          <cell r="T7385">
            <v>0</v>
          </cell>
        </row>
        <row r="7386">
          <cell r="A7386">
            <v>40010226</v>
          </cell>
          <cell r="B7386" t="str">
            <v>40010226 Dealer Incentives POWEROL Spares</v>
          </cell>
          <cell r="C7386">
            <v>0</v>
          </cell>
          <cell r="D7386">
            <v>0</v>
          </cell>
          <cell r="E7386">
            <v>0</v>
          </cell>
          <cell r="F7386">
            <v>0</v>
          </cell>
          <cell r="G7386">
            <v>0</v>
          </cell>
          <cell r="H7386">
            <v>0</v>
          </cell>
          <cell r="I7386">
            <v>0</v>
          </cell>
          <cell r="J7386">
            <v>0</v>
          </cell>
          <cell r="K7386">
            <v>0</v>
          </cell>
          <cell r="L7386">
            <v>0</v>
          </cell>
          <cell r="M7386">
            <v>0</v>
          </cell>
          <cell r="N7386">
            <v>0</v>
          </cell>
          <cell r="O7386">
            <v>0</v>
          </cell>
          <cell r="P7386">
            <v>0</v>
          </cell>
          <cell r="Q7386">
            <v>0</v>
          </cell>
          <cell r="R7386">
            <v>0</v>
          </cell>
          <cell r="S7386">
            <v>0</v>
          </cell>
          <cell r="T7386">
            <v>0</v>
          </cell>
        </row>
        <row r="7387">
          <cell r="A7387">
            <v>40010227</v>
          </cell>
          <cell r="B7387" t="str">
            <v>40010227 Dealer Incentives Applitrac</v>
          </cell>
          <cell r="C7387">
            <v>0</v>
          </cell>
          <cell r="D7387">
            <v>1626174</v>
          </cell>
          <cell r="E7387">
            <v>0</v>
          </cell>
          <cell r="F7387">
            <v>0</v>
          </cell>
          <cell r="G7387">
            <v>0</v>
          </cell>
          <cell r="H7387">
            <v>0</v>
          </cell>
          <cell r="I7387">
            <v>0</v>
          </cell>
          <cell r="J7387">
            <v>0</v>
          </cell>
          <cell r="K7387">
            <v>0</v>
          </cell>
          <cell r="L7387">
            <v>0</v>
          </cell>
          <cell r="M7387">
            <v>0</v>
          </cell>
          <cell r="N7387">
            <v>0</v>
          </cell>
          <cell r="O7387">
            <v>0</v>
          </cell>
          <cell r="P7387">
            <v>0</v>
          </cell>
          <cell r="Q7387">
            <v>0</v>
          </cell>
          <cell r="R7387">
            <v>0</v>
          </cell>
          <cell r="S7387">
            <v>0</v>
          </cell>
          <cell r="T7387">
            <v>1626174</v>
          </cell>
        </row>
        <row r="7388">
          <cell r="A7388">
            <v>40010228</v>
          </cell>
          <cell r="B7388" t="str">
            <v>40010228 Dealer Incentives Applitrac Spares</v>
          </cell>
          <cell r="C7388">
            <v>0</v>
          </cell>
          <cell r="D7388">
            <v>0</v>
          </cell>
          <cell r="E7388">
            <v>8178681.9900000002</v>
          </cell>
          <cell r="F7388">
            <v>0</v>
          </cell>
          <cell r="G7388">
            <v>0</v>
          </cell>
          <cell r="H7388">
            <v>0</v>
          </cell>
          <cell r="I7388">
            <v>0</v>
          </cell>
          <cell r="J7388">
            <v>0</v>
          </cell>
          <cell r="K7388">
            <v>0</v>
          </cell>
          <cell r="L7388">
            <v>0</v>
          </cell>
          <cell r="M7388">
            <v>0</v>
          </cell>
          <cell r="N7388">
            <v>0</v>
          </cell>
          <cell r="O7388">
            <v>0</v>
          </cell>
          <cell r="P7388">
            <v>0</v>
          </cell>
          <cell r="Q7388">
            <v>0</v>
          </cell>
          <cell r="R7388">
            <v>0</v>
          </cell>
          <cell r="S7388">
            <v>0</v>
          </cell>
          <cell r="T7388">
            <v>8178681.9900000002</v>
          </cell>
        </row>
        <row r="7389">
          <cell r="A7389">
            <v>40010230</v>
          </cell>
          <cell r="B7389" t="str">
            <v>40010230 Dealer Incentive (Retail, Billing &amp; Salesman)</v>
          </cell>
          <cell r="C7389">
            <v>4642239046.8400002</v>
          </cell>
          <cell r="D7389">
            <v>0</v>
          </cell>
          <cell r="E7389">
            <v>423671841.75999999</v>
          </cell>
          <cell r="F7389">
            <v>0</v>
          </cell>
          <cell r="G7389">
            <v>35041726.460000001</v>
          </cell>
          <cell r="H7389">
            <v>0</v>
          </cell>
          <cell r="I7389">
            <v>0</v>
          </cell>
          <cell r="J7389">
            <v>0</v>
          </cell>
          <cell r="K7389">
            <v>0</v>
          </cell>
          <cell r="L7389">
            <v>0</v>
          </cell>
          <cell r="M7389">
            <v>0</v>
          </cell>
          <cell r="N7389">
            <v>0</v>
          </cell>
          <cell r="O7389">
            <v>0</v>
          </cell>
          <cell r="P7389">
            <v>0</v>
          </cell>
          <cell r="Q7389">
            <v>0</v>
          </cell>
          <cell r="R7389">
            <v>0</v>
          </cell>
          <cell r="S7389">
            <v>0</v>
          </cell>
          <cell r="T7389">
            <v>5100952615.0600004</v>
          </cell>
        </row>
        <row r="7390">
          <cell r="A7390">
            <v>40010231</v>
          </cell>
          <cell r="B7390" t="str">
            <v>40010231 Dealer Incentive Exp Exchange &amp; Loyalty</v>
          </cell>
          <cell r="C7390">
            <v>1800108445.1400001</v>
          </cell>
          <cell r="D7390">
            <v>0</v>
          </cell>
          <cell r="E7390">
            <v>4544991.5199999996</v>
          </cell>
          <cell r="F7390">
            <v>0</v>
          </cell>
          <cell r="G7390">
            <v>0</v>
          </cell>
          <cell r="H7390">
            <v>0</v>
          </cell>
          <cell r="I7390">
            <v>0</v>
          </cell>
          <cell r="J7390">
            <v>0</v>
          </cell>
          <cell r="K7390">
            <v>0</v>
          </cell>
          <cell r="L7390">
            <v>0</v>
          </cell>
          <cell r="M7390">
            <v>0</v>
          </cell>
          <cell r="N7390">
            <v>0</v>
          </cell>
          <cell r="O7390">
            <v>0</v>
          </cell>
          <cell r="P7390">
            <v>0</v>
          </cell>
          <cell r="Q7390">
            <v>0</v>
          </cell>
          <cell r="R7390">
            <v>0</v>
          </cell>
          <cell r="S7390">
            <v>0</v>
          </cell>
          <cell r="T7390">
            <v>1804653436.6600001</v>
          </cell>
        </row>
        <row r="7391">
          <cell r="A7391">
            <v>40010232</v>
          </cell>
          <cell r="B7391" t="str">
            <v>40010232 Dealer Incentive  Corporate</v>
          </cell>
          <cell r="C7391">
            <v>92399750.5</v>
          </cell>
          <cell r="D7391">
            <v>0</v>
          </cell>
          <cell r="E7391">
            <v>0</v>
          </cell>
          <cell r="F7391">
            <v>0</v>
          </cell>
          <cell r="G7391">
            <v>0</v>
          </cell>
          <cell r="H7391">
            <v>0</v>
          </cell>
          <cell r="I7391">
            <v>0</v>
          </cell>
          <cell r="J7391">
            <v>0</v>
          </cell>
          <cell r="K7391">
            <v>0</v>
          </cell>
          <cell r="L7391">
            <v>0</v>
          </cell>
          <cell r="M7391">
            <v>0</v>
          </cell>
          <cell r="N7391">
            <v>0</v>
          </cell>
          <cell r="O7391">
            <v>0</v>
          </cell>
          <cell r="P7391">
            <v>0</v>
          </cell>
          <cell r="Q7391">
            <v>0</v>
          </cell>
          <cell r="R7391">
            <v>0</v>
          </cell>
          <cell r="S7391">
            <v>0</v>
          </cell>
          <cell r="T7391">
            <v>92399750.5</v>
          </cell>
        </row>
        <row r="7392">
          <cell r="A7392">
            <v>40010233</v>
          </cell>
          <cell r="B7392" t="str">
            <v>40010233 Dealer Quarterly Incentive</v>
          </cell>
          <cell r="C7392">
            <v>116091190.2</v>
          </cell>
          <cell r="D7392">
            <v>0</v>
          </cell>
          <cell r="E7392">
            <v>0</v>
          </cell>
          <cell r="F7392">
            <v>0</v>
          </cell>
          <cell r="G7392">
            <v>0</v>
          </cell>
          <cell r="H7392">
            <v>0</v>
          </cell>
          <cell r="I7392">
            <v>0</v>
          </cell>
          <cell r="J7392">
            <v>0</v>
          </cell>
          <cell r="K7392">
            <v>0</v>
          </cell>
          <cell r="L7392">
            <v>0</v>
          </cell>
          <cell r="M7392">
            <v>0</v>
          </cell>
          <cell r="N7392">
            <v>0</v>
          </cell>
          <cell r="O7392">
            <v>0</v>
          </cell>
          <cell r="P7392">
            <v>0</v>
          </cell>
          <cell r="Q7392">
            <v>0</v>
          </cell>
          <cell r="R7392">
            <v>0</v>
          </cell>
          <cell r="S7392">
            <v>0</v>
          </cell>
          <cell r="T7392">
            <v>116091190.2</v>
          </cell>
        </row>
        <row r="7393">
          <cell r="A7393">
            <v>40010234</v>
          </cell>
          <cell r="B7393" t="str">
            <v>40010234 Dealer Billing Skew Incentive</v>
          </cell>
          <cell r="C7393">
            <v>0</v>
          </cell>
          <cell r="D7393">
            <v>0</v>
          </cell>
          <cell r="E7393">
            <v>1514860271</v>
          </cell>
          <cell r="F7393">
            <v>0</v>
          </cell>
          <cell r="G7393">
            <v>0</v>
          </cell>
          <cell r="H7393">
            <v>0</v>
          </cell>
          <cell r="I7393">
            <v>0</v>
          </cell>
          <cell r="J7393">
            <v>0</v>
          </cell>
          <cell r="K7393">
            <v>0</v>
          </cell>
          <cell r="L7393">
            <v>0</v>
          </cell>
          <cell r="M7393">
            <v>0</v>
          </cell>
          <cell r="N7393">
            <v>0</v>
          </cell>
          <cell r="O7393">
            <v>0</v>
          </cell>
          <cell r="P7393">
            <v>0</v>
          </cell>
          <cell r="Q7393">
            <v>0</v>
          </cell>
          <cell r="R7393">
            <v>0</v>
          </cell>
          <cell r="S7393">
            <v>0</v>
          </cell>
          <cell r="T7393">
            <v>1514860271</v>
          </cell>
        </row>
        <row r="7394">
          <cell r="A7394">
            <v>40010247</v>
          </cell>
          <cell r="B7394" t="str">
            <v>40010247 Sales Mftd. Goods Local - Bio Gas</v>
          </cell>
          <cell r="C7394">
            <v>0</v>
          </cell>
          <cell r="D7394">
            <v>0</v>
          </cell>
          <cell r="E7394">
            <v>0</v>
          </cell>
          <cell r="F7394">
            <v>0</v>
          </cell>
          <cell r="G7394">
            <v>-68000</v>
          </cell>
          <cell r="H7394">
            <v>0</v>
          </cell>
          <cell r="I7394">
            <v>0</v>
          </cell>
          <cell r="J7394">
            <v>0</v>
          </cell>
          <cell r="K7394">
            <v>0</v>
          </cell>
          <cell r="L7394">
            <v>0</v>
          </cell>
          <cell r="M7394">
            <v>0</v>
          </cell>
          <cell r="N7394">
            <v>0</v>
          </cell>
          <cell r="O7394">
            <v>0</v>
          </cell>
          <cell r="P7394">
            <v>0</v>
          </cell>
          <cell r="Q7394">
            <v>0</v>
          </cell>
          <cell r="R7394">
            <v>0</v>
          </cell>
          <cell r="S7394">
            <v>0</v>
          </cell>
          <cell r="T7394">
            <v>-68000</v>
          </cell>
        </row>
        <row r="7395">
          <cell r="A7395">
            <v>40010249</v>
          </cell>
          <cell r="B7395" t="str">
            <v>5*  Dealer Inc Paid Up Stock</v>
          </cell>
          <cell r="C7395">
            <v>537990052</v>
          </cell>
          <cell r="D7395">
            <v>0</v>
          </cell>
          <cell r="E7395">
            <v>0</v>
          </cell>
          <cell r="F7395">
            <v>0</v>
          </cell>
          <cell r="G7395">
            <v>0</v>
          </cell>
          <cell r="H7395">
            <v>0</v>
          </cell>
          <cell r="I7395">
            <v>0</v>
          </cell>
          <cell r="J7395">
            <v>0</v>
          </cell>
          <cell r="K7395">
            <v>0</v>
          </cell>
          <cell r="L7395">
            <v>0</v>
          </cell>
          <cell r="M7395">
            <v>0</v>
          </cell>
          <cell r="N7395">
            <v>0</v>
          </cell>
          <cell r="O7395">
            <v>0</v>
          </cell>
          <cell r="P7395">
            <v>0</v>
          </cell>
          <cell r="Q7395">
            <v>0</v>
          </cell>
          <cell r="R7395">
            <v>0</v>
          </cell>
          <cell r="S7395">
            <v>0</v>
          </cell>
          <cell r="T7395">
            <v>537990052</v>
          </cell>
        </row>
        <row r="7396">
          <cell r="A7396">
            <v>40010250</v>
          </cell>
          <cell r="B7396" t="str">
            <v>5*  Dealer Incentive Ristedari</v>
          </cell>
          <cell r="C7396">
            <v>0</v>
          </cell>
          <cell r="D7396">
            <v>0</v>
          </cell>
          <cell r="E7396">
            <v>0</v>
          </cell>
          <cell r="F7396">
            <v>0</v>
          </cell>
          <cell r="G7396">
            <v>0</v>
          </cell>
          <cell r="H7396">
            <v>0</v>
          </cell>
          <cell r="I7396">
            <v>0</v>
          </cell>
          <cell r="J7396">
            <v>0</v>
          </cell>
          <cell r="K7396">
            <v>0</v>
          </cell>
          <cell r="L7396">
            <v>0</v>
          </cell>
          <cell r="M7396">
            <v>0</v>
          </cell>
          <cell r="N7396">
            <v>0</v>
          </cell>
          <cell r="O7396">
            <v>0</v>
          </cell>
          <cell r="P7396">
            <v>0</v>
          </cell>
          <cell r="Q7396">
            <v>0</v>
          </cell>
          <cell r="R7396">
            <v>0</v>
          </cell>
          <cell r="S7396">
            <v>0</v>
          </cell>
          <cell r="T7396">
            <v>0</v>
          </cell>
        </row>
        <row r="7397">
          <cell r="A7397">
            <v>40010252</v>
          </cell>
          <cell r="B7397" t="str">
            <v>40010252  Sales Trading Goods MECP+MRL+RIHL</v>
          </cell>
          <cell r="C7397">
            <v>0</v>
          </cell>
          <cell r="D7397">
            <v>0</v>
          </cell>
          <cell r="E7397">
            <v>0</v>
          </cell>
          <cell r="F7397">
            <v>0</v>
          </cell>
          <cell r="G7397">
            <v>0</v>
          </cell>
          <cell r="H7397">
            <v>0</v>
          </cell>
          <cell r="I7397">
            <v>0</v>
          </cell>
          <cell r="J7397">
            <v>0</v>
          </cell>
          <cell r="K7397">
            <v>0</v>
          </cell>
          <cell r="L7397">
            <v>0</v>
          </cell>
          <cell r="M7397">
            <v>0</v>
          </cell>
          <cell r="N7397">
            <v>0</v>
          </cell>
          <cell r="O7397">
            <v>0</v>
          </cell>
          <cell r="P7397">
            <v>0</v>
          </cell>
          <cell r="Q7397">
            <v>0</v>
          </cell>
          <cell r="R7397">
            <v>0</v>
          </cell>
          <cell r="S7397">
            <v>0</v>
          </cell>
          <cell r="T7397">
            <v>0</v>
          </cell>
        </row>
        <row r="7398">
          <cell r="A7398">
            <v>40010901</v>
          </cell>
          <cell r="B7398" t="str">
            <v>40010901 Ind-AS Dealr Incntive–Vehicle/Tractr Domestic Sale</v>
          </cell>
          <cell r="C7398">
            <v>0</v>
          </cell>
          <cell r="D7398">
            <v>-12795920.289999999</v>
          </cell>
          <cell r="E7398">
            <v>2512080</v>
          </cell>
          <cell r="F7398">
            <v>0</v>
          </cell>
          <cell r="G7398">
            <v>0</v>
          </cell>
          <cell r="H7398">
            <v>0</v>
          </cell>
          <cell r="I7398">
            <v>0</v>
          </cell>
          <cell r="J7398">
            <v>0</v>
          </cell>
          <cell r="K7398">
            <v>0</v>
          </cell>
          <cell r="L7398">
            <v>0</v>
          </cell>
          <cell r="M7398">
            <v>0</v>
          </cell>
          <cell r="N7398">
            <v>0</v>
          </cell>
          <cell r="O7398">
            <v>0</v>
          </cell>
          <cell r="P7398">
            <v>0</v>
          </cell>
          <cell r="Q7398">
            <v>0</v>
          </cell>
          <cell r="R7398">
            <v>0</v>
          </cell>
          <cell r="S7398">
            <v>0</v>
          </cell>
          <cell r="T7398">
            <v>-10283840.289999999</v>
          </cell>
        </row>
        <row r="7399">
          <cell r="A7399">
            <v>40010902</v>
          </cell>
          <cell r="B7399" t="str">
            <v>40010902 Ind-AS Dealer Incentive–Applitrac/implements Domes</v>
          </cell>
          <cell r="C7399">
            <v>0</v>
          </cell>
          <cell r="D7399">
            <v>0</v>
          </cell>
          <cell r="E7399">
            <v>0</v>
          </cell>
          <cell r="F7399">
            <v>0</v>
          </cell>
          <cell r="G7399">
            <v>0</v>
          </cell>
          <cell r="H7399">
            <v>0</v>
          </cell>
          <cell r="I7399">
            <v>0</v>
          </cell>
          <cell r="J7399">
            <v>0</v>
          </cell>
          <cell r="K7399">
            <v>0</v>
          </cell>
          <cell r="L7399">
            <v>0</v>
          </cell>
          <cell r="M7399">
            <v>0</v>
          </cell>
          <cell r="N7399">
            <v>0</v>
          </cell>
          <cell r="O7399">
            <v>0</v>
          </cell>
          <cell r="P7399">
            <v>0</v>
          </cell>
          <cell r="Q7399">
            <v>0</v>
          </cell>
          <cell r="R7399">
            <v>0</v>
          </cell>
          <cell r="S7399">
            <v>0</v>
          </cell>
          <cell r="T7399">
            <v>0</v>
          </cell>
        </row>
        <row r="7400">
          <cell r="A7400">
            <v>40010903</v>
          </cell>
          <cell r="B7400" t="str">
            <v>40010903 Ind-AS Dealer Incentive – Construction Equipment</v>
          </cell>
          <cell r="C7400">
            <v>0</v>
          </cell>
          <cell r="D7400">
            <v>0</v>
          </cell>
          <cell r="E7400">
            <v>0</v>
          </cell>
          <cell r="F7400">
            <v>0</v>
          </cell>
          <cell r="G7400">
            <v>0</v>
          </cell>
          <cell r="H7400">
            <v>0</v>
          </cell>
          <cell r="I7400">
            <v>0</v>
          </cell>
          <cell r="J7400">
            <v>0</v>
          </cell>
          <cell r="K7400">
            <v>0</v>
          </cell>
          <cell r="L7400">
            <v>0</v>
          </cell>
          <cell r="M7400">
            <v>0</v>
          </cell>
          <cell r="N7400">
            <v>0</v>
          </cell>
          <cell r="O7400">
            <v>0</v>
          </cell>
          <cell r="P7400">
            <v>0</v>
          </cell>
          <cell r="Q7400">
            <v>0</v>
          </cell>
          <cell r="R7400">
            <v>0</v>
          </cell>
          <cell r="S7400">
            <v>0</v>
          </cell>
          <cell r="T7400">
            <v>0</v>
          </cell>
        </row>
        <row r="7401">
          <cell r="A7401">
            <v>40010904</v>
          </cell>
          <cell r="B7401" t="str">
            <v>40010904 Ind-AS Dealer Incentive – Engines Domestic Sales</v>
          </cell>
          <cell r="C7401">
            <v>0</v>
          </cell>
          <cell r="D7401">
            <v>0</v>
          </cell>
          <cell r="E7401">
            <v>0</v>
          </cell>
          <cell r="F7401">
            <v>0</v>
          </cell>
          <cell r="G7401">
            <v>0</v>
          </cell>
          <cell r="H7401">
            <v>0</v>
          </cell>
          <cell r="I7401">
            <v>0</v>
          </cell>
          <cell r="J7401">
            <v>0</v>
          </cell>
          <cell r="K7401">
            <v>0</v>
          </cell>
          <cell r="L7401">
            <v>0</v>
          </cell>
          <cell r="M7401">
            <v>0</v>
          </cell>
          <cell r="N7401">
            <v>0</v>
          </cell>
          <cell r="O7401">
            <v>0</v>
          </cell>
          <cell r="P7401">
            <v>0</v>
          </cell>
          <cell r="Q7401">
            <v>0</v>
          </cell>
          <cell r="R7401">
            <v>0</v>
          </cell>
          <cell r="S7401">
            <v>0</v>
          </cell>
          <cell r="T7401">
            <v>0</v>
          </cell>
        </row>
        <row r="7402">
          <cell r="A7402">
            <v>40010905</v>
          </cell>
          <cell r="B7402" t="str">
            <v>40010905 Ind-AS Dealer Incentive – Gensets Domestic Sales</v>
          </cell>
          <cell r="C7402">
            <v>0</v>
          </cell>
          <cell r="D7402">
            <v>0</v>
          </cell>
          <cell r="E7402">
            <v>0</v>
          </cell>
          <cell r="F7402">
            <v>0</v>
          </cell>
          <cell r="G7402">
            <v>0</v>
          </cell>
          <cell r="H7402">
            <v>0</v>
          </cell>
          <cell r="I7402">
            <v>0</v>
          </cell>
          <cell r="J7402">
            <v>0</v>
          </cell>
          <cell r="K7402">
            <v>0</v>
          </cell>
          <cell r="L7402">
            <v>0</v>
          </cell>
          <cell r="M7402">
            <v>0</v>
          </cell>
          <cell r="N7402">
            <v>0</v>
          </cell>
          <cell r="O7402">
            <v>0</v>
          </cell>
          <cell r="P7402">
            <v>0</v>
          </cell>
          <cell r="Q7402">
            <v>0</v>
          </cell>
          <cell r="R7402">
            <v>0</v>
          </cell>
          <cell r="S7402">
            <v>0</v>
          </cell>
          <cell r="T7402">
            <v>0</v>
          </cell>
        </row>
        <row r="7403">
          <cell r="A7403">
            <v>40010906</v>
          </cell>
          <cell r="B7403" t="str">
            <v>40010906 Ind-AS Dealr Incentive–Alternator/UPS/Battery Sale</v>
          </cell>
          <cell r="C7403">
            <v>0</v>
          </cell>
          <cell r="D7403">
            <v>0</v>
          </cell>
          <cell r="E7403">
            <v>0</v>
          </cell>
          <cell r="F7403">
            <v>0</v>
          </cell>
          <cell r="G7403">
            <v>0</v>
          </cell>
          <cell r="H7403">
            <v>0</v>
          </cell>
          <cell r="I7403">
            <v>0</v>
          </cell>
          <cell r="J7403">
            <v>0</v>
          </cell>
          <cell r="K7403">
            <v>0</v>
          </cell>
          <cell r="L7403">
            <v>0</v>
          </cell>
          <cell r="M7403">
            <v>0</v>
          </cell>
          <cell r="N7403">
            <v>0</v>
          </cell>
          <cell r="O7403">
            <v>0</v>
          </cell>
          <cell r="P7403">
            <v>0</v>
          </cell>
          <cell r="Q7403">
            <v>0</v>
          </cell>
          <cell r="R7403">
            <v>0</v>
          </cell>
          <cell r="S7403">
            <v>0</v>
          </cell>
          <cell r="T7403">
            <v>0</v>
          </cell>
        </row>
        <row r="7404">
          <cell r="A7404">
            <v>40010907</v>
          </cell>
          <cell r="B7404" t="str">
            <v>40010907 Ind-AS Dealer Incentive – Agri Inputs</v>
          </cell>
          <cell r="C7404">
            <v>0</v>
          </cell>
          <cell r="D7404">
            <v>0</v>
          </cell>
          <cell r="E7404">
            <v>0</v>
          </cell>
          <cell r="F7404">
            <v>0</v>
          </cell>
          <cell r="G7404">
            <v>0</v>
          </cell>
          <cell r="H7404">
            <v>0</v>
          </cell>
          <cell r="I7404">
            <v>0</v>
          </cell>
          <cell r="J7404">
            <v>0</v>
          </cell>
          <cell r="K7404">
            <v>0</v>
          </cell>
          <cell r="L7404">
            <v>0</v>
          </cell>
          <cell r="M7404">
            <v>0</v>
          </cell>
          <cell r="N7404">
            <v>0</v>
          </cell>
          <cell r="O7404">
            <v>0</v>
          </cell>
          <cell r="P7404">
            <v>0</v>
          </cell>
          <cell r="Q7404">
            <v>0</v>
          </cell>
          <cell r="R7404">
            <v>0</v>
          </cell>
          <cell r="S7404">
            <v>0</v>
          </cell>
          <cell r="T7404">
            <v>0</v>
          </cell>
        </row>
        <row r="7405">
          <cell r="A7405">
            <v>40010908</v>
          </cell>
          <cell r="B7405" t="str">
            <v>40010908 IND AS- Dealer Incentive Haridwar Taxi Refund</v>
          </cell>
          <cell r="C7405">
            <v>0</v>
          </cell>
          <cell r="D7405">
            <v>0</v>
          </cell>
          <cell r="E7405">
            <v>0</v>
          </cell>
          <cell r="F7405">
            <v>0</v>
          </cell>
          <cell r="G7405">
            <v>0</v>
          </cell>
          <cell r="H7405">
            <v>0</v>
          </cell>
          <cell r="I7405">
            <v>0</v>
          </cell>
          <cell r="J7405">
            <v>0</v>
          </cell>
          <cell r="K7405">
            <v>0</v>
          </cell>
          <cell r="L7405">
            <v>0</v>
          </cell>
          <cell r="M7405">
            <v>0</v>
          </cell>
          <cell r="N7405">
            <v>0</v>
          </cell>
          <cell r="O7405">
            <v>0</v>
          </cell>
          <cell r="P7405">
            <v>0</v>
          </cell>
          <cell r="Q7405">
            <v>0</v>
          </cell>
          <cell r="R7405">
            <v>0</v>
          </cell>
          <cell r="S7405">
            <v>0</v>
          </cell>
          <cell r="T7405">
            <v>0</v>
          </cell>
        </row>
        <row r="7406">
          <cell r="A7406">
            <v>40010909</v>
          </cell>
          <cell r="B7406" t="str">
            <v>40010909 Ind AS- Dealer Incentive  Finance Sub</v>
          </cell>
          <cell r="C7406">
            <v>622236920.52999997</v>
          </cell>
          <cell r="D7406">
            <v>0</v>
          </cell>
          <cell r="E7406">
            <v>0</v>
          </cell>
          <cell r="F7406">
            <v>0</v>
          </cell>
          <cell r="G7406">
            <v>0</v>
          </cell>
          <cell r="H7406">
            <v>0</v>
          </cell>
          <cell r="I7406">
            <v>0</v>
          </cell>
          <cell r="J7406">
            <v>0</v>
          </cell>
          <cell r="K7406">
            <v>0</v>
          </cell>
          <cell r="L7406">
            <v>0</v>
          </cell>
          <cell r="M7406">
            <v>0</v>
          </cell>
          <cell r="N7406">
            <v>0</v>
          </cell>
          <cell r="O7406">
            <v>0</v>
          </cell>
          <cell r="P7406">
            <v>0</v>
          </cell>
          <cell r="Q7406">
            <v>0</v>
          </cell>
          <cell r="R7406">
            <v>0</v>
          </cell>
          <cell r="S7406">
            <v>0</v>
          </cell>
          <cell r="T7406">
            <v>622236920.52999997</v>
          </cell>
        </row>
        <row r="7407">
          <cell r="A7407">
            <v>40010910</v>
          </cell>
          <cell r="B7407" t="str">
            <v>40010910 IND AS- Dealer Incentive  Loss Sharing</v>
          </cell>
          <cell r="C7407">
            <v>13438600</v>
          </cell>
          <cell r="D7407">
            <v>0</v>
          </cell>
          <cell r="E7407">
            <v>0</v>
          </cell>
          <cell r="F7407">
            <v>0</v>
          </cell>
          <cell r="G7407">
            <v>0</v>
          </cell>
          <cell r="H7407">
            <v>0</v>
          </cell>
          <cell r="I7407">
            <v>0</v>
          </cell>
          <cell r="J7407">
            <v>0</v>
          </cell>
          <cell r="K7407">
            <v>0</v>
          </cell>
          <cell r="L7407">
            <v>0</v>
          </cell>
          <cell r="M7407">
            <v>0</v>
          </cell>
          <cell r="N7407">
            <v>0</v>
          </cell>
          <cell r="O7407">
            <v>0</v>
          </cell>
          <cell r="P7407">
            <v>0</v>
          </cell>
          <cell r="Q7407">
            <v>0</v>
          </cell>
          <cell r="R7407">
            <v>0</v>
          </cell>
          <cell r="S7407">
            <v>0</v>
          </cell>
          <cell r="T7407">
            <v>13438600</v>
          </cell>
        </row>
        <row r="7408">
          <cell r="A7408">
            <v>40010912</v>
          </cell>
          <cell r="B7408" t="str">
            <v>40010912  Sales Mfd. Goods</v>
          </cell>
          <cell r="C7408">
            <v>0</v>
          </cell>
          <cell r="D7408">
            <v>0</v>
          </cell>
          <cell r="E7408">
            <v>-415920274.68000001</v>
          </cell>
          <cell r="F7408">
            <v>0</v>
          </cell>
          <cell r="G7408">
            <v>0</v>
          </cell>
          <cell r="H7408">
            <v>0</v>
          </cell>
          <cell r="I7408">
            <v>0</v>
          </cell>
          <cell r="J7408">
            <v>0</v>
          </cell>
          <cell r="K7408">
            <v>0</v>
          </cell>
          <cell r="L7408">
            <v>0</v>
          </cell>
          <cell r="M7408">
            <v>0</v>
          </cell>
          <cell r="N7408">
            <v>0</v>
          </cell>
          <cell r="O7408">
            <v>0</v>
          </cell>
          <cell r="P7408">
            <v>0</v>
          </cell>
          <cell r="Q7408">
            <v>0</v>
          </cell>
          <cell r="R7408">
            <v>0</v>
          </cell>
          <cell r="S7408">
            <v>0</v>
          </cell>
          <cell r="T7408">
            <v>-415920274.68000001</v>
          </cell>
        </row>
        <row r="7409">
          <cell r="A7409">
            <v>40020004</v>
          </cell>
          <cell r="B7409" t="str">
            <v>40020004   Sales Mftd. Goods Export - Construction</v>
          </cell>
          <cell r="C7409">
            <v>-204125694.53</v>
          </cell>
          <cell r="D7409">
            <v>0</v>
          </cell>
          <cell r="E7409">
            <v>0</v>
          </cell>
          <cell r="F7409">
            <v>0</v>
          </cell>
          <cell r="G7409">
            <v>0</v>
          </cell>
          <cell r="H7409">
            <v>0</v>
          </cell>
          <cell r="I7409">
            <v>0</v>
          </cell>
          <cell r="J7409">
            <v>0</v>
          </cell>
          <cell r="K7409">
            <v>0</v>
          </cell>
          <cell r="L7409">
            <v>0</v>
          </cell>
          <cell r="M7409">
            <v>0</v>
          </cell>
          <cell r="N7409">
            <v>0</v>
          </cell>
          <cell r="O7409">
            <v>0</v>
          </cell>
          <cell r="P7409">
            <v>0</v>
          </cell>
          <cell r="Q7409">
            <v>0</v>
          </cell>
          <cell r="R7409">
            <v>0</v>
          </cell>
          <cell r="S7409">
            <v>0</v>
          </cell>
          <cell r="T7409">
            <v>-204125694.53</v>
          </cell>
        </row>
        <row r="7410">
          <cell r="A7410">
            <v>40030054</v>
          </cell>
          <cell r="B7410" t="str">
            <v>40030054 Construction Equip - Dealer / Customer Support</v>
          </cell>
          <cell r="C7410">
            <v>153968028.12</v>
          </cell>
          <cell r="D7410">
            <v>0</v>
          </cell>
          <cell r="E7410">
            <v>0</v>
          </cell>
          <cell r="F7410">
            <v>0</v>
          </cell>
          <cell r="G7410">
            <v>0</v>
          </cell>
          <cell r="H7410">
            <v>0</v>
          </cell>
          <cell r="I7410">
            <v>0</v>
          </cell>
          <cell r="J7410">
            <v>0</v>
          </cell>
          <cell r="K7410">
            <v>0</v>
          </cell>
          <cell r="L7410">
            <v>0</v>
          </cell>
          <cell r="M7410">
            <v>0</v>
          </cell>
          <cell r="N7410">
            <v>0</v>
          </cell>
          <cell r="O7410">
            <v>0</v>
          </cell>
          <cell r="P7410">
            <v>0</v>
          </cell>
          <cell r="Q7410">
            <v>0</v>
          </cell>
          <cell r="R7410">
            <v>0</v>
          </cell>
          <cell r="S7410">
            <v>0</v>
          </cell>
          <cell r="T7410">
            <v>153968028.12</v>
          </cell>
        </row>
        <row r="7411">
          <cell r="A7411">
            <v>40500116</v>
          </cell>
          <cell r="B7411" t="str">
            <v>Charger Installation - Domestic</v>
          </cell>
          <cell r="C7411">
            <v>31900500</v>
          </cell>
          <cell r="D7411">
            <v>0</v>
          </cell>
          <cell r="E7411">
            <v>0</v>
          </cell>
          <cell r="F7411">
            <v>0</v>
          </cell>
          <cell r="G7411">
            <v>-6247500</v>
          </cell>
          <cell r="H7411">
            <v>0</v>
          </cell>
          <cell r="I7411">
            <v>0</v>
          </cell>
          <cell r="J7411">
            <v>0</v>
          </cell>
          <cell r="K7411">
            <v>0</v>
          </cell>
          <cell r="L7411">
            <v>0</v>
          </cell>
          <cell r="M7411">
            <v>0</v>
          </cell>
          <cell r="N7411">
            <v>0</v>
          </cell>
          <cell r="O7411">
            <v>0</v>
          </cell>
          <cell r="P7411">
            <v>0</v>
          </cell>
          <cell r="Q7411">
            <v>0</v>
          </cell>
          <cell r="R7411">
            <v>0</v>
          </cell>
          <cell r="S7411">
            <v>0</v>
          </cell>
          <cell r="T7411">
            <v>25653000</v>
          </cell>
        </row>
        <row r="7412">
          <cell r="A7412">
            <v>41080003</v>
          </cell>
          <cell r="B7412" t="str">
            <v>5*  Freight Cost Recovery</v>
          </cell>
          <cell r="C7412">
            <v>0</v>
          </cell>
          <cell r="D7412">
            <v>0</v>
          </cell>
          <cell r="E7412">
            <v>0</v>
          </cell>
          <cell r="F7412">
            <v>0</v>
          </cell>
          <cell r="G7412">
            <v>0</v>
          </cell>
          <cell r="H7412">
            <v>0</v>
          </cell>
          <cell r="I7412">
            <v>0</v>
          </cell>
          <cell r="J7412">
            <v>0</v>
          </cell>
          <cell r="K7412">
            <v>0</v>
          </cell>
          <cell r="L7412">
            <v>0</v>
          </cell>
          <cell r="M7412">
            <v>-705646.72</v>
          </cell>
          <cell r="N7412">
            <v>0</v>
          </cell>
          <cell r="O7412">
            <v>0</v>
          </cell>
          <cell r="P7412">
            <v>0</v>
          </cell>
          <cell r="Q7412">
            <v>0</v>
          </cell>
          <cell r="R7412">
            <v>0</v>
          </cell>
          <cell r="S7412">
            <v>0</v>
          </cell>
          <cell r="T7412">
            <v>-705646.72</v>
          </cell>
        </row>
        <row r="7413">
          <cell r="A7413">
            <v>41080009</v>
          </cell>
          <cell r="B7413" t="str">
            <v>6*  License Fee &amp; Dev Co</v>
          </cell>
          <cell r="C7413">
            <v>0</v>
          </cell>
          <cell r="D7413">
            <v>0</v>
          </cell>
          <cell r="E7413">
            <v>0</v>
          </cell>
          <cell r="F7413">
            <v>0</v>
          </cell>
          <cell r="G7413">
            <v>0</v>
          </cell>
          <cell r="H7413">
            <v>0</v>
          </cell>
          <cell r="I7413">
            <v>0</v>
          </cell>
          <cell r="J7413">
            <v>0</v>
          </cell>
          <cell r="K7413">
            <v>0</v>
          </cell>
          <cell r="L7413">
            <v>0</v>
          </cell>
          <cell r="M7413">
            <v>0</v>
          </cell>
          <cell r="N7413">
            <v>0</v>
          </cell>
          <cell r="O7413">
            <v>0</v>
          </cell>
          <cell r="P7413">
            <v>0</v>
          </cell>
          <cell r="Q7413">
            <v>0</v>
          </cell>
          <cell r="R7413">
            <v>0</v>
          </cell>
          <cell r="S7413">
            <v>0</v>
          </cell>
          <cell r="T7413">
            <v>0</v>
          </cell>
        </row>
        <row r="7414">
          <cell r="A7414">
            <v>296</v>
          </cell>
          <cell r="B7414" t="str">
            <v>Sales - Manufactured goods Export............</v>
          </cell>
          <cell r="C7414">
            <v>-25460091926.93</v>
          </cell>
          <cell r="D7414">
            <v>-15049855606.530001</v>
          </cell>
          <cell r="E7414">
            <v>-1256775031.48</v>
          </cell>
          <cell r="F7414">
            <v>0</v>
          </cell>
          <cell r="G7414">
            <v>-868222836.29999995</v>
          </cell>
          <cell r="H7414">
            <v>0</v>
          </cell>
          <cell r="I7414">
            <v>0</v>
          </cell>
          <cell r="J7414">
            <v>0</v>
          </cell>
          <cell r="K7414">
            <v>0</v>
          </cell>
          <cell r="L7414">
            <v>0</v>
          </cell>
          <cell r="M7414">
            <v>-26043209.280000001</v>
          </cell>
          <cell r="N7414">
            <v>0</v>
          </cell>
          <cell r="O7414">
            <v>0</v>
          </cell>
          <cell r="P7414">
            <v>0</v>
          </cell>
          <cell r="Q7414">
            <v>0</v>
          </cell>
          <cell r="R7414">
            <v>0</v>
          </cell>
          <cell r="S7414">
            <v>0</v>
          </cell>
          <cell r="T7414">
            <v>-42660988610.519997</v>
          </cell>
        </row>
        <row r="7415">
          <cell r="A7415">
            <v>40010229</v>
          </cell>
          <cell r="B7415" t="str">
            <v>40010229 Dealer Incentives EXPORT TRC</v>
          </cell>
          <cell r="C7415">
            <v>0</v>
          </cell>
          <cell r="D7415">
            <v>1972620</v>
          </cell>
          <cell r="E7415">
            <v>13525585.67</v>
          </cell>
          <cell r="F7415">
            <v>0</v>
          </cell>
          <cell r="G7415">
            <v>0</v>
          </cell>
          <cell r="H7415">
            <v>0</v>
          </cell>
          <cell r="I7415">
            <v>0</v>
          </cell>
          <cell r="J7415">
            <v>0</v>
          </cell>
          <cell r="K7415">
            <v>0</v>
          </cell>
          <cell r="L7415">
            <v>0</v>
          </cell>
          <cell r="M7415">
            <v>0</v>
          </cell>
          <cell r="N7415">
            <v>0</v>
          </cell>
          <cell r="O7415">
            <v>0</v>
          </cell>
          <cell r="P7415">
            <v>0</v>
          </cell>
          <cell r="Q7415">
            <v>0</v>
          </cell>
          <cell r="R7415">
            <v>0</v>
          </cell>
          <cell r="S7415">
            <v>0</v>
          </cell>
          <cell r="T7415">
            <v>15498205.67</v>
          </cell>
        </row>
        <row r="7416">
          <cell r="A7416">
            <v>40020001</v>
          </cell>
          <cell r="B7416" t="str">
            <v>40020001 Sales Mftd. Goods Export - Vehicles</v>
          </cell>
          <cell r="C7416">
            <v>-25255966232.400002</v>
          </cell>
          <cell r="D7416">
            <v>0</v>
          </cell>
          <cell r="E7416">
            <v>0</v>
          </cell>
          <cell r="F7416">
            <v>0</v>
          </cell>
          <cell r="G7416">
            <v>0</v>
          </cell>
          <cell r="H7416">
            <v>0</v>
          </cell>
          <cell r="I7416">
            <v>0</v>
          </cell>
          <cell r="J7416">
            <v>0</v>
          </cell>
          <cell r="K7416">
            <v>0</v>
          </cell>
          <cell r="L7416">
            <v>0</v>
          </cell>
          <cell r="M7416">
            <v>-26043209.280000001</v>
          </cell>
          <cell r="N7416">
            <v>0</v>
          </cell>
          <cell r="O7416">
            <v>0</v>
          </cell>
          <cell r="P7416">
            <v>0</v>
          </cell>
          <cell r="Q7416">
            <v>0</v>
          </cell>
          <cell r="R7416">
            <v>0</v>
          </cell>
          <cell r="S7416">
            <v>0</v>
          </cell>
          <cell r="T7416">
            <v>-25282009441.68</v>
          </cell>
        </row>
        <row r="7417">
          <cell r="A7417">
            <v>40020002</v>
          </cell>
          <cell r="B7417" t="str">
            <v>40020002 Sales Mftd. Goods Export - Three Wheelers</v>
          </cell>
          <cell r="C7417">
            <v>0</v>
          </cell>
          <cell r="D7417">
            <v>0</v>
          </cell>
          <cell r="E7417">
            <v>0</v>
          </cell>
          <cell r="F7417">
            <v>0</v>
          </cell>
          <cell r="G7417">
            <v>0</v>
          </cell>
          <cell r="H7417">
            <v>0</v>
          </cell>
          <cell r="I7417">
            <v>0</v>
          </cell>
          <cell r="J7417">
            <v>0</v>
          </cell>
          <cell r="K7417">
            <v>0</v>
          </cell>
          <cell r="L7417">
            <v>0</v>
          </cell>
          <cell r="M7417">
            <v>0</v>
          </cell>
          <cell r="N7417">
            <v>0</v>
          </cell>
          <cell r="O7417">
            <v>0</v>
          </cell>
          <cell r="P7417">
            <v>0</v>
          </cell>
          <cell r="Q7417">
            <v>0</v>
          </cell>
          <cell r="R7417">
            <v>0</v>
          </cell>
          <cell r="S7417">
            <v>0</v>
          </cell>
          <cell r="T7417">
            <v>0</v>
          </cell>
        </row>
        <row r="7418">
          <cell r="A7418">
            <v>40020003</v>
          </cell>
          <cell r="B7418" t="str">
            <v>40020003 Excise recovery on Exports in INR</v>
          </cell>
          <cell r="C7418">
            <v>0</v>
          </cell>
          <cell r="D7418">
            <v>0</v>
          </cell>
          <cell r="E7418">
            <v>0</v>
          </cell>
          <cell r="F7418">
            <v>0</v>
          </cell>
          <cell r="G7418">
            <v>0</v>
          </cell>
          <cell r="H7418">
            <v>0</v>
          </cell>
          <cell r="I7418">
            <v>0</v>
          </cell>
          <cell r="J7418">
            <v>0</v>
          </cell>
          <cell r="K7418">
            <v>0</v>
          </cell>
          <cell r="L7418">
            <v>0</v>
          </cell>
          <cell r="M7418">
            <v>0</v>
          </cell>
          <cell r="N7418">
            <v>0</v>
          </cell>
          <cell r="O7418">
            <v>0</v>
          </cell>
          <cell r="P7418">
            <v>0</v>
          </cell>
          <cell r="Q7418">
            <v>0</v>
          </cell>
          <cell r="R7418">
            <v>0</v>
          </cell>
          <cell r="S7418">
            <v>0</v>
          </cell>
          <cell r="T7418">
            <v>0</v>
          </cell>
        </row>
        <row r="7419">
          <cell r="A7419">
            <v>40020021</v>
          </cell>
          <cell r="B7419" t="str">
            <v>40020021 Sales Mftd. Goods Export - Tractors</v>
          </cell>
          <cell r="C7419">
            <v>0</v>
          </cell>
          <cell r="D7419">
            <v>-12701666263.540001</v>
          </cell>
          <cell r="E7419">
            <v>-1247544802.54</v>
          </cell>
          <cell r="F7419">
            <v>0</v>
          </cell>
          <cell r="G7419">
            <v>0</v>
          </cell>
          <cell r="H7419">
            <v>0</v>
          </cell>
          <cell r="I7419">
            <v>0</v>
          </cell>
          <cell r="J7419">
            <v>0</v>
          </cell>
          <cell r="K7419">
            <v>0</v>
          </cell>
          <cell r="L7419">
            <v>0</v>
          </cell>
          <cell r="M7419">
            <v>0</v>
          </cell>
          <cell r="N7419">
            <v>0</v>
          </cell>
          <cell r="O7419">
            <v>0</v>
          </cell>
          <cell r="P7419">
            <v>0</v>
          </cell>
          <cell r="Q7419">
            <v>0</v>
          </cell>
          <cell r="R7419">
            <v>0</v>
          </cell>
          <cell r="S7419">
            <v>0</v>
          </cell>
          <cell r="T7419">
            <v>-13949211066.08</v>
          </cell>
        </row>
        <row r="7420">
          <cell r="A7420">
            <v>40020022</v>
          </cell>
          <cell r="B7420" t="str">
            <v>40020022 Sales Mftd. Goods Export - Implements</v>
          </cell>
          <cell r="C7420">
            <v>0</v>
          </cell>
          <cell r="D7420">
            <v>0</v>
          </cell>
          <cell r="E7420">
            <v>-20740219.609999999</v>
          </cell>
          <cell r="F7420">
            <v>0</v>
          </cell>
          <cell r="G7420">
            <v>0</v>
          </cell>
          <cell r="H7420">
            <v>0</v>
          </cell>
          <cell r="I7420">
            <v>0</v>
          </cell>
          <cell r="J7420">
            <v>0</v>
          </cell>
          <cell r="K7420">
            <v>0</v>
          </cell>
          <cell r="L7420">
            <v>0</v>
          </cell>
          <cell r="M7420">
            <v>0</v>
          </cell>
          <cell r="N7420">
            <v>0</v>
          </cell>
          <cell r="O7420">
            <v>0</v>
          </cell>
          <cell r="P7420">
            <v>0</v>
          </cell>
          <cell r="Q7420">
            <v>0</v>
          </cell>
          <cell r="R7420">
            <v>0</v>
          </cell>
          <cell r="S7420">
            <v>0</v>
          </cell>
          <cell r="T7420">
            <v>-20740219.609999999</v>
          </cell>
        </row>
        <row r="7421">
          <cell r="A7421">
            <v>40020023</v>
          </cell>
          <cell r="B7421" t="str">
            <v>40020023 Sales Mftd. Goods Export - Dg Sets</v>
          </cell>
          <cell r="C7421">
            <v>0</v>
          </cell>
          <cell r="D7421">
            <v>0</v>
          </cell>
          <cell r="E7421">
            <v>0</v>
          </cell>
          <cell r="F7421">
            <v>0</v>
          </cell>
          <cell r="G7421">
            <v>-490887839.33999997</v>
          </cell>
          <cell r="H7421">
            <v>0</v>
          </cell>
          <cell r="I7421">
            <v>0</v>
          </cell>
          <cell r="J7421">
            <v>0</v>
          </cell>
          <cell r="K7421">
            <v>0</v>
          </cell>
          <cell r="L7421">
            <v>0</v>
          </cell>
          <cell r="M7421">
            <v>0</v>
          </cell>
          <cell r="N7421">
            <v>0</v>
          </cell>
          <cell r="O7421">
            <v>0</v>
          </cell>
          <cell r="P7421">
            <v>0</v>
          </cell>
          <cell r="Q7421">
            <v>0</v>
          </cell>
          <cell r="R7421">
            <v>0</v>
          </cell>
          <cell r="S7421">
            <v>0</v>
          </cell>
          <cell r="T7421">
            <v>-490887839.33999997</v>
          </cell>
        </row>
        <row r="7422">
          <cell r="A7422">
            <v>40020024</v>
          </cell>
          <cell r="B7422" t="str">
            <v>40020024 Sales Mftd. Goods Export-Dg Sets - Freight</v>
          </cell>
          <cell r="C7422">
            <v>0</v>
          </cell>
          <cell r="D7422">
            <v>0</v>
          </cell>
          <cell r="E7422">
            <v>0</v>
          </cell>
          <cell r="F7422">
            <v>0</v>
          </cell>
          <cell r="G7422">
            <v>0</v>
          </cell>
          <cell r="H7422">
            <v>0</v>
          </cell>
          <cell r="I7422">
            <v>0</v>
          </cell>
          <cell r="J7422">
            <v>0</v>
          </cell>
          <cell r="K7422">
            <v>0</v>
          </cell>
          <cell r="L7422">
            <v>0</v>
          </cell>
          <cell r="M7422">
            <v>0</v>
          </cell>
          <cell r="N7422">
            <v>0</v>
          </cell>
          <cell r="O7422">
            <v>0</v>
          </cell>
          <cell r="P7422">
            <v>0</v>
          </cell>
          <cell r="Q7422">
            <v>0</v>
          </cell>
          <cell r="R7422">
            <v>0</v>
          </cell>
          <cell r="S7422">
            <v>0</v>
          </cell>
          <cell r="T7422">
            <v>0</v>
          </cell>
        </row>
        <row r="7423">
          <cell r="A7423">
            <v>40020025</v>
          </cell>
          <cell r="B7423" t="str">
            <v>40020025 Sales Mftd. Goods Export-Dg Sets-Insurance</v>
          </cell>
          <cell r="C7423">
            <v>0</v>
          </cell>
          <cell r="D7423">
            <v>0</v>
          </cell>
          <cell r="E7423">
            <v>0</v>
          </cell>
          <cell r="F7423">
            <v>0</v>
          </cell>
          <cell r="G7423">
            <v>0</v>
          </cell>
          <cell r="H7423">
            <v>0</v>
          </cell>
          <cell r="I7423">
            <v>0</v>
          </cell>
          <cell r="J7423">
            <v>0</v>
          </cell>
          <cell r="K7423">
            <v>0</v>
          </cell>
          <cell r="L7423">
            <v>0</v>
          </cell>
          <cell r="M7423">
            <v>0</v>
          </cell>
          <cell r="N7423">
            <v>0</v>
          </cell>
          <cell r="O7423">
            <v>0</v>
          </cell>
          <cell r="P7423">
            <v>0</v>
          </cell>
          <cell r="Q7423">
            <v>0</v>
          </cell>
          <cell r="R7423">
            <v>0</v>
          </cell>
          <cell r="S7423">
            <v>0</v>
          </cell>
          <cell r="T7423">
            <v>0</v>
          </cell>
        </row>
        <row r="7424">
          <cell r="A7424">
            <v>40020026</v>
          </cell>
          <cell r="B7424" t="str">
            <v>40020026 Sales Mftd. Goods Export-Implements Freight</v>
          </cell>
          <cell r="C7424">
            <v>0</v>
          </cell>
          <cell r="D7424">
            <v>29557441.48</v>
          </cell>
          <cell r="E7424">
            <v>0</v>
          </cell>
          <cell r="F7424">
            <v>0</v>
          </cell>
          <cell r="G7424">
            <v>-24852.43</v>
          </cell>
          <cell r="H7424">
            <v>0</v>
          </cell>
          <cell r="I7424">
            <v>0</v>
          </cell>
          <cell r="J7424">
            <v>0</v>
          </cell>
          <cell r="K7424">
            <v>0</v>
          </cell>
          <cell r="L7424">
            <v>0</v>
          </cell>
          <cell r="M7424">
            <v>0</v>
          </cell>
          <cell r="N7424">
            <v>0</v>
          </cell>
          <cell r="O7424">
            <v>0</v>
          </cell>
          <cell r="P7424">
            <v>0</v>
          </cell>
          <cell r="Q7424">
            <v>0</v>
          </cell>
          <cell r="R7424">
            <v>0</v>
          </cell>
          <cell r="S7424">
            <v>0</v>
          </cell>
          <cell r="T7424">
            <v>29532589.050000001</v>
          </cell>
        </row>
        <row r="7425">
          <cell r="A7425">
            <v>40020027</v>
          </cell>
          <cell r="B7425" t="str">
            <v>40020027 Sales Mftd. Goods Export-Implements Insurance</v>
          </cell>
          <cell r="C7425">
            <v>0</v>
          </cell>
          <cell r="D7425">
            <v>213053.9</v>
          </cell>
          <cell r="E7425">
            <v>0</v>
          </cell>
          <cell r="F7425">
            <v>0</v>
          </cell>
          <cell r="G7425">
            <v>-1322.78</v>
          </cell>
          <cell r="H7425">
            <v>0</v>
          </cell>
          <cell r="I7425">
            <v>0</v>
          </cell>
          <cell r="J7425">
            <v>0</v>
          </cell>
          <cell r="K7425">
            <v>0</v>
          </cell>
          <cell r="L7425">
            <v>0</v>
          </cell>
          <cell r="M7425">
            <v>0</v>
          </cell>
          <cell r="N7425">
            <v>0</v>
          </cell>
          <cell r="O7425">
            <v>0</v>
          </cell>
          <cell r="P7425">
            <v>0</v>
          </cell>
          <cell r="Q7425">
            <v>0</v>
          </cell>
          <cell r="R7425">
            <v>0</v>
          </cell>
          <cell r="S7425">
            <v>0</v>
          </cell>
          <cell r="T7425">
            <v>211731.12</v>
          </cell>
        </row>
        <row r="7426">
          <cell r="A7426">
            <v>40020042</v>
          </cell>
          <cell r="B7426" t="str">
            <v>40020042 Sales Mftd. Goods Export - Engines</v>
          </cell>
          <cell r="C7426">
            <v>0</v>
          </cell>
          <cell r="D7426">
            <v>-1440484984.26</v>
          </cell>
          <cell r="E7426">
            <v>0</v>
          </cell>
          <cell r="F7426">
            <v>0</v>
          </cell>
          <cell r="G7426">
            <v>-377308821.75</v>
          </cell>
          <cell r="H7426">
            <v>0</v>
          </cell>
          <cell r="I7426">
            <v>0</v>
          </cell>
          <cell r="J7426">
            <v>0</v>
          </cell>
          <cell r="K7426">
            <v>0</v>
          </cell>
          <cell r="L7426">
            <v>0</v>
          </cell>
          <cell r="M7426">
            <v>0</v>
          </cell>
          <cell r="N7426">
            <v>0</v>
          </cell>
          <cell r="O7426">
            <v>0</v>
          </cell>
          <cell r="P7426">
            <v>0</v>
          </cell>
          <cell r="Q7426">
            <v>0</v>
          </cell>
          <cell r="R7426">
            <v>0</v>
          </cell>
          <cell r="S7426">
            <v>0</v>
          </cell>
          <cell r="T7426">
            <v>-1817793806.01</v>
          </cell>
        </row>
        <row r="7427">
          <cell r="A7427">
            <v>40020043</v>
          </cell>
          <cell r="B7427" t="str">
            <v>40020043 Sales Mftd. Goods Export -Engines-Freight</v>
          </cell>
          <cell r="C7427">
            <v>0</v>
          </cell>
          <cell r="D7427">
            <v>0</v>
          </cell>
          <cell r="E7427">
            <v>0</v>
          </cell>
          <cell r="F7427">
            <v>0</v>
          </cell>
          <cell r="G7427">
            <v>0</v>
          </cell>
          <cell r="H7427">
            <v>0</v>
          </cell>
          <cell r="I7427">
            <v>0</v>
          </cell>
          <cell r="J7427">
            <v>0</v>
          </cell>
          <cell r="K7427">
            <v>0</v>
          </cell>
          <cell r="L7427">
            <v>0</v>
          </cell>
          <cell r="M7427">
            <v>0</v>
          </cell>
          <cell r="N7427">
            <v>0</v>
          </cell>
          <cell r="O7427">
            <v>0</v>
          </cell>
          <cell r="P7427">
            <v>0</v>
          </cell>
          <cell r="Q7427">
            <v>0</v>
          </cell>
          <cell r="R7427">
            <v>0</v>
          </cell>
          <cell r="S7427">
            <v>0</v>
          </cell>
          <cell r="T7427">
            <v>0</v>
          </cell>
        </row>
        <row r="7428">
          <cell r="A7428">
            <v>40020044</v>
          </cell>
          <cell r="B7428" t="str">
            <v>40020044 Sales Mftd. Goods Export-Engines-Insurance</v>
          </cell>
          <cell r="C7428">
            <v>0</v>
          </cell>
          <cell r="D7428">
            <v>0</v>
          </cell>
          <cell r="E7428">
            <v>0</v>
          </cell>
          <cell r="F7428">
            <v>0</v>
          </cell>
          <cell r="G7428">
            <v>0</v>
          </cell>
          <cell r="H7428">
            <v>0</v>
          </cell>
          <cell r="I7428">
            <v>0</v>
          </cell>
          <cell r="J7428">
            <v>0</v>
          </cell>
          <cell r="K7428">
            <v>0</v>
          </cell>
          <cell r="L7428">
            <v>0</v>
          </cell>
          <cell r="M7428">
            <v>0</v>
          </cell>
          <cell r="N7428">
            <v>0</v>
          </cell>
          <cell r="O7428">
            <v>0</v>
          </cell>
          <cell r="P7428">
            <v>0</v>
          </cell>
          <cell r="Q7428">
            <v>0</v>
          </cell>
          <cell r="R7428">
            <v>0</v>
          </cell>
          <cell r="S7428">
            <v>0</v>
          </cell>
          <cell r="T7428">
            <v>0</v>
          </cell>
        </row>
        <row r="7429">
          <cell r="A7429">
            <v>40020047</v>
          </cell>
          <cell r="B7429" t="str">
            <v>40020047 Sales  Manufactured Goods Export</v>
          </cell>
          <cell r="C7429">
            <v>0</v>
          </cell>
          <cell r="D7429">
            <v>-940358648.96000004</v>
          </cell>
          <cell r="E7429">
            <v>0</v>
          </cell>
          <cell r="F7429">
            <v>0</v>
          </cell>
          <cell r="G7429">
            <v>0</v>
          </cell>
          <cell r="H7429">
            <v>0</v>
          </cell>
          <cell r="I7429">
            <v>0</v>
          </cell>
          <cell r="J7429">
            <v>0</v>
          </cell>
          <cell r="K7429">
            <v>0</v>
          </cell>
          <cell r="L7429">
            <v>0</v>
          </cell>
          <cell r="M7429">
            <v>0</v>
          </cell>
          <cell r="N7429">
            <v>0</v>
          </cell>
          <cell r="O7429">
            <v>0</v>
          </cell>
          <cell r="P7429">
            <v>0</v>
          </cell>
          <cell r="Q7429">
            <v>0</v>
          </cell>
          <cell r="R7429">
            <v>0</v>
          </cell>
          <cell r="S7429">
            <v>0</v>
          </cell>
          <cell r="T7429">
            <v>-940358648.96000004</v>
          </cell>
        </row>
        <row r="7430">
          <cell r="A7430">
            <v>40020050</v>
          </cell>
          <cell r="B7430" t="str">
            <v>40020050 Vehicle Export Frt Recovery</v>
          </cell>
          <cell r="C7430">
            <v>0</v>
          </cell>
          <cell r="D7430">
            <v>0</v>
          </cell>
          <cell r="E7430">
            <v>0</v>
          </cell>
          <cell r="F7430">
            <v>0</v>
          </cell>
          <cell r="G7430">
            <v>0</v>
          </cell>
          <cell r="H7430">
            <v>0</v>
          </cell>
          <cell r="I7430">
            <v>0</v>
          </cell>
          <cell r="J7430">
            <v>0</v>
          </cell>
          <cell r="K7430">
            <v>0</v>
          </cell>
          <cell r="L7430">
            <v>0</v>
          </cell>
          <cell r="M7430">
            <v>0</v>
          </cell>
          <cell r="N7430">
            <v>0</v>
          </cell>
          <cell r="O7430">
            <v>0</v>
          </cell>
          <cell r="P7430">
            <v>0</v>
          </cell>
          <cell r="Q7430">
            <v>0</v>
          </cell>
          <cell r="R7430">
            <v>0</v>
          </cell>
          <cell r="S7430">
            <v>0</v>
          </cell>
          <cell r="T7430">
            <v>0</v>
          </cell>
        </row>
        <row r="7431">
          <cell r="A7431">
            <v>40020060</v>
          </cell>
          <cell r="B7431" t="str">
            <v>40020060 Vehicle Export Ins Recovery</v>
          </cell>
          <cell r="C7431">
            <v>0</v>
          </cell>
          <cell r="D7431">
            <v>0</v>
          </cell>
          <cell r="E7431">
            <v>0</v>
          </cell>
          <cell r="F7431">
            <v>0</v>
          </cell>
          <cell r="G7431">
            <v>0</v>
          </cell>
          <cell r="H7431">
            <v>0</v>
          </cell>
          <cell r="I7431">
            <v>0</v>
          </cell>
          <cell r="J7431">
            <v>0</v>
          </cell>
          <cell r="K7431">
            <v>0</v>
          </cell>
          <cell r="L7431">
            <v>0</v>
          </cell>
          <cell r="M7431">
            <v>0</v>
          </cell>
          <cell r="N7431">
            <v>0</v>
          </cell>
          <cell r="O7431">
            <v>0</v>
          </cell>
          <cell r="P7431">
            <v>0</v>
          </cell>
          <cell r="Q7431">
            <v>0</v>
          </cell>
          <cell r="R7431">
            <v>0</v>
          </cell>
          <cell r="S7431">
            <v>0</v>
          </cell>
          <cell r="T7431">
            <v>0</v>
          </cell>
        </row>
        <row r="7432">
          <cell r="A7432">
            <v>40020061</v>
          </cell>
          <cell r="B7432" t="str">
            <v>40020061 Sales Mftd. Goods Export - Tractors Freight</v>
          </cell>
          <cell r="C7432">
            <v>0</v>
          </cell>
          <cell r="D7432">
            <v>911174.85</v>
          </cell>
          <cell r="E7432">
            <v>-1987992</v>
          </cell>
          <cell r="F7432">
            <v>0</v>
          </cell>
          <cell r="G7432">
            <v>0</v>
          </cell>
          <cell r="H7432">
            <v>0</v>
          </cell>
          <cell r="I7432">
            <v>0</v>
          </cell>
          <cell r="J7432">
            <v>0</v>
          </cell>
          <cell r="K7432">
            <v>0</v>
          </cell>
          <cell r="L7432">
            <v>0</v>
          </cell>
          <cell r="M7432">
            <v>0</v>
          </cell>
          <cell r="N7432">
            <v>0</v>
          </cell>
          <cell r="O7432">
            <v>0</v>
          </cell>
          <cell r="P7432">
            <v>0</v>
          </cell>
          <cell r="Q7432">
            <v>0</v>
          </cell>
          <cell r="R7432">
            <v>0</v>
          </cell>
          <cell r="S7432">
            <v>0</v>
          </cell>
          <cell r="T7432">
            <v>-1076817.1499999999</v>
          </cell>
        </row>
        <row r="7433">
          <cell r="A7433">
            <v>40020062</v>
          </cell>
          <cell r="B7433" t="str">
            <v>40020062 Sales Mftd. Goods Export - Tractors Insurance</v>
          </cell>
          <cell r="C7433">
            <v>0</v>
          </cell>
          <cell r="D7433">
            <v>0</v>
          </cell>
          <cell r="E7433">
            <v>-27603</v>
          </cell>
          <cell r="F7433">
            <v>0</v>
          </cell>
          <cell r="G7433">
            <v>0</v>
          </cell>
          <cell r="H7433">
            <v>0</v>
          </cell>
          <cell r="I7433">
            <v>0</v>
          </cell>
          <cell r="J7433">
            <v>0</v>
          </cell>
          <cell r="K7433">
            <v>0</v>
          </cell>
          <cell r="L7433">
            <v>0</v>
          </cell>
          <cell r="M7433">
            <v>0</v>
          </cell>
          <cell r="N7433">
            <v>0</v>
          </cell>
          <cell r="O7433">
            <v>0</v>
          </cell>
          <cell r="P7433">
            <v>0</v>
          </cell>
          <cell r="Q7433">
            <v>0</v>
          </cell>
          <cell r="R7433">
            <v>0</v>
          </cell>
          <cell r="S7433">
            <v>0</v>
          </cell>
          <cell r="T7433">
            <v>-27603</v>
          </cell>
        </row>
        <row r="7434">
          <cell r="A7434">
            <v>40020901</v>
          </cell>
          <cell r="B7434" t="str">
            <v>40020901 Ind-AS Dealr Incentive–Vehicle/Tractor Export Sale</v>
          </cell>
          <cell r="C7434">
            <v>0</v>
          </cell>
          <cell r="D7434">
            <v>0</v>
          </cell>
          <cell r="E7434">
            <v>0</v>
          </cell>
          <cell r="F7434">
            <v>0</v>
          </cell>
          <cell r="G7434">
            <v>0</v>
          </cell>
          <cell r="H7434">
            <v>0</v>
          </cell>
          <cell r="I7434">
            <v>0</v>
          </cell>
          <cell r="J7434">
            <v>0</v>
          </cell>
          <cell r="K7434">
            <v>0</v>
          </cell>
          <cell r="L7434">
            <v>0</v>
          </cell>
          <cell r="M7434">
            <v>0</v>
          </cell>
          <cell r="N7434">
            <v>0</v>
          </cell>
          <cell r="O7434">
            <v>0</v>
          </cell>
          <cell r="P7434">
            <v>0</v>
          </cell>
          <cell r="Q7434">
            <v>0</v>
          </cell>
          <cell r="R7434">
            <v>0</v>
          </cell>
          <cell r="S7434">
            <v>0</v>
          </cell>
          <cell r="T7434">
            <v>0</v>
          </cell>
        </row>
        <row r="7435">
          <cell r="A7435">
            <v>40020904</v>
          </cell>
          <cell r="B7435" t="str">
            <v>40020904 Ind-AS Dealer Incentive–Applitrac/implements Expor</v>
          </cell>
          <cell r="C7435">
            <v>0</v>
          </cell>
          <cell r="D7435">
            <v>0</v>
          </cell>
          <cell r="E7435">
            <v>0</v>
          </cell>
          <cell r="F7435">
            <v>0</v>
          </cell>
          <cell r="G7435">
            <v>0</v>
          </cell>
          <cell r="H7435">
            <v>0</v>
          </cell>
          <cell r="I7435">
            <v>0</v>
          </cell>
          <cell r="J7435">
            <v>0</v>
          </cell>
          <cell r="K7435">
            <v>0</v>
          </cell>
          <cell r="L7435">
            <v>0</v>
          </cell>
          <cell r="M7435">
            <v>0</v>
          </cell>
          <cell r="N7435">
            <v>0</v>
          </cell>
          <cell r="O7435">
            <v>0</v>
          </cell>
          <cell r="P7435">
            <v>0</v>
          </cell>
          <cell r="Q7435">
            <v>0</v>
          </cell>
          <cell r="R7435">
            <v>0</v>
          </cell>
          <cell r="S7435">
            <v>0</v>
          </cell>
          <cell r="T7435">
            <v>0</v>
          </cell>
        </row>
        <row r="7436">
          <cell r="A7436">
            <v>40020905</v>
          </cell>
          <cell r="B7436" t="str">
            <v>40020905 Ind-AS Dealer Incentive–Engines &amp; Gensets Exports</v>
          </cell>
          <cell r="C7436">
            <v>0</v>
          </cell>
          <cell r="D7436">
            <v>0</v>
          </cell>
          <cell r="E7436">
            <v>0</v>
          </cell>
          <cell r="F7436">
            <v>0</v>
          </cell>
          <cell r="G7436">
            <v>0</v>
          </cell>
          <cell r="H7436">
            <v>0</v>
          </cell>
          <cell r="I7436">
            <v>0</v>
          </cell>
          <cell r="J7436">
            <v>0</v>
          </cell>
          <cell r="K7436">
            <v>0</v>
          </cell>
          <cell r="L7436">
            <v>0</v>
          </cell>
          <cell r="M7436">
            <v>0</v>
          </cell>
          <cell r="N7436">
            <v>0</v>
          </cell>
          <cell r="O7436">
            <v>0</v>
          </cell>
          <cell r="P7436">
            <v>0</v>
          </cell>
          <cell r="Q7436">
            <v>0</v>
          </cell>
          <cell r="R7436">
            <v>0</v>
          </cell>
          <cell r="S7436">
            <v>0</v>
          </cell>
          <cell r="T7436">
            <v>0</v>
          </cell>
        </row>
        <row r="7437">
          <cell r="A7437">
            <v>40020906</v>
          </cell>
          <cell r="B7437" t="str">
            <v>40020906 IND AS- Dealer Incentive - Export of Vehicles</v>
          </cell>
          <cell r="C7437">
            <v>0</v>
          </cell>
          <cell r="D7437">
            <v>0</v>
          </cell>
          <cell r="E7437">
            <v>0</v>
          </cell>
          <cell r="F7437">
            <v>0</v>
          </cell>
          <cell r="G7437">
            <v>0</v>
          </cell>
          <cell r="H7437">
            <v>0</v>
          </cell>
          <cell r="I7437">
            <v>0</v>
          </cell>
          <cell r="J7437">
            <v>0</v>
          </cell>
          <cell r="K7437">
            <v>0</v>
          </cell>
          <cell r="L7437">
            <v>0</v>
          </cell>
          <cell r="M7437">
            <v>0</v>
          </cell>
          <cell r="N7437">
            <v>0</v>
          </cell>
          <cell r="O7437">
            <v>0</v>
          </cell>
          <cell r="P7437">
            <v>0</v>
          </cell>
          <cell r="Q7437">
            <v>0</v>
          </cell>
          <cell r="R7437">
            <v>0</v>
          </cell>
          <cell r="S7437">
            <v>0</v>
          </cell>
          <cell r="T7437">
            <v>0</v>
          </cell>
        </row>
        <row r="7438">
          <cell r="A7438">
            <v>298</v>
          </cell>
          <cell r="B7438" t="str">
            <v>Sales - Traded goods....................</v>
          </cell>
          <cell r="C7438">
            <v>-40391534350.910004</v>
          </cell>
          <cell r="D7438">
            <v>-9733181577.5200005</v>
          </cell>
          <cell r="E7438">
            <v>-3194889827.25</v>
          </cell>
          <cell r="F7438">
            <v>0</v>
          </cell>
          <cell r="G7438">
            <v>-2049545058.21</v>
          </cell>
          <cell r="H7438">
            <v>0</v>
          </cell>
          <cell r="I7438">
            <v>0</v>
          </cell>
          <cell r="J7438">
            <v>0</v>
          </cell>
          <cell r="K7438">
            <v>0</v>
          </cell>
          <cell r="L7438">
            <v>0</v>
          </cell>
          <cell r="M7438">
            <v>-106407136.12</v>
          </cell>
          <cell r="N7438">
            <v>0</v>
          </cell>
          <cell r="O7438">
            <v>0</v>
          </cell>
          <cell r="P7438">
            <v>0</v>
          </cell>
          <cell r="Q7438">
            <v>0</v>
          </cell>
          <cell r="R7438">
            <v>0</v>
          </cell>
          <cell r="S7438">
            <v>0</v>
          </cell>
          <cell r="T7438">
            <v>-55475557950.010002</v>
          </cell>
        </row>
        <row r="7439">
          <cell r="A7439">
            <v>299</v>
          </cell>
          <cell r="B7439" t="str">
            <v>Sales - Traded goods Domestic...............</v>
          </cell>
          <cell r="C7439">
            <v>-39242928075.849998</v>
          </cell>
          <cell r="D7439">
            <v>-9342239280.9099998</v>
          </cell>
          <cell r="E7439">
            <v>-3194889827.25</v>
          </cell>
          <cell r="F7439">
            <v>0</v>
          </cell>
          <cell r="G7439">
            <v>-2049141626.6300001</v>
          </cell>
          <cell r="H7439">
            <v>0</v>
          </cell>
          <cell r="I7439">
            <v>0</v>
          </cell>
          <cell r="J7439">
            <v>0</v>
          </cell>
          <cell r="K7439">
            <v>0</v>
          </cell>
          <cell r="L7439">
            <v>0</v>
          </cell>
          <cell r="M7439">
            <v>-103297782.15000001</v>
          </cell>
          <cell r="N7439">
            <v>0</v>
          </cell>
          <cell r="O7439">
            <v>0</v>
          </cell>
          <cell r="P7439">
            <v>0</v>
          </cell>
          <cell r="Q7439">
            <v>0</v>
          </cell>
          <cell r="R7439">
            <v>0</v>
          </cell>
          <cell r="S7439">
            <v>0</v>
          </cell>
          <cell r="T7439">
            <v>-53932496592.790001</v>
          </cell>
        </row>
        <row r="7440">
          <cell r="A7440">
            <v>40010029</v>
          </cell>
          <cell r="B7440" t="str">
            <v>40010029 Sales  Manufactured Goods Local - Ups</v>
          </cell>
          <cell r="C7440">
            <v>0</v>
          </cell>
          <cell r="D7440">
            <v>0</v>
          </cell>
          <cell r="E7440">
            <v>0</v>
          </cell>
          <cell r="F7440">
            <v>0</v>
          </cell>
          <cell r="G7440">
            <v>0</v>
          </cell>
          <cell r="H7440">
            <v>0</v>
          </cell>
          <cell r="I7440">
            <v>0</v>
          </cell>
          <cell r="J7440">
            <v>0</v>
          </cell>
          <cell r="K7440">
            <v>0</v>
          </cell>
          <cell r="L7440">
            <v>0</v>
          </cell>
          <cell r="M7440">
            <v>0</v>
          </cell>
          <cell r="N7440">
            <v>0</v>
          </cell>
          <cell r="O7440">
            <v>0</v>
          </cell>
          <cell r="P7440">
            <v>0</v>
          </cell>
          <cell r="Q7440">
            <v>0</v>
          </cell>
          <cell r="R7440">
            <v>0</v>
          </cell>
          <cell r="S7440">
            <v>0</v>
          </cell>
          <cell r="T7440">
            <v>0</v>
          </cell>
        </row>
        <row r="7441">
          <cell r="A7441">
            <v>40010041</v>
          </cell>
          <cell r="B7441" t="str">
            <v>40010041 Sales Mftd. Goods Local - Spares Parts</v>
          </cell>
          <cell r="C7441">
            <v>-34326151432.360001</v>
          </cell>
          <cell r="D7441">
            <v>-6521939649.4099998</v>
          </cell>
          <cell r="E7441">
            <v>-3075016356.75</v>
          </cell>
          <cell r="F7441">
            <v>0</v>
          </cell>
          <cell r="G7441">
            <v>-746508525.55999994</v>
          </cell>
          <cell r="H7441">
            <v>0</v>
          </cell>
          <cell r="I7441">
            <v>0</v>
          </cell>
          <cell r="J7441">
            <v>0</v>
          </cell>
          <cell r="K7441">
            <v>0</v>
          </cell>
          <cell r="L7441">
            <v>0</v>
          </cell>
          <cell r="M7441">
            <v>-103297782.15000001</v>
          </cell>
          <cell r="N7441">
            <v>0</v>
          </cell>
          <cell r="O7441">
            <v>0</v>
          </cell>
          <cell r="P7441">
            <v>0</v>
          </cell>
          <cell r="Q7441">
            <v>0</v>
          </cell>
          <cell r="R7441">
            <v>0</v>
          </cell>
          <cell r="S7441">
            <v>0</v>
          </cell>
          <cell r="T7441">
            <v>-44772913746.230003</v>
          </cell>
        </row>
        <row r="7442">
          <cell r="A7442">
            <v>40010045</v>
          </cell>
          <cell r="B7442" t="str">
            <v>40010045 Sales Mftd. Goods Local -Solar-Freight Recovery</v>
          </cell>
          <cell r="C7442">
            <v>0</v>
          </cell>
          <cell r="D7442">
            <v>0</v>
          </cell>
          <cell r="E7442">
            <v>0</v>
          </cell>
          <cell r="F7442">
            <v>0</v>
          </cell>
          <cell r="G7442">
            <v>0</v>
          </cell>
          <cell r="H7442">
            <v>0</v>
          </cell>
          <cell r="I7442">
            <v>0</v>
          </cell>
          <cell r="J7442">
            <v>0</v>
          </cell>
          <cell r="K7442">
            <v>0</v>
          </cell>
          <cell r="L7442">
            <v>0</v>
          </cell>
          <cell r="M7442">
            <v>0</v>
          </cell>
          <cell r="N7442">
            <v>0</v>
          </cell>
          <cell r="O7442">
            <v>0</v>
          </cell>
          <cell r="P7442">
            <v>0</v>
          </cell>
          <cell r="Q7442">
            <v>0</v>
          </cell>
          <cell r="R7442">
            <v>0</v>
          </cell>
          <cell r="S7442">
            <v>0</v>
          </cell>
          <cell r="T7442">
            <v>0</v>
          </cell>
        </row>
        <row r="7443">
          <cell r="A7443">
            <v>40010077</v>
          </cell>
          <cell r="B7443" t="str">
            <v>40010077 SALES - CANOPY FREIGHT RECOVERY</v>
          </cell>
          <cell r="C7443">
            <v>0</v>
          </cell>
          <cell r="D7443">
            <v>0</v>
          </cell>
          <cell r="E7443">
            <v>0</v>
          </cell>
          <cell r="F7443">
            <v>0</v>
          </cell>
          <cell r="G7443">
            <v>0</v>
          </cell>
          <cell r="H7443">
            <v>0</v>
          </cell>
          <cell r="I7443">
            <v>0</v>
          </cell>
          <cell r="J7443">
            <v>0</v>
          </cell>
          <cell r="K7443">
            <v>0</v>
          </cell>
          <cell r="L7443">
            <v>0</v>
          </cell>
          <cell r="M7443">
            <v>0</v>
          </cell>
          <cell r="N7443">
            <v>0</v>
          </cell>
          <cell r="O7443">
            <v>0</v>
          </cell>
          <cell r="P7443">
            <v>0</v>
          </cell>
          <cell r="Q7443">
            <v>0</v>
          </cell>
          <cell r="R7443">
            <v>0</v>
          </cell>
          <cell r="S7443">
            <v>0</v>
          </cell>
          <cell r="T7443">
            <v>0</v>
          </cell>
        </row>
        <row r="7444">
          <cell r="A7444">
            <v>40010088</v>
          </cell>
          <cell r="B7444" t="str">
            <v>40010088 Spares Excise Recovery</v>
          </cell>
          <cell r="C7444">
            <v>0</v>
          </cell>
          <cell r="D7444">
            <v>0</v>
          </cell>
          <cell r="E7444">
            <v>0</v>
          </cell>
          <cell r="F7444">
            <v>0</v>
          </cell>
          <cell r="G7444">
            <v>0</v>
          </cell>
          <cell r="H7444">
            <v>0</v>
          </cell>
          <cell r="I7444">
            <v>0</v>
          </cell>
          <cell r="J7444">
            <v>0</v>
          </cell>
          <cell r="K7444">
            <v>0</v>
          </cell>
          <cell r="L7444">
            <v>0</v>
          </cell>
          <cell r="M7444">
            <v>0</v>
          </cell>
          <cell r="N7444">
            <v>0</v>
          </cell>
          <cell r="O7444">
            <v>0</v>
          </cell>
          <cell r="P7444">
            <v>0</v>
          </cell>
          <cell r="Q7444">
            <v>0</v>
          </cell>
          <cell r="R7444">
            <v>0</v>
          </cell>
          <cell r="S7444">
            <v>0</v>
          </cell>
          <cell r="T7444">
            <v>0</v>
          </cell>
        </row>
        <row r="7445">
          <cell r="A7445">
            <v>40010090</v>
          </cell>
          <cell r="B7445" t="str">
            <v>40010090  Sales Agri Care Crop Care</v>
          </cell>
          <cell r="C7445">
            <v>0</v>
          </cell>
          <cell r="D7445">
            <v>0</v>
          </cell>
          <cell r="E7445">
            <v>0</v>
          </cell>
          <cell r="F7445">
            <v>0</v>
          </cell>
          <cell r="G7445">
            <v>0</v>
          </cell>
          <cell r="H7445">
            <v>0</v>
          </cell>
          <cell r="I7445">
            <v>0</v>
          </cell>
          <cell r="J7445">
            <v>0</v>
          </cell>
          <cell r="K7445">
            <v>0</v>
          </cell>
          <cell r="L7445">
            <v>0</v>
          </cell>
          <cell r="M7445">
            <v>0</v>
          </cell>
          <cell r="N7445">
            <v>0</v>
          </cell>
          <cell r="O7445">
            <v>0</v>
          </cell>
          <cell r="P7445">
            <v>0</v>
          </cell>
          <cell r="Q7445">
            <v>0</v>
          </cell>
          <cell r="R7445">
            <v>0</v>
          </cell>
          <cell r="S7445">
            <v>0</v>
          </cell>
          <cell r="T7445">
            <v>0</v>
          </cell>
        </row>
        <row r="7446">
          <cell r="A7446">
            <v>40010091</v>
          </cell>
          <cell r="B7446" t="str">
            <v>40010091 Sales Agri Care Seeds</v>
          </cell>
          <cell r="C7446">
            <v>0</v>
          </cell>
          <cell r="D7446">
            <v>0</v>
          </cell>
          <cell r="E7446">
            <v>0</v>
          </cell>
          <cell r="F7446">
            <v>0</v>
          </cell>
          <cell r="G7446">
            <v>0</v>
          </cell>
          <cell r="H7446">
            <v>0</v>
          </cell>
          <cell r="I7446">
            <v>0</v>
          </cell>
          <cell r="J7446">
            <v>0</v>
          </cell>
          <cell r="K7446">
            <v>0</v>
          </cell>
          <cell r="L7446">
            <v>0</v>
          </cell>
          <cell r="M7446">
            <v>0</v>
          </cell>
          <cell r="N7446">
            <v>0</v>
          </cell>
          <cell r="O7446">
            <v>0</v>
          </cell>
          <cell r="P7446">
            <v>0</v>
          </cell>
          <cell r="Q7446">
            <v>0</v>
          </cell>
          <cell r="R7446">
            <v>0</v>
          </cell>
          <cell r="S7446">
            <v>0</v>
          </cell>
          <cell r="T7446">
            <v>0</v>
          </cell>
        </row>
        <row r="7447">
          <cell r="A7447">
            <v>40010092</v>
          </cell>
          <cell r="B7447" t="str">
            <v>40010092 Sales Agri Care SCRAP</v>
          </cell>
          <cell r="C7447">
            <v>0</v>
          </cell>
          <cell r="D7447">
            <v>0</v>
          </cell>
          <cell r="E7447">
            <v>0</v>
          </cell>
          <cell r="F7447">
            <v>0</v>
          </cell>
          <cell r="G7447">
            <v>0</v>
          </cell>
          <cell r="H7447">
            <v>0</v>
          </cell>
          <cell r="I7447">
            <v>0</v>
          </cell>
          <cell r="J7447">
            <v>0</v>
          </cell>
          <cell r="K7447">
            <v>0</v>
          </cell>
          <cell r="L7447">
            <v>0</v>
          </cell>
          <cell r="M7447">
            <v>0</v>
          </cell>
          <cell r="N7447">
            <v>0</v>
          </cell>
          <cell r="O7447">
            <v>0</v>
          </cell>
          <cell r="P7447">
            <v>0</v>
          </cell>
          <cell r="Q7447">
            <v>0</v>
          </cell>
          <cell r="R7447">
            <v>0</v>
          </cell>
          <cell r="S7447">
            <v>0</v>
          </cell>
          <cell r="T7447">
            <v>0</v>
          </cell>
        </row>
        <row r="7448">
          <cell r="A7448">
            <v>40010093</v>
          </cell>
          <cell r="B7448" t="str">
            <v>40010093 Sales Agri Care Crop Potato</v>
          </cell>
          <cell r="C7448">
            <v>0</v>
          </cell>
          <cell r="D7448">
            <v>0</v>
          </cell>
          <cell r="E7448">
            <v>0</v>
          </cell>
          <cell r="F7448">
            <v>0</v>
          </cell>
          <cell r="G7448">
            <v>0</v>
          </cell>
          <cell r="H7448">
            <v>0</v>
          </cell>
          <cell r="I7448">
            <v>0</v>
          </cell>
          <cell r="J7448">
            <v>0</v>
          </cell>
          <cell r="K7448">
            <v>0</v>
          </cell>
          <cell r="L7448">
            <v>0</v>
          </cell>
          <cell r="M7448">
            <v>0</v>
          </cell>
          <cell r="N7448">
            <v>0</v>
          </cell>
          <cell r="O7448">
            <v>0</v>
          </cell>
          <cell r="P7448">
            <v>0</v>
          </cell>
          <cell r="Q7448">
            <v>0</v>
          </cell>
          <cell r="R7448">
            <v>0</v>
          </cell>
          <cell r="S7448">
            <v>0</v>
          </cell>
          <cell r="T7448">
            <v>0</v>
          </cell>
        </row>
        <row r="7449">
          <cell r="A7449">
            <v>40010094</v>
          </cell>
          <cell r="B7449" t="str">
            <v>40010094 Sales Agri Care Pulses</v>
          </cell>
          <cell r="C7449">
            <v>0</v>
          </cell>
          <cell r="D7449">
            <v>0</v>
          </cell>
          <cell r="E7449">
            <v>0</v>
          </cell>
          <cell r="F7449">
            <v>0</v>
          </cell>
          <cell r="G7449">
            <v>0</v>
          </cell>
          <cell r="H7449">
            <v>0</v>
          </cell>
          <cell r="I7449">
            <v>0</v>
          </cell>
          <cell r="J7449">
            <v>0</v>
          </cell>
          <cell r="K7449">
            <v>0</v>
          </cell>
          <cell r="L7449">
            <v>0</v>
          </cell>
          <cell r="M7449">
            <v>0</v>
          </cell>
          <cell r="N7449">
            <v>0</v>
          </cell>
          <cell r="O7449">
            <v>0</v>
          </cell>
          <cell r="P7449">
            <v>0</v>
          </cell>
          <cell r="Q7449">
            <v>0</v>
          </cell>
          <cell r="R7449">
            <v>0</v>
          </cell>
          <cell r="S7449">
            <v>0</v>
          </cell>
          <cell r="T7449">
            <v>0</v>
          </cell>
        </row>
        <row r="7450">
          <cell r="A7450">
            <v>40010095</v>
          </cell>
          <cell r="B7450" t="str">
            <v>40010095 Sales Agri Dairy</v>
          </cell>
          <cell r="C7450">
            <v>0</v>
          </cell>
          <cell r="D7450">
            <v>0</v>
          </cell>
          <cell r="E7450">
            <v>0</v>
          </cell>
          <cell r="F7450">
            <v>0</v>
          </cell>
          <cell r="G7450">
            <v>0</v>
          </cell>
          <cell r="H7450">
            <v>0</v>
          </cell>
          <cell r="I7450">
            <v>0</v>
          </cell>
          <cell r="J7450">
            <v>0</v>
          </cell>
          <cell r="K7450">
            <v>0</v>
          </cell>
          <cell r="L7450">
            <v>0</v>
          </cell>
          <cell r="M7450">
            <v>0</v>
          </cell>
          <cell r="N7450">
            <v>0</v>
          </cell>
          <cell r="O7450">
            <v>0</v>
          </cell>
          <cell r="P7450">
            <v>0</v>
          </cell>
          <cell r="Q7450">
            <v>0</v>
          </cell>
          <cell r="R7450">
            <v>0</v>
          </cell>
          <cell r="S7450">
            <v>0</v>
          </cell>
          <cell r="T7450">
            <v>0</v>
          </cell>
        </row>
        <row r="7451">
          <cell r="A7451">
            <v>40010096</v>
          </cell>
          <cell r="B7451" t="str">
            <v>40010096 Sales Agri Oil Seeds</v>
          </cell>
          <cell r="C7451">
            <v>0</v>
          </cell>
          <cell r="D7451">
            <v>0</v>
          </cell>
          <cell r="E7451">
            <v>0</v>
          </cell>
          <cell r="F7451">
            <v>0</v>
          </cell>
          <cell r="G7451">
            <v>0</v>
          </cell>
          <cell r="H7451">
            <v>0</v>
          </cell>
          <cell r="I7451">
            <v>0</v>
          </cell>
          <cell r="J7451">
            <v>0</v>
          </cell>
          <cell r="K7451">
            <v>0</v>
          </cell>
          <cell r="L7451">
            <v>0</v>
          </cell>
          <cell r="M7451">
            <v>0</v>
          </cell>
          <cell r="N7451">
            <v>0</v>
          </cell>
          <cell r="O7451">
            <v>0</v>
          </cell>
          <cell r="P7451">
            <v>0</v>
          </cell>
          <cell r="Q7451">
            <v>0</v>
          </cell>
          <cell r="R7451">
            <v>0</v>
          </cell>
          <cell r="S7451">
            <v>0</v>
          </cell>
          <cell r="T7451">
            <v>0</v>
          </cell>
        </row>
        <row r="7452">
          <cell r="A7452">
            <v>40010097</v>
          </cell>
          <cell r="B7452" t="str">
            <v>40010097 Sales account - Domestic- Basmati</v>
          </cell>
          <cell r="C7452">
            <v>0</v>
          </cell>
          <cell r="D7452">
            <v>0</v>
          </cell>
          <cell r="E7452">
            <v>0</v>
          </cell>
          <cell r="F7452">
            <v>0</v>
          </cell>
          <cell r="G7452">
            <v>0</v>
          </cell>
          <cell r="H7452">
            <v>0</v>
          </cell>
          <cell r="I7452">
            <v>0</v>
          </cell>
          <cell r="J7452">
            <v>0</v>
          </cell>
          <cell r="K7452">
            <v>0</v>
          </cell>
          <cell r="L7452">
            <v>0</v>
          </cell>
          <cell r="M7452">
            <v>0</v>
          </cell>
          <cell r="N7452">
            <v>0</v>
          </cell>
          <cell r="O7452">
            <v>0</v>
          </cell>
          <cell r="P7452">
            <v>0</v>
          </cell>
          <cell r="Q7452">
            <v>0</v>
          </cell>
          <cell r="R7452">
            <v>0</v>
          </cell>
          <cell r="S7452">
            <v>0</v>
          </cell>
          <cell r="T7452">
            <v>0</v>
          </cell>
        </row>
        <row r="7453">
          <cell r="A7453">
            <v>40010098</v>
          </cell>
          <cell r="B7453" t="str">
            <v>40010098 Sales - Agri- Formulation plant</v>
          </cell>
          <cell r="C7453">
            <v>0</v>
          </cell>
          <cell r="D7453">
            <v>0</v>
          </cell>
          <cell r="E7453">
            <v>0</v>
          </cell>
          <cell r="F7453">
            <v>0</v>
          </cell>
          <cell r="G7453">
            <v>0</v>
          </cell>
          <cell r="H7453">
            <v>0</v>
          </cell>
          <cell r="I7453">
            <v>0</v>
          </cell>
          <cell r="J7453">
            <v>0</v>
          </cell>
          <cell r="K7453">
            <v>0</v>
          </cell>
          <cell r="L7453">
            <v>0</v>
          </cell>
          <cell r="M7453">
            <v>0</v>
          </cell>
          <cell r="N7453">
            <v>0</v>
          </cell>
          <cell r="O7453">
            <v>0</v>
          </cell>
          <cell r="P7453">
            <v>0</v>
          </cell>
          <cell r="Q7453">
            <v>0</v>
          </cell>
          <cell r="R7453">
            <v>0</v>
          </cell>
          <cell r="S7453">
            <v>0</v>
          </cell>
          <cell r="T7453">
            <v>0</v>
          </cell>
        </row>
        <row r="7454">
          <cell r="A7454">
            <v>40010101</v>
          </cell>
          <cell r="B7454" t="str">
            <v>40010101 Price Support - Agri</v>
          </cell>
          <cell r="C7454">
            <v>0</v>
          </cell>
          <cell r="D7454">
            <v>0</v>
          </cell>
          <cell r="E7454">
            <v>0</v>
          </cell>
          <cell r="F7454">
            <v>0</v>
          </cell>
          <cell r="G7454">
            <v>0</v>
          </cell>
          <cell r="H7454">
            <v>0</v>
          </cell>
          <cell r="I7454">
            <v>0</v>
          </cell>
          <cell r="J7454">
            <v>0</v>
          </cell>
          <cell r="K7454">
            <v>0</v>
          </cell>
          <cell r="L7454">
            <v>0</v>
          </cell>
          <cell r="M7454">
            <v>0</v>
          </cell>
          <cell r="N7454">
            <v>0</v>
          </cell>
          <cell r="O7454">
            <v>0</v>
          </cell>
          <cell r="P7454">
            <v>0</v>
          </cell>
          <cell r="Q7454">
            <v>0</v>
          </cell>
          <cell r="R7454">
            <v>0</v>
          </cell>
          <cell r="S7454">
            <v>0</v>
          </cell>
          <cell r="T7454">
            <v>0</v>
          </cell>
        </row>
        <row r="7455">
          <cell r="A7455">
            <v>40010106</v>
          </cell>
          <cell r="B7455" t="str">
            <v>40010106 Sales A/c - Agri- Flakes busi</v>
          </cell>
          <cell r="C7455">
            <v>0</v>
          </cell>
          <cell r="D7455">
            <v>0</v>
          </cell>
          <cell r="E7455">
            <v>0</v>
          </cell>
          <cell r="F7455">
            <v>0</v>
          </cell>
          <cell r="G7455">
            <v>0</v>
          </cell>
          <cell r="H7455">
            <v>0</v>
          </cell>
          <cell r="I7455">
            <v>0</v>
          </cell>
          <cell r="J7455">
            <v>0</v>
          </cell>
          <cell r="K7455">
            <v>0</v>
          </cell>
          <cell r="L7455">
            <v>0</v>
          </cell>
          <cell r="M7455">
            <v>0</v>
          </cell>
          <cell r="N7455">
            <v>0</v>
          </cell>
          <cell r="O7455">
            <v>0</v>
          </cell>
          <cell r="P7455">
            <v>0</v>
          </cell>
          <cell r="Q7455">
            <v>0</v>
          </cell>
          <cell r="R7455">
            <v>0</v>
          </cell>
          <cell r="S7455">
            <v>0</v>
          </cell>
          <cell r="T7455">
            <v>0</v>
          </cell>
        </row>
        <row r="7456">
          <cell r="A7456">
            <v>40010203</v>
          </cell>
          <cell r="B7456" t="str">
            <v>40010203 Sales Mftd. Goods Local - Spares Parts excise reco</v>
          </cell>
          <cell r="C7456">
            <v>0</v>
          </cell>
          <cell r="D7456">
            <v>0</v>
          </cell>
          <cell r="E7456">
            <v>0</v>
          </cell>
          <cell r="F7456">
            <v>0</v>
          </cell>
          <cell r="G7456">
            <v>0</v>
          </cell>
          <cell r="H7456">
            <v>0</v>
          </cell>
          <cell r="I7456">
            <v>0</v>
          </cell>
          <cell r="J7456">
            <v>0</v>
          </cell>
          <cell r="K7456">
            <v>0</v>
          </cell>
          <cell r="L7456">
            <v>0</v>
          </cell>
          <cell r="M7456">
            <v>0</v>
          </cell>
          <cell r="N7456">
            <v>0</v>
          </cell>
          <cell r="O7456">
            <v>0</v>
          </cell>
          <cell r="P7456">
            <v>0</v>
          </cell>
          <cell r="Q7456">
            <v>0</v>
          </cell>
          <cell r="R7456">
            <v>0</v>
          </cell>
          <cell r="S7456">
            <v>0</v>
          </cell>
          <cell r="T7456">
            <v>0</v>
          </cell>
        </row>
        <row r="7457">
          <cell r="A7457">
            <v>40010219</v>
          </cell>
          <cell r="B7457" t="str">
            <v>40010219 Sales  Manufactured Goods Export - Ups</v>
          </cell>
          <cell r="C7457">
            <v>0</v>
          </cell>
          <cell r="D7457">
            <v>0</v>
          </cell>
          <cell r="E7457">
            <v>0</v>
          </cell>
          <cell r="F7457">
            <v>0</v>
          </cell>
          <cell r="G7457">
            <v>0</v>
          </cell>
          <cell r="H7457">
            <v>0</v>
          </cell>
          <cell r="I7457">
            <v>0</v>
          </cell>
          <cell r="J7457">
            <v>0</v>
          </cell>
          <cell r="K7457">
            <v>0</v>
          </cell>
          <cell r="L7457">
            <v>0</v>
          </cell>
          <cell r="M7457">
            <v>0</v>
          </cell>
          <cell r="N7457">
            <v>0</v>
          </cell>
          <cell r="O7457">
            <v>0</v>
          </cell>
          <cell r="P7457">
            <v>0</v>
          </cell>
          <cell r="Q7457">
            <v>0</v>
          </cell>
          <cell r="R7457">
            <v>0</v>
          </cell>
          <cell r="S7457">
            <v>0</v>
          </cell>
          <cell r="T7457">
            <v>0</v>
          </cell>
        </row>
        <row r="7458">
          <cell r="A7458">
            <v>40020041</v>
          </cell>
          <cell r="B7458" t="str">
            <v>40020041 Sales Mftd. Goods Export - Spares</v>
          </cell>
          <cell r="C7458">
            <v>-3611423306.1999998</v>
          </cell>
          <cell r="D7458">
            <v>-905545124.12</v>
          </cell>
          <cell r="E7458">
            <v>-47645602.829999998</v>
          </cell>
          <cell r="F7458">
            <v>0</v>
          </cell>
          <cell r="G7458">
            <v>-31676171.309999999</v>
          </cell>
          <cell r="H7458">
            <v>0</v>
          </cell>
          <cell r="I7458">
            <v>0</v>
          </cell>
          <cell r="J7458">
            <v>0</v>
          </cell>
          <cell r="K7458">
            <v>0</v>
          </cell>
          <cell r="L7458">
            <v>0</v>
          </cell>
          <cell r="M7458">
            <v>0</v>
          </cell>
          <cell r="N7458">
            <v>0</v>
          </cell>
          <cell r="O7458">
            <v>0</v>
          </cell>
          <cell r="P7458">
            <v>0</v>
          </cell>
          <cell r="Q7458">
            <v>0</v>
          </cell>
          <cell r="R7458">
            <v>0</v>
          </cell>
          <cell r="S7458">
            <v>0</v>
          </cell>
          <cell r="T7458">
            <v>-4596290204.46</v>
          </cell>
        </row>
        <row r="7459">
          <cell r="A7459">
            <v>40020046</v>
          </cell>
          <cell r="B7459" t="str">
            <v>40020046 Sales Mftd. Goods Export-Spares  Insurance.</v>
          </cell>
          <cell r="C7459">
            <v>0</v>
          </cell>
          <cell r="D7459">
            <v>0</v>
          </cell>
          <cell r="E7459">
            <v>0</v>
          </cell>
          <cell r="F7459">
            <v>0</v>
          </cell>
          <cell r="G7459">
            <v>0</v>
          </cell>
          <cell r="H7459">
            <v>0</v>
          </cell>
          <cell r="I7459">
            <v>0</v>
          </cell>
          <cell r="J7459">
            <v>0</v>
          </cell>
          <cell r="K7459">
            <v>0</v>
          </cell>
          <cell r="L7459">
            <v>0</v>
          </cell>
          <cell r="M7459">
            <v>0</v>
          </cell>
          <cell r="N7459">
            <v>0</v>
          </cell>
          <cell r="O7459">
            <v>0</v>
          </cell>
          <cell r="P7459">
            <v>0</v>
          </cell>
          <cell r="Q7459">
            <v>0</v>
          </cell>
          <cell r="R7459">
            <v>0</v>
          </cell>
          <cell r="S7459">
            <v>0</v>
          </cell>
          <cell r="T7459">
            <v>0</v>
          </cell>
        </row>
        <row r="7460">
          <cell r="A7460">
            <v>40020065</v>
          </cell>
          <cell r="B7460" t="str">
            <v>40020065 Sales  Manufactured Goods Export -HUPS-Freight</v>
          </cell>
          <cell r="C7460">
            <v>0</v>
          </cell>
          <cell r="D7460">
            <v>0</v>
          </cell>
          <cell r="E7460">
            <v>0</v>
          </cell>
          <cell r="F7460">
            <v>0</v>
          </cell>
          <cell r="G7460">
            <v>0</v>
          </cell>
          <cell r="H7460">
            <v>0</v>
          </cell>
          <cell r="I7460">
            <v>0</v>
          </cell>
          <cell r="J7460">
            <v>0</v>
          </cell>
          <cell r="K7460">
            <v>0</v>
          </cell>
          <cell r="L7460">
            <v>0</v>
          </cell>
          <cell r="M7460">
            <v>0</v>
          </cell>
          <cell r="N7460">
            <v>0</v>
          </cell>
          <cell r="O7460">
            <v>0</v>
          </cell>
          <cell r="P7460">
            <v>0</v>
          </cell>
          <cell r="Q7460">
            <v>0</v>
          </cell>
          <cell r="R7460">
            <v>0</v>
          </cell>
          <cell r="S7460">
            <v>0</v>
          </cell>
          <cell r="T7460">
            <v>0</v>
          </cell>
        </row>
        <row r="7461">
          <cell r="A7461">
            <v>40020066</v>
          </cell>
          <cell r="B7461" t="str">
            <v>40020066 Sales  Manufactured Goods Export -HUPS-Insurance</v>
          </cell>
          <cell r="C7461">
            <v>0</v>
          </cell>
          <cell r="D7461">
            <v>0</v>
          </cell>
          <cell r="E7461">
            <v>0</v>
          </cell>
          <cell r="F7461">
            <v>0</v>
          </cell>
          <cell r="G7461">
            <v>0</v>
          </cell>
          <cell r="H7461">
            <v>0</v>
          </cell>
          <cell r="I7461">
            <v>0</v>
          </cell>
          <cell r="J7461">
            <v>0</v>
          </cell>
          <cell r="K7461">
            <v>0</v>
          </cell>
          <cell r="L7461">
            <v>0</v>
          </cell>
          <cell r="M7461">
            <v>0</v>
          </cell>
          <cell r="N7461">
            <v>0</v>
          </cell>
          <cell r="O7461">
            <v>0</v>
          </cell>
          <cell r="P7461">
            <v>0</v>
          </cell>
          <cell r="Q7461">
            <v>0</v>
          </cell>
          <cell r="R7461">
            <v>0</v>
          </cell>
          <cell r="S7461">
            <v>0</v>
          </cell>
          <cell r="T7461">
            <v>0</v>
          </cell>
        </row>
        <row r="7462">
          <cell r="A7462">
            <v>40030001</v>
          </cell>
          <cell r="B7462" t="str">
            <v>40030001 Sales  Traded Goods Local - Vehicles</v>
          </cell>
          <cell r="C7462">
            <v>0</v>
          </cell>
          <cell r="D7462">
            <v>0</v>
          </cell>
          <cell r="E7462">
            <v>0</v>
          </cell>
          <cell r="F7462">
            <v>0</v>
          </cell>
          <cell r="G7462">
            <v>0</v>
          </cell>
          <cell r="H7462">
            <v>0</v>
          </cell>
          <cell r="I7462">
            <v>0</v>
          </cell>
          <cell r="J7462">
            <v>0</v>
          </cell>
          <cell r="K7462">
            <v>0</v>
          </cell>
          <cell r="L7462">
            <v>0</v>
          </cell>
          <cell r="M7462">
            <v>0</v>
          </cell>
          <cell r="N7462">
            <v>0</v>
          </cell>
          <cell r="O7462">
            <v>0</v>
          </cell>
          <cell r="P7462">
            <v>0</v>
          </cell>
          <cell r="Q7462">
            <v>0</v>
          </cell>
          <cell r="R7462">
            <v>0</v>
          </cell>
          <cell r="S7462">
            <v>0</v>
          </cell>
          <cell r="T7462">
            <v>0</v>
          </cell>
        </row>
        <row r="7463">
          <cell r="A7463">
            <v>40030021</v>
          </cell>
          <cell r="B7463" t="str">
            <v>40030021 Sales  Traded Goods Local - Tractors</v>
          </cell>
          <cell r="C7463">
            <v>0</v>
          </cell>
          <cell r="D7463">
            <v>0</v>
          </cell>
          <cell r="E7463">
            <v>0</v>
          </cell>
          <cell r="F7463">
            <v>0</v>
          </cell>
          <cell r="G7463">
            <v>0</v>
          </cell>
          <cell r="H7463">
            <v>0</v>
          </cell>
          <cell r="I7463">
            <v>0</v>
          </cell>
          <cell r="J7463">
            <v>0</v>
          </cell>
          <cell r="K7463">
            <v>0</v>
          </cell>
          <cell r="L7463">
            <v>0</v>
          </cell>
          <cell r="M7463">
            <v>0</v>
          </cell>
          <cell r="N7463">
            <v>0</v>
          </cell>
          <cell r="O7463">
            <v>0</v>
          </cell>
          <cell r="P7463">
            <v>0</v>
          </cell>
          <cell r="Q7463">
            <v>0</v>
          </cell>
          <cell r="R7463">
            <v>0</v>
          </cell>
          <cell r="S7463">
            <v>0</v>
          </cell>
          <cell r="T7463">
            <v>0</v>
          </cell>
        </row>
        <row r="7464">
          <cell r="A7464">
            <v>40030022</v>
          </cell>
          <cell r="B7464" t="str">
            <v>40030022 Sales  Traded Goods Local - Batteries</v>
          </cell>
          <cell r="C7464">
            <v>0</v>
          </cell>
          <cell r="D7464">
            <v>0</v>
          </cell>
          <cell r="E7464">
            <v>0</v>
          </cell>
          <cell r="F7464">
            <v>0</v>
          </cell>
          <cell r="G7464">
            <v>0</v>
          </cell>
          <cell r="H7464">
            <v>0</v>
          </cell>
          <cell r="I7464">
            <v>0</v>
          </cell>
          <cell r="J7464">
            <v>0</v>
          </cell>
          <cell r="K7464">
            <v>0</v>
          </cell>
          <cell r="L7464">
            <v>0</v>
          </cell>
          <cell r="M7464">
            <v>0</v>
          </cell>
          <cell r="N7464">
            <v>0</v>
          </cell>
          <cell r="O7464">
            <v>0</v>
          </cell>
          <cell r="P7464">
            <v>0</v>
          </cell>
          <cell r="Q7464">
            <v>0</v>
          </cell>
          <cell r="R7464">
            <v>0</v>
          </cell>
          <cell r="S7464">
            <v>0</v>
          </cell>
          <cell r="T7464">
            <v>0</v>
          </cell>
        </row>
        <row r="7465">
          <cell r="A7465">
            <v>40030023</v>
          </cell>
          <cell r="B7465" t="str">
            <v>40030023 Sales  Traded Goods Local - Alternators</v>
          </cell>
          <cell r="C7465">
            <v>0</v>
          </cell>
          <cell r="D7465">
            <v>0</v>
          </cell>
          <cell r="E7465">
            <v>0</v>
          </cell>
          <cell r="F7465">
            <v>0</v>
          </cell>
          <cell r="G7465">
            <v>-1270956929.76</v>
          </cell>
          <cell r="H7465">
            <v>0</v>
          </cell>
          <cell r="I7465">
            <v>0</v>
          </cell>
          <cell r="J7465">
            <v>0</v>
          </cell>
          <cell r="K7465">
            <v>0</v>
          </cell>
          <cell r="L7465">
            <v>0</v>
          </cell>
          <cell r="M7465">
            <v>0</v>
          </cell>
          <cell r="N7465">
            <v>0</v>
          </cell>
          <cell r="O7465">
            <v>0</v>
          </cell>
          <cell r="P7465">
            <v>0</v>
          </cell>
          <cell r="Q7465">
            <v>0</v>
          </cell>
          <cell r="R7465">
            <v>0</v>
          </cell>
          <cell r="S7465">
            <v>0</v>
          </cell>
          <cell r="T7465">
            <v>-1270956929.76</v>
          </cell>
        </row>
        <row r="7466">
          <cell r="A7466">
            <v>40030024</v>
          </cell>
          <cell r="B7466" t="str">
            <v>40030024 SALES - DG SET - CANOPY</v>
          </cell>
          <cell r="C7466">
            <v>0</v>
          </cell>
          <cell r="D7466">
            <v>0</v>
          </cell>
          <cell r="E7466">
            <v>0</v>
          </cell>
          <cell r="F7466">
            <v>0</v>
          </cell>
          <cell r="G7466">
            <v>0</v>
          </cell>
          <cell r="H7466">
            <v>0</v>
          </cell>
          <cell r="I7466">
            <v>0</v>
          </cell>
          <cell r="J7466">
            <v>0</v>
          </cell>
          <cell r="K7466">
            <v>0</v>
          </cell>
          <cell r="L7466">
            <v>0</v>
          </cell>
          <cell r="M7466">
            <v>0</v>
          </cell>
          <cell r="N7466">
            <v>0</v>
          </cell>
          <cell r="O7466">
            <v>0</v>
          </cell>
          <cell r="P7466">
            <v>0</v>
          </cell>
          <cell r="Q7466">
            <v>0</v>
          </cell>
          <cell r="R7466">
            <v>0</v>
          </cell>
          <cell r="S7466">
            <v>0</v>
          </cell>
          <cell r="T7466">
            <v>0</v>
          </cell>
        </row>
        <row r="7467">
          <cell r="A7467">
            <v>40030025</v>
          </cell>
          <cell r="B7467" t="str">
            <v>40030025 Sales Traded Goods Local - Dg Sets</v>
          </cell>
          <cell r="C7467">
            <v>0</v>
          </cell>
          <cell r="D7467">
            <v>0</v>
          </cell>
          <cell r="E7467">
            <v>0</v>
          </cell>
          <cell r="F7467">
            <v>0</v>
          </cell>
          <cell r="G7467">
            <v>0</v>
          </cell>
          <cell r="H7467">
            <v>0</v>
          </cell>
          <cell r="I7467">
            <v>0</v>
          </cell>
          <cell r="J7467">
            <v>0</v>
          </cell>
          <cell r="K7467">
            <v>0</v>
          </cell>
          <cell r="L7467">
            <v>0</v>
          </cell>
          <cell r="M7467">
            <v>0</v>
          </cell>
          <cell r="N7467">
            <v>0</v>
          </cell>
          <cell r="O7467">
            <v>0</v>
          </cell>
          <cell r="P7467">
            <v>0</v>
          </cell>
          <cell r="Q7467">
            <v>0</v>
          </cell>
          <cell r="R7467">
            <v>0</v>
          </cell>
          <cell r="S7467">
            <v>0</v>
          </cell>
          <cell r="T7467">
            <v>0</v>
          </cell>
        </row>
        <row r="7468">
          <cell r="A7468">
            <v>40030026</v>
          </cell>
          <cell r="B7468" t="str">
            <v>40030026 Sales Traded Goods Local - Engines</v>
          </cell>
          <cell r="C7468">
            <v>0</v>
          </cell>
          <cell r="D7468">
            <v>0</v>
          </cell>
          <cell r="E7468">
            <v>0</v>
          </cell>
          <cell r="F7468">
            <v>0</v>
          </cell>
          <cell r="G7468">
            <v>0</v>
          </cell>
          <cell r="H7468">
            <v>0</v>
          </cell>
          <cell r="I7468">
            <v>0</v>
          </cell>
          <cell r="J7468">
            <v>0</v>
          </cell>
          <cell r="K7468">
            <v>0</v>
          </cell>
          <cell r="L7468">
            <v>0</v>
          </cell>
          <cell r="M7468">
            <v>0</v>
          </cell>
          <cell r="N7468">
            <v>0</v>
          </cell>
          <cell r="O7468">
            <v>0</v>
          </cell>
          <cell r="P7468">
            <v>0</v>
          </cell>
          <cell r="Q7468">
            <v>0</v>
          </cell>
          <cell r="R7468">
            <v>0</v>
          </cell>
          <cell r="S7468">
            <v>0</v>
          </cell>
          <cell r="T7468">
            <v>0</v>
          </cell>
        </row>
        <row r="7469">
          <cell r="A7469">
            <v>40030039</v>
          </cell>
          <cell r="B7469" t="str">
            <v>40030039 Sales Traded Goods Local-Accessories</v>
          </cell>
          <cell r="C7469">
            <v>0</v>
          </cell>
          <cell r="D7469">
            <v>0</v>
          </cell>
          <cell r="E7469">
            <v>0</v>
          </cell>
          <cell r="F7469">
            <v>0</v>
          </cell>
          <cell r="G7469">
            <v>0</v>
          </cell>
          <cell r="H7469">
            <v>0</v>
          </cell>
          <cell r="I7469">
            <v>0</v>
          </cell>
          <cell r="J7469">
            <v>0</v>
          </cell>
          <cell r="K7469">
            <v>0</v>
          </cell>
          <cell r="L7469">
            <v>0</v>
          </cell>
          <cell r="M7469">
            <v>0</v>
          </cell>
          <cell r="N7469">
            <v>0</v>
          </cell>
          <cell r="O7469">
            <v>0</v>
          </cell>
          <cell r="P7469">
            <v>0</v>
          </cell>
          <cell r="Q7469">
            <v>0</v>
          </cell>
          <cell r="R7469">
            <v>0</v>
          </cell>
          <cell r="S7469">
            <v>0</v>
          </cell>
          <cell r="T7469">
            <v>0</v>
          </cell>
        </row>
        <row r="7470">
          <cell r="A7470">
            <v>40030041</v>
          </cell>
          <cell r="B7470" t="str">
            <v>40030041 Sales  Traded Goods Local - Spares</v>
          </cell>
          <cell r="C7470">
            <v>0</v>
          </cell>
          <cell r="D7470">
            <v>-11861.25</v>
          </cell>
          <cell r="E7470">
            <v>-72226907.469999999</v>
          </cell>
          <cell r="F7470">
            <v>0</v>
          </cell>
          <cell r="G7470">
            <v>0</v>
          </cell>
          <cell r="H7470">
            <v>0</v>
          </cell>
          <cell r="I7470">
            <v>0</v>
          </cell>
          <cell r="J7470">
            <v>0</v>
          </cell>
          <cell r="K7470">
            <v>0</v>
          </cell>
          <cell r="L7470">
            <v>0</v>
          </cell>
          <cell r="M7470">
            <v>0</v>
          </cell>
          <cell r="N7470">
            <v>0</v>
          </cell>
          <cell r="O7470">
            <v>0</v>
          </cell>
          <cell r="P7470">
            <v>0</v>
          </cell>
          <cell r="Q7470">
            <v>0</v>
          </cell>
          <cell r="R7470">
            <v>0</v>
          </cell>
          <cell r="S7470">
            <v>0</v>
          </cell>
          <cell r="T7470">
            <v>-72238768.719999999</v>
          </cell>
        </row>
        <row r="7471">
          <cell r="A7471">
            <v>40030048</v>
          </cell>
          <cell r="B7471" t="str">
            <v>40030048 Sales  Traded Goods Local - Spares Excise recovery</v>
          </cell>
          <cell r="C7471">
            <v>0</v>
          </cell>
          <cell r="D7471">
            <v>0</v>
          </cell>
          <cell r="E7471">
            <v>0</v>
          </cell>
          <cell r="F7471">
            <v>0</v>
          </cell>
          <cell r="G7471">
            <v>0</v>
          </cell>
          <cell r="H7471">
            <v>0</v>
          </cell>
          <cell r="I7471">
            <v>0</v>
          </cell>
          <cell r="J7471">
            <v>0</v>
          </cell>
          <cell r="K7471">
            <v>0</v>
          </cell>
          <cell r="L7471">
            <v>0</v>
          </cell>
          <cell r="M7471">
            <v>0</v>
          </cell>
          <cell r="N7471">
            <v>0</v>
          </cell>
          <cell r="O7471">
            <v>0</v>
          </cell>
          <cell r="P7471">
            <v>0</v>
          </cell>
          <cell r="Q7471">
            <v>0</v>
          </cell>
          <cell r="R7471">
            <v>0</v>
          </cell>
          <cell r="S7471">
            <v>0</v>
          </cell>
          <cell r="T7471">
            <v>0</v>
          </cell>
        </row>
        <row r="7472">
          <cell r="A7472">
            <v>40030049</v>
          </cell>
          <cell r="B7472" t="str">
            <v>40030049 Sales Traded Goods Local - Implements</v>
          </cell>
          <cell r="C7472">
            <v>0</v>
          </cell>
          <cell r="D7472">
            <v>-4161068444.6599998</v>
          </cell>
          <cell r="E7472">
            <v>-960.2</v>
          </cell>
          <cell r="F7472">
            <v>0</v>
          </cell>
          <cell r="G7472">
            <v>0</v>
          </cell>
          <cell r="H7472">
            <v>0</v>
          </cell>
          <cell r="I7472">
            <v>0</v>
          </cell>
          <cell r="J7472">
            <v>0</v>
          </cell>
          <cell r="K7472">
            <v>0</v>
          </cell>
          <cell r="L7472">
            <v>0</v>
          </cell>
          <cell r="M7472">
            <v>0</v>
          </cell>
          <cell r="N7472">
            <v>0</v>
          </cell>
          <cell r="O7472">
            <v>0</v>
          </cell>
          <cell r="P7472">
            <v>0</v>
          </cell>
          <cell r="Q7472">
            <v>0</v>
          </cell>
          <cell r="R7472">
            <v>0</v>
          </cell>
          <cell r="S7472">
            <v>0</v>
          </cell>
          <cell r="T7472">
            <v>-4161069404.8600001</v>
          </cell>
        </row>
        <row r="7473">
          <cell r="A7473">
            <v>40030051</v>
          </cell>
          <cell r="B7473" t="str">
            <v>40030051 Sales Traded Local - Construction Equipment</v>
          </cell>
          <cell r="C7473">
            <v>-1271150876.4400001</v>
          </cell>
          <cell r="D7473">
            <v>0</v>
          </cell>
          <cell r="E7473">
            <v>0</v>
          </cell>
          <cell r="F7473">
            <v>0</v>
          </cell>
          <cell r="G7473">
            <v>0</v>
          </cell>
          <cell r="H7473">
            <v>0</v>
          </cell>
          <cell r="I7473">
            <v>0</v>
          </cell>
          <cell r="J7473">
            <v>0</v>
          </cell>
          <cell r="K7473">
            <v>0</v>
          </cell>
          <cell r="L7473">
            <v>0</v>
          </cell>
          <cell r="M7473">
            <v>0</v>
          </cell>
          <cell r="N7473">
            <v>0</v>
          </cell>
          <cell r="O7473">
            <v>0</v>
          </cell>
          <cell r="P7473">
            <v>0</v>
          </cell>
          <cell r="Q7473">
            <v>0</v>
          </cell>
          <cell r="R7473">
            <v>0</v>
          </cell>
          <cell r="S7473">
            <v>0</v>
          </cell>
          <cell r="T7473">
            <v>-1271150876.4400001</v>
          </cell>
        </row>
        <row r="7474">
          <cell r="A7474">
            <v>40030060</v>
          </cell>
          <cell r="B7474" t="str">
            <v>5*  Sales Traded Goods VAP/ Customization</v>
          </cell>
          <cell r="C7474">
            <v>-33263370.57</v>
          </cell>
          <cell r="D7474">
            <v>0</v>
          </cell>
          <cell r="E7474">
            <v>0</v>
          </cell>
          <cell r="F7474">
            <v>0</v>
          </cell>
          <cell r="G7474">
            <v>0</v>
          </cell>
          <cell r="H7474">
            <v>0</v>
          </cell>
          <cell r="I7474">
            <v>0</v>
          </cell>
          <cell r="J7474">
            <v>0</v>
          </cell>
          <cell r="K7474">
            <v>0</v>
          </cell>
          <cell r="L7474">
            <v>0</v>
          </cell>
          <cell r="M7474">
            <v>0</v>
          </cell>
          <cell r="N7474">
            <v>0</v>
          </cell>
          <cell r="O7474">
            <v>0</v>
          </cell>
          <cell r="P7474">
            <v>0</v>
          </cell>
          <cell r="Q7474">
            <v>0</v>
          </cell>
          <cell r="R7474">
            <v>0</v>
          </cell>
          <cell r="S7474">
            <v>0</v>
          </cell>
          <cell r="T7474">
            <v>-33263370.57</v>
          </cell>
        </row>
        <row r="7475">
          <cell r="A7475">
            <v>40030901</v>
          </cell>
          <cell r="B7475" t="str">
            <v>40030901 Ind-AS SalesTraded Gds Local-Spare(Disc all regrp)</v>
          </cell>
          <cell r="C7475">
            <v>0</v>
          </cell>
          <cell r="D7475">
            <v>2764998037.8099999</v>
          </cell>
          <cell r="E7475">
            <v>0</v>
          </cell>
          <cell r="F7475">
            <v>0</v>
          </cell>
          <cell r="G7475">
            <v>0</v>
          </cell>
          <cell r="H7475">
            <v>0</v>
          </cell>
          <cell r="I7475">
            <v>0</v>
          </cell>
          <cell r="J7475">
            <v>0</v>
          </cell>
          <cell r="K7475">
            <v>0</v>
          </cell>
          <cell r="L7475">
            <v>0</v>
          </cell>
          <cell r="M7475">
            <v>0</v>
          </cell>
          <cell r="N7475">
            <v>0</v>
          </cell>
          <cell r="O7475">
            <v>0</v>
          </cell>
          <cell r="P7475">
            <v>0</v>
          </cell>
          <cell r="Q7475">
            <v>0</v>
          </cell>
          <cell r="R7475">
            <v>0</v>
          </cell>
          <cell r="S7475">
            <v>0</v>
          </cell>
          <cell r="T7475">
            <v>2764998037.8099999</v>
          </cell>
        </row>
        <row r="7476">
          <cell r="A7476">
            <v>40030902</v>
          </cell>
          <cell r="B7476" t="str">
            <v>40030902 Ind-AS Dealer Incentive – Spare parts Domestic</v>
          </cell>
          <cell r="C7476">
            <v>0</v>
          </cell>
          <cell r="D7476">
            <v>0</v>
          </cell>
          <cell r="E7476">
            <v>0</v>
          </cell>
          <cell r="F7476">
            <v>0</v>
          </cell>
          <cell r="G7476">
            <v>0</v>
          </cell>
          <cell r="H7476">
            <v>0</v>
          </cell>
          <cell r="I7476">
            <v>0</v>
          </cell>
          <cell r="J7476">
            <v>0</v>
          </cell>
          <cell r="K7476">
            <v>0</v>
          </cell>
          <cell r="L7476">
            <v>0</v>
          </cell>
          <cell r="M7476">
            <v>0</v>
          </cell>
          <cell r="N7476">
            <v>0</v>
          </cell>
          <cell r="O7476">
            <v>0</v>
          </cell>
          <cell r="P7476">
            <v>0</v>
          </cell>
          <cell r="Q7476">
            <v>0</v>
          </cell>
          <cell r="R7476">
            <v>0</v>
          </cell>
          <cell r="S7476">
            <v>0</v>
          </cell>
          <cell r="T7476">
            <v>0</v>
          </cell>
        </row>
        <row r="7477">
          <cell r="A7477">
            <v>40050901</v>
          </cell>
          <cell r="B7477" t="str">
            <v>40050901 Ind-AS Delivery Charges -Explant -Recovery</v>
          </cell>
          <cell r="C7477">
            <v>0</v>
          </cell>
          <cell r="D7477">
            <v>0</v>
          </cell>
          <cell r="E7477">
            <v>0</v>
          </cell>
          <cell r="F7477">
            <v>0</v>
          </cell>
          <cell r="G7477">
            <v>0</v>
          </cell>
          <cell r="H7477">
            <v>0</v>
          </cell>
          <cell r="I7477">
            <v>0</v>
          </cell>
          <cell r="J7477">
            <v>0</v>
          </cell>
          <cell r="K7477">
            <v>0</v>
          </cell>
          <cell r="L7477">
            <v>0</v>
          </cell>
          <cell r="M7477">
            <v>0</v>
          </cell>
          <cell r="N7477">
            <v>0</v>
          </cell>
          <cell r="O7477">
            <v>0</v>
          </cell>
          <cell r="P7477">
            <v>0</v>
          </cell>
          <cell r="Q7477">
            <v>0</v>
          </cell>
          <cell r="R7477">
            <v>0</v>
          </cell>
          <cell r="S7477">
            <v>0</v>
          </cell>
          <cell r="T7477">
            <v>0</v>
          </cell>
        </row>
        <row r="7478">
          <cell r="A7478">
            <v>40310003</v>
          </cell>
          <cell r="B7478" t="str">
            <v>40310003 Sales  Traded Goods Local - HUPS Battery</v>
          </cell>
          <cell r="C7478">
            <v>0</v>
          </cell>
          <cell r="D7478">
            <v>0</v>
          </cell>
          <cell r="E7478">
            <v>0</v>
          </cell>
          <cell r="F7478">
            <v>0</v>
          </cell>
          <cell r="G7478">
            <v>0</v>
          </cell>
          <cell r="H7478">
            <v>0</v>
          </cell>
          <cell r="I7478">
            <v>0</v>
          </cell>
          <cell r="J7478">
            <v>0</v>
          </cell>
          <cell r="K7478">
            <v>0</v>
          </cell>
          <cell r="L7478">
            <v>0</v>
          </cell>
          <cell r="M7478">
            <v>0</v>
          </cell>
          <cell r="N7478">
            <v>0</v>
          </cell>
          <cell r="O7478">
            <v>0</v>
          </cell>
          <cell r="P7478">
            <v>0</v>
          </cell>
          <cell r="Q7478">
            <v>0</v>
          </cell>
          <cell r="R7478">
            <v>0</v>
          </cell>
          <cell r="S7478">
            <v>0</v>
          </cell>
          <cell r="T7478">
            <v>0</v>
          </cell>
        </row>
        <row r="7479">
          <cell r="A7479">
            <v>40310004</v>
          </cell>
          <cell r="B7479" t="str">
            <v>40310004 Sales  Traded Goods Local - HUPS Trolley</v>
          </cell>
          <cell r="C7479">
            <v>0</v>
          </cell>
          <cell r="D7479">
            <v>0</v>
          </cell>
          <cell r="E7479">
            <v>0</v>
          </cell>
          <cell r="F7479">
            <v>0</v>
          </cell>
          <cell r="G7479">
            <v>0</v>
          </cell>
          <cell r="H7479">
            <v>0</v>
          </cell>
          <cell r="I7479">
            <v>0</v>
          </cell>
          <cell r="J7479">
            <v>0</v>
          </cell>
          <cell r="K7479">
            <v>0</v>
          </cell>
          <cell r="L7479">
            <v>0</v>
          </cell>
          <cell r="M7479">
            <v>0</v>
          </cell>
          <cell r="N7479">
            <v>0</v>
          </cell>
          <cell r="O7479">
            <v>0</v>
          </cell>
          <cell r="P7479">
            <v>0</v>
          </cell>
          <cell r="Q7479">
            <v>0</v>
          </cell>
          <cell r="R7479">
            <v>0</v>
          </cell>
          <cell r="S7479">
            <v>0</v>
          </cell>
          <cell r="T7479">
            <v>0</v>
          </cell>
        </row>
        <row r="7480">
          <cell r="A7480">
            <v>40310005</v>
          </cell>
          <cell r="B7480" t="str">
            <v>40310005 Sales  Traded Goods Local - HUPS &amp; BATTERY GROUP</v>
          </cell>
          <cell r="C7480">
            <v>0</v>
          </cell>
          <cell r="D7480">
            <v>0</v>
          </cell>
          <cell r="E7480">
            <v>0</v>
          </cell>
          <cell r="F7480">
            <v>0</v>
          </cell>
          <cell r="G7480">
            <v>0</v>
          </cell>
          <cell r="H7480">
            <v>0</v>
          </cell>
          <cell r="I7480">
            <v>0</v>
          </cell>
          <cell r="J7480">
            <v>0</v>
          </cell>
          <cell r="K7480">
            <v>0</v>
          </cell>
          <cell r="L7480">
            <v>0</v>
          </cell>
          <cell r="M7480">
            <v>0</v>
          </cell>
          <cell r="N7480">
            <v>0</v>
          </cell>
          <cell r="O7480">
            <v>0</v>
          </cell>
          <cell r="P7480">
            <v>0</v>
          </cell>
          <cell r="Q7480">
            <v>0</v>
          </cell>
          <cell r="R7480">
            <v>0</v>
          </cell>
          <cell r="S7480">
            <v>0</v>
          </cell>
          <cell r="T7480">
            <v>0</v>
          </cell>
        </row>
        <row r="7481">
          <cell r="A7481">
            <v>40310007</v>
          </cell>
          <cell r="B7481" t="str">
            <v>40310007 Sales  Traded Goods - Veg Seeds</v>
          </cell>
          <cell r="C7481">
            <v>0</v>
          </cell>
          <cell r="D7481">
            <v>0</v>
          </cell>
          <cell r="E7481">
            <v>0</v>
          </cell>
          <cell r="F7481">
            <v>0</v>
          </cell>
          <cell r="G7481">
            <v>0</v>
          </cell>
          <cell r="H7481">
            <v>0</v>
          </cell>
          <cell r="I7481">
            <v>0</v>
          </cell>
          <cell r="J7481">
            <v>0</v>
          </cell>
          <cell r="K7481">
            <v>0</v>
          </cell>
          <cell r="L7481">
            <v>0</v>
          </cell>
          <cell r="M7481">
            <v>0</v>
          </cell>
          <cell r="N7481">
            <v>0</v>
          </cell>
          <cell r="O7481">
            <v>0</v>
          </cell>
          <cell r="P7481">
            <v>0</v>
          </cell>
          <cell r="Q7481">
            <v>0</v>
          </cell>
          <cell r="R7481">
            <v>0</v>
          </cell>
          <cell r="S7481">
            <v>0</v>
          </cell>
          <cell r="T7481">
            <v>0</v>
          </cell>
        </row>
        <row r="7482">
          <cell r="A7482">
            <v>40310008</v>
          </cell>
          <cell r="B7482" t="str">
            <v>40310008 Sales  Traded Goods - Field Crop</v>
          </cell>
          <cell r="C7482">
            <v>0</v>
          </cell>
          <cell r="D7482">
            <v>0</v>
          </cell>
          <cell r="E7482">
            <v>0</v>
          </cell>
          <cell r="F7482">
            <v>0</v>
          </cell>
          <cell r="G7482">
            <v>0</v>
          </cell>
          <cell r="H7482">
            <v>0</v>
          </cell>
          <cell r="I7482">
            <v>0</v>
          </cell>
          <cell r="J7482">
            <v>0</v>
          </cell>
          <cell r="K7482">
            <v>0</v>
          </cell>
          <cell r="L7482">
            <v>0</v>
          </cell>
          <cell r="M7482">
            <v>0</v>
          </cell>
          <cell r="N7482">
            <v>0</v>
          </cell>
          <cell r="O7482">
            <v>0</v>
          </cell>
          <cell r="P7482">
            <v>0</v>
          </cell>
          <cell r="Q7482">
            <v>0</v>
          </cell>
          <cell r="R7482">
            <v>0</v>
          </cell>
          <cell r="S7482">
            <v>0</v>
          </cell>
          <cell r="T7482">
            <v>0</v>
          </cell>
        </row>
        <row r="7483">
          <cell r="A7483">
            <v>40310009</v>
          </cell>
          <cell r="B7483" t="str">
            <v>40310009 Sales  Traded Goods - Cereal Seeds</v>
          </cell>
          <cell r="C7483">
            <v>0</v>
          </cell>
          <cell r="D7483">
            <v>0</v>
          </cell>
          <cell r="E7483">
            <v>0</v>
          </cell>
          <cell r="F7483">
            <v>0</v>
          </cell>
          <cell r="G7483">
            <v>0</v>
          </cell>
          <cell r="H7483">
            <v>0</v>
          </cell>
          <cell r="I7483">
            <v>0</v>
          </cell>
          <cell r="J7483">
            <v>0</v>
          </cell>
          <cell r="K7483">
            <v>0</v>
          </cell>
          <cell r="L7483">
            <v>0</v>
          </cell>
          <cell r="M7483">
            <v>0</v>
          </cell>
          <cell r="N7483">
            <v>0</v>
          </cell>
          <cell r="O7483">
            <v>0</v>
          </cell>
          <cell r="P7483">
            <v>0</v>
          </cell>
          <cell r="Q7483">
            <v>0</v>
          </cell>
          <cell r="R7483">
            <v>0</v>
          </cell>
          <cell r="S7483">
            <v>0</v>
          </cell>
          <cell r="T7483">
            <v>0</v>
          </cell>
        </row>
        <row r="7484">
          <cell r="A7484">
            <v>40310010</v>
          </cell>
          <cell r="B7484" t="str">
            <v>40310010 Sales  Traded Goods - Fertilizer</v>
          </cell>
          <cell r="C7484">
            <v>0</v>
          </cell>
          <cell r="D7484">
            <v>0</v>
          </cell>
          <cell r="E7484">
            <v>0</v>
          </cell>
          <cell r="F7484">
            <v>0</v>
          </cell>
          <cell r="G7484">
            <v>0</v>
          </cell>
          <cell r="H7484">
            <v>0</v>
          </cell>
          <cell r="I7484">
            <v>0</v>
          </cell>
          <cell r="J7484">
            <v>0</v>
          </cell>
          <cell r="K7484">
            <v>0</v>
          </cell>
          <cell r="L7484">
            <v>0</v>
          </cell>
          <cell r="M7484">
            <v>0</v>
          </cell>
          <cell r="N7484">
            <v>0</v>
          </cell>
          <cell r="O7484">
            <v>0</v>
          </cell>
          <cell r="P7484">
            <v>0</v>
          </cell>
          <cell r="Q7484">
            <v>0</v>
          </cell>
          <cell r="R7484">
            <v>0</v>
          </cell>
          <cell r="S7484">
            <v>0</v>
          </cell>
          <cell r="T7484">
            <v>0</v>
          </cell>
        </row>
        <row r="7485">
          <cell r="A7485">
            <v>40310011</v>
          </cell>
          <cell r="B7485" t="str">
            <v>40310011 Sales  Traded Goods - Branded Pesticides</v>
          </cell>
          <cell r="C7485">
            <v>0</v>
          </cell>
          <cell r="D7485">
            <v>0</v>
          </cell>
          <cell r="E7485">
            <v>0</v>
          </cell>
          <cell r="F7485">
            <v>0</v>
          </cell>
          <cell r="G7485">
            <v>0</v>
          </cell>
          <cell r="H7485">
            <v>0</v>
          </cell>
          <cell r="I7485">
            <v>0</v>
          </cell>
          <cell r="J7485">
            <v>0</v>
          </cell>
          <cell r="K7485">
            <v>0</v>
          </cell>
          <cell r="L7485">
            <v>0</v>
          </cell>
          <cell r="M7485">
            <v>0</v>
          </cell>
          <cell r="N7485">
            <v>0</v>
          </cell>
          <cell r="O7485">
            <v>0</v>
          </cell>
          <cell r="P7485">
            <v>0</v>
          </cell>
          <cell r="Q7485">
            <v>0</v>
          </cell>
          <cell r="R7485">
            <v>0</v>
          </cell>
          <cell r="S7485">
            <v>0</v>
          </cell>
          <cell r="T7485">
            <v>0</v>
          </cell>
        </row>
        <row r="7486">
          <cell r="A7486">
            <v>40310012</v>
          </cell>
          <cell r="B7486" t="str">
            <v>40310012 Sales  Traded Goods - Seed Potato</v>
          </cell>
          <cell r="C7486">
            <v>0</v>
          </cell>
          <cell r="D7486">
            <v>0</v>
          </cell>
          <cell r="E7486">
            <v>0</v>
          </cell>
          <cell r="F7486">
            <v>0</v>
          </cell>
          <cell r="G7486">
            <v>0</v>
          </cell>
          <cell r="H7486">
            <v>0</v>
          </cell>
          <cell r="I7486">
            <v>0</v>
          </cell>
          <cell r="J7486">
            <v>0</v>
          </cell>
          <cell r="K7486">
            <v>0</v>
          </cell>
          <cell r="L7486">
            <v>0</v>
          </cell>
          <cell r="M7486">
            <v>0</v>
          </cell>
          <cell r="N7486">
            <v>0</v>
          </cell>
          <cell r="O7486">
            <v>0</v>
          </cell>
          <cell r="P7486">
            <v>0</v>
          </cell>
          <cell r="Q7486">
            <v>0</v>
          </cell>
          <cell r="R7486">
            <v>0</v>
          </cell>
          <cell r="S7486">
            <v>0</v>
          </cell>
          <cell r="T7486">
            <v>0</v>
          </cell>
        </row>
        <row r="7487">
          <cell r="A7487">
            <v>40310013</v>
          </cell>
          <cell r="B7487" t="str">
            <v>40310013 Sales  Traded Goods Local - Solar System</v>
          </cell>
          <cell r="C7487">
            <v>0</v>
          </cell>
          <cell r="D7487">
            <v>0</v>
          </cell>
          <cell r="E7487">
            <v>0</v>
          </cell>
          <cell r="F7487">
            <v>0</v>
          </cell>
          <cell r="G7487">
            <v>0</v>
          </cell>
          <cell r="H7487">
            <v>0</v>
          </cell>
          <cell r="I7487">
            <v>0</v>
          </cell>
          <cell r="J7487">
            <v>0</v>
          </cell>
          <cell r="K7487">
            <v>0</v>
          </cell>
          <cell r="L7487">
            <v>0</v>
          </cell>
          <cell r="M7487">
            <v>0</v>
          </cell>
          <cell r="N7487">
            <v>0</v>
          </cell>
          <cell r="O7487">
            <v>0</v>
          </cell>
          <cell r="P7487">
            <v>0</v>
          </cell>
          <cell r="Q7487">
            <v>0</v>
          </cell>
          <cell r="R7487">
            <v>0</v>
          </cell>
          <cell r="S7487">
            <v>0</v>
          </cell>
          <cell r="T7487">
            <v>0</v>
          </cell>
        </row>
        <row r="7488">
          <cell r="A7488">
            <v>40500001</v>
          </cell>
          <cell r="B7488" t="str">
            <v>40500001 Inter Company Sales/ Services</v>
          </cell>
          <cell r="C7488">
            <v>-939090.28</v>
          </cell>
          <cell r="D7488">
            <v>-518672239.27999997</v>
          </cell>
          <cell r="E7488">
            <v>0</v>
          </cell>
          <cell r="F7488">
            <v>0</v>
          </cell>
          <cell r="G7488">
            <v>0</v>
          </cell>
          <cell r="H7488">
            <v>0</v>
          </cell>
          <cell r="I7488">
            <v>0</v>
          </cell>
          <cell r="J7488">
            <v>0</v>
          </cell>
          <cell r="K7488">
            <v>0</v>
          </cell>
          <cell r="L7488">
            <v>0</v>
          </cell>
          <cell r="M7488">
            <v>0</v>
          </cell>
          <cell r="N7488">
            <v>0</v>
          </cell>
          <cell r="O7488">
            <v>0</v>
          </cell>
          <cell r="P7488">
            <v>0</v>
          </cell>
          <cell r="Q7488">
            <v>0</v>
          </cell>
          <cell r="R7488">
            <v>0</v>
          </cell>
          <cell r="S7488">
            <v>0</v>
          </cell>
          <cell r="T7488">
            <v>-519611329.56</v>
          </cell>
        </row>
        <row r="7489">
          <cell r="A7489">
            <v>40500009</v>
          </cell>
          <cell r="B7489" t="str">
            <v>40500009 Excise/Cess Duty On Spd</v>
          </cell>
          <cell r="C7489">
            <v>0</v>
          </cell>
          <cell r="D7489">
            <v>0</v>
          </cell>
          <cell r="E7489">
            <v>0</v>
          </cell>
          <cell r="F7489">
            <v>0</v>
          </cell>
          <cell r="G7489">
            <v>0</v>
          </cell>
          <cell r="H7489">
            <v>0</v>
          </cell>
          <cell r="I7489">
            <v>0</v>
          </cell>
          <cell r="J7489">
            <v>0</v>
          </cell>
          <cell r="K7489">
            <v>0</v>
          </cell>
          <cell r="L7489">
            <v>0</v>
          </cell>
          <cell r="M7489">
            <v>0</v>
          </cell>
          <cell r="N7489">
            <v>0</v>
          </cell>
          <cell r="O7489">
            <v>0</v>
          </cell>
          <cell r="P7489">
            <v>0</v>
          </cell>
          <cell r="Q7489">
            <v>0</v>
          </cell>
          <cell r="R7489">
            <v>0</v>
          </cell>
          <cell r="S7489">
            <v>0</v>
          </cell>
          <cell r="T7489">
            <v>0</v>
          </cell>
        </row>
        <row r="7490">
          <cell r="A7490">
            <v>300</v>
          </cell>
          <cell r="B7490" t="str">
            <v>Sales - Traded goods Export...............</v>
          </cell>
          <cell r="C7490">
            <v>-1148606275.0599999</v>
          </cell>
          <cell r="D7490">
            <v>-390942296.61000001</v>
          </cell>
          <cell r="E7490">
            <v>0</v>
          </cell>
          <cell r="F7490">
            <v>0</v>
          </cell>
          <cell r="G7490">
            <v>-403431.58</v>
          </cell>
          <cell r="H7490">
            <v>0</v>
          </cell>
          <cell r="I7490">
            <v>0</v>
          </cell>
          <cell r="J7490">
            <v>0</v>
          </cell>
          <cell r="K7490">
            <v>0</v>
          </cell>
          <cell r="L7490">
            <v>0</v>
          </cell>
          <cell r="M7490">
            <v>-3109353.97</v>
          </cell>
          <cell r="N7490">
            <v>0</v>
          </cell>
          <cell r="O7490">
            <v>0</v>
          </cell>
          <cell r="P7490">
            <v>0</v>
          </cell>
          <cell r="Q7490">
            <v>0</v>
          </cell>
          <cell r="R7490">
            <v>0</v>
          </cell>
          <cell r="S7490">
            <v>0</v>
          </cell>
          <cell r="T7490">
            <v>-1543061357.22</v>
          </cell>
        </row>
        <row r="7491">
          <cell r="A7491">
            <v>40010102</v>
          </cell>
          <cell r="B7491" t="str">
            <v>40010102 Sales Account - Exports - Basmati</v>
          </cell>
          <cell r="C7491">
            <v>0</v>
          </cell>
          <cell r="D7491">
            <v>0</v>
          </cell>
          <cell r="E7491">
            <v>0</v>
          </cell>
          <cell r="F7491">
            <v>0</v>
          </cell>
          <cell r="G7491">
            <v>0</v>
          </cell>
          <cell r="H7491">
            <v>0</v>
          </cell>
          <cell r="I7491">
            <v>0</v>
          </cell>
          <cell r="J7491">
            <v>0</v>
          </cell>
          <cell r="K7491">
            <v>0</v>
          </cell>
          <cell r="L7491">
            <v>0</v>
          </cell>
          <cell r="M7491">
            <v>0</v>
          </cell>
          <cell r="N7491">
            <v>0</v>
          </cell>
          <cell r="O7491">
            <v>0</v>
          </cell>
          <cell r="P7491">
            <v>0</v>
          </cell>
          <cell r="Q7491">
            <v>0</v>
          </cell>
          <cell r="R7491">
            <v>0</v>
          </cell>
          <cell r="S7491">
            <v>0</v>
          </cell>
          <cell r="T7491">
            <v>0</v>
          </cell>
        </row>
        <row r="7492">
          <cell r="A7492">
            <v>40020045</v>
          </cell>
          <cell r="B7492" t="str">
            <v>40020045 Sales Mftd. Goods Export-Spares Freight.       </v>
          </cell>
          <cell r="C7492">
            <v>-184227.17</v>
          </cell>
          <cell r="D7492">
            <v>0</v>
          </cell>
          <cell r="E7492">
            <v>0</v>
          </cell>
          <cell r="F7492">
            <v>0</v>
          </cell>
          <cell r="G7492">
            <v>0</v>
          </cell>
          <cell r="H7492">
            <v>0</v>
          </cell>
          <cell r="I7492">
            <v>0</v>
          </cell>
          <cell r="J7492">
            <v>0</v>
          </cell>
          <cell r="K7492">
            <v>0</v>
          </cell>
          <cell r="L7492">
            <v>0</v>
          </cell>
          <cell r="M7492">
            <v>0</v>
          </cell>
          <cell r="N7492">
            <v>0</v>
          </cell>
          <cell r="O7492">
            <v>0</v>
          </cell>
          <cell r="P7492">
            <v>0</v>
          </cell>
          <cell r="Q7492">
            <v>0</v>
          </cell>
          <cell r="R7492">
            <v>0</v>
          </cell>
          <cell r="S7492">
            <v>0</v>
          </cell>
          <cell r="T7492">
            <v>-184227.17</v>
          </cell>
        </row>
        <row r="7493">
          <cell r="A7493">
            <v>40020903</v>
          </cell>
          <cell r="B7493" t="str">
            <v>40020903 Ind-AS Dealer Incentive – Spare parts Exports</v>
          </cell>
          <cell r="C7493">
            <v>0</v>
          </cell>
          <cell r="D7493">
            <v>0</v>
          </cell>
          <cell r="E7493">
            <v>0</v>
          </cell>
          <cell r="F7493">
            <v>0</v>
          </cell>
          <cell r="G7493">
            <v>0</v>
          </cell>
          <cell r="H7493">
            <v>0</v>
          </cell>
          <cell r="I7493">
            <v>0</v>
          </cell>
          <cell r="J7493">
            <v>0</v>
          </cell>
          <cell r="K7493">
            <v>0</v>
          </cell>
          <cell r="L7493">
            <v>0</v>
          </cell>
          <cell r="M7493">
            <v>0</v>
          </cell>
          <cell r="N7493">
            <v>0</v>
          </cell>
          <cell r="O7493">
            <v>0</v>
          </cell>
          <cell r="P7493">
            <v>0</v>
          </cell>
          <cell r="Q7493">
            <v>0</v>
          </cell>
          <cell r="R7493">
            <v>0</v>
          </cell>
          <cell r="S7493">
            <v>0</v>
          </cell>
          <cell r="T7493">
            <v>0</v>
          </cell>
        </row>
        <row r="7494">
          <cell r="A7494">
            <v>40040001</v>
          </cell>
          <cell r="B7494" t="str">
            <v>40040001 Sales  Traded Goods Export - Vehicles</v>
          </cell>
          <cell r="C7494">
            <v>0</v>
          </cell>
          <cell r="D7494">
            <v>0</v>
          </cell>
          <cell r="E7494">
            <v>0</v>
          </cell>
          <cell r="F7494">
            <v>0</v>
          </cell>
          <cell r="G7494">
            <v>0</v>
          </cell>
          <cell r="H7494">
            <v>0</v>
          </cell>
          <cell r="I7494">
            <v>0</v>
          </cell>
          <cell r="J7494">
            <v>0</v>
          </cell>
          <cell r="K7494">
            <v>0</v>
          </cell>
          <cell r="L7494">
            <v>0</v>
          </cell>
          <cell r="M7494">
            <v>0</v>
          </cell>
          <cell r="N7494">
            <v>0</v>
          </cell>
          <cell r="O7494">
            <v>0</v>
          </cell>
          <cell r="P7494">
            <v>0</v>
          </cell>
          <cell r="Q7494">
            <v>0</v>
          </cell>
          <cell r="R7494">
            <v>0</v>
          </cell>
          <cell r="S7494">
            <v>0</v>
          </cell>
          <cell r="T7494">
            <v>0</v>
          </cell>
        </row>
        <row r="7495">
          <cell r="A7495">
            <v>40040021</v>
          </cell>
          <cell r="B7495" t="str">
            <v>40040021 Sales  Traded Goods Export - Tractors</v>
          </cell>
          <cell r="C7495">
            <v>0</v>
          </cell>
          <cell r="D7495">
            <v>0</v>
          </cell>
          <cell r="E7495">
            <v>0</v>
          </cell>
          <cell r="F7495">
            <v>0</v>
          </cell>
          <cell r="G7495">
            <v>0</v>
          </cell>
          <cell r="H7495">
            <v>0</v>
          </cell>
          <cell r="I7495">
            <v>0</v>
          </cell>
          <cell r="J7495">
            <v>0</v>
          </cell>
          <cell r="K7495">
            <v>0</v>
          </cell>
          <cell r="L7495">
            <v>0</v>
          </cell>
          <cell r="M7495">
            <v>0</v>
          </cell>
          <cell r="N7495">
            <v>0</v>
          </cell>
          <cell r="O7495">
            <v>0</v>
          </cell>
          <cell r="P7495">
            <v>0</v>
          </cell>
          <cell r="Q7495">
            <v>0</v>
          </cell>
          <cell r="R7495">
            <v>0</v>
          </cell>
          <cell r="S7495">
            <v>0</v>
          </cell>
          <cell r="T7495">
            <v>0</v>
          </cell>
        </row>
        <row r="7496">
          <cell r="A7496">
            <v>40040022</v>
          </cell>
          <cell r="B7496" t="str">
            <v>40040022 Sales Traded Goods Export - Tractors Freight</v>
          </cell>
          <cell r="C7496">
            <v>0</v>
          </cell>
          <cell r="D7496">
            <v>0</v>
          </cell>
          <cell r="E7496">
            <v>0</v>
          </cell>
          <cell r="F7496">
            <v>0</v>
          </cell>
          <cell r="G7496">
            <v>0</v>
          </cell>
          <cell r="H7496">
            <v>0</v>
          </cell>
          <cell r="I7496">
            <v>0</v>
          </cell>
          <cell r="J7496">
            <v>0</v>
          </cell>
          <cell r="K7496">
            <v>0</v>
          </cell>
          <cell r="L7496">
            <v>0</v>
          </cell>
          <cell r="M7496">
            <v>0</v>
          </cell>
          <cell r="N7496">
            <v>0</v>
          </cell>
          <cell r="O7496">
            <v>0</v>
          </cell>
          <cell r="P7496">
            <v>0</v>
          </cell>
          <cell r="Q7496">
            <v>0</v>
          </cell>
          <cell r="R7496">
            <v>0</v>
          </cell>
          <cell r="S7496">
            <v>0</v>
          </cell>
          <cell r="T7496">
            <v>0</v>
          </cell>
        </row>
        <row r="7497">
          <cell r="A7497">
            <v>40040023</v>
          </cell>
          <cell r="B7497" t="str">
            <v>40040023 Sales Traded Goods Export - Tractor  Insurance</v>
          </cell>
          <cell r="C7497">
            <v>0</v>
          </cell>
          <cell r="D7497">
            <v>0</v>
          </cell>
          <cell r="E7497">
            <v>0</v>
          </cell>
          <cell r="F7497">
            <v>0</v>
          </cell>
          <cell r="G7497">
            <v>0</v>
          </cell>
          <cell r="H7497">
            <v>0</v>
          </cell>
          <cell r="I7497">
            <v>0</v>
          </cell>
          <cell r="J7497">
            <v>0</v>
          </cell>
          <cell r="K7497">
            <v>0</v>
          </cell>
          <cell r="L7497">
            <v>0</v>
          </cell>
          <cell r="M7497">
            <v>0</v>
          </cell>
          <cell r="N7497">
            <v>0</v>
          </cell>
          <cell r="O7497">
            <v>0</v>
          </cell>
          <cell r="P7497">
            <v>0</v>
          </cell>
          <cell r="Q7497">
            <v>0</v>
          </cell>
          <cell r="R7497">
            <v>0</v>
          </cell>
          <cell r="S7497">
            <v>0</v>
          </cell>
          <cell r="T7497">
            <v>0</v>
          </cell>
        </row>
        <row r="7498">
          <cell r="A7498">
            <v>40040041</v>
          </cell>
          <cell r="B7498" t="str">
            <v>40040041 Sales  Traded Goods Export - Spares</v>
          </cell>
          <cell r="C7498">
            <v>-353536717.57999998</v>
          </cell>
          <cell r="D7498">
            <v>-21243758.539999999</v>
          </cell>
          <cell r="E7498">
            <v>0</v>
          </cell>
          <cell r="F7498">
            <v>0</v>
          </cell>
          <cell r="G7498">
            <v>0</v>
          </cell>
          <cell r="H7498">
            <v>0</v>
          </cell>
          <cell r="I7498">
            <v>0</v>
          </cell>
          <cell r="J7498">
            <v>0</v>
          </cell>
          <cell r="K7498">
            <v>0</v>
          </cell>
          <cell r="L7498">
            <v>0</v>
          </cell>
          <cell r="M7498">
            <v>-3109353.97</v>
          </cell>
          <cell r="N7498">
            <v>0</v>
          </cell>
          <cell r="O7498">
            <v>0</v>
          </cell>
          <cell r="P7498">
            <v>0</v>
          </cell>
          <cell r="Q7498">
            <v>0</v>
          </cell>
          <cell r="R7498">
            <v>0</v>
          </cell>
          <cell r="S7498">
            <v>0</v>
          </cell>
          <cell r="T7498">
            <v>-377889830.08999997</v>
          </cell>
        </row>
        <row r="7499">
          <cell r="A7499">
            <v>40040042</v>
          </cell>
          <cell r="B7499" t="str">
            <v>40040042 Sales Traded Goods Export -  Spares Freight</v>
          </cell>
          <cell r="C7499">
            <v>0</v>
          </cell>
          <cell r="D7499">
            <v>0</v>
          </cell>
          <cell r="E7499">
            <v>0</v>
          </cell>
          <cell r="F7499">
            <v>0</v>
          </cell>
          <cell r="G7499">
            <v>0</v>
          </cell>
          <cell r="H7499">
            <v>0</v>
          </cell>
          <cell r="I7499">
            <v>0</v>
          </cell>
          <cell r="J7499">
            <v>0</v>
          </cell>
          <cell r="K7499">
            <v>0</v>
          </cell>
          <cell r="L7499">
            <v>0</v>
          </cell>
          <cell r="M7499">
            <v>0</v>
          </cell>
          <cell r="N7499">
            <v>0</v>
          </cell>
          <cell r="O7499">
            <v>0</v>
          </cell>
          <cell r="P7499">
            <v>0</v>
          </cell>
          <cell r="Q7499">
            <v>0</v>
          </cell>
          <cell r="R7499">
            <v>0</v>
          </cell>
          <cell r="S7499">
            <v>0</v>
          </cell>
          <cell r="T7499">
            <v>0</v>
          </cell>
        </row>
        <row r="7500">
          <cell r="A7500">
            <v>40040043</v>
          </cell>
          <cell r="B7500" t="str">
            <v>40040043 Sales Traded Goods Export - Implements</v>
          </cell>
          <cell r="C7500">
            <v>0</v>
          </cell>
          <cell r="D7500">
            <v>-369698538.06999999</v>
          </cell>
          <cell r="E7500">
            <v>0</v>
          </cell>
          <cell r="F7500">
            <v>0</v>
          </cell>
          <cell r="G7500">
            <v>-403431.58</v>
          </cell>
          <cell r="H7500">
            <v>0</v>
          </cell>
          <cell r="I7500">
            <v>0</v>
          </cell>
          <cell r="J7500">
            <v>0</v>
          </cell>
          <cell r="K7500">
            <v>0</v>
          </cell>
          <cell r="L7500">
            <v>0</v>
          </cell>
          <cell r="M7500">
            <v>0</v>
          </cell>
          <cell r="N7500">
            <v>0</v>
          </cell>
          <cell r="O7500">
            <v>0</v>
          </cell>
          <cell r="P7500">
            <v>0</v>
          </cell>
          <cell r="Q7500">
            <v>0</v>
          </cell>
          <cell r="R7500">
            <v>0</v>
          </cell>
          <cell r="S7500">
            <v>0</v>
          </cell>
          <cell r="T7500">
            <v>-370101969.64999998</v>
          </cell>
        </row>
        <row r="7501">
          <cell r="A7501">
            <v>40040044</v>
          </cell>
          <cell r="B7501" t="str">
            <v>40040044 Sales Traded Goods Export - Implements Freight</v>
          </cell>
          <cell r="C7501">
            <v>0</v>
          </cell>
          <cell r="D7501">
            <v>0</v>
          </cell>
          <cell r="E7501">
            <v>0</v>
          </cell>
          <cell r="F7501">
            <v>0</v>
          </cell>
          <cell r="G7501">
            <v>0</v>
          </cell>
          <cell r="H7501">
            <v>0</v>
          </cell>
          <cell r="I7501">
            <v>0</v>
          </cell>
          <cell r="J7501">
            <v>0</v>
          </cell>
          <cell r="K7501">
            <v>0</v>
          </cell>
          <cell r="L7501">
            <v>0</v>
          </cell>
          <cell r="M7501">
            <v>0</v>
          </cell>
          <cell r="N7501">
            <v>0</v>
          </cell>
          <cell r="O7501">
            <v>0</v>
          </cell>
          <cell r="P7501">
            <v>0</v>
          </cell>
          <cell r="Q7501">
            <v>0</v>
          </cell>
          <cell r="R7501">
            <v>0</v>
          </cell>
          <cell r="S7501">
            <v>0</v>
          </cell>
          <cell r="T7501">
            <v>0</v>
          </cell>
        </row>
        <row r="7502">
          <cell r="A7502">
            <v>40040045</v>
          </cell>
          <cell r="B7502" t="str">
            <v>40040045 Sales Traded Goods Export - Implements Insurance</v>
          </cell>
          <cell r="C7502">
            <v>0</v>
          </cell>
          <cell r="D7502">
            <v>0</v>
          </cell>
          <cell r="E7502">
            <v>0</v>
          </cell>
          <cell r="F7502">
            <v>0</v>
          </cell>
          <cell r="G7502">
            <v>0</v>
          </cell>
          <cell r="H7502">
            <v>0</v>
          </cell>
          <cell r="I7502">
            <v>0</v>
          </cell>
          <cell r="J7502">
            <v>0</v>
          </cell>
          <cell r="K7502">
            <v>0</v>
          </cell>
          <cell r="L7502">
            <v>0</v>
          </cell>
          <cell r="M7502">
            <v>0</v>
          </cell>
          <cell r="N7502">
            <v>0</v>
          </cell>
          <cell r="O7502">
            <v>0</v>
          </cell>
          <cell r="P7502">
            <v>0</v>
          </cell>
          <cell r="Q7502">
            <v>0</v>
          </cell>
          <cell r="R7502">
            <v>0</v>
          </cell>
          <cell r="S7502">
            <v>0</v>
          </cell>
          <cell r="T7502">
            <v>0</v>
          </cell>
        </row>
        <row r="7503">
          <cell r="A7503">
            <v>40040046</v>
          </cell>
          <cell r="B7503" t="str">
            <v>40040046 Excise recovery on Exports in INR</v>
          </cell>
          <cell r="C7503">
            <v>0</v>
          </cell>
          <cell r="D7503">
            <v>0</v>
          </cell>
          <cell r="E7503">
            <v>0</v>
          </cell>
          <cell r="F7503">
            <v>0</v>
          </cell>
          <cell r="G7503">
            <v>0</v>
          </cell>
          <cell r="H7503">
            <v>0</v>
          </cell>
          <cell r="I7503">
            <v>0</v>
          </cell>
          <cell r="J7503">
            <v>0</v>
          </cell>
          <cell r="K7503">
            <v>0</v>
          </cell>
          <cell r="L7503">
            <v>0</v>
          </cell>
          <cell r="M7503">
            <v>0</v>
          </cell>
          <cell r="N7503">
            <v>0</v>
          </cell>
          <cell r="O7503">
            <v>0</v>
          </cell>
          <cell r="P7503">
            <v>0</v>
          </cell>
          <cell r="Q7503">
            <v>0</v>
          </cell>
          <cell r="R7503">
            <v>0</v>
          </cell>
          <cell r="S7503">
            <v>0</v>
          </cell>
          <cell r="T7503">
            <v>0</v>
          </cell>
        </row>
        <row r="7504">
          <cell r="A7504">
            <v>40040051</v>
          </cell>
          <cell r="B7504" t="str">
            <v>40040051 Sales  Traded Export - Construction Equipment</v>
          </cell>
          <cell r="C7504">
            <v>-794885330.30999994</v>
          </cell>
          <cell r="D7504">
            <v>0</v>
          </cell>
          <cell r="E7504">
            <v>0</v>
          </cell>
          <cell r="F7504">
            <v>0</v>
          </cell>
          <cell r="G7504">
            <v>0</v>
          </cell>
          <cell r="H7504">
            <v>0</v>
          </cell>
          <cell r="I7504">
            <v>0</v>
          </cell>
          <cell r="J7504">
            <v>0</v>
          </cell>
          <cell r="K7504">
            <v>0</v>
          </cell>
          <cell r="L7504">
            <v>0</v>
          </cell>
          <cell r="M7504">
            <v>0</v>
          </cell>
          <cell r="N7504">
            <v>0</v>
          </cell>
          <cell r="O7504">
            <v>0</v>
          </cell>
          <cell r="P7504">
            <v>0</v>
          </cell>
          <cell r="Q7504">
            <v>0</v>
          </cell>
          <cell r="R7504">
            <v>0</v>
          </cell>
          <cell r="S7504">
            <v>0</v>
          </cell>
          <cell r="T7504">
            <v>-794885330.30999994</v>
          </cell>
        </row>
        <row r="7505">
          <cell r="A7505">
            <v>40040901</v>
          </cell>
          <cell r="B7505" t="str">
            <v>40040901 Ind-AS  Sale of Goods</v>
          </cell>
          <cell r="C7505">
            <v>0</v>
          </cell>
          <cell r="D7505">
            <v>0</v>
          </cell>
          <cell r="E7505">
            <v>0</v>
          </cell>
          <cell r="F7505">
            <v>0</v>
          </cell>
          <cell r="G7505">
            <v>0</v>
          </cell>
          <cell r="H7505">
            <v>0</v>
          </cell>
          <cell r="I7505">
            <v>0</v>
          </cell>
          <cell r="J7505">
            <v>0</v>
          </cell>
          <cell r="K7505">
            <v>0</v>
          </cell>
          <cell r="L7505">
            <v>0</v>
          </cell>
          <cell r="M7505">
            <v>0</v>
          </cell>
          <cell r="N7505">
            <v>0</v>
          </cell>
          <cell r="O7505">
            <v>0</v>
          </cell>
          <cell r="P7505">
            <v>0</v>
          </cell>
          <cell r="Q7505">
            <v>0</v>
          </cell>
          <cell r="R7505">
            <v>0</v>
          </cell>
          <cell r="S7505">
            <v>0</v>
          </cell>
          <cell r="T7505">
            <v>0</v>
          </cell>
        </row>
        <row r="7506">
          <cell r="A7506">
            <v>40040902</v>
          </cell>
          <cell r="B7506" t="str">
            <v>40040902 IND AS- Dealer Incentive - Export of Spares</v>
          </cell>
          <cell r="C7506">
            <v>0</v>
          </cell>
          <cell r="D7506">
            <v>0</v>
          </cell>
          <cell r="E7506">
            <v>0</v>
          </cell>
          <cell r="F7506">
            <v>0</v>
          </cell>
          <cell r="G7506">
            <v>0</v>
          </cell>
          <cell r="H7506">
            <v>0</v>
          </cell>
          <cell r="I7506">
            <v>0</v>
          </cell>
          <cell r="J7506">
            <v>0</v>
          </cell>
          <cell r="K7506">
            <v>0</v>
          </cell>
          <cell r="L7506">
            <v>0</v>
          </cell>
          <cell r="M7506">
            <v>0</v>
          </cell>
          <cell r="N7506">
            <v>0</v>
          </cell>
          <cell r="O7506">
            <v>0</v>
          </cell>
          <cell r="P7506">
            <v>0</v>
          </cell>
          <cell r="Q7506">
            <v>0</v>
          </cell>
          <cell r="R7506">
            <v>0</v>
          </cell>
          <cell r="S7506">
            <v>0</v>
          </cell>
          <cell r="T7506">
            <v>0</v>
          </cell>
        </row>
        <row r="7507">
          <cell r="A7507">
            <v>303</v>
          </cell>
          <cell r="B7507" t="str">
            <v>Sale of services.............................</v>
          </cell>
          <cell r="C7507">
            <v>-2727452692.5999999</v>
          </cell>
          <cell r="D7507">
            <v>-40529352.359999999</v>
          </cell>
          <cell r="E7507">
            <v>-58165634.859999999</v>
          </cell>
          <cell r="F7507">
            <v>0</v>
          </cell>
          <cell r="G7507">
            <v>-9005413263.5900002</v>
          </cell>
          <cell r="H7507">
            <v>0</v>
          </cell>
          <cell r="I7507">
            <v>0</v>
          </cell>
          <cell r="J7507">
            <v>0</v>
          </cell>
          <cell r="K7507">
            <v>0</v>
          </cell>
          <cell r="L7507">
            <v>-326213893.83999997</v>
          </cell>
          <cell r="M7507">
            <v>-31802550.039999999</v>
          </cell>
          <cell r="N7507">
            <v>0</v>
          </cell>
          <cell r="O7507">
            <v>0</v>
          </cell>
          <cell r="P7507">
            <v>0</v>
          </cell>
          <cell r="Q7507">
            <v>0</v>
          </cell>
          <cell r="R7507">
            <v>0</v>
          </cell>
          <cell r="S7507">
            <v>0</v>
          </cell>
          <cell r="T7507">
            <v>-12189577387.290001</v>
          </cell>
        </row>
        <row r="7508">
          <cell r="A7508">
            <v>40050001</v>
          </cell>
          <cell r="B7508" t="str">
            <v>40050001 Income From Service  - Mahindra Renault</v>
          </cell>
          <cell r="C7508">
            <v>0</v>
          </cell>
          <cell r="D7508">
            <v>0</v>
          </cell>
          <cell r="E7508">
            <v>0</v>
          </cell>
          <cell r="F7508">
            <v>0</v>
          </cell>
          <cell r="G7508">
            <v>0</v>
          </cell>
          <cell r="H7508">
            <v>0</v>
          </cell>
          <cell r="I7508">
            <v>0</v>
          </cell>
          <cell r="J7508">
            <v>0</v>
          </cell>
          <cell r="K7508">
            <v>0</v>
          </cell>
          <cell r="L7508">
            <v>-27789283</v>
          </cell>
          <cell r="M7508">
            <v>0</v>
          </cell>
          <cell r="N7508">
            <v>0</v>
          </cell>
          <cell r="O7508">
            <v>0</v>
          </cell>
          <cell r="P7508">
            <v>0</v>
          </cell>
          <cell r="Q7508">
            <v>0</v>
          </cell>
          <cell r="R7508">
            <v>0</v>
          </cell>
          <cell r="S7508">
            <v>0</v>
          </cell>
          <cell r="T7508">
            <v>-27789283</v>
          </cell>
        </row>
        <row r="7509">
          <cell r="A7509">
            <v>40050002</v>
          </cell>
          <cell r="B7509" t="str">
            <v>40050002 Income From Service  - Mahindra Navistar</v>
          </cell>
          <cell r="C7509">
            <v>0</v>
          </cell>
          <cell r="D7509">
            <v>0</v>
          </cell>
          <cell r="E7509">
            <v>0</v>
          </cell>
          <cell r="F7509">
            <v>0</v>
          </cell>
          <cell r="G7509">
            <v>0</v>
          </cell>
          <cell r="H7509">
            <v>0</v>
          </cell>
          <cell r="I7509">
            <v>0</v>
          </cell>
          <cell r="J7509">
            <v>0</v>
          </cell>
          <cell r="K7509">
            <v>0</v>
          </cell>
          <cell r="L7509">
            <v>-231162659</v>
          </cell>
          <cell r="M7509">
            <v>0</v>
          </cell>
          <cell r="N7509">
            <v>0</v>
          </cell>
          <cell r="O7509">
            <v>0</v>
          </cell>
          <cell r="P7509">
            <v>0</v>
          </cell>
          <cell r="Q7509">
            <v>0</v>
          </cell>
          <cell r="R7509">
            <v>0</v>
          </cell>
          <cell r="S7509">
            <v>0</v>
          </cell>
          <cell r="T7509">
            <v>-231162659</v>
          </cell>
        </row>
        <row r="7510">
          <cell r="A7510">
            <v>40050020</v>
          </cell>
          <cell r="B7510" t="str">
            <v>40050020 GENSET - SERVICE - SME INCOME</v>
          </cell>
          <cell r="C7510">
            <v>0</v>
          </cell>
          <cell r="D7510">
            <v>0</v>
          </cell>
          <cell r="E7510">
            <v>0</v>
          </cell>
          <cell r="F7510">
            <v>0</v>
          </cell>
          <cell r="G7510">
            <v>-859644.08</v>
          </cell>
          <cell r="H7510">
            <v>0</v>
          </cell>
          <cell r="I7510">
            <v>0</v>
          </cell>
          <cell r="J7510">
            <v>0</v>
          </cell>
          <cell r="K7510">
            <v>0</v>
          </cell>
          <cell r="L7510">
            <v>0</v>
          </cell>
          <cell r="M7510">
            <v>0</v>
          </cell>
          <cell r="N7510">
            <v>0</v>
          </cell>
          <cell r="O7510">
            <v>0</v>
          </cell>
          <cell r="P7510">
            <v>0</v>
          </cell>
          <cell r="Q7510">
            <v>0</v>
          </cell>
          <cell r="R7510">
            <v>0</v>
          </cell>
          <cell r="S7510">
            <v>0</v>
          </cell>
          <cell r="T7510">
            <v>-859644.08</v>
          </cell>
        </row>
        <row r="7511">
          <cell r="A7511">
            <v>40050021</v>
          </cell>
          <cell r="B7511" t="str">
            <v>40050021 Income From Service  - Amc</v>
          </cell>
          <cell r="C7511">
            <v>-173887908.36000001</v>
          </cell>
          <cell r="D7511">
            <v>0</v>
          </cell>
          <cell r="E7511">
            <v>0</v>
          </cell>
          <cell r="F7511">
            <v>0</v>
          </cell>
          <cell r="G7511">
            <v>-1997632801.8399999</v>
          </cell>
          <cell r="H7511">
            <v>0</v>
          </cell>
          <cell r="I7511">
            <v>0</v>
          </cell>
          <cell r="J7511">
            <v>0</v>
          </cell>
          <cell r="K7511">
            <v>0</v>
          </cell>
          <cell r="L7511">
            <v>0</v>
          </cell>
          <cell r="M7511">
            <v>0</v>
          </cell>
          <cell r="N7511">
            <v>0</v>
          </cell>
          <cell r="O7511">
            <v>0</v>
          </cell>
          <cell r="P7511">
            <v>0</v>
          </cell>
          <cell r="Q7511">
            <v>0</v>
          </cell>
          <cell r="R7511">
            <v>0</v>
          </cell>
          <cell r="S7511">
            <v>0</v>
          </cell>
          <cell r="T7511">
            <v>-2171520710.1999998</v>
          </cell>
        </row>
        <row r="7512">
          <cell r="A7512">
            <v>40050022</v>
          </cell>
          <cell r="B7512" t="str">
            <v>40050022 Income From Service  - Installation</v>
          </cell>
          <cell r="C7512">
            <v>0</v>
          </cell>
          <cell r="D7512">
            <v>0</v>
          </cell>
          <cell r="E7512">
            <v>0</v>
          </cell>
          <cell r="F7512">
            <v>0</v>
          </cell>
          <cell r="G7512">
            <v>-84456092.290000007</v>
          </cell>
          <cell r="H7512">
            <v>0</v>
          </cell>
          <cell r="I7512">
            <v>0</v>
          </cell>
          <cell r="J7512">
            <v>0</v>
          </cell>
          <cell r="K7512">
            <v>0</v>
          </cell>
          <cell r="L7512">
            <v>0</v>
          </cell>
          <cell r="M7512">
            <v>0</v>
          </cell>
          <cell r="N7512">
            <v>0</v>
          </cell>
          <cell r="O7512">
            <v>0</v>
          </cell>
          <cell r="P7512">
            <v>0</v>
          </cell>
          <cell r="Q7512">
            <v>0</v>
          </cell>
          <cell r="R7512">
            <v>0</v>
          </cell>
          <cell r="S7512">
            <v>0</v>
          </cell>
          <cell r="T7512">
            <v>-84456092.290000007</v>
          </cell>
        </row>
        <row r="7513">
          <cell r="A7513">
            <v>40050023</v>
          </cell>
          <cell r="B7513" t="str">
            <v>40050023 Installation - Freight Recovery</v>
          </cell>
          <cell r="C7513">
            <v>0</v>
          </cell>
          <cell r="D7513">
            <v>0</v>
          </cell>
          <cell r="E7513">
            <v>0</v>
          </cell>
          <cell r="F7513">
            <v>0</v>
          </cell>
          <cell r="G7513">
            <v>0</v>
          </cell>
          <cell r="H7513">
            <v>0</v>
          </cell>
          <cell r="I7513">
            <v>0</v>
          </cell>
          <cell r="J7513">
            <v>0</v>
          </cell>
          <cell r="K7513">
            <v>0</v>
          </cell>
          <cell r="L7513">
            <v>0</v>
          </cell>
          <cell r="M7513">
            <v>0</v>
          </cell>
          <cell r="N7513">
            <v>0</v>
          </cell>
          <cell r="O7513">
            <v>0</v>
          </cell>
          <cell r="P7513">
            <v>0</v>
          </cell>
          <cell r="Q7513">
            <v>0</v>
          </cell>
          <cell r="R7513">
            <v>0</v>
          </cell>
          <cell r="S7513">
            <v>0</v>
          </cell>
          <cell r="T7513">
            <v>0</v>
          </cell>
        </row>
        <row r="7514">
          <cell r="A7514">
            <v>40050024</v>
          </cell>
          <cell r="B7514" t="str">
            <v>40050024 Installation - Misc Recovery</v>
          </cell>
          <cell r="C7514">
            <v>0</v>
          </cell>
          <cell r="D7514">
            <v>0</v>
          </cell>
          <cell r="E7514">
            <v>0</v>
          </cell>
          <cell r="F7514">
            <v>0</v>
          </cell>
          <cell r="G7514">
            <v>0</v>
          </cell>
          <cell r="H7514">
            <v>0</v>
          </cell>
          <cell r="I7514">
            <v>0</v>
          </cell>
          <cell r="J7514">
            <v>0</v>
          </cell>
          <cell r="K7514">
            <v>0</v>
          </cell>
          <cell r="L7514">
            <v>0</v>
          </cell>
          <cell r="M7514">
            <v>0</v>
          </cell>
          <cell r="N7514">
            <v>0</v>
          </cell>
          <cell r="O7514">
            <v>0</v>
          </cell>
          <cell r="P7514">
            <v>0</v>
          </cell>
          <cell r="Q7514">
            <v>0</v>
          </cell>
          <cell r="R7514">
            <v>0</v>
          </cell>
          <cell r="S7514">
            <v>0</v>
          </cell>
          <cell r="T7514">
            <v>0</v>
          </cell>
        </row>
        <row r="7515">
          <cell r="A7515">
            <v>40050025</v>
          </cell>
          <cell r="B7515" t="str">
            <v>40050025 Income From Service  - Ome</v>
          </cell>
          <cell r="C7515">
            <v>0</v>
          </cell>
          <cell r="D7515">
            <v>0</v>
          </cell>
          <cell r="E7515">
            <v>0</v>
          </cell>
          <cell r="F7515">
            <v>0</v>
          </cell>
          <cell r="G7515">
            <v>-6294145293.7799997</v>
          </cell>
          <cell r="H7515">
            <v>0</v>
          </cell>
          <cell r="I7515">
            <v>0</v>
          </cell>
          <cell r="J7515">
            <v>0</v>
          </cell>
          <cell r="K7515">
            <v>0</v>
          </cell>
          <cell r="L7515">
            <v>0</v>
          </cell>
          <cell r="M7515">
            <v>-0.04</v>
          </cell>
          <cell r="N7515">
            <v>0</v>
          </cell>
          <cell r="O7515">
            <v>0</v>
          </cell>
          <cell r="P7515">
            <v>0</v>
          </cell>
          <cell r="Q7515">
            <v>0</v>
          </cell>
          <cell r="R7515">
            <v>0</v>
          </cell>
          <cell r="S7515">
            <v>0</v>
          </cell>
          <cell r="T7515">
            <v>-6294145293.8199997</v>
          </cell>
        </row>
        <row r="7516">
          <cell r="A7516">
            <v>40050026</v>
          </cell>
          <cell r="B7516" t="str">
            <v>40050026 Genset Hiring</v>
          </cell>
          <cell r="C7516">
            <v>0</v>
          </cell>
          <cell r="D7516">
            <v>0</v>
          </cell>
          <cell r="E7516">
            <v>0</v>
          </cell>
          <cell r="F7516">
            <v>0</v>
          </cell>
          <cell r="G7516">
            <v>0</v>
          </cell>
          <cell r="H7516">
            <v>0</v>
          </cell>
          <cell r="I7516">
            <v>0</v>
          </cell>
          <cell r="J7516">
            <v>0</v>
          </cell>
          <cell r="K7516">
            <v>0</v>
          </cell>
          <cell r="L7516">
            <v>0</v>
          </cell>
          <cell r="M7516">
            <v>0</v>
          </cell>
          <cell r="N7516">
            <v>0</v>
          </cell>
          <cell r="O7516">
            <v>0</v>
          </cell>
          <cell r="P7516">
            <v>0</v>
          </cell>
          <cell r="Q7516">
            <v>0</v>
          </cell>
          <cell r="R7516">
            <v>0</v>
          </cell>
          <cell r="S7516">
            <v>0</v>
          </cell>
          <cell r="T7516">
            <v>0</v>
          </cell>
        </row>
        <row r="7517">
          <cell r="A7517">
            <v>40050027</v>
          </cell>
          <cell r="B7517" t="str">
            <v>40050027 Income From Service - Machining Charges</v>
          </cell>
          <cell r="C7517">
            <v>0</v>
          </cell>
          <cell r="D7517">
            <v>0</v>
          </cell>
          <cell r="E7517">
            <v>0</v>
          </cell>
          <cell r="F7517">
            <v>0</v>
          </cell>
          <cell r="G7517">
            <v>0</v>
          </cell>
          <cell r="H7517">
            <v>0</v>
          </cell>
          <cell r="I7517">
            <v>0</v>
          </cell>
          <cell r="J7517">
            <v>0</v>
          </cell>
          <cell r="K7517">
            <v>0</v>
          </cell>
          <cell r="L7517">
            <v>0</v>
          </cell>
          <cell r="M7517">
            <v>0</v>
          </cell>
          <cell r="N7517">
            <v>0</v>
          </cell>
          <cell r="O7517">
            <v>0</v>
          </cell>
          <cell r="P7517">
            <v>0</v>
          </cell>
          <cell r="Q7517">
            <v>0</v>
          </cell>
          <cell r="R7517">
            <v>0</v>
          </cell>
          <cell r="S7517">
            <v>0</v>
          </cell>
          <cell r="T7517">
            <v>0</v>
          </cell>
        </row>
        <row r="7518">
          <cell r="A7518">
            <v>40050028</v>
          </cell>
          <cell r="B7518" t="str">
            <v>40050028 Income From Service - Commission</v>
          </cell>
          <cell r="C7518">
            <v>0</v>
          </cell>
          <cell r="D7518">
            <v>0</v>
          </cell>
          <cell r="E7518">
            <v>0</v>
          </cell>
          <cell r="F7518">
            <v>0</v>
          </cell>
          <cell r="G7518">
            <v>0</v>
          </cell>
          <cell r="H7518">
            <v>0</v>
          </cell>
          <cell r="I7518">
            <v>0</v>
          </cell>
          <cell r="J7518">
            <v>0</v>
          </cell>
          <cell r="K7518">
            <v>0</v>
          </cell>
          <cell r="L7518">
            <v>0</v>
          </cell>
          <cell r="M7518">
            <v>0</v>
          </cell>
          <cell r="N7518">
            <v>0</v>
          </cell>
          <cell r="O7518">
            <v>0</v>
          </cell>
          <cell r="P7518">
            <v>0</v>
          </cell>
          <cell r="Q7518">
            <v>0</v>
          </cell>
          <cell r="R7518">
            <v>0</v>
          </cell>
          <cell r="S7518">
            <v>0</v>
          </cell>
          <cell r="T7518">
            <v>0</v>
          </cell>
        </row>
        <row r="7519">
          <cell r="A7519">
            <v>40050030</v>
          </cell>
          <cell r="B7519" t="str">
            <v>40050030 Income From Serv Rendered</v>
          </cell>
          <cell r="C7519">
            <v>-1658467044.96</v>
          </cell>
          <cell r="D7519">
            <v>0</v>
          </cell>
          <cell r="E7519">
            <v>-56950000</v>
          </cell>
          <cell r="F7519">
            <v>0</v>
          </cell>
          <cell r="G7519">
            <v>-10144526.560000001</v>
          </cell>
          <cell r="H7519">
            <v>0</v>
          </cell>
          <cell r="I7519">
            <v>0</v>
          </cell>
          <cell r="J7519">
            <v>0</v>
          </cell>
          <cell r="K7519">
            <v>0</v>
          </cell>
          <cell r="L7519">
            <v>0</v>
          </cell>
          <cell r="M7519">
            <v>0</v>
          </cell>
          <cell r="N7519">
            <v>0</v>
          </cell>
          <cell r="O7519">
            <v>0</v>
          </cell>
          <cell r="P7519">
            <v>0</v>
          </cell>
          <cell r="Q7519">
            <v>0</v>
          </cell>
          <cell r="R7519">
            <v>0</v>
          </cell>
          <cell r="S7519">
            <v>0</v>
          </cell>
          <cell r="T7519">
            <v>-1725561571.52</v>
          </cell>
        </row>
        <row r="7520">
          <cell r="A7520">
            <v>40050046</v>
          </cell>
          <cell r="B7520" t="str">
            <v>40050046 GENSET-SERVICE-RETAIL INCOME</v>
          </cell>
          <cell r="C7520">
            <v>0</v>
          </cell>
          <cell r="D7520">
            <v>0</v>
          </cell>
          <cell r="E7520">
            <v>0</v>
          </cell>
          <cell r="F7520">
            <v>0</v>
          </cell>
          <cell r="G7520">
            <v>-71238805.379999995</v>
          </cell>
          <cell r="H7520">
            <v>0</v>
          </cell>
          <cell r="I7520">
            <v>0</v>
          </cell>
          <cell r="J7520">
            <v>0</v>
          </cell>
          <cell r="K7520">
            <v>0</v>
          </cell>
          <cell r="L7520">
            <v>0</v>
          </cell>
          <cell r="M7520">
            <v>0</v>
          </cell>
          <cell r="N7520">
            <v>0</v>
          </cell>
          <cell r="O7520">
            <v>0</v>
          </cell>
          <cell r="P7520">
            <v>0</v>
          </cell>
          <cell r="Q7520">
            <v>0</v>
          </cell>
          <cell r="R7520">
            <v>0</v>
          </cell>
          <cell r="S7520">
            <v>0</v>
          </cell>
          <cell r="T7520">
            <v>-71238805.379999995</v>
          </cell>
        </row>
        <row r="7521">
          <cell r="A7521">
            <v>40050047</v>
          </cell>
          <cell r="B7521" t="str">
            <v>40050047 GENSET-SERVICE-DG Refurbishment</v>
          </cell>
          <cell r="C7521">
            <v>0</v>
          </cell>
          <cell r="D7521">
            <v>0</v>
          </cell>
          <cell r="E7521">
            <v>0</v>
          </cell>
          <cell r="F7521">
            <v>0</v>
          </cell>
          <cell r="G7521">
            <v>-120761354.65000001</v>
          </cell>
          <cell r="H7521">
            <v>0</v>
          </cell>
          <cell r="I7521">
            <v>0</v>
          </cell>
          <cell r="J7521">
            <v>0</v>
          </cell>
          <cell r="K7521">
            <v>0</v>
          </cell>
          <cell r="L7521">
            <v>0</v>
          </cell>
          <cell r="M7521">
            <v>0</v>
          </cell>
          <cell r="N7521">
            <v>0</v>
          </cell>
          <cell r="O7521">
            <v>0</v>
          </cell>
          <cell r="P7521">
            <v>0</v>
          </cell>
          <cell r="Q7521">
            <v>0</v>
          </cell>
          <cell r="R7521">
            <v>0</v>
          </cell>
          <cell r="S7521">
            <v>0</v>
          </cell>
          <cell r="T7521">
            <v>-120761354.65000001</v>
          </cell>
        </row>
        <row r="7522">
          <cell r="A7522">
            <v>40050052</v>
          </cell>
          <cell r="B7522" t="str">
            <v>40050052 Income From Job Work Services</v>
          </cell>
          <cell r="C7522">
            <v>0</v>
          </cell>
          <cell r="D7522">
            <v>0</v>
          </cell>
          <cell r="E7522">
            <v>-7634.86</v>
          </cell>
          <cell r="F7522">
            <v>0</v>
          </cell>
          <cell r="G7522">
            <v>0</v>
          </cell>
          <cell r="H7522">
            <v>0</v>
          </cell>
          <cell r="I7522">
            <v>0</v>
          </cell>
          <cell r="J7522">
            <v>0</v>
          </cell>
          <cell r="K7522">
            <v>0</v>
          </cell>
          <cell r="L7522">
            <v>0</v>
          </cell>
          <cell r="M7522">
            <v>-31802550</v>
          </cell>
          <cell r="N7522">
            <v>0</v>
          </cell>
          <cell r="O7522">
            <v>0</v>
          </cell>
          <cell r="P7522">
            <v>0</v>
          </cell>
          <cell r="Q7522">
            <v>0</v>
          </cell>
          <cell r="R7522">
            <v>0</v>
          </cell>
          <cell r="S7522">
            <v>0</v>
          </cell>
          <cell r="T7522">
            <v>-31810184.859999999</v>
          </cell>
        </row>
        <row r="7523">
          <cell r="A7523">
            <v>40050053</v>
          </cell>
          <cell r="B7523" t="str">
            <v>40050053 Income From Service - Transportation</v>
          </cell>
          <cell r="C7523">
            <v>0</v>
          </cell>
          <cell r="D7523">
            <v>0</v>
          </cell>
          <cell r="E7523">
            <v>0</v>
          </cell>
          <cell r="F7523">
            <v>0</v>
          </cell>
          <cell r="G7523">
            <v>0</v>
          </cell>
          <cell r="H7523">
            <v>0</v>
          </cell>
          <cell r="I7523">
            <v>0</v>
          </cell>
          <cell r="J7523">
            <v>0</v>
          </cell>
          <cell r="K7523">
            <v>0</v>
          </cell>
          <cell r="L7523">
            <v>0</v>
          </cell>
          <cell r="M7523">
            <v>0</v>
          </cell>
          <cell r="N7523">
            <v>0</v>
          </cell>
          <cell r="O7523">
            <v>0</v>
          </cell>
          <cell r="P7523">
            <v>0</v>
          </cell>
          <cell r="Q7523">
            <v>0</v>
          </cell>
          <cell r="R7523">
            <v>0</v>
          </cell>
          <cell r="S7523">
            <v>0</v>
          </cell>
          <cell r="T7523">
            <v>0</v>
          </cell>
        </row>
        <row r="7524">
          <cell r="A7524">
            <v>40050054</v>
          </cell>
          <cell r="B7524" t="str">
            <v>40050054 Income From Service - Other SCM</v>
          </cell>
          <cell r="C7524">
            <v>0</v>
          </cell>
          <cell r="D7524">
            <v>0</v>
          </cell>
          <cell r="E7524">
            <v>0</v>
          </cell>
          <cell r="F7524">
            <v>0</v>
          </cell>
          <cell r="G7524">
            <v>0</v>
          </cell>
          <cell r="H7524">
            <v>0</v>
          </cell>
          <cell r="I7524">
            <v>0</v>
          </cell>
          <cell r="J7524">
            <v>0</v>
          </cell>
          <cell r="K7524">
            <v>0</v>
          </cell>
          <cell r="L7524">
            <v>0</v>
          </cell>
          <cell r="M7524">
            <v>0</v>
          </cell>
          <cell r="N7524">
            <v>0</v>
          </cell>
          <cell r="O7524">
            <v>0</v>
          </cell>
          <cell r="P7524">
            <v>0</v>
          </cell>
          <cell r="Q7524">
            <v>0</v>
          </cell>
          <cell r="R7524">
            <v>0</v>
          </cell>
          <cell r="S7524">
            <v>0</v>
          </cell>
          <cell r="T7524">
            <v>0</v>
          </cell>
        </row>
        <row r="7525">
          <cell r="A7525">
            <v>40050056</v>
          </cell>
          <cell r="B7525" t="str">
            <v>40050056 Income From Service - Solar Installation</v>
          </cell>
          <cell r="C7525">
            <v>0</v>
          </cell>
          <cell r="D7525">
            <v>0</v>
          </cell>
          <cell r="E7525">
            <v>0</v>
          </cell>
          <cell r="F7525">
            <v>0</v>
          </cell>
          <cell r="G7525">
            <v>-23578</v>
          </cell>
          <cell r="H7525">
            <v>0</v>
          </cell>
          <cell r="I7525">
            <v>0</v>
          </cell>
          <cell r="J7525">
            <v>0</v>
          </cell>
          <cell r="K7525">
            <v>0</v>
          </cell>
          <cell r="L7525">
            <v>0</v>
          </cell>
          <cell r="M7525">
            <v>0</v>
          </cell>
          <cell r="N7525">
            <v>0</v>
          </cell>
          <cell r="O7525">
            <v>0</v>
          </cell>
          <cell r="P7525">
            <v>0</v>
          </cell>
          <cell r="Q7525">
            <v>0</v>
          </cell>
          <cell r="R7525">
            <v>0</v>
          </cell>
          <cell r="S7525">
            <v>0</v>
          </cell>
          <cell r="T7525">
            <v>-23578</v>
          </cell>
        </row>
        <row r="7526">
          <cell r="A7526">
            <v>40050057</v>
          </cell>
          <cell r="B7526" t="str">
            <v>40050057 Income From Service - Solar AMC</v>
          </cell>
          <cell r="C7526">
            <v>0</v>
          </cell>
          <cell r="D7526">
            <v>0</v>
          </cell>
          <cell r="E7526">
            <v>0</v>
          </cell>
          <cell r="F7526">
            <v>0</v>
          </cell>
          <cell r="G7526">
            <v>-206465.3</v>
          </cell>
          <cell r="H7526">
            <v>0</v>
          </cell>
          <cell r="I7526">
            <v>0</v>
          </cell>
          <cell r="J7526">
            <v>0</v>
          </cell>
          <cell r="K7526">
            <v>0</v>
          </cell>
          <cell r="L7526">
            <v>0</v>
          </cell>
          <cell r="M7526">
            <v>0</v>
          </cell>
          <cell r="N7526">
            <v>0</v>
          </cell>
          <cell r="O7526">
            <v>0</v>
          </cell>
          <cell r="P7526">
            <v>0</v>
          </cell>
          <cell r="Q7526">
            <v>0</v>
          </cell>
          <cell r="R7526">
            <v>0</v>
          </cell>
          <cell r="S7526">
            <v>0</v>
          </cell>
          <cell r="T7526">
            <v>-206465.3</v>
          </cell>
        </row>
        <row r="7527">
          <cell r="A7527">
            <v>40050058</v>
          </cell>
          <cell r="B7527" t="str">
            <v>40050058 Income From Service - EMS Business</v>
          </cell>
          <cell r="C7527">
            <v>0</v>
          </cell>
          <cell r="D7527">
            <v>0</v>
          </cell>
          <cell r="E7527">
            <v>0</v>
          </cell>
          <cell r="F7527">
            <v>0</v>
          </cell>
          <cell r="G7527">
            <v>-143705886.93000001</v>
          </cell>
          <cell r="H7527">
            <v>0</v>
          </cell>
          <cell r="I7527">
            <v>0</v>
          </cell>
          <cell r="J7527">
            <v>0</v>
          </cell>
          <cell r="K7527">
            <v>0</v>
          </cell>
          <cell r="L7527">
            <v>0</v>
          </cell>
          <cell r="M7527">
            <v>0</v>
          </cell>
          <cell r="N7527">
            <v>0</v>
          </cell>
          <cell r="O7527">
            <v>0</v>
          </cell>
          <cell r="P7527">
            <v>0</v>
          </cell>
          <cell r="Q7527">
            <v>0</v>
          </cell>
          <cell r="R7527">
            <v>0</v>
          </cell>
          <cell r="S7527">
            <v>0</v>
          </cell>
          <cell r="T7527">
            <v>-143705886.93000001</v>
          </cell>
        </row>
        <row r="7528">
          <cell r="A7528">
            <v>40050066</v>
          </cell>
          <cell r="B7528" t="str">
            <v>40050066 Income From Service - AMC Material</v>
          </cell>
          <cell r="C7528">
            <v>0</v>
          </cell>
          <cell r="D7528">
            <v>0</v>
          </cell>
          <cell r="E7528">
            <v>0</v>
          </cell>
          <cell r="F7528">
            <v>0</v>
          </cell>
          <cell r="G7528">
            <v>0</v>
          </cell>
          <cell r="H7528">
            <v>0</v>
          </cell>
          <cell r="I7528">
            <v>0</v>
          </cell>
          <cell r="J7528">
            <v>0</v>
          </cell>
          <cell r="K7528">
            <v>0</v>
          </cell>
          <cell r="L7528">
            <v>0</v>
          </cell>
          <cell r="M7528">
            <v>0</v>
          </cell>
          <cell r="N7528">
            <v>0</v>
          </cell>
          <cell r="O7528">
            <v>0</v>
          </cell>
          <cell r="P7528">
            <v>0</v>
          </cell>
          <cell r="Q7528">
            <v>0</v>
          </cell>
          <cell r="R7528">
            <v>0</v>
          </cell>
          <cell r="S7528">
            <v>0</v>
          </cell>
          <cell r="T7528">
            <v>0</v>
          </cell>
        </row>
        <row r="7529">
          <cell r="A7529">
            <v>40050067</v>
          </cell>
          <cell r="B7529" t="str">
            <v>40050067 Income From Projects - I&amp;C Material</v>
          </cell>
          <cell r="C7529">
            <v>0</v>
          </cell>
          <cell r="D7529">
            <v>0</v>
          </cell>
          <cell r="E7529">
            <v>0</v>
          </cell>
          <cell r="F7529">
            <v>0</v>
          </cell>
          <cell r="G7529">
            <v>0</v>
          </cell>
          <cell r="H7529">
            <v>0</v>
          </cell>
          <cell r="I7529">
            <v>0</v>
          </cell>
          <cell r="J7529">
            <v>0</v>
          </cell>
          <cell r="K7529">
            <v>0</v>
          </cell>
          <cell r="L7529">
            <v>0</v>
          </cell>
          <cell r="M7529">
            <v>0</v>
          </cell>
          <cell r="N7529">
            <v>0</v>
          </cell>
          <cell r="O7529">
            <v>0</v>
          </cell>
          <cell r="P7529">
            <v>0</v>
          </cell>
          <cell r="Q7529">
            <v>0</v>
          </cell>
          <cell r="R7529">
            <v>0</v>
          </cell>
          <cell r="S7529">
            <v>0</v>
          </cell>
          <cell r="T7529">
            <v>0</v>
          </cell>
        </row>
        <row r="7530">
          <cell r="A7530">
            <v>40050068</v>
          </cell>
          <cell r="B7530" t="str">
            <v>40050068 Income From Projects  - Installation</v>
          </cell>
          <cell r="C7530">
            <v>0</v>
          </cell>
          <cell r="D7530">
            <v>0</v>
          </cell>
          <cell r="E7530">
            <v>0</v>
          </cell>
          <cell r="F7530">
            <v>0</v>
          </cell>
          <cell r="G7530">
            <v>0</v>
          </cell>
          <cell r="H7530">
            <v>0</v>
          </cell>
          <cell r="I7530">
            <v>0</v>
          </cell>
          <cell r="J7530">
            <v>0</v>
          </cell>
          <cell r="K7530">
            <v>0</v>
          </cell>
          <cell r="L7530">
            <v>0</v>
          </cell>
          <cell r="M7530">
            <v>0</v>
          </cell>
          <cell r="N7530">
            <v>0</v>
          </cell>
          <cell r="O7530">
            <v>0</v>
          </cell>
          <cell r="P7530">
            <v>0</v>
          </cell>
          <cell r="Q7530">
            <v>0</v>
          </cell>
          <cell r="R7530">
            <v>0</v>
          </cell>
          <cell r="S7530">
            <v>0</v>
          </cell>
          <cell r="T7530">
            <v>0</v>
          </cell>
        </row>
        <row r="7531">
          <cell r="A7531">
            <v>40050069</v>
          </cell>
          <cell r="B7531" t="str">
            <v>40050069 Income From TIM  - Projects</v>
          </cell>
          <cell r="C7531">
            <v>0</v>
          </cell>
          <cell r="D7531">
            <v>0</v>
          </cell>
          <cell r="E7531">
            <v>0</v>
          </cell>
          <cell r="F7531">
            <v>0</v>
          </cell>
          <cell r="G7531">
            <v>-153783218.13999999</v>
          </cell>
          <cell r="H7531">
            <v>0</v>
          </cell>
          <cell r="I7531">
            <v>0</v>
          </cell>
          <cell r="J7531">
            <v>0</v>
          </cell>
          <cell r="K7531">
            <v>0</v>
          </cell>
          <cell r="L7531">
            <v>0</v>
          </cell>
          <cell r="M7531">
            <v>0</v>
          </cell>
          <cell r="N7531">
            <v>0</v>
          </cell>
          <cell r="O7531">
            <v>0</v>
          </cell>
          <cell r="P7531">
            <v>0</v>
          </cell>
          <cell r="Q7531">
            <v>0</v>
          </cell>
          <cell r="R7531">
            <v>0</v>
          </cell>
          <cell r="S7531">
            <v>0</v>
          </cell>
          <cell r="T7531">
            <v>-153783218.13999999</v>
          </cell>
        </row>
        <row r="7532">
          <cell r="A7532">
            <v>40050074</v>
          </cell>
          <cell r="B7532" t="str">
            <v>40050074 EPC Agronomy charges</v>
          </cell>
          <cell r="C7532">
            <v>0</v>
          </cell>
          <cell r="D7532">
            <v>0</v>
          </cell>
          <cell r="E7532">
            <v>0</v>
          </cell>
          <cell r="F7532">
            <v>0</v>
          </cell>
          <cell r="G7532">
            <v>0</v>
          </cell>
          <cell r="H7532">
            <v>0</v>
          </cell>
          <cell r="I7532">
            <v>0</v>
          </cell>
          <cell r="J7532">
            <v>0</v>
          </cell>
          <cell r="K7532">
            <v>0</v>
          </cell>
          <cell r="L7532">
            <v>0</v>
          </cell>
          <cell r="M7532">
            <v>0</v>
          </cell>
          <cell r="N7532">
            <v>0</v>
          </cell>
          <cell r="O7532">
            <v>0</v>
          </cell>
          <cell r="P7532">
            <v>0</v>
          </cell>
          <cell r="Q7532">
            <v>0</v>
          </cell>
          <cell r="R7532">
            <v>0</v>
          </cell>
          <cell r="S7532">
            <v>0</v>
          </cell>
          <cell r="T7532">
            <v>0</v>
          </cell>
        </row>
        <row r="7533">
          <cell r="A7533">
            <v>40050082</v>
          </cell>
          <cell r="B7533" t="str">
            <v>40050082 CE Machine Rent Income</v>
          </cell>
          <cell r="C7533">
            <v>-599800569.47000003</v>
          </cell>
          <cell r="D7533">
            <v>0</v>
          </cell>
          <cell r="E7533">
            <v>0</v>
          </cell>
          <cell r="F7533">
            <v>0</v>
          </cell>
          <cell r="G7533">
            <v>0</v>
          </cell>
          <cell r="H7533">
            <v>0</v>
          </cell>
          <cell r="I7533">
            <v>0</v>
          </cell>
          <cell r="J7533">
            <v>0</v>
          </cell>
          <cell r="K7533">
            <v>0</v>
          </cell>
          <cell r="L7533">
            <v>0</v>
          </cell>
          <cell r="M7533">
            <v>0</v>
          </cell>
          <cell r="N7533">
            <v>0</v>
          </cell>
          <cell r="O7533">
            <v>0</v>
          </cell>
          <cell r="P7533">
            <v>0</v>
          </cell>
          <cell r="Q7533">
            <v>0</v>
          </cell>
          <cell r="R7533">
            <v>0</v>
          </cell>
          <cell r="S7533">
            <v>0</v>
          </cell>
          <cell r="T7533">
            <v>-599800569.47000003</v>
          </cell>
        </row>
        <row r="7534">
          <cell r="A7534">
            <v>40050200</v>
          </cell>
          <cell r="B7534" t="str">
            <v>40050200 My Agri Guru Service income</v>
          </cell>
          <cell r="C7534">
            <v>0</v>
          </cell>
          <cell r="D7534">
            <v>0</v>
          </cell>
          <cell r="E7534">
            <v>0</v>
          </cell>
          <cell r="F7534">
            <v>0</v>
          </cell>
          <cell r="G7534">
            <v>0</v>
          </cell>
          <cell r="H7534">
            <v>0</v>
          </cell>
          <cell r="I7534">
            <v>0</v>
          </cell>
          <cell r="J7534">
            <v>0</v>
          </cell>
          <cell r="K7534">
            <v>0</v>
          </cell>
          <cell r="L7534">
            <v>0</v>
          </cell>
          <cell r="M7534">
            <v>0</v>
          </cell>
          <cell r="N7534">
            <v>0</v>
          </cell>
          <cell r="O7534">
            <v>0</v>
          </cell>
          <cell r="P7534">
            <v>0</v>
          </cell>
          <cell r="Q7534">
            <v>0</v>
          </cell>
          <cell r="R7534">
            <v>0</v>
          </cell>
          <cell r="S7534">
            <v>0</v>
          </cell>
          <cell r="T7534">
            <v>0</v>
          </cell>
        </row>
        <row r="7535">
          <cell r="A7535">
            <v>40050201</v>
          </cell>
          <cell r="B7535" t="str">
            <v>40050201 Samriddhi Service income</v>
          </cell>
          <cell r="C7535">
            <v>0</v>
          </cell>
          <cell r="D7535">
            <v>-24287011.329999998</v>
          </cell>
          <cell r="E7535">
            <v>-952000</v>
          </cell>
          <cell r="F7535">
            <v>0</v>
          </cell>
          <cell r="G7535">
            <v>0</v>
          </cell>
          <cell r="H7535">
            <v>0</v>
          </cell>
          <cell r="I7535">
            <v>0</v>
          </cell>
          <cell r="J7535">
            <v>0</v>
          </cell>
          <cell r="K7535">
            <v>0</v>
          </cell>
          <cell r="L7535">
            <v>0</v>
          </cell>
          <cell r="M7535">
            <v>0</v>
          </cell>
          <cell r="N7535">
            <v>0</v>
          </cell>
          <cell r="O7535">
            <v>0</v>
          </cell>
          <cell r="P7535">
            <v>0</v>
          </cell>
          <cell r="Q7535">
            <v>0</v>
          </cell>
          <cell r="R7535">
            <v>0</v>
          </cell>
          <cell r="S7535">
            <v>0</v>
          </cell>
          <cell r="T7535">
            <v>-25239011.329999998</v>
          </cell>
        </row>
        <row r="7536">
          <cell r="A7536">
            <v>40050202</v>
          </cell>
          <cell r="B7536" t="str">
            <v>40050202 Precision Farming Service income</v>
          </cell>
          <cell r="C7536">
            <v>0</v>
          </cell>
          <cell r="D7536">
            <v>-0.6</v>
          </cell>
          <cell r="E7536">
            <v>0</v>
          </cell>
          <cell r="F7536">
            <v>0</v>
          </cell>
          <cell r="G7536">
            <v>0</v>
          </cell>
          <cell r="H7536">
            <v>0</v>
          </cell>
          <cell r="I7536">
            <v>0</v>
          </cell>
          <cell r="J7536">
            <v>0</v>
          </cell>
          <cell r="K7536">
            <v>0</v>
          </cell>
          <cell r="L7536">
            <v>0</v>
          </cell>
          <cell r="M7536">
            <v>0</v>
          </cell>
          <cell r="N7536">
            <v>0</v>
          </cell>
          <cell r="O7536">
            <v>0</v>
          </cell>
          <cell r="P7536">
            <v>0</v>
          </cell>
          <cell r="Q7536">
            <v>0</v>
          </cell>
          <cell r="R7536">
            <v>0</v>
          </cell>
          <cell r="S7536">
            <v>0</v>
          </cell>
          <cell r="T7536">
            <v>-0.6</v>
          </cell>
        </row>
        <row r="7537">
          <cell r="A7537">
            <v>40050999</v>
          </cell>
          <cell r="B7537" t="str">
            <v>40050999 Income From Services - Others</v>
          </cell>
          <cell r="C7537">
            <v>-294445601.32999998</v>
          </cell>
          <cell r="D7537">
            <v>-16242340.43</v>
          </cell>
          <cell r="E7537">
            <v>-256000</v>
          </cell>
          <cell r="F7537">
            <v>0</v>
          </cell>
          <cell r="G7537">
            <v>0</v>
          </cell>
          <cell r="H7537">
            <v>0</v>
          </cell>
          <cell r="I7537">
            <v>0</v>
          </cell>
          <cell r="J7537">
            <v>0</v>
          </cell>
          <cell r="K7537">
            <v>0</v>
          </cell>
          <cell r="L7537">
            <v>-67261951.840000004</v>
          </cell>
          <cell r="M7537">
            <v>0</v>
          </cell>
          <cell r="N7537">
            <v>0</v>
          </cell>
          <cell r="O7537">
            <v>0</v>
          </cell>
          <cell r="P7537">
            <v>0</v>
          </cell>
          <cell r="Q7537">
            <v>0</v>
          </cell>
          <cell r="R7537">
            <v>0</v>
          </cell>
          <cell r="S7537">
            <v>0</v>
          </cell>
          <cell r="T7537">
            <v>-378205893.60000002</v>
          </cell>
        </row>
        <row r="7538">
          <cell r="A7538">
            <v>40051000</v>
          </cell>
          <cell r="B7538" t="str">
            <v>40051000 Income from Power Leasing</v>
          </cell>
          <cell r="C7538">
            <v>0</v>
          </cell>
          <cell r="D7538">
            <v>0</v>
          </cell>
          <cell r="E7538">
            <v>0</v>
          </cell>
          <cell r="F7538">
            <v>0</v>
          </cell>
          <cell r="G7538">
            <v>0</v>
          </cell>
          <cell r="H7538">
            <v>0</v>
          </cell>
          <cell r="I7538">
            <v>0</v>
          </cell>
          <cell r="J7538">
            <v>0</v>
          </cell>
          <cell r="K7538">
            <v>0</v>
          </cell>
          <cell r="L7538">
            <v>0</v>
          </cell>
          <cell r="M7538">
            <v>0</v>
          </cell>
          <cell r="N7538">
            <v>0</v>
          </cell>
          <cell r="O7538">
            <v>0</v>
          </cell>
          <cell r="P7538">
            <v>0</v>
          </cell>
          <cell r="Q7538">
            <v>0</v>
          </cell>
          <cell r="R7538">
            <v>0</v>
          </cell>
          <cell r="S7538">
            <v>0</v>
          </cell>
          <cell r="T7538">
            <v>0</v>
          </cell>
        </row>
        <row r="7539">
          <cell r="A7539">
            <v>40051001</v>
          </cell>
          <cell r="B7539" t="str">
            <v>40051001 Income From Service  - SME</v>
          </cell>
          <cell r="C7539">
            <v>0</v>
          </cell>
          <cell r="D7539">
            <v>0</v>
          </cell>
          <cell r="E7539">
            <v>0</v>
          </cell>
          <cell r="F7539">
            <v>0</v>
          </cell>
          <cell r="G7539">
            <v>0</v>
          </cell>
          <cell r="H7539">
            <v>0</v>
          </cell>
          <cell r="I7539">
            <v>0</v>
          </cell>
          <cell r="J7539">
            <v>0</v>
          </cell>
          <cell r="K7539">
            <v>0</v>
          </cell>
          <cell r="L7539">
            <v>0</v>
          </cell>
          <cell r="M7539">
            <v>0</v>
          </cell>
          <cell r="N7539">
            <v>0</v>
          </cell>
          <cell r="O7539">
            <v>0</v>
          </cell>
          <cell r="P7539">
            <v>0</v>
          </cell>
          <cell r="Q7539">
            <v>0</v>
          </cell>
          <cell r="R7539">
            <v>0</v>
          </cell>
          <cell r="S7539">
            <v>0</v>
          </cell>
          <cell r="T7539">
            <v>0</v>
          </cell>
        </row>
        <row r="7540">
          <cell r="A7540">
            <v>40051002</v>
          </cell>
          <cell r="B7540" t="str">
            <v>40051002 Income From Service  - Retail I&amp;C</v>
          </cell>
          <cell r="C7540">
            <v>0</v>
          </cell>
          <cell r="D7540">
            <v>0</v>
          </cell>
          <cell r="E7540">
            <v>0</v>
          </cell>
          <cell r="F7540">
            <v>0</v>
          </cell>
          <cell r="G7540">
            <v>-117737059.68000001</v>
          </cell>
          <cell r="H7540">
            <v>0</v>
          </cell>
          <cell r="I7540">
            <v>0</v>
          </cell>
          <cell r="J7540">
            <v>0</v>
          </cell>
          <cell r="K7540">
            <v>0</v>
          </cell>
          <cell r="L7540">
            <v>0</v>
          </cell>
          <cell r="M7540">
            <v>0</v>
          </cell>
          <cell r="N7540">
            <v>0</v>
          </cell>
          <cell r="O7540">
            <v>0</v>
          </cell>
          <cell r="P7540">
            <v>0</v>
          </cell>
          <cell r="Q7540">
            <v>0</v>
          </cell>
          <cell r="R7540">
            <v>0</v>
          </cell>
          <cell r="S7540">
            <v>0</v>
          </cell>
          <cell r="T7540">
            <v>-117737059.68000001</v>
          </cell>
        </row>
        <row r="7541">
          <cell r="A7541">
            <v>40051003</v>
          </cell>
          <cell r="B7541" t="str">
            <v>40051003 Income from DG Service - Super Shield</v>
          </cell>
          <cell r="C7541">
            <v>0</v>
          </cell>
          <cell r="D7541">
            <v>0</v>
          </cell>
          <cell r="E7541">
            <v>0</v>
          </cell>
          <cell r="F7541">
            <v>0</v>
          </cell>
          <cell r="G7541">
            <v>-9675893.3300000001</v>
          </cell>
          <cell r="H7541">
            <v>0</v>
          </cell>
          <cell r="I7541">
            <v>0</v>
          </cell>
          <cell r="J7541">
            <v>0</v>
          </cell>
          <cell r="K7541">
            <v>0</v>
          </cell>
          <cell r="L7541">
            <v>0</v>
          </cell>
          <cell r="M7541">
            <v>0</v>
          </cell>
          <cell r="N7541">
            <v>0</v>
          </cell>
          <cell r="O7541">
            <v>0</v>
          </cell>
          <cell r="P7541">
            <v>0</v>
          </cell>
          <cell r="Q7541">
            <v>0</v>
          </cell>
          <cell r="R7541">
            <v>0</v>
          </cell>
          <cell r="S7541">
            <v>0</v>
          </cell>
          <cell r="T7541">
            <v>-9675893.3300000001</v>
          </cell>
        </row>
        <row r="7542">
          <cell r="A7542">
            <v>40051004</v>
          </cell>
          <cell r="B7542" t="str">
            <v>7*  Income from Service - Lithium Ion Batter</v>
          </cell>
          <cell r="C7542">
            <v>0</v>
          </cell>
          <cell r="D7542">
            <v>0</v>
          </cell>
          <cell r="E7542">
            <v>0</v>
          </cell>
          <cell r="F7542">
            <v>0</v>
          </cell>
          <cell r="G7542">
            <v>0</v>
          </cell>
          <cell r="H7542">
            <v>0</v>
          </cell>
          <cell r="I7542">
            <v>0</v>
          </cell>
          <cell r="J7542">
            <v>0</v>
          </cell>
          <cell r="K7542">
            <v>0</v>
          </cell>
          <cell r="L7542">
            <v>0</v>
          </cell>
          <cell r="M7542">
            <v>0</v>
          </cell>
          <cell r="N7542">
            <v>0</v>
          </cell>
          <cell r="O7542">
            <v>0</v>
          </cell>
          <cell r="P7542">
            <v>0</v>
          </cell>
          <cell r="Q7542">
            <v>0</v>
          </cell>
          <cell r="R7542">
            <v>0</v>
          </cell>
          <cell r="S7542">
            <v>0</v>
          </cell>
          <cell r="T7542">
            <v>0</v>
          </cell>
        </row>
        <row r="7543">
          <cell r="A7543">
            <v>40051005</v>
          </cell>
          <cell r="B7543" t="str">
            <v>6*  Income From Assure Plus</v>
          </cell>
          <cell r="C7543">
            <v>0</v>
          </cell>
          <cell r="D7543">
            <v>0</v>
          </cell>
          <cell r="E7543">
            <v>0</v>
          </cell>
          <cell r="F7543">
            <v>0</v>
          </cell>
          <cell r="G7543">
            <v>-972893.63</v>
          </cell>
          <cell r="H7543">
            <v>0</v>
          </cell>
          <cell r="I7543">
            <v>0</v>
          </cell>
          <cell r="J7543">
            <v>0</v>
          </cell>
          <cell r="K7543">
            <v>0</v>
          </cell>
          <cell r="L7543">
            <v>0</v>
          </cell>
          <cell r="M7543">
            <v>0</v>
          </cell>
          <cell r="N7543">
            <v>0</v>
          </cell>
          <cell r="O7543">
            <v>0</v>
          </cell>
          <cell r="P7543">
            <v>0</v>
          </cell>
          <cell r="Q7543">
            <v>0</v>
          </cell>
          <cell r="R7543">
            <v>0</v>
          </cell>
          <cell r="S7543">
            <v>0</v>
          </cell>
          <cell r="T7543">
            <v>-972893.63</v>
          </cell>
        </row>
        <row r="7544">
          <cell r="A7544">
            <v>40051006</v>
          </cell>
          <cell r="B7544" t="str">
            <v>6*  Income From Value Plus</v>
          </cell>
          <cell r="C7544">
            <v>0</v>
          </cell>
          <cell r="D7544">
            <v>0</v>
          </cell>
          <cell r="E7544">
            <v>0</v>
          </cell>
          <cell r="F7544">
            <v>0</v>
          </cell>
          <cell r="G7544">
            <v>-69750</v>
          </cell>
          <cell r="H7544">
            <v>0</v>
          </cell>
          <cell r="I7544">
            <v>0</v>
          </cell>
          <cell r="J7544">
            <v>0</v>
          </cell>
          <cell r="K7544">
            <v>0</v>
          </cell>
          <cell r="L7544">
            <v>0</v>
          </cell>
          <cell r="M7544">
            <v>0</v>
          </cell>
          <cell r="N7544">
            <v>0</v>
          </cell>
          <cell r="O7544">
            <v>0</v>
          </cell>
          <cell r="P7544">
            <v>0</v>
          </cell>
          <cell r="Q7544">
            <v>0</v>
          </cell>
          <cell r="R7544">
            <v>0</v>
          </cell>
          <cell r="S7544">
            <v>0</v>
          </cell>
          <cell r="T7544">
            <v>-69750</v>
          </cell>
        </row>
        <row r="7545">
          <cell r="A7545">
            <v>40060001</v>
          </cell>
          <cell r="B7545" t="str">
            <v>40060001 Income From Services - Export</v>
          </cell>
          <cell r="C7545">
            <v>-851568.48</v>
          </cell>
          <cell r="D7545">
            <v>0</v>
          </cell>
          <cell r="E7545">
            <v>0</v>
          </cell>
          <cell r="F7545">
            <v>0</v>
          </cell>
          <cell r="G7545">
            <v>0</v>
          </cell>
          <cell r="H7545">
            <v>0</v>
          </cell>
          <cell r="I7545">
            <v>0</v>
          </cell>
          <cell r="J7545">
            <v>0</v>
          </cell>
          <cell r="K7545">
            <v>0</v>
          </cell>
          <cell r="L7545">
            <v>0</v>
          </cell>
          <cell r="M7545">
            <v>0</v>
          </cell>
          <cell r="N7545">
            <v>0</v>
          </cell>
          <cell r="O7545">
            <v>0</v>
          </cell>
          <cell r="P7545">
            <v>0</v>
          </cell>
          <cell r="Q7545">
            <v>0</v>
          </cell>
          <cell r="R7545">
            <v>0</v>
          </cell>
          <cell r="S7545">
            <v>0</v>
          </cell>
          <cell r="T7545">
            <v>-851568.48</v>
          </cell>
        </row>
        <row r="7546">
          <cell r="A7546">
            <v>40240002</v>
          </cell>
          <cell r="B7546" t="str">
            <v>40240002 Income from Customization</v>
          </cell>
          <cell r="C7546">
            <v>0</v>
          </cell>
          <cell r="D7546">
            <v>0</v>
          </cell>
          <cell r="E7546">
            <v>0</v>
          </cell>
          <cell r="F7546">
            <v>0</v>
          </cell>
          <cell r="G7546">
            <v>0</v>
          </cell>
          <cell r="H7546">
            <v>0</v>
          </cell>
          <cell r="I7546">
            <v>0</v>
          </cell>
          <cell r="J7546">
            <v>0</v>
          </cell>
          <cell r="K7546">
            <v>0</v>
          </cell>
          <cell r="L7546">
            <v>0</v>
          </cell>
          <cell r="M7546">
            <v>0</v>
          </cell>
          <cell r="N7546">
            <v>0</v>
          </cell>
          <cell r="O7546">
            <v>0</v>
          </cell>
          <cell r="P7546">
            <v>0</v>
          </cell>
          <cell r="Q7546">
            <v>0</v>
          </cell>
          <cell r="R7546">
            <v>0</v>
          </cell>
          <cell r="S7546">
            <v>0</v>
          </cell>
          <cell r="T7546">
            <v>0</v>
          </cell>
        </row>
        <row r="7547">
          <cell r="A7547">
            <v>41010001</v>
          </cell>
          <cell r="B7547" t="str">
            <v>41010001 Comission Received - Operating</v>
          </cell>
          <cell r="C7547">
            <v>0</v>
          </cell>
          <cell r="D7547">
            <v>0</v>
          </cell>
          <cell r="E7547">
            <v>0</v>
          </cell>
          <cell r="F7547">
            <v>0</v>
          </cell>
          <cell r="G7547">
            <v>0</v>
          </cell>
          <cell r="H7547">
            <v>0</v>
          </cell>
          <cell r="I7547">
            <v>0</v>
          </cell>
          <cell r="J7547">
            <v>0</v>
          </cell>
          <cell r="K7547">
            <v>0</v>
          </cell>
          <cell r="L7547">
            <v>0</v>
          </cell>
          <cell r="M7547">
            <v>0</v>
          </cell>
          <cell r="N7547">
            <v>0</v>
          </cell>
          <cell r="O7547">
            <v>0</v>
          </cell>
          <cell r="P7547">
            <v>0</v>
          </cell>
          <cell r="Q7547">
            <v>0</v>
          </cell>
          <cell r="R7547">
            <v>0</v>
          </cell>
          <cell r="S7547">
            <v>0</v>
          </cell>
          <cell r="T7547">
            <v>0</v>
          </cell>
        </row>
        <row r="7548">
          <cell r="A7548">
            <v>41070001</v>
          </cell>
          <cell r="B7548" t="str">
            <v>41070001 Processing Fees/Document Charges</v>
          </cell>
          <cell r="C7548">
            <v>0</v>
          </cell>
          <cell r="D7548">
            <v>0</v>
          </cell>
          <cell r="E7548">
            <v>0</v>
          </cell>
          <cell r="F7548">
            <v>0</v>
          </cell>
          <cell r="G7548">
            <v>0</v>
          </cell>
          <cell r="H7548">
            <v>0</v>
          </cell>
          <cell r="I7548">
            <v>0</v>
          </cell>
          <cell r="J7548">
            <v>0</v>
          </cell>
          <cell r="K7548">
            <v>0</v>
          </cell>
          <cell r="L7548">
            <v>0</v>
          </cell>
          <cell r="M7548">
            <v>0</v>
          </cell>
          <cell r="N7548">
            <v>0</v>
          </cell>
          <cell r="O7548">
            <v>0</v>
          </cell>
          <cell r="P7548">
            <v>0</v>
          </cell>
          <cell r="Q7548">
            <v>0</v>
          </cell>
          <cell r="R7548">
            <v>0</v>
          </cell>
          <cell r="S7548">
            <v>0</v>
          </cell>
          <cell r="T7548">
            <v>0</v>
          </cell>
        </row>
        <row r="7549">
          <cell r="A7549">
            <v>42200901</v>
          </cell>
          <cell r="B7549" t="str">
            <v>42200901 Ind-AS  Sale of Services</v>
          </cell>
          <cell r="C7549">
            <v>0</v>
          </cell>
          <cell r="D7549">
            <v>0</v>
          </cell>
          <cell r="E7549">
            <v>0</v>
          </cell>
          <cell r="F7549">
            <v>0</v>
          </cell>
          <cell r="G7549">
            <v>0</v>
          </cell>
          <cell r="H7549">
            <v>0</v>
          </cell>
          <cell r="I7549">
            <v>0</v>
          </cell>
          <cell r="J7549">
            <v>0</v>
          </cell>
          <cell r="K7549">
            <v>0</v>
          </cell>
          <cell r="L7549">
            <v>0</v>
          </cell>
          <cell r="M7549">
            <v>0</v>
          </cell>
          <cell r="N7549">
            <v>0</v>
          </cell>
          <cell r="O7549">
            <v>0</v>
          </cell>
          <cell r="P7549">
            <v>0</v>
          </cell>
          <cell r="Q7549">
            <v>0</v>
          </cell>
          <cell r="R7549">
            <v>0</v>
          </cell>
          <cell r="S7549">
            <v>0</v>
          </cell>
          <cell r="T7549">
            <v>0</v>
          </cell>
        </row>
        <row r="7550">
          <cell r="A7550">
            <v>42250001</v>
          </cell>
          <cell r="B7550" t="str">
            <v>42250001 Mahindra Vishwas</v>
          </cell>
          <cell r="C7550">
            <v>0</v>
          </cell>
          <cell r="D7550">
            <v>0</v>
          </cell>
          <cell r="E7550">
            <v>0</v>
          </cell>
          <cell r="F7550">
            <v>0</v>
          </cell>
          <cell r="G7550">
            <v>0</v>
          </cell>
          <cell r="H7550">
            <v>0</v>
          </cell>
          <cell r="I7550">
            <v>0</v>
          </cell>
          <cell r="J7550">
            <v>0</v>
          </cell>
          <cell r="K7550">
            <v>0</v>
          </cell>
          <cell r="L7550">
            <v>0</v>
          </cell>
          <cell r="M7550">
            <v>0</v>
          </cell>
          <cell r="N7550">
            <v>0</v>
          </cell>
          <cell r="O7550">
            <v>0</v>
          </cell>
          <cell r="P7550">
            <v>0</v>
          </cell>
          <cell r="Q7550">
            <v>0</v>
          </cell>
          <cell r="R7550">
            <v>0</v>
          </cell>
          <cell r="S7550">
            <v>0</v>
          </cell>
          <cell r="T7550">
            <v>0</v>
          </cell>
        </row>
        <row r="7551">
          <cell r="A7551">
            <v>305</v>
          </cell>
          <cell r="B7551" t="str">
            <v>Other Operating Income..................</v>
          </cell>
          <cell r="C7551">
            <v>-5218626871.0200005</v>
          </cell>
          <cell r="D7551">
            <v>-1614492576.7</v>
          </cell>
          <cell r="E7551">
            <v>-819165090.54999995</v>
          </cell>
          <cell r="F7551">
            <v>0</v>
          </cell>
          <cell r="G7551">
            <v>-102921486.94</v>
          </cell>
          <cell r="H7551">
            <v>0</v>
          </cell>
          <cell r="I7551">
            <v>0</v>
          </cell>
          <cell r="J7551">
            <v>0</v>
          </cell>
          <cell r="K7551">
            <v>0</v>
          </cell>
          <cell r="L7551">
            <v>-396925537.79000002</v>
          </cell>
          <cell r="M7551">
            <v>-21275324.629999999</v>
          </cell>
          <cell r="N7551">
            <v>0</v>
          </cell>
          <cell r="O7551">
            <v>0</v>
          </cell>
          <cell r="P7551">
            <v>0</v>
          </cell>
          <cell r="Q7551">
            <v>0</v>
          </cell>
          <cell r="R7551">
            <v>0</v>
          </cell>
          <cell r="S7551">
            <v>0</v>
          </cell>
          <cell r="T7551">
            <v>-8173406887.6300001</v>
          </cell>
        </row>
        <row r="7552">
          <cell r="A7552">
            <v>41030001</v>
          </cell>
          <cell r="B7552" t="str">
            <v>41030001 Scrap Sales</v>
          </cell>
          <cell r="C7552">
            <v>-2681528051.0900002</v>
          </cell>
          <cell r="D7552">
            <v>-483363591.52999997</v>
          </cell>
          <cell r="E7552">
            <v>-134834047.28999999</v>
          </cell>
          <cell r="F7552">
            <v>0</v>
          </cell>
          <cell r="G7552">
            <v>-4074123.5</v>
          </cell>
          <cell r="H7552">
            <v>0</v>
          </cell>
          <cell r="I7552">
            <v>0</v>
          </cell>
          <cell r="J7552">
            <v>0</v>
          </cell>
          <cell r="K7552">
            <v>0</v>
          </cell>
          <cell r="L7552">
            <v>-34813079.200000003</v>
          </cell>
          <cell r="M7552">
            <v>-21083734.800000001</v>
          </cell>
          <cell r="N7552">
            <v>0</v>
          </cell>
          <cell r="O7552">
            <v>0</v>
          </cell>
          <cell r="P7552">
            <v>0</v>
          </cell>
          <cell r="Q7552">
            <v>0</v>
          </cell>
          <cell r="R7552">
            <v>0</v>
          </cell>
          <cell r="S7552">
            <v>0</v>
          </cell>
          <cell r="T7552">
            <v>-3359696627.4099998</v>
          </cell>
        </row>
        <row r="7553">
          <cell r="A7553">
            <v>41040001</v>
          </cell>
          <cell r="B7553" t="str">
            <v>41040001 Oil Royalty Income</v>
          </cell>
          <cell r="C7553">
            <v>-2537098819.9299998</v>
          </cell>
          <cell r="D7553">
            <v>-1131128985.1700001</v>
          </cell>
          <cell r="E7553">
            <v>-684331043.25999999</v>
          </cell>
          <cell r="F7553">
            <v>0</v>
          </cell>
          <cell r="G7553">
            <v>-98847363.439999998</v>
          </cell>
          <cell r="H7553">
            <v>0</v>
          </cell>
          <cell r="I7553">
            <v>0</v>
          </cell>
          <cell r="J7553">
            <v>0</v>
          </cell>
          <cell r="K7553">
            <v>0</v>
          </cell>
          <cell r="L7553">
            <v>-362112458.58999997</v>
          </cell>
          <cell r="M7553">
            <v>-191589.83</v>
          </cell>
          <cell r="N7553">
            <v>0</v>
          </cell>
          <cell r="O7553">
            <v>0</v>
          </cell>
          <cell r="P7553">
            <v>0</v>
          </cell>
          <cell r="Q7553">
            <v>0</v>
          </cell>
          <cell r="R7553">
            <v>0</v>
          </cell>
          <cell r="S7553">
            <v>0</v>
          </cell>
          <cell r="T7553">
            <v>-4813710260.2200003</v>
          </cell>
        </row>
        <row r="7554">
          <cell r="A7554">
            <v>41080010</v>
          </cell>
          <cell r="B7554" t="str">
            <v>41080010 Other Operating Income (Ind AS 115)</v>
          </cell>
          <cell r="C7554">
            <v>0</v>
          </cell>
          <cell r="D7554">
            <v>0</v>
          </cell>
          <cell r="E7554">
            <v>0</v>
          </cell>
          <cell r="F7554">
            <v>0</v>
          </cell>
          <cell r="G7554">
            <v>0</v>
          </cell>
          <cell r="H7554">
            <v>0</v>
          </cell>
          <cell r="I7554">
            <v>0</v>
          </cell>
          <cell r="J7554">
            <v>0</v>
          </cell>
          <cell r="K7554">
            <v>0</v>
          </cell>
          <cell r="L7554">
            <v>0</v>
          </cell>
          <cell r="M7554">
            <v>0</v>
          </cell>
          <cell r="N7554">
            <v>0</v>
          </cell>
          <cell r="O7554">
            <v>0</v>
          </cell>
          <cell r="P7554">
            <v>0</v>
          </cell>
          <cell r="Q7554">
            <v>0</v>
          </cell>
          <cell r="R7554">
            <v>0</v>
          </cell>
          <cell r="S7554">
            <v>0</v>
          </cell>
          <cell r="T7554">
            <v>0</v>
          </cell>
        </row>
        <row r="7555">
          <cell r="A7555">
            <v>624</v>
          </cell>
          <cell r="B7555" t="str">
            <v>Other Sources of Revenue</v>
          </cell>
          <cell r="C7555">
            <v>-7336319157.0699997</v>
          </cell>
          <cell r="D7555">
            <v>-847505986.58000004</v>
          </cell>
          <cell r="E7555">
            <v>-53050383.5</v>
          </cell>
          <cell r="F7555">
            <v>0</v>
          </cell>
          <cell r="G7555">
            <v>-32267276.989999998</v>
          </cell>
          <cell r="H7555">
            <v>0</v>
          </cell>
          <cell r="I7555">
            <v>0</v>
          </cell>
          <cell r="J7555">
            <v>0</v>
          </cell>
          <cell r="K7555">
            <v>-209025440.34</v>
          </cell>
          <cell r="L7555">
            <v>-20000000</v>
          </cell>
          <cell r="M7555">
            <v>-418014182.60000002</v>
          </cell>
          <cell r="N7555">
            <v>0</v>
          </cell>
          <cell r="O7555">
            <v>0</v>
          </cell>
          <cell r="P7555">
            <v>0</v>
          </cell>
          <cell r="Q7555">
            <v>0</v>
          </cell>
          <cell r="R7555">
            <v>0</v>
          </cell>
          <cell r="S7555">
            <v>0</v>
          </cell>
          <cell r="T7555">
            <v>-8916182427.0799999</v>
          </cell>
        </row>
        <row r="7556">
          <cell r="A7556">
            <v>40040050</v>
          </cell>
          <cell r="B7556" t="str">
            <v>40040050 Export Rebate Claimed</v>
          </cell>
          <cell r="C7556">
            <v>0</v>
          </cell>
          <cell r="D7556">
            <v>0</v>
          </cell>
          <cell r="E7556">
            <v>0</v>
          </cell>
          <cell r="F7556">
            <v>0</v>
          </cell>
          <cell r="G7556">
            <v>0</v>
          </cell>
          <cell r="H7556">
            <v>0</v>
          </cell>
          <cell r="I7556">
            <v>0</v>
          </cell>
          <cell r="J7556">
            <v>0</v>
          </cell>
          <cell r="K7556">
            <v>0</v>
          </cell>
          <cell r="L7556">
            <v>0</v>
          </cell>
          <cell r="M7556">
            <v>-1335502</v>
          </cell>
          <cell r="N7556">
            <v>0</v>
          </cell>
          <cell r="O7556">
            <v>0</v>
          </cell>
          <cell r="P7556">
            <v>0</v>
          </cell>
          <cell r="Q7556">
            <v>0</v>
          </cell>
          <cell r="R7556">
            <v>0</v>
          </cell>
          <cell r="S7556">
            <v>0</v>
          </cell>
          <cell r="T7556">
            <v>-1335502</v>
          </cell>
        </row>
        <row r="7557">
          <cell r="A7557">
            <v>41020001</v>
          </cell>
          <cell r="B7557" t="str">
            <v>41020001 Duty Drawback</v>
          </cell>
          <cell r="C7557">
            <v>-707118860.52999997</v>
          </cell>
          <cell r="D7557">
            <v>-312170717.01999998</v>
          </cell>
          <cell r="E7557">
            <v>-21885562.359999999</v>
          </cell>
          <cell r="F7557">
            <v>0</v>
          </cell>
          <cell r="G7557">
            <v>-15648043.109999999</v>
          </cell>
          <cell r="H7557">
            <v>0</v>
          </cell>
          <cell r="I7557">
            <v>0</v>
          </cell>
          <cell r="J7557">
            <v>0</v>
          </cell>
          <cell r="K7557">
            <v>0</v>
          </cell>
          <cell r="L7557">
            <v>0</v>
          </cell>
          <cell r="M7557">
            <v>-532102.21</v>
          </cell>
          <cell r="N7557">
            <v>0</v>
          </cell>
          <cell r="O7557">
            <v>0</v>
          </cell>
          <cell r="P7557">
            <v>0</v>
          </cell>
          <cell r="Q7557">
            <v>0</v>
          </cell>
          <cell r="R7557">
            <v>0</v>
          </cell>
          <cell r="S7557">
            <v>0</v>
          </cell>
          <cell r="T7557">
            <v>-1057355285.23</v>
          </cell>
        </row>
        <row r="7558">
          <cell r="A7558">
            <v>41020002</v>
          </cell>
          <cell r="B7558" t="str">
            <v>41020002 Depb</v>
          </cell>
          <cell r="C7558">
            <v>-953850</v>
          </cell>
          <cell r="D7558">
            <v>0</v>
          </cell>
          <cell r="E7558">
            <v>0</v>
          </cell>
          <cell r="F7558">
            <v>0</v>
          </cell>
          <cell r="G7558">
            <v>0</v>
          </cell>
          <cell r="H7558">
            <v>0</v>
          </cell>
          <cell r="I7558">
            <v>0</v>
          </cell>
          <cell r="J7558">
            <v>0</v>
          </cell>
          <cell r="K7558">
            <v>0</v>
          </cell>
          <cell r="L7558">
            <v>0</v>
          </cell>
          <cell r="M7558">
            <v>0</v>
          </cell>
          <cell r="N7558">
            <v>0</v>
          </cell>
          <cell r="O7558">
            <v>0</v>
          </cell>
          <cell r="P7558">
            <v>0</v>
          </cell>
          <cell r="Q7558">
            <v>0</v>
          </cell>
          <cell r="R7558">
            <v>0</v>
          </cell>
          <cell r="S7558">
            <v>0</v>
          </cell>
          <cell r="T7558">
            <v>-953850</v>
          </cell>
        </row>
        <row r="7559">
          <cell r="A7559">
            <v>41020003</v>
          </cell>
          <cell r="B7559" t="str">
            <v>41020003 Dfrc</v>
          </cell>
          <cell r="C7559">
            <v>0</v>
          </cell>
          <cell r="D7559">
            <v>0</v>
          </cell>
          <cell r="E7559">
            <v>0</v>
          </cell>
          <cell r="F7559">
            <v>0</v>
          </cell>
          <cell r="G7559">
            <v>0</v>
          </cell>
          <cell r="H7559">
            <v>0</v>
          </cell>
          <cell r="I7559">
            <v>0</v>
          </cell>
          <cell r="J7559">
            <v>0</v>
          </cell>
          <cell r="K7559">
            <v>0</v>
          </cell>
          <cell r="L7559">
            <v>0</v>
          </cell>
          <cell r="M7559">
            <v>0</v>
          </cell>
          <cell r="N7559">
            <v>0</v>
          </cell>
          <cell r="O7559">
            <v>0</v>
          </cell>
          <cell r="P7559">
            <v>0</v>
          </cell>
          <cell r="Q7559">
            <v>0</v>
          </cell>
          <cell r="R7559">
            <v>0</v>
          </cell>
          <cell r="S7559">
            <v>0</v>
          </cell>
          <cell r="T7559">
            <v>0</v>
          </cell>
        </row>
        <row r="7560">
          <cell r="A7560">
            <v>41020004</v>
          </cell>
          <cell r="B7560" t="str">
            <v>41020004 Focus Market Incentive</v>
          </cell>
          <cell r="C7560">
            <v>-287077489.66000003</v>
          </cell>
          <cell r="D7560">
            <v>-142598797.83000001</v>
          </cell>
          <cell r="E7560">
            <v>-6891470.6799999997</v>
          </cell>
          <cell r="F7560">
            <v>0</v>
          </cell>
          <cell r="G7560">
            <v>-6544629.5</v>
          </cell>
          <cell r="H7560">
            <v>0</v>
          </cell>
          <cell r="I7560">
            <v>0</v>
          </cell>
          <cell r="J7560">
            <v>0</v>
          </cell>
          <cell r="K7560">
            <v>0</v>
          </cell>
          <cell r="L7560">
            <v>0</v>
          </cell>
          <cell r="M7560">
            <v>-734536</v>
          </cell>
          <cell r="N7560">
            <v>0</v>
          </cell>
          <cell r="O7560">
            <v>0</v>
          </cell>
          <cell r="P7560">
            <v>0</v>
          </cell>
          <cell r="Q7560">
            <v>0</v>
          </cell>
          <cell r="R7560">
            <v>0</v>
          </cell>
          <cell r="S7560">
            <v>0</v>
          </cell>
          <cell r="T7560">
            <v>-443846923.67000002</v>
          </cell>
        </row>
        <row r="7561">
          <cell r="A7561">
            <v>41040002</v>
          </cell>
          <cell r="B7561" t="str">
            <v>41040002 Custom Hiring Commission</v>
          </cell>
          <cell r="C7561">
            <v>0</v>
          </cell>
          <cell r="D7561">
            <v>0</v>
          </cell>
          <cell r="E7561">
            <v>0</v>
          </cell>
          <cell r="F7561">
            <v>0</v>
          </cell>
          <cell r="G7561">
            <v>0</v>
          </cell>
          <cell r="H7561">
            <v>0</v>
          </cell>
          <cell r="I7561">
            <v>0</v>
          </cell>
          <cell r="J7561">
            <v>0</v>
          </cell>
          <cell r="K7561">
            <v>0</v>
          </cell>
          <cell r="L7561">
            <v>0</v>
          </cell>
          <cell r="M7561">
            <v>0</v>
          </cell>
          <cell r="N7561">
            <v>0</v>
          </cell>
          <cell r="O7561">
            <v>0</v>
          </cell>
          <cell r="P7561">
            <v>0</v>
          </cell>
          <cell r="Q7561">
            <v>0</v>
          </cell>
          <cell r="R7561">
            <v>0</v>
          </cell>
          <cell r="S7561">
            <v>0</v>
          </cell>
          <cell r="T7561">
            <v>0</v>
          </cell>
        </row>
        <row r="7562">
          <cell r="A7562">
            <v>41040003</v>
          </cell>
          <cell r="B7562" t="str">
            <v>41040003 Custom Hiring Income</v>
          </cell>
          <cell r="C7562">
            <v>0</v>
          </cell>
          <cell r="D7562">
            <v>0</v>
          </cell>
          <cell r="E7562">
            <v>0</v>
          </cell>
          <cell r="F7562">
            <v>0</v>
          </cell>
          <cell r="G7562">
            <v>0</v>
          </cell>
          <cell r="H7562">
            <v>0</v>
          </cell>
          <cell r="I7562">
            <v>0</v>
          </cell>
          <cell r="J7562">
            <v>0</v>
          </cell>
          <cell r="K7562">
            <v>0</v>
          </cell>
          <cell r="L7562">
            <v>0</v>
          </cell>
          <cell r="M7562">
            <v>0</v>
          </cell>
          <cell r="N7562">
            <v>0</v>
          </cell>
          <cell r="O7562">
            <v>0</v>
          </cell>
          <cell r="P7562">
            <v>0</v>
          </cell>
          <cell r="Q7562">
            <v>0</v>
          </cell>
          <cell r="R7562">
            <v>0</v>
          </cell>
          <cell r="S7562">
            <v>0</v>
          </cell>
          <cell r="T7562">
            <v>0</v>
          </cell>
        </row>
        <row r="7563">
          <cell r="A7563">
            <v>41050002</v>
          </cell>
          <cell r="B7563" t="str">
            <v>41050002 Virtual Office Subscription</v>
          </cell>
          <cell r="C7563">
            <v>0</v>
          </cell>
          <cell r="D7563">
            <v>0</v>
          </cell>
          <cell r="E7563">
            <v>0</v>
          </cell>
          <cell r="F7563">
            <v>0</v>
          </cell>
          <cell r="G7563">
            <v>0</v>
          </cell>
          <cell r="H7563">
            <v>0</v>
          </cell>
          <cell r="I7563">
            <v>0</v>
          </cell>
          <cell r="J7563">
            <v>0</v>
          </cell>
          <cell r="K7563">
            <v>0</v>
          </cell>
          <cell r="L7563">
            <v>0</v>
          </cell>
          <cell r="M7563">
            <v>0</v>
          </cell>
          <cell r="N7563">
            <v>0</v>
          </cell>
          <cell r="O7563">
            <v>0</v>
          </cell>
          <cell r="P7563">
            <v>0</v>
          </cell>
          <cell r="Q7563">
            <v>0</v>
          </cell>
          <cell r="R7563">
            <v>0</v>
          </cell>
          <cell r="S7563">
            <v>0</v>
          </cell>
          <cell r="T7563">
            <v>0</v>
          </cell>
        </row>
        <row r="7564">
          <cell r="A7564">
            <v>41050003</v>
          </cell>
          <cell r="B7564" t="str">
            <v>41050003 Atm Room Rental</v>
          </cell>
          <cell r="C7564">
            <v>0</v>
          </cell>
          <cell r="D7564">
            <v>0</v>
          </cell>
          <cell r="E7564">
            <v>0</v>
          </cell>
          <cell r="F7564">
            <v>0</v>
          </cell>
          <cell r="G7564">
            <v>0</v>
          </cell>
          <cell r="H7564">
            <v>0</v>
          </cell>
          <cell r="I7564">
            <v>0</v>
          </cell>
          <cell r="J7564">
            <v>0</v>
          </cell>
          <cell r="K7564">
            <v>0</v>
          </cell>
          <cell r="L7564">
            <v>0</v>
          </cell>
          <cell r="M7564">
            <v>0</v>
          </cell>
          <cell r="N7564">
            <v>0</v>
          </cell>
          <cell r="O7564">
            <v>0</v>
          </cell>
          <cell r="P7564">
            <v>0</v>
          </cell>
          <cell r="Q7564">
            <v>0</v>
          </cell>
          <cell r="R7564">
            <v>0</v>
          </cell>
          <cell r="S7564">
            <v>0</v>
          </cell>
          <cell r="T7564">
            <v>0</v>
          </cell>
        </row>
        <row r="7565">
          <cell r="A7565">
            <v>41050004</v>
          </cell>
          <cell r="B7565" t="str">
            <v>41050004 Ex. Suites Rental</v>
          </cell>
          <cell r="C7565">
            <v>0</v>
          </cell>
          <cell r="D7565">
            <v>0</v>
          </cell>
          <cell r="E7565">
            <v>0</v>
          </cell>
          <cell r="F7565">
            <v>0</v>
          </cell>
          <cell r="G7565">
            <v>0</v>
          </cell>
          <cell r="H7565">
            <v>0</v>
          </cell>
          <cell r="I7565">
            <v>0</v>
          </cell>
          <cell r="J7565">
            <v>0</v>
          </cell>
          <cell r="K7565">
            <v>0</v>
          </cell>
          <cell r="L7565">
            <v>0</v>
          </cell>
          <cell r="M7565">
            <v>0</v>
          </cell>
          <cell r="N7565">
            <v>0</v>
          </cell>
          <cell r="O7565">
            <v>0</v>
          </cell>
          <cell r="P7565">
            <v>0</v>
          </cell>
          <cell r="Q7565">
            <v>0</v>
          </cell>
          <cell r="R7565">
            <v>0</v>
          </cell>
          <cell r="S7565">
            <v>0</v>
          </cell>
          <cell r="T7565">
            <v>0</v>
          </cell>
        </row>
        <row r="7566">
          <cell r="A7566">
            <v>41050005</v>
          </cell>
          <cell r="B7566" t="str">
            <v>41050005 Conference Room</v>
          </cell>
          <cell r="C7566">
            <v>0</v>
          </cell>
          <cell r="D7566">
            <v>0</v>
          </cell>
          <cell r="E7566">
            <v>0</v>
          </cell>
          <cell r="F7566">
            <v>0</v>
          </cell>
          <cell r="G7566">
            <v>0</v>
          </cell>
          <cell r="H7566">
            <v>0</v>
          </cell>
          <cell r="I7566">
            <v>0</v>
          </cell>
          <cell r="J7566">
            <v>0</v>
          </cell>
          <cell r="K7566">
            <v>0</v>
          </cell>
          <cell r="L7566">
            <v>0</v>
          </cell>
          <cell r="M7566">
            <v>0</v>
          </cell>
          <cell r="N7566">
            <v>0</v>
          </cell>
          <cell r="O7566">
            <v>0</v>
          </cell>
          <cell r="P7566">
            <v>0</v>
          </cell>
          <cell r="Q7566">
            <v>0</v>
          </cell>
          <cell r="R7566">
            <v>0</v>
          </cell>
          <cell r="S7566">
            <v>0</v>
          </cell>
          <cell r="T7566">
            <v>0</v>
          </cell>
        </row>
        <row r="7567">
          <cell r="A7567">
            <v>41050006</v>
          </cell>
          <cell r="B7567" t="str">
            <v>41050006 Meeting Room</v>
          </cell>
          <cell r="C7567">
            <v>0</v>
          </cell>
          <cell r="D7567">
            <v>0</v>
          </cell>
          <cell r="E7567">
            <v>0</v>
          </cell>
          <cell r="F7567">
            <v>0</v>
          </cell>
          <cell r="G7567">
            <v>0</v>
          </cell>
          <cell r="H7567">
            <v>0</v>
          </cell>
          <cell r="I7567">
            <v>0</v>
          </cell>
          <cell r="J7567">
            <v>0</v>
          </cell>
          <cell r="K7567">
            <v>0</v>
          </cell>
          <cell r="L7567">
            <v>0</v>
          </cell>
          <cell r="M7567">
            <v>0</v>
          </cell>
          <cell r="N7567">
            <v>0</v>
          </cell>
          <cell r="O7567">
            <v>0</v>
          </cell>
          <cell r="P7567">
            <v>0</v>
          </cell>
          <cell r="Q7567">
            <v>0</v>
          </cell>
          <cell r="R7567">
            <v>0</v>
          </cell>
          <cell r="S7567">
            <v>0</v>
          </cell>
          <cell r="T7567">
            <v>0</v>
          </cell>
        </row>
        <row r="7568">
          <cell r="A7568">
            <v>41060001</v>
          </cell>
          <cell r="B7568" t="str">
            <v>41060001 Octroi Refund</v>
          </cell>
          <cell r="C7568">
            <v>0</v>
          </cell>
          <cell r="D7568">
            <v>0</v>
          </cell>
          <cell r="E7568">
            <v>0</v>
          </cell>
          <cell r="F7568">
            <v>0</v>
          </cell>
          <cell r="G7568">
            <v>0</v>
          </cell>
          <cell r="H7568">
            <v>0</v>
          </cell>
          <cell r="I7568">
            <v>0</v>
          </cell>
          <cell r="J7568">
            <v>0</v>
          </cell>
          <cell r="K7568">
            <v>0</v>
          </cell>
          <cell r="L7568">
            <v>0</v>
          </cell>
          <cell r="M7568">
            <v>0</v>
          </cell>
          <cell r="N7568">
            <v>0</v>
          </cell>
          <cell r="O7568">
            <v>0</v>
          </cell>
          <cell r="P7568">
            <v>0</v>
          </cell>
          <cell r="Q7568">
            <v>0</v>
          </cell>
          <cell r="R7568">
            <v>0</v>
          </cell>
          <cell r="S7568">
            <v>0</v>
          </cell>
          <cell r="T7568">
            <v>0</v>
          </cell>
        </row>
        <row r="7569">
          <cell r="A7569">
            <v>41060002</v>
          </cell>
          <cell r="B7569" t="str">
            <v>41060002 Xylo Mega project incentive received</v>
          </cell>
          <cell r="C7569">
            <v>-1283473743.22</v>
          </cell>
          <cell r="D7569">
            <v>0</v>
          </cell>
          <cell r="E7569">
            <v>0</v>
          </cell>
          <cell r="F7569">
            <v>0</v>
          </cell>
          <cell r="G7569">
            <v>0</v>
          </cell>
          <cell r="H7569">
            <v>0</v>
          </cell>
          <cell r="I7569">
            <v>0</v>
          </cell>
          <cell r="J7569">
            <v>0</v>
          </cell>
          <cell r="K7569">
            <v>0</v>
          </cell>
          <cell r="L7569">
            <v>0</v>
          </cell>
          <cell r="M7569">
            <v>0</v>
          </cell>
          <cell r="N7569">
            <v>0</v>
          </cell>
          <cell r="O7569">
            <v>0</v>
          </cell>
          <cell r="P7569">
            <v>0</v>
          </cell>
          <cell r="Q7569">
            <v>0</v>
          </cell>
          <cell r="R7569">
            <v>0</v>
          </cell>
          <cell r="S7569">
            <v>0</v>
          </cell>
          <cell r="T7569">
            <v>-1283473743.22</v>
          </cell>
        </row>
        <row r="7570">
          <cell r="A7570">
            <v>41060003</v>
          </cell>
          <cell r="B7570" t="str">
            <v>41060003 Chakan Incentive</v>
          </cell>
          <cell r="C7570">
            <v>-4917824166.1099997</v>
          </cell>
          <cell r="D7570">
            <v>0</v>
          </cell>
          <cell r="E7570">
            <v>0</v>
          </cell>
          <cell r="F7570">
            <v>0</v>
          </cell>
          <cell r="G7570">
            <v>0</v>
          </cell>
          <cell r="H7570">
            <v>0</v>
          </cell>
          <cell r="I7570">
            <v>0</v>
          </cell>
          <cell r="J7570">
            <v>0</v>
          </cell>
          <cell r="K7570">
            <v>0</v>
          </cell>
          <cell r="L7570">
            <v>0</v>
          </cell>
          <cell r="M7570">
            <v>0</v>
          </cell>
          <cell r="N7570">
            <v>0</v>
          </cell>
          <cell r="O7570">
            <v>0</v>
          </cell>
          <cell r="P7570">
            <v>0</v>
          </cell>
          <cell r="Q7570">
            <v>0</v>
          </cell>
          <cell r="R7570">
            <v>0</v>
          </cell>
          <cell r="S7570">
            <v>0</v>
          </cell>
          <cell r="T7570">
            <v>-4917824166.1099997</v>
          </cell>
        </row>
        <row r="7571">
          <cell r="A7571">
            <v>41060004</v>
          </cell>
          <cell r="B7571" t="str">
            <v>41060004 Z'bad Incentive</v>
          </cell>
          <cell r="C7571">
            <v>-45297532</v>
          </cell>
          <cell r="D7571">
            <v>-249772689.80000001</v>
          </cell>
          <cell r="E7571">
            <v>0</v>
          </cell>
          <cell r="F7571">
            <v>0</v>
          </cell>
          <cell r="G7571">
            <v>0</v>
          </cell>
          <cell r="H7571">
            <v>0</v>
          </cell>
          <cell r="I7571">
            <v>0</v>
          </cell>
          <cell r="J7571">
            <v>0</v>
          </cell>
          <cell r="K7571">
            <v>0</v>
          </cell>
          <cell r="L7571">
            <v>0</v>
          </cell>
          <cell r="M7571">
            <v>0</v>
          </cell>
          <cell r="N7571">
            <v>0</v>
          </cell>
          <cell r="O7571">
            <v>0</v>
          </cell>
          <cell r="P7571">
            <v>0</v>
          </cell>
          <cell r="Q7571">
            <v>0</v>
          </cell>
          <cell r="R7571">
            <v>0</v>
          </cell>
          <cell r="S7571">
            <v>0</v>
          </cell>
          <cell r="T7571">
            <v>-295070221.80000001</v>
          </cell>
        </row>
        <row r="7572">
          <cell r="A7572">
            <v>41060901</v>
          </cell>
          <cell r="B7572" t="str">
            <v>41060901 Ind-AS  Government Grant Income</v>
          </cell>
          <cell r="C7572">
            <v>0</v>
          </cell>
          <cell r="D7572">
            <v>0</v>
          </cell>
          <cell r="E7572">
            <v>-8199351</v>
          </cell>
          <cell r="F7572">
            <v>0</v>
          </cell>
          <cell r="G7572">
            <v>0</v>
          </cell>
          <cell r="H7572">
            <v>0</v>
          </cell>
          <cell r="I7572">
            <v>0</v>
          </cell>
          <cell r="J7572">
            <v>0</v>
          </cell>
          <cell r="K7572">
            <v>0</v>
          </cell>
          <cell r="L7572">
            <v>0</v>
          </cell>
          <cell r="M7572">
            <v>0</v>
          </cell>
          <cell r="N7572">
            <v>0</v>
          </cell>
          <cell r="O7572">
            <v>0</v>
          </cell>
          <cell r="P7572">
            <v>0</v>
          </cell>
          <cell r="Q7572">
            <v>0</v>
          </cell>
          <cell r="R7572">
            <v>0</v>
          </cell>
          <cell r="S7572">
            <v>0</v>
          </cell>
          <cell r="T7572">
            <v>-8199351</v>
          </cell>
        </row>
        <row r="7573">
          <cell r="A7573">
            <v>41080000</v>
          </cell>
          <cell r="B7573" t="str">
            <v>41080000 Other Operating Income</v>
          </cell>
          <cell r="C7573">
            <v>-15904046.59</v>
          </cell>
          <cell r="D7573">
            <v>-127215259.14</v>
          </cell>
          <cell r="E7573">
            <v>672295.92</v>
          </cell>
          <cell r="F7573">
            <v>0</v>
          </cell>
          <cell r="G7573">
            <v>-4340000</v>
          </cell>
          <cell r="H7573">
            <v>0</v>
          </cell>
          <cell r="I7573">
            <v>0</v>
          </cell>
          <cell r="J7573">
            <v>0</v>
          </cell>
          <cell r="K7573">
            <v>-209025440.34</v>
          </cell>
          <cell r="L7573">
            <v>-20000000</v>
          </cell>
          <cell r="M7573">
            <v>-389565262.20999998</v>
          </cell>
          <cell r="N7573">
            <v>0</v>
          </cell>
          <cell r="O7573">
            <v>0</v>
          </cell>
          <cell r="P7573">
            <v>0</v>
          </cell>
          <cell r="Q7573">
            <v>0</v>
          </cell>
          <cell r="R7573">
            <v>0</v>
          </cell>
          <cell r="S7573">
            <v>0</v>
          </cell>
          <cell r="T7573">
            <v>-765377712.36000001</v>
          </cell>
        </row>
        <row r="7574">
          <cell r="A7574">
            <v>42250002</v>
          </cell>
          <cell r="B7574" t="str">
            <v>42250002 Insurance Claim Received</v>
          </cell>
          <cell r="C7574">
            <v>-29737418.559999999</v>
          </cell>
          <cell r="D7574">
            <v>-6406490</v>
          </cell>
          <cell r="E7574">
            <v>0</v>
          </cell>
          <cell r="F7574">
            <v>0</v>
          </cell>
          <cell r="G7574">
            <v>0</v>
          </cell>
          <cell r="H7574">
            <v>0</v>
          </cell>
          <cell r="I7574">
            <v>0</v>
          </cell>
          <cell r="J7574">
            <v>0</v>
          </cell>
          <cell r="K7574">
            <v>0</v>
          </cell>
          <cell r="L7574">
            <v>0</v>
          </cell>
          <cell r="M7574">
            <v>0</v>
          </cell>
          <cell r="N7574">
            <v>0</v>
          </cell>
          <cell r="O7574">
            <v>0</v>
          </cell>
          <cell r="P7574">
            <v>0</v>
          </cell>
          <cell r="Q7574">
            <v>0</v>
          </cell>
          <cell r="R7574">
            <v>0</v>
          </cell>
          <cell r="S7574">
            <v>0</v>
          </cell>
          <cell r="T7574">
            <v>-36143908.560000002</v>
          </cell>
        </row>
        <row r="7575">
          <cell r="A7575">
            <v>42250003</v>
          </cell>
          <cell r="B7575" t="str">
            <v>42250003 Miscellaneous -Write Backs</v>
          </cell>
          <cell r="C7575">
            <v>-48931202.939999998</v>
          </cell>
          <cell r="D7575">
            <v>-9342032.7899999991</v>
          </cell>
          <cell r="E7575">
            <v>-16746295.380000001</v>
          </cell>
          <cell r="F7575">
            <v>0</v>
          </cell>
          <cell r="G7575">
            <v>-5734604.3799999999</v>
          </cell>
          <cell r="H7575">
            <v>0</v>
          </cell>
          <cell r="I7575">
            <v>0</v>
          </cell>
          <cell r="J7575">
            <v>0</v>
          </cell>
          <cell r="K7575">
            <v>0</v>
          </cell>
          <cell r="L7575">
            <v>0</v>
          </cell>
          <cell r="M7575">
            <v>-25846780.18</v>
          </cell>
          <cell r="N7575">
            <v>0</v>
          </cell>
          <cell r="O7575">
            <v>0</v>
          </cell>
          <cell r="P7575">
            <v>0</v>
          </cell>
          <cell r="Q7575">
            <v>0</v>
          </cell>
          <cell r="R7575">
            <v>0</v>
          </cell>
          <cell r="S7575">
            <v>0</v>
          </cell>
          <cell r="T7575">
            <v>-106600915.67</v>
          </cell>
        </row>
        <row r="7576">
          <cell r="A7576">
            <v>42250004</v>
          </cell>
          <cell r="B7576" t="str">
            <v>42250004 Miscellaneous - Forfetiure Of Deposits</v>
          </cell>
          <cell r="C7576">
            <v>-847.46</v>
          </cell>
          <cell r="D7576">
            <v>0</v>
          </cell>
          <cell r="E7576">
            <v>0</v>
          </cell>
          <cell r="F7576">
            <v>0</v>
          </cell>
          <cell r="G7576">
            <v>0</v>
          </cell>
          <cell r="H7576">
            <v>0</v>
          </cell>
          <cell r="I7576">
            <v>0</v>
          </cell>
          <cell r="J7576">
            <v>0</v>
          </cell>
          <cell r="K7576">
            <v>0</v>
          </cell>
          <cell r="L7576">
            <v>0</v>
          </cell>
          <cell r="M7576">
            <v>0</v>
          </cell>
          <cell r="N7576">
            <v>0</v>
          </cell>
          <cell r="O7576">
            <v>0</v>
          </cell>
          <cell r="P7576">
            <v>0</v>
          </cell>
          <cell r="Q7576">
            <v>0</v>
          </cell>
          <cell r="R7576">
            <v>0</v>
          </cell>
          <cell r="S7576">
            <v>0</v>
          </cell>
          <cell r="T7576">
            <v>-847.46</v>
          </cell>
        </row>
        <row r="7577">
          <cell r="A7577">
            <v>306</v>
          </cell>
          <cell r="B7577" t="str">
            <v>Other Income</v>
          </cell>
          <cell r="C7577">
            <v>-768205195.89999998</v>
          </cell>
          <cell r="D7577">
            <v>-60250467.049999997</v>
          </cell>
          <cell r="E7577">
            <v>10485359.08</v>
          </cell>
          <cell r="F7577">
            <v>-24520192909.07</v>
          </cell>
          <cell r="G7577">
            <v>-6937492.3300000001</v>
          </cell>
          <cell r="H7577">
            <v>0</v>
          </cell>
          <cell r="I7577">
            <v>0</v>
          </cell>
          <cell r="J7577">
            <v>0</v>
          </cell>
          <cell r="K7577">
            <v>-160120</v>
          </cell>
          <cell r="L7577">
            <v>-1295682.17</v>
          </cell>
          <cell r="M7577">
            <v>-105095510.41</v>
          </cell>
          <cell r="N7577">
            <v>0</v>
          </cell>
          <cell r="O7577">
            <v>0</v>
          </cell>
          <cell r="P7577">
            <v>0</v>
          </cell>
          <cell r="Q7577">
            <v>0</v>
          </cell>
          <cell r="R7577">
            <v>0</v>
          </cell>
          <cell r="S7577">
            <v>0</v>
          </cell>
          <cell r="T7577">
            <v>-25451652017.849998</v>
          </cell>
        </row>
        <row r="7578">
          <cell r="A7578">
            <v>307</v>
          </cell>
          <cell r="B7578" t="str">
            <v>Dividend Income-Group Companies…………..</v>
          </cell>
          <cell r="C7578">
            <v>0</v>
          </cell>
          <cell r="D7578">
            <v>0</v>
          </cell>
          <cell r="E7578">
            <v>0</v>
          </cell>
          <cell r="F7578">
            <v>-16071404062.08</v>
          </cell>
          <cell r="G7578">
            <v>0</v>
          </cell>
          <cell r="H7578">
            <v>0</v>
          </cell>
          <cell r="I7578">
            <v>0</v>
          </cell>
          <cell r="J7578">
            <v>0</v>
          </cell>
          <cell r="K7578">
            <v>0</v>
          </cell>
          <cell r="L7578">
            <v>0</v>
          </cell>
          <cell r="M7578">
            <v>0</v>
          </cell>
          <cell r="N7578">
            <v>0</v>
          </cell>
          <cell r="O7578">
            <v>0</v>
          </cell>
          <cell r="P7578">
            <v>0</v>
          </cell>
          <cell r="Q7578">
            <v>0</v>
          </cell>
          <cell r="R7578">
            <v>0</v>
          </cell>
          <cell r="S7578">
            <v>0</v>
          </cell>
          <cell r="T7578">
            <v>-16071404062.08</v>
          </cell>
        </row>
        <row r="7579">
          <cell r="A7579">
            <v>40090001</v>
          </cell>
          <cell r="B7579" t="str">
            <v>40090001 Dividend Income-Subsidiary (Finance / Inv. Co)</v>
          </cell>
          <cell r="C7579">
            <v>0</v>
          </cell>
          <cell r="D7579">
            <v>0</v>
          </cell>
          <cell r="E7579">
            <v>0</v>
          </cell>
          <cell r="F7579">
            <v>0</v>
          </cell>
          <cell r="G7579">
            <v>0</v>
          </cell>
          <cell r="H7579">
            <v>0</v>
          </cell>
          <cell r="I7579">
            <v>0</v>
          </cell>
          <cell r="J7579">
            <v>0</v>
          </cell>
          <cell r="K7579">
            <v>0</v>
          </cell>
          <cell r="L7579">
            <v>0</v>
          </cell>
          <cell r="M7579">
            <v>0</v>
          </cell>
          <cell r="N7579">
            <v>0</v>
          </cell>
          <cell r="O7579">
            <v>0</v>
          </cell>
          <cell r="P7579">
            <v>0</v>
          </cell>
          <cell r="Q7579">
            <v>0</v>
          </cell>
          <cell r="R7579">
            <v>0</v>
          </cell>
          <cell r="S7579">
            <v>0</v>
          </cell>
          <cell r="T7579">
            <v>0</v>
          </cell>
        </row>
        <row r="7580">
          <cell r="A7580">
            <v>40100001</v>
          </cell>
          <cell r="B7580" t="str">
            <v>40100001 Dividend Income - Others (Finance / Inv. Co)</v>
          </cell>
          <cell r="C7580">
            <v>0</v>
          </cell>
          <cell r="D7580">
            <v>0</v>
          </cell>
          <cell r="E7580">
            <v>0</v>
          </cell>
          <cell r="F7580">
            <v>0</v>
          </cell>
          <cell r="G7580">
            <v>0</v>
          </cell>
          <cell r="H7580">
            <v>0</v>
          </cell>
          <cell r="I7580">
            <v>0</v>
          </cell>
          <cell r="J7580">
            <v>0</v>
          </cell>
          <cell r="K7580">
            <v>0</v>
          </cell>
          <cell r="L7580">
            <v>0</v>
          </cell>
          <cell r="M7580">
            <v>0</v>
          </cell>
          <cell r="N7580">
            <v>0</v>
          </cell>
          <cell r="O7580">
            <v>0</v>
          </cell>
          <cell r="P7580">
            <v>0</v>
          </cell>
          <cell r="Q7580">
            <v>0</v>
          </cell>
          <cell r="R7580">
            <v>0</v>
          </cell>
          <cell r="S7580">
            <v>0</v>
          </cell>
          <cell r="T7580">
            <v>0</v>
          </cell>
        </row>
        <row r="7581">
          <cell r="A7581">
            <v>42010001</v>
          </cell>
          <cell r="B7581" t="str">
            <v>42010001 Interim Dividend - Subsidiary</v>
          </cell>
          <cell r="C7581">
            <v>0</v>
          </cell>
          <cell r="D7581">
            <v>0</v>
          </cell>
          <cell r="E7581">
            <v>0</v>
          </cell>
          <cell r="F7581">
            <v>0</v>
          </cell>
          <cell r="G7581">
            <v>0</v>
          </cell>
          <cell r="H7581">
            <v>0</v>
          </cell>
          <cell r="I7581">
            <v>0</v>
          </cell>
          <cell r="J7581">
            <v>0</v>
          </cell>
          <cell r="K7581">
            <v>0</v>
          </cell>
          <cell r="L7581">
            <v>0</v>
          </cell>
          <cell r="M7581">
            <v>0</v>
          </cell>
          <cell r="N7581">
            <v>0</v>
          </cell>
          <cell r="O7581">
            <v>0</v>
          </cell>
          <cell r="P7581">
            <v>0</v>
          </cell>
          <cell r="Q7581">
            <v>0</v>
          </cell>
          <cell r="R7581">
            <v>0</v>
          </cell>
          <cell r="S7581">
            <v>0</v>
          </cell>
          <cell r="T7581">
            <v>0</v>
          </cell>
        </row>
        <row r="7582">
          <cell r="A7582">
            <v>42010002</v>
          </cell>
          <cell r="B7582" t="str">
            <v>42010002 Interim Dividend - Associates</v>
          </cell>
          <cell r="C7582">
            <v>0</v>
          </cell>
          <cell r="D7582">
            <v>0</v>
          </cell>
          <cell r="E7582">
            <v>0</v>
          </cell>
          <cell r="F7582">
            <v>-4464406764</v>
          </cell>
          <cell r="G7582">
            <v>0</v>
          </cell>
          <cell r="H7582">
            <v>0</v>
          </cell>
          <cell r="I7582">
            <v>0</v>
          </cell>
          <cell r="J7582">
            <v>0</v>
          </cell>
          <cell r="K7582">
            <v>0</v>
          </cell>
          <cell r="L7582">
            <v>0</v>
          </cell>
          <cell r="M7582">
            <v>0</v>
          </cell>
          <cell r="N7582">
            <v>0</v>
          </cell>
          <cell r="O7582">
            <v>0</v>
          </cell>
          <cell r="P7582">
            <v>0</v>
          </cell>
          <cell r="Q7582">
            <v>0</v>
          </cell>
          <cell r="R7582">
            <v>0</v>
          </cell>
          <cell r="S7582">
            <v>0</v>
          </cell>
          <cell r="T7582">
            <v>-4464406764</v>
          </cell>
        </row>
        <row r="7583">
          <cell r="A7583">
            <v>42010003</v>
          </cell>
          <cell r="B7583" t="str">
            <v>42010003 Interim Dividend - Joint Venture</v>
          </cell>
          <cell r="C7583">
            <v>0</v>
          </cell>
          <cell r="D7583">
            <v>0</v>
          </cell>
          <cell r="E7583">
            <v>0</v>
          </cell>
          <cell r="F7583">
            <v>0</v>
          </cell>
          <cell r="G7583">
            <v>0</v>
          </cell>
          <cell r="H7583">
            <v>0</v>
          </cell>
          <cell r="I7583">
            <v>0</v>
          </cell>
          <cell r="J7583">
            <v>0</v>
          </cell>
          <cell r="K7583">
            <v>0</v>
          </cell>
          <cell r="L7583">
            <v>0</v>
          </cell>
          <cell r="M7583">
            <v>0</v>
          </cell>
          <cell r="N7583">
            <v>0</v>
          </cell>
          <cell r="O7583">
            <v>0</v>
          </cell>
          <cell r="P7583">
            <v>0</v>
          </cell>
          <cell r="Q7583">
            <v>0</v>
          </cell>
          <cell r="R7583">
            <v>0</v>
          </cell>
          <cell r="S7583">
            <v>0</v>
          </cell>
          <cell r="T7583">
            <v>0</v>
          </cell>
        </row>
        <row r="7584">
          <cell r="A7584">
            <v>42020001</v>
          </cell>
          <cell r="B7584" t="str">
            <v>42020001 Dividend Income - Subsidiary</v>
          </cell>
          <cell r="C7584">
            <v>0</v>
          </cell>
          <cell r="D7584">
            <v>0</v>
          </cell>
          <cell r="E7584">
            <v>0</v>
          </cell>
          <cell r="F7584">
            <v>-3720614718.0799999</v>
          </cell>
          <cell r="G7584">
            <v>0</v>
          </cell>
          <cell r="H7584">
            <v>0</v>
          </cell>
          <cell r="I7584">
            <v>0</v>
          </cell>
          <cell r="J7584">
            <v>0</v>
          </cell>
          <cell r="K7584">
            <v>0</v>
          </cell>
          <cell r="L7584">
            <v>0</v>
          </cell>
          <cell r="M7584">
            <v>0</v>
          </cell>
          <cell r="N7584">
            <v>0</v>
          </cell>
          <cell r="O7584">
            <v>0</v>
          </cell>
          <cell r="P7584">
            <v>0</v>
          </cell>
          <cell r="Q7584">
            <v>0</v>
          </cell>
          <cell r="R7584">
            <v>0</v>
          </cell>
          <cell r="S7584">
            <v>0</v>
          </cell>
          <cell r="T7584">
            <v>-3720614718.0799999</v>
          </cell>
        </row>
        <row r="7585">
          <cell r="A7585">
            <v>42020002</v>
          </cell>
          <cell r="B7585" t="str">
            <v>42020002 Dividend Income - Associates</v>
          </cell>
          <cell r="C7585">
            <v>0</v>
          </cell>
          <cell r="D7585">
            <v>0</v>
          </cell>
          <cell r="E7585">
            <v>0</v>
          </cell>
          <cell r="F7585">
            <v>-7886382580</v>
          </cell>
          <cell r="G7585">
            <v>0</v>
          </cell>
          <cell r="H7585">
            <v>0</v>
          </cell>
          <cell r="I7585">
            <v>0</v>
          </cell>
          <cell r="J7585">
            <v>0</v>
          </cell>
          <cell r="K7585">
            <v>0</v>
          </cell>
          <cell r="L7585">
            <v>0</v>
          </cell>
          <cell r="M7585">
            <v>0</v>
          </cell>
          <cell r="N7585">
            <v>0</v>
          </cell>
          <cell r="O7585">
            <v>0</v>
          </cell>
          <cell r="P7585">
            <v>0</v>
          </cell>
          <cell r="Q7585">
            <v>0</v>
          </cell>
          <cell r="R7585">
            <v>0</v>
          </cell>
          <cell r="S7585">
            <v>0</v>
          </cell>
          <cell r="T7585">
            <v>-7886382580</v>
          </cell>
        </row>
        <row r="7586">
          <cell r="A7586">
            <v>42020003</v>
          </cell>
          <cell r="B7586" t="str">
            <v>42020003 Dividend Income - Joint Venture</v>
          </cell>
          <cell r="C7586">
            <v>0</v>
          </cell>
          <cell r="D7586">
            <v>0</v>
          </cell>
          <cell r="E7586">
            <v>0</v>
          </cell>
          <cell r="F7586">
            <v>0</v>
          </cell>
          <cell r="G7586">
            <v>0</v>
          </cell>
          <cell r="H7586">
            <v>0</v>
          </cell>
          <cell r="I7586">
            <v>0</v>
          </cell>
          <cell r="J7586">
            <v>0</v>
          </cell>
          <cell r="K7586">
            <v>0</v>
          </cell>
          <cell r="L7586">
            <v>0</v>
          </cell>
          <cell r="M7586">
            <v>0</v>
          </cell>
          <cell r="N7586">
            <v>0</v>
          </cell>
          <cell r="O7586">
            <v>0</v>
          </cell>
          <cell r="P7586">
            <v>0</v>
          </cell>
          <cell r="Q7586">
            <v>0</v>
          </cell>
          <cell r="R7586">
            <v>0</v>
          </cell>
          <cell r="S7586">
            <v>0</v>
          </cell>
          <cell r="T7586">
            <v>0</v>
          </cell>
        </row>
        <row r="7587">
          <cell r="A7587">
            <v>266</v>
          </cell>
          <cell r="B7587" t="str">
            <v>Dividend Income-Other Companies…………..</v>
          </cell>
          <cell r="C7587">
            <v>0</v>
          </cell>
          <cell r="D7587">
            <v>0</v>
          </cell>
          <cell r="E7587">
            <v>0</v>
          </cell>
          <cell r="F7587">
            <v>-5220</v>
          </cell>
          <cell r="G7587">
            <v>0</v>
          </cell>
          <cell r="H7587">
            <v>0</v>
          </cell>
          <cell r="I7587">
            <v>0</v>
          </cell>
          <cell r="J7587">
            <v>0</v>
          </cell>
          <cell r="K7587">
            <v>0</v>
          </cell>
          <cell r="L7587">
            <v>0</v>
          </cell>
          <cell r="M7587">
            <v>0</v>
          </cell>
          <cell r="N7587">
            <v>0</v>
          </cell>
          <cell r="O7587">
            <v>0</v>
          </cell>
          <cell r="P7587">
            <v>0</v>
          </cell>
          <cell r="Q7587">
            <v>0</v>
          </cell>
          <cell r="R7587">
            <v>0</v>
          </cell>
          <cell r="S7587">
            <v>0</v>
          </cell>
          <cell r="T7587">
            <v>-5220</v>
          </cell>
        </row>
        <row r="7588">
          <cell r="A7588">
            <v>42020004</v>
          </cell>
          <cell r="B7588" t="str">
            <v>42020004 Dividend Income - Equity Others</v>
          </cell>
          <cell r="C7588">
            <v>0</v>
          </cell>
          <cell r="D7588">
            <v>0</v>
          </cell>
          <cell r="E7588">
            <v>0</v>
          </cell>
          <cell r="F7588">
            <v>-5220</v>
          </cell>
          <cell r="G7588">
            <v>0</v>
          </cell>
          <cell r="H7588">
            <v>0</v>
          </cell>
          <cell r="I7588">
            <v>0</v>
          </cell>
          <cell r="J7588">
            <v>0</v>
          </cell>
          <cell r="K7588">
            <v>0</v>
          </cell>
          <cell r="L7588">
            <v>0</v>
          </cell>
          <cell r="M7588">
            <v>0</v>
          </cell>
          <cell r="N7588">
            <v>0</v>
          </cell>
          <cell r="O7588">
            <v>0</v>
          </cell>
          <cell r="P7588">
            <v>0</v>
          </cell>
          <cell r="Q7588">
            <v>0</v>
          </cell>
          <cell r="R7588">
            <v>0</v>
          </cell>
          <cell r="S7588">
            <v>0</v>
          </cell>
          <cell r="T7588">
            <v>-5220</v>
          </cell>
        </row>
        <row r="7589">
          <cell r="A7589">
            <v>496</v>
          </cell>
          <cell r="B7589" t="str">
            <v>Dividend Income-Current Investments………..</v>
          </cell>
          <cell r="C7589">
            <v>0</v>
          </cell>
          <cell r="D7589">
            <v>0</v>
          </cell>
          <cell r="E7589">
            <v>0</v>
          </cell>
          <cell r="F7589">
            <v>0</v>
          </cell>
          <cell r="G7589">
            <v>0</v>
          </cell>
          <cell r="H7589">
            <v>0</v>
          </cell>
          <cell r="I7589">
            <v>0</v>
          </cell>
          <cell r="J7589">
            <v>0</v>
          </cell>
          <cell r="K7589">
            <v>0</v>
          </cell>
          <cell r="L7589">
            <v>0</v>
          </cell>
          <cell r="M7589">
            <v>0</v>
          </cell>
          <cell r="N7589">
            <v>0</v>
          </cell>
          <cell r="O7589">
            <v>0</v>
          </cell>
          <cell r="P7589">
            <v>0</v>
          </cell>
          <cell r="Q7589">
            <v>0</v>
          </cell>
          <cell r="R7589">
            <v>0</v>
          </cell>
          <cell r="S7589">
            <v>0</v>
          </cell>
          <cell r="T7589">
            <v>0</v>
          </cell>
        </row>
        <row r="7590">
          <cell r="A7590">
            <v>42020005</v>
          </cell>
          <cell r="B7590" t="str">
            <v>42020005 Dividend Income - Mutual Fund</v>
          </cell>
          <cell r="C7590">
            <v>0</v>
          </cell>
          <cell r="D7590">
            <v>0</v>
          </cell>
          <cell r="E7590">
            <v>0</v>
          </cell>
          <cell r="F7590">
            <v>0</v>
          </cell>
          <cell r="G7590">
            <v>0</v>
          </cell>
          <cell r="H7590">
            <v>0</v>
          </cell>
          <cell r="I7590">
            <v>0</v>
          </cell>
          <cell r="J7590">
            <v>0</v>
          </cell>
          <cell r="K7590">
            <v>0</v>
          </cell>
          <cell r="L7590">
            <v>0</v>
          </cell>
          <cell r="M7590">
            <v>0</v>
          </cell>
          <cell r="N7590">
            <v>0</v>
          </cell>
          <cell r="O7590">
            <v>0</v>
          </cell>
          <cell r="P7590">
            <v>0</v>
          </cell>
          <cell r="Q7590">
            <v>0</v>
          </cell>
          <cell r="R7590">
            <v>0</v>
          </cell>
          <cell r="S7590">
            <v>0</v>
          </cell>
          <cell r="T7590">
            <v>0</v>
          </cell>
        </row>
        <row r="7591">
          <cell r="A7591">
            <v>42020901</v>
          </cell>
          <cell r="B7591" t="str">
            <v>42020901 Ind-AS Dividend Income (ESOP Trust Consolidation)</v>
          </cell>
          <cell r="C7591">
            <v>0</v>
          </cell>
          <cell r="D7591">
            <v>0</v>
          </cell>
          <cell r="E7591">
            <v>0</v>
          </cell>
          <cell r="F7591">
            <v>0</v>
          </cell>
          <cell r="G7591">
            <v>0</v>
          </cell>
          <cell r="H7591">
            <v>0</v>
          </cell>
          <cell r="I7591">
            <v>0</v>
          </cell>
          <cell r="J7591">
            <v>0</v>
          </cell>
          <cell r="K7591">
            <v>0</v>
          </cell>
          <cell r="L7591">
            <v>0</v>
          </cell>
          <cell r="M7591">
            <v>0</v>
          </cell>
          <cell r="N7591">
            <v>0</v>
          </cell>
          <cell r="O7591">
            <v>0</v>
          </cell>
          <cell r="P7591">
            <v>0</v>
          </cell>
          <cell r="Q7591">
            <v>0</v>
          </cell>
          <cell r="R7591">
            <v>0</v>
          </cell>
          <cell r="S7591">
            <v>0</v>
          </cell>
          <cell r="T7591">
            <v>0</v>
          </cell>
        </row>
        <row r="7592">
          <cell r="A7592">
            <v>308</v>
          </cell>
          <cell r="B7592" t="str">
            <v>Profit/loss on sale of investments...........</v>
          </cell>
          <cell r="C7592">
            <v>0</v>
          </cell>
          <cell r="D7592">
            <v>0</v>
          </cell>
          <cell r="E7592">
            <v>0</v>
          </cell>
          <cell r="F7592">
            <v>-3374023902.25</v>
          </cell>
          <cell r="G7592">
            <v>0</v>
          </cell>
          <cell r="H7592">
            <v>0</v>
          </cell>
          <cell r="I7592">
            <v>0</v>
          </cell>
          <cell r="J7592">
            <v>0</v>
          </cell>
          <cell r="K7592">
            <v>0</v>
          </cell>
          <cell r="L7592">
            <v>0</v>
          </cell>
          <cell r="M7592">
            <v>0</v>
          </cell>
          <cell r="N7592">
            <v>0</v>
          </cell>
          <cell r="O7592">
            <v>0</v>
          </cell>
          <cell r="P7592">
            <v>0</v>
          </cell>
          <cell r="Q7592">
            <v>0</v>
          </cell>
          <cell r="R7592">
            <v>0</v>
          </cell>
          <cell r="S7592">
            <v>0</v>
          </cell>
          <cell r="T7592">
            <v>-3374023902.25</v>
          </cell>
        </row>
        <row r="7593">
          <cell r="A7593">
            <v>42040099</v>
          </cell>
          <cell r="B7593" t="str">
            <v>42040099 Profit On Sale Of Investments - Others</v>
          </cell>
          <cell r="C7593">
            <v>0</v>
          </cell>
          <cell r="D7593">
            <v>0</v>
          </cell>
          <cell r="E7593">
            <v>0</v>
          </cell>
          <cell r="F7593">
            <v>-2415420919.0300002</v>
          </cell>
          <cell r="G7593">
            <v>0</v>
          </cell>
          <cell r="H7593">
            <v>0</v>
          </cell>
          <cell r="I7593">
            <v>0</v>
          </cell>
          <cell r="J7593">
            <v>0</v>
          </cell>
          <cell r="K7593">
            <v>0</v>
          </cell>
          <cell r="L7593">
            <v>0</v>
          </cell>
          <cell r="M7593">
            <v>0</v>
          </cell>
          <cell r="N7593">
            <v>0</v>
          </cell>
          <cell r="O7593">
            <v>0</v>
          </cell>
          <cell r="P7593">
            <v>0</v>
          </cell>
          <cell r="Q7593">
            <v>0</v>
          </cell>
          <cell r="R7593">
            <v>0</v>
          </cell>
          <cell r="S7593">
            <v>0</v>
          </cell>
          <cell r="T7593">
            <v>-2415420919.0300002</v>
          </cell>
        </row>
        <row r="7594">
          <cell r="A7594">
            <v>54670001</v>
          </cell>
          <cell r="B7594" t="str">
            <v>54670001 Loss On Sale Of Investment</v>
          </cell>
          <cell r="C7594">
            <v>0</v>
          </cell>
          <cell r="D7594">
            <v>0</v>
          </cell>
          <cell r="E7594">
            <v>0</v>
          </cell>
          <cell r="F7594">
            <v>0</v>
          </cell>
          <cell r="G7594">
            <v>0</v>
          </cell>
          <cell r="H7594">
            <v>0</v>
          </cell>
          <cell r="I7594">
            <v>0</v>
          </cell>
          <cell r="J7594">
            <v>0</v>
          </cell>
          <cell r="K7594">
            <v>0</v>
          </cell>
          <cell r="L7594">
            <v>0</v>
          </cell>
          <cell r="M7594">
            <v>0</v>
          </cell>
          <cell r="N7594">
            <v>0</v>
          </cell>
          <cell r="O7594">
            <v>0</v>
          </cell>
          <cell r="P7594">
            <v>0</v>
          </cell>
          <cell r="Q7594">
            <v>0</v>
          </cell>
          <cell r="R7594">
            <v>0</v>
          </cell>
          <cell r="S7594">
            <v>0</v>
          </cell>
          <cell r="T7594">
            <v>0</v>
          </cell>
        </row>
        <row r="7595">
          <cell r="A7595">
            <v>54670901</v>
          </cell>
          <cell r="B7595" t="str">
            <v>54670901 Ind-AS Profit on transfer of shares(ESOPTrust Cons</v>
          </cell>
          <cell r="C7595">
            <v>0</v>
          </cell>
          <cell r="D7595">
            <v>0</v>
          </cell>
          <cell r="E7595">
            <v>0</v>
          </cell>
          <cell r="F7595">
            <v>0</v>
          </cell>
          <cell r="G7595">
            <v>0</v>
          </cell>
          <cell r="H7595">
            <v>0</v>
          </cell>
          <cell r="I7595">
            <v>0</v>
          </cell>
          <cell r="J7595">
            <v>0</v>
          </cell>
          <cell r="K7595">
            <v>0</v>
          </cell>
          <cell r="L7595">
            <v>0</v>
          </cell>
          <cell r="M7595">
            <v>0</v>
          </cell>
          <cell r="N7595">
            <v>0</v>
          </cell>
          <cell r="O7595">
            <v>0</v>
          </cell>
          <cell r="P7595">
            <v>0</v>
          </cell>
          <cell r="Q7595">
            <v>0</v>
          </cell>
          <cell r="R7595">
            <v>0</v>
          </cell>
          <cell r="S7595">
            <v>0</v>
          </cell>
          <cell r="T7595">
            <v>0</v>
          </cell>
        </row>
        <row r="7596">
          <cell r="A7596">
            <v>54670902</v>
          </cell>
          <cell r="B7596" t="str">
            <v>54670902 Ind-AS  -Mutual Fund-MTM</v>
          </cell>
          <cell r="C7596">
            <v>0</v>
          </cell>
          <cell r="D7596">
            <v>0</v>
          </cell>
          <cell r="E7596">
            <v>0</v>
          </cell>
          <cell r="F7596">
            <v>-958602983.22000003</v>
          </cell>
          <cell r="G7596">
            <v>0</v>
          </cell>
          <cell r="H7596">
            <v>0</v>
          </cell>
          <cell r="I7596">
            <v>0</v>
          </cell>
          <cell r="J7596">
            <v>0</v>
          </cell>
          <cell r="K7596">
            <v>0</v>
          </cell>
          <cell r="L7596">
            <v>0</v>
          </cell>
          <cell r="M7596">
            <v>0</v>
          </cell>
          <cell r="N7596">
            <v>0</v>
          </cell>
          <cell r="O7596">
            <v>0</v>
          </cell>
          <cell r="P7596">
            <v>0</v>
          </cell>
          <cell r="Q7596">
            <v>0</v>
          </cell>
          <cell r="R7596">
            <v>0</v>
          </cell>
          <cell r="S7596">
            <v>0</v>
          </cell>
          <cell r="T7596">
            <v>-958602983.22000003</v>
          </cell>
        </row>
        <row r="7597">
          <cell r="A7597">
            <v>309</v>
          </cell>
          <cell r="B7597" t="str">
            <v>Profit/Loss on FAssets sold/scr/wroff(Net)...</v>
          </cell>
          <cell r="C7597">
            <v>-492937533.80000001</v>
          </cell>
          <cell r="D7597">
            <v>-37760578.759999998</v>
          </cell>
          <cell r="E7597">
            <v>13911299.33</v>
          </cell>
          <cell r="F7597">
            <v>-112366755.8</v>
          </cell>
          <cell r="G7597">
            <v>-6105274.7599999998</v>
          </cell>
          <cell r="H7597">
            <v>0</v>
          </cell>
          <cell r="I7597">
            <v>0</v>
          </cell>
          <cell r="J7597">
            <v>0</v>
          </cell>
          <cell r="K7597">
            <v>0</v>
          </cell>
          <cell r="L7597">
            <v>-1220180.79</v>
          </cell>
          <cell r="M7597">
            <v>6789470.2599999998</v>
          </cell>
          <cell r="N7597">
            <v>0</v>
          </cell>
          <cell r="O7597">
            <v>0</v>
          </cell>
          <cell r="P7597">
            <v>0</v>
          </cell>
          <cell r="Q7597">
            <v>0</v>
          </cell>
          <cell r="R7597">
            <v>0</v>
          </cell>
          <cell r="S7597">
            <v>0</v>
          </cell>
          <cell r="T7597">
            <v>-629689554.32000005</v>
          </cell>
        </row>
        <row r="7598">
          <cell r="A7598">
            <v>42210001</v>
          </cell>
          <cell r="B7598" t="str">
            <v>42210001 Profit On Sale Of Fixed Assets</v>
          </cell>
          <cell r="C7598">
            <v>-520214017.87</v>
          </cell>
          <cell r="D7598">
            <v>-24764274.539999999</v>
          </cell>
          <cell r="E7598">
            <v>-6928565.1799999997</v>
          </cell>
          <cell r="F7598">
            <v>-123488136.34999999</v>
          </cell>
          <cell r="G7598">
            <v>-8368513.0199999996</v>
          </cell>
          <cell r="H7598">
            <v>0</v>
          </cell>
          <cell r="I7598">
            <v>0</v>
          </cell>
          <cell r="J7598">
            <v>0</v>
          </cell>
          <cell r="K7598">
            <v>0</v>
          </cell>
          <cell r="L7598">
            <v>-1189444.8700000001</v>
          </cell>
          <cell r="M7598">
            <v>-2965223.27</v>
          </cell>
          <cell r="N7598">
            <v>0</v>
          </cell>
          <cell r="O7598">
            <v>0</v>
          </cell>
          <cell r="P7598">
            <v>0</v>
          </cell>
          <cell r="Q7598">
            <v>0</v>
          </cell>
          <cell r="R7598">
            <v>0</v>
          </cell>
          <cell r="S7598">
            <v>0</v>
          </cell>
          <cell r="T7598">
            <v>-687918175.10000002</v>
          </cell>
        </row>
        <row r="7599">
          <cell r="A7599">
            <v>42210002</v>
          </cell>
          <cell r="B7599" t="str">
            <v>42210002 Revenue from Sale of Fixed Assets</v>
          </cell>
          <cell r="C7599">
            <v>0</v>
          </cell>
          <cell r="D7599">
            <v>-21608479.050000001</v>
          </cell>
          <cell r="E7599">
            <v>0</v>
          </cell>
          <cell r="F7599">
            <v>0</v>
          </cell>
          <cell r="G7599">
            <v>2539182.69</v>
          </cell>
          <cell r="H7599">
            <v>0</v>
          </cell>
          <cell r="I7599">
            <v>0</v>
          </cell>
          <cell r="J7599">
            <v>0</v>
          </cell>
          <cell r="K7599">
            <v>0</v>
          </cell>
          <cell r="L7599">
            <v>0</v>
          </cell>
          <cell r="M7599">
            <v>2121204.19</v>
          </cell>
          <cell r="N7599">
            <v>0</v>
          </cell>
          <cell r="O7599">
            <v>0</v>
          </cell>
          <cell r="P7599">
            <v>0</v>
          </cell>
          <cell r="Q7599">
            <v>0</v>
          </cell>
          <cell r="R7599">
            <v>0</v>
          </cell>
          <cell r="S7599">
            <v>0</v>
          </cell>
          <cell r="T7599">
            <v>-16948092.170000002</v>
          </cell>
        </row>
        <row r="7600">
          <cell r="A7600">
            <v>42210003</v>
          </cell>
          <cell r="B7600" t="str">
            <v>42210003 Profit /Loss on sale of Fixed Assets trf. to Exp.</v>
          </cell>
          <cell r="C7600">
            <v>0</v>
          </cell>
          <cell r="D7600">
            <v>0</v>
          </cell>
          <cell r="E7600">
            <v>0</v>
          </cell>
          <cell r="F7600">
            <v>0</v>
          </cell>
          <cell r="G7600">
            <v>0</v>
          </cell>
          <cell r="H7600">
            <v>0</v>
          </cell>
          <cell r="I7600">
            <v>0</v>
          </cell>
          <cell r="J7600">
            <v>0</v>
          </cell>
          <cell r="K7600">
            <v>0</v>
          </cell>
          <cell r="L7600">
            <v>0</v>
          </cell>
          <cell r="M7600">
            <v>0</v>
          </cell>
          <cell r="N7600">
            <v>0</v>
          </cell>
          <cell r="O7600">
            <v>0</v>
          </cell>
          <cell r="P7600">
            <v>0</v>
          </cell>
          <cell r="Q7600">
            <v>0</v>
          </cell>
          <cell r="R7600">
            <v>0</v>
          </cell>
          <cell r="S7600">
            <v>0</v>
          </cell>
          <cell r="T7600">
            <v>0</v>
          </cell>
        </row>
        <row r="7601">
          <cell r="A7601">
            <v>42210005</v>
          </cell>
          <cell r="B7601" t="str">
            <v>6*  Reversal of Impairment Provision Fixed As</v>
          </cell>
          <cell r="C7601">
            <v>0</v>
          </cell>
          <cell r="D7601">
            <v>0</v>
          </cell>
          <cell r="E7601">
            <v>0</v>
          </cell>
          <cell r="F7601">
            <v>0</v>
          </cell>
          <cell r="G7601">
            <v>0</v>
          </cell>
          <cell r="H7601">
            <v>0</v>
          </cell>
          <cell r="I7601">
            <v>0</v>
          </cell>
          <cell r="J7601">
            <v>0</v>
          </cell>
          <cell r="K7601">
            <v>0</v>
          </cell>
          <cell r="L7601">
            <v>0</v>
          </cell>
          <cell r="M7601">
            <v>0</v>
          </cell>
          <cell r="N7601">
            <v>0</v>
          </cell>
          <cell r="O7601">
            <v>0</v>
          </cell>
          <cell r="P7601">
            <v>0</v>
          </cell>
          <cell r="Q7601">
            <v>0</v>
          </cell>
          <cell r="R7601">
            <v>0</v>
          </cell>
          <cell r="S7601">
            <v>0</v>
          </cell>
          <cell r="T7601">
            <v>0</v>
          </cell>
        </row>
        <row r="7602">
          <cell r="A7602">
            <v>42210007</v>
          </cell>
          <cell r="B7602" t="str">
            <v>42210007 Gain on Sale of ROU Assets</v>
          </cell>
          <cell r="C7602">
            <v>-1593463.05</v>
          </cell>
          <cell r="D7602">
            <v>-875117</v>
          </cell>
          <cell r="E7602">
            <v>-35767</v>
          </cell>
          <cell r="F7602">
            <v>0</v>
          </cell>
          <cell r="G7602">
            <v>-193695</v>
          </cell>
          <cell r="H7602">
            <v>0</v>
          </cell>
          <cell r="I7602">
            <v>0</v>
          </cell>
          <cell r="J7602">
            <v>0</v>
          </cell>
          <cell r="K7602">
            <v>0</v>
          </cell>
          <cell r="L7602">
            <v>-39108.67</v>
          </cell>
          <cell r="M7602">
            <v>-9470</v>
          </cell>
          <cell r="N7602">
            <v>0</v>
          </cell>
          <cell r="O7602">
            <v>0</v>
          </cell>
          <cell r="P7602">
            <v>0</v>
          </cell>
          <cell r="Q7602">
            <v>0</v>
          </cell>
          <cell r="R7602">
            <v>0</v>
          </cell>
          <cell r="S7602">
            <v>0</v>
          </cell>
          <cell r="T7602">
            <v>-2746620.72</v>
          </cell>
        </row>
        <row r="7603">
          <cell r="A7603">
            <v>54680001</v>
          </cell>
          <cell r="B7603" t="str">
            <v>54680001 Loss On Sale Of Fixed Assets</v>
          </cell>
          <cell r="C7603">
            <v>80654695.489999995</v>
          </cell>
          <cell r="D7603">
            <v>20225035.390000001</v>
          </cell>
          <cell r="E7603">
            <v>20705948.510000002</v>
          </cell>
          <cell r="F7603">
            <v>11007823.220000001</v>
          </cell>
          <cell r="G7603">
            <v>29983.57</v>
          </cell>
          <cell r="H7603">
            <v>0</v>
          </cell>
          <cell r="I7603">
            <v>0</v>
          </cell>
          <cell r="J7603">
            <v>0</v>
          </cell>
          <cell r="K7603">
            <v>0</v>
          </cell>
          <cell r="L7603">
            <v>315505.26</v>
          </cell>
          <cell r="M7603">
            <v>-704157.12</v>
          </cell>
          <cell r="N7603">
            <v>0</v>
          </cell>
          <cell r="O7603">
            <v>0</v>
          </cell>
          <cell r="P7603">
            <v>0</v>
          </cell>
          <cell r="Q7603">
            <v>0</v>
          </cell>
          <cell r="R7603">
            <v>0</v>
          </cell>
          <cell r="S7603">
            <v>0</v>
          </cell>
          <cell r="T7603">
            <v>132234834.31999999</v>
          </cell>
        </row>
        <row r="7604">
          <cell r="A7604">
            <v>54680002</v>
          </cell>
          <cell r="B7604" t="str">
            <v>54680002 Assets Written Off</v>
          </cell>
          <cell r="C7604">
            <v>-51843907.369999997</v>
          </cell>
          <cell r="D7604">
            <v>-10737743.560000001</v>
          </cell>
          <cell r="E7604">
            <v>169683</v>
          </cell>
          <cell r="F7604">
            <v>113557.33</v>
          </cell>
          <cell r="G7604">
            <v>-112233</v>
          </cell>
          <cell r="H7604">
            <v>0</v>
          </cell>
          <cell r="I7604">
            <v>0</v>
          </cell>
          <cell r="J7604">
            <v>0</v>
          </cell>
          <cell r="K7604">
            <v>0</v>
          </cell>
          <cell r="L7604">
            <v>-307132.51</v>
          </cell>
          <cell r="M7604">
            <v>8347116.46</v>
          </cell>
          <cell r="N7604">
            <v>0</v>
          </cell>
          <cell r="O7604">
            <v>0</v>
          </cell>
          <cell r="P7604">
            <v>0</v>
          </cell>
          <cell r="Q7604">
            <v>0</v>
          </cell>
          <cell r="R7604">
            <v>0</v>
          </cell>
          <cell r="S7604">
            <v>0</v>
          </cell>
          <cell r="T7604">
            <v>-54370659.649999999</v>
          </cell>
        </row>
        <row r="7605">
          <cell r="A7605">
            <v>54680007</v>
          </cell>
          <cell r="B7605" t="str">
            <v>54680007 Loss on Sale of ROU Assets</v>
          </cell>
          <cell r="C7605">
            <v>59159</v>
          </cell>
          <cell r="D7605">
            <v>0</v>
          </cell>
          <cell r="E7605">
            <v>0</v>
          </cell>
          <cell r="F7605">
            <v>0</v>
          </cell>
          <cell r="G7605">
            <v>0</v>
          </cell>
          <cell r="H7605">
            <v>0</v>
          </cell>
          <cell r="I7605">
            <v>0</v>
          </cell>
          <cell r="J7605">
            <v>0</v>
          </cell>
          <cell r="K7605">
            <v>0</v>
          </cell>
          <cell r="L7605">
            <v>0</v>
          </cell>
          <cell r="M7605">
            <v>0</v>
          </cell>
          <cell r="N7605">
            <v>0</v>
          </cell>
          <cell r="O7605">
            <v>0</v>
          </cell>
          <cell r="P7605">
            <v>0</v>
          </cell>
          <cell r="Q7605">
            <v>0</v>
          </cell>
          <cell r="R7605">
            <v>0</v>
          </cell>
          <cell r="S7605">
            <v>0</v>
          </cell>
          <cell r="T7605">
            <v>59159</v>
          </cell>
        </row>
        <row r="7606">
          <cell r="A7606">
            <v>54680901</v>
          </cell>
          <cell r="B7606" t="str">
            <v>54680901 Ind-AS  Profit/Loss on FAssets sold/scr/wroff(N</v>
          </cell>
          <cell r="C7606">
            <v>0</v>
          </cell>
          <cell r="D7606">
            <v>0</v>
          </cell>
          <cell r="E7606">
            <v>0</v>
          </cell>
          <cell r="F7606">
            <v>0</v>
          </cell>
          <cell r="G7606">
            <v>0</v>
          </cell>
          <cell r="H7606">
            <v>0</v>
          </cell>
          <cell r="I7606">
            <v>0</v>
          </cell>
          <cell r="J7606">
            <v>0</v>
          </cell>
          <cell r="K7606">
            <v>0</v>
          </cell>
          <cell r="L7606">
            <v>0</v>
          </cell>
          <cell r="M7606">
            <v>0</v>
          </cell>
          <cell r="N7606">
            <v>0</v>
          </cell>
          <cell r="O7606">
            <v>0</v>
          </cell>
          <cell r="P7606">
            <v>0</v>
          </cell>
          <cell r="Q7606">
            <v>0</v>
          </cell>
          <cell r="R7606">
            <v>0</v>
          </cell>
          <cell r="S7606">
            <v>0</v>
          </cell>
          <cell r="T7606">
            <v>0</v>
          </cell>
        </row>
        <row r="7607">
          <cell r="A7607">
            <v>310</v>
          </cell>
          <cell r="B7607" t="str">
            <v>Other Incomes................................</v>
          </cell>
          <cell r="C7607">
            <v>-180734813.86000001</v>
          </cell>
          <cell r="D7607">
            <v>-18438256.600000001</v>
          </cell>
          <cell r="E7607">
            <v>-496599.39</v>
          </cell>
          <cell r="F7607">
            <v>-1587673158.1700001</v>
          </cell>
          <cell r="G7607">
            <v>-819261.57</v>
          </cell>
          <cell r="H7607">
            <v>0</v>
          </cell>
          <cell r="I7607">
            <v>0</v>
          </cell>
          <cell r="J7607">
            <v>0</v>
          </cell>
          <cell r="K7607">
            <v>-1000</v>
          </cell>
          <cell r="L7607">
            <v>-75000</v>
          </cell>
          <cell r="M7607">
            <v>-110032718.09999999</v>
          </cell>
          <cell r="N7607">
            <v>0</v>
          </cell>
          <cell r="O7607">
            <v>0</v>
          </cell>
          <cell r="P7607">
            <v>0</v>
          </cell>
          <cell r="Q7607">
            <v>0</v>
          </cell>
          <cell r="R7607">
            <v>0</v>
          </cell>
          <cell r="S7607">
            <v>0</v>
          </cell>
          <cell r="T7607">
            <v>-1898270807.6900001</v>
          </cell>
        </row>
        <row r="7608">
          <cell r="A7608">
            <v>41050001</v>
          </cell>
          <cell r="B7608" t="str">
            <v>41050001 Rent Received - Operating</v>
          </cell>
          <cell r="C7608">
            <v>-63520166</v>
          </cell>
          <cell r="D7608">
            <v>0</v>
          </cell>
          <cell r="E7608">
            <v>0</v>
          </cell>
          <cell r="F7608">
            <v>0</v>
          </cell>
          <cell r="G7608">
            <v>0</v>
          </cell>
          <cell r="H7608">
            <v>0</v>
          </cell>
          <cell r="I7608">
            <v>0</v>
          </cell>
          <cell r="J7608">
            <v>0</v>
          </cell>
          <cell r="K7608">
            <v>0</v>
          </cell>
          <cell r="L7608">
            <v>-75000</v>
          </cell>
          <cell r="M7608">
            <v>0</v>
          </cell>
          <cell r="N7608">
            <v>0</v>
          </cell>
          <cell r="O7608">
            <v>0</v>
          </cell>
          <cell r="P7608">
            <v>0</v>
          </cell>
          <cell r="Q7608">
            <v>0</v>
          </cell>
          <cell r="R7608">
            <v>0</v>
          </cell>
          <cell r="S7608">
            <v>0</v>
          </cell>
          <cell r="T7608">
            <v>-63595166</v>
          </cell>
        </row>
        <row r="7609">
          <cell r="A7609">
            <v>41050016</v>
          </cell>
          <cell r="B7609" t="str">
            <v>Income from sub-leasing ROU asset</v>
          </cell>
          <cell r="C7609">
            <v>0</v>
          </cell>
          <cell r="D7609">
            <v>0</v>
          </cell>
          <cell r="E7609">
            <v>0</v>
          </cell>
          <cell r="F7609">
            <v>0</v>
          </cell>
          <cell r="G7609">
            <v>0</v>
          </cell>
          <cell r="H7609">
            <v>0</v>
          </cell>
          <cell r="I7609">
            <v>0</v>
          </cell>
          <cell r="J7609">
            <v>0</v>
          </cell>
          <cell r="K7609">
            <v>0</v>
          </cell>
          <cell r="L7609">
            <v>0</v>
          </cell>
          <cell r="M7609">
            <v>0</v>
          </cell>
          <cell r="N7609">
            <v>0</v>
          </cell>
          <cell r="O7609">
            <v>0</v>
          </cell>
          <cell r="P7609">
            <v>0</v>
          </cell>
          <cell r="Q7609">
            <v>0</v>
          </cell>
          <cell r="R7609">
            <v>0</v>
          </cell>
          <cell r="S7609">
            <v>0</v>
          </cell>
          <cell r="T7609">
            <v>0</v>
          </cell>
        </row>
        <row r="7610">
          <cell r="A7610">
            <v>42030001</v>
          </cell>
          <cell r="B7610" t="str">
            <v>42030001 Income From Trust</v>
          </cell>
          <cell r="C7610">
            <v>0</v>
          </cell>
          <cell r="D7610">
            <v>0</v>
          </cell>
          <cell r="E7610">
            <v>0</v>
          </cell>
          <cell r="F7610">
            <v>0</v>
          </cell>
          <cell r="G7610">
            <v>0</v>
          </cell>
          <cell r="H7610">
            <v>0</v>
          </cell>
          <cell r="I7610">
            <v>0</v>
          </cell>
          <cell r="J7610">
            <v>0</v>
          </cell>
          <cell r="K7610">
            <v>0</v>
          </cell>
          <cell r="L7610">
            <v>0</v>
          </cell>
          <cell r="M7610">
            <v>0</v>
          </cell>
          <cell r="N7610">
            <v>0</v>
          </cell>
          <cell r="O7610">
            <v>0</v>
          </cell>
          <cell r="P7610">
            <v>0</v>
          </cell>
          <cell r="Q7610">
            <v>0</v>
          </cell>
          <cell r="R7610">
            <v>0</v>
          </cell>
          <cell r="S7610">
            <v>0</v>
          </cell>
          <cell r="T7610">
            <v>0</v>
          </cell>
        </row>
        <row r="7611">
          <cell r="A7611">
            <v>42040001</v>
          </cell>
          <cell r="B7611" t="str">
            <v>42040001 Profit On Sale Of Shares</v>
          </cell>
          <cell r="C7611">
            <v>0</v>
          </cell>
          <cell r="D7611">
            <v>0</v>
          </cell>
          <cell r="E7611">
            <v>0</v>
          </cell>
          <cell r="F7611">
            <v>0</v>
          </cell>
          <cell r="G7611">
            <v>0</v>
          </cell>
          <cell r="H7611">
            <v>0</v>
          </cell>
          <cell r="I7611">
            <v>0</v>
          </cell>
          <cell r="J7611">
            <v>0</v>
          </cell>
          <cell r="K7611">
            <v>0</v>
          </cell>
          <cell r="L7611">
            <v>0</v>
          </cell>
          <cell r="M7611">
            <v>0</v>
          </cell>
          <cell r="N7611">
            <v>0</v>
          </cell>
          <cell r="O7611">
            <v>0</v>
          </cell>
          <cell r="P7611">
            <v>0</v>
          </cell>
          <cell r="Q7611">
            <v>0</v>
          </cell>
          <cell r="R7611">
            <v>0</v>
          </cell>
          <cell r="S7611">
            <v>0</v>
          </cell>
          <cell r="T7611">
            <v>0</v>
          </cell>
        </row>
        <row r="7612">
          <cell r="A7612">
            <v>42040002</v>
          </cell>
          <cell r="B7612" t="str">
            <v>42040002 Profit On Sale Of Debentures/Bonds</v>
          </cell>
          <cell r="C7612">
            <v>0</v>
          </cell>
          <cell r="D7612">
            <v>0</v>
          </cell>
          <cell r="E7612">
            <v>0</v>
          </cell>
          <cell r="F7612">
            <v>0</v>
          </cell>
          <cell r="G7612">
            <v>0</v>
          </cell>
          <cell r="H7612">
            <v>0</v>
          </cell>
          <cell r="I7612">
            <v>0</v>
          </cell>
          <cell r="J7612">
            <v>0</v>
          </cell>
          <cell r="K7612">
            <v>0</v>
          </cell>
          <cell r="L7612">
            <v>0</v>
          </cell>
          <cell r="M7612">
            <v>0</v>
          </cell>
          <cell r="N7612">
            <v>0</v>
          </cell>
          <cell r="O7612">
            <v>0</v>
          </cell>
          <cell r="P7612">
            <v>0</v>
          </cell>
          <cell r="Q7612">
            <v>0</v>
          </cell>
          <cell r="R7612">
            <v>0</v>
          </cell>
          <cell r="S7612">
            <v>0</v>
          </cell>
          <cell r="T7612">
            <v>0</v>
          </cell>
        </row>
        <row r="7613">
          <cell r="A7613">
            <v>42040003</v>
          </cell>
          <cell r="B7613" t="str">
            <v>42040003 Profit On Sale Of Mutual Fund</v>
          </cell>
          <cell r="C7613">
            <v>0</v>
          </cell>
          <cell r="D7613">
            <v>0</v>
          </cell>
          <cell r="E7613">
            <v>0</v>
          </cell>
          <cell r="F7613">
            <v>0</v>
          </cell>
          <cell r="G7613">
            <v>0</v>
          </cell>
          <cell r="H7613">
            <v>0</v>
          </cell>
          <cell r="I7613">
            <v>0</v>
          </cell>
          <cell r="J7613">
            <v>0</v>
          </cell>
          <cell r="K7613">
            <v>0</v>
          </cell>
          <cell r="L7613">
            <v>0</v>
          </cell>
          <cell r="M7613">
            <v>0</v>
          </cell>
          <cell r="N7613">
            <v>0</v>
          </cell>
          <cell r="O7613">
            <v>0</v>
          </cell>
          <cell r="P7613">
            <v>0</v>
          </cell>
          <cell r="Q7613">
            <v>0</v>
          </cell>
          <cell r="R7613">
            <v>0</v>
          </cell>
          <cell r="S7613">
            <v>0</v>
          </cell>
          <cell r="T7613">
            <v>0</v>
          </cell>
        </row>
        <row r="7614">
          <cell r="A7614">
            <v>42040004</v>
          </cell>
          <cell r="B7614" t="str">
            <v>42040004 Profit On Sale Of Government Securities</v>
          </cell>
          <cell r="C7614">
            <v>0</v>
          </cell>
          <cell r="D7614">
            <v>0</v>
          </cell>
          <cell r="E7614">
            <v>0</v>
          </cell>
          <cell r="F7614">
            <v>0</v>
          </cell>
          <cell r="G7614">
            <v>0</v>
          </cell>
          <cell r="H7614">
            <v>0</v>
          </cell>
          <cell r="I7614">
            <v>0</v>
          </cell>
          <cell r="J7614">
            <v>0</v>
          </cell>
          <cell r="K7614">
            <v>0</v>
          </cell>
          <cell r="L7614">
            <v>0</v>
          </cell>
          <cell r="M7614">
            <v>0</v>
          </cell>
          <cell r="N7614">
            <v>0</v>
          </cell>
          <cell r="O7614">
            <v>0</v>
          </cell>
          <cell r="P7614">
            <v>0</v>
          </cell>
          <cell r="Q7614">
            <v>0</v>
          </cell>
          <cell r="R7614">
            <v>0</v>
          </cell>
          <cell r="S7614">
            <v>0</v>
          </cell>
          <cell r="T7614">
            <v>0</v>
          </cell>
        </row>
        <row r="7615">
          <cell r="A7615">
            <v>42110001</v>
          </cell>
          <cell r="B7615" t="str">
            <v>42110001 Profit On Bonds Buyback</v>
          </cell>
          <cell r="C7615">
            <v>0</v>
          </cell>
          <cell r="D7615">
            <v>0</v>
          </cell>
          <cell r="E7615">
            <v>0</v>
          </cell>
          <cell r="F7615">
            <v>0</v>
          </cell>
          <cell r="G7615">
            <v>0</v>
          </cell>
          <cell r="H7615">
            <v>0</v>
          </cell>
          <cell r="I7615">
            <v>0</v>
          </cell>
          <cell r="J7615">
            <v>0</v>
          </cell>
          <cell r="K7615">
            <v>0</v>
          </cell>
          <cell r="L7615">
            <v>0</v>
          </cell>
          <cell r="M7615">
            <v>0</v>
          </cell>
          <cell r="N7615">
            <v>0</v>
          </cell>
          <cell r="O7615">
            <v>0</v>
          </cell>
          <cell r="P7615">
            <v>0</v>
          </cell>
          <cell r="Q7615">
            <v>0</v>
          </cell>
          <cell r="R7615">
            <v>0</v>
          </cell>
          <cell r="S7615">
            <v>0</v>
          </cell>
          <cell r="T7615">
            <v>0</v>
          </cell>
        </row>
        <row r="7616">
          <cell r="A7616">
            <v>42120001</v>
          </cell>
          <cell r="B7616" t="str">
            <v>42120001 Comission Received - Non Operating</v>
          </cell>
          <cell r="C7616">
            <v>0</v>
          </cell>
          <cell r="D7616">
            <v>0</v>
          </cell>
          <cell r="E7616">
            <v>0</v>
          </cell>
          <cell r="F7616">
            <v>0</v>
          </cell>
          <cell r="G7616">
            <v>0</v>
          </cell>
          <cell r="H7616">
            <v>0</v>
          </cell>
          <cell r="I7616">
            <v>0</v>
          </cell>
          <cell r="J7616">
            <v>0</v>
          </cell>
          <cell r="K7616">
            <v>0</v>
          </cell>
          <cell r="L7616">
            <v>0</v>
          </cell>
          <cell r="M7616">
            <v>0</v>
          </cell>
          <cell r="N7616">
            <v>0</v>
          </cell>
          <cell r="O7616">
            <v>0</v>
          </cell>
          <cell r="P7616">
            <v>0</v>
          </cell>
          <cell r="Q7616">
            <v>0</v>
          </cell>
          <cell r="R7616">
            <v>0</v>
          </cell>
          <cell r="S7616">
            <v>0</v>
          </cell>
          <cell r="T7616">
            <v>0</v>
          </cell>
        </row>
        <row r="7617">
          <cell r="A7617">
            <v>42130001</v>
          </cell>
          <cell r="B7617" t="str">
            <v>42130001 Rent Received - Non Operating</v>
          </cell>
          <cell r="C7617">
            <v>-38126887.43</v>
          </cell>
          <cell r="D7617">
            <v>-18351213.600000001</v>
          </cell>
          <cell r="E7617">
            <v>-496599.39</v>
          </cell>
          <cell r="F7617">
            <v>-278874330.36000001</v>
          </cell>
          <cell r="G7617">
            <v>0</v>
          </cell>
          <cell r="H7617">
            <v>0</v>
          </cell>
          <cell r="I7617">
            <v>0</v>
          </cell>
          <cell r="J7617">
            <v>0</v>
          </cell>
          <cell r="K7617">
            <v>0</v>
          </cell>
          <cell r="L7617">
            <v>0</v>
          </cell>
          <cell r="M7617">
            <v>0</v>
          </cell>
          <cell r="N7617">
            <v>0</v>
          </cell>
          <cell r="O7617">
            <v>0</v>
          </cell>
          <cell r="P7617">
            <v>0</v>
          </cell>
          <cell r="Q7617">
            <v>0</v>
          </cell>
          <cell r="R7617">
            <v>0</v>
          </cell>
          <cell r="S7617">
            <v>0</v>
          </cell>
          <cell r="T7617">
            <v>-335849030.77999997</v>
          </cell>
        </row>
        <row r="7618">
          <cell r="A7618">
            <v>42130901</v>
          </cell>
          <cell r="B7618" t="str">
            <v>42130901 Ind-AS  Rent Received</v>
          </cell>
          <cell r="C7618">
            <v>0</v>
          </cell>
          <cell r="D7618">
            <v>0</v>
          </cell>
          <cell r="E7618">
            <v>0</v>
          </cell>
          <cell r="F7618">
            <v>0</v>
          </cell>
          <cell r="G7618">
            <v>0</v>
          </cell>
          <cell r="H7618">
            <v>0</v>
          </cell>
          <cell r="I7618">
            <v>0</v>
          </cell>
          <cell r="J7618">
            <v>0</v>
          </cell>
          <cell r="K7618">
            <v>0</v>
          </cell>
          <cell r="L7618">
            <v>0</v>
          </cell>
          <cell r="M7618">
            <v>0</v>
          </cell>
          <cell r="N7618">
            <v>0</v>
          </cell>
          <cell r="O7618">
            <v>0</v>
          </cell>
          <cell r="P7618">
            <v>0</v>
          </cell>
          <cell r="Q7618">
            <v>0</v>
          </cell>
          <cell r="R7618">
            <v>0</v>
          </cell>
          <cell r="S7618">
            <v>0</v>
          </cell>
          <cell r="T7618">
            <v>0</v>
          </cell>
        </row>
        <row r="7619">
          <cell r="A7619">
            <v>42230001</v>
          </cell>
          <cell r="B7619" t="str">
            <v>42230001 Discount Received</v>
          </cell>
          <cell r="C7619">
            <v>-1036973.41</v>
          </cell>
          <cell r="D7619">
            <v>0</v>
          </cell>
          <cell r="E7619">
            <v>-12443546.439999999</v>
          </cell>
          <cell r="F7619">
            <v>0</v>
          </cell>
          <cell r="G7619">
            <v>0</v>
          </cell>
          <cell r="H7619">
            <v>0</v>
          </cell>
          <cell r="I7619">
            <v>0</v>
          </cell>
          <cell r="J7619">
            <v>0</v>
          </cell>
          <cell r="K7619">
            <v>0</v>
          </cell>
          <cell r="L7619">
            <v>0</v>
          </cell>
          <cell r="M7619">
            <v>0</v>
          </cell>
          <cell r="N7619">
            <v>0</v>
          </cell>
          <cell r="O7619">
            <v>0</v>
          </cell>
          <cell r="P7619">
            <v>0</v>
          </cell>
          <cell r="Q7619">
            <v>0</v>
          </cell>
          <cell r="R7619">
            <v>0</v>
          </cell>
          <cell r="S7619">
            <v>0</v>
          </cell>
          <cell r="T7619">
            <v>-13480519.85</v>
          </cell>
        </row>
        <row r="7620">
          <cell r="A7620">
            <v>42230901</v>
          </cell>
          <cell r="B7620" t="str">
            <v>42230901 Ind-AS Financial guarantee fees</v>
          </cell>
          <cell r="C7620">
            <v>0</v>
          </cell>
          <cell r="D7620">
            <v>0</v>
          </cell>
          <cell r="E7620">
            <v>0</v>
          </cell>
          <cell r="F7620">
            <v>0</v>
          </cell>
          <cell r="G7620">
            <v>0</v>
          </cell>
          <cell r="H7620">
            <v>0</v>
          </cell>
          <cell r="I7620">
            <v>0</v>
          </cell>
          <cell r="J7620">
            <v>0</v>
          </cell>
          <cell r="K7620">
            <v>0</v>
          </cell>
          <cell r="L7620">
            <v>0</v>
          </cell>
          <cell r="M7620">
            <v>0</v>
          </cell>
          <cell r="N7620">
            <v>0</v>
          </cell>
          <cell r="O7620">
            <v>0</v>
          </cell>
          <cell r="P7620">
            <v>0</v>
          </cell>
          <cell r="Q7620">
            <v>0</v>
          </cell>
          <cell r="R7620">
            <v>0</v>
          </cell>
          <cell r="S7620">
            <v>0</v>
          </cell>
          <cell r="T7620">
            <v>0</v>
          </cell>
        </row>
        <row r="7621">
          <cell r="A7621">
            <v>42230902</v>
          </cell>
          <cell r="B7621" t="str">
            <v>42230902 Ind-AS  Discount received (Regrouping)</v>
          </cell>
          <cell r="C7621">
            <v>-998498</v>
          </cell>
          <cell r="D7621">
            <v>0</v>
          </cell>
          <cell r="E7621">
            <v>12443546.439999999</v>
          </cell>
          <cell r="F7621">
            <v>0</v>
          </cell>
          <cell r="G7621">
            <v>0</v>
          </cell>
          <cell r="H7621">
            <v>0</v>
          </cell>
          <cell r="I7621">
            <v>0</v>
          </cell>
          <cell r="J7621">
            <v>0</v>
          </cell>
          <cell r="K7621">
            <v>0</v>
          </cell>
          <cell r="L7621">
            <v>0</v>
          </cell>
          <cell r="M7621">
            <v>0</v>
          </cell>
          <cell r="N7621">
            <v>0</v>
          </cell>
          <cell r="O7621">
            <v>0</v>
          </cell>
          <cell r="P7621">
            <v>0</v>
          </cell>
          <cell r="Q7621">
            <v>0</v>
          </cell>
          <cell r="R7621">
            <v>0</v>
          </cell>
          <cell r="S7621">
            <v>0</v>
          </cell>
          <cell r="T7621">
            <v>11445048.439999999</v>
          </cell>
        </row>
        <row r="7622">
          <cell r="A7622">
            <v>42230903</v>
          </cell>
          <cell r="B7622" t="str">
            <v>42230903 IND AS - Amortisation of Guarantee Liability</v>
          </cell>
          <cell r="C7622">
            <v>0</v>
          </cell>
          <cell r="D7622">
            <v>0</v>
          </cell>
          <cell r="E7622">
            <v>0</v>
          </cell>
          <cell r="F7622">
            <v>0</v>
          </cell>
          <cell r="G7622">
            <v>0</v>
          </cell>
          <cell r="H7622">
            <v>0</v>
          </cell>
          <cell r="I7622">
            <v>0</v>
          </cell>
          <cell r="J7622">
            <v>0</v>
          </cell>
          <cell r="K7622">
            <v>0</v>
          </cell>
          <cell r="L7622">
            <v>0</v>
          </cell>
          <cell r="M7622">
            <v>0</v>
          </cell>
          <cell r="N7622">
            <v>0</v>
          </cell>
          <cell r="O7622">
            <v>0</v>
          </cell>
          <cell r="P7622">
            <v>0</v>
          </cell>
          <cell r="Q7622">
            <v>0</v>
          </cell>
          <cell r="R7622">
            <v>0</v>
          </cell>
          <cell r="S7622">
            <v>0</v>
          </cell>
          <cell r="T7622">
            <v>0</v>
          </cell>
        </row>
        <row r="7623">
          <cell r="A7623">
            <v>42250096</v>
          </cell>
          <cell r="B7623" t="str">
            <v>6*  Other Inc Dir. Comm</v>
          </cell>
          <cell r="C7623">
            <v>0</v>
          </cell>
          <cell r="D7623">
            <v>0</v>
          </cell>
          <cell r="E7623">
            <v>0</v>
          </cell>
          <cell r="F7623">
            <v>-27285301</v>
          </cell>
          <cell r="G7623">
            <v>0</v>
          </cell>
          <cell r="H7623">
            <v>0</v>
          </cell>
          <cell r="I7623">
            <v>0</v>
          </cell>
          <cell r="J7623">
            <v>0</v>
          </cell>
          <cell r="K7623">
            <v>0</v>
          </cell>
          <cell r="L7623">
            <v>0</v>
          </cell>
          <cell r="M7623">
            <v>0</v>
          </cell>
          <cell r="N7623">
            <v>0</v>
          </cell>
          <cell r="O7623">
            <v>0</v>
          </cell>
          <cell r="P7623">
            <v>0</v>
          </cell>
          <cell r="Q7623">
            <v>0</v>
          </cell>
          <cell r="R7623">
            <v>0</v>
          </cell>
          <cell r="S7623">
            <v>0</v>
          </cell>
          <cell r="T7623">
            <v>-27285301</v>
          </cell>
        </row>
        <row r="7624">
          <cell r="A7624">
            <v>42250097</v>
          </cell>
          <cell r="B7624" t="str">
            <v>42250097   Other Income GDR Income</v>
          </cell>
          <cell r="C7624">
            <v>0</v>
          </cell>
          <cell r="D7624">
            <v>0</v>
          </cell>
          <cell r="E7624">
            <v>0</v>
          </cell>
          <cell r="F7624">
            <v>-107339711.44</v>
          </cell>
          <cell r="G7624">
            <v>0</v>
          </cell>
          <cell r="H7624">
            <v>0</v>
          </cell>
          <cell r="I7624">
            <v>0</v>
          </cell>
          <cell r="J7624">
            <v>0</v>
          </cell>
          <cell r="K7624">
            <v>0</v>
          </cell>
          <cell r="L7624">
            <v>0</v>
          </cell>
          <cell r="M7624">
            <v>0</v>
          </cell>
          <cell r="N7624">
            <v>0</v>
          </cell>
          <cell r="O7624">
            <v>0</v>
          </cell>
          <cell r="P7624">
            <v>0</v>
          </cell>
          <cell r="Q7624">
            <v>0</v>
          </cell>
          <cell r="R7624">
            <v>0</v>
          </cell>
          <cell r="S7624">
            <v>0</v>
          </cell>
          <cell r="T7624">
            <v>-107339711.44</v>
          </cell>
        </row>
        <row r="7625">
          <cell r="A7625">
            <v>42250098</v>
          </cell>
          <cell r="B7625" t="str">
            <v>6*  Other Inc Guarantee</v>
          </cell>
          <cell r="C7625">
            <v>0</v>
          </cell>
          <cell r="D7625">
            <v>0</v>
          </cell>
          <cell r="E7625">
            <v>0</v>
          </cell>
          <cell r="F7625">
            <v>-76076215.799999997</v>
          </cell>
          <cell r="G7625">
            <v>0</v>
          </cell>
          <cell r="H7625">
            <v>0</v>
          </cell>
          <cell r="I7625">
            <v>0</v>
          </cell>
          <cell r="J7625">
            <v>0</v>
          </cell>
          <cell r="K7625">
            <v>0</v>
          </cell>
          <cell r="L7625">
            <v>0</v>
          </cell>
          <cell r="M7625">
            <v>0</v>
          </cell>
          <cell r="N7625">
            <v>0</v>
          </cell>
          <cell r="O7625">
            <v>0</v>
          </cell>
          <cell r="P7625">
            <v>0</v>
          </cell>
          <cell r="Q7625">
            <v>0</v>
          </cell>
          <cell r="R7625">
            <v>0</v>
          </cell>
          <cell r="S7625">
            <v>0</v>
          </cell>
          <cell r="T7625">
            <v>-76076215.799999997</v>
          </cell>
        </row>
        <row r="7626">
          <cell r="A7626">
            <v>42250099</v>
          </cell>
          <cell r="B7626" t="str">
            <v>42250099 Other Income</v>
          </cell>
          <cell r="C7626">
            <v>-77052289.019999996</v>
          </cell>
          <cell r="D7626">
            <v>-87043</v>
          </cell>
          <cell r="E7626">
            <v>0</v>
          </cell>
          <cell r="F7626">
            <v>-72971709.060000002</v>
          </cell>
          <cell r="G7626">
            <v>-819261.57</v>
          </cell>
          <cell r="H7626">
            <v>0</v>
          </cell>
          <cell r="I7626">
            <v>0</v>
          </cell>
          <cell r="J7626">
            <v>0</v>
          </cell>
          <cell r="K7626">
            <v>-1000</v>
          </cell>
          <cell r="L7626">
            <v>0</v>
          </cell>
          <cell r="M7626">
            <v>-110032718.09999999</v>
          </cell>
          <cell r="N7626">
            <v>0</v>
          </cell>
          <cell r="O7626">
            <v>0</v>
          </cell>
          <cell r="P7626">
            <v>0</v>
          </cell>
          <cell r="Q7626">
            <v>0</v>
          </cell>
          <cell r="R7626">
            <v>0</v>
          </cell>
          <cell r="S7626">
            <v>0</v>
          </cell>
          <cell r="T7626">
            <v>-260964020.75</v>
          </cell>
        </row>
        <row r="7627">
          <cell r="A7627">
            <v>42250101</v>
          </cell>
          <cell r="B7627" t="str">
            <v>6*  Income from MMBT</v>
          </cell>
          <cell r="C7627">
            <v>0</v>
          </cell>
          <cell r="D7627">
            <v>0</v>
          </cell>
          <cell r="E7627">
            <v>0</v>
          </cell>
          <cell r="F7627">
            <v>-975633443.33000004</v>
          </cell>
          <cell r="G7627">
            <v>0</v>
          </cell>
          <cell r="H7627">
            <v>0</v>
          </cell>
          <cell r="I7627">
            <v>0</v>
          </cell>
          <cell r="J7627">
            <v>0</v>
          </cell>
          <cell r="K7627">
            <v>0</v>
          </cell>
          <cell r="L7627">
            <v>0</v>
          </cell>
          <cell r="M7627">
            <v>0</v>
          </cell>
          <cell r="N7627">
            <v>0</v>
          </cell>
          <cell r="O7627">
            <v>0</v>
          </cell>
          <cell r="P7627">
            <v>0</v>
          </cell>
          <cell r="Q7627">
            <v>0</v>
          </cell>
          <cell r="R7627">
            <v>0</v>
          </cell>
          <cell r="S7627">
            <v>0</v>
          </cell>
          <cell r="T7627">
            <v>-975633443.33000004</v>
          </cell>
        </row>
        <row r="7628">
          <cell r="A7628">
            <v>42250094</v>
          </cell>
          <cell r="B7628" t="str">
            <v>42250094   Other Income MIQ Income</v>
          </cell>
          <cell r="C7628">
            <v>0</v>
          </cell>
          <cell r="D7628">
            <v>0</v>
          </cell>
          <cell r="E7628">
            <v>0</v>
          </cell>
          <cell r="F7628">
            <v>-35842527.829999998</v>
          </cell>
          <cell r="G7628">
            <v>0</v>
          </cell>
          <cell r="H7628">
            <v>0</v>
          </cell>
          <cell r="I7628">
            <v>0</v>
          </cell>
          <cell r="J7628">
            <v>0</v>
          </cell>
          <cell r="K7628">
            <v>0</v>
          </cell>
          <cell r="L7628">
            <v>0</v>
          </cell>
          <cell r="M7628">
            <v>0</v>
          </cell>
          <cell r="N7628">
            <v>0</v>
          </cell>
          <cell r="O7628">
            <v>0</v>
          </cell>
          <cell r="P7628">
            <v>0</v>
          </cell>
          <cell r="Q7628">
            <v>0</v>
          </cell>
          <cell r="R7628">
            <v>0</v>
          </cell>
          <cell r="S7628">
            <v>0</v>
          </cell>
          <cell r="T7628">
            <v>-35842527.829999998</v>
          </cell>
        </row>
        <row r="7629">
          <cell r="A7629">
            <v>42250095</v>
          </cell>
          <cell r="B7629" t="str">
            <v>42250095   Other Income MMDC Income</v>
          </cell>
          <cell r="C7629">
            <v>0</v>
          </cell>
          <cell r="D7629">
            <v>0</v>
          </cell>
          <cell r="E7629">
            <v>0</v>
          </cell>
          <cell r="F7629">
            <v>-13649919.35</v>
          </cell>
          <cell r="G7629">
            <v>0</v>
          </cell>
          <cell r="H7629">
            <v>0</v>
          </cell>
          <cell r="I7629">
            <v>0</v>
          </cell>
          <cell r="J7629">
            <v>0</v>
          </cell>
          <cell r="K7629">
            <v>0</v>
          </cell>
          <cell r="L7629">
            <v>0</v>
          </cell>
          <cell r="M7629">
            <v>0</v>
          </cell>
          <cell r="N7629">
            <v>0</v>
          </cell>
          <cell r="O7629">
            <v>0</v>
          </cell>
          <cell r="P7629">
            <v>0</v>
          </cell>
          <cell r="Q7629">
            <v>0</v>
          </cell>
          <cell r="R7629">
            <v>0</v>
          </cell>
          <cell r="S7629">
            <v>0</v>
          </cell>
          <cell r="T7629">
            <v>-13649919.35</v>
          </cell>
        </row>
        <row r="7630">
          <cell r="A7630">
            <v>312</v>
          </cell>
          <cell r="B7630" t="str">
            <v>Interest Income..................</v>
          </cell>
          <cell r="C7630">
            <v>-94348968.680000007</v>
          </cell>
          <cell r="D7630">
            <v>-4051631.69</v>
          </cell>
          <cell r="E7630">
            <v>-2929340.86</v>
          </cell>
          <cell r="F7630">
            <v>-3705745613.1599998</v>
          </cell>
          <cell r="G7630">
            <v>-12956</v>
          </cell>
          <cell r="H7630">
            <v>0</v>
          </cell>
          <cell r="I7630">
            <v>0</v>
          </cell>
          <cell r="J7630">
            <v>0</v>
          </cell>
          <cell r="K7630">
            <v>-159120</v>
          </cell>
          <cell r="L7630">
            <v>-501.38</v>
          </cell>
          <cell r="M7630">
            <v>-1852262.57</v>
          </cell>
          <cell r="N7630">
            <v>0</v>
          </cell>
          <cell r="O7630">
            <v>0</v>
          </cell>
          <cell r="P7630">
            <v>0</v>
          </cell>
          <cell r="Q7630">
            <v>0</v>
          </cell>
          <cell r="R7630">
            <v>0</v>
          </cell>
          <cell r="S7630">
            <v>0</v>
          </cell>
          <cell r="T7630">
            <v>-3809100394.3400002</v>
          </cell>
        </row>
        <row r="7631">
          <cell r="A7631">
            <v>40110001</v>
          </cell>
          <cell r="B7631" t="str">
            <v>40110001 Int. On Govt Securities(Finance/Inv. Co)</v>
          </cell>
          <cell r="C7631">
            <v>0</v>
          </cell>
          <cell r="D7631">
            <v>0</v>
          </cell>
          <cell r="E7631">
            <v>0</v>
          </cell>
          <cell r="F7631">
            <v>0</v>
          </cell>
          <cell r="G7631">
            <v>0</v>
          </cell>
          <cell r="H7631">
            <v>0</v>
          </cell>
          <cell r="I7631">
            <v>0</v>
          </cell>
          <cell r="J7631">
            <v>0</v>
          </cell>
          <cell r="K7631">
            <v>0</v>
          </cell>
          <cell r="L7631">
            <v>0</v>
          </cell>
          <cell r="M7631">
            <v>0</v>
          </cell>
          <cell r="N7631">
            <v>0</v>
          </cell>
          <cell r="O7631">
            <v>0</v>
          </cell>
          <cell r="P7631">
            <v>0</v>
          </cell>
          <cell r="Q7631">
            <v>0</v>
          </cell>
          <cell r="R7631">
            <v>0</v>
          </cell>
          <cell r="S7631">
            <v>0</v>
          </cell>
          <cell r="T7631">
            <v>0</v>
          </cell>
        </row>
        <row r="7632">
          <cell r="A7632">
            <v>40120001</v>
          </cell>
          <cell r="B7632" t="str">
            <v>40120001 Int. On Debentures (Finance / Inv. Co)</v>
          </cell>
          <cell r="C7632">
            <v>0</v>
          </cell>
          <cell r="D7632">
            <v>0</v>
          </cell>
          <cell r="E7632">
            <v>0</v>
          </cell>
          <cell r="F7632">
            <v>0</v>
          </cell>
          <cell r="G7632">
            <v>0</v>
          </cell>
          <cell r="H7632">
            <v>0</v>
          </cell>
          <cell r="I7632">
            <v>0</v>
          </cell>
          <cell r="J7632">
            <v>0</v>
          </cell>
          <cell r="K7632">
            <v>0</v>
          </cell>
          <cell r="L7632">
            <v>0</v>
          </cell>
          <cell r="M7632">
            <v>0</v>
          </cell>
          <cell r="N7632">
            <v>0</v>
          </cell>
          <cell r="O7632">
            <v>0</v>
          </cell>
          <cell r="P7632">
            <v>0</v>
          </cell>
          <cell r="Q7632">
            <v>0</v>
          </cell>
          <cell r="R7632">
            <v>0</v>
          </cell>
          <cell r="S7632">
            <v>0</v>
          </cell>
          <cell r="T7632">
            <v>0</v>
          </cell>
        </row>
        <row r="7633">
          <cell r="A7633">
            <v>40130001</v>
          </cell>
          <cell r="B7633" t="str">
            <v>40130001 Int. On Bonds (Finance / Inv. Co)</v>
          </cell>
          <cell r="C7633">
            <v>0</v>
          </cell>
          <cell r="D7633">
            <v>0</v>
          </cell>
          <cell r="E7633">
            <v>0</v>
          </cell>
          <cell r="F7633">
            <v>0</v>
          </cell>
          <cell r="G7633">
            <v>0</v>
          </cell>
          <cell r="H7633">
            <v>0</v>
          </cell>
          <cell r="I7633">
            <v>0</v>
          </cell>
          <cell r="J7633">
            <v>0</v>
          </cell>
          <cell r="K7633">
            <v>0</v>
          </cell>
          <cell r="L7633">
            <v>0</v>
          </cell>
          <cell r="M7633">
            <v>0</v>
          </cell>
          <cell r="N7633">
            <v>0</v>
          </cell>
          <cell r="O7633">
            <v>0</v>
          </cell>
          <cell r="P7633">
            <v>0</v>
          </cell>
          <cell r="Q7633">
            <v>0</v>
          </cell>
          <cell r="R7633">
            <v>0</v>
          </cell>
          <cell r="S7633">
            <v>0</v>
          </cell>
          <cell r="T7633">
            <v>0</v>
          </cell>
        </row>
        <row r="7634">
          <cell r="A7634">
            <v>40140001</v>
          </cell>
          <cell r="B7634" t="str">
            <v>40140001 Int. On Fixed Deposit (Finance / Inv. Co)</v>
          </cell>
          <cell r="C7634">
            <v>0</v>
          </cell>
          <cell r="D7634">
            <v>0</v>
          </cell>
          <cell r="E7634">
            <v>0</v>
          </cell>
          <cell r="F7634">
            <v>-25331605.109999999</v>
          </cell>
          <cell r="G7634">
            <v>0</v>
          </cell>
          <cell r="H7634">
            <v>0</v>
          </cell>
          <cell r="I7634">
            <v>0</v>
          </cell>
          <cell r="J7634">
            <v>0</v>
          </cell>
          <cell r="K7634">
            <v>0</v>
          </cell>
          <cell r="L7634">
            <v>0</v>
          </cell>
          <cell r="M7634">
            <v>0</v>
          </cell>
          <cell r="N7634">
            <v>0</v>
          </cell>
          <cell r="O7634">
            <v>0</v>
          </cell>
          <cell r="P7634">
            <v>0</v>
          </cell>
          <cell r="Q7634">
            <v>0</v>
          </cell>
          <cell r="R7634">
            <v>0</v>
          </cell>
          <cell r="S7634">
            <v>0</v>
          </cell>
          <cell r="T7634">
            <v>-25331605.109999999</v>
          </cell>
        </row>
        <row r="7635">
          <cell r="A7635">
            <v>40150001</v>
          </cell>
          <cell r="B7635" t="str">
            <v>40150001 Int. Inter Corporate Dep. (Finance / Inv. Co)</v>
          </cell>
          <cell r="C7635">
            <v>0</v>
          </cell>
          <cell r="D7635">
            <v>0</v>
          </cell>
          <cell r="E7635">
            <v>0</v>
          </cell>
          <cell r="F7635">
            <v>0</v>
          </cell>
          <cell r="G7635">
            <v>0</v>
          </cell>
          <cell r="H7635">
            <v>0</v>
          </cell>
          <cell r="I7635">
            <v>0</v>
          </cell>
          <cell r="J7635">
            <v>0</v>
          </cell>
          <cell r="K7635">
            <v>0</v>
          </cell>
          <cell r="L7635">
            <v>0</v>
          </cell>
          <cell r="M7635">
            <v>0</v>
          </cell>
          <cell r="N7635">
            <v>0</v>
          </cell>
          <cell r="O7635">
            <v>0</v>
          </cell>
          <cell r="P7635">
            <v>0</v>
          </cell>
          <cell r="Q7635">
            <v>0</v>
          </cell>
          <cell r="R7635">
            <v>0</v>
          </cell>
          <cell r="S7635">
            <v>0</v>
          </cell>
          <cell r="T7635">
            <v>0</v>
          </cell>
        </row>
        <row r="7636">
          <cell r="A7636">
            <v>40160001</v>
          </cell>
          <cell r="B7636" t="str">
            <v>40160001 Int. Others (Finance / Inv. Co)</v>
          </cell>
          <cell r="C7636">
            <v>0</v>
          </cell>
          <cell r="D7636">
            <v>0</v>
          </cell>
          <cell r="E7636">
            <v>0</v>
          </cell>
          <cell r="F7636">
            <v>0</v>
          </cell>
          <cell r="G7636">
            <v>0</v>
          </cell>
          <cell r="H7636">
            <v>0</v>
          </cell>
          <cell r="I7636">
            <v>0</v>
          </cell>
          <cell r="J7636">
            <v>0</v>
          </cell>
          <cell r="K7636">
            <v>0</v>
          </cell>
          <cell r="L7636">
            <v>0</v>
          </cell>
          <cell r="M7636">
            <v>0</v>
          </cell>
          <cell r="N7636">
            <v>0</v>
          </cell>
          <cell r="O7636">
            <v>0</v>
          </cell>
          <cell r="P7636">
            <v>0</v>
          </cell>
          <cell r="Q7636">
            <v>0</v>
          </cell>
          <cell r="R7636">
            <v>0</v>
          </cell>
          <cell r="S7636">
            <v>0</v>
          </cell>
          <cell r="T7636">
            <v>0</v>
          </cell>
        </row>
        <row r="7637">
          <cell r="A7637">
            <v>40170001</v>
          </cell>
          <cell r="B7637" t="str">
            <v>40170001 Int. On Debentures (Finance / Inv. Co)</v>
          </cell>
          <cell r="C7637">
            <v>0</v>
          </cell>
          <cell r="D7637">
            <v>0</v>
          </cell>
          <cell r="E7637">
            <v>0</v>
          </cell>
          <cell r="F7637">
            <v>0</v>
          </cell>
          <cell r="G7637">
            <v>0</v>
          </cell>
          <cell r="H7637">
            <v>0</v>
          </cell>
          <cell r="I7637">
            <v>0</v>
          </cell>
          <cell r="J7637">
            <v>0</v>
          </cell>
          <cell r="K7637">
            <v>0</v>
          </cell>
          <cell r="L7637">
            <v>0</v>
          </cell>
          <cell r="M7637">
            <v>0</v>
          </cell>
          <cell r="N7637">
            <v>0</v>
          </cell>
          <cell r="O7637">
            <v>0</v>
          </cell>
          <cell r="P7637">
            <v>0</v>
          </cell>
          <cell r="Q7637">
            <v>0</v>
          </cell>
          <cell r="R7637">
            <v>0</v>
          </cell>
          <cell r="S7637">
            <v>0</v>
          </cell>
          <cell r="T7637">
            <v>0</v>
          </cell>
        </row>
        <row r="7638">
          <cell r="A7638">
            <v>40180001</v>
          </cell>
          <cell r="B7638" t="str">
            <v>40180001 Int. On Intercompany Dep. (Finance / Inv. Co)</v>
          </cell>
          <cell r="C7638">
            <v>0</v>
          </cell>
          <cell r="D7638">
            <v>0</v>
          </cell>
          <cell r="E7638">
            <v>0</v>
          </cell>
          <cell r="F7638">
            <v>0</v>
          </cell>
          <cell r="G7638">
            <v>0</v>
          </cell>
          <cell r="H7638">
            <v>0</v>
          </cell>
          <cell r="I7638">
            <v>0</v>
          </cell>
          <cell r="J7638">
            <v>0</v>
          </cell>
          <cell r="K7638">
            <v>0</v>
          </cell>
          <cell r="L7638">
            <v>0</v>
          </cell>
          <cell r="M7638">
            <v>0</v>
          </cell>
          <cell r="N7638">
            <v>0</v>
          </cell>
          <cell r="O7638">
            <v>0</v>
          </cell>
          <cell r="P7638">
            <v>0</v>
          </cell>
          <cell r="Q7638">
            <v>0</v>
          </cell>
          <cell r="R7638">
            <v>0</v>
          </cell>
          <cell r="S7638">
            <v>0</v>
          </cell>
          <cell r="T7638">
            <v>0</v>
          </cell>
        </row>
        <row r="7639">
          <cell r="A7639">
            <v>43010001</v>
          </cell>
          <cell r="B7639" t="str">
            <v>43010001 Interest On Government Securities</v>
          </cell>
          <cell r="C7639">
            <v>0</v>
          </cell>
          <cell r="D7639">
            <v>0</v>
          </cell>
          <cell r="E7639">
            <v>0</v>
          </cell>
          <cell r="F7639">
            <v>-22014925.109999999</v>
          </cell>
          <cell r="G7639">
            <v>0</v>
          </cell>
          <cell r="H7639">
            <v>0</v>
          </cell>
          <cell r="I7639">
            <v>0</v>
          </cell>
          <cell r="J7639">
            <v>0</v>
          </cell>
          <cell r="K7639">
            <v>0</v>
          </cell>
          <cell r="L7639">
            <v>0</v>
          </cell>
          <cell r="M7639">
            <v>0</v>
          </cell>
          <cell r="N7639">
            <v>0</v>
          </cell>
          <cell r="O7639">
            <v>0</v>
          </cell>
          <cell r="P7639">
            <v>0</v>
          </cell>
          <cell r="Q7639">
            <v>0</v>
          </cell>
          <cell r="R7639">
            <v>0</v>
          </cell>
          <cell r="S7639">
            <v>0</v>
          </cell>
          <cell r="T7639">
            <v>-22014925.109999999</v>
          </cell>
        </row>
        <row r="7640">
          <cell r="A7640">
            <v>43010002</v>
          </cell>
          <cell r="B7640" t="str">
            <v>43010002 Interest On Debentures</v>
          </cell>
          <cell r="C7640">
            <v>0</v>
          </cell>
          <cell r="D7640">
            <v>0</v>
          </cell>
          <cell r="E7640">
            <v>0</v>
          </cell>
          <cell r="F7640">
            <v>0</v>
          </cell>
          <cell r="G7640">
            <v>0</v>
          </cell>
          <cell r="H7640">
            <v>0</v>
          </cell>
          <cell r="I7640">
            <v>0</v>
          </cell>
          <cell r="J7640">
            <v>0</v>
          </cell>
          <cell r="K7640">
            <v>0</v>
          </cell>
          <cell r="L7640">
            <v>0</v>
          </cell>
          <cell r="M7640">
            <v>0</v>
          </cell>
          <cell r="N7640">
            <v>0</v>
          </cell>
          <cell r="O7640">
            <v>0</v>
          </cell>
          <cell r="P7640">
            <v>0</v>
          </cell>
          <cell r="Q7640">
            <v>0</v>
          </cell>
          <cell r="R7640">
            <v>0</v>
          </cell>
          <cell r="S7640">
            <v>0</v>
          </cell>
          <cell r="T7640">
            <v>0</v>
          </cell>
        </row>
        <row r="7641">
          <cell r="A7641">
            <v>43010003</v>
          </cell>
          <cell r="B7641" t="str">
            <v>43010003 Interest On Bonds</v>
          </cell>
          <cell r="C7641">
            <v>0</v>
          </cell>
          <cell r="D7641">
            <v>0</v>
          </cell>
          <cell r="E7641">
            <v>0</v>
          </cell>
          <cell r="F7641">
            <v>-3059499</v>
          </cell>
          <cell r="G7641">
            <v>0</v>
          </cell>
          <cell r="H7641">
            <v>0</v>
          </cell>
          <cell r="I7641">
            <v>0</v>
          </cell>
          <cell r="J7641">
            <v>0</v>
          </cell>
          <cell r="K7641">
            <v>0</v>
          </cell>
          <cell r="L7641">
            <v>0</v>
          </cell>
          <cell r="M7641">
            <v>0</v>
          </cell>
          <cell r="N7641">
            <v>0</v>
          </cell>
          <cell r="O7641">
            <v>0</v>
          </cell>
          <cell r="P7641">
            <v>0</v>
          </cell>
          <cell r="Q7641">
            <v>0</v>
          </cell>
          <cell r="R7641">
            <v>0</v>
          </cell>
          <cell r="S7641">
            <v>0</v>
          </cell>
          <cell r="T7641">
            <v>-3059499</v>
          </cell>
        </row>
        <row r="7642">
          <cell r="A7642">
            <v>43010004</v>
          </cell>
          <cell r="B7642" t="str">
            <v>43010004 Interest On Fixed Deposit - Local</v>
          </cell>
          <cell r="C7642">
            <v>-4818168.47</v>
          </cell>
          <cell r="D7642">
            <v>618119</v>
          </cell>
          <cell r="E7642">
            <v>0</v>
          </cell>
          <cell r="F7642">
            <v>-1760408351.51</v>
          </cell>
          <cell r="G7642">
            <v>0</v>
          </cell>
          <cell r="H7642">
            <v>0</v>
          </cell>
          <cell r="I7642">
            <v>0</v>
          </cell>
          <cell r="J7642">
            <v>0</v>
          </cell>
          <cell r="K7642">
            <v>0</v>
          </cell>
          <cell r="L7642">
            <v>0</v>
          </cell>
          <cell r="M7642">
            <v>-1587917.42</v>
          </cell>
          <cell r="N7642">
            <v>0</v>
          </cell>
          <cell r="O7642">
            <v>0</v>
          </cell>
          <cell r="P7642">
            <v>0</v>
          </cell>
          <cell r="Q7642">
            <v>0</v>
          </cell>
          <cell r="R7642">
            <v>0</v>
          </cell>
          <cell r="S7642">
            <v>0</v>
          </cell>
          <cell r="T7642">
            <v>-1766196318.4000001</v>
          </cell>
        </row>
        <row r="7643">
          <cell r="A7643">
            <v>43010005</v>
          </cell>
          <cell r="B7643" t="str">
            <v>43010005 Interest On Fixed Deposit - Foreign</v>
          </cell>
          <cell r="C7643">
            <v>0</v>
          </cell>
          <cell r="D7643">
            <v>0</v>
          </cell>
          <cell r="E7643">
            <v>0</v>
          </cell>
          <cell r="F7643">
            <v>0</v>
          </cell>
          <cell r="G7643">
            <v>0</v>
          </cell>
          <cell r="H7643">
            <v>0</v>
          </cell>
          <cell r="I7643">
            <v>0</v>
          </cell>
          <cell r="J7643">
            <v>0</v>
          </cell>
          <cell r="K7643">
            <v>0</v>
          </cell>
          <cell r="L7643">
            <v>0</v>
          </cell>
          <cell r="M7643">
            <v>0</v>
          </cell>
          <cell r="N7643">
            <v>0</v>
          </cell>
          <cell r="O7643">
            <v>0</v>
          </cell>
          <cell r="P7643">
            <v>0</v>
          </cell>
          <cell r="Q7643">
            <v>0</v>
          </cell>
          <cell r="R7643">
            <v>0</v>
          </cell>
          <cell r="S7643">
            <v>0</v>
          </cell>
          <cell r="T7643">
            <v>0</v>
          </cell>
        </row>
        <row r="7644">
          <cell r="A7644">
            <v>43010010</v>
          </cell>
          <cell r="B7644" t="str">
            <v>43010010 Interest on Loan Given</v>
          </cell>
          <cell r="C7644">
            <v>0</v>
          </cell>
          <cell r="D7644">
            <v>0</v>
          </cell>
          <cell r="E7644">
            <v>0</v>
          </cell>
          <cell r="F7644">
            <v>30648452.280000001</v>
          </cell>
          <cell r="G7644">
            <v>0</v>
          </cell>
          <cell r="H7644">
            <v>0</v>
          </cell>
          <cell r="I7644">
            <v>0</v>
          </cell>
          <cell r="J7644">
            <v>0</v>
          </cell>
          <cell r="K7644">
            <v>0</v>
          </cell>
          <cell r="L7644">
            <v>0</v>
          </cell>
          <cell r="M7644">
            <v>0</v>
          </cell>
          <cell r="N7644">
            <v>0</v>
          </cell>
          <cell r="O7644">
            <v>0</v>
          </cell>
          <cell r="P7644">
            <v>0</v>
          </cell>
          <cell r="Q7644">
            <v>0</v>
          </cell>
          <cell r="R7644">
            <v>0</v>
          </cell>
          <cell r="S7644">
            <v>0</v>
          </cell>
          <cell r="T7644">
            <v>30648452.280000001</v>
          </cell>
        </row>
        <row r="7645">
          <cell r="A7645">
            <v>43010011</v>
          </cell>
          <cell r="B7645" t="str">
            <v>43010011 Interest Inter Corporate Deposits</v>
          </cell>
          <cell r="C7645">
            <v>0</v>
          </cell>
          <cell r="D7645">
            <v>0</v>
          </cell>
          <cell r="E7645">
            <v>0</v>
          </cell>
          <cell r="F7645">
            <v>-528241632.36000001</v>
          </cell>
          <cell r="G7645">
            <v>0</v>
          </cell>
          <cell r="H7645">
            <v>0</v>
          </cell>
          <cell r="I7645">
            <v>0</v>
          </cell>
          <cell r="J7645">
            <v>0</v>
          </cell>
          <cell r="K7645">
            <v>0</v>
          </cell>
          <cell r="L7645">
            <v>0</v>
          </cell>
          <cell r="M7645">
            <v>0</v>
          </cell>
          <cell r="N7645">
            <v>0</v>
          </cell>
          <cell r="O7645">
            <v>0</v>
          </cell>
          <cell r="P7645">
            <v>0</v>
          </cell>
          <cell r="Q7645">
            <v>0</v>
          </cell>
          <cell r="R7645">
            <v>0</v>
          </cell>
          <cell r="S7645">
            <v>0</v>
          </cell>
          <cell r="T7645">
            <v>-528241632.36000001</v>
          </cell>
        </row>
        <row r="7646">
          <cell r="A7646">
            <v>43010012</v>
          </cell>
          <cell r="B7646" t="str">
            <v>43010012 Interest On CD/CP</v>
          </cell>
          <cell r="C7646">
            <v>0</v>
          </cell>
          <cell r="D7646">
            <v>0</v>
          </cell>
          <cell r="E7646">
            <v>0</v>
          </cell>
          <cell r="F7646">
            <v>-868431690</v>
          </cell>
          <cell r="G7646">
            <v>0</v>
          </cell>
          <cell r="H7646">
            <v>0</v>
          </cell>
          <cell r="I7646">
            <v>0</v>
          </cell>
          <cell r="J7646">
            <v>0</v>
          </cell>
          <cell r="K7646">
            <v>0</v>
          </cell>
          <cell r="L7646">
            <v>0</v>
          </cell>
          <cell r="M7646">
            <v>0</v>
          </cell>
          <cell r="N7646">
            <v>0</v>
          </cell>
          <cell r="O7646">
            <v>0</v>
          </cell>
          <cell r="P7646">
            <v>0</v>
          </cell>
          <cell r="Q7646">
            <v>0</v>
          </cell>
          <cell r="R7646">
            <v>0</v>
          </cell>
          <cell r="S7646">
            <v>0</v>
          </cell>
          <cell r="T7646">
            <v>-868431690</v>
          </cell>
        </row>
        <row r="7647">
          <cell r="A7647">
            <v>43010014</v>
          </cell>
          <cell r="B7647" t="str">
            <v>43010014 Interest on fixed Corporate Deposits</v>
          </cell>
          <cell r="C7647">
            <v>0</v>
          </cell>
          <cell r="D7647">
            <v>0</v>
          </cell>
          <cell r="E7647">
            <v>0</v>
          </cell>
          <cell r="F7647">
            <v>-235643717.27000001</v>
          </cell>
          <cell r="G7647">
            <v>0</v>
          </cell>
          <cell r="H7647">
            <v>0</v>
          </cell>
          <cell r="I7647">
            <v>0</v>
          </cell>
          <cell r="J7647">
            <v>0</v>
          </cell>
          <cell r="K7647">
            <v>0</v>
          </cell>
          <cell r="L7647">
            <v>0</v>
          </cell>
          <cell r="M7647">
            <v>0</v>
          </cell>
          <cell r="N7647">
            <v>0</v>
          </cell>
          <cell r="O7647">
            <v>0</v>
          </cell>
          <cell r="P7647">
            <v>0</v>
          </cell>
          <cell r="Q7647">
            <v>0</v>
          </cell>
          <cell r="R7647">
            <v>0</v>
          </cell>
          <cell r="S7647">
            <v>0</v>
          </cell>
          <cell r="T7647">
            <v>-235643717.27000001</v>
          </cell>
        </row>
        <row r="7648">
          <cell r="A7648">
            <v>43010016</v>
          </cell>
          <cell r="B7648" t="str">
            <v>43010016 Interest Inter Corporate Deposits Surplus</v>
          </cell>
          <cell r="C7648">
            <v>0</v>
          </cell>
          <cell r="D7648">
            <v>0</v>
          </cell>
          <cell r="E7648">
            <v>0</v>
          </cell>
          <cell r="F7648">
            <v>-30088356.670000002</v>
          </cell>
          <cell r="G7648">
            <v>0</v>
          </cell>
          <cell r="H7648">
            <v>0</v>
          </cell>
          <cell r="I7648">
            <v>0</v>
          </cell>
          <cell r="J7648">
            <v>0</v>
          </cell>
          <cell r="K7648">
            <v>0</v>
          </cell>
          <cell r="L7648">
            <v>0</v>
          </cell>
          <cell r="M7648">
            <v>0</v>
          </cell>
          <cell r="N7648">
            <v>0</v>
          </cell>
          <cell r="O7648">
            <v>0</v>
          </cell>
          <cell r="P7648">
            <v>0</v>
          </cell>
          <cell r="Q7648">
            <v>0</v>
          </cell>
          <cell r="R7648">
            <v>0</v>
          </cell>
          <cell r="S7648">
            <v>0</v>
          </cell>
          <cell r="T7648">
            <v>-30088356.670000002</v>
          </cell>
        </row>
        <row r="7649">
          <cell r="A7649">
            <v>43010017</v>
          </cell>
          <cell r="B7649" t="str">
            <v>43010017  Interest on TREPS</v>
          </cell>
          <cell r="C7649">
            <v>0</v>
          </cell>
          <cell r="D7649">
            <v>0</v>
          </cell>
          <cell r="E7649">
            <v>0</v>
          </cell>
          <cell r="F7649">
            <v>-183466460.93000001</v>
          </cell>
          <cell r="G7649">
            <v>0</v>
          </cell>
          <cell r="H7649">
            <v>0</v>
          </cell>
          <cell r="I7649">
            <v>0</v>
          </cell>
          <cell r="J7649">
            <v>0</v>
          </cell>
          <cell r="K7649">
            <v>0</v>
          </cell>
          <cell r="L7649">
            <v>0</v>
          </cell>
          <cell r="M7649">
            <v>0</v>
          </cell>
          <cell r="N7649">
            <v>0</v>
          </cell>
          <cell r="O7649">
            <v>0</v>
          </cell>
          <cell r="P7649">
            <v>0</v>
          </cell>
          <cell r="Q7649">
            <v>0</v>
          </cell>
          <cell r="R7649">
            <v>0</v>
          </cell>
          <cell r="S7649">
            <v>0</v>
          </cell>
          <cell r="T7649">
            <v>-183466460.93000001</v>
          </cell>
        </row>
        <row r="7650">
          <cell r="A7650">
            <v>43020001</v>
          </cell>
          <cell r="B7650" t="str">
            <v>43020001 Interest - Security Deposit</v>
          </cell>
          <cell r="C7650">
            <v>-2769916.37</v>
          </cell>
          <cell r="D7650">
            <v>23876</v>
          </cell>
          <cell r="E7650">
            <v>0</v>
          </cell>
          <cell r="F7650">
            <v>0</v>
          </cell>
          <cell r="G7650">
            <v>0</v>
          </cell>
          <cell r="H7650">
            <v>0</v>
          </cell>
          <cell r="I7650">
            <v>0</v>
          </cell>
          <cell r="J7650">
            <v>0</v>
          </cell>
          <cell r="K7650">
            <v>0</v>
          </cell>
          <cell r="L7650">
            <v>0</v>
          </cell>
          <cell r="M7650">
            <v>0</v>
          </cell>
          <cell r="N7650">
            <v>0</v>
          </cell>
          <cell r="O7650">
            <v>0</v>
          </cell>
          <cell r="P7650">
            <v>0</v>
          </cell>
          <cell r="Q7650">
            <v>0</v>
          </cell>
          <cell r="R7650">
            <v>0</v>
          </cell>
          <cell r="S7650">
            <v>0</v>
          </cell>
          <cell r="T7650">
            <v>-2746040.37</v>
          </cell>
        </row>
        <row r="7651">
          <cell r="A7651">
            <v>43020002</v>
          </cell>
          <cell r="B7651" t="str">
            <v>43020002 Interest - Advance To Vendor</v>
          </cell>
          <cell r="C7651">
            <v>-1676264.47</v>
          </cell>
          <cell r="D7651">
            <v>0</v>
          </cell>
          <cell r="E7651">
            <v>0</v>
          </cell>
          <cell r="F7651">
            <v>0</v>
          </cell>
          <cell r="G7651">
            <v>0</v>
          </cell>
          <cell r="H7651">
            <v>0</v>
          </cell>
          <cell r="I7651">
            <v>0</v>
          </cell>
          <cell r="J7651">
            <v>0</v>
          </cell>
          <cell r="K7651">
            <v>0</v>
          </cell>
          <cell r="L7651">
            <v>0</v>
          </cell>
          <cell r="M7651">
            <v>0</v>
          </cell>
          <cell r="N7651">
            <v>0</v>
          </cell>
          <cell r="O7651">
            <v>0</v>
          </cell>
          <cell r="P7651">
            <v>0</v>
          </cell>
          <cell r="Q7651">
            <v>0</v>
          </cell>
          <cell r="R7651">
            <v>0</v>
          </cell>
          <cell r="S7651">
            <v>0</v>
          </cell>
          <cell r="T7651">
            <v>-1676264.47</v>
          </cell>
        </row>
        <row r="7652">
          <cell r="A7652">
            <v>43020003</v>
          </cell>
          <cell r="B7652" t="str">
            <v>43020003 Interest - Income Tax Refund</v>
          </cell>
          <cell r="C7652">
            <v>0</v>
          </cell>
          <cell r="D7652">
            <v>0</v>
          </cell>
          <cell r="E7652">
            <v>0</v>
          </cell>
          <cell r="F7652">
            <v>-17985013</v>
          </cell>
          <cell r="G7652">
            <v>0</v>
          </cell>
          <cell r="H7652">
            <v>0</v>
          </cell>
          <cell r="I7652">
            <v>0</v>
          </cell>
          <cell r="J7652">
            <v>0</v>
          </cell>
          <cell r="K7652">
            <v>-159120</v>
          </cell>
          <cell r="L7652">
            <v>0</v>
          </cell>
          <cell r="M7652">
            <v>0</v>
          </cell>
          <cell r="N7652">
            <v>0</v>
          </cell>
          <cell r="O7652">
            <v>0</v>
          </cell>
          <cell r="P7652">
            <v>0</v>
          </cell>
          <cell r="Q7652">
            <v>0</v>
          </cell>
          <cell r="R7652">
            <v>0</v>
          </cell>
          <cell r="S7652">
            <v>0</v>
          </cell>
          <cell r="T7652">
            <v>-18144133</v>
          </cell>
        </row>
        <row r="7653">
          <cell r="A7653">
            <v>43020004</v>
          </cell>
          <cell r="B7653" t="str">
            <v>43020004 Interest - Employees Loan/Advance</v>
          </cell>
          <cell r="C7653">
            <v>0</v>
          </cell>
          <cell r="D7653">
            <v>0</v>
          </cell>
          <cell r="E7653">
            <v>0</v>
          </cell>
          <cell r="F7653">
            <v>0</v>
          </cell>
          <cell r="G7653">
            <v>0</v>
          </cell>
          <cell r="H7653">
            <v>0</v>
          </cell>
          <cell r="I7653">
            <v>0</v>
          </cell>
          <cell r="J7653">
            <v>0</v>
          </cell>
          <cell r="K7653">
            <v>0</v>
          </cell>
          <cell r="L7653">
            <v>0</v>
          </cell>
          <cell r="M7653">
            <v>0</v>
          </cell>
          <cell r="N7653">
            <v>0</v>
          </cell>
          <cell r="O7653">
            <v>0</v>
          </cell>
          <cell r="P7653">
            <v>0</v>
          </cell>
          <cell r="Q7653">
            <v>0</v>
          </cell>
          <cell r="R7653">
            <v>0</v>
          </cell>
          <cell r="S7653">
            <v>0</v>
          </cell>
          <cell r="T7653">
            <v>0</v>
          </cell>
        </row>
        <row r="7654">
          <cell r="A7654">
            <v>43020099</v>
          </cell>
          <cell r="B7654" t="str">
            <v>43020099 Interest - Others</v>
          </cell>
          <cell r="C7654">
            <v>-81174504.370000005</v>
          </cell>
          <cell r="D7654">
            <v>-4693626.6900000004</v>
          </cell>
          <cell r="E7654">
            <v>-2929340.86</v>
          </cell>
          <cell r="F7654">
            <v>-59212729.07</v>
          </cell>
          <cell r="G7654">
            <v>-12956</v>
          </cell>
          <cell r="H7654">
            <v>0</v>
          </cell>
          <cell r="I7654">
            <v>0</v>
          </cell>
          <cell r="J7654">
            <v>0</v>
          </cell>
          <cell r="K7654">
            <v>0</v>
          </cell>
          <cell r="L7654">
            <v>-501.38</v>
          </cell>
          <cell r="M7654">
            <v>-264345.15000000002</v>
          </cell>
          <cell r="N7654">
            <v>0</v>
          </cell>
          <cell r="O7654">
            <v>0</v>
          </cell>
          <cell r="P7654">
            <v>0</v>
          </cell>
          <cell r="Q7654">
            <v>0</v>
          </cell>
          <cell r="R7654">
            <v>0</v>
          </cell>
          <cell r="S7654">
            <v>0</v>
          </cell>
          <cell r="T7654">
            <v>-148288003.52000001</v>
          </cell>
        </row>
        <row r="7655">
          <cell r="A7655">
            <v>43020901</v>
          </cell>
          <cell r="B7655" t="str">
            <v>43020901  Ind-AS  Interest Income Unwinding Security Deposi</v>
          </cell>
          <cell r="C7655">
            <v>-3910115</v>
          </cell>
          <cell r="D7655">
            <v>0</v>
          </cell>
          <cell r="E7655">
            <v>0</v>
          </cell>
          <cell r="F7655">
            <v>0</v>
          </cell>
          <cell r="G7655">
            <v>0</v>
          </cell>
          <cell r="H7655">
            <v>0</v>
          </cell>
          <cell r="I7655">
            <v>0</v>
          </cell>
          <cell r="J7655">
            <v>0</v>
          </cell>
          <cell r="K7655">
            <v>0</v>
          </cell>
          <cell r="L7655">
            <v>0</v>
          </cell>
          <cell r="M7655">
            <v>0</v>
          </cell>
          <cell r="N7655">
            <v>0</v>
          </cell>
          <cell r="O7655">
            <v>0</v>
          </cell>
          <cell r="P7655">
            <v>0</v>
          </cell>
          <cell r="Q7655">
            <v>0</v>
          </cell>
          <cell r="R7655">
            <v>0</v>
          </cell>
          <cell r="S7655">
            <v>0</v>
          </cell>
          <cell r="T7655">
            <v>-3910115</v>
          </cell>
        </row>
        <row r="7656">
          <cell r="A7656">
            <v>43020903</v>
          </cell>
          <cell r="B7656" t="str">
            <v>43020903 Ind-AS  Interest Income Unwinding of warranty</v>
          </cell>
          <cell r="C7656">
            <v>0</v>
          </cell>
          <cell r="D7656">
            <v>0</v>
          </cell>
          <cell r="E7656">
            <v>0</v>
          </cell>
          <cell r="F7656">
            <v>0</v>
          </cell>
          <cell r="G7656">
            <v>0</v>
          </cell>
          <cell r="H7656">
            <v>0</v>
          </cell>
          <cell r="I7656">
            <v>0</v>
          </cell>
          <cell r="J7656">
            <v>0</v>
          </cell>
          <cell r="K7656">
            <v>0</v>
          </cell>
          <cell r="L7656">
            <v>0</v>
          </cell>
          <cell r="M7656">
            <v>0</v>
          </cell>
          <cell r="N7656">
            <v>0</v>
          </cell>
          <cell r="O7656">
            <v>0</v>
          </cell>
          <cell r="P7656">
            <v>0</v>
          </cell>
          <cell r="Q7656">
            <v>0</v>
          </cell>
          <cell r="R7656">
            <v>0</v>
          </cell>
          <cell r="S7656">
            <v>0</v>
          </cell>
          <cell r="T7656">
            <v>0</v>
          </cell>
        </row>
        <row r="7657">
          <cell r="A7657">
            <v>43020904</v>
          </cell>
          <cell r="B7657" t="str">
            <v>43020904 Ind-AS  Interest Income Employee Loan</v>
          </cell>
          <cell r="C7657">
            <v>0</v>
          </cell>
          <cell r="D7657">
            <v>0</v>
          </cell>
          <cell r="E7657">
            <v>0</v>
          </cell>
          <cell r="F7657">
            <v>-2510085.41</v>
          </cell>
          <cell r="G7657">
            <v>0</v>
          </cell>
          <cell r="H7657">
            <v>0</v>
          </cell>
          <cell r="I7657">
            <v>0</v>
          </cell>
          <cell r="J7657">
            <v>0</v>
          </cell>
          <cell r="K7657">
            <v>0</v>
          </cell>
          <cell r="L7657">
            <v>0</v>
          </cell>
          <cell r="M7657">
            <v>0</v>
          </cell>
          <cell r="N7657">
            <v>0</v>
          </cell>
          <cell r="O7657">
            <v>0</v>
          </cell>
          <cell r="P7657">
            <v>0</v>
          </cell>
          <cell r="Q7657">
            <v>0</v>
          </cell>
          <cell r="R7657">
            <v>0</v>
          </cell>
          <cell r="S7657">
            <v>0</v>
          </cell>
          <cell r="T7657">
            <v>-2510085.41</v>
          </cell>
        </row>
        <row r="7658">
          <cell r="A7658">
            <v>43020905</v>
          </cell>
          <cell r="B7658" t="str">
            <v>43020905 Ind-AS  Interest Income (ESOP Trust Consolidation)</v>
          </cell>
          <cell r="C7658">
            <v>0</v>
          </cell>
          <cell r="D7658">
            <v>0</v>
          </cell>
          <cell r="E7658">
            <v>0</v>
          </cell>
          <cell r="F7658">
            <v>0</v>
          </cell>
          <cell r="G7658">
            <v>0</v>
          </cell>
          <cell r="H7658">
            <v>0</v>
          </cell>
          <cell r="I7658">
            <v>0</v>
          </cell>
          <cell r="J7658">
            <v>0</v>
          </cell>
          <cell r="K7658">
            <v>0</v>
          </cell>
          <cell r="L7658">
            <v>0</v>
          </cell>
          <cell r="M7658">
            <v>0</v>
          </cell>
          <cell r="N7658">
            <v>0</v>
          </cell>
          <cell r="O7658">
            <v>0</v>
          </cell>
          <cell r="P7658">
            <v>0</v>
          </cell>
          <cell r="Q7658">
            <v>0</v>
          </cell>
          <cell r="R7658">
            <v>0</v>
          </cell>
          <cell r="S7658">
            <v>0</v>
          </cell>
          <cell r="T7658">
            <v>0</v>
          </cell>
        </row>
        <row r="7659">
          <cell r="A7659">
            <v>0</v>
          </cell>
          <cell r="B7659" t="str">
            <v>Miscellneous Income.....................</v>
          </cell>
          <cell r="C7659">
            <v>0</v>
          </cell>
          <cell r="D7659">
            <v>0</v>
          </cell>
          <cell r="E7659">
            <v>0</v>
          </cell>
          <cell r="F7659">
            <v>0</v>
          </cell>
          <cell r="G7659">
            <v>0</v>
          </cell>
          <cell r="H7659">
            <v>0</v>
          </cell>
          <cell r="I7659">
            <v>0</v>
          </cell>
          <cell r="J7659">
            <v>0</v>
          </cell>
          <cell r="K7659">
            <v>0</v>
          </cell>
          <cell r="L7659">
            <v>0</v>
          </cell>
          <cell r="M7659">
            <v>0</v>
          </cell>
          <cell r="N7659">
            <v>0</v>
          </cell>
          <cell r="O7659">
            <v>0</v>
          </cell>
          <cell r="P7659">
            <v>0</v>
          </cell>
          <cell r="Q7659">
            <v>0</v>
          </cell>
          <cell r="R7659">
            <v>0</v>
          </cell>
          <cell r="S7659">
            <v>0</v>
          </cell>
          <cell r="T7659">
            <v>0</v>
          </cell>
        </row>
        <row r="7660">
          <cell r="A7660">
            <v>42250008</v>
          </cell>
          <cell r="B7660" t="str">
            <v>42250008 Damage Compensation</v>
          </cell>
          <cell r="C7660">
            <v>0</v>
          </cell>
          <cell r="D7660">
            <v>0</v>
          </cell>
          <cell r="E7660">
            <v>0</v>
          </cell>
          <cell r="F7660">
            <v>0</v>
          </cell>
          <cell r="G7660">
            <v>0</v>
          </cell>
          <cell r="H7660">
            <v>0</v>
          </cell>
          <cell r="I7660">
            <v>0</v>
          </cell>
          <cell r="J7660">
            <v>0</v>
          </cell>
          <cell r="K7660">
            <v>0</v>
          </cell>
          <cell r="L7660">
            <v>0</v>
          </cell>
          <cell r="M7660">
            <v>0</v>
          </cell>
          <cell r="N7660">
            <v>0</v>
          </cell>
          <cell r="O7660">
            <v>0</v>
          </cell>
          <cell r="P7660">
            <v>0</v>
          </cell>
          <cell r="Q7660">
            <v>0</v>
          </cell>
          <cell r="R7660">
            <v>0</v>
          </cell>
          <cell r="S7660">
            <v>0</v>
          </cell>
          <cell r="T7660">
            <v>0</v>
          </cell>
        </row>
        <row r="7661">
          <cell r="A7661">
            <v>315</v>
          </cell>
          <cell r="B7661" t="str">
            <v>Ind-AS Adj Fair value changes for financial i</v>
          </cell>
          <cell r="C7661">
            <v>0</v>
          </cell>
          <cell r="D7661">
            <v>0</v>
          </cell>
          <cell r="E7661">
            <v>0</v>
          </cell>
          <cell r="F7661">
            <v>331025802.38999999</v>
          </cell>
          <cell r="G7661">
            <v>0</v>
          </cell>
          <cell r="H7661">
            <v>0</v>
          </cell>
          <cell r="I7661">
            <v>0</v>
          </cell>
          <cell r="J7661">
            <v>0</v>
          </cell>
          <cell r="K7661">
            <v>0</v>
          </cell>
          <cell r="L7661">
            <v>0</v>
          </cell>
          <cell r="M7661">
            <v>0</v>
          </cell>
          <cell r="N7661">
            <v>0</v>
          </cell>
          <cell r="O7661">
            <v>0</v>
          </cell>
          <cell r="P7661">
            <v>0</v>
          </cell>
          <cell r="Q7661">
            <v>0</v>
          </cell>
          <cell r="R7661">
            <v>0</v>
          </cell>
          <cell r="S7661">
            <v>0</v>
          </cell>
          <cell r="T7661">
            <v>331025802.38999999</v>
          </cell>
        </row>
        <row r="7662">
          <cell r="A7662">
            <v>43020902</v>
          </cell>
          <cell r="B7662" t="str">
            <v>43020902 Ind-AS  Fair value changes for financial instru</v>
          </cell>
          <cell r="C7662">
            <v>0</v>
          </cell>
          <cell r="D7662">
            <v>0</v>
          </cell>
          <cell r="E7662">
            <v>0</v>
          </cell>
          <cell r="F7662">
            <v>335535305.29000002</v>
          </cell>
          <cell r="G7662">
            <v>0</v>
          </cell>
          <cell r="H7662">
            <v>0</v>
          </cell>
          <cell r="I7662">
            <v>0</v>
          </cell>
          <cell r="J7662">
            <v>0</v>
          </cell>
          <cell r="K7662">
            <v>0</v>
          </cell>
          <cell r="L7662">
            <v>0</v>
          </cell>
          <cell r="M7662">
            <v>0</v>
          </cell>
          <cell r="N7662">
            <v>0</v>
          </cell>
          <cell r="O7662">
            <v>0</v>
          </cell>
          <cell r="P7662">
            <v>0</v>
          </cell>
          <cell r="Q7662">
            <v>0</v>
          </cell>
          <cell r="R7662">
            <v>0</v>
          </cell>
          <cell r="S7662">
            <v>0</v>
          </cell>
          <cell r="T7662">
            <v>335535305.29000002</v>
          </cell>
        </row>
        <row r="7663">
          <cell r="A7663">
            <v>54720002</v>
          </cell>
          <cell r="B7663" t="str">
            <v>54720002 Gain/Loss on Market Linked Debentures</v>
          </cell>
          <cell r="C7663">
            <v>0</v>
          </cell>
          <cell r="D7663">
            <v>0</v>
          </cell>
          <cell r="E7663">
            <v>0</v>
          </cell>
          <cell r="F7663">
            <v>-4509502.9000000004</v>
          </cell>
          <cell r="G7663">
            <v>0</v>
          </cell>
          <cell r="H7663">
            <v>0</v>
          </cell>
          <cell r="I7663">
            <v>0</v>
          </cell>
          <cell r="J7663">
            <v>0</v>
          </cell>
          <cell r="K7663">
            <v>0</v>
          </cell>
          <cell r="L7663">
            <v>0</v>
          </cell>
          <cell r="M7663">
            <v>0</v>
          </cell>
          <cell r="N7663">
            <v>0</v>
          </cell>
          <cell r="O7663">
            <v>0</v>
          </cell>
          <cell r="P7663">
            <v>0</v>
          </cell>
          <cell r="Q7663">
            <v>0</v>
          </cell>
          <cell r="R7663">
            <v>0</v>
          </cell>
          <cell r="S7663">
            <v>0</v>
          </cell>
          <cell r="T7663">
            <v>-4509502.9000000004</v>
          </cell>
        </row>
        <row r="7664">
          <cell r="A7664">
            <v>317</v>
          </cell>
          <cell r="B7664" t="str">
            <v>FINANCE INCOME...................</v>
          </cell>
          <cell r="C7664">
            <v>-183879.56</v>
          </cell>
          <cell r="D7664">
            <v>0</v>
          </cell>
          <cell r="E7664">
            <v>0</v>
          </cell>
          <cell r="F7664">
            <v>0</v>
          </cell>
          <cell r="G7664">
            <v>0</v>
          </cell>
          <cell r="H7664">
            <v>0</v>
          </cell>
          <cell r="I7664">
            <v>0</v>
          </cell>
          <cell r="J7664">
            <v>0</v>
          </cell>
          <cell r="K7664">
            <v>0</v>
          </cell>
          <cell r="L7664">
            <v>0</v>
          </cell>
          <cell r="M7664">
            <v>0</v>
          </cell>
          <cell r="N7664">
            <v>0</v>
          </cell>
          <cell r="O7664">
            <v>0</v>
          </cell>
          <cell r="P7664">
            <v>0</v>
          </cell>
          <cell r="Q7664">
            <v>0</v>
          </cell>
          <cell r="R7664">
            <v>0</v>
          </cell>
          <cell r="S7664">
            <v>0</v>
          </cell>
          <cell r="T7664">
            <v>-183879.56</v>
          </cell>
        </row>
        <row r="7665">
          <cell r="A7665">
            <v>40210001</v>
          </cell>
          <cell r="B7665" t="str">
            <v>40210001 Income From Lease</v>
          </cell>
          <cell r="C7665">
            <v>-183879.56</v>
          </cell>
          <cell r="D7665">
            <v>0</v>
          </cell>
          <cell r="E7665">
            <v>0</v>
          </cell>
          <cell r="F7665">
            <v>0</v>
          </cell>
          <cell r="G7665">
            <v>0</v>
          </cell>
          <cell r="H7665">
            <v>0</v>
          </cell>
          <cell r="I7665">
            <v>0</v>
          </cell>
          <cell r="J7665">
            <v>0</v>
          </cell>
          <cell r="K7665">
            <v>0</v>
          </cell>
          <cell r="L7665">
            <v>0</v>
          </cell>
          <cell r="M7665">
            <v>0</v>
          </cell>
          <cell r="N7665">
            <v>0</v>
          </cell>
          <cell r="O7665">
            <v>0</v>
          </cell>
          <cell r="P7665">
            <v>0</v>
          </cell>
          <cell r="Q7665">
            <v>0</v>
          </cell>
          <cell r="R7665">
            <v>0</v>
          </cell>
          <cell r="S7665">
            <v>0</v>
          </cell>
          <cell r="T7665">
            <v>-183879.56</v>
          </cell>
        </row>
        <row r="7666">
          <cell r="A7666">
            <v>40220001</v>
          </cell>
          <cell r="B7666" t="str">
            <v>40220001 Income From Hire Purchase</v>
          </cell>
          <cell r="C7666">
            <v>0</v>
          </cell>
          <cell r="D7666">
            <v>0</v>
          </cell>
          <cell r="E7666">
            <v>0</v>
          </cell>
          <cell r="F7666">
            <v>0</v>
          </cell>
          <cell r="G7666">
            <v>0</v>
          </cell>
          <cell r="H7666">
            <v>0</v>
          </cell>
          <cell r="I7666">
            <v>0</v>
          </cell>
          <cell r="J7666">
            <v>0</v>
          </cell>
          <cell r="K7666">
            <v>0</v>
          </cell>
          <cell r="L7666">
            <v>0</v>
          </cell>
          <cell r="M7666">
            <v>0</v>
          </cell>
          <cell r="N7666">
            <v>0</v>
          </cell>
          <cell r="O7666">
            <v>0</v>
          </cell>
          <cell r="P7666">
            <v>0</v>
          </cell>
          <cell r="Q7666">
            <v>0</v>
          </cell>
          <cell r="R7666">
            <v>0</v>
          </cell>
          <cell r="S7666">
            <v>0</v>
          </cell>
          <cell r="T7666">
            <v>0</v>
          </cell>
        </row>
        <row r="7667">
          <cell r="A7667">
            <v>40230001</v>
          </cell>
          <cell r="B7667" t="str">
            <v>40230001 Income From Loan - Pre Emi</v>
          </cell>
          <cell r="C7667">
            <v>0</v>
          </cell>
          <cell r="D7667">
            <v>0</v>
          </cell>
          <cell r="E7667">
            <v>0</v>
          </cell>
          <cell r="F7667">
            <v>0</v>
          </cell>
          <cell r="G7667">
            <v>0</v>
          </cell>
          <cell r="H7667">
            <v>0</v>
          </cell>
          <cell r="I7667">
            <v>0</v>
          </cell>
          <cell r="J7667">
            <v>0</v>
          </cell>
          <cell r="K7667">
            <v>0</v>
          </cell>
          <cell r="L7667">
            <v>0</v>
          </cell>
          <cell r="M7667">
            <v>0</v>
          </cell>
          <cell r="N7667">
            <v>0</v>
          </cell>
          <cell r="O7667">
            <v>0</v>
          </cell>
          <cell r="P7667">
            <v>0</v>
          </cell>
          <cell r="Q7667">
            <v>0</v>
          </cell>
          <cell r="R7667">
            <v>0</v>
          </cell>
          <cell r="S7667">
            <v>0</v>
          </cell>
          <cell r="T7667">
            <v>0</v>
          </cell>
        </row>
        <row r="7668">
          <cell r="A7668">
            <v>40230002</v>
          </cell>
          <cell r="B7668" t="str">
            <v>40230002 Income From Loan - Post Emi</v>
          </cell>
          <cell r="C7668">
            <v>0</v>
          </cell>
          <cell r="D7668">
            <v>0</v>
          </cell>
          <cell r="E7668">
            <v>0</v>
          </cell>
          <cell r="F7668">
            <v>0</v>
          </cell>
          <cell r="G7668">
            <v>0</v>
          </cell>
          <cell r="H7668">
            <v>0</v>
          </cell>
          <cell r="I7668">
            <v>0</v>
          </cell>
          <cell r="J7668">
            <v>0</v>
          </cell>
          <cell r="K7668">
            <v>0</v>
          </cell>
          <cell r="L7668">
            <v>0</v>
          </cell>
          <cell r="M7668">
            <v>0</v>
          </cell>
          <cell r="N7668">
            <v>0</v>
          </cell>
          <cell r="O7668">
            <v>0</v>
          </cell>
          <cell r="P7668">
            <v>0</v>
          </cell>
          <cell r="Q7668">
            <v>0</v>
          </cell>
          <cell r="R7668">
            <v>0</v>
          </cell>
          <cell r="S7668">
            <v>0</v>
          </cell>
          <cell r="T7668">
            <v>0</v>
          </cell>
        </row>
        <row r="7669">
          <cell r="A7669">
            <v>40230003</v>
          </cell>
          <cell r="B7669" t="str">
            <v>40230003 Income From Loan - Penal Interest</v>
          </cell>
          <cell r="C7669">
            <v>0</v>
          </cell>
          <cell r="D7669">
            <v>0</v>
          </cell>
          <cell r="E7669">
            <v>0</v>
          </cell>
          <cell r="F7669">
            <v>0</v>
          </cell>
          <cell r="G7669">
            <v>0</v>
          </cell>
          <cell r="H7669">
            <v>0</v>
          </cell>
          <cell r="I7669">
            <v>0</v>
          </cell>
          <cell r="J7669">
            <v>0</v>
          </cell>
          <cell r="K7669">
            <v>0</v>
          </cell>
          <cell r="L7669">
            <v>0</v>
          </cell>
          <cell r="M7669">
            <v>0</v>
          </cell>
          <cell r="N7669">
            <v>0</v>
          </cell>
          <cell r="O7669">
            <v>0</v>
          </cell>
          <cell r="P7669">
            <v>0</v>
          </cell>
          <cell r="Q7669">
            <v>0</v>
          </cell>
          <cell r="R7669">
            <v>0</v>
          </cell>
          <cell r="S7669">
            <v>0</v>
          </cell>
          <cell r="T7669">
            <v>0</v>
          </cell>
        </row>
        <row r="7670">
          <cell r="A7670">
            <v>40230099</v>
          </cell>
          <cell r="B7670" t="str">
            <v>40230099 Income From Loan - Others</v>
          </cell>
          <cell r="C7670">
            <v>0</v>
          </cell>
          <cell r="D7670">
            <v>0</v>
          </cell>
          <cell r="E7670">
            <v>0</v>
          </cell>
          <cell r="F7670">
            <v>0</v>
          </cell>
          <cell r="G7670">
            <v>0</v>
          </cell>
          <cell r="H7670">
            <v>0</v>
          </cell>
          <cell r="I7670">
            <v>0</v>
          </cell>
          <cell r="J7670">
            <v>0</v>
          </cell>
          <cell r="K7670">
            <v>0</v>
          </cell>
          <cell r="L7670">
            <v>0</v>
          </cell>
          <cell r="M7670">
            <v>0</v>
          </cell>
          <cell r="N7670">
            <v>0</v>
          </cell>
          <cell r="O7670">
            <v>0</v>
          </cell>
          <cell r="P7670">
            <v>0</v>
          </cell>
          <cell r="Q7670">
            <v>0</v>
          </cell>
          <cell r="R7670">
            <v>0</v>
          </cell>
          <cell r="S7670">
            <v>0</v>
          </cell>
          <cell r="T7670">
            <v>0</v>
          </cell>
        </row>
        <row r="7671">
          <cell r="A7671">
            <v>40240001</v>
          </cell>
          <cell r="B7671" t="str">
            <v>40240001 Income From Mutual Fund Distribution</v>
          </cell>
          <cell r="C7671">
            <v>0</v>
          </cell>
          <cell r="D7671">
            <v>0</v>
          </cell>
          <cell r="E7671">
            <v>0</v>
          </cell>
          <cell r="F7671">
            <v>0</v>
          </cell>
          <cell r="G7671">
            <v>0</v>
          </cell>
          <cell r="H7671">
            <v>0</v>
          </cell>
          <cell r="I7671">
            <v>0</v>
          </cell>
          <cell r="J7671">
            <v>0</v>
          </cell>
          <cell r="K7671">
            <v>0</v>
          </cell>
          <cell r="L7671">
            <v>0</v>
          </cell>
          <cell r="M7671">
            <v>0</v>
          </cell>
          <cell r="N7671">
            <v>0</v>
          </cell>
          <cell r="O7671">
            <v>0</v>
          </cell>
          <cell r="P7671">
            <v>0</v>
          </cell>
          <cell r="Q7671">
            <v>0</v>
          </cell>
          <cell r="R7671">
            <v>0</v>
          </cell>
          <cell r="S7671">
            <v>0</v>
          </cell>
          <cell r="T7671">
            <v>0</v>
          </cell>
        </row>
        <row r="7672">
          <cell r="A7672">
            <v>40250001</v>
          </cell>
          <cell r="B7672" t="str">
            <v>40250001 Income From Subvention</v>
          </cell>
          <cell r="C7672">
            <v>0</v>
          </cell>
          <cell r="D7672">
            <v>0</v>
          </cell>
          <cell r="E7672">
            <v>0</v>
          </cell>
          <cell r="F7672">
            <v>0</v>
          </cell>
          <cell r="G7672">
            <v>0</v>
          </cell>
          <cell r="H7672">
            <v>0</v>
          </cell>
          <cell r="I7672">
            <v>0</v>
          </cell>
          <cell r="J7672">
            <v>0</v>
          </cell>
          <cell r="K7672">
            <v>0</v>
          </cell>
          <cell r="L7672">
            <v>0</v>
          </cell>
          <cell r="M7672">
            <v>0</v>
          </cell>
          <cell r="N7672">
            <v>0</v>
          </cell>
          <cell r="O7672">
            <v>0</v>
          </cell>
          <cell r="P7672">
            <v>0</v>
          </cell>
          <cell r="Q7672">
            <v>0</v>
          </cell>
          <cell r="R7672">
            <v>0</v>
          </cell>
          <cell r="S7672">
            <v>0</v>
          </cell>
          <cell r="T7672">
            <v>0</v>
          </cell>
        </row>
        <row r="7673">
          <cell r="A7673">
            <v>40260001</v>
          </cell>
          <cell r="B7673" t="str">
            <v>40260001 Income From Securitisation</v>
          </cell>
          <cell r="C7673">
            <v>0</v>
          </cell>
          <cell r="D7673">
            <v>0</v>
          </cell>
          <cell r="E7673">
            <v>0</v>
          </cell>
          <cell r="F7673">
            <v>0</v>
          </cell>
          <cell r="G7673">
            <v>0</v>
          </cell>
          <cell r="H7673">
            <v>0</v>
          </cell>
          <cell r="I7673">
            <v>0</v>
          </cell>
          <cell r="J7673">
            <v>0</v>
          </cell>
          <cell r="K7673">
            <v>0</v>
          </cell>
          <cell r="L7673">
            <v>0</v>
          </cell>
          <cell r="M7673">
            <v>0</v>
          </cell>
          <cell r="N7673">
            <v>0</v>
          </cell>
          <cell r="O7673">
            <v>0</v>
          </cell>
          <cell r="P7673">
            <v>0</v>
          </cell>
          <cell r="Q7673">
            <v>0</v>
          </cell>
          <cell r="R7673">
            <v>0</v>
          </cell>
          <cell r="S7673">
            <v>0</v>
          </cell>
          <cell r="T7673">
            <v>0</v>
          </cell>
        </row>
        <row r="7674">
          <cell r="A7674">
            <v>40290001</v>
          </cell>
          <cell r="B7674" t="str">
            <v>40290001 Land Lease Premium</v>
          </cell>
          <cell r="C7674">
            <v>0</v>
          </cell>
          <cell r="D7674">
            <v>0</v>
          </cell>
          <cell r="E7674">
            <v>0</v>
          </cell>
          <cell r="F7674">
            <v>0</v>
          </cell>
          <cell r="G7674">
            <v>0</v>
          </cell>
          <cell r="H7674">
            <v>0</v>
          </cell>
          <cell r="I7674">
            <v>0</v>
          </cell>
          <cell r="J7674">
            <v>0</v>
          </cell>
          <cell r="K7674">
            <v>0</v>
          </cell>
          <cell r="L7674">
            <v>0</v>
          </cell>
          <cell r="M7674">
            <v>0</v>
          </cell>
          <cell r="N7674">
            <v>0</v>
          </cell>
          <cell r="O7674">
            <v>0</v>
          </cell>
          <cell r="P7674">
            <v>0</v>
          </cell>
          <cell r="Q7674">
            <v>0</v>
          </cell>
          <cell r="R7674">
            <v>0</v>
          </cell>
          <cell r="S7674">
            <v>0</v>
          </cell>
          <cell r="T7674">
            <v>0</v>
          </cell>
        </row>
        <row r="7675">
          <cell r="A7675">
            <v>40300001</v>
          </cell>
          <cell r="B7675" t="str">
            <v>40300001 Unbilled Revenue</v>
          </cell>
          <cell r="C7675">
            <v>0</v>
          </cell>
          <cell r="D7675">
            <v>0</v>
          </cell>
          <cell r="E7675">
            <v>0</v>
          </cell>
          <cell r="F7675">
            <v>0</v>
          </cell>
          <cell r="G7675">
            <v>0</v>
          </cell>
          <cell r="H7675">
            <v>0</v>
          </cell>
          <cell r="I7675">
            <v>0</v>
          </cell>
          <cell r="J7675">
            <v>0</v>
          </cell>
          <cell r="K7675">
            <v>0</v>
          </cell>
          <cell r="L7675">
            <v>0</v>
          </cell>
          <cell r="M7675">
            <v>0</v>
          </cell>
          <cell r="N7675">
            <v>0</v>
          </cell>
          <cell r="O7675">
            <v>0</v>
          </cell>
          <cell r="P7675">
            <v>0</v>
          </cell>
          <cell r="Q7675">
            <v>0</v>
          </cell>
          <cell r="R7675">
            <v>0</v>
          </cell>
          <cell r="S7675">
            <v>0</v>
          </cell>
          <cell r="T7675">
            <v>0</v>
          </cell>
        </row>
        <row r="7676">
          <cell r="A7676">
            <v>0</v>
          </cell>
          <cell r="B7676" t="str">
            <v>Other Income</v>
          </cell>
          <cell r="C7676">
            <v>0</v>
          </cell>
          <cell r="D7676">
            <v>0</v>
          </cell>
          <cell r="E7676">
            <v>0</v>
          </cell>
          <cell r="F7676">
            <v>0</v>
          </cell>
          <cell r="G7676">
            <v>0</v>
          </cell>
          <cell r="H7676">
            <v>0</v>
          </cell>
          <cell r="I7676">
            <v>0</v>
          </cell>
          <cell r="J7676">
            <v>0</v>
          </cell>
          <cell r="K7676">
            <v>0</v>
          </cell>
          <cell r="L7676">
            <v>0</v>
          </cell>
          <cell r="M7676">
            <v>0</v>
          </cell>
          <cell r="N7676">
            <v>0</v>
          </cell>
          <cell r="O7676">
            <v>0</v>
          </cell>
          <cell r="P7676">
            <v>0</v>
          </cell>
          <cell r="Q7676">
            <v>0</v>
          </cell>
          <cell r="R7676">
            <v>0</v>
          </cell>
          <cell r="S7676">
            <v>0</v>
          </cell>
          <cell r="T7676">
            <v>0</v>
          </cell>
        </row>
        <row r="7677">
          <cell r="A7677">
            <v>0</v>
          </cell>
          <cell r="B7677" t="str">
            <v>SALES AND OTHER INCOME.....................</v>
          </cell>
          <cell r="C7677">
            <v>0</v>
          </cell>
          <cell r="D7677">
            <v>0</v>
          </cell>
          <cell r="E7677">
            <v>0</v>
          </cell>
          <cell r="F7677">
            <v>0</v>
          </cell>
          <cell r="G7677">
            <v>0</v>
          </cell>
          <cell r="H7677">
            <v>0</v>
          </cell>
          <cell r="I7677">
            <v>0</v>
          </cell>
          <cell r="J7677">
            <v>0</v>
          </cell>
          <cell r="K7677">
            <v>0</v>
          </cell>
          <cell r="L7677">
            <v>0</v>
          </cell>
          <cell r="M7677">
            <v>0</v>
          </cell>
          <cell r="N7677">
            <v>0</v>
          </cell>
          <cell r="O7677">
            <v>0</v>
          </cell>
          <cell r="P7677">
            <v>0</v>
          </cell>
          <cell r="Q7677">
            <v>0</v>
          </cell>
          <cell r="R7677">
            <v>0</v>
          </cell>
          <cell r="S7677">
            <v>0</v>
          </cell>
          <cell r="T7677">
            <v>0</v>
          </cell>
        </row>
        <row r="7678">
          <cell r="A7678">
            <v>291</v>
          </cell>
          <cell r="B7678" t="str">
            <v>EXPENDITURE.....................</v>
          </cell>
          <cell r="C7678">
            <v>557371793589.92004</v>
          </cell>
          <cell r="D7678">
            <v>124644734494.32001</v>
          </cell>
          <cell r="E7678">
            <v>73993316753.779999</v>
          </cell>
          <cell r="F7678">
            <v>28104459754.950001</v>
          </cell>
          <cell r="G7678">
            <v>17045315264.16</v>
          </cell>
          <cell r="H7678">
            <v>0</v>
          </cell>
          <cell r="I7678">
            <v>0</v>
          </cell>
          <cell r="J7678">
            <v>0</v>
          </cell>
          <cell r="K7678">
            <v>213759153.27000001</v>
          </cell>
          <cell r="L7678">
            <v>633985696.58000004</v>
          </cell>
          <cell r="M7678">
            <v>7560471648.5100002</v>
          </cell>
          <cell r="N7678">
            <v>0</v>
          </cell>
          <cell r="O7678">
            <v>0</v>
          </cell>
          <cell r="P7678">
            <v>0</v>
          </cell>
          <cell r="Q7678">
            <v>0</v>
          </cell>
          <cell r="R7678">
            <v>0</v>
          </cell>
          <cell r="S7678">
            <v>0</v>
          </cell>
          <cell r="T7678">
            <v>809567836355.48999</v>
          </cell>
        </row>
        <row r="7679">
          <cell r="A7679">
            <v>318</v>
          </cell>
          <cell r="B7679" t="str">
            <v>RM consumed....................</v>
          </cell>
          <cell r="C7679">
            <v>463680697381.33002</v>
          </cell>
          <cell r="D7679">
            <v>102972104270.69</v>
          </cell>
          <cell r="E7679">
            <v>63371905340.779999</v>
          </cell>
          <cell r="F7679">
            <v>0</v>
          </cell>
          <cell r="G7679">
            <v>9562843919.1800003</v>
          </cell>
          <cell r="H7679">
            <v>0</v>
          </cell>
          <cell r="I7679">
            <v>0</v>
          </cell>
          <cell r="J7679">
            <v>0</v>
          </cell>
          <cell r="K7679">
            <v>0</v>
          </cell>
          <cell r="L7679">
            <v>-724759.43</v>
          </cell>
          <cell r="M7679">
            <v>5995515711.0299997</v>
          </cell>
          <cell r="N7679">
            <v>0</v>
          </cell>
          <cell r="O7679">
            <v>0</v>
          </cell>
          <cell r="P7679">
            <v>0</v>
          </cell>
          <cell r="Q7679">
            <v>0</v>
          </cell>
          <cell r="R7679">
            <v>0</v>
          </cell>
          <cell r="S7679">
            <v>0</v>
          </cell>
          <cell r="T7679">
            <v>645582341863.57996</v>
          </cell>
        </row>
        <row r="7680">
          <cell r="A7680">
            <v>330</v>
          </cell>
          <cell r="B7680" t="str">
            <v>Opening Stock...............</v>
          </cell>
          <cell r="C7680">
            <v>18509037735.889999</v>
          </cell>
          <cell r="D7680">
            <v>4955650739.6099997</v>
          </cell>
          <cell r="E7680">
            <v>907311494</v>
          </cell>
          <cell r="F7680">
            <v>0</v>
          </cell>
          <cell r="G7680">
            <v>108878751.06</v>
          </cell>
          <cell r="H7680">
            <v>0</v>
          </cell>
          <cell r="I7680">
            <v>0</v>
          </cell>
          <cell r="J7680">
            <v>0</v>
          </cell>
          <cell r="K7680">
            <v>0</v>
          </cell>
          <cell r="L7680">
            <v>0</v>
          </cell>
          <cell r="M7680">
            <v>966678232.89999998</v>
          </cell>
          <cell r="N7680">
            <v>0</v>
          </cell>
          <cell r="O7680">
            <v>0</v>
          </cell>
          <cell r="P7680">
            <v>0</v>
          </cell>
          <cell r="Q7680">
            <v>0</v>
          </cell>
          <cell r="R7680">
            <v>0</v>
          </cell>
          <cell r="S7680">
            <v>0</v>
          </cell>
          <cell r="T7680">
            <v>25447556953.459999</v>
          </cell>
        </row>
        <row r="7681">
          <cell r="A7681">
            <v>60010001</v>
          </cell>
          <cell r="B7681" t="str">
            <v>60010001 Opening Stock - Raw Material</v>
          </cell>
          <cell r="C7681">
            <v>17545567442.27</v>
          </cell>
          <cell r="D7681">
            <v>4756158783.0600004</v>
          </cell>
          <cell r="E7681">
            <v>907311494</v>
          </cell>
          <cell r="F7681">
            <v>0</v>
          </cell>
          <cell r="G7681">
            <v>108878751.06</v>
          </cell>
          <cell r="H7681">
            <v>0</v>
          </cell>
          <cell r="I7681">
            <v>0</v>
          </cell>
          <cell r="J7681">
            <v>0</v>
          </cell>
          <cell r="K7681">
            <v>0</v>
          </cell>
          <cell r="L7681">
            <v>0</v>
          </cell>
          <cell r="M7681">
            <v>966678232.89999998</v>
          </cell>
          <cell r="N7681">
            <v>0</v>
          </cell>
          <cell r="O7681">
            <v>0</v>
          </cell>
          <cell r="P7681">
            <v>0</v>
          </cell>
          <cell r="Q7681">
            <v>0</v>
          </cell>
          <cell r="R7681">
            <v>0</v>
          </cell>
          <cell r="S7681">
            <v>0</v>
          </cell>
          <cell r="T7681">
            <v>24284594703.290001</v>
          </cell>
        </row>
        <row r="7682">
          <cell r="A7682">
            <v>60050001</v>
          </cell>
          <cell r="B7682" t="str">
            <v>60050001 Opening Stock In Transit - Rm</v>
          </cell>
          <cell r="C7682">
            <v>963470293.62</v>
          </cell>
          <cell r="D7682">
            <v>199491956.55000001</v>
          </cell>
          <cell r="E7682">
            <v>0</v>
          </cell>
          <cell r="F7682">
            <v>0</v>
          </cell>
          <cell r="G7682">
            <v>0</v>
          </cell>
          <cell r="H7682">
            <v>0</v>
          </cell>
          <cell r="I7682">
            <v>0</v>
          </cell>
          <cell r="J7682">
            <v>0</v>
          </cell>
          <cell r="K7682">
            <v>0</v>
          </cell>
          <cell r="L7682">
            <v>0</v>
          </cell>
          <cell r="M7682">
            <v>0</v>
          </cell>
          <cell r="N7682">
            <v>0</v>
          </cell>
          <cell r="O7682">
            <v>0</v>
          </cell>
          <cell r="P7682">
            <v>0</v>
          </cell>
          <cell r="Q7682">
            <v>0</v>
          </cell>
          <cell r="R7682">
            <v>0</v>
          </cell>
          <cell r="S7682">
            <v>0</v>
          </cell>
          <cell r="T7682">
            <v>1162962250.1700001</v>
          </cell>
        </row>
        <row r="7683">
          <cell r="A7683">
            <v>60010002</v>
          </cell>
          <cell r="B7683" t="str">
            <v>Stock merger/acquisition - Raw material</v>
          </cell>
          <cell r="C7683">
            <v>0</v>
          </cell>
          <cell r="D7683">
            <v>0</v>
          </cell>
          <cell r="E7683">
            <v>0</v>
          </cell>
          <cell r="F7683">
            <v>0</v>
          </cell>
          <cell r="G7683">
            <v>0</v>
          </cell>
          <cell r="H7683">
            <v>0</v>
          </cell>
          <cell r="I7683">
            <v>0</v>
          </cell>
          <cell r="J7683">
            <v>0</v>
          </cell>
          <cell r="K7683">
            <v>0</v>
          </cell>
          <cell r="L7683">
            <v>0</v>
          </cell>
          <cell r="M7683">
            <v>0</v>
          </cell>
          <cell r="N7683">
            <v>0</v>
          </cell>
          <cell r="O7683">
            <v>0</v>
          </cell>
          <cell r="P7683">
            <v>0</v>
          </cell>
          <cell r="Q7683">
            <v>0</v>
          </cell>
          <cell r="R7683">
            <v>0</v>
          </cell>
          <cell r="S7683">
            <v>0</v>
          </cell>
          <cell r="T7683">
            <v>0</v>
          </cell>
        </row>
        <row r="7684">
          <cell r="A7684">
            <v>320</v>
          </cell>
          <cell r="B7684" t="str">
            <v>Purchases(including processing charges)......</v>
          </cell>
          <cell r="C7684">
            <v>451020701538.28003</v>
          </cell>
          <cell r="D7684">
            <v>103317137309.28</v>
          </cell>
          <cell r="E7684">
            <v>61346205194.120003</v>
          </cell>
          <cell r="F7684">
            <v>0</v>
          </cell>
          <cell r="G7684">
            <v>7580770692.3999996</v>
          </cell>
          <cell r="H7684">
            <v>0</v>
          </cell>
          <cell r="I7684">
            <v>0</v>
          </cell>
          <cell r="J7684">
            <v>0</v>
          </cell>
          <cell r="K7684">
            <v>0</v>
          </cell>
          <cell r="L7684">
            <v>0</v>
          </cell>
          <cell r="M7684">
            <v>6230596244.29</v>
          </cell>
          <cell r="N7684">
            <v>0</v>
          </cell>
          <cell r="O7684">
            <v>0</v>
          </cell>
          <cell r="P7684">
            <v>0</v>
          </cell>
          <cell r="Q7684">
            <v>0</v>
          </cell>
          <cell r="R7684">
            <v>0</v>
          </cell>
          <cell r="S7684">
            <v>0</v>
          </cell>
          <cell r="T7684">
            <v>629495410978.37</v>
          </cell>
        </row>
        <row r="7685">
          <cell r="A7685">
            <v>40010086</v>
          </cell>
          <cell r="B7685" t="str">
            <v>40010086 Material Transferred on chargeable basis</v>
          </cell>
          <cell r="C7685">
            <v>-506268574.81999999</v>
          </cell>
          <cell r="D7685">
            <v>-146034872.12</v>
          </cell>
          <cell r="E7685">
            <v>-7546749.9699999997</v>
          </cell>
          <cell r="F7685">
            <v>0</v>
          </cell>
          <cell r="G7685">
            <v>-366157720.97000003</v>
          </cell>
          <cell r="H7685">
            <v>0</v>
          </cell>
          <cell r="I7685">
            <v>0</v>
          </cell>
          <cell r="J7685">
            <v>0</v>
          </cell>
          <cell r="K7685">
            <v>0</v>
          </cell>
          <cell r="L7685">
            <v>0</v>
          </cell>
          <cell r="M7685">
            <v>-378732011.99000001</v>
          </cell>
          <cell r="N7685">
            <v>0</v>
          </cell>
          <cell r="O7685">
            <v>0</v>
          </cell>
          <cell r="P7685">
            <v>0</v>
          </cell>
          <cell r="Q7685">
            <v>0</v>
          </cell>
          <cell r="R7685">
            <v>0</v>
          </cell>
          <cell r="S7685">
            <v>0</v>
          </cell>
          <cell r="T7685">
            <v>-1404739929.8699999</v>
          </cell>
        </row>
        <row r="7686">
          <cell r="A7686">
            <v>50010001</v>
          </cell>
          <cell r="B7686" t="str">
            <v>50010001 Purchase RM &amp; Comp-Loc</v>
          </cell>
          <cell r="C7686">
            <v>387896080991.75</v>
          </cell>
          <cell r="D7686">
            <v>98938438813.279999</v>
          </cell>
          <cell r="E7686">
            <v>58780720269.32</v>
          </cell>
          <cell r="F7686">
            <v>0</v>
          </cell>
          <cell r="G7686">
            <v>6134966206.4899998</v>
          </cell>
          <cell r="H7686">
            <v>0</v>
          </cell>
          <cell r="I7686">
            <v>0</v>
          </cell>
          <cell r="J7686">
            <v>0</v>
          </cell>
          <cell r="K7686">
            <v>0</v>
          </cell>
          <cell r="L7686">
            <v>0</v>
          </cell>
          <cell r="M7686">
            <v>5278288313.7299995</v>
          </cell>
          <cell r="N7686">
            <v>0</v>
          </cell>
          <cell r="O7686">
            <v>0</v>
          </cell>
          <cell r="P7686">
            <v>0</v>
          </cell>
          <cell r="Q7686">
            <v>0</v>
          </cell>
          <cell r="R7686">
            <v>0</v>
          </cell>
          <cell r="S7686">
            <v>0</v>
          </cell>
          <cell r="T7686">
            <v>557028494594.56995</v>
          </cell>
        </row>
        <row r="7687">
          <cell r="A7687">
            <v>50010002</v>
          </cell>
          <cell r="B7687" t="str">
            <v>50010002 Purchase Of Raw Material - Die Shop</v>
          </cell>
          <cell r="C7687">
            <v>230605961.30000001</v>
          </cell>
          <cell r="D7687">
            <v>0</v>
          </cell>
          <cell r="E7687">
            <v>0</v>
          </cell>
          <cell r="F7687">
            <v>0</v>
          </cell>
          <cell r="G7687">
            <v>0</v>
          </cell>
          <cell r="H7687">
            <v>0</v>
          </cell>
          <cell r="I7687">
            <v>0</v>
          </cell>
          <cell r="J7687">
            <v>0</v>
          </cell>
          <cell r="K7687">
            <v>0</v>
          </cell>
          <cell r="L7687">
            <v>0</v>
          </cell>
          <cell r="M7687">
            <v>0</v>
          </cell>
          <cell r="N7687">
            <v>0</v>
          </cell>
          <cell r="O7687">
            <v>0</v>
          </cell>
          <cell r="P7687">
            <v>0</v>
          </cell>
          <cell r="Q7687">
            <v>0</v>
          </cell>
          <cell r="R7687">
            <v>0</v>
          </cell>
          <cell r="S7687">
            <v>0</v>
          </cell>
          <cell r="T7687">
            <v>230605961.30000001</v>
          </cell>
        </row>
        <row r="7688">
          <cell r="A7688">
            <v>50010003</v>
          </cell>
          <cell r="B7688" t="str">
            <v>50010003 Material For Engine Amc</v>
          </cell>
          <cell r="C7688">
            <v>0</v>
          </cell>
          <cell r="D7688">
            <v>0</v>
          </cell>
          <cell r="E7688">
            <v>0</v>
          </cell>
          <cell r="F7688">
            <v>0</v>
          </cell>
          <cell r="G7688">
            <v>869600487.83000004</v>
          </cell>
          <cell r="H7688">
            <v>0</v>
          </cell>
          <cell r="I7688">
            <v>0</v>
          </cell>
          <cell r="J7688">
            <v>0</v>
          </cell>
          <cell r="K7688">
            <v>0</v>
          </cell>
          <cell r="L7688">
            <v>0</v>
          </cell>
          <cell r="M7688">
            <v>0</v>
          </cell>
          <cell r="N7688">
            <v>0</v>
          </cell>
          <cell r="O7688">
            <v>0</v>
          </cell>
          <cell r="P7688">
            <v>0</v>
          </cell>
          <cell r="Q7688">
            <v>0</v>
          </cell>
          <cell r="R7688">
            <v>0</v>
          </cell>
          <cell r="S7688">
            <v>0</v>
          </cell>
          <cell r="T7688">
            <v>869600487.83000004</v>
          </cell>
        </row>
        <row r="7689">
          <cell r="A7689">
            <v>50010005</v>
          </cell>
          <cell r="B7689" t="str">
            <v>50010005 Purchase B/O Components From Fes India</v>
          </cell>
          <cell r="C7689">
            <v>0</v>
          </cell>
          <cell r="D7689">
            <v>0</v>
          </cell>
          <cell r="E7689">
            <v>0</v>
          </cell>
          <cell r="F7689">
            <v>0</v>
          </cell>
          <cell r="G7689">
            <v>0</v>
          </cell>
          <cell r="H7689">
            <v>0</v>
          </cell>
          <cell r="I7689">
            <v>0</v>
          </cell>
          <cell r="J7689">
            <v>0</v>
          </cell>
          <cell r="K7689">
            <v>0</v>
          </cell>
          <cell r="L7689">
            <v>0</v>
          </cell>
          <cell r="M7689">
            <v>0</v>
          </cell>
          <cell r="N7689">
            <v>0</v>
          </cell>
          <cell r="O7689">
            <v>0</v>
          </cell>
          <cell r="P7689">
            <v>0</v>
          </cell>
          <cell r="Q7689">
            <v>0</v>
          </cell>
          <cell r="R7689">
            <v>0</v>
          </cell>
          <cell r="S7689">
            <v>0</v>
          </cell>
          <cell r="T7689">
            <v>0</v>
          </cell>
        </row>
        <row r="7690">
          <cell r="A7690">
            <v>50010006</v>
          </cell>
          <cell r="B7690" t="str">
            <v>50010006 Purchase Scrap</v>
          </cell>
          <cell r="C7690">
            <v>-128253</v>
          </cell>
          <cell r="D7690">
            <v>0</v>
          </cell>
          <cell r="E7690">
            <v>806000</v>
          </cell>
          <cell r="F7690">
            <v>0</v>
          </cell>
          <cell r="G7690">
            <v>0</v>
          </cell>
          <cell r="H7690">
            <v>0</v>
          </cell>
          <cell r="I7690">
            <v>0</v>
          </cell>
          <cell r="J7690">
            <v>0</v>
          </cell>
          <cell r="K7690">
            <v>0</v>
          </cell>
          <cell r="L7690">
            <v>0</v>
          </cell>
          <cell r="M7690">
            <v>0</v>
          </cell>
          <cell r="N7690">
            <v>0</v>
          </cell>
          <cell r="O7690">
            <v>0</v>
          </cell>
          <cell r="P7690">
            <v>0</v>
          </cell>
          <cell r="Q7690">
            <v>0</v>
          </cell>
          <cell r="R7690">
            <v>0</v>
          </cell>
          <cell r="S7690">
            <v>0</v>
          </cell>
          <cell r="T7690">
            <v>677747</v>
          </cell>
        </row>
        <row r="7691">
          <cell r="A7691">
            <v>50010010</v>
          </cell>
          <cell r="B7691" t="str">
            <v>50010010 Die Shop Material Direct Consumption</v>
          </cell>
          <cell r="C7691">
            <v>334154561.56</v>
          </cell>
          <cell r="D7691">
            <v>0</v>
          </cell>
          <cell r="E7691">
            <v>0</v>
          </cell>
          <cell r="F7691">
            <v>0</v>
          </cell>
          <cell r="G7691">
            <v>0</v>
          </cell>
          <cell r="H7691">
            <v>0</v>
          </cell>
          <cell r="I7691">
            <v>0</v>
          </cell>
          <cell r="J7691">
            <v>0</v>
          </cell>
          <cell r="K7691">
            <v>0</v>
          </cell>
          <cell r="L7691">
            <v>0</v>
          </cell>
          <cell r="M7691">
            <v>0</v>
          </cell>
          <cell r="N7691">
            <v>0</v>
          </cell>
          <cell r="O7691">
            <v>0</v>
          </cell>
          <cell r="P7691">
            <v>0</v>
          </cell>
          <cell r="Q7691">
            <v>0</v>
          </cell>
          <cell r="R7691">
            <v>0</v>
          </cell>
          <cell r="S7691">
            <v>0</v>
          </cell>
          <cell r="T7691">
            <v>334154561.56</v>
          </cell>
        </row>
        <row r="7692">
          <cell r="A7692">
            <v>50010035</v>
          </cell>
          <cell r="B7692" t="str">
            <v>50010035 Labour  For Engine AMC</v>
          </cell>
          <cell r="C7692">
            <v>0</v>
          </cell>
          <cell r="D7692">
            <v>0</v>
          </cell>
          <cell r="E7692">
            <v>0</v>
          </cell>
          <cell r="F7692">
            <v>0</v>
          </cell>
          <cell r="G7692">
            <v>644502742.60000002</v>
          </cell>
          <cell r="H7692">
            <v>0</v>
          </cell>
          <cell r="I7692">
            <v>0</v>
          </cell>
          <cell r="J7692">
            <v>0</v>
          </cell>
          <cell r="K7692">
            <v>0</v>
          </cell>
          <cell r="L7692">
            <v>0</v>
          </cell>
          <cell r="M7692">
            <v>0</v>
          </cell>
          <cell r="N7692">
            <v>0</v>
          </cell>
          <cell r="O7692">
            <v>0</v>
          </cell>
          <cell r="P7692">
            <v>0</v>
          </cell>
          <cell r="Q7692">
            <v>0</v>
          </cell>
          <cell r="R7692">
            <v>0</v>
          </cell>
          <cell r="S7692">
            <v>0</v>
          </cell>
          <cell r="T7692">
            <v>644502742.60000002</v>
          </cell>
        </row>
        <row r="7693">
          <cell r="A7693">
            <v>50010036</v>
          </cell>
          <cell r="B7693" t="str">
            <v>50010036 Labour For Engine SME</v>
          </cell>
          <cell r="C7693">
            <v>0</v>
          </cell>
          <cell r="D7693">
            <v>0</v>
          </cell>
          <cell r="E7693">
            <v>0</v>
          </cell>
          <cell r="F7693">
            <v>0</v>
          </cell>
          <cell r="G7693">
            <v>-3397398.19</v>
          </cell>
          <cell r="H7693">
            <v>0</v>
          </cell>
          <cell r="I7693">
            <v>0</v>
          </cell>
          <cell r="J7693">
            <v>0</v>
          </cell>
          <cell r="K7693">
            <v>0</v>
          </cell>
          <cell r="L7693">
            <v>0</v>
          </cell>
          <cell r="M7693">
            <v>0</v>
          </cell>
          <cell r="N7693">
            <v>0</v>
          </cell>
          <cell r="O7693">
            <v>0</v>
          </cell>
          <cell r="P7693">
            <v>0</v>
          </cell>
          <cell r="Q7693">
            <v>0</v>
          </cell>
          <cell r="R7693">
            <v>0</v>
          </cell>
          <cell r="S7693">
            <v>0</v>
          </cell>
          <cell r="T7693">
            <v>-3397398.19</v>
          </cell>
        </row>
        <row r="7694">
          <cell r="A7694">
            <v>50010037</v>
          </cell>
          <cell r="B7694" t="str">
            <v>50010037 Material For Engine SME</v>
          </cell>
          <cell r="C7694">
            <v>0</v>
          </cell>
          <cell r="D7694">
            <v>0</v>
          </cell>
          <cell r="E7694">
            <v>0</v>
          </cell>
          <cell r="F7694">
            <v>0</v>
          </cell>
          <cell r="G7694">
            <v>-5163597.28</v>
          </cell>
          <cell r="H7694">
            <v>0</v>
          </cell>
          <cell r="I7694">
            <v>0</v>
          </cell>
          <cell r="J7694">
            <v>0</v>
          </cell>
          <cell r="K7694">
            <v>0</v>
          </cell>
          <cell r="L7694">
            <v>0</v>
          </cell>
          <cell r="M7694">
            <v>0</v>
          </cell>
          <cell r="N7694">
            <v>0</v>
          </cell>
          <cell r="O7694">
            <v>0</v>
          </cell>
          <cell r="P7694">
            <v>0</v>
          </cell>
          <cell r="Q7694">
            <v>0</v>
          </cell>
          <cell r="R7694">
            <v>0</v>
          </cell>
          <cell r="S7694">
            <v>0</v>
          </cell>
          <cell r="T7694">
            <v>-5163597.28</v>
          </cell>
        </row>
        <row r="7695">
          <cell r="A7695">
            <v>50010038</v>
          </cell>
          <cell r="B7695" t="str">
            <v>50010038 R &amp; D Material Direct Consumption</v>
          </cell>
          <cell r="C7695">
            <v>-6169778.7699999996</v>
          </cell>
          <cell r="D7695">
            <v>0</v>
          </cell>
          <cell r="E7695">
            <v>0</v>
          </cell>
          <cell r="F7695">
            <v>0</v>
          </cell>
          <cell r="G7695">
            <v>0</v>
          </cell>
          <cell r="H7695">
            <v>0</v>
          </cell>
          <cell r="I7695">
            <v>0</v>
          </cell>
          <cell r="J7695">
            <v>0</v>
          </cell>
          <cell r="K7695">
            <v>0</v>
          </cell>
          <cell r="L7695">
            <v>0</v>
          </cell>
          <cell r="M7695">
            <v>0</v>
          </cell>
          <cell r="N7695">
            <v>0</v>
          </cell>
          <cell r="O7695">
            <v>0</v>
          </cell>
          <cell r="P7695">
            <v>0</v>
          </cell>
          <cell r="Q7695">
            <v>0</v>
          </cell>
          <cell r="R7695">
            <v>0</v>
          </cell>
          <cell r="S7695">
            <v>0</v>
          </cell>
          <cell r="T7695">
            <v>-6169778.7699999996</v>
          </cell>
        </row>
        <row r="7696">
          <cell r="A7696">
            <v>50010045</v>
          </cell>
          <cell r="B7696" t="str">
            <v>50010045 GENSET-SERVICE-RETAIL EXP - LABOUR CHARGES</v>
          </cell>
          <cell r="C7696">
            <v>0</v>
          </cell>
          <cell r="D7696">
            <v>0</v>
          </cell>
          <cell r="E7696">
            <v>0</v>
          </cell>
          <cell r="F7696">
            <v>0</v>
          </cell>
          <cell r="G7696">
            <v>26430958.079999998</v>
          </cell>
          <cell r="H7696">
            <v>0</v>
          </cell>
          <cell r="I7696">
            <v>0</v>
          </cell>
          <cell r="J7696">
            <v>0</v>
          </cell>
          <cell r="K7696">
            <v>0</v>
          </cell>
          <cell r="L7696">
            <v>0</v>
          </cell>
          <cell r="M7696">
            <v>0</v>
          </cell>
          <cell r="N7696">
            <v>0</v>
          </cell>
          <cell r="O7696">
            <v>0</v>
          </cell>
          <cell r="P7696">
            <v>0</v>
          </cell>
          <cell r="Q7696">
            <v>0</v>
          </cell>
          <cell r="R7696">
            <v>0</v>
          </cell>
          <cell r="S7696">
            <v>0</v>
          </cell>
          <cell r="T7696">
            <v>26430958.079999998</v>
          </cell>
        </row>
        <row r="7697">
          <cell r="A7697">
            <v>50010046</v>
          </cell>
          <cell r="B7697" t="str">
            <v>50010046 GENSET-SERVICE-DG Refurbishment - LABOUR CHARGES</v>
          </cell>
          <cell r="C7697">
            <v>0</v>
          </cell>
          <cell r="D7697">
            <v>0</v>
          </cell>
          <cell r="E7697">
            <v>0</v>
          </cell>
          <cell r="F7697">
            <v>0</v>
          </cell>
          <cell r="G7697">
            <v>41448150.310000002</v>
          </cell>
          <cell r="H7697">
            <v>0</v>
          </cell>
          <cell r="I7697">
            <v>0</v>
          </cell>
          <cell r="J7697">
            <v>0</v>
          </cell>
          <cell r="K7697">
            <v>0</v>
          </cell>
          <cell r="L7697">
            <v>0</v>
          </cell>
          <cell r="M7697">
            <v>0</v>
          </cell>
          <cell r="N7697">
            <v>0</v>
          </cell>
          <cell r="O7697">
            <v>0</v>
          </cell>
          <cell r="P7697">
            <v>0</v>
          </cell>
          <cell r="Q7697">
            <v>0</v>
          </cell>
          <cell r="R7697">
            <v>0</v>
          </cell>
          <cell r="S7697">
            <v>0</v>
          </cell>
          <cell r="T7697">
            <v>41448150.310000002</v>
          </cell>
        </row>
        <row r="7698">
          <cell r="A7698">
            <v>50010047</v>
          </cell>
          <cell r="B7698" t="str">
            <v>50010047 GENSET-SERVICE-RETAIL EXP-MATERIAL CHARGES</v>
          </cell>
          <cell r="C7698">
            <v>0</v>
          </cell>
          <cell r="D7698">
            <v>0</v>
          </cell>
          <cell r="E7698">
            <v>0</v>
          </cell>
          <cell r="F7698">
            <v>0</v>
          </cell>
          <cell r="G7698">
            <v>20836323.93</v>
          </cell>
          <cell r="H7698">
            <v>0</v>
          </cell>
          <cell r="I7698">
            <v>0</v>
          </cell>
          <cell r="J7698">
            <v>0</v>
          </cell>
          <cell r="K7698">
            <v>0</v>
          </cell>
          <cell r="L7698">
            <v>0</v>
          </cell>
          <cell r="M7698">
            <v>0</v>
          </cell>
          <cell r="N7698">
            <v>0</v>
          </cell>
          <cell r="O7698">
            <v>0</v>
          </cell>
          <cell r="P7698">
            <v>0</v>
          </cell>
          <cell r="Q7698">
            <v>0</v>
          </cell>
          <cell r="R7698">
            <v>0</v>
          </cell>
          <cell r="S7698">
            <v>0</v>
          </cell>
          <cell r="T7698">
            <v>20836323.93</v>
          </cell>
        </row>
        <row r="7699">
          <cell r="A7699">
            <v>50010048</v>
          </cell>
          <cell r="B7699" t="str">
            <v>50010048 GENSET-SERVICE-DG Refurbishment -MATERIAL CHARGES</v>
          </cell>
          <cell r="C7699">
            <v>0</v>
          </cell>
          <cell r="D7699">
            <v>0</v>
          </cell>
          <cell r="E7699">
            <v>0</v>
          </cell>
          <cell r="F7699">
            <v>0</v>
          </cell>
          <cell r="G7699">
            <v>53944097.899999999</v>
          </cell>
          <cell r="H7699">
            <v>0</v>
          </cell>
          <cell r="I7699">
            <v>0</v>
          </cell>
          <cell r="J7699">
            <v>0</v>
          </cell>
          <cell r="K7699">
            <v>0</v>
          </cell>
          <cell r="L7699">
            <v>0</v>
          </cell>
          <cell r="M7699">
            <v>0</v>
          </cell>
          <cell r="N7699">
            <v>0</v>
          </cell>
          <cell r="O7699">
            <v>0</v>
          </cell>
          <cell r="P7699">
            <v>0</v>
          </cell>
          <cell r="Q7699">
            <v>0</v>
          </cell>
          <cell r="R7699">
            <v>0</v>
          </cell>
          <cell r="S7699">
            <v>0</v>
          </cell>
          <cell r="T7699">
            <v>53944097.899999999</v>
          </cell>
        </row>
        <row r="7700">
          <cell r="A7700">
            <v>50010049</v>
          </cell>
          <cell r="B7700" t="str">
            <v>50010049 Solar AMC Material Charges</v>
          </cell>
          <cell r="C7700">
            <v>0</v>
          </cell>
          <cell r="D7700">
            <v>0</v>
          </cell>
          <cell r="E7700">
            <v>0</v>
          </cell>
          <cell r="F7700">
            <v>0</v>
          </cell>
          <cell r="G7700">
            <v>0</v>
          </cell>
          <cell r="H7700">
            <v>0</v>
          </cell>
          <cell r="I7700">
            <v>0</v>
          </cell>
          <cell r="J7700">
            <v>0</v>
          </cell>
          <cell r="K7700">
            <v>0</v>
          </cell>
          <cell r="L7700">
            <v>0</v>
          </cell>
          <cell r="M7700">
            <v>0</v>
          </cell>
          <cell r="N7700">
            <v>0</v>
          </cell>
          <cell r="O7700">
            <v>0</v>
          </cell>
          <cell r="P7700">
            <v>0</v>
          </cell>
          <cell r="Q7700">
            <v>0</v>
          </cell>
          <cell r="R7700">
            <v>0</v>
          </cell>
          <cell r="S7700">
            <v>0</v>
          </cell>
          <cell r="T7700">
            <v>0</v>
          </cell>
        </row>
        <row r="7701">
          <cell r="A7701">
            <v>50010050</v>
          </cell>
          <cell r="B7701" t="str">
            <v>50010050 Solar AMC Labour Charges</v>
          </cell>
          <cell r="C7701">
            <v>0</v>
          </cell>
          <cell r="D7701">
            <v>0</v>
          </cell>
          <cell r="E7701">
            <v>0</v>
          </cell>
          <cell r="F7701">
            <v>0</v>
          </cell>
          <cell r="G7701">
            <v>0</v>
          </cell>
          <cell r="H7701">
            <v>0</v>
          </cell>
          <cell r="I7701">
            <v>0</v>
          </cell>
          <cell r="J7701">
            <v>0</v>
          </cell>
          <cell r="K7701">
            <v>0</v>
          </cell>
          <cell r="L7701">
            <v>0</v>
          </cell>
          <cell r="M7701">
            <v>0</v>
          </cell>
          <cell r="N7701">
            <v>0</v>
          </cell>
          <cell r="O7701">
            <v>0</v>
          </cell>
          <cell r="P7701">
            <v>0</v>
          </cell>
          <cell r="Q7701">
            <v>0</v>
          </cell>
          <cell r="R7701">
            <v>0</v>
          </cell>
          <cell r="S7701">
            <v>0</v>
          </cell>
          <cell r="T7701">
            <v>0</v>
          </cell>
        </row>
        <row r="7702">
          <cell r="A7702">
            <v>50010051</v>
          </cell>
          <cell r="B7702" t="str">
            <v>50010051 EMS AMC Material Charges</v>
          </cell>
          <cell r="C7702">
            <v>0</v>
          </cell>
          <cell r="D7702">
            <v>0</v>
          </cell>
          <cell r="E7702">
            <v>0</v>
          </cell>
          <cell r="F7702">
            <v>0</v>
          </cell>
          <cell r="G7702">
            <v>0</v>
          </cell>
          <cell r="H7702">
            <v>0</v>
          </cell>
          <cell r="I7702">
            <v>0</v>
          </cell>
          <cell r="J7702">
            <v>0</v>
          </cell>
          <cell r="K7702">
            <v>0</v>
          </cell>
          <cell r="L7702">
            <v>0</v>
          </cell>
          <cell r="M7702">
            <v>0</v>
          </cell>
          <cell r="N7702">
            <v>0</v>
          </cell>
          <cell r="O7702">
            <v>0</v>
          </cell>
          <cell r="P7702">
            <v>0</v>
          </cell>
          <cell r="Q7702">
            <v>0</v>
          </cell>
          <cell r="R7702">
            <v>0</v>
          </cell>
          <cell r="S7702">
            <v>0</v>
          </cell>
          <cell r="T7702">
            <v>0</v>
          </cell>
        </row>
        <row r="7703">
          <cell r="A7703">
            <v>50010052</v>
          </cell>
          <cell r="B7703" t="str">
            <v>50010052 EMS AMC Labor Charges</v>
          </cell>
          <cell r="C7703">
            <v>0</v>
          </cell>
          <cell r="D7703">
            <v>0</v>
          </cell>
          <cell r="E7703">
            <v>0</v>
          </cell>
          <cell r="F7703">
            <v>0</v>
          </cell>
          <cell r="G7703">
            <v>3069507.2</v>
          </cell>
          <cell r="H7703">
            <v>0</v>
          </cell>
          <cell r="I7703">
            <v>0</v>
          </cell>
          <cell r="J7703">
            <v>0</v>
          </cell>
          <cell r="K7703">
            <v>0</v>
          </cell>
          <cell r="L7703">
            <v>0</v>
          </cell>
          <cell r="M7703">
            <v>0</v>
          </cell>
          <cell r="N7703">
            <v>0</v>
          </cell>
          <cell r="O7703">
            <v>0</v>
          </cell>
          <cell r="P7703">
            <v>0</v>
          </cell>
          <cell r="Q7703">
            <v>0</v>
          </cell>
          <cell r="R7703">
            <v>0</v>
          </cell>
          <cell r="S7703">
            <v>0</v>
          </cell>
          <cell r="T7703">
            <v>3069507.2</v>
          </cell>
        </row>
        <row r="7704">
          <cell r="A7704">
            <v>50010053</v>
          </cell>
          <cell r="B7704" t="str">
            <v>50010053 EMS Diesel Refilling Charges</v>
          </cell>
          <cell r="C7704">
            <v>0</v>
          </cell>
          <cell r="D7704">
            <v>0</v>
          </cell>
          <cell r="E7704">
            <v>0</v>
          </cell>
          <cell r="F7704">
            <v>0</v>
          </cell>
          <cell r="G7704">
            <v>53751018</v>
          </cell>
          <cell r="H7704">
            <v>0</v>
          </cell>
          <cell r="I7704">
            <v>0</v>
          </cell>
          <cell r="J7704">
            <v>0</v>
          </cell>
          <cell r="K7704">
            <v>0</v>
          </cell>
          <cell r="L7704">
            <v>0</v>
          </cell>
          <cell r="M7704">
            <v>0</v>
          </cell>
          <cell r="N7704">
            <v>0</v>
          </cell>
          <cell r="O7704">
            <v>0</v>
          </cell>
          <cell r="P7704">
            <v>0</v>
          </cell>
          <cell r="Q7704">
            <v>0</v>
          </cell>
          <cell r="R7704">
            <v>0</v>
          </cell>
          <cell r="S7704">
            <v>0</v>
          </cell>
          <cell r="T7704">
            <v>53751018</v>
          </cell>
        </row>
        <row r="7705">
          <cell r="A7705">
            <v>50010054</v>
          </cell>
          <cell r="B7705" t="str">
            <v>50010054 Labour  For Super Sheild - DG</v>
          </cell>
          <cell r="C7705">
            <v>0</v>
          </cell>
          <cell r="D7705">
            <v>0</v>
          </cell>
          <cell r="E7705">
            <v>0</v>
          </cell>
          <cell r="F7705">
            <v>0</v>
          </cell>
          <cell r="G7705">
            <v>3049249.97</v>
          </cell>
          <cell r="H7705">
            <v>0</v>
          </cell>
          <cell r="I7705">
            <v>0</v>
          </cell>
          <cell r="J7705">
            <v>0</v>
          </cell>
          <cell r="K7705">
            <v>0</v>
          </cell>
          <cell r="L7705">
            <v>0</v>
          </cell>
          <cell r="M7705">
            <v>0</v>
          </cell>
          <cell r="N7705">
            <v>0</v>
          </cell>
          <cell r="O7705">
            <v>0</v>
          </cell>
          <cell r="P7705">
            <v>0</v>
          </cell>
          <cell r="Q7705">
            <v>0</v>
          </cell>
          <cell r="R7705">
            <v>0</v>
          </cell>
          <cell r="S7705">
            <v>0</v>
          </cell>
          <cell r="T7705">
            <v>3049249.97</v>
          </cell>
        </row>
        <row r="7706">
          <cell r="A7706">
            <v>50010055</v>
          </cell>
          <cell r="B7706" t="str">
            <v>50010055 Material For Super Sheild - DG</v>
          </cell>
          <cell r="C7706">
            <v>0</v>
          </cell>
          <cell r="D7706">
            <v>0</v>
          </cell>
          <cell r="E7706">
            <v>0</v>
          </cell>
          <cell r="F7706">
            <v>0</v>
          </cell>
          <cell r="G7706">
            <v>6627142.4500000002</v>
          </cell>
          <cell r="H7706">
            <v>0</v>
          </cell>
          <cell r="I7706">
            <v>0</v>
          </cell>
          <cell r="J7706">
            <v>0</v>
          </cell>
          <cell r="K7706">
            <v>0</v>
          </cell>
          <cell r="L7706">
            <v>0</v>
          </cell>
          <cell r="M7706">
            <v>0</v>
          </cell>
          <cell r="N7706">
            <v>0</v>
          </cell>
          <cell r="O7706">
            <v>0</v>
          </cell>
          <cell r="P7706">
            <v>0</v>
          </cell>
          <cell r="Q7706">
            <v>0</v>
          </cell>
          <cell r="R7706">
            <v>0</v>
          </cell>
          <cell r="S7706">
            <v>0</v>
          </cell>
          <cell r="T7706">
            <v>6627142.4500000002</v>
          </cell>
        </row>
        <row r="7707">
          <cell r="A7707">
            <v>50010056</v>
          </cell>
          <cell r="B7707" t="str">
            <v>6*  I&amp;C Lithium Ion Battery - Labour Charges</v>
          </cell>
          <cell r="C7707">
            <v>0</v>
          </cell>
          <cell r="D7707">
            <v>0</v>
          </cell>
          <cell r="E7707">
            <v>0</v>
          </cell>
          <cell r="F7707">
            <v>0</v>
          </cell>
          <cell r="G7707">
            <v>0</v>
          </cell>
          <cell r="H7707">
            <v>0</v>
          </cell>
          <cell r="I7707">
            <v>0</v>
          </cell>
          <cell r="J7707">
            <v>0</v>
          </cell>
          <cell r="K7707">
            <v>0</v>
          </cell>
          <cell r="L7707">
            <v>0</v>
          </cell>
          <cell r="M7707">
            <v>0</v>
          </cell>
          <cell r="N7707">
            <v>0</v>
          </cell>
          <cell r="O7707">
            <v>0</v>
          </cell>
          <cell r="P7707">
            <v>0</v>
          </cell>
          <cell r="Q7707">
            <v>0</v>
          </cell>
          <cell r="R7707">
            <v>0</v>
          </cell>
          <cell r="S7707">
            <v>0</v>
          </cell>
          <cell r="T7707">
            <v>0</v>
          </cell>
        </row>
        <row r="7708">
          <cell r="A7708">
            <v>50010099</v>
          </cell>
          <cell r="B7708" t="str">
            <v>50010099 Purchase B/O Components From #FES  Australia#</v>
          </cell>
          <cell r="C7708">
            <v>0</v>
          </cell>
          <cell r="D7708">
            <v>0</v>
          </cell>
          <cell r="E7708">
            <v>0</v>
          </cell>
          <cell r="F7708">
            <v>0</v>
          </cell>
          <cell r="G7708">
            <v>0</v>
          </cell>
          <cell r="H7708">
            <v>0</v>
          </cell>
          <cell r="I7708">
            <v>0</v>
          </cell>
          <cell r="J7708">
            <v>0</v>
          </cell>
          <cell r="K7708">
            <v>0</v>
          </cell>
          <cell r="L7708">
            <v>0</v>
          </cell>
          <cell r="M7708">
            <v>0</v>
          </cell>
          <cell r="N7708">
            <v>0</v>
          </cell>
          <cell r="O7708">
            <v>0</v>
          </cell>
          <cell r="P7708">
            <v>0</v>
          </cell>
          <cell r="Q7708">
            <v>0</v>
          </cell>
          <cell r="R7708">
            <v>0</v>
          </cell>
          <cell r="S7708">
            <v>0</v>
          </cell>
          <cell r="T7708">
            <v>0</v>
          </cell>
        </row>
        <row r="7709">
          <cell r="A7709">
            <v>50010901</v>
          </cell>
          <cell r="B7709" t="str">
            <v>50010901 Ind-AS Purchase RM &amp; Comp-Loc (Discount recd Regrp</v>
          </cell>
          <cell r="C7709">
            <v>998498</v>
          </cell>
          <cell r="D7709">
            <v>0</v>
          </cell>
          <cell r="E7709">
            <v>-12443546.439999999</v>
          </cell>
          <cell r="F7709">
            <v>0</v>
          </cell>
          <cell r="G7709">
            <v>0</v>
          </cell>
          <cell r="H7709">
            <v>0</v>
          </cell>
          <cell r="I7709">
            <v>0</v>
          </cell>
          <cell r="J7709">
            <v>0</v>
          </cell>
          <cell r="K7709">
            <v>0</v>
          </cell>
          <cell r="L7709">
            <v>0</v>
          </cell>
          <cell r="M7709">
            <v>0</v>
          </cell>
          <cell r="N7709">
            <v>0</v>
          </cell>
          <cell r="O7709">
            <v>0</v>
          </cell>
          <cell r="P7709">
            <v>0</v>
          </cell>
          <cell r="Q7709">
            <v>0</v>
          </cell>
          <cell r="R7709">
            <v>0</v>
          </cell>
          <cell r="S7709">
            <v>0</v>
          </cell>
          <cell r="T7709">
            <v>-11445048.439999999</v>
          </cell>
        </row>
        <row r="7710">
          <cell r="A7710">
            <v>50020001</v>
          </cell>
          <cell r="B7710" t="str">
            <v>50020001 Purchase RM &amp; Comp-Imp</v>
          </cell>
          <cell r="C7710">
            <v>33932577257.040001</v>
          </cell>
          <cell r="D7710">
            <v>918862616.61000001</v>
          </cell>
          <cell r="E7710">
            <v>975499.13</v>
          </cell>
          <cell r="F7710">
            <v>0</v>
          </cell>
          <cell r="G7710">
            <v>33579312.450000003</v>
          </cell>
          <cell r="H7710">
            <v>0</v>
          </cell>
          <cell r="I7710">
            <v>0</v>
          </cell>
          <cell r="J7710">
            <v>0</v>
          </cell>
          <cell r="K7710">
            <v>0</v>
          </cell>
          <cell r="L7710">
            <v>0</v>
          </cell>
          <cell r="M7710">
            <v>857456211.87</v>
          </cell>
          <cell r="N7710">
            <v>0</v>
          </cell>
          <cell r="O7710">
            <v>0</v>
          </cell>
          <cell r="P7710">
            <v>0</v>
          </cell>
          <cell r="Q7710">
            <v>0</v>
          </cell>
          <cell r="R7710">
            <v>0</v>
          </cell>
          <cell r="S7710">
            <v>0</v>
          </cell>
          <cell r="T7710">
            <v>35743450897.099998</v>
          </cell>
        </row>
        <row r="7711">
          <cell r="A7711">
            <v>50030203</v>
          </cell>
          <cell r="B7711" t="str">
            <v>50030203 PURCHASES PAINTS LOCAL</v>
          </cell>
          <cell r="C7711">
            <v>1242968260.6300001</v>
          </cell>
          <cell r="D7711">
            <v>57727859.619999997</v>
          </cell>
          <cell r="E7711">
            <v>309272733.91000003</v>
          </cell>
          <cell r="F7711">
            <v>0</v>
          </cell>
          <cell r="G7711">
            <v>12261421.1</v>
          </cell>
          <cell r="H7711">
            <v>0</v>
          </cell>
          <cell r="I7711">
            <v>0</v>
          </cell>
          <cell r="J7711">
            <v>0</v>
          </cell>
          <cell r="K7711">
            <v>0</v>
          </cell>
          <cell r="L7711">
            <v>0</v>
          </cell>
          <cell r="M7711">
            <v>62428297.649999999</v>
          </cell>
          <cell r="N7711">
            <v>0</v>
          </cell>
          <cell r="O7711">
            <v>0</v>
          </cell>
          <cell r="P7711">
            <v>0</v>
          </cell>
          <cell r="Q7711">
            <v>0</v>
          </cell>
          <cell r="R7711">
            <v>0</v>
          </cell>
          <cell r="S7711">
            <v>0</v>
          </cell>
          <cell r="T7711">
            <v>1684658572.9100001</v>
          </cell>
        </row>
        <row r="7712">
          <cell r="A7712">
            <v>50030204</v>
          </cell>
          <cell r="B7712" t="str">
            <v>50030204 PURCHASES FOUNDRY RAW MATERIAL - LOCAL</v>
          </cell>
          <cell r="C7712">
            <v>1188043412.22</v>
          </cell>
          <cell r="D7712">
            <v>0</v>
          </cell>
          <cell r="E7712">
            <v>1960428214.7</v>
          </cell>
          <cell r="F7712">
            <v>0</v>
          </cell>
          <cell r="G7712">
            <v>0</v>
          </cell>
          <cell r="H7712">
            <v>0</v>
          </cell>
          <cell r="I7712">
            <v>0</v>
          </cell>
          <cell r="J7712">
            <v>0</v>
          </cell>
          <cell r="K7712">
            <v>0</v>
          </cell>
          <cell r="L7712">
            <v>0</v>
          </cell>
          <cell r="M7712">
            <v>0</v>
          </cell>
          <cell r="N7712">
            <v>0</v>
          </cell>
          <cell r="O7712">
            <v>0</v>
          </cell>
          <cell r="P7712">
            <v>0</v>
          </cell>
          <cell r="Q7712">
            <v>0</v>
          </cell>
          <cell r="R7712">
            <v>0</v>
          </cell>
          <cell r="S7712">
            <v>0</v>
          </cell>
          <cell r="T7712">
            <v>3148471626.9200001</v>
          </cell>
        </row>
        <row r="7713">
          <cell r="A7713">
            <v>50030901</v>
          </cell>
          <cell r="B7713" t="str">
            <v>50030901 Ind-AS  Purchases</v>
          </cell>
          <cell r="C7713">
            <v>0</v>
          </cell>
          <cell r="D7713">
            <v>0</v>
          </cell>
          <cell r="E7713">
            <v>0</v>
          </cell>
          <cell r="F7713">
            <v>0</v>
          </cell>
          <cell r="G7713">
            <v>0</v>
          </cell>
          <cell r="H7713">
            <v>0</v>
          </cell>
          <cell r="I7713">
            <v>0</v>
          </cell>
          <cell r="J7713">
            <v>0</v>
          </cell>
          <cell r="K7713">
            <v>0</v>
          </cell>
          <cell r="L7713">
            <v>0</v>
          </cell>
          <cell r="M7713">
            <v>0</v>
          </cell>
          <cell r="N7713">
            <v>0</v>
          </cell>
          <cell r="O7713">
            <v>0</v>
          </cell>
          <cell r="P7713">
            <v>0</v>
          </cell>
          <cell r="Q7713">
            <v>0</v>
          </cell>
          <cell r="R7713">
            <v>0</v>
          </cell>
          <cell r="S7713">
            <v>0</v>
          </cell>
          <cell r="T7713">
            <v>0</v>
          </cell>
        </row>
        <row r="7714">
          <cell r="A7714">
            <v>50050001</v>
          </cell>
          <cell r="B7714" t="str">
            <v>50050001 Processing Charges</v>
          </cell>
          <cell r="C7714">
            <v>0</v>
          </cell>
          <cell r="D7714">
            <v>192516454.11000001</v>
          </cell>
          <cell r="E7714">
            <v>0</v>
          </cell>
          <cell r="F7714">
            <v>0</v>
          </cell>
          <cell r="G7714">
            <v>21579718.23</v>
          </cell>
          <cell r="H7714">
            <v>0</v>
          </cell>
          <cell r="I7714">
            <v>0</v>
          </cell>
          <cell r="J7714">
            <v>0</v>
          </cell>
          <cell r="K7714">
            <v>0</v>
          </cell>
          <cell r="L7714">
            <v>0</v>
          </cell>
          <cell r="M7714">
            <v>0</v>
          </cell>
          <cell r="N7714">
            <v>0</v>
          </cell>
          <cell r="O7714">
            <v>0</v>
          </cell>
          <cell r="P7714">
            <v>0</v>
          </cell>
          <cell r="Q7714">
            <v>0</v>
          </cell>
          <cell r="R7714">
            <v>0</v>
          </cell>
          <cell r="S7714">
            <v>0</v>
          </cell>
          <cell r="T7714">
            <v>214096172.34</v>
          </cell>
        </row>
        <row r="7715">
          <cell r="A7715">
            <v>50050017</v>
          </cell>
          <cell r="B7715" t="str">
            <v>50050017 Processing Charges-Scrap</v>
          </cell>
          <cell r="C7715">
            <v>0</v>
          </cell>
          <cell r="D7715">
            <v>0</v>
          </cell>
          <cell r="E7715">
            <v>0</v>
          </cell>
          <cell r="F7715">
            <v>0</v>
          </cell>
          <cell r="G7715">
            <v>0</v>
          </cell>
          <cell r="H7715">
            <v>0</v>
          </cell>
          <cell r="I7715">
            <v>0</v>
          </cell>
          <cell r="J7715">
            <v>0</v>
          </cell>
          <cell r="K7715">
            <v>0</v>
          </cell>
          <cell r="L7715">
            <v>0</v>
          </cell>
          <cell r="M7715">
            <v>0</v>
          </cell>
          <cell r="N7715">
            <v>0</v>
          </cell>
          <cell r="O7715">
            <v>0</v>
          </cell>
          <cell r="P7715">
            <v>0</v>
          </cell>
          <cell r="Q7715">
            <v>0</v>
          </cell>
          <cell r="R7715">
            <v>0</v>
          </cell>
          <cell r="S7715">
            <v>0</v>
          </cell>
          <cell r="T7715">
            <v>0</v>
          </cell>
        </row>
        <row r="7716">
          <cell r="A7716">
            <v>50050021</v>
          </cell>
          <cell r="B7716" t="str">
            <v>50050021 Labour Charges Bouht Out</v>
          </cell>
          <cell r="C7716">
            <v>81670337.180000007</v>
          </cell>
          <cell r="D7716">
            <v>0</v>
          </cell>
          <cell r="E7716">
            <v>0</v>
          </cell>
          <cell r="F7716">
            <v>0</v>
          </cell>
          <cell r="G7716">
            <v>0</v>
          </cell>
          <cell r="H7716">
            <v>0</v>
          </cell>
          <cell r="I7716">
            <v>0</v>
          </cell>
          <cell r="J7716">
            <v>0</v>
          </cell>
          <cell r="K7716">
            <v>0</v>
          </cell>
          <cell r="L7716">
            <v>0</v>
          </cell>
          <cell r="M7716">
            <v>1687388.29</v>
          </cell>
          <cell r="N7716">
            <v>0</v>
          </cell>
          <cell r="O7716">
            <v>0</v>
          </cell>
          <cell r="P7716">
            <v>0</v>
          </cell>
          <cell r="Q7716">
            <v>0</v>
          </cell>
          <cell r="R7716">
            <v>0</v>
          </cell>
          <cell r="S7716">
            <v>0</v>
          </cell>
          <cell r="T7716">
            <v>83357725.469999999</v>
          </cell>
        </row>
        <row r="7717">
          <cell r="A7717">
            <v>50050023</v>
          </cell>
          <cell r="B7717" t="str">
            <v>50050023 Outside Processing Charge-Lorry</v>
          </cell>
          <cell r="C7717">
            <v>0</v>
          </cell>
          <cell r="D7717">
            <v>0</v>
          </cell>
          <cell r="E7717">
            <v>0</v>
          </cell>
          <cell r="F7717">
            <v>0</v>
          </cell>
          <cell r="G7717">
            <v>0</v>
          </cell>
          <cell r="H7717">
            <v>0</v>
          </cell>
          <cell r="I7717">
            <v>0</v>
          </cell>
          <cell r="J7717">
            <v>0</v>
          </cell>
          <cell r="K7717">
            <v>0</v>
          </cell>
          <cell r="L7717">
            <v>0</v>
          </cell>
          <cell r="M7717">
            <v>0</v>
          </cell>
          <cell r="N7717">
            <v>0</v>
          </cell>
          <cell r="O7717">
            <v>0</v>
          </cell>
          <cell r="P7717">
            <v>0</v>
          </cell>
          <cell r="Q7717">
            <v>0</v>
          </cell>
          <cell r="R7717">
            <v>0</v>
          </cell>
          <cell r="S7717">
            <v>0</v>
          </cell>
          <cell r="T7717">
            <v>0</v>
          </cell>
        </row>
        <row r="7718">
          <cell r="A7718">
            <v>50050056</v>
          </cell>
          <cell r="B7718" t="str">
            <v>50050056  Reworking costs</v>
          </cell>
          <cell r="C7718">
            <v>0</v>
          </cell>
          <cell r="D7718">
            <v>0</v>
          </cell>
          <cell r="E7718">
            <v>0</v>
          </cell>
          <cell r="F7718">
            <v>0</v>
          </cell>
          <cell r="G7718">
            <v>0</v>
          </cell>
          <cell r="H7718">
            <v>0</v>
          </cell>
          <cell r="I7718">
            <v>0</v>
          </cell>
          <cell r="J7718">
            <v>0</v>
          </cell>
          <cell r="K7718">
            <v>0</v>
          </cell>
          <cell r="L7718">
            <v>0</v>
          </cell>
          <cell r="M7718">
            <v>0</v>
          </cell>
          <cell r="N7718">
            <v>0</v>
          </cell>
          <cell r="O7718">
            <v>0</v>
          </cell>
          <cell r="P7718">
            <v>0</v>
          </cell>
          <cell r="Q7718">
            <v>0</v>
          </cell>
          <cell r="R7718">
            <v>0</v>
          </cell>
          <cell r="S7718">
            <v>0</v>
          </cell>
          <cell r="T7718">
            <v>0</v>
          </cell>
        </row>
        <row r="7719">
          <cell r="A7719">
            <v>50050100</v>
          </cell>
          <cell r="B7719" t="str">
            <v>50050100 Processing Charges</v>
          </cell>
          <cell r="C7719">
            <v>25380176981.689999</v>
          </cell>
          <cell r="D7719">
            <v>2280770948.5700002</v>
          </cell>
          <cell r="E7719">
            <v>224868774.66999999</v>
          </cell>
          <cell r="F7719">
            <v>0</v>
          </cell>
          <cell r="G7719">
            <v>29842850.600000001</v>
          </cell>
          <cell r="H7719">
            <v>0</v>
          </cell>
          <cell r="I7719">
            <v>0</v>
          </cell>
          <cell r="J7719">
            <v>0</v>
          </cell>
          <cell r="K7719">
            <v>0</v>
          </cell>
          <cell r="L7719">
            <v>0</v>
          </cell>
          <cell r="M7719">
            <v>409111844.56999999</v>
          </cell>
          <cell r="N7719">
            <v>0</v>
          </cell>
          <cell r="O7719">
            <v>0</v>
          </cell>
          <cell r="P7719">
            <v>0</v>
          </cell>
          <cell r="Q7719">
            <v>0</v>
          </cell>
          <cell r="R7719">
            <v>0</v>
          </cell>
          <cell r="S7719">
            <v>0</v>
          </cell>
          <cell r="T7719">
            <v>28324771400.099998</v>
          </cell>
        </row>
        <row r="7720">
          <cell r="A7720">
            <v>50050102</v>
          </cell>
          <cell r="B7720" t="str">
            <v>50050102 Processing charges- Edible oil</v>
          </cell>
          <cell r="C7720">
            <v>0</v>
          </cell>
          <cell r="D7720">
            <v>0</v>
          </cell>
          <cell r="E7720">
            <v>0</v>
          </cell>
          <cell r="F7720">
            <v>0</v>
          </cell>
          <cell r="G7720">
            <v>0</v>
          </cell>
          <cell r="H7720">
            <v>0</v>
          </cell>
          <cell r="I7720">
            <v>0</v>
          </cell>
          <cell r="J7720">
            <v>0</v>
          </cell>
          <cell r="K7720">
            <v>0</v>
          </cell>
          <cell r="L7720">
            <v>0</v>
          </cell>
          <cell r="M7720">
            <v>0</v>
          </cell>
          <cell r="N7720">
            <v>0</v>
          </cell>
          <cell r="O7720">
            <v>0</v>
          </cell>
          <cell r="P7720">
            <v>0</v>
          </cell>
          <cell r="Q7720">
            <v>0</v>
          </cell>
          <cell r="R7720">
            <v>0</v>
          </cell>
          <cell r="S7720">
            <v>0</v>
          </cell>
          <cell r="T7720">
            <v>0</v>
          </cell>
        </row>
        <row r="7721">
          <cell r="A7721">
            <v>50220001</v>
          </cell>
          <cell r="B7721" t="str">
            <v>50220001 Oil &amp; Grease Consumed</v>
          </cell>
          <cell r="C7721">
            <v>1245991883.5</v>
          </cell>
          <cell r="D7721">
            <v>1074855489.21</v>
          </cell>
          <cell r="E7721">
            <v>89123998.799999997</v>
          </cell>
          <cell r="F7721">
            <v>0</v>
          </cell>
          <cell r="G7721">
            <v>221.7</v>
          </cell>
          <cell r="H7721">
            <v>0</v>
          </cell>
          <cell r="I7721">
            <v>0</v>
          </cell>
          <cell r="J7721">
            <v>0</v>
          </cell>
          <cell r="K7721">
            <v>0</v>
          </cell>
          <cell r="L7721">
            <v>0</v>
          </cell>
          <cell r="M7721">
            <v>356200.17</v>
          </cell>
          <cell r="N7721">
            <v>0</v>
          </cell>
          <cell r="O7721">
            <v>0</v>
          </cell>
          <cell r="P7721">
            <v>0</v>
          </cell>
          <cell r="Q7721">
            <v>0</v>
          </cell>
          <cell r="R7721">
            <v>0</v>
          </cell>
          <cell r="S7721">
            <v>0</v>
          </cell>
          <cell r="T7721">
            <v>2410327793.3800001</v>
          </cell>
        </row>
        <row r="7722">
          <cell r="A7722">
            <v>50220023</v>
          </cell>
          <cell r="B7722" t="str">
            <v>50220023 Reversal Of Vat Set Off</v>
          </cell>
          <cell r="C7722">
            <v>0</v>
          </cell>
          <cell r="D7722">
            <v>0</v>
          </cell>
          <cell r="E7722">
            <v>0</v>
          </cell>
          <cell r="F7722">
            <v>0</v>
          </cell>
          <cell r="G7722">
            <v>0</v>
          </cell>
          <cell r="H7722">
            <v>0</v>
          </cell>
          <cell r="I7722">
            <v>0</v>
          </cell>
          <cell r="J7722">
            <v>0</v>
          </cell>
          <cell r="K7722">
            <v>0</v>
          </cell>
          <cell r="L7722">
            <v>0</v>
          </cell>
          <cell r="M7722">
            <v>0</v>
          </cell>
          <cell r="N7722">
            <v>0</v>
          </cell>
          <cell r="O7722">
            <v>0</v>
          </cell>
          <cell r="P7722">
            <v>0</v>
          </cell>
          <cell r="Q7722">
            <v>0</v>
          </cell>
          <cell r="R7722">
            <v>0</v>
          </cell>
          <cell r="S7722">
            <v>0</v>
          </cell>
          <cell r="T7722">
            <v>0</v>
          </cell>
        </row>
        <row r="7723">
          <cell r="A7723">
            <v>50258652</v>
          </cell>
          <cell r="B7723" t="str">
            <v>50258652 PURCHASE SKD TRACTORS FROM FES INDIA</v>
          </cell>
          <cell r="C7723">
            <v>0</v>
          </cell>
          <cell r="D7723">
            <v>0</v>
          </cell>
          <cell r="E7723">
            <v>0</v>
          </cell>
          <cell r="F7723">
            <v>0</v>
          </cell>
          <cell r="G7723">
            <v>0</v>
          </cell>
          <cell r="H7723">
            <v>0</v>
          </cell>
          <cell r="I7723">
            <v>0</v>
          </cell>
          <cell r="J7723">
            <v>0</v>
          </cell>
          <cell r="K7723">
            <v>0</v>
          </cell>
          <cell r="L7723">
            <v>0</v>
          </cell>
          <cell r="M7723">
            <v>0</v>
          </cell>
          <cell r="N7723">
            <v>0</v>
          </cell>
          <cell r="O7723">
            <v>0</v>
          </cell>
          <cell r="P7723">
            <v>0</v>
          </cell>
          <cell r="Q7723">
            <v>0</v>
          </cell>
          <cell r="R7723">
            <v>0</v>
          </cell>
          <cell r="S7723">
            <v>0</v>
          </cell>
          <cell r="T7723">
            <v>0</v>
          </cell>
        </row>
        <row r="7724">
          <cell r="A7724">
            <v>321</v>
          </cell>
          <cell r="B7724" t="str">
            <v>Price variances(Net) on Purchases............</v>
          </cell>
          <cell r="C7724">
            <v>7431324135.2700005</v>
          </cell>
          <cell r="D7724">
            <v>79468152.25</v>
          </cell>
          <cell r="E7724">
            <v>-394014013.36000001</v>
          </cell>
          <cell r="F7724">
            <v>116497.32</v>
          </cell>
          <cell r="G7724">
            <v>-3446679391.7600002</v>
          </cell>
          <cell r="H7724">
            <v>0</v>
          </cell>
          <cell r="I7724">
            <v>0</v>
          </cell>
          <cell r="J7724">
            <v>0</v>
          </cell>
          <cell r="K7724">
            <v>0</v>
          </cell>
          <cell r="L7724">
            <v>-724759.43</v>
          </cell>
          <cell r="M7724">
            <v>101101587.2</v>
          </cell>
          <cell r="N7724">
            <v>0</v>
          </cell>
          <cell r="O7724">
            <v>0</v>
          </cell>
          <cell r="P7724">
            <v>0</v>
          </cell>
          <cell r="Q7724">
            <v>0</v>
          </cell>
          <cell r="R7724">
            <v>0</v>
          </cell>
          <cell r="S7724">
            <v>0</v>
          </cell>
          <cell r="T7724">
            <v>3770592207.4899998</v>
          </cell>
        </row>
        <row r="7725">
          <cell r="A7725">
            <v>50030010</v>
          </cell>
          <cell r="B7725" t="str">
            <v>50030010 Price Variance</v>
          </cell>
          <cell r="C7725">
            <v>282126.90999999997</v>
          </cell>
          <cell r="D7725">
            <v>-230016.6</v>
          </cell>
          <cell r="E7725">
            <v>5788.14</v>
          </cell>
          <cell r="F7725">
            <v>-1.36</v>
          </cell>
          <cell r="G7725">
            <v>354.34</v>
          </cell>
          <cell r="H7725">
            <v>0</v>
          </cell>
          <cell r="I7725">
            <v>0</v>
          </cell>
          <cell r="J7725">
            <v>0</v>
          </cell>
          <cell r="K7725">
            <v>0</v>
          </cell>
          <cell r="L7725">
            <v>-31252.16</v>
          </cell>
          <cell r="M7725">
            <v>66802.600000000006</v>
          </cell>
          <cell r="N7725">
            <v>0</v>
          </cell>
          <cell r="O7725">
            <v>0</v>
          </cell>
          <cell r="P7725">
            <v>0</v>
          </cell>
          <cell r="Q7725">
            <v>0</v>
          </cell>
          <cell r="R7725">
            <v>0</v>
          </cell>
          <cell r="S7725">
            <v>0</v>
          </cell>
          <cell r="T7725">
            <v>93801.87</v>
          </cell>
        </row>
        <row r="7726">
          <cell r="A7726">
            <v>50080001</v>
          </cell>
          <cell r="B7726" t="str">
            <v>50080001 Purchase - Variance</v>
          </cell>
          <cell r="C7726">
            <v>4550597490.4300003</v>
          </cell>
          <cell r="D7726">
            <v>-523231860.38999999</v>
          </cell>
          <cell r="E7726">
            <v>42862829.590000004</v>
          </cell>
          <cell r="F7726">
            <v>115246.2</v>
          </cell>
          <cell r="G7726">
            <v>16978532.649999999</v>
          </cell>
          <cell r="H7726">
            <v>0</v>
          </cell>
          <cell r="I7726">
            <v>0</v>
          </cell>
          <cell r="J7726">
            <v>0</v>
          </cell>
          <cell r="K7726">
            <v>0</v>
          </cell>
          <cell r="L7726">
            <v>927927.35</v>
          </cell>
          <cell r="M7726">
            <v>-45087506.149999999</v>
          </cell>
          <cell r="N7726">
            <v>0</v>
          </cell>
          <cell r="O7726">
            <v>0</v>
          </cell>
          <cell r="P7726">
            <v>0</v>
          </cell>
          <cell r="Q7726">
            <v>0</v>
          </cell>
          <cell r="R7726">
            <v>0</v>
          </cell>
          <cell r="S7726">
            <v>0</v>
          </cell>
          <cell r="T7726">
            <v>4043162659.6799998</v>
          </cell>
        </row>
        <row r="7727">
          <cell r="A7727">
            <v>50080002</v>
          </cell>
          <cell r="B7727" t="str">
            <v>50080002 Purchase - Variance Retrospective Charges</v>
          </cell>
          <cell r="C7727">
            <v>4055695354.9499998</v>
          </cell>
          <cell r="D7727">
            <v>533707337.83999997</v>
          </cell>
          <cell r="E7727">
            <v>696776679.24000001</v>
          </cell>
          <cell r="F7727">
            <v>0</v>
          </cell>
          <cell r="G7727">
            <v>25864110.190000001</v>
          </cell>
          <cell r="H7727">
            <v>0</v>
          </cell>
          <cell r="I7727">
            <v>0</v>
          </cell>
          <cell r="J7727">
            <v>0</v>
          </cell>
          <cell r="K7727">
            <v>0</v>
          </cell>
          <cell r="L7727">
            <v>-1621813.82</v>
          </cell>
          <cell r="M7727">
            <v>146122290.75</v>
          </cell>
          <cell r="N7727">
            <v>0</v>
          </cell>
          <cell r="O7727">
            <v>0</v>
          </cell>
          <cell r="P7727">
            <v>0</v>
          </cell>
          <cell r="Q7727">
            <v>0</v>
          </cell>
          <cell r="R7727">
            <v>0</v>
          </cell>
          <cell r="S7727">
            <v>0</v>
          </cell>
          <cell r="T7727">
            <v>5456543959.1499996</v>
          </cell>
        </row>
        <row r="7728">
          <cell r="A7728">
            <v>50080003</v>
          </cell>
          <cell r="B7728" t="str">
            <v>50080003 Purchase - Variance Excise Duty</v>
          </cell>
          <cell r="C7728">
            <v>0</v>
          </cell>
          <cell r="D7728">
            <v>21858529.48</v>
          </cell>
          <cell r="E7728">
            <v>0</v>
          </cell>
          <cell r="F7728">
            <v>0</v>
          </cell>
          <cell r="G7728">
            <v>0</v>
          </cell>
          <cell r="H7728">
            <v>0</v>
          </cell>
          <cell r="I7728">
            <v>0</v>
          </cell>
          <cell r="J7728">
            <v>0</v>
          </cell>
          <cell r="K7728">
            <v>0</v>
          </cell>
          <cell r="L7728">
            <v>0</v>
          </cell>
          <cell r="M7728">
            <v>0</v>
          </cell>
          <cell r="N7728">
            <v>0</v>
          </cell>
          <cell r="O7728">
            <v>0</v>
          </cell>
          <cell r="P7728">
            <v>0</v>
          </cell>
          <cell r="Q7728">
            <v>0</v>
          </cell>
          <cell r="R7728">
            <v>0</v>
          </cell>
          <cell r="S7728">
            <v>0</v>
          </cell>
          <cell r="T7728">
            <v>21858529.48</v>
          </cell>
        </row>
        <row r="7729">
          <cell r="A7729">
            <v>50080005</v>
          </cell>
          <cell r="B7729" t="str">
            <v>50080005 Purchase Variance Manual</v>
          </cell>
          <cell r="C7729">
            <v>-1175348337.02</v>
          </cell>
          <cell r="D7729">
            <v>47364161.920000002</v>
          </cell>
          <cell r="E7729">
            <v>-1133659310.3299999</v>
          </cell>
          <cell r="F7729">
            <v>1252.48</v>
          </cell>
          <cell r="G7729">
            <v>-3489522388.9400001</v>
          </cell>
          <cell r="H7729">
            <v>0</v>
          </cell>
          <cell r="I7729">
            <v>0</v>
          </cell>
          <cell r="J7729">
            <v>0</v>
          </cell>
          <cell r="K7729">
            <v>0</v>
          </cell>
          <cell r="L7729">
            <v>379.2</v>
          </cell>
          <cell r="M7729">
            <v>0</v>
          </cell>
          <cell r="N7729">
            <v>0</v>
          </cell>
          <cell r="O7729">
            <v>0</v>
          </cell>
          <cell r="P7729">
            <v>0</v>
          </cell>
          <cell r="Q7729">
            <v>0</v>
          </cell>
          <cell r="R7729">
            <v>0</v>
          </cell>
          <cell r="S7729">
            <v>0</v>
          </cell>
          <cell r="T7729">
            <v>-5751164242.6899996</v>
          </cell>
        </row>
        <row r="7730">
          <cell r="A7730">
            <v>50080006</v>
          </cell>
          <cell r="B7730" t="str">
            <v>50080006 Purchases Exports Miscellaneous</v>
          </cell>
          <cell r="C7730">
            <v>97500</v>
          </cell>
          <cell r="D7730">
            <v>0</v>
          </cell>
          <cell r="E7730">
            <v>0</v>
          </cell>
          <cell r="F7730">
            <v>0</v>
          </cell>
          <cell r="G7730">
            <v>0</v>
          </cell>
          <cell r="H7730">
            <v>0</v>
          </cell>
          <cell r="I7730">
            <v>0</v>
          </cell>
          <cell r="J7730">
            <v>0</v>
          </cell>
          <cell r="K7730">
            <v>0</v>
          </cell>
          <cell r="L7730">
            <v>0</v>
          </cell>
          <cell r="M7730">
            <v>0</v>
          </cell>
          <cell r="N7730">
            <v>0</v>
          </cell>
          <cell r="O7730">
            <v>0</v>
          </cell>
          <cell r="P7730">
            <v>0</v>
          </cell>
          <cell r="Q7730">
            <v>0</v>
          </cell>
          <cell r="R7730">
            <v>0</v>
          </cell>
          <cell r="S7730">
            <v>0</v>
          </cell>
          <cell r="T7730">
            <v>97500</v>
          </cell>
        </row>
        <row r="7731">
          <cell r="A7731">
            <v>50080007</v>
          </cell>
          <cell r="B7731" t="str">
            <v>50080007 Purchase - Variance- Dairy</v>
          </cell>
          <cell r="C7731">
            <v>0</v>
          </cell>
          <cell r="D7731">
            <v>0</v>
          </cell>
          <cell r="E7731">
            <v>0</v>
          </cell>
          <cell r="F7731">
            <v>0</v>
          </cell>
          <cell r="G7731">
            <v>0</v>
          </cell>
          <cell r="H7731">
            <v>0</v>
          </cell>
          <cell r="I7731">
            <v>0</v>
          </cell>
          <cell r="J7731">
            <v>0</v>
          </cell>
          <cell r="K7731">
            <v>0</v>
          </cell>
          <cell r="L7731">
            <v>0</v>
          </cell>
          <cell r="M7731">
            <v>0</v>
          </cell>
          <cell r="N7731">
            <v>0</v>
          </cell>
          <cell r="O7731">
            <v>0</v>
          </cell>
          <cell r="P7731">
            <v>0</v>
          </cell>
          <cell r="Q7731">
            <v>0</v>
          </cell>
          <cell r="R7731">
            <v>0</v>
          </cell>
          <cell r="S7731">
            <v>0</v>
          </cell>
          <cell r="T7731">
            <v>0</v>
          </cell>
        </row>
        <row r="7732">
          <cell r="A7732">
            <v>50080008</v>
          </cell>
          <cell r="B7732" t="str">
            <v>50080008 Purchase variance- Edible oil</v>
          </cell>
          <cell r="C7732">
            <v>0</v>
          </cell>
          <cell r="D7732">
            <v>0</v>
          </cell>
          <cell r="E7732">
            <v>0</v>
          </cell>
          <cell r="F7732">
            <v>0</v>
          </cell>
          <cell r="G7732">
            <v>0</v>
          </cell>
          <cell r="H7732">
            <v>0</v>
          </cell>
          <cell r="I7732">
            <v>0</v>
          </cell>
          <cell r="J7732">
            <v>0</v>
          </cell>
          <cell r="K7732">
            <v>0</v>
          </cell>
          <cell r="L7732">
            <v>0</v>
          </cell>
          <cell r="M7732">
            <v>0</v>
          </cell>
          <cell r="N7732">
            <v>0</v>
          </cell>
          <cell r="O7732">
            <v>0</v>
          </cell>
          <cell r="P7732">
            <v>0</v>
          </cell>
          <cell r="Q7732">
            <v>0</v>
          </cell>
          <cell r="R7732">
            <v>0</v>
          </cell>
          <cell r="S7732">
            <v>0</v>
          </cell>
          <cell r="T7732">
            <v>0</v>
          </cell>
        </row>
        <row r="7733">
          <cell r="A7733">
            <v>50080901</v>
          </cell>
          <cell r="B7733" t="str">
            <v>50080901 Ind-AS Purchase - Variance (Embedded Lease)</v>
          </cell>
          <cell r="C7733">
            <v>0</v>
          </cell>
          <cell r="D7733">
            <v>0</v>
          </cell>
          <cell r="E7733">
            <v>0</v>
          </cell>
          <cell r="F7733">
            <v>0</v>
          </cell>
          <cell r="G7733">
            <v>0</v>
          </cell>
          <cell r="H7733">
            <v>0</v>
          </cell>
          <cell r="I7733">
            <v>0</v>
          </cell>
          <cell r="J7733">
            <v>0</v>
          </cell>
          <cell r="K7733">
            <v>0</v>
          </cell>
          <cell r="L7733">
            <v>0</v>
          </cell>
          <cell r="M7733">
            <v>0</v>
          </cell>
          <cell r="N7733">
            <v>0</v>
          </cell>
          <cell r="O7733">
            <v>0</v>
          </cell>
          <cell r="P7733">
            <v>0</v>
          </cell>
          <cell r="Q7733">
            <v>0</v>
          </cell>
          <cell r="R7733">
            <v>0</v>
          </cell>
          <cell r="S7733">
            <v>0</v>
          </cell>
          <cell r="T7733">
            <v>0</v>
          </cell>
        </row>
        <row r="7734">
          <cell r="A7734">
            <v>322</v>
          </cell>
          <cell r="B7734" t="str">
            <v>Freight,Octroi &amp; other purchase overheads....</v>
          </cell>
          <cell r="C7734">
            <v>5173286062.0500002</v>
          </cell>
          <cell r="D7734">
            <v>2479593348.27</v>
          </cell>
          <cell r="E7734">
            <v>415039112.27999997</v>
          </cell>
          <cell r="F7734">
            <v>0</v>
          </cell>
          <cell r="G7734">
            <v>125889624.31</v>
          </cell>
          <cell r="H7734">
            <v>0</v>
          </cell>
          <cell r="I7734">
            <v>0</v>
          </cell>
          <cell r="J7734">
            <v>0</v>
          </cell>
          <cell r="K7734">
            <v>0</v>
          </cell>
          <cell r="L7734">
            <v>0</v>
          </cell>
          <cell r="M7734">
            <v>46064686.469999999</v>
          </cell>
          <cell r="N7734">
            <v>0</v>
          </cell>
          <cell r="O7734">
            <v>0</v>
          </cell>
          <cell r="P7734">
            <v>0</v>
          </cell>
          <cell r="Q7734">
            <v>0</v>
          </cell>
          <cell r="R7734">
            <v>0</v>
          </cell>
          <cell r="S7734">
            <v>0</v>
          </cell>
          <cell r="T7734">
            <v>8239872833.3800001</v>
          </cell>
        </row>
        <row r="7735">
          <cell r="A7735">
            <v>40050100</v>
          </cell>
          <cell r="B7735" t="str">
            <v>40050100  Freight Recovery</v>
          </cell>
          <cell r="C7735">
            <v>15298.36</v>
          </cell>
          <cell r="D7735">
            <v>0</v>
          </cell>
          <cell r="E7735">
            <v>-1283650.8899999999</v>
          </cell>
          <cell r="F7735">
            <v>0</v>
          </cell>
          <cell r="G7735">
            <v>0</v>
          </cell>
          <cell r="H7735">
            <v>0</v>
          </cell>
          <cell r="I7735">
            <v>0</v>
          </cell>
          <cell r="J7735">
            <v>0</v>
          </cell>
          <cell r="K7735">
            <v>0</v>
          </cell>
          <cell r="L7735">
            <v>0</v>
          </cell>
          <cell r="M7735">
            <v>0</v>
          </cell>
          <cell r="N7735">
            <v>0</v>
          </cell>
          <cell r="O7735">
            <v>0</v>
          </cell>
          <cell r="P7735">
            <v>0</v>
          </cell>
          <cell r="Q7735">
            <v>0</v>
          </cell>
          <cell r="R7735">
            <v>0</v>
          </cell>
          <cell r="S7735">
            <v>0</v>
          </cell>
          <cell r="T7735">
            <v>-1268352.53</v>
          </cell>
        </row>
        <row r="7736">
          <cell r="A7736">
            <v>50050027</v>
          </cell>
          <cell r="B7736" t="str">
            <v>50050027 Contract Laobur - Production(MS)</v>
          </cell>
          <cell r="C7736">
            <v>0</v>
          </cell>
          <cell r="D7736">
            <v>0</v>
          </cell>
          <cell r="E7736">
            <v>0</v>
          </cell>
          <cell r="F7736">
            <v>0</v>
          </cell>
          <cell r="G7736">
            <v>0</v>
          </cell>
          <cell r="H7736">
            <v>0</v>
          </cell>
          <cell r="I7736">
            <v>0</v>
          </cell>
          <cell r="J7736">
            <v>0</v>
          </cell>
          <cell r="K7736">
            <v>0</v>
          </cell>
          <cell r="L7736">
            <v>0</v>
          </cell>
          <cell r="M7736">
            <v>0</v>
          </cell>
          <cell r="N7736">
            <v>0</v>
          </cell>
          <cell r="O7736">
            <v>0</v>
          </cell>
          <cell r="P7736">
            <v>0</v>
          </cell>
          <cell r="Q7736">
            <v>0</v>
          </cell>
          <cell r="R7736">
            <v>0</v>
          </cell>
          <cell r="S7736">
            <v>0</v>
          </cell>
          <cell r="T7736">
            <v>0</v>
          </cell>
        </row>
        <row r="7737">
          <cell r="A7737">
            <v>50050030</v>
          </cell>
          <cell r="B7737" t="str">
            <v>50050030 Octroi</v>
          </cell>
          <cell r="C7737">
            <v>0</v>
          </cell>
          <cell r="D7737">
            <v>0</v>
          </cell>
          <cell r="E7737">
            <v>0</v>
          </cell>
          <cell r="F7737">
            <v>0</v>
          </cell>
          <cell r="G7737">
            <v>0</v>
          </cell>
          <cell r="H7737">
            <v>0</v>
          </cell>
          <cell r="I7737">
            <v>0</v>
          </cell>
          <cell r="J7737">
            <v>0</v>
          </cell>
          <cell r="K7737">
            <v>0</v>
          </cell>
          <cell r="L7737">
            <v>0</v>
          </cell>
          <cell r="M7737">
            <v>0</v>
          </cell>
          <cell r="N7737">
            <v>0</v>
          </cell>
          <cell r="O7737">
            <v>0</v>
          </cell>
          <cell r="P7737">
            <v>0</v>
          </cell>
          <cell r="Q7737">
            <v>0</v>
          </cell>
          <cell r="R7737">
            <v>0</v>
          </cell>
          <cell r="S7737">
            <v>0</v>
          </cell>
          <cell r="T7737">
            <v>0</v>
          </cell>
        </row>
        <row r="7738">
          <cell r="A7738">
            <v>50060001</v>
          </cell>
          <cell r="B7738" t="str">
            <v>50060001 Freight Inward - Road</v>
          </cell>
          <cell r="C7738">
            <v>0</v>
          </cell>
          <cell r="D7738">
            <v>0</v>
          </cell>
          <cell r="E7738">
            <v>0</v>
          </cell>
          <cell r="F7738">
            <v>0</v>
          </cell>
          <cell r="G7738">
            <v>0</v>
          </cell>
          <cell r="H7738">
            <v>0</v>
          </cell>
          <cell r="I7738">
            <v>0</v>
          </cell>
          <cell r="J7738">
            <v>0</v>
          </cell>
          <cell r="K7738">
            <v>0</v>
          </cell>
          <cell r="L7738">
            <v>0</v>
          </cell>
          <cell r="M7738">
            <v>0</v>
          </cell>
          <cell r="N7738">
            <v>0</v>
          </cell>
          <cell r="O7738">
            <v>0</v>
          </cell>
          <cell r="P7738">
            <v>0</v>
          </cell>
          <cell r="Q7738">
            <v>0</v>
          </cell>
          <cell r="R7738">
            <v>0</v>
          </cell>
          <cell r="S7738">
            <v>0</v>
          </cell>
          <cell r="T7738">
            <v>0</v>
          </cell>
        </row>
        <row r="7739">
          <cell r="A7739">
            <v>50060002</v>
          </cell>
          <cell r="B7739" t="str">
            <v>50060002 Freight Inward - Air Freight</v>
          </cell>
          <cell r="C7739">
            <v>917912166.79999995</v>
          </cell>
          <cell r="D7739">
            <v>85460955.260000005</v>
          </cell>
          <cell r="E7739">
            <v>2319876.7000000002</v>
          </cell>
          <cell r="F7739">
            <v>0</v>
          </cell>
          <cell r="G7739">
            <v>304911.21999999997</v>
          </cell>
          <cell r="H7739">
            <v>0</v>
          </cell>
          <cell r="I7739">
            <v>0</v>
          </cell>
          <cell r="J7739">
            <v>0</v>
          </cell>
          <cell r="K7739">
            <v>0</v>
          </cell>
          <cell r="L7739">
            <v>0</v>
          </cell>
          <cell r="M7739">
            <v>2554.11</v>
          </cell>
          <cell r="N7739">
            <v>0</v>
          </cell>
          <cell r="O7739">
            <v>0</v>
          </cell>
          <cell r="P7739">
            <v>0</v>
          </cell>
          <cell r="Q7739">
            <v>0</v>
          </cell>
          <cell r="R7739">
            <v>0</v>
          </cell>
          <cell r="S7739">
            <v>0</v>
          </cell>
          <cell r="T7739">
            <v>1006000464.09</v>
          </cell>
        </row>
        <row r="7740">
          <cell r="A7740">
            <v>50060003</v>
          </cell>
          <cell r="B7740" t="str">
            <v>50060003 Freight Inward - Loading/Unloading</v>
          </cell>
          <cell r="C7740">
            <v>146754681.75999999</v>
          </cell>
          <cell r="D7740">
            <v>97001262.930000007</v>
          </cell>
          <cell r="E7740">
            <v>0</v>
          </cell>
          <cell r="F7740">
            <v>0</v>
          </cell>
          <cell r="G7740">
            <v>2669333.5099999998</v>
          </cell>
          <cell r="H7740">
            <v>0</v>
          </cell>
          <cell r="I7740">
            <v>0</v>
          </cell>
          <cell r="J7740">
            <v>0</v>
          </cell>
          <cell r="K7740">
            <v>0</v>
          </cell>
          <cell r="L7740">
            <v>0</v>
          </cell>
          <cell r="M7740">
            <v>0</v>
          </cell>
          <cell r="N7740">
            <v>0</v>
          </cell>
          <cell r="O7740">
            <v>0</v>
          </cell>
          <cell r="P7740">
            <v>0</v>
          </cell>
          <cell r="Q7740">
            <v>0</v>
          </cell>
          <cell r="R7740">
            <v>0</v>
          </cell>
          <cell r="S7740">
            <v>0</v>
          </cell>
          <cell r="T7740">
            <v>246425278.19999999</v>
          </cell>
        </row>
        <row r="7741">
          <cell r="A7741">
            <v>50060004</v>
          </cell>
          <cell r="B7741" t="str">
            <v>50060004 Freight Inward # Demmurage/Detention</v>
          </cell>
          <cell r="C7741">
            <v>57650</v>
          </cell>
          <cell r="D7741">
            <v>3392528.07</v>
          </cell>
          <cell r="E7741">
            <v>0</v>
          </cell>
          <cell r="F7741">
            <v>0</v>
          </cell>
          <cell r="G7741">
            <v>168570.91</v>
          </cell>
          <cell r="H7741">
            <v>0</v>
          </cell>
          <cell r="I7741">
            <v>0</v>
          </cell>
          <cell r="J7741">
            <v>0</v>
          </cell>
          <cell r="K7741">
            <v>0</v>
          </cell>
          <cell r="L7741">
            <v>0</v>
          </cell>
          <cell r="M7741">
            <v>0</v>
          </cell>
          <cell r="N7741">
            <v>0</v>
          </cell>
          <cell r="O7741">
            <v>0</v>
          </cell>
          <cell r="P7741">
            <v>0</v>
          </cell>
          <cell r="Q7741">
            <v>0</v>
          </cell>
          <cell r="R7741">
            <v>0</v>
          </cell>
          <cell r="S7741">
            <v>0</v>
          </cell>
          <cell r="T7741">
            <v>3618748.98</v>
          </cell>
        </row>
        <row r="7742">
          <cell r="A7742">
            <v>50060005</v>
          </cell>
          <cell r="B7742" t="str">
            <v>50060005 Freight Inward - Service Tax</v>
          </cell>
          <cell r="C7742">
            <v>-3131231.8</v>
          </cell>
          <cell r="D7742">
            <v>11582.14</v>
          </cell>
          <cell r="E7742">
            <v>0</v>
          </cell>
          <cell r="F7742">
            <v>0</v>
          </cell>
          <cell r="G7742">
            <v>2585.7199999999998</v>
          </cell>
          <cell r="H7742">
            <v>0</v>
          </cell>
          <cell r="I7742">
            <v>0</v>
          </cell>
          <cell r="J7742">
            <v>0</v>
          </cell>
          <cell r="K7742">
            <v>0</v>
          </cell>
          <cell r="L7742">
            <v>0</v>
          </cell>
          <cell r="M7742">
            <v>0</v>
          </cell>
          <cell r="N7742">
            <v>0</v>
          </cell>
          <cell r="O7742">
            <v>0</v>
          </cell>
          <cell r="P7742">
            <v>0</v>
          </cell>
          <cell r="Q7742">
            <v>0</v>
          </cell>
          <cell r="R7742">
            <v>0</v>
          </cell>
          <cell r="S7742">
            <v>0</v>
          </cell>
          <cell r="T7742">
            <v>-3117063.94</v>
          </cell>
        </row>
        <row r="7743">
          <cell r="A7743">
            <v>50060006</v>
          </cell>
          <cell r="B7743" t="str">
            <v>50060006 Freight Inward - Door Delivery</v>
          </cell>
          <cell r="C7743">
            <v>10067059.529999999</v>
          </cell>
          <cell r="D7743">
            <v>9413894.6300000008</v>
          </cell>
          <cell r="E7743">
            <v>0</v>
          </cell>
          <cell r="F7743">
            <v>0</v>
          </cell>
          <cell r="G7743">
            <v>3116448.39</v>
          </cell>
          <cell r="H7743">
            <v>0</v>
          </cell>
          <cell r="I7743">
            <v>0</v>
          </cell>
          <cell r="J7743">
            <v>0</v>
          </cell>
          <cell r="K7743">
            <v>0</v>
          </cell>
          <cell r="L7743">
            <v>0</v>
          </cell>
          <cell r="M7743">
            <v>3975</v>
          </cell>
          <cell r="N7743">
            <v>0</v>
          </cell>
          <cell r="O7743">
            <v>0</v>
          </cell>
          <cell r="P7743">
            <v>0</v>
          </cell>
          <cell r="Q7743">
            <v>0</v>
          </cell>
          <cell r="R7743">
            <v>0</v>
          </cell>
          <cell r="S7743">
            <v>0</v>
          </cell>
          <cell r="T7743">
            <v>22601377.550000001</v>
          </cell>
        </row>
        <row r="7744">
          <cell r="A7744">
            <v>50060007</v>
          </cell>
          <cell r="B7744" t="str">
            <v>50060007 Frt Inwd-Octroi Serv chgs / Cash Frt</v>
          </cell>
          <cell r="C7744">
            <v>24642</v>
          </cell>
          <cell r="D7744">
            <v>0</v>
          </cell>
          <cell r="E7744">
            <v>0</v>
          </cell>
          <cell r="F7744">
            <v>0</v>
          </cell>
          <cell r="G7744">
            <v>0</v>
          </cell>
          <cell r="H7744">
            <v>0</v>
          </cell>
          <cell r="I7744">
            <v>0</v>
          </cell>
          <cell r="J7744">
            <v>0</v>
          </cell>
          <cell r="K7744">
            <v>0</v>
          </cell>
          <cell r="L7744">
            <v>0</v>
          </cell>
          <cell r="M7744">
            <v>0</v>
          </cell>
          <cell r="N7744">
            <v>0</v>
          </cell>
          <cell r="O7744">
            <v>0</v>
          </cell>
          <cell r="P7744">
            <v>0</v>
          </cell>
          <cell r="Q7744">
            <v>0</v>
          </cell>
          <cell r="R7744">
            <v>0</v>
          </cell>
          <cell r="S7744">
            <v>0</v>
          </cell>
          <cell r="T7744">
            <v>24642</v>
          </cell>
        </row>
        <row r="7745">
          <cell r="A7745">
            <v>50060008</v>
          </cell>
          <cell r="B7745" t="str">
            <v>50060008 Freight Inward - Gds Charges</v>
          </cell>
          <cell r="C7745">
            <v>151570</v>
          </cell>
          <cell r="D7745">
            <v>500</v>
          </cell>
          <cell r="E7745">
            <v>0</v>
          </cell>
          <cell r="F7745">
            <v>0</v>
          </cell>
          <cell r="G7745">
            <v>0</v>
          </cell>
          <cell r="H7745">
            <v>0</v>
          </cell>
          <cell r="I7745">
            <v>0</v>
          </cell>
          <cell r="J7745">
            <v>0</v>
          </cell>
          <cell r="K7745">
            <v>0</v>
          </cell>
          <cell r="L7745">
            <v>0</v>
          </cell>
          <cell r="M7745">
            <v>0</v>
          </cell>
          <cell r="N7745">
            <v>0</v>
          </cell>
          <cell r="O7745">
            <v>0</v>
          </cell>
          <cell r="P7745">
            <v>0</v>
          </cell>
          <cell r="Q7745">
            <v>0</v>
          </cell>
          <cell r="R7745">
            <v>0</v>
          </cell>
          <cell r="S7745">
            <v>0</v>
          </cell>
          <cell r="T7745">
            <v>152070</v>
          </cell>
        </row>
        <row r="7746">
          <cell r="A7746">
            <v>50060009</v>
          </cell>
          <cell r="B7746" t="str">
            <v>50060009 Freight Inward - Warehousing Charges</v>
          </cell>
          <cell r="C7746">
            <v>67415</v>
          </cell>
          <cell r="D7746">
            <v>186800.24</v>
          </cell>
          <cell r="E7746">
            <v>16551685.449999999</v>
          </cell>
          <cell r="F7746">
            <v>0</v>
          </cell>
          <cell r="G7746">
            <v>0</v>
          </cell>
          <cell r="H7746">
            <v>0</v>
          </cell>
          <cell r="I7746">
            <v>0</v>
          </cell>
          <cell r="J7746">
            <v>0</v>
          </cell>
          <cell r="K7746">
            <v>0</v>
          </cell>
          <cell r="L7746">
            <v>0</v>
          </cell>
          <cell r="M7746">
            <v>4702784.25</v>
          </cell>
          <cell r="N7746">
            <v>0</v>
          </cell>
          <cell r="O7746">
            <v>0</v>
          </cell>
          <cell r="P7746">
            <v>0</v>
          </cell>
          <cell r="Q7746">
            <v>0</v>
          </cell>
          <cell r="R7746">
            <v>0</v>
          </cell>
          <cell r="S7746">
            <v>0</v>
          </cell>
          <cell r="T7746">
            <v>21508684.940000001</v>
          </cell>
        </row>
        <row r="7747">
          <cell r="A7747">
            <v>50060011</v>
          </cell>
          <cell r="B7747" t="str">
            <v>50060011 Freight Charges Subcontracted FG/SFG</v>
          </cell>
          <cell r="C7747">
            <v>0</v>
          </cell>
          <cell r="D7747">
            <v>0</v>
          </cell>
          <cell r="E7747">
            <v>0</v>
          </cell>
          <cell r="F7747">
            <v>0</v>
          </cell>
          <cell r="G7747">
            <v>0</v>
          </cell>
          <cell r="H7747">
            <v>0</v>
          </cell>
          <cell r="I7747">
            <v>0</v>
          </cell>
          <cell r="J7747">
            <v>0</v>
          </cell>
          <cell r="K7747">
            <v>0</v>
          </cell>
          <cell r="L7747">
            <v>0</v>
          </cell>
          <cell r="M7747">
            <v>0</v>
          </cell>
          <cell r="N7747">
            <v>0</v>
          </cell>
          <cell r="O7747">
            <v>0</v>
          </cell>
          <cell r="P7747">
            <v>0</v>
          </cell>
          <cell r="Q7747">
            <v>0</v>
          </cell>
          <cell r="R7747">
            <v>0</v>
          </cell>
          <cell r="S7747">
            <v>0</v>
          </cell>
          <cell r="T7747">
            <v>0</v>
          </cell>
        </row>
        <row r="7748">
          <cell r="A7748">
            <v>50060013</v>
          </cell>
          <cell r="B7748" t="str">
            <v>50060013 Freight - Inward - Rail</v>
          </cell>
          <cell r="C7748">
            <v>5772429.2400000002</v>
          </cell>
          <cell r="D7748">
            <v>343801.56</v>
          </cell>
          <cell r="E7748">
            <v>0</v>
          </cell>
          <cell r="F7748">
            <v>0</v>
          </cell>
          <cell r="G7748">
            <v>1030755.22</v>
          </cell>
          <cell r="H7748">
            <v>0</v>
          </cell>
          <cell r="I7748">
            <v>0</v>
          </cell>
          <cell r="J7748">
            <v>0</v>
          </cell>
          <cell r="K7748">
            <v>0</v>
          </cell>
          <cell r="L7748">
            <v>0</v>
          </cell>
          <cell r="M7748">
            <v>0</v>
          </cell>
          <cell r="N7748">
            <v>0</v>
          </cell>
          <cell r="O7748">
            <v>0</v>
          </cell>
          <cell r="P7748">
            <v>0</v>
          </cell>
          <cell r="Q7748">
            <v>0</v>
          </cell>
          <cell r="R7748">
            <v>0</v>
          </cell>
          <cell r="S7748">
            <v>0</v>
          </cell>
          <cell r="T7748">
            <v>7146986.0199999996</v>
          </cell>
        </row>
        <row r="7749">
          <cell r="A7749">
            <v>50060014</v>
          </cell>
          <cell r="B7749" t="str">
            <v>50060014 Freight - Inward # IUTN</v>
          </cell>
          <cell r="C7749">
            <v>0</v>
          </cell>
          <cell r="D7749">
            <v>0</v>
          </cell>
          <cell r="E7749">
            <v>0</v>
          </cell>
          <cell r="F7749">
            <v>0</v>
          </cell>
          <cell r="G7749">
            <v>0</v>
          </cell>
          <cell r="H7749">
            <v>0</v>
          </cell>
          <cell r="I7749">
            <v>0</v>
          </cell>
          <cell r="J7749">
            <v>0</v>
          </cell>
          <cell r="K7749">
            <v>0</v>
          </cell>
          <cell r="L7749">
            <v>0</v>
          </cell>
          <cell r="M7749">
            <v>0</v>
          </cell>
          <cell r="N7749">
            <v>0</v>
          </cell>
          <cell r="O7749">
            <v>0</v>
          </cell>
          <cell r="P7749">
            <v>0</v>
          </cell>
          <cell r="Q7749">
            <v>0</v>
          </cell>
          <cell r="R7749">
            <v>0</v>
          </cell>
          <cell r="S7749">
            <v>0</v>
          </cell>
          <cell r="T7749">
            <v>0</v>
          </cell>
        </row>
        <row r="7750">
          <cell r="A7750">
            <v>50060015</v>
          </cell>
          <cell r="B7750" t="str">
            <v>50060015 Freight Other charges</v>
          </cell>
          <cell r="C7750">
            <v>67760996.650000006</v>
          </cell>
          <cell r="D7750">
            <v>58569374.280000001</v>
          </cell>
          <cell r="E7750">
            <v>1919370.95</v>
          </cell>
          <cell r="F7750">
            <v>0</v>
          </cell>
          <cell r="G7750">
            <v>14665662.73</v>
          </cell>
          <cell r="H7750">
            <v>0</v>
          </cell>
          <cell r="I7750">
            <v>0</v>
          </cell>
          <cell r="J7750">
            <v>0</v>
          </cell>
          <cell r="K7750">
            <v>0</v>
          </cell>
          <cell r="L7750">
            <v>0</v>
          </cell>
          <cell r="M7750">
            <v>1224289.71</v>
          </cell>
          <cell r="N7750">
            <v>0</v>
          </cell>
          <cell r="O7750">
            <v>0</v>
          </cell>
          <cell r="P7750">
            <v>0</v>
          </cell>
          <cell r="Q7750">
            <v>0</v>
          </cell>
          <cell r="R7750">
            <v>0</v>
          </cell>
          <cell r="S7750">
            <v>0</v>
          </cell>
          <cell r="T7750">
            <v>144139694.31999999</v>
          </cell>
        </row>
        <row r="7751">
          <cell r="A7751">
            <v>50060016</v>
          </cell>
          <cell r="B7751" t="str">
            <v>50060016 Frt Inward # Special Vehicle</v>
          </cell>
          <cell r="C7751">
            <v>114225700.09999999</v>
          </cell>
          <cell r="D7751">
            <v>123212519.05</v>
          </cell>
          <cell r="E7751">
            <v>0</v>
          </cell>
          <cell r="F7751">
            <v>0</v>
          </cell>
          <cell r="G7751">
            <v>0</v>
          </cell>
          <cell r="H7751">
            <v>0</v>
          </cell>
          <cell r="I7751">
            <v>0</v>
          </cell>
          <cell r="J7751">
            <v>0</v>
          </cell>
          <cell r="K7751">
            <v>0</v>
          </cell>
          <cell r="L7751">
            <v>0</v>
          </cell>
          <cell r="M7751">
            <v>0</v>
          </cell>
          <cell r="N7751">
            <v>0</v>
          </cell>
          <cell r="O7751">
            <v>0</v>
          </cell>
          <cell r="P7751">
            <v>0</v>
          </cell>
          <cell r="Q7751">
            <v>0</v>
          </cell>
          <cell r="R7751">
            <v>0</v>
          </cell>
          <cell r="S7751">
            <v>0</v>
          </cell>
          <cell r="T7751">
            <v>237438219.15000001</v>
          </cell>
        </row>
        <row r="7752">
          <cell r="A7752">
            <v>50060017</v>
          </cell>
          <cell r="B7752" t="str">
            <v>50060017 Freight Inward - Gds Charges(New)</v>
          </cell>
          <cell r="C7752">
            <v>3278651.82</v>
          </cell>
          <cell r="D7752">
            <v>334000</v>
          </cell>
          <cell r="E7752">
            <v>0</v>
          </cell>
          <cell r="F7752">
            <v>0</v>
          </cell>
          <cell r="G7752">
            <v>45982.15</v>
          </cell>
          <cell r="H7752">
            <v>0</v>
          </cell>
          <cell r="I7752">
            <v>0</v>
          </cell>
          <cell r="J7752">
            <v>0</v>
          </cell>
          <cell r="K7752">
            <v>0</v>
          </cell>
          <cell r="L7752">
            <v>0</v>
          </cell>
          <cell r="M7752">
            <v>0</v>
          </cell>
          <cell r="N7752">
            <v>0</v>
          </cell>
          <cell r="O7752">
            <v>0</v>
          </cell>
          <cell r="P7752">
            <v>0</v>
          </cell>
          <cell r="Q7752">
            <v>0</v>
          </cell>
          <cell r="R7752">
            <v>0</v>
          </cell>
          <cell r="S7752">
            <v>0</v>
          </cell>
          <cell r="T7752">
            <v>3658633.97</v>
          </cell>
        </row>
        <row r="7753">
          <cell r="A7753">
            <v>50060041</v>
          </cell>
          <cell r="B7753" t="str">
            <v>50060041 Freight - Inward # IUTN_NEW</v>
          </cell>
          <cell r="C7753">
            <v>586187008.02999997</v>
          </cell>
          <cell r="D7753">
            <v>107907289.39</v>
          </cell>
          <cell r="E7753">
            <v>0</v>
          </cell>
          <cell r="F7753">
            <v>0</v>
          </cell>
          <cell r="G7753">
            <v>38259082.530000001</v>
          </cell>
          <cell r="H7753">
            <v>0</v>
          </cell>
          <cell r="I7753">
            <v>0</v>
          </cell>
          <cell r="J7753">
            <v>0</v>
          </cell>
          <cell r="K7753">
            <v>0</v>
          </cell>
          <cell r="L7753">
            <v>0</v>
          </cell>
          <cell r="M7753">
            <v>0</v>
          </cell>
          <cell r="N7753">
            <v>0</v>
          </cell>
          <cell r="O7753">
            <v>0</v>
          </cell>
          <cell r="P7753">
            <v>0</v>
          </cell>
          <cell r="Q7753">
            <v>0</v>
          </cell>
          <cell r="R7753">
            <v>0</v>
          </cell>
          <cell r="S7753">
            <v>0</v>
          </cell>
          <cell r="T7753">
            <v>732353379.95000005</v>
          </cell>
        </row>
        <row r="7754">
          <cell r="A7754">
            <v>50060043</v>
          </cell>
          <cell r="B7754" t="str">
            <v>50060043 Freight Inward - Road  - ILS</v>
          </cell>
          <cell r="C7754">
            <v>390483852.55000001</v>
          </cell>
          <cell r="D7754">
            <v>199811551.22</v>
          </cell>
          <cell r="E7754">
            <v>0</v>
          </cell>
          <cell r="F7754">
            <v>0</v>
          </cell>
          <cell r="G7754">
            <v>0</v>
          </cell>
          <cell r="H7754">
            <v>0</v>
          </cell>
          <cell r="I7754">
            <v>0</v>
          </cell>
          <cell r="J7754">
            <v>0</v>
          </cell>
          <cell r="K7754">
            <v>0</v>
          </cell>
          <cell r="L7754">
            <v>0</v>
          </cell>
          <cell r="M7754">
            <v>0</v>
          </cell>
          <cell r="N7754">
            <v>0</v>
          </cell>
          <cell r="O7754">
            <v>0</v>
          </cell>
          <cell r="P7754">
            <v>0</v>
          </cell>
          <cell r="Q7754">
            <v>0</v>
          </cell>
          <cell r="R7754">
            <v>0</v>
          </cell>
          <cell r="S7754">
            <v>0</v>
          </cell>
          <cell r="T7754">
            <v>590295403.76999998</v>
          </cell>
        </row>
        <row r="7755">
          <cell r="A7755">
            <v>50060044</v>
          </cell>
          <cell r="B7755" t="str">
            <v>50060044 Freight Inward - Air Freight - ILS</v>
          </cell>
          <cell r="C7755">
            <v>0</v>
          </cell>
          <cell r="D7755">
            <v>0</v>
          </cell>
          <cell r="E7755">
            <v>0</v>
          </cell>
          <cell r="F7755">
            <v>0</v>
          </cell>
          <cell r="G7755">
            <v>0</v>
          </cell>
          <cell r="H7755">
            <v>0</v>
          </cell>
          <cell r="I7755">
            <v>0</v>
          </cell>
          <cell r="J7755">
            <v>0</v>
          </cell>
          <cell r="K7755">
            <v>0</v>
          </cell>
          <cell r="L7755">
            <v>0</v>
          </cell>
          <cell r="M7755">
            <v>0</v>
          </cell>
          <cell r="N7755">
            <v>0</v>
          </cell>
          <cell r="O7755">
            <v>0</v>
          </cell>
          <cell r="P7755">
            <v>0</v>
          </cell>
          <cell r="Q7755">
            <v>0</v>
          </cell>
          <cell r="R7755">
            <v>0</v>
          </cell>
          <cell r="S7755">
            <v>0</v>
          </cell>
          <cell r="T7755">
            <v>0</v>
          </cell>
        </row>
        <row r="7756">
          <cell r="A7756">
            <v>50060045</v>
          </cell>
          <cell r="B7756" t="str">
            <v>50060045 Freight Inward - Loading/Unloading  - ILS</v>
          </cell>
          <cell r="C7756">
            <v>4125259.67</v>
          </cell>
          <cell r="D7756">
            <v>4064541.23</v>
          </cell>
          <cell r="E7756">
            <v>0</v>
          </cell>
          <cell r="F7756">
            <v>0</v>
          </cell>
          <cell r="G7756">
            <v>0</v>
          </cell>
          <cell r="H7756">
            <v>0</v>
          </cell>
          <cell r="I7756">
            <v>0</v>
          </cell>
          <cell r="J7756">
            <v>0</v>
          </cell>
          <cell r="K7756">
            <v>0</v>
          </cell>
          <cell r="L7756">
            <v>0</v>
          </cell>
          <cell r="M7756">
            <v>0</v>
          </cell>
          <cell r="N7756">
            <v>0</v>
          </cell>
          <cell r="O7756">
            <v>0</v>
          </cell>
          <cell r="P7756">
            <v>0</v>
          </cell>
          <cell r="Q7756">
            <v>0</v>
          </cell>
          <cell r="R7756">
            <v>0</v>
          </cell>
          <cell r="S7756">
            <v>0</v>
          </cell>
          <cell r="T7756">
            <v>8189800.9000000004</v>
          </cell>
        </row>
        <row r="7757">
          <cell r="A7757">
            <v>50060046</v>
          </cell>
          <cell r="B7757" t="str">
            <v>50060046 Freight Inward # Demmurage/Detention  - ILS</v>
          </cell>
          <cell r="C7757">
            <v>0</v>
          </cell>
          <cell r="D7757">
            <v>195122</v>
          </cell>
          <cell r="E7757">
            <v>0</v>
          </cell>
          <cell r="F7757">
            <v>0</v>
          </cell>
          <cell r="G7757">
            <v>0</v>
          </cell>
          <cell r="H7757">
            <v>0</v>
          </cell>
          <cell r="I7757">
            <v>0</v>
          </cell>
          <cell r="J7757">
            <v>0</v>
          </cell>
          <cell r="K7757">
            <v>0</v>
          </cell>
          <cell r="L7757">
            <v>0</v>
          </cell>
          <cell r="M7757">
            <v>0</v>
          </cell>
          <cell r="N7757">
            <v>0</v>
          </cell>
          <cell r="O7757">
            <v>0</v>
          </cell>
          <cell r="P7757">
            <v>0</v>
          </cell>
          <cell r="Q7757">
            <v>0</v>
          </cell>
          <cell r="R7757">
            <v>0</v>
          </cell>
          <cell r="S7757">
            <v>0</v>
          </cell>
          <cell r="T7757">
            <v>195122</v>
          </cell>
        </row>
        <row r="7758">
          <cell r="A7758">
            <v>50060047</v>
          </cell>
          <cell r="B7758" t="str">
            <v>50060047 Freight Inward - Door Delivery  - ILS</v>
          </cell>
          <cell r="C7758">
            <v>2008882.76</v>
          </cell>
          <cell r="D7758">
            <v>900269.48</v>
          </cell>
          <cell r="E7758">
            <v>0</v>
          </cell>
          <cell r="F7758">
            <v>0</v>
          </cell>
          <cell r="G7758">
            <v>0</v>
          </cell>
          <cell r="H7758">
            <v>0</v>
          </cell>
          <cell r="I7758">
            <v>0</v>
          </cell>
          <cell r="J7758">
            <v>0</v>
          </cell>
          <cell r="K7758">
            <v>0</v>
          </cell>
          <cell r="L7758">
            <v>0</v>
          </cell>
          <cell r="M7758">
            <v>0</v>
          </cell>
          <cell r="N7758">
            <v>0</v>
          </cell>
          <cell r="O7758">
            <v>0</v>
          </cell>
          <cell r="P7758">
            <v>0</v>
          </cell>
          <cell r="Q7758">
            <v>0</v>
          </cell>
          <cell r="R7758">
            <v>0</v>
          </cell>
          <cell r="S7758">
            <v>0</v>
          </cell>
          <cell r="T7758">
            <v>2909152.24</v>
          </cell>
        </row>
        <row r="7759">
          <cell r="A7759">
            <v>50060048</v>
          </cell>
          <cell r="B7759" t="str">
            <v>50060048 Freight Inward - Gds Charges - ILS</v>
          </cell>
          <cell r="C7759">
            <v>0</v>
          </cell>
          <cell r="D7759">
            <v>0</v>
          </cell>
          <cell r="E7759">
            <v>0</v>
          </cell>
          <cell r="F7759">
            <v>0</v>
          </cell>
          <cell r="G7759">
            <v>0</v>
          </cell>
          <cell r="H7759">
            <v>0</v>
          </cell>
          <cell r="I7759">
            <v>0</v>
          </cell>
          <cell r="J7759">
            <v>0</v>
          </cell>
          <cell r="K7759">
            <v>0</v>
          </cell>
          <cell r="L7759">
            <v>0</v>
          </cell>
          <cell r="M7759">
            <v>0</v>
          </cell>
          <cell r="N7759">
            <v>0</v>
          </cell>
          <cell r="O7759">
            <v>0</v>
          </cell>
          <cell r="P7759">
            <v>0</v>
          </cell>
          <cell r="Q7759">
            <v>0</v>
          </cell>
          <cell r="R7759">
            <v>0</v>
          </cell>
          <cell r="S7759">
            <v>0</v>
          </cell>
          <cell r="T7759">
            <v>0</v>
          </cell>
        </row>
        <row r="7760">
          <cell r="A7760">
            <v>50060049</v>
          </cell>
          <cell r="B7760" t="str">
            <v>50060049 Freight - Inward - Rail - ILS</v>
          </cell>
          <cell r="C7760">
            <v>0</v>
          </cell>
          <cell r="D7760">
            <v>0</v>
          </cell>
          <cell r="E7760">
            <v>0</v>
          </cell>
          <cell r="F7760">
            <v>0</v>
          </cell>
          <cell r="G7760">
            <v>0</v>
          </cell>
          <cell r="H7760">
            <v>0</v>
          </cell>
          <cell r="I7760">
            <v>0</v>
          </cell>
          <cell r="J7760">
            <v>0</v>
          </cell>
          <cell r="K7760">
            <v>0</v>
          </cell>
          <cell r="L7760">
            <v>0</v>
          </cell>
          <cell r="M7760">
            <v>0</v>
          </cell>
          <cell r="N7760">
            <v>0</v>
          </cell>
          <cell r="O7760">
            <v>0</v>
          </cell>
          <cell r="P7760">
            <v>0</v>
          </cell>
          <cell r="Q7760">
            <v>0</v>
          </cell>
          <cell r="R7760">
            <v>0</v>
          </cell>
          <cell r="S7760">
            <v>0</v>
          </cell>
          <cell r="T7760">
            <v>0</v>
          </cell>
        </row>
        <row r="7761">
          <cell r="A7761">
            <v>50060050</v>
          </cell>
          <cell r="B7761" t="str">
            <v>50060050 Freight Other charges  - ILS</v>
          </cell>
          <cell r="C7761">
            <v>240944.57</v>
          </cell>
          <cell r="D7761">
            <v>7300356.4299999997</v>
          </cell>
          <cell r="E7761">
            <v>0</v>
          </cell>
          <cell r="F7761">
            <v>0</v>
          </cell>
          <cell r="G7761">
            <v>0</v>
          </cell>
          <cell r="H7761">
            <v>0</v>
          </cell>
          <cell r="I7761">
            <v>0</v>
          </cell>
          <cell r="J7761">
            <v>0</v>
          </cell>
          <cell r="K7761">
            <v>0</v>
          </cell>
          <cell r="L7761">
            <v>0</v>
          </cell>
          <cell r="M7761">
            <v>0</v>
          </cell>
          <cell r="N7761">
            <v>0</v>
          </cell>
          <cell r="O7761">
            <v>0</v>
          </cell>
          <cell r="P7761">
            <v>0</v>
          </cell>
          <cell r="Q7761">
            <v>0</v>
          </cell>
          <cell r="R7761">
            <v>0</v>
          </cell>
          <cell r="S7761">
            <v>0</v>
          </cell>
          <cell r="T7761">
            <v>7541301</v>
          </cell>
        </row>
        <row r="7762">
          <cell r="A7762">
            <v>50060051</v>
          </cell>
          <cell r="B7762" t="str">
            <v>50060051 Frt Inward # Special Vehicle - ILS</v>
          </cell>
          <cell r="C7762">
            <v>0</v>
          </cell>
          <cell r="D7762">
            <v>-20000</v>
          </cell>
          <cell r="E7762">
            <v>0</v>
          </cell>
          <cell r="F7762">
            <v>0</v>
          </cell>
          <cell r="G7762">
            <v>0</v>
          </cell>
          <cell r="H7762">
            <v>0</v>
          </cell>
          <cell r="I7762">
            <v>0</v>
          </cell>
          <cell r="J7762">
            <v>0</v>
          </cell>
          <cell r="K7762">
            <v>0</v>
          </cell>
          <cell r="L7762">
            <v>0</v>
          </cell>
          <cell r="M7762">
            <v>0</v>
          </cell>
          <cell r="N7762">
            <v>0</v>
          </cell>
          <cell r="O7762">
            <v>0</v>
          </cell>
          <cell r="P7762">
            <v>0</v>
          </cell>
          <cell r="Q7762">
            <v>0</v>
          </cell>
          <cell r="R7762">
            <v>0</v>
          </cell>
          <cell r="S7762">
            <v>0</v>
          </cell>
          <cell r="T7762">
            <v>-20000</v>
          </cell>
        </row>
        <row r="7763">
          <cell r="A7763">
            <v>50060052</v>
          </cell>
          <cell r="B7763" t="str">
            <v>50060052 Freight Inward - Gds Charges  - ILS</v>
          </cell>
          <cell r="C7763">
            <v>224500</v>
          </cell>
          <cell r="D7763">
            <v>92356.78</v>
          </cell>
          <cell r="E7763">
            <v>0</v>
          </cell>
          <cell r="F7763">
            <v>0</v>
          </cell>
          <cell r="G7763">
            <v>0</v>
          </cell>
          <cell r="H7763">
            <v>0</v>
          </cell>
          <cell r="I7763">
            <v>0</v>
          </cell>
          <cell r="J7763">
            <v>0</v>
          </cell>
          <cell r="K7763">
            <v>0</v>
          </cell>
          <cell r="L7763">
            <v>0</v>
          </cell>
          <cell r="M7763">
            <v>0</v>
          </cell>
          <cell r="N7763">
            <v>0</v>
          </cell>
          <cell r="O7763">
            <v>0</v>
          </cell>
          <cell r="P7763">
            <v>0</v>
          </cell>
          <cell r="Q7763">
            <v>0</v>
          </cell>
          <cell r="R7763">
            <v>0</v>
          </cell>
          <cell r="S7763">
            <v>0</v>
          </cell>
          <cell r="T7763">
            <v>316856.78000000003</v>
          </cell>
        </row>
        <row r="7764">
          <cell r="A7764">
            <v>50060053</v>
          </cell>
          <cell r="B7764" t="str">
            <v>50060053 Freight - Inward # IUTN - ILS</v>
          </cell>
          <cell r="C7764">
            <v>18392793.210000001</v>
          </cell>
          <cell r="D7764">
            <v>80984229.739999995</v>
          </cell>
          <cell r="E7764">
            <v>0</v>
          </cell>
          <cell r="F7764">
            <v>0</v>
          </cell>
          <cell r="G7764">
            <v>0</v>
          </cell>
          <cell r="H7764">
            <v>0</v>
          </cell>
          <cell r="I7764">
            <v>0</v>
          </cell>
          <cell r="J7764">
            <v>0</v>
          </cell>
          <cell r="K7764">
            <v>0</v>
          </cell>
          <cell r="L7764">
            <v>0</v>
          </cell>
          <cell r="M7764">
            <v>0</v>
          </cell>
          <cell r="N7764">
            <v>0</v>
          </cell>
          <cell r="O7764">
            <v>0</v>
          </cell>
          <cell r="P7764">
            <v>0</v>
          </cell>
          <cell r="Q7764">
            <v>0</v>
          </cell>
          <cell r="R7764">
            <v>0</v>
          </cell>
          <cell r="S7764">
            <v>0</v>
          </cell>
          <cell r="T7764">
            <v>99377022.950000003</v>
          </cell>
        </row>
        <row r="7765">
          <cell r="A7765">
            <v>50060059</v>
          </cell>
          <cell r="B7765" t="str">
            <v>50060059 Freight Inward - Roads</v>
          </cell>
          <cell r="C7765">
            <v>2646076806.3499999</v>
          </cell>
          <cell r="D7765">
            <v>1600939570.6800001</v>
          </cell>
          <cell r="E7765">
            <v>395404416.49000001</v>
          </cell>
          <cell r="F7765">
            <v>0</v>
          </cell>
          <cell r="G7765">
            <v>65626291.93</v>
          </cell>
          <cell r="H7765">
            <v>0</v>
          </cell>
          <cell r="I7765">
            <v>0</v>
          </cell>
          <cell r="J7765">
            <v>0</v>
          </cell>
          <cell r="K7765">
            <v>0</v>
          </cell>
          <cell r="L7765">
            <v>0</v>
          </cell>
          <cell r="M7765">
            <v>38741734.890000001</v>
          </cell>
          <cell r="N7765">
            <v>0</v>
          </cell>
          <cell r="O7765">
            <v>0</v>
          </cell>
          <cell r="P7765">
            <v>0</v>
          </cell>
          <cell r="Q7765">
            <v>0</v>
          </cell>
          <cell r="R7765">
            <v>0</v>
          </cell>
          <cell r="S7765">
            <v>0</v>
          </cell>
          <cell r="T7765">
            <v>4746788820.3400002</v>
          </cell>
        </row>
        <row r="7766">
          <cell r="A7766">
            <v>50060099</v>
          </cell>
          <cell r="B7766" t="str">
            <v>50060099 Freight Inward - Others</v>
          </cell>
          <cell r="C7766">
            <v>232475682.84999999</v>
          </cell>
          <cell r="D7766">
            <v>91671306.620000005</v>
          </cell>
          <cell r="E7766">
            <v>127413.58</v>
          </cell>
          <cell r="F7766">
            <v>0</v>
          </cell>
          <cell r="G7766">
            <v>0</v>
          </cell>
          <cell r="H7766">
            <v>0</v>
          </cell>
          <cell r="I7766">
            <v>0</v>
          </cell>
          <cell r="J7766">
            <v>0</v>
          </cell>
          <cell r="K7766">
            <v>0</v>
          </cell>
          <cell r="L7766">
            <v>0</v>
          </cell>
          <cell r="M7766">
            <v>48966.58</v>
          </cell>
          <cell r="N7766">
            <v>0</v>
          </cell>
          <cell r="O7766">
            <v>0</v>
          </cell>
          <cell r="P7766">
            <v>0</v>
          </cell>
          <cell r="Q7766">
            <v>0</v>
          </cell>
          <cell r="R7766">
            <v>0</v>
          </cell>
          <cell r="S7766">
            <v>0</v>
          </cell>
          <cell r="T7766">
            <v>324323369.63</v>
          </cell>
        </row>
        <row r="7767">
          <cell r="A7767">
            <v>50060100</v>
          </cell>
          <cell r="B7767" t="str">
            <v>50060100 Freight Inward # Import  </v>
          </cell>
          <cell r="C7767">
            <v>30113302.600000001</v>
          </cell>
          <cell r="D7767">
            <v>5557260.8300000001</v>
          </cell>
          <cell r="E7767">
            <v>0</v>
          </cell>
          <cell r="F7767">
            <v>0</v>
          </cell>
          <cell r="G7767">
            <v>0</v>
          </cell>
          <cell r="H7767">
            <v>0</v>
          </cell>
          <cell r="I7767">
            <v>0</v>
          </cell>
          <cell r="J7767">
            <v>0</v>
          </cell>
          <cell r="K7767">
            <v>0</v>
          </cell>
          <cell r="L7767">
            <v>0</v>
          </cell>
          <cell r="M7767">
            <v>1340381.93</v>
          </cell>
          <cell r="N7767">
            <v>0</v>
          </cell>
          <cell r="O7767">
            <v>0</v>
          </cell>
          <cell r="P7767">
            <v>0</v>
          </cell>
          <cell r="Q7767">
            <v>0</v>
          </cell>
          <cell r="R7767">
            <v>0</v>
          </cell>
          <cell r="S7767">
            <v>0</v>
          </cell>
          <cell r="T7767">
            <v>37010945.359999999</v>
          </cell>
        </row>
        <row r="7768">
          <cell r="A7768">
            <v>50060101</v>
          </cell>
          <cell r="B7768" t="str">
            <v>50060101 Freight Inward - retro</v>
          </cell>
          <cell r="C7768">
            <v>0</v>
          </cell>
          <cell r="D7768">
            <v>523223.2</v>
          </cell>
          <cell r="E7768">
            <v>0</v>
          </cell>
          <cell r="F7768">
            <v>0</v>
          </cell>
          <cell r="G7768">
            <v>0</v>
          </cell>
          <cell r="H7768">
            <v>0</v>
          </cell>
          <cell r="I7768">
            <v>0</v>
          </cell>
          <cell r="J7768">
            <v>0</v>
          </cell>
          <cell r="K7768">
            <v>0</v>
          </cell>
          <cell r="L7768">
            <v>0</v>
          </cell>
          <cell r="M7768">
            <v>0</v>
          </cell>
          <cell r="N7768">
            <v>0</v>
          </cell>
          <cell r="O7768">
            <v>0</v>
          </cell>
          <cell r="P7768">
            <v>0</v>
          </cell>
          <cell r="Q7768">
            <v>0</v>
          </cell>
          <cell r="R7768">
            <v>0</v>
          </cell>
          <cell r="S7768">
            <v>0</v>
          </cell>
          <cell r="T7768">
            <v>523223.2</v>
          </cell>
        </row>
        <row r="7769">
          <cell r="A7769">
            <v>50070001</v>
          </cell>
          <cell r="B7769" t="str">
            <v>50070001 Octroi Charges</v>
          </cell>
          <cell r="C7769">
            <v>0</v>
          </cell>
          <cell r="D7769">
            <v>0</v>
          </cell>
          <cell r="E7769">
            <v>0</v>
          </cell>
          <cell r="F7769">
            <v>0</v>
          </cell>
          <cell r="G7769">
            <v>0</v>
          </cell>
          <cell r="H7769">
            <v>0</v>
          </cell>
          <cell r="I7769">
            <v>0</v>
          </cell>
          <cell r="J7769">
            <v>0</v>
          </cell>
          <cell r="K7769">
            <v>0</v>
          </cell>
          <cell r="L7769">
            <v>0</v>
          </cell>
          <cell r="M7769">
            <v>0</v>
          </cell>
          <cell r="N7769">
            <v>0</v>
          </cell>
          <cell r="O7769">
            <v>0</v>
          </cell>
          <cell r="P7769">
            <v>0</v>
          </cell>
          <cell r="Q7769">
            <v>0</v>
          </cell>
          <cell r="R7769">
            <v>0</v>
          </cell>
          <cell r="S7769">
            <v>0</v>
          </cell>
          <cell r="T7769">
            <v>0</v>
          </cell>
        </row>
        <row r="7770">
          <cell r="A7770">
            <v>50070002</v>
          </cell>
          <cell r="B7770" t="str">
            <v>50070002 Entry Tax Charges</v>
          </cell>
          <cell r="C7770">
            <v>0</v>
          </cell>
          <cell r="D7770">
            <v>0</v>
          </cell>
          <cell r="E7770">
            <v>0</v>
          </cell>
          <cell r="F7770">
            <v>0</v>
          </cell>
          <cell r="G7770">
            <v>0</v>
          </cell>
          <cell r="H7770">
            <v>0</v>
          </cell>
          <cell r="I7770">
            <v>0</v>
          </cell>
          <cell r="J7770">
            <v>0</v>
          </cell>
          <cell r="K7770">
            <v>0</v>
          </cell>
          <cell r="L7770">
            <v>0</v>
          </cell>
          <cell r="M7770">
            <v>0</v>
          </cell>
          <cell r="N7770">
            <v>0</v>
          </cell>
          <cell r="O7770">
            <v>0</v>
          </cell>
          <cell r="P7770">
            <v>0</v>
          </cell>
          <cell r="Q7770">
            <v>0</v>
          </cell>
          <cell r="R7770">
            <v>0</v>
          </cell>
          <cell r="S7770">
            <v>0</v>
          </cell>
          <cell r="T7770">
            <v>0</v>
          </cell>
        </row>
        <row r="7771">
          <cell r="A7771">
            <v>50510006</v>
          </cell>
          <cell r="B7771" t="str">
            <v>50510006 CUSTOM DUTY CHARGES</v>
          </cell>
          <cell r="C7771">
            <v>0</v>
          </cell>
          <cell r="D7771">
            <v>1739052.51</v>
          </cell>
          <cell r="E7771">
            <v>0</v>
          </cell>
          <cell r="F7771">
            <v>0</v>
          </cell>
          <cell r="G7771">
            <v>0</v>
          </cell>
          <cell r="H7771">
            <v>0</v>
          </cell>
          <cell r="I7771">
            <v>0</v>
          </cell>
          <cell r="J7771">
            <v>0</v>
          </cell>
          <cell r="K7771">
            <v>0</v>
          </cell>
          <cell r="L7771">
            <v>0</v>
          </cell>
          <cell r="M7771">
            <v>0</v>
          </cell>
          <cell r="N7771">
            <v>0</v>
          </cell>
          <cell r="O7771">
            <v>0</v>
          </cell>
          <cell r="P7771">
            <v>0</v>
          </cell>
          <cell r="Q7771">
            <v>0</v>
          </cell>
          <cell r="R7771">
            <v>0</v>
          </cell>
          <cell r="S7771">
            <v>0</v>
          </cell>
          <cell r="T7771">
            <v>1739052.51</v>
          </cell>
        </row>
        <row r="7772">
          <cell r="A7772">
            <v>323</v>
          </cell>
          <cell r="B7772" t="str">
            <v>Closing Stock..................</v>
          </cell>
          <cell r="C7772">
            <v>-34582758038.720001</v>
          </cell>
          <cell r="D7772">
            <v>-6921664816.4899998</v>
          </cell>
          <cell r="E7772">
            <v>-1428080310.3499999</v>
          </cell>
          <cell r="F7772">
            <v>0</v>
          </cell>
          <cell r="G7772">
            <v>-294446899.72000003</v>
          </cell>
          <cell r="H7772">
            <v>0</v>
          </cell>
          <cell r="I7772">
            <v>0</v>
          </cell>
          <cell r="J7772">
            <v>0</v>
          </cell>
          <cell r="K7772">
            <v>0</v>
          </cell>
          <cell r="L7772">
            <v>0</v>
          </cell>
          <cell r="M7772">
            <v>-1464491878.1099999</v>
          </cell>
          <cell r="N7772">
            <v>0</v>
          </cell>
          <cell r="O7772">
            <v>0</v>
          </cell>
          <cell r="P7772">
            <v>0</v>
          </cell>
          <cell r="Q7772">
            <v>0</v>
          </cell>
          <cell r="R7772">
            <v>0</v>
          </cell>
          <cell r="S7772">
            <v>0</v>
          </cell>
          <cell r="T7772">
            <v>-44691441943.389999</v>
          </cell>
        </row>
        <row r="7773">
          <cell r="A7773">
            <v>60110001</v>
          </cell>
          <cell r="B7773" t="str">
            <v>60110001 Closing Stock - Raw Material</v>
          </cell>
          <cell r="C7773">
            <v>-30235079480.34</v>
          </cell>
          <cell r="D7773">
            <v>-6542914168.4700003</v>
          </cell>
          <cell r="E7773">
            <v>-1270706601</v>
          </cell>
          <cell r="F7773">
            <v>0</v>
          </cell>
          <cell r="G7773">
            <v>-294446899.72000003</v>
          </cell>
          <cell r="H7773">
            <v>0</v>
          </cell>
          <cell r="I7773">
            <v>0</v>
          </cell>
          <cell r="J7773">
            <v>0</v>
          </cell>
          <cell r="K7773">
            <v>0</v>
          </cell>
          <cell r="L7773">
            <v>0</v>
          </cell>
          <cell r="M7773">
            <v>-1464491878.1099999</v>
          </cell>
          <cell r="N7773">
            <v>0</v>
          </cell>
          <cell r="O7773">
            <v>0</v>
          </cell>
          <cell r="P7773">
            <v>0</v>
          </cell>
          <cell r="Q7773">
            <v>0</v>
          </cell>
          <cell r="R7773">
            <v>0</v>
          </cell>
          <cell r="S7773">
            <v>0</v>
          </cell>
          <cell r="T7773">
            <v>-39807639027.639999</v>
          </cell>
        </row>
        <row r="7774">
          <cell r="A7774">
            <v>60110004</v>
          </cell>
          <cell r="B7774" t="str">
            <v>Reclassified as assets held for sale -</v>
          </cell>
          <cell r="C7774">
            <v>-880923389.10000002</v>
          </cell>
          <cell r="D7774">
            <v>0</v>
          </cell>
          <cell r="E7774">
            <v>0</v>
          </cell>
          <cell r="F7774">
            <v>0</v>
          </cell>
          <cell r="G7774">
            <v>0</v>
          </cell>
          <cell r="H7774">
            <v>0</v>
          </cell>
          <cell r="I7774">
            <v>0</v>
          </cell>
          <cell r="J7774">
            <v>0</v>
          </cell>
          <cell r="K7774">
            <v>0</v>
          </cell>
          <cell r="L7774">
            <v>0</v>
          </cell>
          <cell r="M7774">
            <v>0</v>
          </cell>
          <cell r="N7774">
            <v>0</v>
          </cell>
          <cell r="O7774">
            <v>0</v>
          </cell>
          <cell r="P7774">
            <v>0</v>
          </cell>
          <cell r="Q7774">
            <v>0</v>
          </cell>
          <cell r="R7774">
            <v>0</v>
          </cell>
          <cell r="S7774">
            <v>0</v>
          </cell>
          <cell r="T7774">
            <v>-880923389.10000002</v>
          </cell>
        </row>
        <row r="7775">
          <cell r="A7775">
            <v>60150001</v>
          </cell>
          <cell r="B7775" t="str">
            <v>60150001 Closing Stock In Transit - Rm</v>
          </cell>
          <cell r="C7775">
            <v>-3466755169.2800002</v>
          </cell>
          <cell r="D7775">
            <v>-378750648.01999998</v>
          </cell>
          <cell r="E7775">
            <v>-157373709.34999999</v>
          </cell>
          <cell r="F7775">
            <v>0</v>
          </cell>
          <cell r="G7775">
            <v>0</v>
          </cell>
          <cell r="H7775">
            <v>0</v>
          </cell>
          <cell r="I7775">
            <v>0</v>
          </cell>
          <cell r="J7775">
            <v>0</v>
          </cell>
          <cell r="K7775">
            <v>0</v>
          </cell>
          <cell r="L7775">
            <v>0</v>
          </cell>
          <cell r="M7775">
            <v>0</v>
          </cell>
          <cell r="N7775">
            <v>0</v>
          </cell>
          <cell r="O7775">
            <v>0</v>
          </cell>
          <cell r="P7775">
            <v>0</v>
          </cell>
          <cell r="Q7775">
            <v>0</v>
          </cell>
          <cell r="R7775">
            <v>0</v>
          </cell>
          <cell r="S7775">
            <v>0</v>
          </cell>
          <cell r="T7775">
            <v>-4002879526.6500001</v>
          </cell>
        </row>
        <row r="7776">
          <cell r="A7776">
            <v>324</v>
          </cell>
          <cell r="B7776" t="str">
            <v>Inter division transfers - Materials.........</v>
          </cell>
          <cell r="C7776">
            <v>-163773770.28999999</v>
          </cell>
          <cell r="D7776">
            <v>-5465881358.3000002</v>
          </cell>
          <cell r="E7776">
            <v>3108173316.9099998</v>
          </cell>
          <cell r="F7776">
            <v>0</v>
          </cell>
          <cell r="G7776">
            <v>2521769503.75</v>
          </cell>
          <cell r="H7776">
            <v>0</v>
          </cell>
          <cell r="I7776">
            <v>0</v>
          </cell>
          <cell r="J7776">
            <v>0</v>
          </cell>
          <cell r="K7776">
            <v>0</v>
          </cell>
          <cell r="L7776">
            <v>0</v>
          </cell>
          <cell r="M7776">
            <v>-286647.11</v>
          </cell>
          <cell r="N7776">
            <v>0</v>
          </cell>
          <cell r="O7776">
            <v>0</v>
          </cell>
          <cell r="P7776">
            <v>0</v>
          </cell>
          <cell r="Q7776">
            <v>0</v>
          </cell>
          <cell r="R7776">
            <v>0</v>
          </cell>
          <cell r="S7776">
            <v>0</v>
          </cell>
          <cell r="T7776">
            <v>1044.96</v>
          </cell>
        </row>
        <row r="7777">
          <cell r="A7777">
            <v>40500002</v>
          </cell>
          <cell r="B7777" t="str">
            <v>40500002 Parts Tfd. To Fes Australia-FOB+Frieght</v>
          </cell>
          <cell r="C7777">
            <v>0</v>
          </cell>
          <cell r="D7777">
            <v>0</v>
          </cell>
          <cell r="E7777">
            <v>0</v>
          </cell>
          <cell r="F7777">
            <v>0</v>
          </cell>
          <cell r="G7777">
            <v>0</v>
          </cell>
          <cell r="H7777">
            <v>0</v>
          </cell>
          <cell r="I7777">
            <v>0</v>
          </cell>
          <cell r="J7777">
            <v>0</v>
          </cell>
          <cell r="K7777">
            <v>0</v>
          </cell>
          <cell r="L7777">
            <v>0</v>
          </cell>
          <cell r="M7777">
            <v>0</v>
          </cell>
          <cell r="N7777">
            <v>0</v>
          </cell>
          <cell r="O7777">
            <v>0</v>
          </cell>
          <cell r="P7777">
            <v>0</v>
          </cell>
          <cell r="Q7777">
            <v>0</v>
          </cell>
          <cell r="R7777">
            <v>0</v>
          </cell>
          <cell r="S7777">
            <v>0</v>
          </cell>
          <cell r="T7777">
            <v>0</v>
          </cell>
        </row>
        <row r="7778">
          <cell r="A7778">
            <v>40500003</v>
          </cell>
          <cell r="B7778" t="str">
            <v>40500003 Parts Tfd. To Fes Australia- Insurance</v>
          </cell>
          <cell r="C7778">
            <v>0</v>
          </cell>
          <cell r="D7778">
            <v>0</v>
          </cell>
          <cell r="E7778">
            <v>0</v>
          </cell>
          <cell r="F7778">
            <v>0</v>
          </cell>
          <cell r="G7778">
            <v>0</v>
          </cell>
          <cell r="H7778">
            <v>0</v>
          </cell>
          <cell r="I7778">
            <v>0</v>
          </cell>
          <cell r="J7778">
            <v>0</v>
          </cell>
          <cell r="K7778">
            <v>0</v>
          </cell>
          <cell r="L7778">
            <v>0</v>
          </cell>
          <cell r="M7778">
            <v>0</v>
          </cell>
          <cell r="N7778">
            <v>0</v>
          </cell>
          <cell r="O7778">
            <v>0</v>
          </cell>
          <cell r="P7778">
            <v>0</v>
          </cell>
          <cell r="Q7778">
            <v>0</v>
          </cell>
          <cell r="R7778">
            <v>0</v>
          </cell>
          <cell r="S7778">
            <v>0</v>
          </cell>
          <cell r="T7778">
            <v>0</v>
          </cell>
        </row>
        <row r="7779">
          <cell r="A7779">
            <v>50150001</v>
          </cell>
          <cell r="B7779" t="str">
            <v>50150001 Interdivision T/F of Material</v>
          </cell>
          <cell r="C7779">
            <v>0</v>
          </cell>
          <cell r="D7779">
            <v>0</v>
          </cell>
          <cell r="E7779">
            <v>0</v>
          </cell>
          <cell r="F7779">
            <v>0</v>
          </cell>
          <cell r="G7779">
            <v>0</v>
          </cell>
          <cell r="H7779">
            <v>0</v>
          </cell>
          <cell r="I7779">
            <v>0</v>
          </cell>
          <cell r="J7779">
            <v>0</v>
          </cell>
          <cell r="K7779">
            <v>0</v>
          </cell>
          <cell r="L7779">
            <v>0</v>
          </cell>
          <cell r="M7779">
            <v>0</v>
          </cell>
          <cell r="N7779">
            <v>0</v>
          </cell>
          <cell r="O7779">
            <v>0</v>
          </cell>
          <cell r="P7779">
            <v>0</v>
          </cell>
          <cell r="Q7779">
            <v>0</v>
          </cell>
          <cell r="R7779">
            <v>0</v>
          </cell>
          <cell r="S7779">
            <v>0</v>
          </cell>
          <cell r="T7779">
            <v>0</v>
          </cell>
        </row>
        <row r="7780">
          <cell r="A7780">
            <v>50150002</v>
          </cell>
          <cell r="B7780" t="str">
            <v>50150002 Inter unit transfer - In</v>
          </cell>
          <cell r="C7780">
            <v>0</v>
          </cell>
          <cell r="D7780">
            <v>0</v>
          </cell>
          <cell r="E7780">
            <v>0</v>
          </cell>
          <cell r="F7780">
            <v>0</v>
          </cell>
          <cell r="G7780">
            <v>0</v>
          </cell>
          <cell r="H7780">
            <v>0</v>
          </cell>
          <cell r="I7780">
            <v>0</v>
          </cell>
          <cell r="J7780">
            <v>0</v>
          </cell>
          <cell r="K7780">
            <v>0</v>
          </cell>
          <cell r="L7780">
            <v>0</v>
          </cell>
          <cell r="M7780">
            <v>0</v>
          </cell>
          <cell r="N7780">
            <v>0</v>
          </cell>
          <cell r="O7780">
            <v>0</v>
          </cell>
          <cell r="P7780">
            <v>0</v>
          </cell>
          <cell r="Q7780">
            <v>0</v>
          </cell>
          <cell r="R7780">
            <v>0</v>
          </cell>
          <cell r="S7780">
            <v>0</v>
          </cell>
          <cell r="T7780">
            <v>0</v>
          </cell>
        </row>
        <row r="7781">
          <cell r="A7781">
            <v>50150003</v>
          </cell>
          <cell r="B7781" t="str">
            <v>50150003 Inter unit transfer - out</v>
          </cell>
          <cell r="C7781">
            <v>0</v>
          </cell>
          <cell r="D7781">
            <v>0</v>
          </cell>
          <cell r="E7781">
            <v>0</v>
          </cell>
          <cell r="F7781">
            <v>0</v>
          </cell>
          <cell r="G7781">
            <v>0</v>
          </cell>
          <cell r="H7781">
            <v>0</v>
          </cell>
          <cell r="I7781">
            <v>0</v>
          </cell>
          <cell r="J7781">
            <v>0</v>
          </cell>
          <cell r="K7781">
            <v>0</v>
          </cell>
          <cell r="L7781">
            <v>0</v>
          </cell>
          <cell r="M7781">
            <v>0</v>
          </cell>
          <cell r="N7781">
            <v>0</v>
          </cell>
          <cell r="O7781">
            <v>0</v>
          </cell>
          <cell r="P7781">
            <v>0</v>
          </cell>
          <cell r="Q7781">
            <v>0</v>
          </cell>
          <cell r="R7781">
            <v>0</v>
          </cell>
          <cell r="S7781">
            <v>0</v>
          </cell>
          <cell r="T7781">
            <v>0</v>
          </cell>
        </row>
        <row r="7782">
          <cell r="A7782">
            <v>50150004</v>
          </cell>
          <cell r="B7782" t="str">
            <v>50150004 Mateerial trf to Australia - in for FES</v>
          </cell>
          <cell r="C7782">
            <v>0</v>
          </cell>
          <cell r="D7782">
            <v>0</v>
          </cell>
          <cell r="E7782">
            <v>0</v>
          </cell>
          <cell r="F7782">
            <v>0</v>
          </cell>
          <cell r="G7782">
            <v>0</v>
          </cell>
          <cell r="H7782">
            <v>0</v>
          </cell>
          <cell r="I7782">
            <v>0</v>
          </cell>
          <cell r="J7782">
            <v>0</v>
          </cell>
          <cell r="K7782">
            <v>0</v>
          </cell>
          <cell r="L7782">
            <v>0</v>
          </cell>
          <cell r="M7782">
            <v>0</v>
          </cell>
          <cell r="N7782">
            <v>0</v>
          </cell>
          <cell r="O7782">
            <v>0</v>
          </cell>
          <cell r="P7782">
            <v>0</v>
          </cell>
          <cell r="Q7782">
            <v>0</v>
          </cell>
          <cell r="R7782">
            <v>0</v>
          </cell>
          <cell r="S7782">
            <v>0</v>
          </cell>
          <cell r="T7782">
            <v>0</v>
          </cell>
        </row>
        <row r="7783">
          <cell r="A7783">
            <v>50150005</v>
          </cell>
          <cell r="B7783" t="str">
            <v>50150005 Mateerial trf to Australia - out for FES</v>
          </cell>
          <cell r="C7783">
            <v>0</v>
          </cell>
          <cell r="D7783">
            <v>0</v>
          </cell>
          <cell r="E7783">
            <v>0</v>
          </cell>
          <cell r="F7783">
            <v>0</v>
          </cell>
          <cell r="G7783">
            <v>0</v>
          </cell>
          <cell r="H7783">
            <v>0</v>
          </cell>
          <cell r="I7783">
            <v>0</v>
          </cell>
          <cell r="J7783">
            <v>0</v>
          </cell>
          <cell r="K7783">
            <v>0</v>
          </cell>
          <cell r="L7783">
            <v>0</v>
          </cell>
          <cell r="M7783">
            <v>0</v>
          </cell>
          <cell r="N7783">
            <v>0</v>
          </cell>
          <cell r="O7783">
            <v>0</v>
          </cell>
          <cell r="P7783">
            <v>0</v>
          </cell>
          <cell r="Q7783">
            <v>0</v>
          </cell>
          <cell r="R7783">
            <v>0</v>
          </cell>
          <cell r="S7783">
            <v>0</v>
          </cell>
          <cell r="T7783">
            <v>0</v>
          </cell>
        </row>
        <row r="7784">
          <cell r="A7784">
            <v>50150006</v>
          </cell>
          <cell r="B7784" t="str">
            <v>50150006 Inter division transfer - In</v>
          </cell>
          <cell r="C7784">
            <v>0</v>
          </cell>
          <cell r="D7784">
            <v>0</v>
          </cell>
          <cell r="E7784">
            <v>0</v>
          </cell>
          <cell r="F7784">
            <v>0</v>
          </cell>
          <cell r="G7784">
            <v>0</v>
          </cell>
          <cell r="H7784">
            <v>0</v>
          </cell>
          <cell r="I7784">
            <v>0</v>
          </cell>
          <cell r="J7784">
            <v>0</v>
          </cell>
          <cell r="K7784">
            <v>0</v>
          </cell>
          <cell r="L7784">
            <v>0</v>
          </cell>
          <cell r="M7784">
            <v>0</v>
          </cell>
          <cell r="N7784">
            <v>0</v>
          </cell>
          <cell r="O7784">
            <v>0</v>
          </cell>
          <cell r="P7784">
            <v>0</v>
          </cell>
          <cell r="Q7784">
            <v>0</v>
          </cell>
          <cell r="R7784">
            <v>0</v>
          </cell>
          <cell r="S7784">
            <v>0</v>
          </cell>
          <cell r="T7784">
            <v>0</v>
          </cell>
        </row>
        <row r="7785">
          <cell r="A7785">
            <v>50150007</v>
          </cell>
          <cell r="B7785" t="str">
            <v>50150007 Inter division transfer - out</v>
          </cell>
          <cell r="C7785">
            <v>0</v>
          </cell>
          <cell r="D7785">
            <v>0</v>
          </cell>
          <cell r="E7785">
            <v>0</v>
          </cell>
          <cell r="F7785">
            <v>0</v>
          </cell>
          <cell r="G7785">
            <v>0</v>
          </cell>
          <cell r="H7785">
            <v>0</v>
          </cell>
          <cell r="I7785">
            <v>0</v>
          </cell>
          <cell r="J7785">
            <v>0</v>
          </cell>
          <cell r="K7785">
            <v>0</v>
          </cell>
          <cell r="L7785">
            <v>0</v>
          </cell>
          <cell r="M7785">
            <v>0</v>
          </cell>
          <cell r="N7785">
            <v>0</v>
          </cell>
          <cell r="O7785">
            <v>0</v>
          </cell>
          <cell r="P7785">
            <v>0</v>
          </cell>
          <cell r="Q7785">
            <v>0</v>
          </cell>
          <cell r="R7785">
            <v>0</v>
          </cell>
          <cell r="S7785">
            <v>0</v>
          </cell>
          <cell r="T7785">
            <v>0</v>
          </cell>
        </row>
        <row r="7786">
          <cell r="A7786">
            <v>50150012</v>
          </cell>
          <cell r="B7786" t="str">
            <v>50150012 Inter unit transfer - In (Conversion)</v>
          </cell>
          <cell r="C7786">
            <v>0</v>
          </cell>
          <cell r="D7786">
            <v>0</v>
          </cell>
          <cell r="E7786">
            <v>0</v>
          </cell>
          <cell r="F7786">
            <v>0</v>
          </cell>
          <cell r="G7786">
            <v>0</v>
          </cell>
          <cell r="H7786">
            <v>0</v>
          </cell>
          <cell r="I7786">
            <v>0</v>
          </cell>
          <cell r="J7786">
            <v>0</v>
          </cell>
          <cell r="K7786">
            <v>0</v>
          </cell>
          <cell r="L7786">
            <v>0</v>
          </cell>
          <cell r="M7786">
            <v>0</v>
          </cell>
          <cell r="N7786">
            <v>0</v>
          </cell>
          <cell r="O7786">
            <v>0</v>
          </cell>
          <cell r="P7786">
            <v>0</v>
          </cell>
          <cell r="Q7786">
            <v>0</v>
          </cell>
          <cell r="R7786">
            <v>0</v>
          </cell>
          <cell r="S7786">
            <v>0</v>
          </cell>
          <cell r="T7786">
            <v>0</v>
          </cell>
        </row>
        <row r="7787">
          <cell r="A7787">
            <v>50150013</v>
          </cell>
          <cell r="B7787" t="str">
            <v>50150013 Inter unit transfer - out (Conversion)</v>
          </cell>
          <cell r="C7787">
            <v>0</v>
          </cell>
          <cell r="D7787">
            <v>0</v>
          </cell>
          <cell r="E7787">
            <v>0</v>
          </cell>
          <cell r="F7787">
            <v>0</v>
          </cell>
          <cell r="G7787">
            <v>0</v>
          </cell>
          <cell r="H7787">
            <v>0</v>
          </cell>
          <cell r="I7787">
            <v>0</v>
          </cell>
          <cell r="J7787">
            <v>0</v>
          </cell>
          <cell r="K7787">
            <v>0</v>
          </cell>
          <cell r="L7787">
            <v>0</v>
          </cell>
          <cell r="M7787">
            <v>0</v>
          </cell>
          <cell r="N7787">
            <v>0</v>
          </cell>
          <cell r="O7787">
            <v>0</v>
          </cell>
          <cell r="P7787">
            <v>0</v>
          </cell>
          <cell r="Q7787">
            <v>0</v>
          </cell>
          <cell r="R7787">
            <v>0</v>
          </cell>
          <cell r="S7787">
            <v>0</v>
          </cell>
          <cell r="T7787">
            <v>0</v>
          </cell>
        </row>
        <row r="7788">
          <cell r="A7788">
            <v>50150016</v>
          </cell>
          <cell r="B7788" t="str">
            <v>50150016 Inter division transfer - In (Conversion)</v>
          </cell>
          <cell r="C7788">
            <v>0</v>
          </cell>
          <cell r="D7788">
            <v>0</v>
          </cell>
          <cell r="E7788">
            <v>0</v>
          </cell>
          <cell r="F7788">
            <v>0</v>
          </cell>
          <cell r="G7788">
            <v>0</v>
          </cell>
          <cell r="H7788">
            <v>0</v>
          </cell>
          <cell r="I7788">
            <v>0</v>
          </cell>
          <cell r="J7788">
            <v>0</v>
          </cell>
          <cell r="K7788">
            <v>0</v>
          </cell>
          <cell r="L7788">
            <v>0</v>
          </cell>
          <cell r="M7788">
            <v>0</v>
          </cell>
          <cell r="N7788">
            <v>0</v>
          </cell>
          <cell r="O7788">
            <v>0</v>
          </cell>
          <cell r="P7788">
            <v>0</v>
          </cell>
          <cell r="Q7788">
            <v>0</v>
          </cell>
          <cell r="R7788">
            <v>0</v>
          </cell>
          <cell r="S7788">
            <v>0</v>
          </cell>
          <cell r="T7788">
            <v>0</v>
          </cell>
        </row>
        <row r="7789">
          <cell r="A7789">
            <v>50150017</v>
          </cell>
          <cell r="B7789" t="str">
            <v>50150017 Inter division transfer - out (Conversion)</v>
          </cell>
          <cell r="C7789">
            <v>0</v>
          </cell>
          <cell r="D7789">
            <v>0</v>
          </cell>
          <cell r="E7789">
            <v>0</v>
          </cell>
          <cell r="F7789">
            <v>0</v>
          </cell>
          <cell r="G7789">
            <v>0</v>
          </cell>
          <cell r="H7789">
            <v>0</v>
          </cell>
          <cell r="I7789">
            <v>0</v>
          </cell>
          <cell r="J7789">
            <v>0</v>
          </cell>
          <cell r="K7789">
            <v>0</v>
          </cell>
          <cell r="L7789">
            <v>0</v>
          </cell>
          <cell r="M7789">
            <v>0</v>
          </cell>
          <cell r="N7789">
            <v>0</v>
          </cell>
          <cell r="O7789">
            <v>0</v>
          </cell>
          <cell r="P7789">
            <v>0</v>
          </cell>
          <cell r="Q7789">
            <v>0</v>
          </cell>
          <cell r="R7789">
            <v>0</v>
          </cell>
          <cell r="S7789">
            <v>0</v>
          </cell>
          <cell r="T7789">
            <v>0</v>
          </cell>
        </row>
        <row r="7790">
          <cell r="A7790">
            <v>50160001</v>
          </cell>
          <cell r="B7790" t="str">
            <v>50160001 Inter unit transfer - In (within state)</v>
          </cell>
          <cell r="C7790">
            <v>66930023064.190002</v>
          </cell>
          <cell r="D7790">
            <v>14233287131.950001</v>
          </cell>
          <cell r="E7790">
            <v>7468453802</v>
          </cell>
          <cell r="F7790">
            <v>0</v>
          </cell>
          <cell r="G7790">
            <v>1193370505.21</v>
          </cell>
          <cell r="H7790">
            <v>0</v>
          </cell>
          <cell r="I7790">
            <v>0</v>
          </cell>
          <cell r="J7790">
            <v>0</v>
          </cell>
          <cell r="K7790">
            <v>0</v>
          </cell>
          <cell r="L7790">
            <v>0</v>
          </cell>
          <cell r="M7790">
            <v>91970</v>
          </cell>
          <cell r="N7790">
            <v>0</v>
          </cell>
          <cell r="O7790">
            <v>0</v>
          </cell>
          <cell r="P7790">
            <v>0</v>
          </cell>
          <cell r="Q7790">
            <v>0</v>
          </cell>
          <cell r="R7790">
            <v>0</v>
          </cell>
          <cell r="S7790">
            <v>0</v>
          </cell>
          <cell r="T7790">
            <v>89825226473.350006</v>
          </cell>
        </row>
        <row r="7791">
          <cell r="A7791">
            <v>50160002</v>
          </cell>
          <cell r="B7791" t="str">
            <v>50160002 Inter unit transfer - out (within state)</v>
          </cell>
          <cell r="C7791">
            <v>-66930023064.190002</v>
          </cell>
          <cell r="D7791">
            <v>-15195689475.959999</v>
          </cell>
          <cell r="E7791">
            <v>-6497222997.1800003</v>
          </cell>
          <cell r="F7791">
            <v>0</v>
          </cell>
          <cell r="G7791">
            <v>-1192625988.47</v>
          </cell>
          <cell r="H7791">
            <v>0</v>
          </cell>
          <cell r="I7791">
            <v>0</v>
          </cell>
          <cell r="J7791">
            <v>0</v>
          </cell>
          <cell r="K7791">
            <v>0</v>
          </cell>
          <cell r="L7791">
            <v>0</v>
          </cell>
          <cell r="M7791">
            <v>-666976.81999999995</v>
          </cell>
          <cell r="N7791">
            <v>0</v>
          </cell>
          <cell r="O7791">
            <v>0</v>
          </cell>
          <cell r="P7791">
            <v>0</v>
          </cell>
          <cell r="Q7791">
            <v>0</v>
          </cell>
          <cell r="R7791">
            <v>0</v>
          </cell>
          <cell r="S7791">
            <v>0</v>
          </cell>
          <cell r="T7791">
            <v>-89816228502.619995</v>
          </cell>
        </row>
        <row r="7792">
          <cell r="A7792">
            <v>50160003</v>
          </cell>
          <cell r="B7792" t="str">
            <v>50160003 Inter division transfer - In (within state)</v>
          </cell>
          <cell r="C7792">
            <v>330772324.63999999</v>
          </cell>
          <cell r="D7792">
            <v>446375586.81999999</v>
          </cell>
          <cell r="E7792">
            <v>9707.42</v>
          </cell>
          <cell r="F7792">
            <v>0</v>
          </cell>
          <cell r="G7792">
            <v>2563858797.4099998</v>
          </cell>
          <cell r="H7792">
            <v>0</v>
          </cell>
          <cell r="I7792">
            <v>0</v>
          </cell>
          <cell r="J7792">
            <v>0</v>
          </cell>
          <cell r="K7792">
            <v>0</v>
          </cell>
          <cell r="L7792">
            <v>0</v>
          </cell>
          <cell r="M7792">
            <v>0</v>
          </cell>
          <cell r="N7792">
            <v>0</v>
          </cell>
          <cell r="O7792">
            <v>0</v>
          </cell>
          <cell r="P7792">
            <v>0</v>
          </cell>
          <cell r="Q7792">
            <v>0</v>
          </cell>
          <cell r="R7792">
            <v>0</v>
          </cell>
          <cell r="S7792">
            <v>0</v>
          </cell>
          <cell r="T7792">
            <v>3341016416.29</v>
          </cell>
        </row>
        <row r="7793">
          <cell r="A7793">
            <v>50160004</v>
          </cell>
          <cell r="B7793" t="str">
            <v>50160004 Inter division transfer - out (within state)</v>
          </cell>
          <cell r="C7793">
            <v>-504388030.23000002</v>
          </cell>
          <cell r="D7793">
            <v>-2806376579.3299999</v>
          </cell>
          <cell r="E7793">
            <v>0</v>
          </cell>
          <cell r="F7793">
            <v>0</v>
          </cell>
          <cell r="G7793">
            <v>-34750292.539999999</v>
          </cell>
          <cell r="H7793">
            <v>0</v>
          </cell>
          <cell r="I7793">
            <v>0</v>
          </cell>
          <cell r="J7793">
            <v>0</v>
          </cell>
          <cell r="K7793">
            <v>0</v>
          </cell>
          <cell r="L7793">
            <v>0</v>
          </cell>
          <cell r="M7793">
            <v>0</v>
          </cell>
          <cell r="N7793">
            <v>0</v>
          </cell>
          <cell r="O7793">
            <v>0</v>
          </cell>
          <cell r="P7793">
            <v>0</v>
          </cell>
          <cell r="Q7793">
            <v>0</v>
          </cell>
          <cell r="R7793">
            <v>0</v>
          </cell>
          <cell r="S7793">
            <v>0</v>
          </cell>
          <cell r="T7793">
            <v>-3345514902.0999999</v>
          </cell>
        </row>
        <row r="7794">
          <cell r="A7794">
            <v>50160005</v>
          </cell>
          <cell r="B7794" t="str">
            <v>50160005 Inter unit transfer - IN (outside State)</v>
          </cell>
          <cell r="C7794">
            <v>21582700531.68</v>
          </cell>
          <cell r="D7794">
            <v>12300208670.26</v>
          </cell>
          <cell r="E7794">
            <v>1285579713.1800001</v>
          </cell>
          <cell r="F7794">
            <v>0</v>
          </cell>
          <cell r="G7794">
            <v>569047530.50999999</v>
          </cell>
          <cell r="H7794">
            <v>0</v>
          </cell>
          <cell r="I7794">
            <v>0</v>
          </cell>
          <cell r="J7794">
            <v>0</v>
          </cell>
          <cell r="K7794">
            <v>0</v>
          </cell>
          <cell r="L7794">
            <v>70418662.219999999</v>
          </cell>
          <cell r="M7794">
            <v>207252238.25</v>
          </cell>
          <cell r="N7794">
            <v>0</v>
          </cell>
          <cell r="O7794">
            <v>0</v>
          </cell>
          <cell r="P7794">
            <v>0</v>
          </cell>
          <cell r="Q7794">
            <v>0</v>
          </cell>
          <cell r="R7794">
            <v>0</v>
          </cell>
          <cell r="S7794">
            <v>0</v>
          </cell>
          <cell r="T7794">
            <v>36015207346.099998</v>
          </cell>
        </row>
        <row r="7795">
          <cell r="A7795">
            <v>50160006</v>
          </cell>
          <cell r="B7795" t="str">
            <v>50160006 Inter unit transfer - out (outside State)</v>
          </cell>
          <cell r="C7795">
            <v>-21582700531.68</v>
          </cell>
          <cell r="D7795">
            <v>-13129247205.82</v>
          </cell>
          <cell r="E7795">
            <v>-458274465.98000002</v>
          </cell>
          <cell r="F7795">
            <v>0</v>
          </cell>
          <cell r="G7795">
            <v>-579169599.37</v>
          </cell>
          <cell r="H7795">
            <v>0</v>
          </cell>
          <cell r="I7795">
            <v>0</v>
          </cell>
          <cell r="J7795">
            <v>0</v>
          </cell>
          <cell r="K7795">
            <v>0</v>
          </cell>
          <cell r="L7795">
            <v>-70418662.219999999</v>
          </cell>
          <cell r="M7795">
            <v>-206963878.53999999</v>
          </cell>
          <cell r="N7795">
            <v>0</v>
          </cell>
          <cell r="O7795">
            <v>0</v>
          </cell>
          <cell r="P7795">
            <v>0</v>
          </cell>
          <cell r="Q7795">
            <v>0</v>
          </cell>
          <cell r="R7795">
            <v>0</v>
          </cell>
          <cell r="S7795">
            <v>0</v>
          </cell>
          <cell r="T7795">
            <v>-36026774343.610001</v>
          </cell>
        </row>
        <row r="7796">
          <cell r="A7796">
            <v>50160007</v>
          </cell>
          <cell r="B7796" t="str">
            <v>50160007 Inter division transfer - In (outside State)</v>
          </cell>
          <cell r="C7796">
            <v>21232583.82</v>
          </cell>
          <cell r="D7796">
            <v>0</v>
          </cell>
          <cell r="E7796">
            <v>0</v>
          </cell>
          <cell r="F7796">
            <v>0</v>
          </cell>
          <cell r="G7796">
            <v>2038551</v>
          </cell>
          <cell r="H7796">
            <v>0</v>
          </cell>
          <cell r="I7796">
            <v>0</v>
          </cell>
          <cell r="J7796">
            <v>0</v>
          </cell>
          <cell r="K7796">
            <v>0</v>
          </cell>
          <cell r="L7796">
            <v>0</v>
          </cell>
          <cell r="M7796">
            <v>0</v>
          </cell>
          <cell r="N7796">
            <v>0</v>
          </cell>
          <cell r="O7796">
            <v>0</v>
          </cell>
          <cell r="P7796">
            <v>0</v>
          </cell>
          <cell r="Q7796">
            <v>0</v>
          </cell>
          <cell r="R7796">
            <v>0</v>
          </cell>
          <cell r="S7796">
            <v>0</v>
          </cell>
          <cell r="T7796">
            <v>23271134.82</v>
          </cell>
        </row>
        <row r="7797">
          <cell r="A7797">
            <v>50160008</v>
          </cell>
          <cell r="B7797" t="str">
            <v>50160008 Inter division transfer - out (outside State)</v>
          </cell>
          <cell r="C7797">
            <v>-11390648.52</v>
          </cell>
          <cell r="D7797">
            <v>9636.4</v>
          </cell>
          <cell r="E7797">
            <v>0</v>
          </cell>
          <cell r="F7797">
            <v>0</v>
          </cell>
          <cell r="G7797">
            <v>0</v>
          </cell>
          <cell r="H7797">
            <v>0</v>
          </cell>
          <cell r="I7797">
            <v>0</v>
          </cell>
          <cell r="J7797">
            <v>0</v>
          </cell>
          <cell r="K7797">
            <v>0</v>
          </cell>
          <cell r="L7797">
            <v>0</v>
          </cell>
          <cell r="M7797">
            <v>0</v>
          </cell>
          <cell r="N7797">
            <v>0</v>
          </cell>
          <cell r="O7797">
            <v>0</v>
          </cell>
          <cell r="P7797">
            <v>0</v>
          </cell>
          <cell r="Q7797">
            <v>0</v>
          </cell>
          <cell r="R7797">
            <v>0</v>
          </cell>
          <cell r="S7797">
            <v>0</v>
          </cell>
          <cell r="T7797">
            <v>-11381012.119999999</v>
          </cell>
        </row>
        <row r="7798">
          <cell r="A7798">
            <v>50160009</v>
          </cell>
          <cell r="B7798" t="str">
            <v>50160009 Inter unit transfer - Finish Material (Inward )</v>
          </cell>
          <cell r="C7798">
            <v>20570629199.599998</v>
          </cell>
          <cell r="D7798">
            <v>75409933150.039993</v>
          </cell>
          <cell r="E7798">
            <v>70015915681.869995</v>
          </cell>
          <cell r="F7798">
            <v>0</v>
          </cell>
          <cell r="G7798">
            <v>0</v>
          </cell>
          <cell r="H7798">
            <v>0</v>
          </cell>
          <cell r="I7798">
            <v>0</v>
          </cell>
          <cell r="J7798">
            <v>0</v>
          </cell>
          <cell r="K7798">
            <v>0</v>
          </cell>
          <cell r="L7798">
            <v>0</v>
          </cell>
          <cell r="M7798">
            <v>25174708</v>
          </cell>
          <cell r="N7798">
            <v>0</v>
          </cell>
          <cell r="O7798">
            <v>0</v>
          </cell>
          <cell r="P7798">
            <v>0</v>
          </cell>
          <cell r="Q7798">
            <v>0</v>
          </cell>
          <cell r="R7798">
            <v>0</v>
          </cell>
          <cell r="S7798">
            <v>0</v>
          </cell>
          <cell r="T7798">
            <v>166021652739.51001</v>
          </cell>
        </row>
        <row r="7799">
          <cell r="A7799">
            <v>50160010</v>
          </cell>
          <cell r="B7799" t="str">
            <v>50160010 Inter unit transfer - Finish Material (outward)</v>
          </cell>
          <cell r="C7799">
            <v>-20570629199.599998</v>
          </cell>
          <cell r="D7799">
            <v>-76724382272.660004</v>
          </cell>
          <cell r="E7799">
            <v>-68706288124.400002</v>
          </cell>
          <cell r="F7799">
            <v>0</v>
          </cell>
          <cell r="G7799">
            <v>0</v>
          </cell>
          <cell r="H7799">
            <v>0</v>
          </cell>
          <cell r="I7799">
            <v>0</v>
          </cell>
          <cell r="J7799">
            <v>0</v>
          </cell>
          <cell r="K7799">
            <v>0</v>
          </cell>
          <cell r="L7799">
            <v>0</v>
          </cell>
          <cell r="M7799">
            <v>-25174708</v>
          </cell>
          <cell r="N7799">
            <v>0</v>
          </cell>
          <cell r="O7799">
            <v>0</v>
          </cell>
          <cell r="P7799">
            <v>0</v>
          </cell>
          <cell r="Q7799">
            <v>0</v>
          </cell>
          <cell r="R7799">
            <v>0</v>
          </cell>
          <cell r="S7799">
            <v>0</v>
          </cell>
          <cell r="T7799">
            <v>-166026474304.66</v>
          </cell>
        </row>
        <row r="7800">
          <cell r="A7800">
            <v>50160013</v>
          </cell>
          <cell r="B7800" t="str">
            <v>6*  Inter state û T&amp;D - In</v>
          </cell>
          <cell r="C7800">
            <v>0</v>
          </cell>
          <cell r="D7800">
            <v>0</v>
          </cell>
          <cell r="E7800">
            <v>0</v>
          </cell>
          <cell r="F7800">
            <v>0</v>
          </cell>
          <cell r="G7800">
            <v>0</v>
          </cell>
          <cell r="H7800">
            <v>0</v>
          </cell>
          <cell r="I7800">
            <v>0</v>
          </cell>
          <cell r="J7800">
            <v>0</v>
          </cell>
          <cell r="K7800">
            <v>0</v>
          </cell>
          <cell r="L7800">
            <v>0</v>
          </cell>
          <cell r="M7800">
            <v>0</v>
          </cell>
          <cell r="N7800">
            <v>0</v>
          </cell>
          <cell r="O7800">
            <v>0</v>
          </cell>
          <cell r="P7800">
            <v>0</v>
          </cell>
          <cell r="Q7800">
            <v>0</v>
          </cell>
          <cell r="R7800">
            <v>0</v>
          </cell>
          <cell r="S7800">
            <v>0</v>
          </cell>
          <cell r="T7800">
            <v>0</v>
          </cell>
        </row>
        <row r="7801">
          <cell r="A7801">
            <v>50160014</v>
          </cell>
          <cell r="B7801" t="str">
            <v>6*  Inter state û T&amp;D - Out</v>
          </cell>
          <cell r="C7801">
            <v>0</v>
          </cell>
          <cell r="D7801">
            <v>0</v>
          </cell>
          <cell r="E7801">
            <v>0</v>
          </cell>
          <cell r="F7801">
            <v>0</v>
          </cell>
          <cell r="G7801">
            <v>0</v>
          </cell>
          <cell r="H7801">
            <v>0</v>
          </cell>
          <cell r="I7801">
            <v>0</v>
          </cell>
          <cell r="J7801">
            <v>0</v>
          </cell>
          <cell r="K7801">
            <v>0</v>
          </cell>
          <cell r="L7801">
            <v>0</v>
          </cell>
          <cell r="M7801">
            <v>0</v>
          </cell>
          <cell r="N7801">
            <v>0</v>
          </cell>
          <cell r="O7801">
            <v>0</v>
          </cell>
          <cell r="P7801">
            <v>0</v>
          </cell>
          <cell r="Q7801">
            <v>0</v>
          </cell>
          <cell r="R7801">
            <v>0</v>
          </cell>
          <cell r="S7801">
            <v>0</v>
          </cell>
          <cell r="T7801">
            <v>0</v>
          </cell>
        </row>
        <row r="7802">
          <cell r="A7802">
            <v>50160019</v>
          </cell>
          <cell r="B7802" t="str">
            <v>50160019 Inter unit trf-IN û Warranty</v>
          </cell>
          <cell r="C7802">
            <v>1427200</v>
          </cell>
          <cell r="D7802">
            <v>0</v>
          </cell>
          <cell r="E7802">
            <v>0</v>
          </cell>
          <cell r="F7802">
            <v>0</v>
          </cell>
          <cell r="G7802">
            <v>0</v>
          </cell>
          <cell r="H7802">
            <v>0</v>
          </cell>
          <cell r="I7802">
            <v>0</v>
          </cell>
          <cell r="J7802">
            <v>0</v>
          </cell>
          <cell r="K7802">
            <v>0</v>
          </cell>
          <cell r="L7802">
            <v>0</v>
          </cell>
          <cell r="M7802">
            <v>0</v>
          </cell>
          <cell r="N7802">
            <v>0</v>
          </cell>
          <cell r="O7802">
            <v>0</v>
          </cell>
          <cell r="P7802">
            <v>0</v>
          </cell>
          <cell r="Q7802">
            <v>0</v>
          </cell>
          <cell r="R7802">
            <v>0</v>
          </cell>
          <cell r="S7802">
            <v>0</v>
          </cell>
          <cell r="T7802">
            <v>1427200</v>
          </cell>
        </row>
        <row r="7803">
          <cell r="A7803">
            <v>50160020</v>
          </cell>
          <cell r="B7803" t="str">
            <v>50160020 Inter unit trf-OUT- Warranty</v>
          </cell>
          <cell r="C7803">
            <v>-1427200</v>
          </cell>
          <cell r="D7803">
            <v>0</v>
          </cell>
          <cell r="E7803">
            <v>0</v>
          </cell>
          <cell r="F7803">
            <v>0</v>
          </cell>
          <cell r="G7803">
            <v>0</v>
          </cell>
          <cell r="H7803">
            <v>0</v>
          </cell>
          <cell r="I7803">
            <v>0</v>
          </cell>
          <cell r="J7803">
            <v>0</v>
          </cell>
          <cell r="K7803">
            <v>0</v>
          </cell>
          <cell r="L7803">
            <v>0</v>
          </cell>
          <cell r="M7803">
            <v>0</v>
          </cell>
          <cell r="N7803">
            <v>0</v>
          </cell>
          <cell r="O7803">
            <v>0</v>
          </cell>
          <cell r="P7803">
            <v>0</v>
          </cell>
          <cell r="Q7803">
            <v>0</v>
          </cell>
          <cell r="R7803">
            <v>0</v>
          </cell>
          <cell r="S7803">
            <v>0</v>
          </cell>
          <cell r="T7803">
            <v>-1427200</v>
          </cell>
        </row>
        <row r="7804">
          <cell r="A7804">
            <v>325</v>
          </cell>
          <cell r="B7804" t="str">
            <v>Purchases of Finished Products for sale......</v>
          </cell>
          <cell r="C7804">
            <v>20851729596.290001</v>
          </cell>
          <cell r="D7804">
            <v>8722558512.3299999</v>
          </cell>
          <cell r="E7804">
            <v>856600044.17999995</v>
          </cell>
          <cell r="F7804">
            <v>0</v>
          </cell>
          <cell r="G7804">
            <v>3629690449.1599998</v>
          </cell>
          <cell r="H7804">
            <v>0</v>
          </cell>
          <cell r="I7804">
            <v>0</v>
          </cell>
          <cell r="J7804">
            <v>0</v>
          </cell>
          <cell r="K7804">
            <v>0</v>
          </cell>
          <cell r="L7804">
            <v>0</v>
          </cell>
          <cell r="M7804">
            <v>7822717.2199999997</v>
          </cell>
          <cell r="N7804">
            <v>0</v>
          </cell>
          <cell r="O7804">
            <v>0</v>
          </cell>
          <cell r="P7804">
            <v>0</v>
          </cell>
          <cell r="Q7804">
            <v>0</v>
          </cell>
          <cell r="R7804">
            <v>0</v>
          </cell>
          <cell r="S7804">
            <v>0</v>
          </cell>
          <cell r="T7804">
            <v>34068401319.18</v>
          </cell>
        </row>
        <row r="7805">
          <cell r="A7805">
            <v>50010039</v>
          </cell>
          <cell r="B7805" t="str">
            <v>50010039 Purchase Crop Care Products</v>
          </cell>
          <cell r="C7805">
            <v>0</v>
          </cell>
          <cell r="D7805">
            <v>0</v>
          </cell>
          <cell r="E7805">
            <v>0</v>
          </cell>
          <cell r="F7805">
            <v>0</v>
          </cell>
          <cell r="G7805">
            <v>0</v>
          </cell>
          <cell r="H7805">
            <v>0</v>
          </cell>
          <cell r="I7805">
            <v>0</v>
          </cell>
          <cell r="J7805">
            <v>0</v>
          </cell>
          <cell r="K7805">
            <v>0</v>
          </cell>
          <cell r="L7805">
            <v>0</v>
          </cell>
          <cell r="M7805">
            <v>0</v>
          </cell>
          <cell r="N7805">
            <v>0</v>
          </cell>
          <cell r="O7805">
            <v>0</v>
          </cell>
          <cell r="P7805">
            <v>0</v>
          </cell>
          <cell r="Q7805">
            <v>0</v>
          </cell>
          <cell r="R7805">
            <v>0</v>
          </cell>
          <cell r="S7805">
            <v>0</v>
          </cell>
          <cell r="T7805">
            <v>0</v>
          </cell>
        </row>
        <row r="7806">
          <cell r="A7806">
            <v>50010040</v>
          </cell>
          <cell r="B7806" t="str">
            <v>50010040 Purchase Bulk Seeds</v>
          </cell>
          <cell r="C7806">
            <v>0</v>
          </cell>
          <cell r="D7806">
            <v>0</v>
          </cell>
          <cell r="E7806">
            <v>0</v>
          </cell>
          <cell r="F7806">
            <v>0</v>
          </cell>
          <cell r="G7806">
            <v>0</v>
          </cell>
          <cell r="H7806">
            <v>0</v>
          </cell>
          <cell r="I7806">
            <v>0</v>
          </cell>
          <cell r="J7806">
            <v>0</v>
          </cell>
          <cell r="K7806">
            <v>0</v>
          </cell>
          <cell r="L7806">
            <v>0</v>
          </cell>
          <cell r="M7806">
            <v>0</v>
          </cell>
          <cell r="N7806">
            <v>0</v>
          </cell>
          <cell r="O7806">
            <v>0</v>
          </cell>
          <cell r="P7806">
            <v>0</v>
          </cell>
          <cell r="Q7806">
            <v>0</v>
          </cell>
          <cell r="R7806">
            <v>0</v>
          </cell>
          <cell r="S7806">
            <v>0</v>
          </cell>
          <cell r="T7806">
            <v>0</v>
          </cell>
        </row>
        <row r="7807">
          <cell r="A7807">
            <v>50010041</v>
          </cell>
          <cell r="B7807" t="str">
            <v>50010041 Purchase Processed Seeds</v>
          </cell>
          <cell r="C7807">
            <v>0</v>
          </cell>
          <cell r="D7807">
            <v>0</v>
          </cell>
          <cell r="E7807">
            <v>0</v>
          </cell>
          <cell r="F7807">
            <v>0</v>
          </cell>
          <cell r="G7807">
            <v>0</v>
          </cell>
          <cell r="H7807">
            <v>0</v>
          </cell>
          <cell r="I7807">
            <v>0</v>
          </cell>
          <cell r="J7807">
            <v>0</v>
          </cell>
          <cell r="K7807">
            <v>0</v>
          </cell>
          <cell r="L7807">
            <v>0</v>
          </cell>
          <cell r="M7807">
            <v>0</v>
          </cell>
          <cell r="N7807">
            <v>0</v>
          </cell>
          <cell r="O7807">
            <v>0</v>
          </cell>
          <cell r="P7807">
            <v>0</v>
          </cell>
          <cell r="Q7807">
            <v>0</v>
          </cell>
          <cell r="R7807">
            <v>0</v>
          </cell>
          <cell r="S7807">
            <v>0</v>
          </cell>
          <cell r="T7807">
            <v>0</v>
          </cell>
        </row>
        <row r="7808">
          <cell r="A7808">
            <v>50010042</v>
          </cell>
          <cell r="B7808" t="str">
            <v>50010042 Pur Seeds FG Trading</v>
          </cell>
          <cell r="C7808">
            <v>0</v>
          </cell>
          <cell r="D7808">
            <v>0</v>
          </cell>
          <cell r="E7808">
            <v>0</v>
          </cell>
          <cell r="F7808">
            <v>0</v>
          </cell>
          <cell r="G7808">
            <v>0</v>
          </cell>
          <cell r="H7808">
            <v>0</v>
          </cell>
          <cell r="I7808">
            <v>0</v>
          </cell>
          <cell r="J7808">
            <v>0</v>
          </cell>
          <cell r="K7808">
            <v>0</v>
          </cell>
          <cell r="L7808">
            <v>0</v>
          </cell>
          <cell r="M7808">
            <v>0</v>
          </cell>
          <cell r="N7808">
            <v>0</v>
          </cell>
          <cell r="O7808">
            <v>0</v>
          </cell>
          <cell r="P7808">
            <v>0</v>
          </cell>
          <cell r="Q7808">
            <v>0</v>
          </cell>
          <cell r="R7808">
            <v>0</v>
          </cell>
          <cell r="S7808">
            <v>0</v>
          </cell>
          <cell r="T7808">
            <v>0</v>
          </cell>
        </row>
        <row r="7809">
          <cell r="A7809">
            <v>50010043</v>
          </cell>
          <cell r="B7809" t="str">
            <v>50010043 Purchase Potato Seeds</v>
          </cell>
          <cell r="C7809">
            <v>0</v>
          </cell>
          <cell r="D7809">
            <v>0</v>
          </cell>
          <cell r="E7809">
            <v>0</v>
          </cell>
          <cell r="F7809">
            <v>0</v>
          </cell>
          <cell r="G7809">
            <v>0</v>
          </cell>
          <cell r="H7809">
            <v>0</v>
          </cell>
          <cell r="I7809">
            <v>0</v>
          </cell>
          <cell r="J7809">
            <v>0</v>
          </cell>
          <cell r="K7809">
            <v>0</v>
          </cell>
          <cell r="L7809">
            <v>0</v>
          </cell>
          <cell r="M7809">
            <v>0</v>
          </cell>
          <cell r="N7809">
            <v>0</v>
          </cell>
          <cell r="O7809">
            <v>0</v>
          </cell>
          <cell r="P7809">
            <v>0</v>
          </cell>
          <cell r="Q7809">
            <v>0</v>
          </cell>
          <cell r="R7809">
            <v>0</v>
          </cell>
          <cell r="S7809">
            <v>0</v>
          </cell>
          <cell r="T7809">
            <v>0</v>
          </cell>
        </row>
        <row r="7810">
          <cell r="A7810">
            <v>50010063</v>
          </cell>
          <cell r="B7810" t="str">
            <v>50010063 Purchase Agri Pulses</v>
          </cell>
          <cell r="C7810">
            <v>0</v>
          </cell>
          <cell r="D7810">
            <v>0</v>
          </cell>
          <cell r="E7810">
            <v>0</v>
          </cell>
          <cell r="F7810">
            <v>0</v>
          </cell>
          <cell r="G7810">
            <v>0</v>
          </cell>
          <cell r="H7810">
            <v>0</v>
          </cell>
          <cell r="I7810">
            <v>0</v>
          </cell>
          <cell r="J7810">
            <v>0</v>
          </cell>
          <cell r="K7810">
            <v>0</v>
          </cell>
          <cell r="L7810">
            <v>0</v>
          </cell>
          <cell r="M7810">
            <v>0</v>
          </cell>
          <cell r="N7810">
            <v>0</v>
          </cell>
          <cell r="O7810">
            <v>0</v>
          </cell>
          <cell r="P7810">
            <v>0</v>
          </cell>
          <cell r="Q7810">
            <v>0</v>
          </cell>
          <cell r="R7810">
            <v>0</v>
          </cell>
          <cell r="S7810">
            <v>0</v>
          </cell>
          <cell r="T7810">
            <v>0</v>
          </cell>
        </row>
        <row r="7811">
          <cell r="A7811">
            <v>50010064</v>
          </cell>
          <cell r="B7811" t="str">
            <v>50010064 Purchase Agri Dairy - Raw Materials</v>
          </cell>
          <cell r="C7811">
            <v>0</v>
          </cell>
          <cell r="D7811">
            <v>0</v>
          </cell>
          <cell r="E7811">
            <v>0</v>
          </cell>
          <cell r="F7811">
            <v>0</v>
          </cell>
          <cell r="G7811">
            <v>0</v>
          </cell>
          <cell r="H7811">
            <v>0</v>
          </cell>
          <cell r="I7811">
            <v>0</v>
          </cell>
          <cell r="J7811">
            <v>0</v>
          </cell>
          <cell r="K7811">
            <v>0</v>
          </cell>
          <cell r="L7811">
            <v>0</v>
          </cell>
          <cell r="M7811">
            <v>0</v>
          </cell>
          <cell r="N7811">
            <v>0</v>
          </cell>
          <cell r="O7811">
            <v>0</v>
          </cell>
          <cell r="P7811">
            <v>0</v>
          </cell>
          <cell r="Q7811">
            <v>0</v>
          </cell>
          <cell r="R7811">
            <v>0</v>
          </cell>
          <cell r="S7811">
            <v>0</v>
          </cell>
          <cell r="T7811">
            <v>0</v>
          </cell>
        </row>
        <row r="7812">
          <cell r="A7812">
            <v>50010065</v>
          </cell>
          <cell r="B7812" t="str">
            <v>50010065 Purchase Agri Oil Seeds</v>
          </cell>
          <cell r="C7812">
            <v>0</v>
          </cell>
          <cell r="D7812">
            <v>0</v>
          </cell>
          <cell r="E7812">
            <v>0</v>
          </cell>
          <cell r="F7812">
            <v>0</v>
          </cell>
          <cell r="G7812">
            <v>0</v>
          </cell>
          <cell r="H7812">
            <v>0</v>
          </cell>
          <cell r="I7812">
            <v>0</v>
          </cell>
          <cell r="J7812">
            <v>0</v>
          </cell>
          <cell r="K7812">
            <v>0</v>
          </cell>
          <cell r="L7812">
            <v>0</v>
          </cell>
          <cell r="M7812">
            <v>0</v>
          </cell>
          <cell r="N7812">
            <v>0</v>
          </cell>
          <cell r="O7812">
            <v>0</v>
          </cell>
          <cell r="P7812">
            <v>0</v>
          </cell>
          <cell r="Q7812">
            <v>0</v>
          </cell>
          <cell r="R7812">
            <v>0</v>
          </cell>
          <cell r="S7812">
            <v>0</v>
          </cell>
          <cell r="T7812">
            <v>0</v>
          </cell>
        </row>
        <row r="7813">
          <cell r="A7813">
            <v>50010066</v>
          </cell>
          <cell r="B7813" t="str">
            <v>50010066 Purchase Agri Pulses - Raw Materials</v>
          </cell>
          <cell r="C7813">
            <v>0</v>
          </cell>
          <cell r="D7813">
            <v>0</v>
          </cell>
          <cell r="E7813">
            <v>0</v>
          </cell>
          <cell r="F7813">
            <v>0</v>
          </cell>
          <cell r="G7813">
            <v>0</v>
          </cell>
          <cell r="H7813">
            <v>0</v>
          </cell>
          <cell r="I7813">
            <v>0</v>
          </cell>
          <cell r="J7813">
            <v>0</v>
          </cell>
          <cell r="K7813">
            <v>0</v>
          </cell>
          <cell r="L7813">
            <v>0</v>
          </cell>
          <cell r="M7813">
            <v>0</v>
          </cell>
          <cell r="N7813">
            <v>0</v>
          </cell>
          <cell r="O7813">
            <v>0</v>
          </cell>
          <cell r="P7813">
            <v>0</v>
          </cell>
          <cell r="Q7813">
            <v>0</v>
          </cell>
          <cell r="R7813">
            <v>0</v>
          </cell>
          <cell r="S7813">
            <v>0</v>
          </cell>
          <cell r="T7813">
            <v>0</v>
          </cell>
        </row>
        <row r="7814">
          <cell r="A7814">
            <v>50010067</v>
          </cell>
          <cell r="B7814" t="str">
            <v>50010067 Purchase Agri Pulses - Byproducts</v>
          </cell>
          <cell r="C7814">
            <v>0</v>
          </cell>
          <cell r="D7814">
            <v>0</v>
          </cell>
          <cell r="E7814">
            <v>0</v>
          </cell>
          <cell r="F7814">
            <v>0</v>
          </cell>
          <cell r="G7814">
            <v>0</v>
          </cell>
          <cell r="H7814">
            <v>0</v>
          </cell>
          <cell r="I7814">
            <v>0</v>
          </cell>
          <cell r="J7814">
            <v>0</v>
          </cell>
          <cell r="K7814">
            <v>0</v>
          </cell>
          <cell r="L7814">
            <v>0</v>
          </cell>
          <cell r="M7814">
            <v>0</v>
          </cell>
          <cell r="N7814">
            <v>0</v>
          </cell>
          <cell r="O7814">
            <v>0</v>
          </cell>
          <cell r="P7814">
            <v>0</v>
          </cell>
          <cell r="Q7814">
            <v>0</v>
          </cell>
          <cell r="R7814">
            <v>0</v>
          </cell>
          <cell r="S7814">
            <v>0</v>
          </cell>
          <cell r="T7814">
            <v>0</v>
          </cell>
        </row>
        <row r="7815">
          <cell r="A7815">
            <v>50010069</v>
          </cell>
          <cell r="B7815" t="str">
            <v>50010069 Basmati Purchases - Agri Busi</v>
          </cell>
          <cell r="C7815">
            <v>0</v>
          </cell>
          <cell r="D7815">
            <v>0</v>
          </cell>
          <cell r="E7815">
            <v>0</v>
          </cell>
          <cell r="F7815">
            <v>0</v>
          </cell>
          <cell r="G7815">
            <v>0</v>
          </cell>
          <cell r="H7815">
            <v>0</v>
          </cell>
          <cell r="I7815">
            <v>0</v>
          </cell>
          <cell r="J7815">
            <v>0</v>
          </cell>
          <cell r="K7815">
            <v>0</v>
          </cell>
          <cell r="L7815">
            <v>0</v>
          </cell>
          <cell r="M7815">
            <v>0</v>
          </cell>
          <cell r="N7815">
            <v>0</v>
          </cell>
          <cell r="O7815">
            <v>0</v>
          </cell>
          <cell r="P7815">
            <v>0</v>
          </cell>
          <cell r="Q7815">
            <v>0</v>
          </cell>
          <cell r="R7815">
            <v>0</v>
          </cell>
          <cell r="S7815">
            <v>0</v>
          </cell>
          <cell r="T7815">
            <v>0</v>
          </cell>
        </row>
        <row r="7816">
          <cell r="A7816">
            <v>50010070</v>
          </cell>
          <cell r="B7816" t="str">
            <v>50010070 Purchases A/c- Agri busi- Flakes</v>
          </cell>
          <cell r="C7816">
            <v>0</v>
          </cell>
          <cell r="D7816">
            <v>0</v>
          </cell>
          <cell r="E7816">
            <v>0</v>
          </cell>
          <cell r="F7816">
            <v>0</v>
          </cell>
          <cell r="G7816">
            <v>0</v>
          </cell>
          <cell r="H7816">
            <v>0</v>
          </cell>
          <cell r="I7816">
            <v>0</v>
          </cell>
          <cell r="J7816">
            <v>0</v>
          </cell>
          <cell r="K7816">
            <v>0</v>
          </cell>
          <cell r="L7816">
            <v>0</v>
          </cell>
          <cell r="M7816">
            <v>0</v>
          </cell>
          <cell r="N7816">
            <v>0</v>
          </cell>
          <cell r="O7816">
            <v>0</v>
          </cell>
          <cell r="P7816">
            <v>0</v>
          </cell>
          <cell r="Q7816">
            <v>0</v>
          </cell>
          <cell r="R7816">
            <v>0</v>
          </cell>
          <cell r="S7816">
            <v>0</v>
          </cell>
          <cell r="T7816">
            <v>0</v>
          </cell>
        </row>
        <row r="7817">
          <cell r="A7817">
            <v>50010071</v>
          </cell>
          <cell r="B7817" t="str">
            <v>50010071 Purchase Agri Pulses - FG</v>
          </cell>
          <cell r="C7817">
            <v>0</v>
          </cell>
          <cell r="D7817">
            <v>0</v>
          </cell>
          <cell r="E7817">
            <v>0</v>
          </cell>
          <cell r="F7817">
            <v>0</v>
          </cell>
          <cell r="G7817">
            <v>0</v>
          </cell>
          <cell r="H7817">
            <v>0</v>
          </cell>
          <cell r="I7817">
            <v>0</v>
          </cell>
          <cell r="J7817">
            <v>0</v>
          </cell>
          <cell r="K7817">
            <v>0</v>
          </cell>
          <cell r="L7817">
            <v>0</v>
          </cell>
          <cell r="M7817">
            <v>0</v>
          </cell>
          <cell r="N7817">
            <v>0</v>
          </cell>
          <cell r="O7817">
            <v>0</v>
          </cell>
          <cell r="P7817">
            <v>0</v>
          </cell>
          <cell r="Q7817">
            <v>0</v>
          </cell>
          <cell r="R7817">
            <v>0</v>
          </cell>
          <cell r="S7817">
            <v>0</v>
          </cell>
          <cell r="T7817">
            <v>0</v>
          </cell>
        </row>
        <row r="7818">
          <cell r="A7818">
            <v>50010074</v>
          </cell>
          <cell r="B7818" t="str">
            <v>50010074 Purchases Dairy FG</v>
          </cell>
          <cell r="C7818">
            <v>0</v>
          </cell>
          <cell r="D7818">
            <v>0</v>
          </cell>
          <cell r="E7818">
            <v>0</v>
          </cell>
          <cell r="F7818">
            <v>0</v>
          </cell>
          <cell r="G7818">
            <v>0</v>
          </cell>
          <cell r="H7818">
            <v>0</v>
          </cell>
          <cell r="I7818">
            <v>0</v>
          </cell>
          <cell r="J7818">
            <v>0</v>
          </cell>
          <cell r="K7818">
            <v>0</v>
          </cell>
          <cell r="L7818">
            <v>0</v>
          </cell>
          <cell r="M7818">
            <v>0</v>
          </cell>
          <cell r="N7818">
            <v>0</v>
          </cell>
          <cell r="O7818">
            <v>0</v>
          </cell>
          <cell r="P7818">
            <v>0</v>
          </cell>
          <cell r="Q7818">
            <v>0</v>
          </cell>
          <cell r="R7818">
            <v>0</v>
          </cell>
          <cell r="S7818">
            <v>0</v>
          </cell>
          <cell r="T7818">
            <v>0</v>
          </cell>
        </row>
        <row r="7819">
          <cell r="A7819">
            <v>50010075</v>
          </cell>
          <cell r="B7819" t="str">
            <v>50010075 Purchases Dairy FG1</v>
          </cell>
          <cell r="C7819">
            <v>0</v>
          </cell>
          <cell r="D7819">
            <v>0</v>
          </cell>
          <cell r="E7819">
            <v>0</v>
          </cell>
          <cell r="F7819">
            <v>0</v>
          </cell>
          <cell r="G7819">
            <v>0</v>
          </cell>
          <cell r="H7819">
            <v>0</v>
          </cell>
          <cell r="I7819">
            <v>0</v>
          </cell>
          <cell r="J7819">
            <v>0</v>
          </cell>
          <cell r="K7819">
            <v>0</v>
          </cell>
          <cell r="L7819">
            <v>0</v>
          </cell>
          <cell r="M7819">
            <v>0</v>
          </cell>
          <cell r="N7819">
            <v>0</v>
          </cell>
          <cell r="O7819">
            <v>0</v>
          </cell>
          <cell r="P7819">
            <v>0</v>
          </cell>
          <cell r="Q7819">
            <v>0</v>
          </cell>
          <cell r="R7819">
            <v>0</v>
          </cell>
          <cell r="S7819">
            <v>0</v>
          </cell>
          <cell r="T7819">
            <v>0</v>
          </cell>
        </row>
        <row r="7820">
          <cell r="A7820">
            <v>50010076</v>
          </cell>
          <cell r="B7820" t="str">
            <v>50010076 Purchase Agri Dairy - Byproducts</v>
          </cell>
          <cell r="C7820">
            <v>0</v>
          </cell>
          <cell r="D7820">
            <v>0</v>
          </cell>
          <cell r="E7820">
            <v>0</v>
          </cell>
          <cell r="F7820">
            <v>0</v>
          </cell>
          <cell r="G7820">
            <v>0</v>
          </cell>
          <cell r="H7820">
            <v>0</v>
          </cell>
          <cell r="I7820">
            <v>0</v>
          </cell>
          <cell r="J7820">
            <v>0</v>
          </cell>
          <cell r="K7820">
            <v>0</v>
          </cell>
          <cell r="L7820">
            <v>0</v>
          </cell>
          <cell r="M7820">
            <v>0</v>
          </cell>
          <cell r="N7820">
            <v>0</v>
          </cell>
          <cell r="O7820">
            <v>0</v>
          </cell>
          <cell r="P7820">
            <v>0</v>
          </cell>
          <cell r="Q7820">
            <v>0</v>
          </cell>
          <cell r="R7820">
            <v>0</v>
          </cell>
          <cell r="S7820">
            <v>0</v>
          </cell>
          <cell r="T7820">
            <v>0</v>
          </cell>
        </row>
        <row r="7821">
          <cell r="A7821">
            <v>50010077</v>
          </cell>
          <cell r="B7821" t="str">
            <v>50010077 Purchase Commission-Dairy</v>
          </cell>
          <cell r="C7821">
            <v>0</v>
          </cell>
          <cell r="D7821">
            <v>0</v>
          </cell>
          <cell r="E7821">
            <v>0</v>
          </cell>
          <cell r="F7821">
            <v>0</v>
          </cell>
          <cell r="G7821">
            <v>0</v>
          </cell>
          <cell r="H7821">
            <v>0</v>
          </cell>
          <cell r="I7821">
            <v>0</v>
          </cell>
          <cell r="J7821">
            <v>0</v>
          </cell>
          <cell r="K7821">
            <v>0</v>
          </cell>
          <cell r="L7821">
            <v>0</v>
          </cell>
          <cell r="M7821">
            <v>0</v>
          </cell>
          <cell r="N7821">
            <v>0</v>
          </cell>
          <cell r="O7821">
            <v>0</v>
          </cell>
          <cell r="P7821">
            <v>0</v>
          </cell>
          <cell r="Q7821">
            <v>0</v>
          </cell>
          <cell r="R7821">
            <v>0</v>
          </cell>
          <cell r="S7821">
            <v>0</v>
          </cell>
          <cell r="T7821">
            <v>0</v>
          </cell>
        </row>
        <row r="7822">
          <cell r="A7822">
            <v>50010078</v>
          </cell>
          <cell r="B7822" t="str">
            <v>50010078 Purchase Chilling-Dairy</v>
          </cell>
          <cell r="C7822">
            <v>0</v>
          </cell>
          <cell r="D7822">
            <v>0</v>
          </cell>
          <cell r="E7822">
            <v>0</v>
          </cell>
          <cell r="F7822">
            <v>0</v>
          </cell>
          <cell r="G7822">
            <v>0</v>
          </cell>
          <cell r="H7822">
            <v>0</v>
          </cell>
          <cell r="I7822">
            <v>0</v>
          </cell>
          <cell r="J7822">
            <v>0</v>
          </cell>
          <cell r="K7822">
            <v>0</v>
          </cell>
          <cell r="L7822">
            <v>0</v>
          </cell>
          <cell r="M7822">
            <v>0</v>
          </cell>
          <cell r="N7822">
            <v>0</v>
          </cell>
          <cell r="O7822">
            <v>0</v>
          </cell>
          <cell r="P7822">
            <v>0</v>
          </cell>
          <cell r="Q7822">
            <v>0</v>
          </cell>
          <cell r="R7822">
            <v>0</v>
          </cell>
          <cell r="S7822">
            <v>0</v>
          </cell>
          <cell r="T7822">
            <v>0</v>
          </cell>
        </row>
        <row r="7823">
          <cell r="A7823">
            <v>50020002</v>
          </cell>
          <cell r="B7823" t="str">
            <v>50020002 Purchases - Gensets Imported</v>
          </cell>
          <cell r="C7823">
            <v>0</v>
          </cell>
          <cell r="D7823">
            <v>0</v>
          </cell>
          <cell r="E7823">
            <v>0</v>
          </cell>
          <cell r="F7823">
            <v>0</v>
          </cell>
          <cell r="G7823">
            <v>0</v>
          </cell>
          <cell r="H7823">
            <v>0</v>
          </cell>
          <cell r="I7823">
            <v>0</v>
          </cell>
          <cell r="J7823">
            <v>0</v>
          </cell>
          <cell r="K7823">
            <v>0</v>
          </cell>
          <cell r="L7823">
            <v>0</v>
          </cell>
          <cell r="M7823">
            <v>0</v>
          </cell>
          <cell r="N7823">
            <v>0</v>
          </cell>
          <cell r="O7823">
            <v>0</v>
          </cell>
          <cell r="P7823">
            <v>0</v>
          </cell>
          <cell r="Q7823">
            <v>0</v>
          </cell>
          <cell r="R7823">
            <v>0</v>
          </cell>
          <cell r="S7823">
            <v>0</v>
          </cell>
          <cell r="T7823">
            <v>0</v>
          </cell>
        </row>
        <row r="7824">
          <cell r="A7824">
            <v>50030001</v>
          </cell>
          <cell r="B7824" t="str">
            <v>50030001 Purchase Of Finished Goods - Spares</v>
          </cell>
          <cell r="C7824">
            <v>18781976638.799999</v>
          </cell>
          <cell r="D7824">
            <v>3471103466.1300001</v>
          </cell>
          <cell r="E7824">
            <v>579385113.92999995</v>
          </cell>
          <cell r="F7824">
            <v>0</v>
          </cell>
          <cell r="G7824">
            <v>311697966.43000001</v>
          </cell>
          <cell r="H7824">
            <v>0</v>
          </cell>
          <cell r="I7824">
            <v>0</v>
          </cell>
          <cell r="J7824">
            <v>0</v>
          </cell>
          <cell r="K7824">
            <v>0</v>
          </cell>
          <cell r="L7824">
            <v>0</v>
          </cell>
          <cell r="M7824">
            <v>6531703.8200000003</v>
          </cell>
          <cell r="N7824">
            <v>0</v>
          </cell>
          <cell r="O7824">
            <v>0</v>
          </cell>
          <cell r="P7824">
            <v>0</v>
          </cell>
          <cell r="Q7824">
            <v>0</v>
          </cell>
          <cell r="R7824">
            <v>0</v>
          </cell>
          <cell r="S7824">
            <v>0</v>
          </cell>
          <cell r="T7824">
            <v>23150694889.110001</v>
          </cell>
        </row>
        <row r="7825">
          <cell r="A7825">
            <v>50030002</v>
          </cell>
          <cell r="B7825" t="str">
            <v>50030002 Purchase Finished Goods Local</v>
          </cell>
          <cell r="C7825">
            <v>72000</v>
          </cell>
          <cell r="D7825">
            <v>0</v>
          </cell>
          <cell r="E7825">
            <v>0</v>
          </cell>
          <cell r="F7825">
            <v>0</v>
          </cell>
          <cell r="G7825">
            <v>0</v>
          </cell>
          <cell r="H7825">
            <v>0</v>
          </cell>
          <cell r="I7825">
            <v>0</v>
          </cell>
          <cell r="J7825">
            <v>0</v>
          </cell>
          <cell r="K7825">
            <v>0</v>
          </cell>
          <cell r="L7825">
            <v>0</v>
          </cell>
          <cell r="M7825">
            <v>0</v>
          </cell>
          <cell r="N7825">
            <v>0</v>
          </cell>
          <cell r="O7825">
            <v>0</v>
          </cell>
          <cell r="P7825">
            <v>0</v>
          </cell>
          <cell r="Q7825">
            <v>0</v>
          </cell>
          <cell r="R7825">
            <v>0</v>
          </cell>
          <cell r="S7825">
            <v>0</v>
          </cell>
          <cell r="T7825">
            <v>72000</v>
          </cell>
        </row>
        <row r="7826">
          <cell r="A7826">
            <v>50030004</v>
          </cell>
          <cell r="B7826" t="str">
            <v>50030004 Purchases Tractors For Trading</v>
          </cell>
          <cell r="C7826">
            <v>0</v>
          </cell>
          <cell r="D7826">
            <v>0</v>
          </cell>
          <cell r="E7826">
            <v>0</v>
          </cell>
          <cell r="F7826">
            <v>0</v>
          </cell>
          <cell r="G7826">
            <v>0</v>
          </cell>
          <cell r="H7826">
            <v>0</v>
          </cell>
          <cell r="I7826">
            <v>0</v>
          </cell>
          <cell r="J7826">
            <v>0</v>
          </cell>
          <cell r="K7826">
            <v>0</v>
          </cell>
          <cell r="L7826">
            <v>0</v>
          </cell>
          <cell r="M7826">
            <v>0</v>
          </cell>
          <cell r="N7826">
            <v>0</v>
          </cell>
          <cell r="O7826">
            <v>0</v>
          </cell>
          <cell r="P7826">
            <v>0</v>
          </cell>
          <cell r="Q7826">
            <v>0</v>
          </cell>
          <cell r="R7826">
            <v>0</v>
          </cell>
          <cell r="S7826">
            <v>0</v>
          </cell>
          <cell r="T7826">
            <v>0</v>
          </cell>
        </row>
        <row r="7827">
          <cell r="A7827">
            <v>50030006</v>
          </cell>
          <cell r="B7827" t="str">
            <v>50030006 Purchases - Dg Set</v>
          </cell>
          <cell r="C7827">
            <v>0</v>
          </cell>
          <cell r="D7827">
            <v>0</v>
          </cell>
          <cell r="E7827">
            <v>0</v>
          </cell>
          <cell r="F7827">
            <v>0</v>
          </cell>
          <cell r="G7827">
            <v>11157593</v>
          </cell>
          <cell r="H7827">
            <v>0</v>
          </cell>
          <cell r="I7827">
            <v>0</v>
          </cell>
          <cell r="J7827">
            <v>0</v>
          </cell>
          <cell r="K7827">
            <v>0</v>
          </cell>
          <cell r="L7827">
            <v>0</v>
          </cell>
          <cell r="M7827">
            <v>0</v>
          </cell>
          <cell r="N7827">
            <v>0</v>
          </cell>
          <cell r="O7827">
            <v>0</v>
          </cell>
          <cell r="P7827">
            <v>0</v>
          </cell>
          <cell r="Q7827">
            <v>0</v>
          </cell>
          <cell r="R7827">
            <v>0</v>
          </cell>
          <cell r="S7827">
            <v>0</v>
          </cell>
          <cell r="T7827">
            <v>11157593</v>
          </cell>
        </row>
        <row r="7828">
          <cell r="A7828">
            <v>50030007</v>
          </cell>
          <cell r="B7828" t="str">
            <v>50030007 Purchases Construction Equipment - Loader</v>
          </cell>
          <cell r="C7828">
            <v>0</v>
          </cell>
          <cell r="D7828">
            <v>0</v>
          </cell>
          <cell r="E7828">
            <v>0</v>
          </cell>
          <cell r="F7828">
            <v>0</v>
          </cell>
          <cell r="G7828">
            <v>0</v>
          </cell>
          <cell r="H7828">
            <v>0</v>
          </cell>
          <cell r="I7828">
            <v>0</v>
          </cell>
          <cell r="J7828">
            <v>0</v>
          </cell>
          <cell r="K7828">
            <v>0</v>
          </cell>
          <cell r="L7828">
            <v>0</v>
          </cell>
          <cell r="M7828">
            <v>0</v>
          </cell>
          <cell r="N7828">
            <v>0</v>
          </cell>
          <cell r="O7828">
            <v>0</v>
          </cell>
          <cell r="P7828">
            <v>0</v>
          </cell>
          <cell r="Q7828">
            <v>0</v>
          </cell>
          <cell r="R7828">
            <v>0</v>
          </cell>
          <cell r="S7828">
            <v>0</v>
          </cell>
          <cell r="T7828">
            <v>0</v>
          </cell>
        </row>
        <row r="7829">
          <cell r="A7829">
            <v>50030016</v>
          </cell>
          <cell r="B7829" t="str">
            <v>50030016 Purchase Finished Goods Local_New</v>
          </cell>
          <cell r="C7829">
            <v>-10024272</v>
          </cell>
          <cell r="D7829">
            <v>1</v>
          </cell>
          <cell r="E7829">
            <v>0</v>
          </cell>
          <cell r="F7829">
            <v>0</v>
          </cell>
          <cell r="G7829">
            <v>0</v>
          </cell>
          <cell r="H7829">
            <v>0</v>
          </cell>
          <cell r="I7829">
            <v>0</v>
          </cell>
          <cell r="J7829">
            <v>0</v>
          </cell>
          <cell r="K7829">
            <v>0</v>
          </cell>
          <cell r="L7829">
            <v>0</v>
          </cell>
          <cell r="M7829">
            <v>0</v>
          </cell>
          <cell r="N7829">
            <v>0</v>
          </cell>
          <cell r="O7829">
            <v>0</v>
          </cell>
          <cell r="P7829">
            <v>0</v>
          </cell>
          <cell r="Q7829">
            <v>0</v>
          </cell>
          <cell r="R7829">
            <v>0</v>
          </cell>
          <cell r="S7829">
            <v>0</v>
          </cell>
          <cell r="T7829">
            <v>-10024271</v>
          </cell>
        </row>
        <row r="7830">
          <cell r="A7830">
            <v>50030099</v>
          </cell>
          <cell r="B7830" t="str">
            <v>50030099 Purchase Traded Goods – Manual</v>
          </cell>
          <cell r="C7830">
            <v>-5929749.75</v>
          </cell>
          <cell r="D7830">
            <v>65418865.640000001</v>
          </cell>
          <cell r="E7830">
            <v>0</v>
          </cell>
          <cell r="F7830">
            <v>0</v>
          </cell>
          <cell r="G7830">
            <v>3306834889.73</v>
          </cell>
          <cell r="H7830">
            <v>0</v>
          </cell>
          <cell r="I7830">
            <v>0</v>
          </cell>
          <cell r="J7830">
            <v>0</v>
          </cell>
          <cell r="K7830">
            <v>0</v>
          </cell>
          <cell r="L7830">
            <v>0</v>
          </cell>
          <cell r="M7830">
            <v>0</v>
          </cell>
          <cell r="N7830">
            <v>0</v>
          </cell>
          <cell r="O7830">
            <v>0</v>
          </cell>
          <cell r="P7830">
            <v>0</v>
          </cell>
          <cell r="Q7830">
            <v>0</v>
          </cell>
          <cell r="R7830">
            <v>0</v>
          </cell>
          <cell r="S7830">
            <v>0</v>
          </cell>
          <cell r="T7830">
            <v>3366324005.6199999</v>
          </cell>
        </row>
        <row r="7831">
          <cell r="A7831">
            <v>50030205</v>
          </cell>
          <cell r="B7831" t="str">
            <v>50030205 PURCHASE -IMPLEMENTS</v>
          </cell>
          <cell r="C7831">
            <v>0</v>
          </cell>
          <cell r="D7831">
            <v>5008587436.8599997</v>
          </cell>
          <cell r="E7831">
            <v>3278884.25</v>
          </cell>
          <cell r="F7831">
            <v>0</v>
          </cell>
          <cell r="G7831">
            <v>0</v>
          </cell>
          <cell r="H7831">
            <v>0</v>
          </cell>
          <cell r="I7831">
            <v>0</v>
          </cell>
          <cell r="J7831">
            <v>0</v>
          </cell>
          <cell r="K7831">
            <v>0</v>
          </cell>
          <cell r="L7831">
            <v>0</v>
          </cell>
          <cell r="M7831">
            <v>0</v>
          </cell>
          <cell r="N7831">
            <v>0</v>
          </cell>
          <cell r="O7831">
            <v>0</v>
          </cell>
          <cell r="P7831">
            <v>0</v>
          </cell>
          <cell r="Q7831">
            <v>0</v>
          </cell>
          <cell r="R7831">
            <v>0</v>
          </cell>
          <cell r="S7831">
            <v>0</v>
          </cell>
          <cell r="T7831">
            <v>5011866321.1099997</v>
          </cell>
        </row>
        <row r="7832">
          <cell r="A7832">
            <v>50030206</v>
          </cell>
          <cell r="B7832" t="str">
            <v>50030206 FREIGHT INWARDS SPARE PARTS - ROAD</v>
          </cell>
          <cell r="C7832">
            <v>2751897.94</v>
          </cell>
          <cell r="D7832">
            <v>106638276.61</v>
          </cell>
          <cell r="E7832">
            <v>0</v>
          </cell>
          <cell r="F7832">
            <v>0</v>
          </cell>
          <cell r="G7832">
            <v>0</v>
          </cell>
          <cell r="H7832">
            <v>0</v>
          </cell>
          <cell r="I7832">
            <v>0</v>
          </cell>
          <cell r="J7832">
            <v>0</v>
          </cell>
          <cell r="K7832">
            <v>0</v>
          </cell>
          <cell r="L7832">
            <v>0</v>
          </cell>
          <cell r="M7832">
            <v>0</v>
          </cell>
          <cell r="N7832">
            <v>0</v>
          </cell>
          <cell r="O7832">
            <v>0</v>
          </cell>
          <cell r="P7832">
            <v>0</v>
          </cell>
          <cell r="Q7832">
            <v>0</v>
          </cell>
          <cell r="R7832">
            <v>0</v>
          </cell>
          <cell r="S7832">
            <v>0</v>
          </cell>
          <cell r="T7832">
            <v>109390174.55</v>
          </cell>
        </row>
        <row r="7833">
          <cell r="A7833">
            <v>50030207</v>
          </cell>
          <cell r="B7833" t="str">
            <v>50030207 FREIGHT INWARDS SPARE PARTS-AIR FREIGHT</v>
          </cell>
          <cell r="C7833">
            <v>0</v>
          </cell>
          <cell r="D7833">
            <v>0</v>
          </cell>
          <cell r="E7833">
            <v>0</v>
          </cell>
          <cell r="F7833">
            <v>0</v>
          </cell>
          <cell r="G7833">
            <v>0</v>
          </cell>
          <cell r="H7833">
            <v>0</v>
          </cell>
          <cell r="I7833">
            <v>0</v>
          </cell>
          <cell r="J7833">
            <v>0</v>
          </cell>
          <cell r="K7833">
            <v>0</v>
          </cell>
          <cell r="L7833">
            <v>0</v>
          </cell>
          <cell r="M7833">
            <v>0</v>
          </cell>
          <cell r="N7833">
            <v>0</v>
          </cell>
          <cell r="O7833">
            <v>0</v>
          </cell>
          <cell r="P7833">
            <v>0</v>
          </cell>
          <cell r="Q7833">
            <v>0</v>
          </cell>
          <cell r="R7833">
            <v>0</v>
          </cell>
          <cell r="S7833">
            <v>0</v>
          </cell>
          <cell r="T7833">
            <v>0</v>
          </cell>
        </row>
        <row r="7834">
          <cell r="A7834">
            <v>50030208</v>
          </cell>
          <cell r="B7834" t="str">
            <v>50030208 FREIGHT INWARDS SPARE PARTS-RAILWAY FREIGHT</v>
          </cell>
          <cell r="C7834">
            <v>0</v>
          </cell>
          <cell r="D7834">
            <v>0</v>
          </cell>
          <cell r="E7834">
            <v>0</v>
          </cell>
          <cell r="F7834">
            <v>0</v>
          </cell>
          <cell r="G7834">
            <v>0</v>
          </cell>
          <cell r="H7834">
            <v>0</v>
          </cell>
          <cell r="I7834">
            <v>0</v>
          </cell>
          <cell r="J7834">
            <v>0</v>
          </cell>
          <cell r="K7834">
            <v>0</v>
          </cell>
          <cell r="L7834">
            <v>0</v>
          </cell>
          <cell r="M7834">
            <v>0</v>
          </cell>
          <cell r="N7834">
            <v>0</v>
          </cell>
          <cell r="O7834">
            <v>0</v>
          </cell>
          <cell r="P7834">
            <v>0</v>
          </cell>
          <cell r="Q7834">
            <v>0</v>
          </cell>
          <cell r="R7834">
            <v>0</v>
          </cell>
          <cell r="S7834">
            <v>0</v>
          </cell>
          <cell r="T7834">
            <v>0</v>
          </cell>
        </row>
        <row r="7835">
          <cell r="A7835">
            <v>50030209</v>
          </cell>
          <cell r="B7835" t="str">
            <v>50030209 FREIGHT INWARDS SPARE PARTS- SPECIAL FREIGHT</v>
          </cell>
          <cell r="C7835">
            <v>0</v>
          </cell>
          <cell r="D7835">
            <v>0</v>
          </cell>
          <cell r="E7835">
            <v>0</v>
          </cell>
          <cell r="F7835">
            <v>0</v>
          </cell>
          <cell r="G7835">
            <v>0</v>
          </cell>
          <cell r="H7835">
            <v>0</v>
          </cell>
          <cell r="I7835">
            <v>0</v>
          </cell>
          <cell r="J7835">
            <v>0</v>
          </cell>
          <cell r="K7835">
            <v>0</v>
          </cell>
          <cell r="L7835">
            <v>0</v>
          </cell>
          <cell r="M7835">
            <v>0</v>
          </cell>
          <cell r="N7835">
            <v>0</v>
          </cell>
          <cell r="O7835">
            <v>0</v>
          </cell>
          <cell r="P7835">
            <v>0</v>
          </cell>
          <cell r="Q7835">
            <v>0</v>
          </cell>
          <cell r="R7835">
            <v>0</v>
          </cell>
          <cell r="S7835">
            <v>0</v>
          </cell>
          <cell r="T7835">
            <v>0</v>
          </cell>
        </row>
        <row r="7836">
          <cell r="A7836">
            <v>50030210</v>
          </cell>
          <cell r="B7836" t="str">
            <v>50030210 FREIGHT INWARDS SPARE PARTS-COLLECTION CHARGES</v>
          </cell>
          <cell r="C7836">
            <v>47169.14</v>
          </cell>
          <cell r="D7836">
            <v>0</v>
          </cell>
          <cell r="E7836">
            <v>0</v>
          </cell>
          <cell r="F7836">
            <v>0</v>
          </cell>
          <cell r="G7836">
            <v>0</v>
          </cell>
          <cell r="H7836">
            <v>0</v>
          </cell>
          <cell r="I7836">
            <v>0</v>
          </cell>
          <cell r="J7836">
            <v>0</v>
          </cell>
          <cell r="K7836">
            <v>0</v>
          </cell>
          <cell r="L7836">
            <v>0</v>
          </cell>
          <cell r="M7836">
            <v>0</v>
          </cell>
          <cell r="N7836">
            <v>0</v>
          </cell>
          <cell r="O7836">
            <v>0</v>
          </cell>
          <cell r="P7836">
            <v>0</v>
          </cell>
          <cell r="Q7836">
            <v>0</v>
          </cell>
          <cell r="R7836">
            <v>0</v>
          </cell>
          <cell r="S7836">
            <v>0</v>
          </cell>
          <cell r="T7836">
            <v>47169.14</v>
          </cell>
        </row>
        <row r="7837">
          <cell r="A7837">
            <v>50030211</v>
          </cell>
          <cell r="B7837" t="str">
            <v>50030211 FREIGHT INWARDS SPARE PARTS-LOADING &amp; UNLOADING</v>
          </cell>
          <cell r="C7837">
            <v>540753.71</v>
          </cell>
          <cell r="D7837">
            <v>0</v>
          </cell>
          <cell r="E7837">
            <v>0</v>
          </cell>
          <cell r="F7837">
            <v>0</v>
          </cell>
          <cell r="G7837">
            <v>0</v>
          </cell>
          <cell r="H7837">
            <v>0</v>
          </cell>
          <cell r="I7837">
            <v>0</v>
          </cell>
          <cell r="J7837">
            <v>0</v>
          </cell>
          <cell r="K7837">
            <v>0</v>
          </cell>
          <cell r="L7837">
            <v>0</v>
          </cell>
          <cell r="M7837">
            <v>0</v>
          </cell>
          <cell r="N7837">
            <v>0</v>
          </cell>
          <cell r="O7837">
            <v>0</v>
          </cell>
          <cell r="P7837">
            <v>0</v>
          </cell>
          <cell r="Q7837">
            <v>0</v>
          </cell>
          <cell r="R7837">
            <v>0</v>
          </cell>
          <cell r="S7837">
            <v>0</v>
          </cell>
          <cell r="T7837">
            <v>540753.71</v>
          </cell>
        </row>
        <row r="7838">
          <cell r="A7838">
            <v>50030212</v>
          </cell>
          <cell r="B7838" t="str">
            <v>50030212 FREIGHT INWARDS SPARE PARTS-OTHER CHARGES</v>
          </cell>
          <cell r="C7838">
            <v>9773.11</v>
          </cell>
          <cell r="D7838">
            <v>0</v>
          </cell>
          <cell r="E7838">
            <v>0</v>
          </cell>
          <cell r="F7838">
            <v>0</v>
          </cell>
          <cell r="G7838">
            <v>0</v>
          </cell>
          <cell r="H7838">
            <v>0</v>
          </cell>
          <cell r="I7838">
            <v>0</v>
          </cell>
          <cell r="J7838">
            <v>0</v>
          </cell>
          <cell r="K7838">
            <v>0</v>
          </cell>
          <cell r="L7838">
            <v>0</v>
          </cell>
          <cell r="M7838">
            <v>0</v>
          </cell>
          <cell r="N7838">
            <v>0</v>
          </cell>
          <cell r="O7838">
            <v>0</v>
          </cell>
          <cell r="P7838">
            <v>0</v>
          </cell>
          <cell r="Q7838">
            <v>0</v>
          </cell>
          <cell r="R7838">
            <v>0</v>
          </cell>
          <cell r="S7838">
            <v>0</v>
          </cell>
          <cell r="T7838">
            <v>9773.11</v>
          </cell>
        </row>
        <row r="7839">
          <cell r="A7839">
            <v>50040001</v>
          </cell>
          <cell r="B7839" t="str">
            <v>50040001 Purchase Of Finished Goods - Imported Spares</v>
          </cell>
          <cell r="C7839">
            <v>1012505323.6</v>
          </cell>
          <cell r="D7839">
            <v>70810466.090000004</v>
          </cell>
          <cell r="E7839">
            <v>0</v>
          </cell>
          <cell r="F7839">
            <v>0</v>
          </cell>
          <cell r="G7839">
            <v>0</v>
          </cell>
          <cell r="H7839">
            <v>0</v>
          </cell>
          <cell r="I7839">
            <v>0</v>
          </cell>
          <cell r="J7839">
            <v>0</v>
          </cell>
          <cell r="K7839">
            <v>0</v>
          </cell>
          <cell r="L7839">
            <v>0</v>
          </cell>
          <cell r="M7839">
            <v>1291013.3999999999</v>
          </cell>
          <cell r="N7839">
            <v>0</v>
          </cell>
          <cell r="O7839">
            <v>0</v>
          </cell>
          <cell r="P7839">
            <v>0</v>
          </cell>
          <cell r="Q7839">
            <v>0</v>
          </cell>
          <cell r="R7839">
            <v>0</v>
          </cell>
          <cell r="S7839">
            <v>0</v>
          </cell>
          <cell r="T7839">
            <v>1084606803.0899999</v>
          </cell>
        </row>
        <row r="7840">
          <cell r="A7840">
            <v>50040002</v>
          </cell>
          <cell r="B7840" t="str">
            <v>50040002 Purchase Of Finished Goods # Imported</v>
          </cell>
          <cell r="C7840">
            <v>0</v>
          </cell>
          <cell r="D7840">
            <v>0</v>
          </cell>
          <cell r="E7840">
            <v>0</v>
          </cell>
          <cell r="F7840">
            <v>0</v>
          </cell>
          <cell r="G7840">
            <v>0</v>
          </cell>
          <cell r="H7840">
            <v>0</v>
          </cell>
          <cell r="I7840">
            <v>0</v>
          </cell>
          <cell r="J7840">
            <v>0</v>
          </cell>
          <cell r="K7840">
            <v>0</v>
          </cell>
          <cell r="L7840">
            <v>0</v>
          </cell>
          <cell r="M7840">
            <v>0</v>
          </cell>
          <cell r="N7840">
            <v>0</v>
          </cell>
          <cell r="O7840">
            <v>0</v>
          </cell>
          <cell r="P7840">
            <v>0</v>
          </cell>
          <cell r="Q7840">
            <v>0</v>
          </cell>
          <cell r="R7840">
            <v>0</v>
          </cell>
          <cell r="S7840">
            <v>0</v>
          </cell>
          <cell r="T7840">
            <v>0</v>
          </cell>
        </row>
        <row r="7841">
          <cell r="A7841">
            <v>50050024</v>
          </cell>
          <cell r="B7841" t="str">
            <v>50050024 Unloading &amp; Stacking</v>
          </cell>
          <cell r="C7841">
            <v>0</v>
          </cell>
          <cell r="D7841">
            <v>0</v>
          </cell>
          <cell r="E7841">
            <v>0</v>
          </cell>
          <cell r="F7841">
            <v>0</v>
          </cell>
          <cell r="G7841">
            <v>0</v>
          </cell>
          <cell r="H7841">
            <v>0</v>
          </cell>
          <cell r="I7841">
            <v>0</v>
          </cell>
          <cell r="J7841">
            <v>0</v>
          </cell>
          <cell r="K7841">
            <v>0</v>
          </cell>
          <cell r="L7841">
            <v>0</v>
          </cell>
          <cell r="M7841">
            <v>0</v>
          </cell>
          <cell r="N7841">
            <v>0</v>
          </cell>
          <cell r="O7841">
            <v>0</v>
          </cell>
          <cell r="P7841">
            <v>0</v>
          </cell>
          <cell r="Q7841">
            <v>0</v>
          </cell>
          <cell r="R7841">
            <v>0</v>
          </cell>
          <cell r="S7841">
            <v>0</v>
          </cell>
          <cell r="T7841">
            <v>0</v>
          </cell>
        </row>
        <row r="7842">
          <cell r="A7842">
            <v>50050050</v>
          </cell>
          <cell r="B7842" t="str">
            <v>50050050 Purchases  Traded Goods - Veg Seeds</v>
          </cell>
          <cell r="C7842">
            <v>0</v>
          </cell>
          <cell r="D7842">
            <v>0</v>
          </cell>
          <cell r="E7842">
            <v>0</v>
          </cell>
          <cell r="F7842">
            <v>0</v>
          </cell>
          <cell r="G7842">
            <v>0</v>
          </cell>
          <cell r="H7842">
            <v>0</v>
          </cell>
          <cell r="I7842">
            <v>0</v>
          </cell>
          <cell r="J7842">
            <v>0</v>
          </cell>
          <cell r="K7842">
            <v>0</v>
          </cell>
          <cell r="L7842">
            <v>0</v>
          </cell>
          <cell r="M7842">
            <v>0</v>
          </cell>
          <cell r="N7842">
            <v>0</v>
          </cell>
          <cell r="O7842">
            <v>0</v>
          </cell>
          <cell r="P7842">
            <v>0</v>
          </cell>
          <cell r="Q7842">
            <v>0</v>
          </cell>
          <cell r="R7842">
            <v>0</v>
          </cell>
          <cell r="S7842">
            <v>0</v>
          </cell>
          <cell r="T7842">
            <v>0</v>
          </cell>
        </row>
        <row r="7843">
          <cell r="A7843">
            <v>50050051</v>
          </cell>
          <cell r="B7843" t="str">
            <v>50050051 Purchases Traded Goods - Field Crop</v>
          </cell>
          <cell r="C7843">
            <v>0</v>
          </cell>
          <cell r="D7843">
            <v>0</v>
          </cell>
          <cell r="E7843">
            <v>0</v>
          </cell>
          <cell r="F7843">
            <v>0</v>
          </cell>
          <cell r="G7843">
            <v>0</v>
          </cell>
          <cell r="H7843">
            <v>0</v>
          </cell>
          <cell r="I7843">
            <v>0</v>
          </cell>
          <cell r="J7843">
            <v>0</v>
          </cell>
          <cell r="K7843">
            <v>0</v>
          </cell>
          <cell r="L7843">
            <v>0</v>
          </cell>
          <cell r="M7843">
            <v>0</v>
          </cell>
          <cell r="N7843">
            <v>0</v>
          </cell>
          <cell r="O7843">
            <v>0</v>
          </cell>
          <cell r="P7843">
            <v>0</v>
          </cell>
          <cell r="Q7843">
            <v>0</v>
          </cell>
          <cell r="R7843">
            <v>0</v>
          </cell>
          <cell r="S7843">
            <v>0</v>
          </cell>
          <cell r="T7843">
            <v>0</v>
          </cell>
        </row>
        <row r="7844">
          <cell r="A7844">
            <v>50050052</v>
          </cell>
          <cell r="B7844" t="str">
            <v>50050052 Purchases Traded Goods - Cereal Seeds</v>
          </cell>
          <cell r="C7844">
            <v>0</v>
          </cell>
          <cell r="D7844">
            <v>0</v>
          </cell>
          <cell r="E7844">
            <v>0</v>
          </cell>
          <cell r="F7844">
            <v>0</v>
          </cell>
          <cell r="G7844">
            <v>0</v>
          </cell>
          <cell r="H7844">
            <v>0</v>
          </cell>
          <cell r="I7844">
            <v>0</v>
          </cell>
          <cell r="J7844">
            <v>0</v>
          </cell>
          <cell r="K7844">
            <v>0</v>
          </cell>
          <cell r="L7844">
            <v>0</v>
          </cell>
          <cell r="M7844">
            <v>0</v>
          </cell>
          <cell r="N7844">
            <v>0</v>
          </cell>
          <cell r="O7844">
            <v>0</v>
          </cell>
          <cell r="P7844">
            <v>0</v>
          </cell>
          <cell r="Q7844">
            <v>0</v>
          </cell>
          <cell r="R7844">
            <v>0</v>
          </cell>
          <cell r="S7844">
            <v>0</v>
          </cell>
          <cell r="T7844">
            <v>0</v>
          </cell>
        </row>
        <row r="7845">
          <cell r="A7845">
            <v>50050053</v>
          </cell>
          <cell r="B7845" t="str">
            <v>50050053 Purchases Traded Goods - Fertilizer</v>
          </cell>
          <cell r="C7845">
            <v>0</v>
          </cell>
          <cell r="D7845">
            <v>0</v>
          </cell>
          <cell r="E7845">
            <v>0</v>
          </cell>
          <cell r="F7845">
            <v>0</v>
          </cell>
          <cell r="G7845">
            <v>0</v>
          </cell>
          <cell r="H7845">
            <v>0</v>
          </cell>
          <cell r="I7845">
            <v>0</v>
          </cell>
          <cell r="J7845">
            <v>0</v>
          </cell>
          <cell r="K7845">
            <v>0</v>
          </cell>
          <cell r="L7845">
            <v>0</v>
          </cell>
          <cell r="M7845">
            <v>0</v>
          </cell>
          <cell r="N7845">
            <v>0</v>
          </cell>
          <cell r="O7845">
            <v>0</v>
          </cell>
          <cell r="P7845">
            <v>0</v>
          </cell>
          <cell r="Q7845">
            <v>0</v>
          </cell>
          <cell r="R7845">
            <v>0</v>
          </cell>
          <cell r="S7845">
            <v>0</v>
          </cell>
          <cell r="T7845">
            <v>0</v>
          </cell>
        </row>
        <row r="7846">
          <cell r="A7846">
            <v>50050054</v>
          </cell>
          <cell r="B7846" t="str">
            <v>50050054 Purchases Traded Goods - Branded Pesticides</v>
          </cell>
          <cell r="C7846">
            <v>0</v>
          </cell>
          <cell r="D7846">
            <v>0</v>
          </cell>
          <cell r="E7846">
            <v>0</v>
          </cell>
          <cell r="F7846">
            <v>0</v>
          </cell>
          <cell r="G7846">
            <v>0</v>
          </cell>
          <cell r="H7846">
            <v>0</v>
          </cell>
          <cell r="I7846">
            <v>0</v>
          </cell>
          <cell r="J7846">
            <v>0</v>
          </cell>
          <cell r="K7846">
            <v>0</v>
          </cell>
          <cell r="L7846">
            <v>0</v>
          </cell>
          <cell r="M7846">
            <v>0</v>
          </cell>
          <cell r="N7846">
            <v>0</v>
          </cell>
          <cell r="O7846">
            <v>0</v>
          </cell>
          <cell r="P7846">
            <v>0</v>
          </cell>
          <cell r="Q7846">
            <v>0</v>
          </cell>
          <cell r="R7846">
            <v>0</v>
          </cell>
          <cell r="S7846">
            <v>0</v>
          </cell>
          <cell r="T7846">
            <v>0</v>
          </cell>
        </row>
        <row r="7847">
          <cell r="A7847">
            <v>50050055</v>
          </cell>
          <cell r="B7847" t="str">
            <v>50050055 Purchases Traded Goods - Seed Potato</v>
          </cell>
          <cell r="C7847">
            <v>0</v>
          </cell>
          <cell r="D7847">
            <v>0</v>
          </cell>
          <cell r="E7847">
            <v>0</v>
          </cell>
          <cell r="F7847">
            <v>0</v>
          </cell>
          <cell r="G7847">
            <v>0</v>
          </cell>
          <cell r="H7847">
            <v>0</v>
          </cell>
          <cell r="I7847">
            <v>0</v>
          </cell>
          <cell r="J7847">
            <v>0</v>
          </cell>
          <cell r="K7847">
            <v>0</v>
          </cell>
          <cell r="L7847">
            <v>0</v>
          </cell>
          <cell r="M7847">
            <v>0</v>
          </cell>
          <cell r="N7847">
            <v>0</v>
          </cell>
          <cell r="O7847">
            <v>0</v>
          </cell>
          <cell r="P7847">
            <v>0</v>
          </cell>
          <cell r="Q7847">
            <v>0</v>
          </cell>
          <cell r="R7847">
            <v>0</v>
          </cell>
          <cell r="S7847">
            <v>0</v>
          </cell>
          <cell r="T7847">
            <v>0</v>
          </cell>
        </row>
        <row r="7848">
          <cell r="A7848">
            <v>50050057</v>
          </cell>
          <cell r="B7848" t="str">
            <v>50050057 Cold Storage Rent- Seed Potato</v>
          </cell>
          <cell r="C7848">
            <v>0</v>
          </cell>
          <cell r="D7848">
            <v>0</v>
          </cell>
          <cell r="E7848">
            <v>0</v>
          </cell>
          <cell r="F7848">
            <v>0</v>
          </cell>
          <cell r="G7848">
            <v>0</v>
          </cell>
          <cell r="H7848">
            <v>0</v>
          </cell>
          <cell r="I7848">
            <v>0</v>
          </cell>
          <cell r="J7848">
            <v>0</v>
          </cell>
          <cell r="K7848">
            <v>0</v>
          </cell>
          <cell r="L7848">
            <v>0</v>
          </cell>
          <cell r="M7848">
            <v>0</v>
          </cell>
          <cell r="N7848">
            <v>0</v>
          </cell>
          <cell r="O7848">
            <v>0</v>
          </cell>
          <cell r="P7848">
            <v>0</v>
          </cell>
          <cell r="Q7848">
            <v>0</v>
          </cell>
          <cell r="R7848">
            <v>0</v>
          </cell>
          <cell r="S7848">
            <v>0</v>
          </cell>
          <cell r="T7848">
            <v>0</v>
          </cell>
        </row>
        <row r="7849">
          <cell r="A7849">
            <v>50050058</v>
          </cell>
          <cell r="B7849" t="str">
            <v>50050058 Roguing Charges</v>
          </cell>
          <cell r="C7849">
            <v>0</v>
          </cell>
          <cell r="D7849">
            <v>0</v>
          </cell>
          <cell r="E7849">
            <v>0</v>
          </cell>
          <cell r="F7849">
            <v>0</v>
          </cell>
          <cell r="G7849">
            <v>0</v>
          </cell>
          <cell r="H7849">
            <v>0</v>
          </cell>
          <cell r="I7849">
            <v>0</v>
          </cell>
          <cell r="J7849">
            <v>0</v>
          </cell>
          <cell r="K7849">
            <v>0</v>
          </cell>
          <cell r="L7849">
            <v>0</v>
          </cell>
          <cell r="M7849">
            <v>0</v>
          </cell>
          <cell r="N7849">
            <v>0</v>
          </cell>
          <cell r="O7849">
            <v>0</v>
          </cell>
          <cell r="P7849">
            <v>0</v>
          </cell>
          <cell r="Q7849">
            <v>0</v>
          </cell>
          <cell r="R7849">
            <v>0</v>
          </cell>
          <cell r="S7849">
            <v>0</v>
          </cell>
          <cell r="T7849">
            <v>0</v>
          </cell>
        </row>
        <row r="7850">
          <cell r="A7850">
            <v>50050059</v>
          </cell>
          <cell r="B7850" t="str">
            <v>50050059 Market Fees A/c</v>
          </cell>
          <cell r="C7850">
            <v>0</v>
          </cell>
          <cell r="D7850">
            <v>0</v>
          </cell>
          <cell r="E7850">
            <v>0</v>
          </cell>
          <cell r="F7850">
            <v>0</v>
          </cell>
          <cell r="G7850">
            <v>0</v>
          </cell>
          <cell r="H7850">
            <v>0</v>
          </cell>
          <cell r="I7850">
            <v>0</v>
          </cell>
          <cell r="J7850">
            <v>0</v>
          </cell>
          <cell r="K7850">
            <v>0</v>
          </cell>
          <cell r="L7850">
            <v>0</v>
          </cell>
          <cell r="M7850">
            <v>0</v>
          </cell>
          <cell r="N7850">
            <v>0</v>
          </cell>
          <cell r="O7850">
            <v>0</v>
          </cell>
          <cell r="P7850">
            <v>0</v>
          </cell>
          <cell r="Q7850">
            <v>0</v>
          </cell>
          <cell r="R7850">
            <v>0</v>
          </cell>
          <cell r="S7850">
            <v>0</v>
          </cell>
          <cell r="T7850">
            <v>0</v>
          </cell>
        </row>
        <row r="7851">
          <cell r="A7851">
            <v>50050060</v>
          </cell>
          <cell r="B7851" t="str">
            <v>50050060 Rural Development Fees</v>
          </cell>
          <cell r="C7851">
            <v>0</v>
          </cell>
          <cell r="D7851">
            <v>0</v>
          </cell>
          <cell r="E7851">
            <v>0</v>
          </cell>
          <cell r="F7851">
            <v>0</v>
          </cell>
          <cell r="G7851">
            <v>0</v>
          </cell>
          <cell r="H7851">
            <v>0</v>
          </cell>
          <cell r="I7851">
            <v>0</v>
          </cell>
          <cell r="J7851">
            <v>0</v>
          </cell>
          <cell r="K7851">
            <v>0</v>
          </cell>
          <cell r="L7851">
            <v>0</v>
          </cell>
          <cell r="M7851">
            <v>0</v>
          </cell>
          <cell r="N7851">
            <v>0</v>
          </cell>
          <cell r="O7851">
            <v>0</v>
          </cell>
          <cell r="P7851">
            <v>0</v>
          </cell>
          <cell r="Q7851">
            <v>0</v>
          </cell>
          <cell r="R7851">
            <v>0</v>
          </cell>
          <cell r="S7851">
            <v>0</v>
          </cell>
          <cell r="T7851">
            <v>0</v>
          </cell>
        </row>
        <row r="7852">
          <cell r="A7852">
            <v>50050061</v>
          </cell>
          <cell r="B7852" t="str">
            <v>50050061 Grading Charges</v>
          </cell>
          <cell r="C7852">
            <v>0</v>
          </cell>
          <cell r="D7852">
            <v>0</v>
          </cell>
          <cell r="E7852">
            <v>0</v>
          </cell>
          <cell r="F7852">
            <v>0</v>
          </cell>
          <cell r="G7852">
            <v>0</v>
          </cell>
          <cell r="H7852">
            <v>0</v>
          </cell>
          <cell r="I7852">
            <v>0</v>
          </cell>
          <cell r="J7852">
            <v>0</v>
          </cell>
          <cell r="K7852">
            <v>0</v>
          </cell>
          <cell r="L7852">
            <v>0</v>
          </cell>
          <cell r="M7852">
            <v>0</v>
          </cell>
          <cell r="N7852">
            <v>0</v>
          </cell>
          <cell r="O7852">
            <v>0</v>
          </cell>
          <cell r="P7852">
            <v>0</v>
          </cell>
          <cell r="Q7852">
            <v>0</v>
          </cell>
          <cell r="R7852">
            <v>0</v>
          </cell>
          <cell r="S7852">
            <v>0</v>
          </cell>
          <cell r="T7852">
            <v>0</v>
          </cell>
        </row>
        <row r="7853">
          <cell r="A7853">
            <v>50050062</v>
          </cell>
          <cell r="B7853" t="str">
            <v>50050062 Moisture Loss A/c</v>
          </cell>
          <cell r="C7853">
            <v>0</v>
          </cell>
          <cell r="D7853">
            <v>0</v>
          </cell>
          <cell r="E7853">
            <v>0</v>
          </cell>
          <cell r="F7853">
            <v>0</v>
          </cell>
          <cell r="G7853">
            <v>0</v>
          </cell>
          <cell r="H7853">
            <v>0</v>
          </cell>
          <cell r="I7853">
            <v>0</v>
          </cell>
          <cell r="J7853">
            <v>0</v>
          </cell>
          <cell r="K7853">
            <v>0</v>
          </cell>
          <cell r="L7853">
            <v>0</v>
          </cell>
          <cell r="M7853">
            <v>0</v>
          </cell>
          <cell r="N7853">
            <v>0</v>
          </cell>
          <cell r="O7853">
            <v>0</v>
          </cell>
          <cell r="P7853">
            <v>0</v>
          </cell>
          <cell r="Q7853">
            <v>0</v>
          </cell>
          <cell r="R7853">
            <v>0</v>
          </cell>
          <cell r="S7853">
            <v>0</v>
          </cell>
          <cell r="T7853">
            <v>0</v>
          </cell>
        </row>
        <row r="7854">
          <cell r="A7854">
            <v>50050064</v>
          </cell>
          <cell r="B7854" t="str">
            <v>50050064 Seed Detasselling Charges</v>
          </cell>
          <cell r="C7854">
            <v>0</v>
          </cell>
          <cell r="D7854">
            <v>0</v>
          </cell>
          <cell r="E7854">
            <v>0</v>
          </cell>
          <cell r="F7854">
            <v>0</v>
          </cell>
          <cell r="G7854">
            <v>0</v>
          </cell>
          <cell r="H7854">
            <v>0</v>
          </cell>
          <cell r="I7854">
            <v>0</v>
          </cell>
          <cell r="J7854">
            <v>0</v>
          </cell>
          <cell r="K7854">
            <v>0</v>
          </cell>
          <cell r="L7854">
            <v>0</v>
          </cell>
          <cell r="M7854">
            <v>0</v>
          </cell>
          <cell r="N7854">
            <v>0</v>
          </cell>
          <cell r="O7854">
            <v>0</v>
          </cell>
          <cell r="P7854">
            <v>0</v>
          </cell>
          <cell r="Q7854">
            <v>0</v>
          </cell>
          <cell r="R7854">
            <v>0</v>
          </cell>
          <cell r="S7854">
            <v>0</v>
          </cell>
          <cell r="T7854">
            <v>0</v>
          </cell>
        </row>
        <row r="7855">
          <cell r="A7855">
            <v>50050101</v>
          </cell>
          <cell r="B7855" t="str">
            <v>50050101 Processing Charges- Dairy</v>
          </cell>
          <cell r="C7855">
            <v>0</v>
          </cell>
          <cell r="D7855">
            <v>0</v>
          </cell>
          <cell r="E7855">
            <v>0</v>
          </cell>
          <cell r="F7855">
            <v>0</v>
          </cell>
          <cell r="G7855">
            <v>0</v>
          </cell>
          <cell r="H7855">
            <v>0</v>
          </cell>
          <cell r="I7855">
            <v>0</v>
          </cell>
          <cell r="J7855">
            <v>0</v>
          </cell>
          <cell r="K7855">
            <v>0</v>
          </cell>
          <cell r="L7855">
            <v>0</v>
          </cell>
          <cell r="M7855">
            <v>0</v>
          </cell>
          <cell r="N7855">
            <v>0</v>
          </cell>
          <cell r="O7855">
            <v>0</v>
          </cell>
          <cell r="P7855">
            <v>0</v>
          </cell>
          <cell r="Q7855">
            <v>0</v>
          </cell>
          <cell r="R7855">
            <v>0</v>
          </cell>
          <cell r="S7855">
            <v>0</v>
          </cell>
          <cell r="T7855">
            <v>0</v>
          </cell>
        </row>
        <row r="7856">
          <cell r="A7856">
            <v>50060018</v>
          </cell>
          <cell r="B7856" t="str">
            <v>50060018 Freight Inward for Agri Busi</v>
          </cell>
          <cell r="C7856">
            <v>0</v>
          </cell>
          <cell r="D7856">
            <v>0</v>
          </cell>
          <cell r="E7856">
            <v>0</v>
          </cell>
          <cell r="F7856">
            <v>0</v>
          </cell>
          <cell r="G7856">
            <v>0</v>
          </cell>
          <cell r="H7856">
            <v>0</v>
          </cell>
          <cell r="I7856">
            <v>0</v>
          </cell>
          <cell r="J7856">
            <v>0</v>
          </cell>
          <cell r="K7856">
            <v>0</v>
          </cell>
          <cell r="L7856">
            <v>0</v>
          </cell>
          <cell r="M7856">
            <v>0</v>
          </cell>
          <cell r="N7856">
            <v>0</v>
          </cell>
          <cell r="O7856">
            <v>0</v>
          </cell>
          <cell r="P7856">
            <v>0</v>
          </cell>
          <cell r="Q7856">
            <v>0</v>
          </cell>
          <cell r="R7856">
            <v>0</v>
          </cell>
          <cell r="S7856">
            <v>0</v>
          </cell>
          <cell r="T7856">
            <v>0</v>
          </cell>
        </row>
        <row r="7857">
          <cell r="A7857">
            <v>50080010</v>
          </cell>
          <cell r="B7857" t="str">
            <v>50080010 Purchase Variance Vehicle</v>
          </cell>
          <cell r="C7857">
            <v>781878057.88999999</v>
          </cell>
          <cell r="D7857">
            <v>0</v>
          </cell>
          <cell r="E7857">
            <v>0</v>
          </cell>
          <cell r="F7857">
            <v>0</v>
          </cell>
          <cell r="G7857">
            <v>0</v>
          </cell>
          <cell r="H7857">
            <v>0</v>
          </cell>
          <cell r="I7857">
            <v>0</v>
          </cell>
          <cell r="J7857">
            <v>0</v>
          </cell>
          <cell r="K7857">
            <v>0</v>
          </cell>
          <cell r="L7857">
            <v>0</v>
          </cell>
          <cell r="M7857">
            <v>0</v>
          </cell>
          <cell r="N7857">
            <v>0</v>
          </cell>
          <cell r="O7857">
            <v>0</v>
          </cell>
          <cell r="P7857">
            <v>0</v>
          </cell>
          <cell r="Q7857">
            <v>0</v>
          </cell>
          <cell r="R7857">
            <v>0</v>
          </cell>
          <cell r="S7857">
            <v>0</v>
          </cell>
          <cell r="T7857">
            <v>781878057.88999999</v>
          </cell>
        </row>
        <row r="7858">
          <cell r="A7858">
            <v>50251036</v>
          </cell>
          <cell r="B7858" t="str">
            <v>50251036 Purchase-Trading</v>
          </cell>
          <cell r="C7858">
            <v>287902003.85000002</v>
          </cell>
          <cell r="D7858">
            <v>0</v>
          </cell>
          <cell r="E7858">
            <v>273936046</v>
          </cell>
          <cell r="F7858">
            <v>0</v>
          </cell>
          <cell r="G7858">
            <v>0</v>
          </cell>
          <cell r="H7858">
            <v>0</v>
          </cell>
          <cell r="I7858">
            <v>0</v>
          </cell>
          <cell r="J7858">
            <v>0</v>
          </cell>
          <cell r="K7858">
            <v>0</v>
          </cell>
          <cell r="L7858">
            <v>0</v>
          </cell>
          <cell r="M7858">
            <v>0</v>
          </cell>
          <cell r="N7858">
            <v>0</v>
          </cell>
          <cell r="O7858">
            <v>0</v>
          </cell>
          <cell r="P7858">
            <v>0</v>
          </cell>
          <cell r="Q7858">
            <v>0</v>
          </cell>
          <cell r="R7858">
            <v>0</v>
          </cell>
          <cell r="S7858">
            <v>0</v>
          </cell>
          <cell r="T7858">
            <v>561838049.85000002</v>
          </cell>
        </row>
        <row r="7859">
          <cell r="A7859">
            <v>50251052</v>
          </cell>
          <cell r="B7859" t="str">
            <v>50251052  Purchase Trading Goods MECP+MRL+RIHL</v>
          </cell>
          <cell r="C7859">
            <v>0</v>
          </cell>
          <cell r="D7859">
            <v>0</v>
          </cell>
          <cell r="E7859">
            <v>0</v>
          </cell>
          <cell r="F7859">
            <v>0</v>
          </cell>
          <cell r="G7859">
            <v>0</v>
          </cell>
          <cell r="H7859">
            <v>0</v>
          </cell>
          <cell r="I7859">
            <v>0</v>
          </cell>
          <cell r="J7859">
            <v>0</v>
          </cell>
          <cell r="K7859">
            <v>0</v>
          </cell>
          <cell r="L7859">
            <v>0</v>
          </cell>
          <cell r="M7859">
            <v>0</v>
          </cell>
          <cell r="N7859">
            <v>0</v>
          </cell>
          <cell r="O7859">
            <v>0</v>
          </cell>
          <cell r="P7859">
            <v>0</v>
          </cell>
          <cell r="Q7859">
            <v>0</v>
          </cell>
          <cell r="R7859">
            <v>0</v>
          </cell>
          <cell r="S7859">
            <v>0</v>
          </cell>
          <cell r="T7859">
            <v>0</v>
          </cell>
        </row>
        <row r="7860">
          <cell r="A7860">
            <v>50254044</v>
          </cell>
          <cell r="B7860" t="str">
            <v>50254044 Consumption- Crop Care Products</v>
          </cell>
          <cell r="C7860">
            <v>0</v>
          </cell>
          <cell r="D7860">
            <v>0</v>
          </cell>
          <cell r="E7860">
            <v>0</v>
          </cell>
          <cell r="F7860">
            <v>0</v>
          </cell>
          <cell r="G7860">
            <v>0</v>
          </cell>
          <cell r="H7860">
            <v>0</v>
          </cell>
          <cell r="I7860">
            <v>0</v>
          </cell>
          <cell r="J7860">
            <v>0</v>
          </cell>
          <cell r="K7860">
            <v>0</v>
          </cell>
          <cell r="L7860">
            <v>0</v>
          </cell>
          <cell r="M7860">
            <v>0</v>
          </cell>
          <cell r="N7860">
            <v>0</v>
          </cell>
          <cell r="O7860">
            <v>0</v>
          </cell>
          <cell r="P7860">
            <v>0</v>
          </cell>
          <cell r="Q7860">
            <v>0</v>
          </cell>
          <cell r="R7860">
            <v>0</v>
          </cell>
          <cell r="S7860">
            <v>0</v>
          </cell>
          <cell r="T7860">
            <v>0</v>
          </cell>
        </row>
        <row r="7861">
          <cell r="A7861">
            <v>50254050</v>
          </cell>
          <cell r="B7861" t="str">
            <v>50254050 Consumption- Edible oil</v>
          </cell>
          <cell r="C7861">
            <v>0</v>
          </cell>
          <cell r="D7861">
            <v>0</v>
          </cell>
          <cell r="E7861">
            <v>0</v>
          </cell>
          <cell r="F7861">
            <v>0</v>
          </cell>
          <cell r="G7861">
            <v>0</v>
          </cell>
          <cell r="H7861">
            <v>0</v>
          </cell>
          <cell r="I7861">
            <v>0</v>
          </cell>
          <cell r="J7861">
            <v>0</v>
          </cell>
          <cell r="K7861">
            <v>0</v>
          </cell>
          <cell r="L7861">
            <v>0</v>
          </cell>
          <cell r="M7861">
            <v>0</v>
          </cell>
          <cell r="N7861">
            <v>0</v>
          </cell>
          <cell r="O7861">
            <v>0</v>
          </cell>
          <cell r="P7861">
            <v>0</v>
          </cell>
          <cell r="Q7861">
            <v>0</v>
          </cell>
          <cell r="R7861">
            <v>0</v>
          </cell>
          <cell r="S7861">
            <v>0</v>
          </cell>
          <cell r="T7861">
            <v>0</v>
          </cell>
        </row>
        <row r="7862">
          <cell r="A7862">
            <v>327</v>
          </cell>
          <cell r="B7862" t="str">
            <v>SAP Automatic Postings Group.................</v>
          </cell>
          <cell r="C7862">
            <v>75703.3</v>
          </cell>
          <cell r="D7862">
            <v>-0.03</v>
          </cell>
          <cell r="E7862">
            <v>0</v>
          </cell>
          <cell r="F7862">
            <v>-116497.32</v>
          </cell>
          <cell r="G7862">
            <v>0</v>
          </cell>
          <cell r="H7862">
            <v>0</v>
          </cell>
          <cell r="I7862">
            <v>0</v>
          </cell>
          <cell r="J7862">
            <v>0</v>
          </cell>
          <cell r="K7862">
            <v>0</v>
          </cell>
          <cell r="L7862">
            <v>0</v>
          </cell>
          <cell r="M7862">
            <v>0</v>
          </cell>
          <cell r="N7862">
            <v>0</v>
          </cell>
          <cell r="O7862">
            <v>0</v>
          </cell>
          <cell r="P7862">
            <v>0</v>
          </cell>
          <cell r="Q7862">
            <v>0</v>
          </cell>
          <cell r="R7862">
            <v>0</v>
          </cell>
          <cell r="S7862">
            <v>0</v>
          </cell>
          <cell r="T7862">
            <v>-40794.050000000003</v>
          </cell>
        </row>
        <row r="7863">
          <cell r="A7863">
            <v>11980002</v>
          </cell>
          <cell r="B7863" t="str">
            <v>11980002 Inter Profit Center Clearing-STO</v>
          </cell>
          <cell r="C7863">
            <v>258631675.15000001</v>
          </cell>
          <cell r="D7863">
            <v>2471476823.9699998</v>
          </cell>
          <cell r="E7863">
            <v>-54134142.829999998</v>
          </cell>
          <cell r="F7863">
            <v>-54738.05</v>
          </cell>
          <cell r="G7863">
            <v>-2666234064.04</v>
          </cell>
          <cell r="H7863">
            <v>0</v>
          </cell>
          <cell r="I7863">
            <v>0</v>
          </cell>
          <cell r="J7863">
            <v>0</v>
          </cell>
          <cell r="K7863">
            <v>0</v>
          </cell>
          <cell r="L7863">
            <v>-11219334.949999999</v>
          </cell>
          <cell r="M7863">
            <v>3969598.95</v>
          </cell>
          <cell r="N7863">
            <v>0</v>
          </cell>
          <cell r="O7863">
            <v>0</v>
          </cell>
          <cell r="P7863">
            <v>0</v>
          </cell>
          <cell r="Q7863">
            <v>0</v>
          </cell>
          <cell r="R7863">
            <v>0</v>
          </cell>
          <cell r="S7863">
            <v>0</v>
          </cell>
          <cell r="T7863">
            <v>2435818.2000000002</v>
          </cell>
        </row>
        <row r="7864">
          <cell r="A7864">
            <v>23010001</v>
          </cell>
          <cell r="B7864" t="str">
            <v>23010001 Inventory Finished Goods</v>
          </cell>
          <cell r="C7864">
            <v>10408535262.870001</v>
          </cell>
          <cell r="D7864">
            <v>6694638778.4099998</v>
          </cell>
          <cell r="E7864">
            <v>6061858183.1099997</v>
          </cell>
          <cell r="F7864">
            <v>0</v>
          </cell>
          <cell r="G7864">
            <v>0</v>
          </cell>
          <cell r="H7864">
            <v>0</v>
          </cell>
          <cell r="I7864">
            <v>0</v>
          </cell>
          <cell r="J7864">
            <v>0</v>
          </cell>
          <cell r="K7864">
            <v>0</v>
          </cell>
          <cell r="L7864">
            <v>0</v>
          </cell>
          <cell r="M7864">
            <v>275093995.61000001</v>
          </cell>
          <cell r="N7864">
            <v>0</v>
          </cell>
          <cell r="O7864">
            <v>0</v>
          </cell>
          <cell r="P7864">
            <v>0</v>
          </cell>
          <cell r="Q7864">
            <v>0</v>
          </cell>
          <cell r="R7864">
            <v>0</v>
          </cell>
          <cell r="S7864">
            <v>0</v>
          </cell>
          <cell r="T7864">
            <v>23440126220</v>
          </cell>
        </row>
        <row r="7865">
          <cell r="A7865">
            <v>23010003</v>
          </cell>
          <cell r="B7865" t="str">
            <v>23010003 Inventories-Construction Equip Loaders</v>
          </cell>
          <cell r="C7865">
            <v>138516380.36000001</v>
          </cell>
          <cell r="D7865">
            <v>632619.15</v>
          </cell>
          <cell r="E7865">
            <v>0</v>
          </cell>
          <cell r="F7865">
            <v>0</v>
          </cell>
          <cell r="G7865">
            <v>0</v>
          </cell>
          <cell r="H7865">
            <v>0</v>
          </cell>
          <cell r="I7865">
            <v>0</v>
          </cell>
          <cell r="J7865">
            <v>0</v>
          </cell>
          <cell r="K7865">
            <v>0</v>
          </cell>
          <cell r="L7865">
            <v>0</v>
          </cell>
          <cell r="M7865">
            <v>0</v>
          </cell>
          <cell r="N7865">
            <v>0</v>
          </cell>
          <cell r="O7865">
            <v>0</v>
          </cell>
          <cell r="P7865">
            <v>0</v>
          </cell>
          <cell r="Q7865">
            <v>0</v>
          </cell>
          <cell r="R7865">
            <v>0</v>
          </cell>
          <cell r="S7865">
            <v>0</v>
          </cell>
          <cell r="T7865">
            <v>139148999.50999999</v>
          </cell>
        </row>
        <row r="7866">
          <cell r="A7866">
            <v>23010004</v>
          </cell>
          <cell r="B7866" t="str">
            <v>23010004 Inventories-Export Tractors For Trading</v>
          </cell>
          <cell r="C7866">
            <v>0</v>
          </cell>
          <cell r="D7866">
            <v>0</v>
          </cell>
          <cell r="E7866">
            <v>0</v>
          </cell>
          <cell r="F7866">
            <v>0</v>
          </cell>
          <cell r="G7866">
            <v>0</v>
          </cell>
          <cell r="H7866">
            <v>0</v>
          </cell>
          <cell r="I7866">
            <v>0</v>
          </cell>
          <cell r="J7866">
            <v>0</v>
          </cell>
          <cell r="K7866">
            <v>0</v>
          </cell>
          <cell r="L7866">
            <v>0</v>
          </cell>
          <cell r="M7866">
            <v>0</v>
          </cell>
          <cell r="N7866">
            <v>0</v>
          </cell>
          <cell r="O7866">
            <v>0</v>
          </cell>
          <cell r="P7866">
            <v>0</v>
          </cell>
          <cell r="Q7866">
            <v>0</v>
          </cell>
          <cell r="R7866">
            <v>0</v>
          </cell>
          <cell r="S7866">
            <v>0</v>
          </cell>
          <cell r="T7866">
            <v>0</v>
          </cell>
        </row>
        <row r="7867">
          <cell r="A7867">
            <v>23010005</v>
          </cell>
          <cell r="B7867" t="str">
            <v>23010005 Inventories-Import Tractors For Trading</v>
          </cell>
          <cell r="C7867">
            <v>0</v>
          </cell>
          <cell r="D7867">
            <v>1634233.83</v>
          </cell>
          <cell r="E7867">
            <v>0</v>
          </cell>
          <cell r="F7867">
            <v>0</v>
          </cell>
          <cell r="G7867">
            <v>0</v>
          </cell>
          <cell r="H7867">
            <v>0</v>
          </cell>
          <cell r="I7867">
            <v>0</v>
          </cell>
          <cell r="J7867">
            <v>0</v>
          </cell>
          <cell r="K7867">
            <v>0</v>
          </cell>
          <cell r="L7867">
            <v>0</v>
          </cell>
          <cell r="M7867">
            <v>0</v>
          </cell>
          <cell r="N7867">
            <v>0</v>
          </cell>
          <cell r="O7867">
            <v>0</v>
          </cell>
          <cell r="P7867">
            <v>0</v>
          </cell>
          <cell r="Q7867">
            <v>0</v>
          </cell>
          <cell r="R7867">
            <v>0</v>
          </cell>
          <cell r="S7867">
            <v>0</v>
          </cell>
          <cell r="T7867">
            <v>1634233.83</v>
          </cell>
        </row>
        <row r="7868">
          <cell r="A7868">
            <v>23010006</v>
          </cell>
          <cell r="B7868" t="str">
            <v>23010006 Inventory - Dg Set</v>
          </cell>
          <cell r="C7868">
            <v>0</v>
          </cell>
          <cell r="D7868">
            <v>0</v>
          </cell>
          <cell r="E7868">
            <v>0</v>
          </cell>
          <cell r="F7868">
            <v>0</v>
          </cell>
          <cell r="G7868">
            <v>31801735.940000001</v>
          </cell>
          <cell r="H7868">
            <v>0</v>
          </cell>
          <cell r="I7868">
            <v>0</v>
          </cell>
          <cell r="J7868">
            <v>0</v>
          </cell>
          <cell r="K7868">
            <v>0</v>
          </cell>
          <cell r="L7868">
            <v>0</v>
          </cell>
          <cell r="M7868">
            <v>0</v>
          </cell>
          <cell r="N7868">
            <v>0</v>
          </cell>
          <cell r="O7868">
            <v>0</v>
          </cell>
          <cell r="P7868">
            <v>0</v>
          </cell>
          <cell r="Q7868">
            <v>0</v>
          </cell>
          <cell r="R7868">
            <v>0</v>
          </cell>
          <cell r="S7868">
            <v>0</v>
          </cell>
          <cell r="T7868">
            <v>31801735.940000001</v>
          </cell>
        </row>
        <row r="7869">
          <cell r="A7869">
            <v>23010007</v>
          </cell>
          <cell r="B7869" t="str">
            <v>23010007 Inventory Skid Tractors</v>
          </cell>
          <cell r="C7869">
            <v>0</v>
          </cell>
          <cell r="D7869">
            <v>0</v>
          </cell>
          <cell r="E7869">
            <v>0</v>
          </cell>
          <cell r="F7869">
            <v>0</v>
          </cell>
          <cell r="G7869">
            <v>0</v>
          </cell>
          <cell r="H7869">
            <v>0</v>
          </cell>
          <cell r="I7869">
            <v>0</v>
          </cell>
          <cell r="J7869">
            <v>0</v>
          </cell>
          <cell r="K7869">
            <v>0</v>
          </cell>
          <cell r="L7869">
            <v>0</v>
          </cell>
          <cell r="M7869">
            <v>0</v>
          </cell>
          <cell r="N7869">
            <v>0</v>
          </cell>
          <cell r="O7869">
            <v>0</v>
          </cell>
          <cell r="P7869">
            <v>0</v>
          </cell>
          <cell r="Q7869">
            <v>0</v>
          </cell>
          <cell r="R7869">
            <v>0</v>
          </cell>
          <cell r="S7869">
            <v>0</v>
          </cell>
          <cell r="T7869">
            <v>0</v>
          </cell>
        </row>
        <row r="7870">
          <cell r="A7870">
            <v>23010008</v>
          </cell>
          <cell r="B7870" t="str">
            <v>23010008 Inventory - Home Ups</v>
          </cell>
          <cell r="C7870">
            <v>0</v>
          </cell>
          <cell r="D7870">
            <v>0</v>
          </cell>
          <cell r="E7870">
            <v>0</v>
          </cell>
          <cell r="F7870">
            <v>0</v>
          </cell>
          <cell r="G7870">
            <v>0</v>
          </cell>
          <cell r="H7870">
            <v>0</v>
          </cell>
          <cell r="I7870">
            <v>0</v>
          </cell>
          <cell r="J7870">
            <v>0</v>
          </cell>
          <cell r="K7870">
            <v>0</v>
          </cell>
          <cell r="L7870">
            <v>0</v>
          </cell>
          <cell r="M7870">
            <v>0</v>
          </cell>
          <cell r="N7870">
            <v>0</v>
          </cell>
          <cell r="O7870">
            <v>0</v>
          </cell>
          <cell r="P7870">
            <v>0</v>
          </cell>
          <cell r="Q7870">
            <v>0</v>
          </cell>
          <cell r="R7870">
            <v>0</v>
          </cell>
          <cell r="S7870">
            <v>0</v>
          </cell>
          <cell r="T7870">
            <v>0</v>
          </cell>
        </row>
        <row r="7871">
          <cell r="A7871">
            <v>23010010</v>
          </cell>
          <cell r="B7871" t="str">
            <v>23010010 Inventories Finished Components-Lo</v>
          </cell>
          <cell r="C7871">
            <v>0</v>
          </cell>
          <cell r="D7871">
            <v>0</v>
          </cell>
          <cell r="E7871">
            <v>0</v>
          </cell>
          <cell r="F7871">
            <v>0</v>
          </cell>
          <cell r="G7871">
            <v>0</v>
          </cell>
          <cell r="H7871">
            <v>0</v>
          </cell>
          <cell r="I7871">
            <v>0</v>
          </cell>
          <cell r="J7871">
            <v>0</v>
          </cell>
          <cell r="K7871">
            <v>0</v>
          </cell>
          <cell r="L7871">
            <v>0</v>
          </cell>
          <cell r="M7871">
            <v>0</v>
          </cell>
          <cell r="N7871">
            <v>0</v>
          </cell>
          <cell r="O7871">
            <v>0</v>
          </cell>
          <cell r="P7871">
            <v>0</v>
          </cell>
          <cell r="Q7871">
            <v>0</v>
          </cell>
          <cell r="R7871">
            <v>0</v>
          </cell>
          <cell r="S7871">
            <v>0</v>
          </cell>
          <cell r="T7871">
            <v>0</v>
          </cell>
        </row>
        <row r="7872">
          <cell r="A7872">
            <v>23010014</v>
          </cell>
          <cell r="B7872" t="str">
            <v>23010014 Inventory  Forklift</v>
          </cell>
          <cell r="C7872">
            <v>0</v>
          </cell>
          <cell r="D7872">
            <v>0</v>
          </cell>
          <cell r="E7872">
            <v>0</v>
          </cell>
          <cell r="F7872">
            <v>0</v>
          </cell>
          <cell r="G7872">
            <v>0</v>
          </cell>
          <cell r="H7872">
            <v>0</v>
          </cell>
          <cell r="I7872">
            <v>0</v>
          </cell>
          <cell r="J7872">
            <v>0</v>
          </cell>
          <cell r="K7872">
            <v>0</v>
          </cell>
          <cell r="L7872">
            <v>0</v>
          </cell>
          <cell r="M7872">
            <v>0</v>
          </cell>
          <cell r="N7872">
            <v>0</v>
          </cell>
          <cell r="O7872">
            <v>0</v>
          </cell>
          <cell r="P7872">
            <v>0</v>
          </cell>
          <cell r="Q7872">
            <v>0</v>
          </cell>
          <cell r="R7872">
            <v>0</v>
          </cell>
          <cell r="S7872">
            <v>0</v>
          </cell>
          <cell r="T7872">
            <v>0</v>
          </cell>
        </row>
        <row r="7873">
          <cell r="A7873">
            <v>23010015</v>
          </cell>
          <cell r="B7873" t="str">
            <v>23010015 Inventory Finished Combine</v>
          </cell>
          <cell r="C7873">
            <v>0</v>
          </cell>
          <cell r="D7873">
            <v>65910498.890000001</v>
          </cell>
          <cell r="E7873">
            <v>7156239.2199999997</v>
          </cell>
          <cell r="F7873">
            <v>0</v>
          </cell>
          <cell r="G7873">
            <v>0</v>
          </cell>
          <cell r="H7873">
            <v>0</v>
          </cell>
          <cell r="I7873">
            <v>0</v>
          </cell>
          <cell r="J7873">
            <v>0</v>
          </cell>
          <cell r="K7873">
            <v>0</v>
          </cell>
          <cell r="L7873">
            <v>0</v>
          </cell>
          <cell r="M7873">
            <v>0</v>
          </cell>
          <cell r="N7873">
            <v>0</v>
          </cell>
          <cell r="O7873">
            <v>0</v>
          </cell>
          <cell r="P7873">
            <v>0</v>
          </cell>
          <cell r="Q7873">
            <v>0</v>
          </cell>
          <cell r="R7873">
            <v>0</v>
          </cell>
          <cell r="S7873">
            <v>0</v>
          </cell>
          <cell r="T7873">
            <v>73066738.109999999</v>
          </cell>
        </row>
        <row r="7874">
          <cell r="A7874">
            <v>23010016</v>
          </cell>
          <cell r="B7874" t="str">
            <v>23010016 Inventory-FG-Manual A/C</v>
          </cell>
          <cell r="C7874">
            <v>-70015999.969999999</v>
          </cell>
          <cell r="D7874">
            <v>564300552.09000003</v>
          </cell>
          <cell r="E7874">
            <v>99928749.069999993</v>
          </cell>
          <cell r="F7874">
            <v>0</v>
          </cell>
          <cell r="G7874">
            <v>71907853.129999995</v>
          </cell>
          <cell r="H7874">
            <v>0</v>
          </cell>
          <cell r="I7874">
            <v>0</v>
          </cell>
          <cell r="J7874">
            <v>0</v>
          </cell>
          <cell r="K7874">
            <v>0</v>
          </cell>
          <cell r="L7874">
            <v>0</v>
          </cell>
          <cell r="M7874">
            <v>6593718</v>
          </cell>
          <cell r="N7874">
            <v>0</v>
          </cell>
          <cell r="O7874">
            <v>0</v>
          </cell>
          <cell r="P7874">
            <v>0</v>
          </cell>
          <cell r="Q7874">
            <v>0</v>
          </cell>
          <cell r="R7874">
            <v>0</v>
          </cell>
          <cell r="S7874">
            <v>0</v>
          </cell>
          <cell r="T7874">
            <v>672714872.32000005</v>
          </cell>
        </row>
        <row r="7875">
          <cell r="A7875">
            <v>23010026</v>
          </cell>
          <cell r="B7875" t="str">
            <v>23010026 Inventory Crop Care Products</v>
          </cell>
          <cell r="C7875">
            <v>0</v>
          </cell>
          <cell r="D7875">
            <v>0</v>
          </cell>
          <cell r="E7875">
            <v>0</v>
          </cell>
          <cell r="F7875">
            <v>0</v>
          </cell>
          <cell r="G7875">
            <v>0</v>
          </cell>
          <cell r="H7875">
            <v>0</v>
          </cell>
          <cell r="I7875">
            <v>0</v>
          </cell>
          <cell r="J7875">
            <v>0</v>
          </cell>
          <cell r="K7875">
            <v>0</v>
          </cell>
          <cell r="L7875">
            <v>0</v>
          </cell>
          <cell r="M7875">
            <v>0</v>
          </cell>
          <cell r="N7875">
            <v>0</v>
          </cell>
          <cell r="O7875">
            <v>0</v>
          </cell>
          <cell r="P7875">
            <v>0</v>
          </cell>
          <cell r="Q7875">
            <v>0</v>
          </cell>
          <cell r="R7875">
            <v>0</v>
          </cell>
          <cell r="S7875">
            <v>0</v>
          </cell>
          <cell r="T7875">
            <v>0</v>
          </cell>
        </row>
        <row r="7876">
          <cell r="A7876">
            <v>23010027</v>
          </cell>
          <cell r="B7876" t="str">
            <v>23010027 Inventory Bulk Seeds</v>
          </cell>
          <cell r="C7876">
            <v>0</v>
          </cell>
          <cell r="D7876">
            <v>0</v>
          </cell>
          <cell r="E7876">
            <v>0</v>
          </cell>
          <cell r="F7876">
            <v>0</v>
          </cell>
          <cell r="G7876">
            <v>0</v>
          </cell>
          <cell r="H7876">
            <v>0</v>
          </cell>
          <cell r="I7876">
            <v>0</v>
          </cell>
          <cell r="J7876">
            <v>0</v>
          </cell>
          <cell r="K7876">
            <v>0</v>
          </cell>
          <cell r="L7876">
            <v>0</v>
          </cell>
          <cell r="M7876">
            <v>0</v>
          </cell>
          <cell r="N7876">
            <v>0</v>
          </cell>
          <cell r="O7876">
            <v>0</v>
          </cell>
          <cell r="P7876">
            <v>0</v>
          </cell>
          <cell r="Q7876">
            <v>0</v>
          </cell>
          <cell r="R7876">
            <v>0</v>
          </cell>
          <cell r="S7876">
            <v>0</v>
          </cell>
          <cell r="T7876">
            <v>0</v>
          </cell>
        </row>
        <row r="7877">
          <cell r="A7877">
            <v>23010028</v>
          </cell>
          <cell r="B7877" t="str">
            <v>23010028 Inventory Processed Seeds</v>
          </cell>
          <cell r="C7877">
            <v>0</v>
          </cell>
          <cell r="D7877">
            <v>0</v>
          </cell>
          <cell r="E7877">
            <v>0</v>
          </cell>
          <cell r="F7877">
            <v>0</v>
          </cell>
          <cell r="G7877">
            <v>0</v>
          </cell>
          <cell r="H7877">
            <v>0</v>
          </cell>
          <cell r="I7877">
            <v>0</v>
          </cell>
          <cell r="J7877">
            <v>0</v>
          </cell>
          <cell r="K7877">
            <v>0</v>
          </cell>
          <cell r="L7877">
            <v>0</v>
          </cell>
          <cell r="M7877">
            <v>0</v>
          </cell>
          <cell r="N7877">
            <v>0</v>
          </cell>
          <cell r="O7877">
            <v>0</v>
          </cell>
          <cell r="P7877">
            <v>0</v>
          </cell>
          <cell r="Q7877">
            <v>0</v>
          </cell>
          <cell r="R7877">
            <v>0</v>
          </cell>
          <cell r="S7877">
            <v>0</v>
          </cell>
          <cell r="T7877">
            <v>0</v>
          </cell>
        </row>
        <row r="7878">
          <cell r="A7878">
            <v>23010029</v>
          </cell>
          <cell r="B7878" t="str">
            <v>23010029 Inventory Seeds FG</v>
          </cell>
          <cell r="C7878">
            <v>0</v>
          </cell>
          <cell r="D7878">
            <v>0</v>
          </cell>
          <cell r="E7878">
            <v>0</v>
          </cell>
          <cell r="F7878">
            <v>0</v>
          </cell>
          <cell r="G7878">
            <v>0</v>
          </cell>
          <cell r="H7878">
            <v>0</v>
          </cell>
          <cell r="I7878">
            <v>0</v>
          </cell>
          <cell r="J7878">
            <v>0</v>
          </cell>
          <cell r="K7878">
            <v>0</v>
          </cell>
          <cell r="L7878">
            <v>0</v>
          </cell>
          <cell r="M7878">
            <v>0</v>
          </cell>
          <cell r="N7878">
            <v>0</v>
          </cell>
          <cell r="O7878">
            <v>0</v>
          </cell>
          <cell r="P7878">
            <v>0</v>
          </cell>
          <cell r="Q7878">
            <v>0</v>
          </cell>
          <cell r="R7878">
            <v>0</v>
          </cell>
          <cell r="S7878">
            <v>0</v>
          </cell>
          <cell r="T7878">
            <v>0</v>
          </cell>
        </row>
        <row r="7879">
          <cell r="A7879">
            <v>23010030</v>
          </cell>
          <cell r="B7879" t="str">
            <v>23010030 Inventory Seeds FG Trading</v>
          </cell>
          <cell r="C7879">
            <v>0</v>
          </cell>
          <cell r="D7879">
            <v>0</v>
          </cell>
          <cell r="E7879">
            <v>0</v>
          </cell>
          <cell r="F7879">
            <v>0</v>
          </cell>
          <cell r="G7879">
            <v>0</v>
          </cell>
          <cell r="H7879">
            <v>0</v>
          </cell>
          <cell r="I7879">
            <v>0</v>
          </cell>
          <cell r="J7879">
            <v>0</v>
          </cell>
          <cell r="K7879">
            <v>0</v>
          </cell>
          <cell r="L7879">
            <v>0</v>
          </cell>
          <cell r="M7879">
            <v>0</v>
          </cell>
          <cell r="N7879">
            <v>0</v>
          </cell>
          <cell r="O7879">
            <v>0</v>
          </cell>
          <cell r="P7879">
            <v>0</v>
          </cell>
          <cell r="Q7879">
            <v>0</v>
          </cell>
          <cell r="R7879">
            <v>0</v>
          </cell>
          <cell r="S7879">
            <v>0</v>
          </cell>
          <cell r="T7879">
            <v>0</v>
          </cell>
        </row>
        <row r="7880">
          <cell r="A7880">
            <v>23010031</v>
          </cell>
          <cell r="B7880" t="str">
            <v>23010031 Inventory Potato Seeds-Contract</v>
          </cell>
          <cell r="C7880">
            <v>0</v>
          </cell>
          <cell r="D7880">
            <v>0</v>
          </cell>
          <cell r="E7880">
            <v>0</v>
          </cell>
          <cell r="F7880">
            <v>0</v>
          </cell>
          <cell r="G7880">
            <v>0</v>
          </cell>
          <cell r="H7880">
            <v>0</v>
          </cell>
          <cell r="I7880">
            <v>0</v>
          </cell>
          <cell r="J7880">
            <v>0</v>
          </cell>
          <cell r="K7880">
            <v>0</v>
          </cell>
          <cell r="L7880">
            <v>0</v>
          </cell>
          <cell r="M7880">
            <v>0</v>
          </cell>
          <cell r="N7880">
            <v>0</v>
          </cell>
          <cell r="O7880">
            <v>0</v>
          </cell>
          <cell r="P7880">
            <v>0</v>
          </cell>
          <cell r="Q7880">
            <v>0</v>
          </cell>
          <cell r="R7880">
            <v>0</v>
          </cell>
          <cell r="S7880">
            <v>0</v>
          </cell>
          <cell r="T7880">
            <v>0</v>
          </cell>
        </row>
        <row r="7881">
          <cell r="A7881">
            <v>23010036</v>
          </cell>
          <cell r="B7881" t="str">
            <v>23010036 Inventory Account- Pulses</v>
          </cell>
          <cell r="C7881">
            <v>0</v>
          </cell>
          <cell r="D7881">
            <v>0</v>
          </cell>
          <cell r="E7881">
            <v>0</v>
          </cell>
          <cell r="F7881">
            <v>0</v>
          </cell>
          <cell r="G7881">
            <v>0</v>
          </cell>
          <cell r="H7881">
            <v>0</v>
          </cell>
          <cell r="I7881">
            <v>0</v>
          </cell>
          <cell r="J7881">
            <v>0</v>
          </cell>
          <cell r="K7881">
            <v>0</v>
          </cell>
          <cell r="L7881">
            <v>0</v>
          </cell>
          <cell r="M7881">
            <v>0</v>
          </cell>
          <cell r="N7881">
            <v>0</v>
          </cell>
          <cell r="O7881">
            <v>0</v>
          </cell>
          <cell r="P7881">
            <v>0</v>
          </cell>
          <cell r="Q7881">
            <v>0</v>
          </cell>
          <cell r="R7881">
            <v>0</v>
          </cell>
          <cell r="S7881">
            <v>0</v>
          </cell>
          <cell r="T7881">
            <v>0</v>
          </cell>
        </row>
        <row r="7882">
          <cell r="A7882">
            <v>23010037</v>
          </cell>
          <cell r="B7882" t="str">
            <v>23010037 Inventory- Processed Pulses</v>
          </cell>
          <cell r="C7882">
            <v>0</v>
          </cell>
          <cell r="D7882">
            <v>0</v>
          </cell>
          <cell r="E7882">
            <v>0</v>
          </cell>
          <cell r="F7882">
            <v>0</v>
          </cell>
          <cell r="G7882">
            <v>0</v>
          </cell>
          <cell r="H7882">
            <v>0</v>
          </cell>
          <cell r="I7882">
            <v>0</v>
          </cell>
          <cell r="J7882">
            <v>0</v>
          </cell>
          <cell r="K7882">
            <v>0</v>
          </cell>
          <cell r="L7882">
            <v>0</v>
          </cell>
          <cell r="M7882">
            <v>0</v>
          </cell>
          <cell r="N7882">
            <v>0</v>
          </cell>
          <cell r="O7882">
            <v>0</v>
          </cell>
          <cell r="P7882">
            <v>0</v>
          </cell>
          <cell r="Q7882">
            <v>0</v>
          </cell>
          <cell r="R7882">
            <v>0</v>
          </cell>
          <cell r="S7882">
            <v>0</v>
          </cell>
          <cell r="T7882">
            <v>0</v>
          </cell>
        </row>
        <row r="7883">
          <cell r="A7883">
            <v>23010038</v>
          </cell>
          <cell r="B7883" t="str">
            <v>23010038 Inventory- Pulses FG</v>
          </cell>
          <cell r="C7883">
            <v>0</v>
          </cell>
          <cell r="D7883">
            <v>0</v>
          </cell>
          <cell r="E7883">
            <v>0</v>
          </cell>
          <cell r="F7883">
            <v>0</v>
          </cell>
          <cell r="G7883">
            <v>0</v>
          </cell>
          <cell r="H7883">
            <v>0</v>
          </cell>
          <cell r="I7883">
            <v>0</v>
          </cell>
          <cell r="J7883">
            <v>0</v>
          </cell>
          <cell r="K7883">
            <v>0</v>
          </cell>
          <cell r="L7883">
            <v>0</v>
          </cell>
          <cell r="M7883">
            <v>0</v>
          </cell>
          <cell r="N7883">
            <v>0</v>
          </cell>
          <cell r="O7883">
            <v>0</v>
          </cell>
          <cell r="P7883">
            <v>0</v>
          </cell>
          <cell r="Q7883">
            <v>0</v>
          </cell>
          <cell r="R7883">
            <v>0</v>
          </cell>
          <cell r="S7883">
            <v>0</v>
          </cell>
          <cell r="T7883">
            <v>0</v>
          </cell>
        </row>
        <row r="7884">
          <cell r="A7884">
            <v>23010039</v>
          </cell>
          <cell r="B7884" t="str">
            <v>23010039 Inventory- Pulses Byproducts</v>
          </cell>
          <cell r="C7884">
            <v>0</v>
          </cell>
          <cell r="D7884">
            <v>0</v>
          </cell>
          <cell r="E7884">
            <v>0</v>
          </cell>
          <cell r="F7884">
            <v>0</v>
          </cell>
          <cell r="G7884">
            <v>0</v>
          </cell>
          <cell r="H7884">
            <v>0</v>
          </cell>
          <cell r="I7884">
            <v>0</v>
          </cell>
          <cell r="J7884">
            <v>0</v>
          </cell>
          <cell r="K7884">
            <v>0</v>
          </cell>
          <cell r="L7884">
            <v>0</v>
          </cell>
          <cell r="M7884">
            <v>0</v>
          </cell>
          <cell r="N7884">
            <v>0</v>
          </cell>
          <cell r="O7884">
            <v>0</v>
          </cell>
          <cell r="P7884">
            <v>0</v>
          </cell>
          <cell r="Q7884">
            <v>0</v>
          </cell>
          <cell r="R7884">
            <v>0</v>
          </cell>
          <cell r="S7884">
            <v>0</v>
          </cell>
          <cell r="T7884">
            <v>0</v>
          </cell>
        </row>
        <row r="7885">
          <cell r="A7885">
            <v>23010043</v>
          </cell>
          <cell r="B7885" t="str">
            <v>23010043 Inventory Account RM- Dairy</v>
          </cell>
          <cell r="C7885">
            <v>0</v>
          </cell>
          <cell r="D7885">
            <v>0</v>
          </cell>
          <cell r="E7885">
            <v>0</v>
          </cell>
          <cell r="F7885">
            <v>0</v>
          </cell>
          <cell r="G7885">
            <v>0</v>
          </cell>
          <cell r="H7885">
            <v>0</v>
          </cell>
          <cell r="I7885">
            <v>0</v>
          </cell>
          <cell r="J7885">
            <v>0</v>
          </cell>
          <cell r="K7885">
            <v>0</v>
          </cell>
          <cell r="L7885">
            <v>0</v>
          </cell>
          <cell r="M7885">
            <v>0</v>
          </cell>
          <cell r="N7885">
            <v>0</v>
          </cell>
          <cell r="O7885">
            <v>0</v>
          </cell>
          <cell r="P7885">
            <v>0</v>
          </cell>
          <cell r="Q7885">
            <v>0</v>
          </cell>
          <cell r="R7885">
            <v>0</v>
          </cell>
          <cell r="S7885">
            <v>0</v>
          </cell>
          <cell r="T7885">
            <v>0</v>
          </cell>
        </row>
        <row r="7886">
          <cell r="A7886">
            <v>23010044</v>
          </cell>
          <cell r="B7886" t="str">
            <v>23010044 Inventory- Dairy FG</v>
          </cell>
          <cell r="C7886">
            <v>0</v>
          </cell>
          <cell r="D7886">
            <v>0</v>
          </cell>
          <cell r="E7886">
            <v>0</v>
          </cell>
          <cell r="F7886">
            <v>0</v>
          </cell>
          <cell r="G7886">
            <v>0</v>
          </cell>
          <cell r="H7886">
            <v>0</v>
          </cell>
          <cell r="I7886">
            <v>0</v>
          </cell>
          <cell r="J7886">
            <v>0</v>
          </cell>
          <cell r="K7886">
            <v>0</v>
          </cell>
          <cell r="L7886">
            <v>0</v>
          </cell>
          <cell r="M7886">
            <v>0</v>
          </cell>
          <cell r="N7886">
            <v>0</v>
          </cell>
          <cell r="O7886">
            <v>0</v>
          </cell>
          <cell r="P7886">
            <v>0</v>
          </cell>
          <cell r="Q7886">
            <v>0</v>
          </cell>
          <cell r="R7886">
            <v>0</v>
          </cell>
          <cell r="S7886">
            <v>0</v>
          </cell>
          <cell r="T7886">
            <v>0</v>
          </cell>
        </row>
        <row r="7887">
          <cell r="A7887">
            <v>23010045</v>
          </cell>
          <cell r="B7887" t="str">
            <v>23010045 Inventory- Dairy FG1</v>
          </cell>
          <cell r="C7887">
            <v>0</v>
          </cell>
          <cell r="D7887">
            <v>0</v>
          </cell>
          <cell r="E7887">
            <v>0</v>
          </cell>
          <cell r="F7887">
            <v>0</v>
          </cell>
          <cell r="G7887">
            <v>0</v>
          </cell>
          <cell r="H7887">
            <v>0</v>
          </cell>
          <cell r="I7887">
            <v>0</v>
          </cell>
          <cell r="J7887">
            <v>0</v>
          </cell>
          <cell r="K7887">
            <v>0</v>
          </cell>
          <cell r="L7887">
            <v>0</v>
          </cell>
          <cell r="M7887">
            <v>0</v>
          </cell>
          <cell r="N7887">
            <v>0</v>
          </cell>
          <cell r="O7887">
            <v>0</v>
          </cell>
          <cell r="P7887">
            <v>0</v>
          </cell>
          <cell r="Q7887">
            <v>0</v>
          </cell>
          <cell r="R7887">
            <v>0</v>
          </cell>
          <cell r="S7887">
            <v>0</v>
          </cell>
          <cell r="T7887">
            <v>0</v>
          </cell>
        </row>
        <row r="7888">
          <cell r="A7888">
            <v>23010046</v>
          </cell>
          <cell r="B7888" t="str">
            <v>23010046 Inventory- Processed Milk- Dairy</v>
          </cell>
          <cell r="C7888">
            <v>0</v>
          </cell>
          <cell r="D7888">
            <v>0</v>
          </cell>
          <cell r="E7888">
            <v>0</v>
          </cell>
          <cell r="F7888">
            <v>0</v>
          </cell>
          <cell r="G7888">
            <v>0</v>
          </cell>
          <cell r="H7888">
            <v>0</v>
          </cell>
          <cell r="I7888">
            <v>0</v>
          </cell>
          <cell r="J7888">
            <v>0</v>
          </cell>
          <cell r="K7888">
            <v>0</v>
          </cell>
          <cell r="L7888">
            <v>0</v>
          </cell>
          <cell r="M7888">
            <v>0</v>
          </cell>
          <cell r="N7888">
            <v>0</v>
          </cell>
          <cell r="O7888">
            <v>0</v>
          </cell>
          <cell r="P7888">
            <v>0</v>
          </cell>
          <cell r="Q7888">
            <v>0</v>
          </cell>
          <cell r="R7888">
            <v>0</v>
          </cell>
          <cell r="S7888">
            <v>0</v>
          </cell>
          <cell r="T7888">
            <v>0</v>
          </cell>
        </row>
        <row r="7889">
          <cell r="A7889">
            <v>23010047</v>
          </cell>
          <cell r="B7889" t="str">
            <v>23010047 Inventory- Processed 1- Dairy</v>
          </cell>
          <cell r="C7889">
            <v>0</v>
          </cell>
          <cell r="D7889">
            <v>0</v>
          </cell>
          <cell r="E7889">
            <v>0</v>
          </cell>
          <cell r="F7889">
            <v>0</v>
          </cell>
          <cell r="G7889">
            <v>0</v>
          </cell>
          <cell r="H7889">
            <v>0</v>
          </cell>
          <cell r="I7889">
            <v>0</v>
          </cell>
          <cell r="J7889">
            <v>0</v>
          </cell>
          <cell r="K7889">
            <v>0</v>
          </cell>
          <cell r="L7889">
            <v>0</v>
          </cell>
          <cell r="M7889">
            <v>0</v>
          </cell>
          <cell r="N7889">
            <v>0</v>
          </cell>
          <cell r="O7889">
            <v>0</v>
          </cell>
          <cell r="P7889">
            <v>0</v>
          </cell>
          <cell r="Q7889">
            <v>0</v>
          </cell>
          <cell r="R7889">
            <v>0</v>
          </cell>
          <cell r="S7889">
            <v>0</v>
          </cell>
          <cell r="T7889">
            <v>0</v>
          </cell>
        </row>
        <row r="7890">
          <cell r="A7890">
            <v>23010048</v>
          </cell>
          <cell r="B7890" t="str">
            <v>23010048 Inventory Formulation FG Trading</v>
          </cell>
          <cell r="C7890">
            <v>0</v>
          </cell>
          <cell r="D7890">
            <v>0</v>
          </cell>
          <cell r="E7890">
            <v>0</v>
          </cell>
          <cell r="F7890">
            <v>0</v>
          </cell>
          <cell r="G7890">
            <v>0</v>
          </cell>
          <cell r="H7890">
            <v>0</v>
          </cell>
          <cell r="I7890">
            <v>0</v>
          </cell>
          <cell r="J7890">
            <v>0</v>
          </cell>
          <cell r="K7890">
            <v>0</v>
          </cell>
          <cell r="L7890">
            <v>0</v>
          </cell>
          <cell r="M7890">
            <v>0</v>
          </cell>
          <cell r="N7890">
            <v>0</v>
          </cell>
          <cell r="O7890">
            <v>0</v>
          </cell>
          <cell r="P7890">
            <v>0</v>
          </cell>
          <cell r="Q7890">
            <v>0</v>
          </cell>
          <cell r="R7890">
            <v>0</v>
          </cell>
          <cell r="S7890">
            <v>0</v>
          </cell>
          <cell r="T7890">
            <v>0</v>
          </cell>
        </row>
        <row r="7891">
          <cell r="A7891">
            <v>23010049</v>
          </cell>
          <cell r="B7891" t="str">
            <v>23010049 Inventory Formulation FG</v>
          </cell>
          <cell r="C7891">
            <v>0</v>
          </cell>
          <cell r="D7891">
            <v>0</v>
          </cell>
          <cell r="E7891">
            <v>0</v>
          </cell>
          <cell r="F7891">
            <v>0</v>
          </cell>
          <cell r="G7891">
            <v>0</v>
          </cell>
          <cell r="H7891">
            <v>0</v>
          </cell>
          <cell r="I7891">
            <v>0</v>
          </cell>
          <cell r="J7891">
            <v>0</v>
          </cell>
          <cell r="K7891">
            <v>0</v>
          </cell>
          <cell r="L7891">
            <v>0</v>
          </cell>
          <cell r="M7891">
            <v>0</v>
          </cell>
          <cell r="N7891">
            <v>0</v>
          </cell>
          <cell r="O7891">
            <v>0</v>
          </cell>
          <cell r="P7891">
            <v>0</v>
          </cell>
          <cell r="Q7891">
            <v>0</v>
          </cell>
          <cell r="R7891">
            <v>0</v>
          </cell>
          <cell r="S7891">
            <v>0</v>
          </cell>
          <cell r="T7891">
            <v>0</v>
          </cell>
        </row>
        <row r="7892">
          <cell r="A7892">
            <v>23010050</v>
          </cell>
          <cell r="B7892" t="str">
            <v>23010050 Inventory- Prod- Edible oil</v>
          </cell>
          <cell r="C7892">
            <v>0</v>
          </cell>
          <cell r="D7892">
            <v>0</v>
          </cell>
          <cell r="E7892">
            <v>0</v>
          </cell>
          <cell r="F7892">
            <v>0</v>
          </cell>
          <cell r="G7892">
            <v>0</v>
          </cell>
          <cell r="H7892">
            <v>0</v>
          </cell>
          <cell r="I7892">
            <v>0</v>
          </cell>
          <cell r="J7892">
            <v>0</v>
          </cell>
          <cell r="K7892">
            <v>0</v>
          </cell>
          <cell r="L7892">
            <v>0</v>
          </cell>
          <cell r="M7892">
            <v>0</v>
          </cell>
          <cell r="N7892">
            <v>0</v>
          </cell>
          <cell r="O7892">
            <v>0</v>
          </cell>
          <cell r="P7892">
            <v>0</v>
          </cell>
          <cell r="Q7892">
            <v>0</v>
          </cell>
          <cell r="R7892">
            <v>0</v>
          </cell>
          <cell r="S7892">
            <v>0</v>
          </cell>
          <cell r="T7892">
            <v>0</v>
          </cell>
        </row>
        <row r="7893">
          <cell r="A7893">
            <v>23010062</v>
          </cell>
          <cell r="B7893" t="str">
            <v>23010062 Finish Goods Biogas &amp; Finish Goods Fertil</v>
          </cell>
          <cell r="C7893">
            <v>0</v>
          </cell>
          <cell r="D7893">
            <v>0</v>
          </cell>
          <cell r="E7893">
            <v>0</v>
          </cell>
          <cell r="F7893">
            <v>0</v>
          </cell>
          <cell r="G7893">
            <v>29320.85</v>
          </cell>
          <cell r="H7893">
            <v>0</v>
          </cell>
          <cell r="I7893">
            <v>0</v>
          </cell>
          <cell r="J7893">
            <v>0</v>
          </cell>
          <cell r="K7893">
            <v>0</v>
          </cell>
          <cell r="L7893">
            <v>0</v>
          </cell>
          <cell r="M7893">
            <v>0</v>
          </cell>
          <cell r="N7893">
            <v>0</v>
          </cell>
          <cell r="O7893">
            <v>0</v>
          </cell>
          <cell r="P7893">
            <v>0</v>
          </cell>
          <cell r="Q7893">
            <v>0</v>
          </cell>
          <cell r="R7893">
            <v>0</v>
          </cell>
          <cell r="S7893">
            <v>0</v>
          </cell>
          <cell r="T7893">
            <v>29320.85</v>
          </cell>
        </row>
        <row r="7894">
          <cell r="A7894">
            <v>23010098</v>
          </cell>
          <cell r="B7894" t="str">
            <v>23010098 Inventory – COGS deferred IFRS RR</v>
          </cell>
          <cell r="C7894">
            <v>0</v>
          </cell>
          <cell r="D7894">
            <v>0</v>
          </cell>
          <cell r="E7894">
            <v>0</v>
          </cell>
          <cell r="F7894">
            <v>0</v>
          </cell>
          <cell r="G7894">
            <v>0</v>
          </cell>
          <cell r="H7894">
            <v>0</v>
          </cell>
          <cell r="I7894">
            <v>0</v>
          </cell>
          <cell r="J7894">
            <v>0</v>
          </cell>
          <cell r="K7894">
            <v>0</v>
          </cell>
          <cell r="L7894">
            <v>0</v>
          </cell>
          <cell r="M7894">
            <v>0</v>
          </cell>
          <cell r="N7894">
            <v>0</v>
          </cell>
          <cell r="O7894">
            <v>0</v>
          </cell>
          <cell r="P7894">
            <v>0</v>
          </cell>
          <cell r="Q7894">
            <v>0</v>
          </cell>
          <cell r="R7894">
            <v>0</v>
          </cell>
          <cell r="S7894">
            <v>0</v>
          </cell>
          <cell r="T7894">
            <v>0</v>
          </cell>
        </row>
        <row r="7895">
          <cell r="A7895">
            <v>23010099</v>
          </cell>
          <cell r="B7895" t="str">
            <v>23010099 Inventory Finished Goods ‘FES  Australia’</v>
          </cell>
          <cell r="C7895">
            <v>0</v>
          </cell>
          <cell r="D7895">
            <v>0</v>
          </cell>
          <cell r="E7895">
            <v>0</v>
          </cell>
          <cell r="F7895">
            <v>0</v>
          </cell>
          <cell r="G7895">
            <v>0</v>
          </cell>
          <cell r="H7895">
            <v>0</v>
          </cell>
          <cell r="I7895">
            <v>0</v>
          </cell>
          <cell r="J7895">
            <v>0</v>
          </cell>
          <cell r="K7895">
            <v>0</v>
          </cell>
          <cell r="L7895">
            <v>0</v>
          </cell>
          <cell r="M7895">
            <v>0</v>
          </cell>
          <cell r="N7895">
            <v>0</v>
          </cell>
          <cell r="O7895">
            <v>0</v>
          </cell>
          <cell r="P7895">
            <v>0</v>
          </cell>
          <cell r="Q7895">
            <v>0</v>
          </cell>
          <cell r="R7895">
            <v>0</v>
          </cell>
          <cell r="S7895">
            <v>0</v>
          </cell>
          <cell r="T7895">
            <v>0</v>
          </cell>
        </row>
        <row r="7896">
          <cell r="A7896">
            <v>23020001</v>
          </cell>
          <cell r="B7896" t="str">
            <v>23020001 Contract And Work In Progress</v>
          </cell>
          <cell r="C7896">
            <v>0</v>
          </cell>
          <cell r="D7896">
            <v>0</v>
          </cell>
          <cell r="E7896">
            <v>0</v>
          </cell>
          <cell r="F7896">
            <v>0</v>
          </cell>
          <cell r="G7896">
            <v>0</v>
          </cell>
          <cell r="H7896">
            <v>0</v>
          </cell>
          <cell r="I7896">
            <v>0</v>
          </cell>
          <cell r="J7896">
            <v>0</v>
          </cell>
          <cell r="K7896">
            <v>0</v>
          </cell>
          <cell r="L7896">
            <v>0</v>
          </cell>
          <cell r="M7896">
            <v>0</v>
          </cell>
          <cell r="N7896">
            <v>0</v>
          </cell>
          <cell r="O7896">
            <v>0</v>
          </cell>
          <cell r="P7896">
            <v>0</v>
          </cell>
          <cell r="Q7896">
            <v>0</v>
          </cell>
          <cell r="R7896">
            <v>0</v>
          </cell>
          <cell r="S7896">
            <v>0</v>
          </cell>
          <cell r="T7896">
            <v>0</v>
          </cell>
        </row>
        <row r="7897">
          <cell r="A7897">
            <v>23020002</v>
          </cell>
          <cell r="B7897" t="str">
            <v>23020002 Inventory Work In Process</v>
          </cell>
          <cell r="C7897">
            <v>2947276577.02</v>
          </cell>
          <cell r="D7897">
            <v>682475072.10000002</v>
          </cell>
          <cell r="E7897">
            <v>47753396.229999997</v>
          </cell>
          <cell r="F7897">
            <v>0</v>
          </cell>
          <cell r="G7897">
            <v>120183189.56</v>
          </cell>
          <cell r="H7897">
            <v>0</v>
          </cell>
          <cell r="I7897">
            <v>0</v>
          </cell>
          <cell r="J7897">
            <v>0</v>
          </cell>
          <cell r="K7897">
            <v>0</v>
          </cell>
          <cell r="L7897">
            <v>0</v>
          </cell>
          <cell r="M7897">
            <v>0</v>
          </cell>
          <cell r="N7897">
            <v>0</v>
          </cell>
          <cell r="O7897">
            <v>0</v>
          </cell>
          <cell r="P7897">
            <v>0</v>
          </cell>
          <cell r="Q7897">
            <v>0</v>
          </cell>
          <cell r="R7897">
            <v>0</v>
          </cell>
          <cell r="S7897">
            <v>0</v>
          </cell>
          <cell r="T7897">
            <v>3797688234.9099998</v>
          </cell>
        </row>
        <row r="7898">
          <cell r="A7898">
            <v>23020004</v>
          </cell>
          <cell r="B7898" t="str">
            <v>23020004 Inventories - Manual Adjustment A/c WIP</v>
          </cell>
          <cell r="C7898">
            <v>-58868758.630000003</v>
          </cell>
          <cell r="D7898">
            <v>299277975.67000002</v>
          </cell>
          <cell r="E7898">
            <v>42903686.140000001</v>
          </cell>
          <cell r="F7898">
            <v>0</v>
          </cell>
          <cell r="G7898">
            <v>-14070589.449999999</v>
          </cell>
          <cell r="H7898">
            <v>0</v>
          </cell>
          <cell r="I7898">
            <v>0</v>
          </cell>
          <cell r="J7898">
            <v>0</v>
          </cell>
          <cell r="K7898">
            <v>0</v>
          </cell>
          <cell r="L7898">
            <v>0</v>
          </cell>
          <cell r="M7898">
            <v>0</v>
          </cell>
          <cell r="N7898">
            <v>0</v>
          </cell>
          <cell r="O7898">
            <v>0</v>
          </cell>
          <cell r="P7898">
            <v>0</v>
          </cell>
          <cell r="Q7898">
            <v>0</v>
          </cell>
          <cell r="R7898">
            <v>0</v>
          </cell>
          <cell r="S7898">
            <v>0</v>
          </cell>
          <cell r="T7898">
            <v>269242313.73000002</v>
          </cell>
        </row>
        <row r="7899">
          <cell r="A7899">
            <v>23030001</v>
          </cell>
          <cell r="B7899" t="str">
            <v>23030001 Inventory Mfg / Semi Fin Components</v>
          </cell>
          <cell r="C7899">
            <v>3920803068.3000002</v>
          </cell>
          <cell r="D7899">
            <v>1253690897.8</v>
          </cell>
          <cell r="E7899">
            <v>236627487.22</v>
          </cell>
          <cell r="F7899">
            <v>0</v>
          </cell>
          <cell r="G7899">
            <v>646777738.95000005</v>
          </cell>
          <cell r="H7899">
            <v>0</v>
          </cell>
          <cell r="I7899">
            <v>0</v>
          </cell>
          <cell r="J7899">
            <v>0</v>
          </cell>
          <cell r="K7899">
            <v>0</v>
          </cell>
          <cell r="L7899">
            <v>0</v>
          </cell>
          <cell r="M7899">
            <v>296734358.74000001</v>
          </cell>
          <cell r="N7899">
            <v>0</v>
          </cell>
          <cell r="O7899">
            <v>0</v>
          </cell>
          <cell r="P7899">
            <v>0</v>
          </cell>
          <cell r="Q7899">
            <v>0</v>
          </cell>
          <cell r="R7899">
            <v>0</v>
          </cell>
          <cell r="S7899">
            <v>0</v>
          </cell>
          <cell r="T7899">
            <v>6354633551.0100002</v>
          </cell>
        </row>
        <row r="7900">
          <cell r="A7900">
            <v>23030002</v>
          </cell>
          <cell r="B7900" t="str">
            <v>23030002 Inventories Mfd Components Imported From India</v>
          </cell>
          <cell r="C7900">
            <v>0</v>
          </cell>
          <cell r="D7900">
            <v>0</v>
          </cell>
          <cell r="E7900">
            <v>0</v>
          </cell>
          <cell r="F7900">
            <v>0</v>
          </cell>
          <cell r="G7900">
            <v>0</v>
          </cell>
          <cell r="H7900">
            <v>0</v>
          </cell>
          <cell r="I7900">
            <v>0</v>
          </cell>
          <cell r="J7900">
            <v>0</v>
          </cell>
          <cell r="K7900">
            <v>0</v>
          </cell>
          <cell r="L7900">
            <v>0</v>
          </cell>
          <cell r="M7900">
            <v>0</v>
          </cell>
          <cell r="N7900">
            <v>0</v>
          </cell>
          <cell r="O7900">
            <v>0</v>
          </cell>
          <cell r="P7900">
            <v>0</v>
          </cell>
          <cell r="Q7900">
            <v>0</v>
          </cell>
          <cell r="R7900">
            <v>0</v>
          </cell>
          <cell r="S7900">
            <v>0</v>
          </cell>
          <cell r="T7900">
            <v>0</v>
          </cell>
        </row>
        <row r="7901">
          <cell r="A7901">
            <v>23030003</v>
          </cell>
          <cell r="B7901" t="str">
            <v>23030003 Inventories Of Scrap Generated</v>
          </cell>
          <cell r="C7901">
            <v>19928880.379999999</v>
          </cell>
          <cell r="D7901">
            <v>296840.88</v>
          </cell>
          <cell r="E7901">
            <v>2212113.98</v>
          </cell>
          <cell r="F7901">
            <v>0</v>
          </cell>
          <cell r="G7901">
            <v>0</v>
          </cell>
          <cell r="H7901">
            <v>0</v>
          </cell>
          <cell r="I7901">
            <v>0</v>
          </cell>
          <cell r="J7901">
            <v>0</v>
          </cell>
          <cell r="K7901">
            <v>0</v>
          </cell>
          <cell r="L7901">
            <v>0</v>
          </cell>
          <cell r="M7901">
            <v>148860.84</v>
          </cell>
          <cell r="N7901">
            <v>0</v>
          </cell>
          <cell r="O7901">
            <v>0</v>
          </cell>
          <cell r="P7901">
            <v>0</v>
          </cell>
          <cell r="Q7901">
            <v>0</v>
          </cell>
          <cell r="R7901">
            <v>0</v>
          </cell>
          <cell r="S7901">
            <v>0</v>
          </cell>
          <cell r="T7901">
            <v>22586696.079999998</v>
          </cell>
        </row>
        <row r="7902">
          <cell r="A7902">
            <v>23030004</v>
          </cell>
          <cell r="B7902" t="str">
            <v>23030004 Inventory - Gensets</v>
          </cell>
          <cell r="C7902">
            <v>0</v>
          </cell>
          <cell r="D7902">
            <v>0</v>
          </cell>
          <cell r="E7902">
            <v>0</v>
          </cell>
          <cell r="F7902">
            <v>0</v>
          </cell>
          <cell r="G7902">
            <v>0</v>
          </cell>
          <cell r="H7902">
            <v>0</v>
          </cell>
          <cell r="I7902">
            <v>0</v>
          </cell>
          <cell r="J7902">
            <v>0</v>
          </cell>
          <cell r="K7902">
            <v>0</v>
          </cell>
          <cell r="L7902">
            <v>0</v>
          </cell>
          <cell r="M7902">
            <v>0</v>
          </cell>
          <cell r="N7902">
            <v>0</v>
          </cell>
          <cell r="O7902">
            <v>0</v>
          </cell>
          <cell r="P7902">
            <v>0</v>
          </cell>
          <cell r="Q7902">
            <v>0</v>
          </cell>
          <cell r="R7902">
            <v>0</v>
          </cell>
          <cell r="S7902">
            <v>0</v>
          </cell>
          <cell r="T7902">
            <v>0</v>
          </cell>
        </row>
        <row r="7903">
          <cell r="A7903">
            <v>23030005</v>
          </cell>
          <cell r="B7903" t="str">
            <v>23030005 Inventories - Manual Adjustement A/C Wip</v>
          </cell>
          <cell r="C7903">
            <v>9555530353.8400002</v>
          </cell>
          <cell r="D7903">
            <v>3620847641.1599998</v>
          </cell>
          <cell r="E7903">
            <v>332258456.76999998</v>
          </cell>
          <cell r="F7903">
            <v>0</v>
          </cell>
          <cell r="G7903">
            <v>-198843858.25999999</v>
          </cell>
          <cell r="H7903">
            <v>0</v>
          </cell>
          <cell r="I7903">
            <v>0</v>
          </cell>
          <cell r="J7903">
            <v>0</v>
          </cell>
          <cell r="K7903">
            <v>0</v>
          </cell>
          <cell r="L7903">
            <v>0</v>
          </cell>
          <cell r="M7903">
            <v>-373454.92</v>
          </cell>
          <cell r="N7903">
            <v>0</v>
          </cell>
          <cell r="O7903">
            <v>0</v>
          </cell>
          <cell r="P7903">
            <v>0</v>
          </cell>
          <cell r="Q7903">
            <v>0</v>
          </cell>
          <cell r="R7903">
            <v>0</v>
          </cell>
          <cell r="S7903">
            <v>0</v>
          </cell>
          <cell r="T7903">
            <v>13309419138.59</v>
          </cell>
        </row>
        <row r="7904">
          <cell r="A7904">
            <v>23030099</v>
          </cell>
          <cell r="B7904" t="str">
            <v>23030099 Inventory Mfg / Semi Fin Components ‘FES  Australi</v>
          </cell>
          <cell r="C7904">
            <v>0</v>
          </cell>
          <cell r="D7904">
            <v>0</v>
          </cell>
          <cell r="E7904">
            <v>0</v>
          </cell>
          <cell r="F7904">
            <v>0</v>
          </cell>
          <cell r="G7904">
            <v>0</v>
          </cell>
          <cell r="H7904">
            <v>0</v>
          </cell>
          <cell r="I7904">
            <v>0</v>
          </cell>
          <cell r="J7904">
            <v>0</v>
          </cell>
          <cell r="K7904">
            <v>0</v>
          </cell>
          <cell r="L7904">
            <v>0</v>
          </cell>
          <cell r="M7904">
            <v>0</v>
          </cell>
          <cell r="N7904">
            <v>0</v>
          </cell>
          <cell r="O7904">
            <v>0</v>
          </cell>
          <cell r="P7904">
            <v>0</v>
          </cell>
          <cell r="Q7904">
            <v>0</v>
          </cell>
          <cell r="R7904">
            <v>0</v>
          </cell>
          <cell r="S7904">
            <v>0</v>
          </cell>
          <cell r="T7904">
            <v>0</v>
          </cell>
        </row>
        <row r="7905">
          <cell r="A7905">
            <v>23040001</v>
          </cell>
          <cell r="B7905" t="str">
            <v>23040001 Inventories Raw Materials -Local</v>
          </cell>
          <cell r="C7905">
            <v>329800747.06999999</v>
          </cell>
          <cell r="D7905">
            <v>177907634.41</v>
          </cell>
          <cell r="E7905">
            <v>94184839.25</v>
          </cell>
          <cell r="F7905">
            <v>0</v>
          </cell>
          <cell r="G7905">
            <v>2847484.18</v>
          </cell>
          <cell r="H7905">
            <v>0</v>
          </cell>
          <cell r="I7905">
            <v>0</v>
          </cell>
          <cell r="J7905">
            <v>0</v>
          </cell>
          <cell r="K7905">
            <v>0</v>
          </cell>
          <cell r="L7905">
            <v>0</v>
          </cell>
          <cell r="M7905">
            <v>16880521.140000001</v>
          </cell>
          <cell r="N7905">
            <v>0</v>
          </cell>
          <cell r="O7905">
            <v>0</v>
          </cell>
          <cell r="P7905">
            <v>0</v>
          </cell>
          <cell r="Q7905">
            <v>0</v>
          </cell>
          <cell r="R7905">
            <v>0</v>
          </cell>
          <cell r="S7905">
            <v>0</v>
          </cell>
          <cell r="T7905">
            <v>621621226.04999995</v>
          </cell>
        </row>
        <row r="7906">
          <cell r="A7906">
            <v>23040002</v>
          </cell>
          <cell r="B7906" t="str">
            <v>23040002 Inventories Die Shop Raw Material-Local</v>
          </cell>
          <cell r="C7906">
            <v>19928692.23</v>
          </cell>
          <cell r="D7906">
            <v>74808.92</v>
          </cell>
          <cell r="E7906">
            <v>0</v>
          </cell>
          <cell r="F7906">
            <v>0</v>
          </cell>
          <cell r="G7906">
            <v>0</v>
          </cell>
          <cell r="H7906">
            <v>0</v>
          </cell>
          <cell r="I7906">
            <v>0</v>
          </cell>
          <cell r="J7906">
            <v>0</v>
          </cell>
          <cell r="K7906">
            <v>0</v>
          </cell>
          <cell r="L7906">
            <v>0</v>
          </cell>
          <cell r="M7906">
            <v>656.28</v>
          </cell>
          <cell r="N7906">
            <v>0</v>
          </cell>
          <cell r="O7906">
            <v>0</v>
          </cell>
          <cell r="P7906">
            <v>0</v>
          </cell>
          <cell r="Q7906">
            <v>0</v>
          </cell>
          <cell r="R7906">
            <v>0</v>
          </cell>
          <cell r="S7906">
            <v>0</v>
          </cell>
          <cell r="T7906">
            <v>20004157.43</v>
          </cell>
        </row>
        <row r="7907">
          <cell r="A7907">
            <v>23040004</v>
          </cell>
          <cell r="B7907" t="str">
            <v>23040004 Inventories Raw Materials -Imported</v>
          </cell>
          <cell r="C7907">
            <v>2701344.96</v>
          </cell>
          <cell r="D7907">
            <v>0</v>
          </cell>
          <cell r="E7907">
            <v>0</v>
          </cell>
          <cell r="F7907">
            <v>0</v>
          </cell>
          <cell r="G7907">
            <v>0</v>
          </cell>
          <cell r="H7907">
            <v>0</v>
          </cell>
          <cell r="I7907">
            <v>0</v>
          </cell>
          <cell r="J7907">
            <v>0</v>
          </cell>
          <cell r="K7907">
            <v>0</v>
          </cell>
          <cell r="L7907">
            <v>0</v>
          </cell>
          <cell r="M7907">
            <v>0</v>
          </cell>
          <cell r="N7907">
            <v>0</v>
          </cell>
          <cell r="O7907">
            <v>0</v>
          </cell>
          <cell r="P7907">
            <v>0</v>
          </cell>
          <cell r="Q7907">
            <v>0</v>
          </cell>
          <cell r="R7907">
            <v>0</v>
          </cell>
          <cell r="S7907">
            <v>0</v>
          </cell>
          <cell r="T7907">
            <v>2701344.96</v>
          </cell>
        </row>
        <row r="7908">
          <cell r="A7908">
            <v>23040005</v>
          </cell>
          <cell r="B7908" t="str">
            <v>23040005 Inventories Job Work Materials</v>
          </cell>
          <cell r="C7908">
            <v>0</v>
          </cell>
          <cell r="D7908">
            <v>0</v>
          </cell>
          <cell r="E7908">
            <v>0</v>
          </cell>
          <cell r="F7908">
            <v>0</v>
          </cell>
          <cell r="G7908">
            <v>0</v>
          </cell>
          <cell r="H7908">
            <v>0</v>
          </cell>
          <cell r="I7908">
            <v>0</v>
          </cell>
          <cell r="J7908">
            <v>0</v>
          </cell>
          <cell r="K7908">
            <v>0</v>
          </cell>
          <cell r="L7908">
            <v>0</v>
          </cell>
          <cell r="M7908">
            <v>0</v>
          </cell>
          <cell r="N7908">
            <v>0</v>
          </cell>
          <cell r="O7908">
            <v>0</v>
          </cell>
          <cell r="P7908">
            <v>0</v>
          </cell>
          <cell r="Q7908">
            <v>0</v>
          </cell>
          <cell r="R7908">
            <v>0</v>
          </cell>
          <cell r="S7908">
            <v>0</v>
          </cell>
          <cell r="T7908">
            <v>0</v>
          </cell>
        </row>
        <row r="7909">
          <cell r="A7909">
            <v>23040009</v>
          </cell>
          <cell r="B7909" t="str">
            <v>23040009 Inventory - Paints</v>
          </cell>
          <cell r="C7909">
            <v>0</v>
          </cell>
          <cell r="D7909">
            <v>0</v>
          </cell>
          <cell r="E7909">
            <v>0</v>
          </cell>
          <cell r="F7909">
            <v>0</v>
          </cell>
          <cell r="G7909">
            <v>0</v>
          </cell>
          <cell r="H7909">
            <v>0</v>
          </cell>
          <cell r="I7909">
            <v>0</v>
          </cell>
          <cell r="J7909">
            <v>0</v>
          </cell>
          <cell r="K7909">
            <v>0</v>
          </cell>
          <cell r="L7909">
            <v>0</v>
          </cell>
          <cell r="M7909">
            <v>0</v>
          </cell>
          <cell r="N7909">
            <v>0</v>
          </cell>
          <cell r="O7909">
            <v>0</v>
          </cell>
          <cell r="P7909">
            <v>0</v>
          </cell>
          <cell r="Q7909">
            <v>0</v>
          </cell>
          <cell r="R7909">
            <v>0</v>
          </cell>
          <cell r="S7909">
            <v>0</v>
          </cell>
          <cell r="T7909">
            <v>0</v>
          </cell>
        </row>
        <row r="7910">
          <cell r="A7910">
            <v>23050001</v>
          </cell>
          <cell r="B7910" t="str">
            <v>23050001 Inventory B/o Components</v>
          </cell>
          <cell r="C7910">
            <v>24616150850.470001</v>
          </cell>
          <cell r="D7910">
            <v>5704990721.4899998</v>
          </cell>
          <cell r="E7910">
            <v>1335979154.3099999</v>
          </cell>
          <cell r="F7910">
            <v>0</v>
          </cell>
          <cell r="G7910">
            <v>566646013.57000005</v>
          </cell>
          <cell r="H7910">
            <v>0</v>
          </cell>
          <cell r="I7910">
            <v>0</v>
          </cell>
          <cell r="J7910">
            <v>0</v>
          </cell>
          <cell r="K7910">
            <v>0</v>
          </cell>
          <cell r="L7910">
            <v>0</v>
          </cell>
          <cell r="M7910">
            <v>1120319712.6800001</v>
          </cell>
          <cell r="N7910">
            <v>0</v>
          </cell>
          <cell r="O7910">
            <v>0</v>
          </cell>
          <cell r="P7910">
            <v>0</v>
          </cell>
          <cell r="Q7910">
            <v>0</v>
          </cell>
          <cell r="R7910">
            <v>0</v>
          </cell>
          <cell r="S7910">
            <v>0</v>
          </cell>
          <cell r="T7910">
            <v>33344086452.52</v>
          </cell>
        </row>
        <row r="7911">
          <cell r="A7911">
            <v>23050002</v>
          </cell>
          <cell r="B7911" t="str">
            <v>23050002 Inv Traded Goods-Loc</v>
          </cell>
          <cell r="C7911">
            <v>3453077471.9099998</v>
          </cell>
          <cell r="D7911">
            <v>3074500404.1100001</v>
          </cell>
          <cell r="E7911">
            <v>536404089.89999998</v>
          </cell>
          <cell r="F7911">
            <v>0</v>
          </cell>
          <cell r="G7911">
            <v>94275826.319999993</v>
          </cell>
          <cell r="H7911">
            <v>0</v>
          </cell>
          <cell r="I7911">
            <v>0</v>
          </cell>
          <cell r="J7911">
            <v>0</v>
          </cell>
          <cell r="K7911">
            <v>0</v>
          </cell>
          <cell r="L7911">
            <v>-2263.6799999999998</v>
          </cell>
          <cell r="M7911">
            <v>71719586.209999993</v>
          </cell>
          <cell r="N7911">
            <v>0</v>
          </cell>
          <cell r="O7911">
            <v>0</v>
          </cell>
          <cell r="P7911">
            <v>0</v>
          </cell>
          <cell r="Q7911">
            <v>0</v>
          </cell>
          <cell r="R7911">
            <v>0</v>
          </cell>
          <cell r="S7911">
            <v>0</v>
          </cell>
          <cell r="T7911">
            <v>7229975114.7700005</v>
          </cell>
        </row>
        <row r="7912">
          <cell r="A7912">
            <v>23050003</v>
          </cell>
          <cell r="B7912" t="str">
            <v>23050003 Inventories  Implements From Fes India</v>
          </cell>
          <cell r="C7912">
            <v>0</v>
          </cell>
          <cell r="D7912">
            <v>0</v>
          </cell>
          <cell r="E7912">
            <v>0</v>
          </cell>
          <cell r="F7912">
            <v>0</v>
          </cell>
          <cell r="G7912">
            <v>0</v>
          </cell>
          <cell r="H7912">
            <v>0</v>
          </cell>
          <cell r="I7912">
            <v>0</v>
          </cell>
          <cell r="J7912">
            <v>0</v>
          </cell>
          <cell r="K7912">
            <v>0</v>
          </cell>
          <cell r="L7912">
            <v>0</v>
          </cell>
          <cell r="M7912">
            <v>0</v>
          </cell>
          <cell r="N7912">
            <v>0</v>
          </cell>
          <cell r="O7912">
            <v>0</v>
          </cell>
          <cell r="P7912">
            <v>0</v>
          </cell>
          <cell r="Q7912">
            <v>0</v>
          </cell>
          <cell r="R7912">
            <v>0</v>
          </cell>
          <cell r="S7912">
            <v>0</v>
          </cell>
          <cell r="T7912">
            <v>0</v>
          </cell>
        </row>
        <row r="7913">
          <cell r="A7913">
            <v>23050004</v>
          </cell>
          <cell r="B7913" t="str">
            <v>23050004 Inventories Finished Components-Imports</v>
          </cell>
          <cell r="C7913">
            <v>7805463320.5500002</v>
          </cell>
          <cell r="D7913">
            <v>169681878.11000001</v>
          </cell>
          <cell r="E7913">
            <v>492362.15</v>
          </cell>
          <cell r="F7913">
            <v>0</v>
          </cell>
          <cell r="G7913">
            <v>2466137.94</v>
          </cell>
          <cell r="H7913">
            <v>0</v>
          </cell>
          <cell r="I7913">
            <v>0</v>
          </cell>
          <cell r="J7913">
            <v>0</v>
          </cell>
          <cell r="K7913">
            <v>0</v>
          </cell>
          <cell r="L7913">
            <v>0</v>
          </cell>
          <cell r="M7913">
            <v>535201861.11000001</v>
          </cell>
          <cell r="N7913">
            <v>0</v>
          </cell>
          <cell r="O7913">
            <v>0</v>
          </cell>
          <cell r="P7913">
            <v>0</v>
          </cell>
          <cell r="Q7913">
            <v>0</v>
          </cell>
          <cell r="R7913">
            <v>0</v>
          </cell>
          <cell r="S7913">
            <v>0</v>
          </cell>
          <cell r="T7913">
            <v>8513305559.8599997</v>
          </cell>
        </row>
        <row r="7914">
          <cell r="A7914">
            <v>23050005</v>
          </cell>
          <cell r="B7914" t="str">
            <v>23050005 Inv Traded Goods-Imp</v>
          </cell>
          <cell r="C7914">
            <v>786458219.67999995</v>
          </cell>
          <cell r="D7914">
            <v>29476671.32</v>
          </cell>
          <cell r="E7914">
            <v>0</v>
          </cell>
          <cell r="F7914">
            <v>0</v>
          </cell>
          <cell r="G7914">
            <v>1303963.57</v>
          </cell>
          <cell r="H7914">
            <v>0</v>
          </cell>
          <cell r="I7914">
            <v>0</v>
          </cell>
          <cell r="J7914">
            <v>0</v>
          </cell>
          <cell r="K7914">
            <v>0</v>
          </cell>
          <cell r="L7914">
            <v>0</v>
          </cell>
          <cell r="M7914">
            <v>22683183.530000001</v>
          </cell>
          <cell r="N7914">
            <v>0</v>
          </cell>
          <cell r="O7914">
            <v>0</v>
          </cell>
          <cell r="P7914">
            <v>0</v>
          </cell>
          <cell r="Q7914">
            <v>0</v>
          </cell>
          <cell r="R7914">
            <v>0</v>
          </cell>
          <cell r="S7914">
            <v>0</v>
          </cell>
          <cell r="T7914">
            <v>839922038.10000002</v>
          </cell>
        </row>
        <row r="7915">
          <cell r="A7915">
            <v>23050008</v>
          </cell>
          <cell r="B7915" t="str">
            <v>23050008 Slow Moving Inventory</v>
          </cell>
          <cell r="C7915">
            <v>-52349770.079999998</v>
          </cell>
          <cell r="D7915">
            <v>0</v>
          </cell>
          <cell r="E7915">
            <v>0</v>
          </cell>
          <cell r="F7915">
            <v>0</v>
          </cell>
          <cell r="G7915">
            <v>0</v>
          </cell>
          <cell r="H7915">
            <v>0</v>
          </cell>
          <cell r="I7915">
            <v>0</v>
          </cell>
          <cell r="J7915">
            <v>0</v>
          </cell>
          <cell r="K7915">
            <v>0</v>
          </cell>
          <cell r="L7915">
            <v>0</v>
          </cell>
          <cell r="M7915">
            <v>0</v>
          </cell>
          <cell r="N7915">
            <v>0</v>
          </cell>
          <cell r="O7915">
            <v>0</v>
          </cell>
          <cell r="P7915">
            <v>0</v>
          </cell>
          <cell r="Q7915">
            <v>0</v>
          </cell>
          <cell r="R7915">
            <v>0</v>
          </cell>
          <cell r="S7915">
            <v>0</v>
          </cell>
          <cell r="T7915">
            <v>-52349770.079999998</v>
          </cell>
        </row>
        <row r="7916">
          <cell r="A7916">
            <v>23050099</v>
          </cell>
          <cell r="B7916" t="str">
            <v>23050099 Inventory B/o Components FES  Australia’</v>
          </cell>
          <cell r="C7916">
            <v>0</v>
          </cell>
          <cell r="D7916">
            <v>0</v>
          </cell>
          <cell r="E7916">
            <v>0</v>
          </cell>
          <cell r="F7916">
            <v>0</v>
          </cell>
          <cell r="G7916">
            <v>0</v>
          </cell>
          <cell r="H7916">
            <v>0</v>
          </cell>
          <cell r="I7916">
            <v>0</v>
          </cell>
          <cell r="J7916">
            <v>0</v>
          </cell>
          <cell r="K7916">
            <v>0</v>
          </cell>
          <cell r="L7916">
            <v>0</v>
          </cell>
          <cell r="M7916">
            <v>0</v>
          </cell>
          <cell r="N7916">
            <v>0</v>
          </cell>
          <cell r="O7916">
            <v>0</v>
          </cell>
          <cell r="P7916">
            <v>0</v>
          </cell>
          <cell r="Q7916">
            <v>0</v>
          </cell>
          <cell r="R7916">
            <v>0</v>
          </cell>
          <cell r="S7916">
            <v>0</v>
          </cell>
          <cell r="T7916">
            <v>0</v>
          </cell>
        </row>
        <row r="7917">
          <cell r="A7917">
            <v>23060001</v>
          </cell>
          <cell r="B7917" t="str">
            <v>23060001 Stock In Transit - Raw Material</v>
          </cell>
          <cell r="C7917">
            <v>22026271</v>
          </cell>
          <cell r="D7917">
            <v>0</v>
          </cell>
          <cell r="E7917">
            <v>0</v>
          </cell>
          <cell r="F7917">
            <v>0</v>
          </cell>
          <cell r="G7917">
            <v>0</v>
          </cell>
          <cell r="H7917">
            <v>0</v>
          </cell>
          <cell r="I7917">
            <v>0</v>
          </cell>
          <cell r="J7917">
            <v>0</v>
          </cell>
          <cell r="K7917">
            <v>0</v>
          </cell>
          <cell r="L7917">
            <v>0</v>
          </cell>
          <cell r="M7917">
            <v>0</v>
          </cell>
          <cell r="N7917">
            <v>0</v>
          </cell>
          <cell r="O7917">
            <v>0</v>
          </cell>
          <cell r="P7917">
            <v>0</v>
          </cell>
          <cell r="Q7917">
            <v>0</v>
          </cell>
          <cell r="R7917">
            <v>0</v>
          </cell>
          <cell r="S7917">
            <v>0</v>
          </cell>
          <cell r="T7917">
            <v>22026271</v>
          </cell>
        </row>
        <row r="7918">
          <cell r="A7918">
            <v>23070001</v>
          </cell>
          <cell r="B7918" t="str">
            <v>23070001 Stock In Transit - Wip/Manufactured Components</v>
          </cell>
          <cell r="C7918">
            <v>0</v>
          </cell>
          <cell r="D7918">
            <v>0</v>
          </cell>
          <cell r="E7918">
            <v>0</v>
          </cell>
          <cell r="F7918">
            <v>0</v>
          </cell>
          <cell r="G7918">
            <v>0</v>
          </cell>
          <cell r="H7918">
            <v>0</v>
          </cell>
          <cell r="I7918">
            <v>0</v>
          </cell>
          <cell r="J7918">
            <v>0</v>
          </cell>
          <cell r="K7918">
            <v>0</v>
          </cell>
          <cell r="L7918">
            <v>0</v>
          </cell>
          <cell r="M7918">
            <v>0</v>
          </cell>
          <cell r="N7918">
            <v>0</v>
          </cell>
          <cell r="O7918">
            <v>0</v>
          </cell>
          <cell r="P7918">
            <v>0</v>
          </cell>
          <cell r="Q7918">
            <v>0</v>
          </cell>
          <cell r="R7918">
            <v>0</v>
          </cell>
          <cell r="S7918">
            <v>0</v>
          </cell>
          <cell r="T7918">
            <v>0</v>
          </cell>
        </row>
        <row r="7919">
          <cell r="A7919">
            <v>23070901</v>
          </cell>
          <cell r="B7919" t="str">
            <v>23070901 Ind-AS  - Inventories P&amp;L</v>
          </cell>
          <cell r="C7919">
            <v>0</v>
          </cell>
          <cell r="D7919">
            <v>0</v>
          </cell>
          <cell r="E7919">
            <v>0</v>
          </cell>
          <cell r="F7919">
            <v>0</v>
          </cell>
          <cell r="G7919">
            <v>0</v>
          </cell>
          <cell r="H7919">
            <v>0</v>
          </cell>
          <cell r="I7919">
            <v>0</v>
          </cell>
          <cell r="J7919">
            <v>0</v>
          </cell>
          <cell r="K7919">
            <v>0</v>
          </cell>
          <cell r="L7919">
            <v>0</v>
          </cell>
          <cell r="M7919">
            <v>0</v>
          </cell>
          <cell r="N7919">
            <v>0</v>
          </cell>
          <cell r="O7919">
            <v>0</v>
          </cell>
          <cell r="P7919">
            <v>0</v>
          </cell>
          <cell r="Q7919">
            <v>0</v>
          </cell>
          <cell r="R7919">
            <v>0</v>
          </cell>
          <cell r="S7919">
            <v>0</v>
          </cell>
          <cell r="T7919">
            <v>0</v>
          </cell>
        </row>
        <row r="7920">
          <cell r="A7920">
            <v>23080001</v>
          </cell>
          <cell r="B7920" t="str">
            <v>23080001 Stock In Transit - Finished Goods</v>
          </cell>
          <cell r="C7920">
            <v>0</v>
          </cell>
          <cell r="D7920">
            <v>0</v>
          </cell>
          <cell r="E7920">
            <v>0</v>
          </cell>
          <cell r="F7920">
            <v>0</v>
          </cell>
          <cell r="G7920">
            <v>0</v>
          </cell>
          <cell r="H7920">
            <v>0</v>
          </cell>
          <cell r="I7920">
            <v>0</v>
          </cell>
          <cell r="J7920">
            <v>0</v>
          </cell>
          <cell r="K7920">
            <v>0</v>
          </cell>
          <cell r="L7920">
            <v>0</v>
          </cell>
          <cell r="M7920">
            <v>0</v>
          </cell>
          <cell r="N7920">
            <v>0</v>
          </cell>
          <cell r="O7920">
            <v>0</v>
          </cell>
          <cell r="P7920">
            <v>0</v>
          </cell>
          <cell r="Q7920">
            <v>0</v>
          </cell>
          <cell r="R7920">
            <v>0</v>
          </cell>
          <cell r="S7920">
            <v>0</v>
          </cell>
          <cell r="T7920">
            <v>0</v>
          </cell>
        </row>
        <row r="7921">
          <cell r="A7921">
            <v>23090001</v>
          </cell>
          <cell r="B7921" t="str">
            <v>23090001 Stock On Hire</v>
          </cell>
          <cell r="C7921">
            <v>0</v>
          </cell>
          <cell r="D7921">
            <v>0</v>
          </cell>
          <cell r="E7921">
            <v>0</v>
          </cell>
          <cell r="F7921">
            <v>0</v>
          </cell>
          <cell r="G7921">
            <v>0</v>
          </cell>
          <cell r="H7921">
            <v>0</v>
          </cell>
          <cell r="I7921">
            <v>0</v>
          </cell>
          <cell r="J7921">
            <v>0</v>
          </cell>
          <cell r="K7921">
            <v>0</v>
          </cell>
          <cell r="L7921">
            <v>0</v>
          </cell>
          <cell r="M7921">
            <v>0</v>
          </cell>
          <cell r="N7921">
            <v>0</v>
          </cell>
          <cell r="O7921">
            <v>0</v>
          </cell>
          <cell r="P7921">
            <v>0</v>
          </cell>
          <cell r="Q7921">
            <v>0</v>
          </cell>
          <cell r="R7921">
            <v>0</v>
          </cell>
          <cell r="S7921">
            <v>0</v>
          </cell>
          <cell r="T7921">
            <v>0</v>
          </cell>
        </row>
        <row r="7922">
          <cell r="A7922">
            <v>23140099</v>
          </cell>
          <cell r="B7922" t="str">
            <v>23140099 Opening Inventory Adjustment</v>
          </cell>
          <cell r="C7922">
            <v>-10321149307.35</v>
          </cell>
          <cell r="D7922">
            <v>0</v>
          </cell>
          <cell r="E7922">
            <v>0</v>
          </cell>
          <cell r="F7922">
            <v>0</v>
          </cell>
          <cell r="G7922">
            <v>0</v>
          </cell>
          <cell r="H7922">
            <v>0</v>
          </cell>
          <cell r="I7922">
            <v>0</v>
          </cell>
          <cell r="J7922">
            <v>0</v>
          </cell>
          <cell r="K7922">
            <v>0</v>
          </cell>
          <cell r="L7922">
            <v>0</v>
          </cell>
          <cell r="M7922">
            <v>-625963924.26999998</v>
          </cell>
          <cell r="N7922">
            <v>0</v>
          </cell>
          <cell r="O7922">
            <v>0</v>
          </cell>
          <cell r="P7922">
            <v>0</v>
          </cell>
          <cell r="Q7922">
            <v>0</v>
          </cell>
          <cell r="R7922">
            <v>0</v>
          </cell>
          <cell r="S7922">
            <v>0</v>
          </cell>
          <cell r="T7922">
            <v>-10947113231.620001</v>
          </cell>
        </row>
        <row r="7923">
          <cell r="A7923">
            <v>23140100</v>
          </cell>
          <cell r="B7923" t="str">
            <v>23140100 Opening Inventory Adjustment- Dairy</v>
          </cell>
          <cell r="C7923">
            <v>0</v>
          </cell>
          <cell r="D7923">
            <v>0</v>
          </cell>
          <cell r="E7923">
            <v>0</v>
          </cell>
          <cell r="F7923">
            <v>0</v>
          </cell>
          <cell r="G7923">
            <v>0</v>
          </cell>
          <cell r="H7923">
            <v>0</v>
          </cell>
          <cell r="I7923">
            <v>0</v>
          </cell>
          <cell r="J7923">
            <v>0</v>
          </cell>
          <cell r="K7923">
            <v>0</v>
          </cell>
          <cell r="L7923">
            <v>0</v>
          </cell>
          <cell r="M7923">
            <v>0</v>
          </cell>
          <cell r="N7923">
            <v>0</v>
          </cell>
          <cell r="O7923">
            <v>0</v>
          </cell>
          <cell r="P7923">
            <v>0</v>
          </cell>
          <cell r="Q7923">
            <v>0</v>
          </cell>
          <cell r="R7923">
            <v>0</v>
          </cell>
          <cell r="S7923">
            <v>0</v>
          </cell>
          <cell r="T7923">
            <v>0</v>
          </cell>
        </row>
        <row r="7924">
          <cell r="A7924">
            <v>23140101</v>
          </cell>
          <cell r="B7924" t="str">
            <v>23140101 Opening inventory adjustment- Ed. Oil</v>
          </cell>
          <cell r="C7924">
            <v>0</v>
          </cell>
          <cell r="D7924">
            <v>0</v>
          </cell>
          <cell r="E7924">
            <v>0</v>
          </cell>
          <cell r="F7924">
            <v>0</v>
          </cell>
          <cell r="G7924">
            <v>0</v>
          </cell>
          <cell r="H7924">
            <v>0</v>
          </cell>
          <cell r="I7924">
            <v>0</v>
          </cell>
          <cell r="J7924">
            <v>0</v>
          </cell>
          <cell r="K7924">
            <v>0</v>
          </cell>
          <cell r="L7924">
            <v>0</v>
          </cell>
          <cell r="M7924">
            <v>0</v>
          </cell>
          <cell r="N7924">
            <v>0</v>
          </cell>
          <cell r="O7924">
            <v>0</v>
          </cell>
          <cell r="P7924">
            <v>0</v>
          </cell>
          <cell r="Q7924">
            <v>0</v>
          </cell>
          <cell r="R7924">
            <v>0</v>
          </cell>
          <cell r="S7924">
            <v>0</v>
          </cell>
          <cell r="T7924">
            <v>0</v>
          </cell>
        </row>
        <row r="7925">
          <cell r="A7925">
            <v>23150003</v>
          </cell>
          <cell r="B7925" t="str">
            <v>23150003 Inventory - Finished Goods - Alternator</v>
          </cell>
          <cell r="C7925">
            <v>0</v>
          </cell>
          <cell r="D7925">
            <v>0</v>
          </cell>
          <cell r="E7925">
            <v>0</v>
          </cell>
          <cell r="F7925">
            <v>0</v>
          </cell>
          <cell r="G7925">
            <v>0</v>
          </cell>
          <cell r="H7925">
            <v>0</v>
          </cell>
          <cell r="I7925">
            <v>0</v>
          </cell>
          <cell r="J7925">
            <v>0</v>
          </cell>
          <cell r="K7925">
            <v>0</v>
          </cell>
          <cell r="L7925">
            <v>0</v>
          </cell>
          <cell r="M7925">
            <v>0</v>
          </cell>
          <cell r="N7925">
            <v>0</v>
          </cell>
          <cell r="O7925">
            <v>0</v>
          </cell>
          <cell r="P7925">
            <v>0</v>
          </cell>
          <cell r="Q7925">
            <v>0</v>
          </cell>
          <cell r="R7925">
            <v>0</v>
          </cell>
          <cell r="S7925">
            <v>0</v>
          </cell>
          <cell r="T7925">
            <v>0</v>
          </cell>
        </row>
        <row r="7926">
          <cell r="A7926">
            <v>50010004</v>
          </cell>
          <cell r="B7926" t="str">
            <v>50010004 Purchases Construction Materials</v>
          </cell>
          <cell r="C7926">
            <v>5060</v>
          </cell>
          <cell r="D7926">
            <v>54400</v>
          </cell>
          <cell r="E7926">
            <v>0</v>
          </cell>
          <cell r="F7926">
            <v>0</v>
          </cell>
          <cell r="G7926">
            <v>0</v>
          </cell>
          <cell r="H7926">
            <v>0</v>
          </cell>
          <cell r="I7926">
            <v>0</v>
          </cell>
          <cell r="J7926">
            <v>0</v>
          </cell>
          <cell r="K7926">
            <v>0</v>
          </cell>
          <cell r="L7926">
            <v>0</v>
          </cell>
          <cell r="M7926">
            <v>0</v>
          </cell>
          <cell r="N7926">
            <v>0</v>
          </cell>
          <cell r="O7926">
            <v>0</v>
          </cell>
          <cell r="P7926">
            <v>0</v>
          </cell>
          <cell r="Q7926">
            <v>0</v>
          </cell>
          <cell r="R7926">
            <v>0</v>
          </cell>
          <cell r="S7926">
            <v>0</v>
          </cell>
          <cell r="T7926">
            <v>59460</v>
          </cell>
        </row>
        <row r="7927">
          <cell r="A7927">
            <v>50010031</v>
          </cell>
          <cell r="B7927" t="str">
            <v>50010031 Sub-contract Consu-dies-WIP/FG</v>
          </cell>
          <cell r="C7927">
            <v>0</v>
          </cell>
          <cell r="D7927">
            <v>0</v>
          </cell>
          <cell r="E7927">
            <v>0</v>
          </cell>
          <cell r="F7927">
            <v>0</v>
          </cell>
          <cell r="G7927">
            <v>0</v>
          </cell>
          <cell r="H7927">
            <v>0</v>
          </cell>
          <cell r="I7927">
            <v>0</v>
          </cell>
          <cell r="J7927">
            <v>0</v>
          </cell>
          <cell r="K7927">
            <v>0</v>
          </cell>
          <cell r="L7927">
            <v>0</v>
          </cell>
          <cell r="M7927">
            <v>0</v>
          </cell>
          <cell r="N7927">
            <v>0</v>
          </cell>
          <cell r="O7927">
            <v>0</v>
          </cell>
          <cell r="P7927">
            <v>0</v>
          </cell>
          <cell r="Q7927">
            <v>0</v>
          </cell>
          <cell r="R7927">
            <v>0</v>
          </cell>
          <cell r="S7927">
            <v>0</v>
          </cell>
          <cell r="T7927">
            <v>0</v>
          </cell>
        </row>
        <row r="7928">
          <cell r="A7928">
            <v>50030008</v>
          </cell>
          <cell r="B7928" t="str">
            <v>50030008 Purchases Oil,Grease,Chemicals</v>
          </cell>
          <cell r="C7928">
            <v>0</v>
          </cell>
          <cell r="D7928">
            <v>0</v>
          </cell>
          <cell r="E7928">
            <v>0</v>
          </cell>
          <cell r="F7928">
            <v>0</v>
          </cell>
          <cell r="G7928">
            <v>0</v>
          </cell>
          <cell r="H7928">
            <v>0</v>
          </cell>
          <cell r="I7928">
            <v>0</v>
          </cell>
          <cell r="J7928">
            <v>0</v>
          </cell>
          <cell r="K7928">
            <v>0</v>
          </cell>
          <cell r="L7928">
            <v>0</v>
          </cell>
          <cell r="M7928">
            <v>0</v>
          </cell>
          <cell r="N7928">
            <v>0</v>
          </cell>
          <cell r="O7928">
            <v>0</v>
          </cell>
          <cell r="P7928">
            <v>0</v>
          </cell>
          <cell r="Q7928">
            <v>0</v>
          </cell>
          <cell r="R7928">
            <v>0</v>
          </cell>
          <cell r="S7928">
            <v>0</v>
          </cell>
          <cell r="T7928">
            <v>0</v>
          </cell>
        </row>
        <row r="7929">
          <cell r="A7929">
            <v>50030009</v>
          </cell>
          <cell r="B7929" t="str">
            <v>50030009 Purchases Expense Store</v>
          </cell>
          <cell r="C7929">
            <v>1555689260.6099999</v>
          </cell>
          <cell r="D7929">
            <v>350456493.43000001</v>
          </cell>
          <cell r="E7929">
            <v>192900506.62</v>
          </cell>
          <cell r="F7929">
            <v>0</v>
          </cell>
          <cell r="G7929">
            <v>0</v>
          </cell>
          <cell r="H7929">
            <v>0</v>
          </cell>
          <cell r="I7929">
            <v>0</v>
          </cell>
          <cell r="J7929">
            <v>0</v>
          </cell>
          <cell r="K7929">
            <v>0</v>
          </cell>
          <cell r="L7929">
            <v>0</v>
          </cell>
          <cell r="M7929">
            <v>27074157.66</v>
          </cell>
          <cell r="N7929">
            <v>0</v>
          </cell>
          <cell r="O7929">
            <v>0</v>
          </cell>
          <cell r="P7929">
            <v>0</v>
          </cell>
          <cell r="Q7929">
            <v>0</v>
          </cell>
          <cell r="R7929">
            <v>0</v>
          </cell>
          <cell r="S7929">
            <v>0</v>
          </cell>
          <cell r="T7929">
            <v>2126120418.3199999</v>
          </cell>
        </row>
        <row r="7930">
          <cell r="A7930">
            <v>50030011</v>
          </cell>
          <cell r="B7930" t="str">
            <v>50030011 Price Difference InDirect Material</v>
          </cell>
          <cell r="C7930">
            <v>0</v>
          </cell>
          <cell r="D7930">
            <v>683.84</v>
          </cell>
          <cell r="E7930">
            <v>69531.55</v>
          </cell>
          <cell r="F7930">
            <v>0</v>
          </cell>
          <cell r="G7930">
            <v>0</v>
          </cell>
          <cell r="H7930">
            <v>0</v>
          </cell>
          <cell r="I7930">
            <v>0</v>
          </cell>
          <cell r="J7930">
            <v>0</v>
          </cell>
          <cell r="K7930">
            <v>0</v>
          </cell>
          <cell r="L7930">
            <v>0</v>
          </cell>
          <cell r="M7930">
            <v>0</v>
          </cell>
          <cell r="N7930">
            <v>0</v>
          </cell>
          <cell r="O7930">
            <v>0</v>
          </cell>
          <cell r="P7930">
            <v>0</v>
          </cell>
          <cell r="Q7930">
            <v>0</v>
          </cell>
          <cell r="R7930">
            <v>0</v>
          </cell>
          <cell r="S7930">
            <v>0</v>
          </cell>
          <cell r="T7930">
            <v>70215.39</v>
          </cell>
        </row>
        <row r="7931">
          <cell r="A7931">
            <v>50030051</v>
          </cell>
          <cell r="B7931" t="str">
            <v>50030051 Purchases Tools/Fixtures/Patterns/Gauges</v>
          </cell>
          <cell r="C7931">
            <v>0</v>
          </cell>
          <cell r="D7931">
            <v>0</v>
          </cell>
          <cell r="E7931">
            <v>0</v>
          </cell>
          <cell r="F7931">
            <v>0</v>
          </cell>
          <cell r="G7931">
            <v>0</v>
          </cell>
          <cell r="H7931">
            <v>0</v>
          </cell>
          <cell r="I7931">
            <v>0</v>
          </cell>
          <cell r="J7931">
            <v>0</v>
          </cell>
          <cell r="K7931">
            <v>0</v>
          </cell>
          <cell r="L7931">
            <v>0</v>
          </cell>
          <cell r="M7931">
            <v>0</v>
          </cell>
          <cell r="N7931">
            <v>0</v>
          </cell>
          <cell r="O7931">
            <v>0</v>
          </cell>
          <cell r="P7931">
            <v>0</v>
          </cell>
          <cell r="Q7931">
            <v>0</v>
          </cell>
          <cell r="R7931">
            <v>0</v>
          </cell>
          <cell r="S7931">
            <v>0</v>
          </cell>
          <cell r="T7931">
            <v>0</v>
          </cell>
        </row>
        <row r="7932">
          <cell r="A7932">
            <v>50030101</v>
          </cell>
          <cell r="B7932" t="str">
            <v>50030101 Purchases Oil,Grease,Chemicals</v>
          </cell>
          <cell r="C7932">
            <v>1861875951.4300001</v>
          </cell>
          <cell r="D7932">
            <v>1179349580.97</v>
          </cell>
          <cell r="E7932">
            <v>121452627.16</v>
          </cell>
          <cell r="F7932">
            <v>0</v>
          </cell>
          <cell r="G7932">
            <v>0</v>
          </cell>
          <cell r="H7932">
            <v>0</v>
          </cell>
          <cell r="I7932">
            <v>0</v>
          </cell>
          <cell r="J7932">
            <v>0</v>
          </cell>
          <cell r="K7932">
            <v>0</v>
          </cell>
          <cell r="L7932">
            <v>0</v>
          </cell>
          <cell r="M7932">
            <v>23753341.539999999</v>
          </cell>
          <cell r="N7932">
            <v>0</v>
          </cell>
          <cell r="O7932">
            <v>0</v>
          </cell>
          <cell r="P7932">
            <v>0</v>
          </cell>
          <cell r="Q7932">
            <v>0</v>
          </cell>
          <cell r="R7932">
            <v>0</v>
          </cell>
          <cell r="S7932">
            <v>0</v>
          </cell>
          <cell r="T7932">
            <v>3186431501.0999999</v>
          </cell>
        </row>
        <row r="7933">
          <cell r="A7933">
            <v>50030102</v>
          </cell>
          <cell r="B7933" t="str">
            <v>50030102 Purchases Expense Stores</v>
          </cell>
          <cell r="C7933">
            <v>11110297.560000001</v>
          </cell>
          <cell r="D7933">
            <v>4680</v>
          </cell>
          <cell r="E7933">
            <v>0</v>
          </cell>
          <cell r="F7933">
            <v>0</v>
          </cell>
          <cell r="G7933">
            <v>0</v>
          </cell>
          <cell r="H7933">
            <v>0</v>
          </cell>
          <cell r="I7933">
            <v>0</v>
          </cell>
          <cell r="J7933">
            <v>0</v>
          </cell>
          <cell r="K7933">
            <v>0</v>
          </cell>
          <cell r="L7933">
            <v>0</v>
          </cell>
          <cell r="M7933">
            <v>662723</v>
          </cell>
          <cell r="N7933">
            <v>0</v>
          </cell>
          <cell r="O7933">
            <v>0</v>
          </cell>
          <cell r="P7933">
            <v>0</v>
          </cell>
          <cell r="Q7933">
            <v>0</v>
          </cell>
          <cell r="R7933">
            <v>0</v>
          </cell>
          <cell r="S7933">
            <v>0</v>
          </cell>
          <cell r="T7933">
            <v>11777700.560000001</v>
          </cell>
        </row>
        <row r="7934">
          <cell r="A7934">
            <v>50030103</v>
          </cell>
          <cell r="B7934" t="str">
            <v>50030103 Purchase Steel Frames For Tractor Transport</v>
          </cell>
          <cell r="C7934">
            <v>0</v>
          </cell>
          <cell r="D7934">
            <v>109524.96</v>
          </cell>
          <cell r="E7934">
            <v>7968979</v>
          </cell>
          <cell r="F7934">
            <v>0</v>
          </cell>
          <cell r="G7934">
            <v>0</v>
          </cell>
          <cell r="H7934">
            <v>0</v>
          </cell>
          <cell r="I7934">
            <v>0</v>
          </cell>
          <cell r="J7934">
            <v>0</v>
          </cell>
          <cell r="K7934">
            <v>0</v>
          </cell>
          <cell r="L7934">
            <v>0</v>
          </cell>
          <cell r="M7934">
            <v>0</v>
          </cell>
          <cell r="N7934">
            <v>0</v>
          </cell>
          <cell r="O7934">
            <v>0</v>
          </cell>
          <cell r="P7934">
            <v>0</v>
          </cell>
          <cell r="Q7934">
            <v>0</v>
          </cell>
          <cell r="R7934">
            <v>0</v>
          </cell>
          <cell r="S7934">
            <v>0</v>
          </cell>
          <cell r="T7934">
            <v>8078503.96</v>
          </cell>
        </row>
        <row r="7935">
          <cell r="A7935">
            <v>50030151</v>
          </cell>
          <cell r="B7935" t="str">
            <v>50030151 Purchases Machinery Spare</v>
          </cell>
          <cell r="C7935">
            <v>559345268.91999996</v>
          </cell>
          <cell r="D7935">
            <v>136305980.06999999</v>
          </cell>
          <cell r="E7935">
            <v>202138057.16999999</v>
          </cell>
          <cell r="F7935">
            <v>0</v>
          </cell>
          <cell r="G7935">
            <v>0</v>
          </cell>
          <cell r="H7935">
            <v>0</v>
          </cell>
          <cell r="I7935">
            <v>0</v>
          </cell>
          <cell r="J7935">
            <v>0</v>
          </cell>
          <cell r="K7935">
            <v>0</v>
          </cell>
          <cell r="L7935">
            <v>0</v>
          </cell>
          <cell r="M7935">
            <v>10858548.01</v>
          </cell>
          <cell r="N7935">
            <v>0</v>
          </cell>
          <cell r="O7935">
            <v>0</v>
          </cell>
          <cell r="P7935">
            <v>0</v>
          </cell>
          <cell r="Q7935">
            <v>0</v>
          </cell>
          <cell r="R7935">
            <v>0</v>
          </cell>
          <cell r="S7935">
            <v>0</v>
          </cell>
          <cell r="T7935">
            <v>908647854.16999996</v>
          </cell>
        </row>
        <row r="7936">
          <cell r="A7936">
            <v>50030152</v>
          </cell>
          <cell r="B7936" t="str">
            <v>50030152 Purchases Machinery Spares -Imported</v>
          </cell>
          <cell r="C7936">
            <v>16966249.850000001</v>
          </cell>
          <cell r="D7936">
            <v>1057754.45</v>
          </cell>
          <cell r="E7936">
            <v>0</v>
          </cell>
          <cell r="F7936">
            <v>0</v>
          </cell>
          <cell r="G7936">
            <v>0</v>
          </cell>
          <cell r="H7936">
            <v>0</v>
          </cell>
          <cell r="I7936">
            <v>0</v>
          </cell>
          <cell r="J7936">
            <v>0</v>
          </cell>
          <cell r="K7936">
            <v>0</v>
          </cell>
          <cell r="L7936">
            <v>0</v>
          </cell>
          <cell r="M7936">
            <v>2162.6999999999998</v>
          </cell>
          <cell r="N7936">
            <v>0</v>
          </cell>
          <cell r="O7936">
            <v>0</v>
          </cell>
          <cell r="P7936">
            <v>0</v>
          </cell>
          <cell r="Q7936">
            <v>0</v>
          </cell>
          <cell r="R7936">
            <v>0</v>
          </cell>
          <cell r="S7936">
            <v>0</v>
          </cell>
          <cell r="T7936">
            <v>18026167</v>
          </cell>
        </row>
        <row r="7937">
          <cell r="A7937">
            <v>50030201</v>
          </cell>
          <cell r="B7937" t="str">
            <v>50030201 Purchases Small Tools</v>
          </cell>
          <cell r="C7937">
            <v>182001555.62</v>
          </cell>
          <cell r="D7937">
            <v>124962089.28</v>
          </cell>
          <cell r="E7937">
            <v>91283069.950000003</v>
          </cell>
          <cell r="F7937">
            <v>0</v>
          </cell>
          <cell r="G7937">
            <v>0</v>
          </cell>
          <cell r="H7937">
            <v>0</v>
          </cell>
          <cell r="I7937">
            <v>0</v>
          </cell>
          <cell r="J7937">
            <v>0</v>
          </cell>
          <cell r="K7937">
            <v>0</v>
          </cell>
          <cell r="L7937">
            <v>0</v>
          </cell>
          <cell r="M7937">
            <v>5674610.7000000002</v>
          </cell>
          <cell r="N7937">
            <v>0</v>
          </cell>
          <cell r="O7937">
            <v>0</v>
          </cell>
          <cell r="P7937">
            <v>0</v>
          </cell>
          <cell r="Q7937">
            <v>0</v>
          </cell>
          <cell r="R7937">
            <v>0</v>
          </cell>
          <cell r="S7937">
            <v>0</v>
          </cell>
          <cell r="T7937">
            <v>403921325.55000001</v>
          </cell>
        </row>
        <row r="7938">
          <cell r="A7938">
            <v>50030202</v>
          </cell>
          <cell r="B7938" t="str">
            <v>50030202 Purchases Tools/Fixtures/Patterns/Gauges-Imp</v>
          </cell>
          <cell r="C7938">
            <v>174118551.78</v>
          </cell>
          <cell r="D7938">
            <v>54268394.25</v>
          </cell>
          <cell r="E7938">
            <v>577543.6</v>
          </cell>
          <cell r="F7938">
            <v>0</v>
          </cell>
          <cell r="G7938">
            <v>0</v>
          </cell>
          <cell r="H7938">
            <v>0</v>
          </cell>
          <cell r="I7938">
            <v>0</v>
          </cell>
          <cell r="J7938">
            <v>0</v>
          </cell>
          <cell r="K7938">
            <v>0</v>
          </cell>
          <cell r="L7938">
            <v>0</v>
          </cell>
          <cell r="M7938">
            <v>82657.5</v>
          </cell>
          <cell r="N7938">
            <v>0</v>
          </cell>
          <cell r="O7938">
            <v>0</v>
          </cell>
          <cell r="P7938">
            <v>0</v>
          </cell>
          <cell r="Q7938">
            <v>0</v>
          </cell>
          <cell r="R7938">
            <v>0</v>
          </cell>
          <cell r="S7938">
            <v>0</v>
          </cell>
          <cell r="T7938">
            <v>229047147.13</v>
          </cell>
        </row>
        <row r="7939">
          <cell r="A7939">
            <v>50050002</v>
          </cell>
          <cell r="B7939" t="str">
            <v>50050002 Processing Charges-Indirect Materials</v>
          </cell>
          <cell r="C7939">
            <v>0</v>
          </cell>
          <cell r="D7939">
            <v>0</v>
          </cell>
          <cell r="E7939">
            <v>0</v>
          </cell>
          <cell r="F7939">
            <v>0</v>
          </cell>
          <cell r="G7939">
            <v>0</v>
          </cell>
          <cell r="H7939">
            <v>0</v>
          </cell>
          <cell r="I7939">
            <v>0</v>
          </cell>
          <cell r="J7939">
            <v>0</v>
          </cell>
          <cell r="K7939">
            <v>0</v>
          </cell>
          <cell r="L7939">
            <v>0</v>
          </cell>
          <cell r="M7939">
            <v>0</v>
          </cell>
          <cell r="N7939">
            <v>0</v>
          </cell>
          <cell r="O7939">
            <v>0</v>
          </cell>
          <cell r="P7939">
            <v>0</v>
          </cell>
          <cell r="Q7939">
            <v>0</v>
          </cell>
          <cell r="R7939">
            <v>0</v>
          </cell>
          <cell r="S7939">
            <v>0</v>
          </cell>
          <cell r="T7939">
            <v>0</v>
          </cell>
        </row>
        <row r="7940">
          <cell r="A7940">
            <v>50050079</v>
          </cell>
          <cell r="B7940" t="str">
            <v>50050079 Processing Charges-Indirect Materials</v>
          </cell>
          <cell r="C7940">
            <v>0</v>
          </cell>
          <cell r="D7940">
            <v>0</v>
          </cell>
          <cell r="E7940">
            <v>8745011.2799999993</v>
          </cell>
          <cell r="F7940">
            <v>0</v>
          </cell>
          <cell r="G7940">
            <v>0</v>
          </cell>
          <cell r="H7940">
            <v>0</v>
          </cell>
          <cell r="I7940">
            <v>0</v>
          </cell>
          <cell r="J7940">
            <v>0</v>
          </cell>
          <cell r="K7940">
            <v>0</v>
          </cell>
          <cell r="L7940">
            <v>0</v>
          </cell>
          <cell r="M7940">
            <v>0</v>
          </cell>
          <cell r="N7940">
            <v>0</v>
          </cell>
          <cell r="O7940">
            <v>0</v>
          </cell>
          <cell r="P7940">
            <v>0</v>
          </cell>
          <cell r="Q7940">
            <v>0</v>
          </cell>
          <cell r="R7940">
            <v>0</v>
          </cell>
          <cell r="S7940">
            <v>0</v>
          </cell>
          <cell r="T7940">
            <v>8745011.2799999993</v>
          </cell>
        </row>
        <row r="7941">
          <cell r="A7941">
            <v>50210001</v>
          </cell>
          <cell r="B7941" t="str">
            <v>50210001 Raw Material Consumed-Loc-Casting/Forgng</v>
          </cell>
          <cell r="C7941">
            <v>677919321.45000005</v>
          </cell>
          <cell r="D7941">
            <v>46617840.170000002</v>
          </cell>
          <cell r="E7941">
            <v>13728571.74</v>
          </cell>
          <cell r="F7941">
            <v>0</v>
          </cell>
          <cell r="G7941">
            <v>0</v>
          </cell>
          <cell r="H7941">
            <v>0</v>
          </cell>
          <cell r="I7941">
            <v>0</v>
          </cell>
          <cell r="J7941">
            <v>0</v>
          </cell>
          <cell r="K7941">
            <v>0</v>
          </cell>
          <cell r="L7941">
            <v>0</v>
          </cell>
          <cell r="M7941">
            <v>0</v>
          </cell>
          <cell r="N7941">
            <v>0</v>
          </cell>
          <cell r="O7941">
            <v>0</v>
          </cell>
          <cell r="P7941">
            <v>0</v>
          </cell>
          <cell r="Q7941">
            <v>0</v>
          </cell>
          <cell r="R7941">
            <v>0</v>
          </cell>
          <cell r="S7941">
            <v>0</v>
          </cell>
          <cell r="T7941">
            <v>738265733.36000001</v>
          </cell>
        </row>
        <row r="7942">
          <cell r="A7942">
            <v>50210002</v>
          </cell>
          <cell r="B7942" t="str">
            <v>50210002 Foundry Raw Material Consumed</v>
          </cell>
          <cell r="C7942">
            <v>1098817937.1199999</v>
          </cell>
          <cell r="D7942">
            <v>0</v>
          </cell>
          <cell r="E7942">
            <v>2288900548.1100001</v>
          </cell>
          <cell r="F7942">
            <v>0</v>
          </cell>
          <cell r="G7942">
            <v>0</v>
          </cell>
          <cell r="H7942">
            <v>0</v>
          </cell>
          <cell r="I7942">
            <v>0</v>
          </cell>
          <cell r="J7942">
            <v>0</v>
          </cell>
          <cell r="K7942">
            <v>0</v>
          </cell>
          <cell r="L7942">
            <v>0</v>
          </cell>
          <cell r="M7942">
            <v>0</v>
          </cell>
          <cell r="N7942">
            <v>0</v>
          </cell>
          <cell r="O7942">
            <v>0</v>
          </cell>
          <cell r="P7942">
            <v>0</v>
          </cell>
          <cell r="Q7942">
            <v>0</v>
          </cell>
          <cell r="R7942">
            <v>0</v>
          </cell>
          <cell r="S7942">
            <v>0</v>
          </cell>
          <cell r="T7942">
            <v>3387718485.23</v>
          </cell>
        </row>
        <row r="7943">
          <cell r="A7943">
            <v>50210003</v>
          </cell>
          <cell r="B7943" t="str">
            <v>50210003 Consumption Die Shop Raw Material</v>
          </cell>
          <cell r="C7943">
            <v>227066860.16</v>
          </cell>
          <cell r="D7943">
            <v>0</v>
          </cell>
          <cell r="E7943">
            <v>0</v>
          </cell>
          <cell r="F7943">
            <v>0</v>
          </cell>
          <cell r="G7943">
            <v>0</v>
          </cell>
          <cell r="H7943">
            <v>0</v>
          </cell>
          <cell r="I7943">
            <v>0</v>
          </cell>
          <cell r="J7943">
            <v>0</v>
          </cell>
          <cell r="K7943">
            <v>0</v>
          </cell>
          <cell r="L7943">
            <v>0</v>
          </cell>
          <cell r="M7943">
            <v>0</v>
          </cell>
          <cell r="N7943">
            <v>0</v>
          </cell>
          <cell r="O7943">
            <v>0</v>
          </cell>
          <cell r="P7943">
            <v>0</v>
          </cell>
          <cell r="Q7943">
            <v>0</v>
          </cell>
          <cell r="R7943">
            <v>0</v>
          </cell>
          <cell r="S7943">
            <v>0</v>
          </cell>
          <cell r="T7943">
            <v>227066860.16</v>
          </cell>
        </row>
        <row r="7944">
          <cell r="A7944">
            <v>50210004</v>
          </cell>
          <cell r="B7944" t="str">
            <v>50210004 Raw Material Consumed - Local-Steel</v>
          </cell>
          <cell r="C7944">
            <v>8632838574.4200001</v>
          </cell>
          <cell r="D7944">
            <v>0</v>
          </cell>
          <cell r="E7944">
            <v>0</v>
          </cell>
          <cell r="F7944">
            <v>0</v>
          </cell>
          <cell r="G7944">
            <v>0</v>
          </cell>
          <cell r="H7944">
            <v>0</v>
          </cell>
          <cell r="I7944">
            <v>0</v>
          </cell>
          <cell r="J7944">
            <v>0</v>
          </cell>
          <cell r="K7944">
            <v>0</v>
          </cell>
          <cell r="L7944">
            <v>0</v>
          </cell>
          <cell r="M7944">
            <v>0</v>
          </cell>
          <cell r="N7944">
            <v>0</v>
          </cell>
          <cell r="O7944">
            <v>0</v>
          </cell>
          <cell r="P7944">
            <v>0</v>
          </cell>
          <cell r="Q7944">
            <v>0</v>
          </cell>
          <cell r="R7944">
            <v>0</v>
          </cell>
          <cell r="S7944">
            <v>0</v>
          </cell>
          <cell r="T7944">
            <v>8632838574.4200001</v>
          </cell>
        </row>
        <row r="7945">
          <cell r="A7945">
            <v>50210005</v>
          </cell>
          <cell r="B7945" t="str">
            <v>50210005 Paints Consumed</v>
          </cell>
          <cell r="C7945">
            <v>1192735009.3</v>
          </cell>
          <cell r="D7945">
            <v>55636388.009999998</v>
          </cell>
          <cell r="E7945">
            <v>273192781.81</v>
          </cell>
          <cell r="F7945">
            <v>0</v>
          </cell>
          <cell r="G7945">
            <v>10325064.93</v>
          </cell>
          <cell r="H7945">
            <v>0</v>
          </cell>
          <cell r="I7945">
            <v>0</v>
          </cell>
          <cell r="J7945">
            <v>0</v>
          </cell>
          <cell r="K7945">
            <v>0</v>
          </cell>
          <cell r="L7945">
            <v>0</v>
          </cell>
          <cell r="M7945">
            <v>0</v>
          </cell>
          <cell r="N7945">
            <v>0</v>
          </cell>
          <cell r="O7945">
            <v>0</v>
          </cell>
          <cell r="P7945">
            <v>0</v>
          </cell>
          <cell r="Q7945">
            <v>0</v>
          </cell>
          <cell r="R7945">
            <v>0</v>
          </cell>
          <cell r="S7945">
            <v>0</v>
          </cell>
          <cell r="T7945">
            <v>1531889244.05</v>
          </cell>
        </row>
        <row r="7946">
          <cell r="A7946">
            <v>50210006</v>
          </cell>
          <cell r="B7946" t="str">
            <v>50210006 Local Finished Components Consumed</v>
          </cell>
          <cell r="C7946">
            <v>410792917272.59003</v>
          </cell>
          <cell r="D7946">
            <v>98295196003.589996</v>
          </cell>
          <cell r="E7946">
            <v>60920902978.75</v>
          </cell>
          <cell r="F7946">
            <v>0</v>
          </cell>
          <cell r="G7946">
            <v>780915663.02999997</v>
          </cell>
          <cell r="H7946">
            <v>0</v>
          </cell>
          <cell r="I7946">
            <v>0</v>
          </cell>
          <cell r="J7946">
            <v>0</v>
          </cell>
          <cell r="K7946">
            <v>0</v>
          </cell>
          <cell r="L7946">
            <v>0</v>
          </cell>
          <cell r="M7946">
            <v>5093415782.4499998</v>
          </cell>
          <cell r="N7946">
            <v>0</v>
          </cell>
          <cell r="O7946">
            <v>0</v>
          </cell>
          <cell r="P7946">
            <v>0</v>
          </cell>
          <cell r="Q7946">
            <v>0</v>
          </cell>
          <cell r="R7946">
            <v>0</v>
          </cell>
          <cell r="S7946">
            <v>0</v>
          </cell>
          <cell r="T7946">
            <v>575883347700.41003</v>
          </cell>
        </row>
        <row r="7947">
          <cell r="A7947">
            <v>50210007</v>
          </cell>
          <cell r="B7947" t="str">
            <v>50210007 Consumption- Material Imported From Fes India</v>
          </cell>
          <cell r="C7947">
            <v>0</v>
          </cell>
          <cell r="D7947">
            <v>0</v>
          </cell>
          <cell r="E7947">
            <v>0</v>
          </cell>
          <cell r="F7947">
            <v>0</v>
          </cell>
          <cell r="G7947">
            <v>0</v>
          </cell>
          <cell r="H7947">
            <v>0</v>
          </cell>
          <cell r="I7947">
            <v>0</v>
          </cell>
          <cell r="J7947">
            <v>0</v>
          </cell>
          <cell r="K7947">
            <v>0</v>
          </cell>
          <cell r="L7947">
            <v>0</v>
          </cell>
          <cell r="M7947">
            <v>0</v>
          </cell>
          <cell r="N7947">
            <v>0</v>
          </cell>
          <cell r="O7947">
            <v>0</v>
          </cell>
          <cell r="P7947">
            <v>0</v>
          </cell>
          <cell r="Q7947">
            <v>0</v>
          </cell>
          <cell r="R7947">
            <v>0</v>
          </cell>
          <cell r="S7947">
            <v>0</v>
          </cell>
          <cell r="T7947">
            <v>0</v>
          </cell>
        </row>
        <row r="7948">
          <cell r="A7948">
            <v>50210029</v>
          </cell>
          <cell r="B7948" t="str">
            <v>50210029 Fdry Chemicals consumed</v>
          </cell>
          <cell r="C7948">
            <v>0</v>
          </cell>
          <cell r="D7948">
            <v>0</v>
          </cell>
          <cell r="E7948">
            <v>337758549.98000002</v>
          </cell>
          <cell r="F7948">
            <v>0</v>
          </cell>
          <cell r="G7948">
            <v>0</v>
          </cell>
          <cell r="H7948">
            <v>0</v>
          </cell>
          <cell r="I7948">
            <v>0</v>
          </cell>
          <cell r="J7948">
            <v>0</v>
          </cell>
          <cell r="K7948">
            <v>0</v>
          </cell>
          <cell r="L7948">
            <v>0</v>
          </cell>
          <cell r="M7948">
            <v>0</v>
          </cell>
          <cell r="N7948">
            <v>0</v>
          </cell>
          <cell r="O7948">
            <v>0</v>
          </cell>
          <cell r="P7948">
            <v>0</v>
          </cell>
          <cell r="Q7948">
            <v>0</v>
          </cell>
          <cell r="R7948">
            <v>0</v>
          </cell>
          <cell r="S7948">
            <v>0</v>
          </cell>
          <cell r="T7948">
            <v>337758549.98000002</v>
          </cell>
        </row>
        <row r="7949">
          <cell r="A7949">
            <v>50210051</v>
          </cell>
          <cell r="B7949" t="str">
            <v>50210051 Import Finished Components Consumed</v>
          </cell>
          <cell r="C7949">
            <v>17451478893.490002</v>
          </cell>
          <cell r="D7949">
            <v>337405244.44</v>
          </cell>
          <cell r="E7949">
            <v>441884.26</v>
          </cell>
          <cell r="F7949">
            <v>0</v>
          </cell>
          <cell r="G7949">
            <v>7524829.5300000003</v>
          </cell>
          <cell r="H7949">
            <v>0</v>
          </cell>
          <cell r="I7949">
            <v>0</v>
          </cell>
          <cell r="J7949">
            <v>0</v>
          </cell>
          <cell r="K7949">
            <v>0</v>
          </cell>
          <cell r="L7949">
            <v>0</v>
          </cell>
          <cell r="M7949">
            <v>631133739.21000004</v>
          </cell>
          <cell r="N7949">
            <v>0</v>
          </cell>
          <cell r="O7949">
            <v>0</v>
          </cell>
          <cell r="P7949">
            <v>0</v>
          </cell>
          <cell r="Q7949">
            <v>0</v>
          </cell>
          <cell r="R7949">
            <v>0</v>
          </cell>
          <cell r="S7949">
            <v>0</v>
          </cell>
          <cell r="T7949">
            <v>18427984590.93</v>
          </cell>
        </row>
        <row r="7950">
          <cell r="A7950">
            <v>50210052</v>
          </cell>
          <cell r="B7950" t="str">
            <v>50210052 Raw Material Consumed-Imp-Casting/Forgng</v>
          </cell>
          <cell r="C7950">
            <v>1718689.3</v>
          </cell>
          <cell r="D7950">
            <v>0</v>
          </cell>
          <cell r="E7950">
            <v>0</v>
          </cell>
          <cell r="F7950">
            <v>0</v>
          </cell>
          <cell r="G7950">
            <v>0</v>
          </cell>
          <cell r="H7950">
            <v>0</v>
          </cell>
          <cell r="I7950">
            <v>0</v>
          </cell>
          <cell r="J7950">
            <v>0</v>
          </cell>
          <cell r="K7950">
            <v>0</v>
          </cell>
          <cell r="L7950">
            <v>0</v>
          </cell>
          <cell r="M7950">
            <v>0</v>
          </cell>
          <cell r="N7950">
            <v>0</v>
          </cell>
          <cell r="O7950">
            <v>0</v>
          </cell>
          <cell r="P7950">
            <v>0</v>
          </cell>
          <cell r="Q7950">
            <v>0</v>
          </cell>
          <cell r="R7950">
            <v>0</v>
          </cell>
          <cell r="S7950">
            <v>0</v>
          </cell>
          <cell r="T7950">
            <v>1718689.3</v>
          </cell>
        </row>
        <row r="7951">
          <cell r="A7951">
            <v>50210053</v>
          </cell>
          <cell r="B7951" t="str">
            <v>50210053 Foundry Raw Material Consumed-Imported</v>
          </cell>
          <cell r="C7951">
            <v>0</v>
          </cell>
          <cell r="D7951">
            <v>0</v>
          </cell>
          <cell r="E7951">
            <v>0</v>
          </cell>
          <cell r="F7951">
            <v>0</v>
          </cell>
          <cell r="G7951">
            <v>0</v>
          </cell>
          <cell r="H7951">
            <v>0</v>
          </cell>
          <cell r="I7951">
            <v>0</v>
          </cell>
          <cell r="J7951">
            <v>0</v>
          </cell>
          <cell r="K7951">
            <v>0</v>
          </cell>
          <cell r="L7951">
            <v>0</v>
          </cell>
          <cell r="M7951">
            <v>0</v>
          </cell>
          <cell r="N7951">
            <v>0</v>
          </cell>
          <cell r="O7951">
            <v>0</v>
          </cell>
          <cell r="P7951">
            <v>0</v>
          </cell>
          <cell r="Q7951">
            <v>0</v>
          </cell>
          <cell r="R7951">
            <v>0</v>
          </cell>
          <cell r="S7951">
            <v>0</v>
          </cell>
          <cell r="T7951">
            <v>0</v>
          </cell>
        </row>
        <row r="7952">
          <cell r="A7952">
            <v>50210054</v>
          </cell>
          <cell r="B7952" t="str">
            <v>50210054 Raw Material Consumed - Imported Steel</v>
          </cell>
          <cell r="C7952">
            <v>0</v>
          </cell>
          <cell r="D7952">
            <v>0</v>
          </cell>
          <cell r="E7952">
            <v>0</v>
          </cell>
          <cell r="F7952">
            <v>0</v>
          </cell>
          <cell r="G7952">
            <v>0</v>
          </cell>
          <cell r="H7952">
            <v>0</v>
          </cell>
          <cell r="I7952">
            <v>0</v>
          </cell>
          <cell r="J7952">
            <v>0</v>
          </cell>
          <cell r="K7952">
            <v>0</v>
          </cell>
          <cell r="L7952">
            <v>0</v>
          </cell>
          <cell r="M7952">
            <v>0</v>
          </cell>
          <cell r="N7952">
            <v>0</v>
          </cell>
          <cell r="O7952">
            <v>0</v>
          </cell>
          <cell r="P7952">
            <v>0</v>
          </cell>
          <cell r="Q7952">
            <v>0</v>
          </cell>
          <cell r="R7952">
            <v>0</v>
          </cell>
          <cell r="S7952">
            <v>0</v>
          </cell>
          <cell r="T7952">
            <v>0</v>
          </cell>
        </row>
        <row r="7953">
          <cell r="A7953">
            <v>50210055</v>
          </cell>
          <cell r="B7953" t="str">
            <v>50210055 Imported Paints Consumed</v>
          </cell>
          <cell r="C7953">
            <v>6599.1</v>
          </cell>
          <cell r="D7953">
            <v>0</v>
          </cell>
          <cell r="E7953">
            <v>0</v>
          </cell>
          <cell r="F7953">
            <v>0</v>
          </cell>
          <cell r="G7953">
            <v>0</v>
          </cell>
          <cell r="H7953">
            <v>0</v>
          </cell>
          <cell r="I7953">
            <v>0</v>
          </cell>
          <cell r="J7953">
            <v>0</v>
          </cell>
          <cell r="K7953">
            <v>0</v>
          </cell>
          <cell r="L7953">
            <v>0</v>
          </cell>
          <cell r="M7953">
            <v>0</v>
          </cell>
          <cell r="N7953">
            <v>0</v>
          </cell>
          <cell r="O7953">
            <v>0</v>
          </cell>
          <cell r="P7953">
            <v>0</v>
          </cell>
          <cell r="Q7953">
            <v>0</v>
          </cell>
          <cell r="R7953">
            <v>0</v>
          </cell>
          <cell r="S7953">
            <v>0</v>
          </cell>
          <cell r="T7953">
            <v>6599.1</v>
          </cell>
        </row>
        <row r="7954">
          <cell r="A7954">
            <v>50210098</v>
          </cell>
          <cell r="B7954" t="str">
            <v>50210098 Price Difference-Raw Material</v>
          </cell>
          <cell r="C7954">
            <v>6028568767.29</v>
          </cell>
          <cell r="D7954">
            <v>93442043.230000004</v>
          </cell>
          <cell r="E7954">
            <v>25271425.66</v>
          </cell>
          <cell r="F7954">
            <v>-61759.27</v>
          </cell>
          <cell r="G7954">
            <v>-2243637.4500000002</v>
          </cell>
          <cell r="H7954">
            <v>0</v>
          </cell>
          <cell r="I7954">
            <v>0</v>
          </cell>
          <cell r="J7954">
            <v>0</v>
          </cell>
          <cell r="K7954">
            <v>0</v>
          </cell>
          <cell r="L7954">
            <v>0</v>
          </cell>
          <cell r="M7954">
            <v>154327.88</v>
          </cell>
          <cell r="N7954">
            <v>0</v>
          </cell>
          <cell r="O7954">
            <v>0</v>
          </cell>
          <cell r="P7954">
            <v>0</v>
          </cell>
          <cell r="Q7954">
            <v>0</v>
          </cell>
          <cell r="R7954">
            <v>0</v>
          </cell>
          <cell r="S7954">
            <v>0</v>
          </cell>
          <cell r="T7954">
            <v>6145131167.3400002</v>
          </cell>
        </row>
        <row r="7955">
          <cell r="A7955">
            <v>50210099</v>
          </cell>
          <cell r="B7955" t="str">
            <v>50210099 Price Diffrence Raw Material (Qd)‘FES  Australia’</v>
          </cell>
          <cell r="C7955">
            <v>0</v>
          </cell>
          <cell r="D7955">
            <v>0</v>
          </cell>
          <cell r="E7955">
            <v>0</v>
          </cell>
          <cell r="F7955">
            <v>0</v>
          </cell>
          <cell r="G7955">
            <v>0</v>
          </cell>
          <cell r="H7955">
            <v>0</v>
          </cell>
          <cell r="I7955">
            <v>0</v>
          </cell>
          <cell r="J7955">
            <v>0</v>
          </cell>
          <cell r="K7955">
            <v>0</v>
          </cell>
          <cell r="L7955">
            <v>0</v>
          </cell>
          <cell r="M7955">
            <v>0</v>
          </cell>
          <cell r="N7955">
            <v>0</v>
          </cell>
          <cell r="O7955">
            <v>0</v>
          </cell>
          <cell r="P7955">
            <v>0</v>
          </cell>
          <cell r="Q7955">
            <v>0</v>
          </cell>
          <cell r="R7955">
            <v>0</v>
          </cell>
          <cell r="S7955">
            <v>0</v>
          </cell>
          <cell r="T7955">
            <v>0</v>
          </cell>
        </row>
        <row r="7956">
          <cell r="A7956">
            <v>50210100</v>
          </cell>
          <cell r="B7956" t="str">
            <v>50210100 Work In Process-Offsetting A/c</v>
          </cell>
          <cell r="C7956">
            <v>-647019190.84000003</v>
          </cell>
          <cell r="D7956">
            <v>-131693419.51000001</v>
          </cell>
          <cell r="E7956">
            <v>0</v>
          </cell>
          <cell r="F7956">
            <v>0</v>
          </cell>
          <cell r="G7956">
            <v>63071.23</v>
          </cell>
          <cell r="H7956">
            <v>0</v>
          </cell>
          <cell r="I7956">
            <v>0</v>
          </cell>
          <cell r="J7956">
            <v>0</v>
          </cell>
          <cell r="K7956">
            <v>0</v>
          </cell>
          <cell r="L7956">
            <v>0</v>
          </cell>
          <cell r="M7956">
            <v>0</v>
          </cell>
          <cell r="N7956">
            <v>0</v>
          </cell>
          <cell r="O7956">
            <v>0</v>
          </cell>
          <cell r="P7956">
            <v>0</v>
          </cell>
          <cell r="Q7956">
            <v>0</v>
          </cell>
          <cell r="R7956">
            <v>0</v>
          </cell>
          <cell r="S7956">
            <v>0</v>
          </cell>
          <cell r="T7956">
            <v>-778649539.12</v>
          </cell>
        </row>
        <row r="7957">
          <cell r="A7957">
            <v>50210101</v>
          </cell>
          <cell r="B7957" t="str">
            <v>50210101 Manufactured Components Consumed</v>
          </cell>
          <cell r="C7957">
            <v>249070040932.09</v>
          </cell>
          <cell r="D7957">
            <v>75422922210.770004</v>
          </cell>
          <cell r="E7957">
            <v>46610191311.690002</v>
          </cell>
          <cell r="F7957">
            <v>0</v>
          </cell>
          <cell r="G7957">
            <v>2049470968.99</v>
          </cell>
          <cell r="H7957">
            <v>0</v>
          </cell>
          <cell r="I7957">
            <v>0</v>
          </cell>
          <cell r="J7957">
            <v>0</v>
          </cell>
          <cell r="K7957">
            <v>0</v>
          </cell>
          <cell r="L7957">
            <v>0</v>
          </cell>
          <cell r="M7957">
            <v>2589914934.1999998</v>
          </cell>
          <cell r="N7957">
            <v>0</v>
          </cell>
          <cell r="O7957">
            <v>0</v>
          </cell>
          <cell r="P7957">
            <v>0</v>
          </cell>
          <cell r="Q7957">
            <v>0</v>
          </cell>
          <cell r="R7957">
            <v>0</v>
          </cell>
          <cell r="S7957">
            <v>0</v>
          </cell>
          <cell r="T7957">
            <v>375742540357.73999</v>
          </cell>
        </row>
        <row r="7958">
          <cell r="A7958">
            <v>50210102</v>
          </cell>
          <cell r="B7958" t="str">
            <v>50210102 Capital work in process Offset.</v>
          </cell>
          <cell r="C7958">
            <v>0</v>
          </cell>
          <cell r="D7958">
            <v>0</v>
          </cell>
          <cell r="E7958">
            <v>0</v>
          </cell>
          <cell r="F7958">
            <v>0</v>
          </cell>
          <cell r="G7958">
            <v>0</v>
          </cell>
          <cell r="H7958">
            <v>0</v>
          </cell>
          <cell r="I7958">
            <v>0</v>
          </cell>
          <cell r="J7958">
            <v>0</v>
          </cell>
          <cell r="K7958">
            <v>0</v>
          </cell>
          <cell r="L7958">
            <v>0</v>
          </cell>
          <cell r="M7958">
            <v>0</v>
          </cell>
          <cell r="N7958">
            <v>0</v>
          </cell>
          <cell r="O7958">
            <v>0</v>
          </cell>
          <cell r="P7958">
            <v>0</v>
          </cell>
          <cell r="Q7958">
            <v>0</v>
          </cell>
          <cell r="R7958">
            <v>0</v>
          </cell>
          <cell r="S7958">
            <v>0</v>
          </cell>
          <cell r="T7958">
            <v>0</v>
          </cell>
        </row>
        <row r="7959">
          <cell r="A7959">
            <v>50210107</v>
          </cell>
          <cell r="B7959" t="str">
            <v>50210107 Toolroom Material Cost</v>
          </cell>
          <cell r="C7959">
            <v>0</v>
          </cell>
          <cell r="D7959">
            <v>0</v>
          </cell>
          <cell r="E7959">
            <v>0</v>
          </cell>
          <cell r="F7959">
            <v>0</v>
          </cell>
          <cell r="G7959">
            <v>0</v>
          </cell>
          <cell r="H7959">
            <v>0</v>
          </cell>
          <cell r="I7959">
            <v>0</v>
          </cell>
          <cell r="J7959">
            <v>0</v>
          </cell>
          <cell r="K7959">
            <v>0</v>
          </cell>
          <cell r="L7959">
            <v>0</v>
          </cell>
          <cell r="M7959">
            <v>0</v>
          </cell>
          <cell r="N7959">
            <v>0</v>
          </cell>
          <cell r="O7959">
            <v>0</v>
          </cell>
          <cell r="P7959">
            <v>0</v>
          </cell>
          <cell r="Q7959">
            <v>0</v>
          </cell>
          <cell r="R7959">
            <v>0</v>
          </cell>
          <cell r="S7959">
            <v>0</v>
          </cell>
          <cell r="T7959">
            <v>0</v>
          </cell>
        </row>
        <row r="7960">
          <cell r="A7960">
            <v>50210108</v>
          </cell>
          <cell r="B7960" t="str">
            <v>50210108 Toolroom Overhead Cost</v>
          </cell>
          <cell r="C7960">
            <v>0</v>
          </cell>
          <cell r="D7960">
            <v>0</v>
          </cell>
          <cell r="E7960">
            <v>0</v>
          </cell>
          <cell r="F7960">
            <v>0</v>
          </cell>
          <cell r="G7960">
            <v>0</v>
          </cell>
          <cell r="H7960">
            <v>0</v>
          </cell>
          <cell r="I7960">
            <v>0</v>
          </cell>
          <cell r="J7960">
            <v>0</v>
          </cell>
          <cell r="K7960">
            <v>0</v>
          </cell>
          <cell r="L7960">
            <v>0</v>
          </cell>
          <cell r="M7960">
            <v>0</v>
          </cell>
          <cell r="N7960">
            <v>0</v>
          </cell>
          <cell r="O7960">
            <v>0</v>
          </cell>
          <cell r="P7960">
            <v>0</v>
          </cell>
          <cell r="Q7960">
            <v>0</v>
          </cell>
          <cell r="R7960">
            <v>0</v>
          </cell>
          <cell r="S7960">
            <v>0</v>
          </cell>
          <cell r="T7960">
            <v>0</v>
          </cell>
        </row>
        <row r="7961">
          <cell r="A7961">
            <v>50250001</v>
          </cell>
          <cell r="B7961" t="str">
            <v>50250001 Goods In Transit</v>
          </cell>
          <cell r="C7961">
            <v>0</v>
          </cell>
          <cell r="D7961">
            <v>0</v>
          </cell>
          <cell r="E7961">
            <v>0</v>
          </cell>
          <cell r="F7961">
            <v>0</v>
          </cell>
          <cell r="G7961">
            <v>0</v>
          </cell>
          <cell r="H7961">
            <v>0</v>
          </cell>
          <cell r="I7961">
            <v>0</v>
          </cell>
          <cell r="J7961">
            <v>0</v>
          </cell>
          <cell r="K7961">
            <v>0</v>
          </cell>
          <cell r="L7961">
            <v>0</v>
          </cell>
          <cell r="M7961">
            <v>0</v>
          </cell>
          <cell r="N7961">
            <v>0</v>
          </cell>
          <cell r="O7961">
            <v>0</v>
          </cell>
          <cell r="P7961">
            <v>0</v>
          </cell>
          <cell r="Q7961">
            <v>0</v>
          </cell>
          <cell r="R7961">
            <v>0</v>
          </cell>
          <cell r="S7961">
            <v>0</v>
          </cell>
          <cell r="T7961">
            <v>0</v>
          </cell>
        </row>
        <row r="7962">
          <cell r="A7962">
            <v>50250014</v>
          </cell>
          <cell r="B7962" t="str">
            <v>50250014 COP-Finished Products - Loc</v>
          </cell>
          <cell r="C7962">
            <v>-448597603143.48999</v>
          </cell>
          <cell r="D7962">
            <v>-95583534457.559998</v>
          </cell>
          <cell r="E7962">
            <v>-60061493928.559998</v>
          </cell>
          <cell r="F7962">
            <v>0</v>
          </cell>
          <cell r="G7962">
            <v>0</v>
          </cell>
          <cell r="H7962">
            <v>0</v>
          </cell>
          <cell r="I7962">
            <v>0</v>
          </cell>
          <cell r="J7962">
            <v>0</v>
          </cell>
          <cell r="K7962">
            <v>0</v>
          </cell>
          <cell r="L7962">
            <v>0</v>
          </cell>
          <cell r="M7962">
            <v>-5593651336.8299999</v>
          </cell>
          <cell r="N7962">
            <v>0</v>
          </cell>
          <cell r="O7962">
            <v>0</v>
          </cell>
          <cell r="P7962">
            <v>0</v>
          </cell>
          <cell r="Q7962">
            <v>0</v>
          </cell>
          <cell r="R7962">
            <v>0</v>
          </cell>
          <cell r="S7962">
            <v>0</v>
          </cell>
          <cell r="T7962">
            <v>-609836282866.43994</v>
          </cell>
        </row>
        <row r="7963">
          <cell r="A7963">
            <v>50250015</v>
          </cell>
          <cell r="B7963" t="str">
            <v>50250015 Cost Of Production Mfg Components</v>
          </cell>
          <cell r="C7963">
            <v>-269404906142.95001</v>
          </cell>
          <cell r="D7963">
            <v>-86283962497.990005</v>
          </cell>
          <cell r="E7963">
            <v>-50800176663.139999</v>
          </cell>
          <cell r="F7963">
            <v>0</v>
          </cell>
          <cell r="G7963">
            <v>-2857359298.8600001</v>
          </cell>
          <cell r="H7963">
            <v>0</v>
          </cell>
          <cell r="I7963">
            <v>0</v>
          </cell>
          <cell r="J7963">
            <v>0</v>
          </cell>
          <cell r="K7963">
            <v>0</v>
          </cell>
          <cell r="L7963">
            <v>0</v>
          </cell>
          <cell r="M7963">
            <v>-2951700558.5900002</v>
          </cell>
          <cell r="N7963">
            <v>0</v>
          </cell>
          <cell r="O7963">
            <v>0</v>
          </cell>
          <cell r="P7963">
            <v>0</v>
          </cell>
          <cell r="Q7963">
            <v>0</v>
          </cell>
          <cell r="R7963">
            <v>0</v>
          </cell>
          <cell r="S7963">
            <v>0</v>
          </cell>
          <cell r="T7963">
            <v>-412298105161.53003</v>
          </cell>
        </row>
        <row r="7964">
          <cell r="A7964">
            <v>50250016</v>
          </cell>
          <cell r="B7964" t="str">
            <v>50250016 Cost Of Scrap Consumed</v>
          </cell>
          <cell r="C7964">
            <v>128087046.33</v>
          </cell>
          <cell r="D7964">
            <v>-1967057</v>
          </cell>
          <cell r="E7964">
            <v>324779.40999999997</v>
          </cell>
          <cell r="F7964">
            <v>0</v>
          </cell>
          <cell r="G7964">
            <v>0</v>
          </cell>
          <cell r="H7964">
            <v>0</v>
          </cell>
          <cell r="I7964">
            <v>0</v>
          </cell>
          <cell r="J7964">
            <v>0</v>
          </cell>
          <cell r="K7964">
            <v>0</v>
          </cell>
          <cell r="L7964">
            <v>0</v>
          </cell>
          <cell r="M7964">
            <v>0</v>
          </cell>
          <cell r="N7964">
            <v>0</v>
          </cell>
          <cell r="O7964">
            <v>0</v>
          </cell>
          <cell r="P7964">
            <v>0</v>
          </cell>
          <cell r="Q7964">
            <v>0</v>
          </cell>
          <cell r="R7964">
            <v>0</v>
          </cell>
          <cell r="S7964">
            <v>0</v>
          </cell>
          <cell r="T7964">
            <v>126444768.73999999</v>
          </cell>
        </row>
        <row r="7965">
          <cell r="A7965">
            <v>50250018</v>
          </cell>
          <cell r="B7965" t="str">
            <v>50250018 COP-Finished Products - Imp</v>
          </cell>
          <cell r="C7965">
            <v>0</v>
          </cell>
          <cell r="D7965">
            <v>0</v>
          </cell>
          <cell r="E7965">
            <v>0</v>
          </cell>
          <cell r="F7965">
            <v>0</v>
          </cell>
          <cell r="G7965">
            <v>0</v>
          </cell>
          <cell r="H7965">
            <v>0</v>
          </cell>
          <cell r="I7965">
            <v>0</v>
          </cell>
          <cell r="J7965">
            <v>0</v>
          </cell>
          <cell r="K7965">
            <v>0</v>
          </cell>
          <cell r="L7965">
            <v>0</v>
          </cell>
          <cell r="M7965">
            <v>0</v>
          </cell>
          <cell r="N7965">
            <v>0</v>
          </cell>
          <cell r="O7965">
            <v>0</v>
          </cell>
          <cell r="P7965">
            <v>0</v>
          </cell>
          <cell r="Q7965">
            <v>0</v>
          </cell>
          <cell r="R7965">
            <v>0</v>
          </cell>
          <cell r="S7965">
            <v>0</v>
          </cell>
          <cell r="T7965">
            <v>0</v>
          </cell>
        </row>
        <row r="7966">
          <cell r="A7966">
            <v>50250019</v>
          </cell>
          <cell r="B7966" t="str">
            <v>50250019 Cost Of Production Mfg Components</v>
          </cell>
          <cell r="C7966">
            <v>0</v>
          </cell>
          <cell r="D7966">
            <v>0</v>
          </cell>
          <cell r="E7966">
            <v>0</v>
          </cell>
          <cell r="F7966">
            <v>0</v>
          </cell>
          <cell r="G7966">
            <v>0</v>
          </cell>
          <cell r="H7966">
            <v>0</v>
          </cell>
          <cell r="I7966">
            <v>0</v>
          </cell>
          <cell r="J7966">
            <v>0</v>
          </cell>
          <cell r="K7966">
            <v>0</v>
          </cell>
          <cell r="L7966">
            <v>0</v>
          </cell>
          <cell r="M7966">
            <v>0</v>
          </cell>
          <cell r="N7966">
            <v>0</v>
          </cell>
          <cell r="O7966">
            <v>0</v>
          </cell>
          <cell r="P7966">
            <v>0</v>
          </cell>
          <cell r="Q7966">
            <v>0</v>
          </cell>
          <cell r="R7966">
            <v>0</v>
          </cell>
          <cell r="S7966">
            <v>0</v>
          </cell>
          <cell r="T7966">
            <v>0</v>
          </cell>
        </row>
        <row r="7967">
          <cell r="A7967">
            <v>50250020</v>
          </cell>
          <cell r="B7967" t="str">
            <v>50250020 Cost of Production-Scrap</v>
          </cell>
          <cell r="C7967">
            <v>-165714937.83000001</v>
          </cell>
          <cell r="D7967">
            <v>0</v>
          </cell>
          <cell r="E7967">
            <v>0</v>
          </cell>
          <cell r="F7967">
            <v>0</v>
          </cell>
          <cell r="G7967">
            <v>0</v>
          </cell>
          <cell r="H7967">
            <v>0</v>
          </cell>
          <cell r="I7967">
            <v>0</v>
          </cell>
          <cell r="J7967">
            <v>0</v>
          </cell>
          <cell r="K7967">
            <v>0</v>
          </cell>
          <cell r="L7967">
            <v>0</v>
          </cell>
          <cell r="M7967">
            <v>0</v>
          </cell>
          <cell r="N7967">
            <v>0</v>
          </cell>
          <cell r="O7967">
            <v>0</v>
          </cell>
          <cell r="P7967">
            <v>0</v>
          </cell>
          <cell r="Q7967">
            <v>0</v>
          </cell>
          <cell r="R7967">
            <v>0</v>
          </cell>
          <cell r="S7967">
            <v>0</v>
          </cell>
          <cell r="T7967">
            <v>-165714937.83000001</v>
          </cell>
        </row>
        <row r="7968">
          <cell r="A7968">
            <v>50250022</v>
          </cell>
          <cell r="B7968" t="str">
            <v>50250022 COP- Traded Goods</v>
          </cell>
          <cell r="C7968">
            <v>0</v>
          </cell>
          <cell r="D7968">
            <v>0</v>
          </cell>
          <cell r="E7968">
            <v>0</v>
          </cell>
          <cell r="F7968">
            <v>0</v>
          </cell>
          <cell r="G7968">
            <v>0</v>
          </cell>
          <cell r="H7968">
            <v>0</v>
          </cell>
          <cell r="I7968">
            <v>0</v>
          </cell>
          <cell r="J7968">
            <v>0</v>
          </cell>
          <cell r="K7968">
            <v>0</v>
          </cell>
          <cell r="L7968">
            <v>0</v>
          </cell>
          <cell r="M7968">
            <v>0</v>
          </cell>
          <cell r="N7968">
            <v>0</v>
          </cell>
          <cell r="O7968">
            <v>0</v>
          </cell>
          <cell r="P7968">
            <v>0</v>
          </cell>
          <cell r="Q7968">
            <v>0</v>
          </cell>
          <cell r="R7968">
            <v>0</v>
          </cell>
          <cell r="S7968">
            <v>0</v>
          </cell>
          <cell r="T7968">
            <v>0</v>
          </cell>
        </row>
        <row r="7969">
          <cell r="A7969">
            <v>50250024</v>
          </cell>
          <cell r="B7969" t="str">
            <v>50250024 Cost Of Goods Produced Crop Care Products</v>
          </cell>
          <cell r="C7969">
            <v>0</v>
          </cell>
          <cell r="D7969">
            <v>0</v>
          </cell>
          <cell r="E7969">
            <v>0</v>
          </cell>
          <cell r="F7969">
            <v>0</v>
          </cell>
          <cell r="G7969">
            <v>0</v>
          </cell>
          <cell r="H7969">
            <v>0</v>
          </cell>
          <cell r="I7969">
            <v>0</v>
          </cell>
          <cell r="J7969">
            <v>0</v>
          </cell>
          <cell r="K7969">
            <v>0</v>
          </cell>
          <cell r="L7969">
            <v>0</v>
          </cell>
          <cell r="M7969">
            <v>0</v>
          </cell>
          <cell r="N7969">
            <v>0</v>
          </cell>
          <cell r="O7969">
            <v>0</v>
          </cell>
          <cell r="P7969">
            <v>0</v>
          </cell>
          <cell r="Q7969">
            <v>0</v>
          </cell>
          <cell r="R7969">
            <v>0</v>
          </cell>
          <cell r="S7969">
            <v>0</v>
          </cell>
          <cell r="T7969">
            <v>0</v>
          </cell>
        </row>
        <row r="7970">
          <cell r="A7970">
            <v>50250025</v>
          </cell>
          <cell r="B7970" t="str">
            <v>50250025 Cost Of Goods Produced Bulk Seeds</v>
          </cell>
          <cell r="C7970">
            <v>0</v>
          </cell>
          <cell r="D7970">
            <v>0</v>
          </cell>
          <cell r="E7970">
            <v>0</v>
          </cell>
          <cell r="F7970">
            <v>0</v>
          </cell>
          <cell r="G7970">
            <v>0</v>
          </cell>
          <cell r="H7970">
            <v>0</v>
          </cell>
          <cell r="I7970">
            <v>0</v>
          </cell>
          <cell r="J7970">
            <v>0</v>
          </cell>
          <cell r="K7970">
            <v>0</v>
          </cell>
          <cell r="L7970">
            <v>0</v>
          </cell>
          <cell r="M7970">
            <v>0</v>
          </cell>
          <cell r="N7970">
            <v>0</v>
          </cell>
          <cell r="O7970">
            <v>0</v>
          </cell>
          <cell r="P7970">
            <v>0</v>
          </cell>
          <cell r="Q7970">
            <v>0</v>
          </cell>
          <cell r="R7970">
            <v>0</v>
          </cell>
          <cell r="S7970">
            <v>0</v>
          </cell>
          <cell r="T7970">
            <v>0</v>
          </cell>
        </row>
        <row r="7971">
          <cell r="A7971">
            <v>50250026</v>
          </cell>
          <cell r="B7971" t="str">
            <v>50250026 Cost Of Goods Produced Processed Seeds</v>
          </cell>
          <cell r="C7971">
            <v>0</v>
          </cell>
          <cell r="D7971">
            <v>0</v>
          </cell>
          <cell r="E7971">
            <v>0</v>
          </cell>
          <cell r="F7971">
            <v>0</v>
          </cell>
          <cell r="G7971">
            <v>0</v>
          </cell>
          <cell r="H7971">
            <v>0</v>
          </cell>
          <cell r="I7971">
            <v>0</v>
          </cell>
          <cell r="J7971">
            <v>0</v>
          </cell>
          <cell r="K7971">
            <v>0</v>
          </cell>
          <cell r="L7971">
            <v>0</v>
          </cell>
          <cell r="M7971">
            <v>0</v>
          </cell>
          <cell r="N7971">
            <v>0</v>
          </cell>
          <cell r="O7971">
            <v>0</v>
          </cell>
          <cell r="P7971">
            <v>0</v>
          </cell>
          <cell r="Q7971">
            <v>0</v>
          </cell>
          <cell r="R7971">
            <v>0</v>
          </cell>
          <cell r="S7971">
            <v>0</v>
          </cell>
          <cell r="T7971">
            <v>0</v>
          </cell>
        </row>
        <row r="7972">
          <cell r="A7972">
            <v>50250027</v>
          </cell>
          <cell r="B7972" t="str">
            <v>50250027 Cost Of Goods Produced Seeds FG</v>
          </cell>
          <cell r="C7972">
            <v>0</v>
          </cell>
          <cell r="D7972">
            <v>0</v>
          </cell>
          <cell r="E7972">
            <v>0</v>
          </cell>
          <cell r="F7972">
            <v>0</v>
          </cell>
          <cell r="G7972">
            <v>0</v>
          </cell>
          <cell r="H7972">
            <v>0</v>
          </cell>
          <cell r="I7972">
            <v>0</v>
          </cell>
          <cell r="J7972">
            <v>0</v>
          </cell>
          <cell r="K7972">
            <v>0</v>
          </cell>
          <cell r="L7972">
            <v>0</v>
          </cell>
          <cell r="M7972">
            <v>0</v>
          </cell>
          <cell r="N7972">
            <v>0</v>
          </cell>
          <cell r="O7972">
            <v>0</v>
          </cell>
          <cell r="P7972">
            <v>0</v>
          </cell>
          <cell r="Q7972">
            <v>0</v>
          </cell>
          <cell r="R7972">
            <v>0</v>
          </cell>
          <cell r="S7972">
            <v>0</v>
          </cell>
          <cell r="T7972">
            <v>0</v>
          </cell>
        </row>
        <row r="7973">
          <cell r="A7973">
            <v>50250028</v>
          </cell>
          <cell r="B7973" t="str">
            <v>50250028 Cost of Goods Produced Seeds FG Trading</v>
          </cell>
          <cell r="C7973">
            <v>0</v>
          </cell>
          <cell r="D7973">
            <v>0</v>
          </cell>
          <cell r="E7973">
            <v>0</v>
          </cell>
          <cell r="F7973">
            <v>0</v>
          </cell>
          <cell r="G7973">
            <v>0</v>
          </cell>
          <cell r="H7973">
            <v>0</v>
          </cell>
          <cell r="I7973">
            <v>0</v>
          </cell>
          <cell r="J7973">
            <v>0</v>
          </cell>
          <cell r="K7973">
            <v>0</v>
          </cell>
          <cell r="L7973">
            <v>0</v>
          </cell>
          <cell r="M7973">
            <v>0</v>
          </cell>
          <cell r="N7973">
            <v>0</v>
          </cell>
          <cell r="O7973">
            <v>0</v>
          </cell>
          <cell r="P7973">
            <v>0</v>
          </cell>
          <cell r="Q7973">
            <v>0</v>
          </cell>
          <cell r="R7973">
            <v>0</v>
          </cell>
          <cell r="S7973">
            <v>0</v>
          </cell>
          <cell r="T7973">
            <v>0</v>
          </cell>
        </row>
        <row r="7974">
          <cell r="A7974">
            <v>50250029</v>
          </cell>
          <cell r="B7974" t="str">
            <v>50250029 Cost of Goods Produced Potato Seeds</v>
          </cell>
          <cell r="C7974">
            <v>0</v>
          </cell>
          <cell r="D7974">
            <v>0</v>
          </cell>
          <cell r="E7974">
            <v>0</v>
          </cell>
          <cell r="F7974">
            <v>0</v>
          </cell>
          <cell r="G7974">
            <v>0</v>
          </cell>
          <cell r="H7974">
            <v>0</v>
          </cell>
          <cell r="I7974">
            <v>0</v>
          </cell>
          <cell r="J7974">
            <v>0</v>
          </cell>
          <cell r="K7974">
            <v>0</v>
          </cell>
          <cell r="L7974">
            <v>0</v>
          </cell>
          <cell r="M7974">
            <v>0</v>
          </cell>
          <cell r="N7974">
            <v>0</v>
          </cell>
          <cell r="O7974">
            <v>0</v>
          </cell>
          <cell r="P7974">
            <v>0</v>
          </cell>
          <cell r="Q7974">
            <v>0</v>
          </cell>
          <cell r="R7974">
            <v>0</v>
          </cell>
          <cell r="S7974">
            <v>0</v>
          </cell>
          <cell r="T7974">
            <v>0</v>
          </cell>
        </row>
        <row r="7975">
          <cell r="A7975">
            <v>50250030</v>
          </cell>
          <cell r="B7975" t="str">
            <v>50250030 Cost Of Goods Produced-WIP-Pulses</v>
          </cell>
          <cell r="C7975">
            <v>0</v>
          </cell>
          <cell r="D7975">
            <v>0</v>
          </cell>
          <cell r="E7975">
            <v>0</v>
          </cell>
          <cell r="F7975">
            <v>0</v>
          </cell>
          <cell r="G7975">
            <v>0</v>
          </cell>
          <cell r="H7975">
            <v>0</v>
          </cell>
          <cell r="I7975">
            <v>0</v>
          </cell>
          <cell r="J7975">
            <v>0</v>
          </cell>
          <cell r="K7975">
            <v>0</v>
          </cell>
          <cell r="L7975">
            <v>0</v>
          </cell>
          <cell r="M7975">
            <v>0</v>
          </cell>
          <cell r="N7975">
            <v>0</v>
          </cell>
          <cell r="O7975">
            <v>0</v>
          </cell>
          <cell r="P7975">
            <v>0</v>
          </cell>
          <cell r="Q7975">
            <v>0</v>
          </cell>
          <cell r="R7975">
            <v>0</v>
          </cell>
          <cell r="S7975">
            <v>0</v>
          </cell>
          <cell r="T7975">
            <v>0</v>
          </cell>
        </row>
        <row r="7976">
          <cell r="A7976">
            <v>50250031</v>
          </cell>
          <cell r="B7976" t="str">
            <v>50250031 Cost Of Goods Produced-Pulses FG</v>
          </cell>
          <cell r="C7976">
            <v>0</v>
          </cell>
          <cell r="D7976">
            <v>0</v>
          </cell>
          <cell r="E7976">
            <v>0</v>
          </cell>
          <cell r="F7976">
            <v>0</v>
          </cell>
          <cell r="G7976">
            <v>0</v>
          </cell>
          <cell r="H7976">
            <v>0</v>
          </cell>
          <cell r="I7976">
            <v>0</v>
          </cell>
          <cell r="J7976">
            <v>0</v>
          </cell>
          <cell r="K7976">
            <v>0</v>
          </cell>
          <cell r="L7976">
            <v>0</v>
          </cell>
          <cell r="M7976">
            <v>0</v>
          </cell>
          <cell r="N7976">
            <v>0</v>
          </cell>
          <cell r="O7976">
            <v>0</v>
          </cell>
          <cell r="P7976">
            <v>0</v>
          </cell>
          <cell r="Q7976">
            <v>0</v>
          </cell>
          <cell r="R7976">
            <v>0</v>
          </cell>
          <cell r="S7976">
            <v>0</v>
          </cell>
          <cell r="T7976">
            <v>0</v>
          </cell>
        </row>
        <row r="7977">
          <cell r="A7977">
            <v>50250032</v>
          </cell>
          <cell r="B7977" t="str">
            <v>50250032 Cost Of Goods Produced-WIP-Dairy</v>
          </cell>
          <cell r="C7977">
            <v>0</v>
          </cell>
          <cell r="D7977">
            <v>0</v>
          </cell>
          <cell r="E7977">
            <v>0</v>
          </cell>
          <cell r="F7977">
            <v>0</v>
          </cell>
          <cell r="G7977">
            <v>0</v>
          </cell>
          <cell r="H7977">
            <v>0</v>
          </cell>
          <cell r="I7977">
            <v>0</v>
          </cell>
          <cell r="J7977">
            <v>0</v>
          </cell>
          <cell r="K7977">
            <v>0</v>
          </cell>
          <cell r="L7977">
            <v>0</v>
          </cell>
          <cell r="M7977">
            <v>0</v>
          </cell>
          <cell r="N7977">
            <v>0</v>
          </cell>
          <cell r="O7977">
            <v>0</v>
          </cell>
          <cell r="P7977">
            <v>0</v>
          </cell>
          <cell r="Q7977">
            <v>0</v>
          </cell>
          <cell r="R7977">
            <v>0</v>
          </cell>
          <cell r="S7977">
            <v>0</v>
          </cell>
          <cell r="T7977">
            <v>0</v>
          </cell>
        </row>
        <row r="7978">
          <cell r="A7978">
            <v>50250033</v>
          </cell>
          <cell r="B7978" t="str">
            <v>50250033 Cost Of Goods Produced-Dairy FG</v>
          </cell>
          <cell r="C7978">
            <v>0</v>
          </cell>
          <cell r="D7978">
            <v>0</v>
          </cell>
          <cell r="E7978">
            <v>0</v>
          </cell>
          <cell r="F7978">
            <v>0</v>
          </cell>
          <cell r="G7978">
            <v>0</v>
          </cell>
          <cell r="H7978">
            <v>0</v>
          </cell>
          <cell r="I7978">
            <v>0</v>
          </cell>
          <cell r="J7978">
            <v>0</v>
          </cell>
          <cell r="K7978">
            <v>0</v>
          </cell>
          <cell r="L7978">
            <v>0</v>
          </cell>
          <cell r="M7978">
            <v>0</v>
          </cell>
          <cell r="N7978">
            <v>0</v>
          </cell>
          <cell r="O7978">
            <v>0</v>
          </cell>
          <cell r="P7978">
            <v>0</v>
          </cell>
          <cell r="Q7978">
            <v>0</v>
          </cell>
          <cell r="R7978">
            <v>0</v>
          </cell>
          <cell r="S7978">
            <v>0</v>
          </cell>
          <cell r="T7978">
            <v>0</v>
          </cell>
        </row>
        <row r="7979">
          <cell r="A7979">
            <v>50250034</v>
          </cell>
          <cell r="B7979" t="str">
            <v>50250034 Cost Of Goods Produced-Dairy FG1</v>
          </cell>
          <cell r="C7979">
            <v>0</v>
          </cell>
          <cell r="D7979">
            <v>0</v>
          </cell>
          <cell r="E7979">
            <v>0</v>
          </cell>
          <cell r="F7979">
            <v>0</v>
          </cell>
          <cell r="G7979">
            <v>0</v>
          </cell>
          <cell r="H7979">
            <v>0</v>
          </cell>
          <cell r="I7979">
            <v>0</v>
          </cell>
          <cell r="J7979">
            <v>0</v>
          </cell>
          <cell r="K7979">
            <v>0</v>
          </cell>
          <cell r="L7979">
            <v>0</v>
          </cell>
          <cell r="M7979">
            <v>0</v>
          </cell>
          <cell r="N7979">
            <v>0</v>
          </cell>
          <cell r="O7979">
            <v>0</v>
          </cell>
          <cell r="P7979">
            <v>0</v>
          </cell>
          <cell r="Q7979">
            <v>0</v>
          </cell>
          <cell r="R7979">
            <v>0</v>
          </cell>
          <cell r="S7979">
            <v>0</v>
          </cell>
          <cell r="T7979">
            <v>0</v>
          </cell>
        </row>
        <row r="7980">
          <cell r="A7980">
            <v>50250035</v>
          </cell>
          <cell r="B7980" t="str">
            <v>50250035 COP Formulation FG Trading</v>
          </cell>
          <cell r="C7980">
            <v>0</v>
          </cell>
          <cell r="D7980">
            <v>0</v>
          </cell>
          <cell r="E7980">
            <v>0</v>
          </cell>
          <cell r="F7980">
            <v>0</v>
          </cell>
          <cell r="G7980">
            <v>0</v>
          </cell>
          <cell r="H7980">
            <v>0</v>
          </cell>
          <cell r="I7980">
            <v>0</v>
          </cell>
          <cell r="J7980">
            <v>0</v>
          </cell>
          <cell r="K7980">
            <v>0</v>
          </cell>
          <cell r="L7980">
            <v>0</v>
          </cell>
          <cell r="M7980">
            <v>0</v>
          </cell>
          <cell r="N7980">
            <v>0</v>
          </cell>
          <cell r="O7980">
            <v>0</v>
          </cell>
          <cell r="P7980">
            <v>0</v>
          </cell>
          <cell r="Q7980">
            <v>0</v>
          </cell>
          <cell r="R7980">
            <v>0</v>
          </cell>
          <cell r="S7980">
            <v>0</v>
          </cell>
          <cell r="T7980">
            <v>0</v>
          </cell>
        </row>
        <row r="7981">
          <cell r="A7981">
            <v>50250036</v>
          </cell>
          <cell r="B7981" t="str">
            <v>50250036 COP Formulation FG</v>
          </cell>
          <cell r="C7981">
            <v>0</v>
          </cell>
          <cell r="D7981">
            <v>0</v>
          </cell>
          <cell r="E7981">
            <v>0</v>
          </cell>
          <cell r="F7981">
            <v>0</v>
          </cell>
          <cell r="G7981">
            <v>0</v>
          </cell>
          <cell r="H7981">
            <v>0</v>
          </cell>
          <cell r="I7981">
            <v>0</v>
          </cell>
          <cell r="J7981">
            <v>0</v>
          </cell>
          <cell r="K7981">
            <v>0</v>
          </cell>
          <cell r="L7981">
            <v>0</v>
          </cell>
          <cell r="M7981">
            <v>0</v>
          </cell>
          <cell r="N7981">
            <v>0</v>
          </cell>
          <cell r="O7981">
            <v>0</v>
          </cell>
          <cell r="P7981">
            <v>0</v>
          </cell>
          <cell r="Q7981">
            <v>0</v>
          </cell>
          <cell r="R7981">
            <v>0</v>
          </cell>
          <cell r="S7981">
            <v>0</v>
          </cell>
          <cell r="T7981">
            <v>0</v>
          </cell>
        </row>
        <row r="7982">
          <cell r="A7982">
            <v>50250037</v>
          </cell>
          <cell r="B7982" t="str">
            <v>50250037 COGS- Edible oil</v>
          </cell>
          <cell r="C7982">
            <v>0</v>
          </cell>
          <cell r="D7982">
            <v>0</v>
          </cell>
          <cell r="E7982">
            <v>0</v>
          </cell>
          <cell r="F7982">
            <v>0</v>
          </cell>
          <cell r="G7982">
            <v>0</v>
          </cell>
          <cell r="H7982">
            <v>0</v>
          </cell>
          <cell r="I7982">
            <v>0</v>
          </cell>
          <cell r="J7982">
            <v>0</v>
          </cell>
          <cell r="K7982">
            <v>0</v>
          </cell>
          <cell r="L7982">
            <v>0</v>
          </cell>
          <cell r="M7982">
            <v>0</v>
          </cell>
          <cell r="N7982">
            <v>0</v>
          </cell>
          <cell r="O7982">
            <v>0</v>
          </cell>
          <cell r="P7982">
            <v>0</v>
          </cell>
          <cell r="Q7982">
            <v>0</v>
          </cell>
          <cell r="R7982">
            <v>0</v>
          </cell>
          <cell r="S7982">
            <v>0</v>
          </cell>
          <cell r="T7982">
            <v>0</v>
          </cell>
        </row>
        <row r="7983">
          <cell r="A7983">
            <v>50250045</v>
          </cell>
          <cell r="B7983" t="str">
            <v>50250045 Cost Of Production Mfg Components_EWM</v>
          </cell>
          <cell r="C7983">
            <v>0</v>
          </cell>
          <cell r="D7983">
            <v>0</v>
          </cell>
          <cell r="E7983">
            <v>0</v>
          </cell>
          <cell r="F7983">
            <v>0</v>
          </cell>
          <cell r="G7983">
            <v>0</v>
          </cell>
          <cell r="H7983">
            <v>0</v>
          </cell>
          <cell r="I7983">
            <v>0</v>
          </cell>
          <cell r="J7983">
            <v>0</v>
          </cell>
          <cell r="K7983">
            <v>0</v>
          </cell>
          <cell r="L7983">
            <v>0</v>
          </cell>
          <cell r="M7983">
            <v>0</v>
          </cell>
          <cell r="N7983">
            <v>0</v>
          </cell>
          <cell r="O7983">
            <v>0</v>
          </cell>
          <cell r="P7983">
            <v>0</v>
          </cell>
          <cell r="Q7983">
            <v>0</v>
          </cell>
          <cell r="R7983">
            <v>0</v>
          </cell>
          <cell r="S7983">
            <v>0</v>
          </cell>
          <cell r="T7983">
            <v>0</v>
          </cell>
        </row>
        <row r="7984">
          <cell r="A7984">
            <v>50250099</v>
          </cell>
          <cell r="B7984" t="str">
            <v>50250099 Finished Goods Consumed ‘FES  Australia’</v>
          </cell>
          <cell r="C7984">
            <v>0</v>
          </cell>
          <cell r="D7984">
            <v>0</v>
          </cell>
          <cell r="E7984">
            <v>0</v>
          </cell>
          <cell r="F7984">
            <v>0</v>
          </cell>
          <cell r="G7984">
            <v>0</v>
          </cell>
          <cell r="H7984">
            <v>0</v>
          </cell>
          <cell r="I7984">
            <v>0</v>
          </cell>
          <cell r="J7984">
            <v>0</v>
          </cell>
          <cell r="K7984">
            <v>0</v>
          </cell>
          <cell r="L7984">
            <v>0</v>
          </cell>
          <cell r="M7984">
            <v>0</v>
          </cell>
          <cell r="N7984">
            <v>0</v>
          </cell>
          <cell r="O7984">
            <v>0</v>
          </cell>
          <cell r="P7984">
            <v>0</v>
          </cell>
          <cell r="Q7984">
            <v>0</v>
          </cell>
          <cell r="R7984">
            <v>0</v>
          </cell>
          <cell r="S7984">
            <v>0</v>
          </cell>
          <cell r="T7984">
            <v>0</v>
          </cell>
        </row>
        <row r="7985">
          <cell r="A7985">
            <v>50250126</v>
          </cell>
          <cell r="B7985" t="str">
            <v>50250126 Cost Of Goods Sold-Others</v>
          </cell>
          <cell r="C7985">
            <v>0</v>
          </cell>
          <cell r="D7985">
            <v>0</v>
          </cell>
          <cell r="E7985">
            <v>0</v>
          </cell>
          <cell r="F7985">
            <v>0</v>
          </cell>
          <cell r="G7985">
            <v>0</v>
          </cell>
          <cell r="H7985">
            <v>0</v>
          </cell>
          <cell r="I7985">
            <v>0</v>
          </cell>
          <cell r="J7985">
            <v>0</v>
          </cell>
          <cell r="K7985">
            <v>0</v>
          </cell>
          <cell r="L7985">
            <v>0</v>
          </cell>
          <cell r="M7985">
            <v>0</v>
          </cell>
          <cell r="N7985">
            <v>0</v>
          </cell>
          <cell r="O7985">
            <v>0</v>
          </cell>
          <cell r="P7985">
            <v>0</v>
          </cell>
          <cell r="Q7985">
            <v>0</v>
          </cell>
          <cell r="R7985">
            <v>0</v>
          </cell>
          <cell r="S7985">
            <v>0</v>
          </cell>
          <cell r="T7985">
            <v>0</v>
          </cell>
        </row>
        <row r="7986">
          <cell r="A7986">
            <v>50250127</v>
          </cell>
          <cell r="B7986" t="str">
            <v>50250127 Cost Of Goods Sold-Manufactured</v>
          </cell>
          <cell r="C7986">
            <v>2782528982.75</v>
          </cell>
          <cell r="D7986">
            <v>2202461785.5999999</v>
          </cell>
          <cell r="E7986">
            <v>179431797.34999999</v>
          </cell>
          <cell r="F7986">
            <v>0</v>
          </cell>
          <cell r="G7986">
            <v>2718035453.23</v>
          </cell>
          <cell r="H7986">
            <v>0</v>
          </cell>
          <cell r="I7986">
            <v>0</v>
          </cell>
          <cell r="J7986">
            <v>0</v>
          </cell>
          <cell r="K7986">
            <v>0</v>
          </cell>
          <cell r="L7986">
            <v>0</v>
          </cell>
          <cell r="M7986">
            <v>25149759.870000001</v>
          </cell>
          <cell r="N7986">
            <v>0</v>
          </cell>
          <cell r="O7986">
            <v>0</v>
          </cell>
          <cell r="P7986">
            <v>0</v>
          </cell>
          <cell r="Q7986">
            <v>0</v>
          </cell>
          <cell r="R7986">
            <v>0</v>
          </cell>
          <cell r="S7986">
            <v>0</v>
          </cell>
          <cell r="T7986">
            <v>7907607778.8000002</v>
          </cell>
        </row>
        <row r="7987">
          <cell r="A7987">
            <v>50250200</v>
          </cell>
          <cell r="B7987" t="str">
            <v>50250200 Cost of Goods Sold-Finished Goods</v>
          </cell>
          <cell r="C7987">
            <v>453339832723.20001</v>
          </cell>
          <cell r="D7987">
            <v>62400028437.870003</v>
          </cell>
          <cell r="E7987">
            <v>58678736264.75</v>
          </cell>
          <cell r="F7987">
            <v>0</v>
          </cell>
          <cell r="G7987">
            <v>0</v>
          </cell>
          <cell r="H7987">
            <v>0</v>
          </cell>
          <cell r="I7987">
            <v>0</v>
          </cell>
          <cell r="J7987">
            <v>0</v>
          </cell>
          <cell r="K7987">
            <v>0</v>
          </cell>
          <cell r="L7987">
            <v>0</v>
          </cell>
          <cell r="M7987">
            <v>-34740131.630000003</v>
          </cell>
          <cell r="N7987">
            <v>0</v>
          </cell>
          <cell r="O7987">
            <v>0</v>
          </cell>
          <cell r="P7987">
            <v>0</v>
          </cell>
          <cell r="Q7987">
            <v>0</v>
          </cell>
          <cell r="R7987">
            <v>0</v>
          </cell>
          <cell r="S7987">
            <v>0</v>
          </cell>
          <cell r="T7987">
            <v>574383857294.18994</v>
          </cell>
        </row>
        <row r="7988">
          <cell r="A7988">
            <v>50250201</v>
          </cell>
          <cell r="B7988" t="str">
            <v>50250201 Cost Of Finished Goods Sold</v>
          </cell>
          <cell r="C7988">
            <v>0</v>
          </cell>
          <cell r="D7988">
            <v>0</v>
          </cell>
          <cell r="E7988">
            <v>0</v>
          </cell>
          <cell r="F7988">
            <v>0</v>
          </cell>
          <cell r="G7988">
            <v>0</v>
          </cell>
          <cell r="H7988">
            <v>0</v>
          </cell>
          <cell r="I7988">
            <v>0</v>
          </cell>
          <cell r="J7988">
            <v>0</v>
          </cell>
          <cell r="K7988">
            <v>0</v>
          </cell>
          <cell r="L7988">
            <v>0</v>
          </cell>
          <cell r="M7988">
            <v>5708599950.2299995</v>
          </cell>
          <cell r="N7988">
            <v>0</v>
          </cell>
          <cell r="O7988">
            <v>0</v>
          </cell>
          <cell r="P7988">
            <v>0</v>
          </cell>
          <cell r="Q7988">
            <v>0</v>
          </cell>
          <cell r="R7988">
            <v>0</v>
          </cell>
          <cell r="S7988">
            <v>0</v>
          </cell>
          <cell r="T7988">
            <v>5708599950.2299995</v>
          </cell>
        </row>
        <row r="7989">
          <cell r="A7989">
            <v>50250220</v>
          </cell>
          <cell r="B7989" t="str">
            <v>50250220 Cost Of Manufactured Components Transferred</v>
          </cell>
          <cell r="C7989">
            <v>0</v>
          </cell>
          <cell r="D7989">
            <v>0</v>
          </cell>
          <cell r="E7989">
            <v>0</v>
          </cell>
          <cell r="F7989">
            <v>0</v>
          </cell>
          <cell r="G7989">
            <v>0</v>
          </cell>
          <cell r="H7989">
            <v>0</v>
          </cell>
          <cell r="I7989">
            <v>0</v>
          </cell>
          <cell r="J7989">
            <v>0</v>
          </cell>
          <cell r="K7989">
            <v>0</v>
          </cell>
          <cell r="L7989">
            <v>0</v>
          </cell>
          <cell r="M7989">
            <v>0</v>
          </cell>
          <cell r="N7989">
            <v>0</v>
          </cell>
          <cell r="O7989">
            <v>0</v>
          </cell>
          <cell r="P7989">
            <v>0</v>
          </cell>
          <cell r="Q7989">
            <v>0</v>
          </cell>
          <cell r="R7989">
            <v>0</v>
          </cell>
          <cell r="S7989">
            <v>0</v>
          </cell>
          <cell r="T7989">
            <v>0</v>
          </cell>
        </row>
        <row r="7990">
          <cell r="A7990">
            <v>50250221</v>
          </cell>
          <cell r="B7990" t="str">
            <v>50250221 Cost Of Manufactured Components Transferred</v>
          </cell>
          <cell r="C7990">
            <v>0</v>
          </cell>
          <cell r="D7990">
            <v>0</v>
          </cell>
          <cell r="E7990">
            <v>0</v>
          </cell>
          <cell r="F7990">
            <v>0</v>
          </cell>
          <cell r="G7990">
            <v>0</v>
          </cell>
          <cell r="H7990">
            <v>0</v>
          </cell>
          <cell r="I7990">
            <v>0</v>
          </cell>
          <cell r="J7990">
            <v>0</v>
          </cell>
          <cell r="K7990">
            <v>0</v>
          </cell>
          <cell r="L7990">
            <v>0</v>
          </cell>
          <cell r="M7990">
            <v>0</v>
          </cell>
          <cell r="N7990">
            <v>0</v>
          </cell>
          <cell r="O7990">
            <v>0</v>
          </cell>
          <cell r="P7990">
            <v>0</v>
          </cell>
          <cell r="Q7990">
            <v>0</v>
          </cell>
          <cell r="R7990">
            <v>0</v>
          </cell>
          <cell r="S7990">
            <v>0</v>
          </cell>
          <cell r="T7990">
            <v>0</v>
          </cell>
        </row>
        <row r="7991">
          <cell r="A7991">
            <v>50250225</v>
          </cell>
          <cell r="B7991" t="str">
            <v>50250225 Cost Of Goods Sold-Stores</v>
          </cell>
          <cell r="C7991">
            <v>0</v>
          </cell>
          <cell r="D7991">
            <v>0</v>
          </cell>
          <cell r="E7991">
            <v>0</v>
          </cell>
          <cell r="F7991">
            <v>0</v>
          </cell>
          <cell r="G7991">
            <v>0</v>
          </cell>
          <cell r="H7991">
            <v>0</v>
          </cell>
          <cell r="I7991">
            <v>0</v>
          </cell>
          <cell r="J7991">
            <v>0</v>
          </cell>
          <cell r="K7991">
            <v>0</v>
          </cell>
          <cell r="L7991">
            <v>0</v>
          </cell>
          <cell r="M7991">
            <v>0</v>
          </cell>
          <cell r="N7991">
            <v>0</v>
          </cell>
          <cell r="O7991">
            <v>0</v>
          </cell>
          <cell r="P7991">
            <v>0</v>
          </cell>
          <cell r="Q7991">
            <v>0</v>
          </cell>
          <cell r="R7991">
            <v>0</v>
          </cell>
          <cell r="S7991">
            <v>0</v>
          </cell>
          <cell r="T7991">
            <v>0</v>
          </cell>
        </row>
        <row r="7992">
          <cell r="A7992">
            <v>50250229</v>
          </cell>
          <cell r="B7992" t="str">
            <v>6*  COGS-RM- Local Tradi</v>
          </cell>
          <cell r="C7992">
            <v>40300</v>
          </cell>
          <cell r="D7992">
            <v>0</v>
          </cell>
          <cell r="E7992">
            <v>0</v>
          </cell>
          <cell r="F7992">
            <v>0</v>
          </cell>
          <cell r="G7992">
            <v>0</v>
          </cell>
          <cell r="H7992">
            <v>0</v>
          </cell>
          <cell r="I7992">
            <v>0</v>
          </cell>
          <cell r="J7992">
            <v>0</v>
          </cell>
          <cell r="K7992">
            <v>0</v>
          </cell>
          <cell r="L7992">
            <v>0</v>
          </cell>
          <cell r="M7992">
            <v>0</v>
          </cell>
          <cell r="N7992">
            <v>0</v>
          </cell>
          <cell r="O7992">
            <v>0</v>
          </cell>
          <cell r="P7992">
            <v>0</v>
          </cell>
          <cell r="Q7992">
            <v>0</v>
          </cell>
          <cell r="R7992">
            <v>0</v>
          </cell>
          <cell r="S7992">
            <v>0</v>
          </cell>
          <cell r="T7992">
            <v>40300</v>
          </cell>
        </row>
        <row r="7993">
          <cell r="A7993">
            <v>50250240</v>
          </cell>
          <cell r="B7993" t="str">
            <v>50250240 Cost Of Scrap Sold</v>
          </cell>
          <cell r="C7993">
            <v>1466308071.23</v>
          </cell>
          <cell r="D7993">
            <v>114233666.58</v>
          </cell>
          <cell r="E7993">
            <v>35446878.840000004</v>
          </cell>
          <cell r="F7993">
            <v>0</v>
          </cell>
          <cell r="G7993">
            <v>2820.9</v>
          </cell>
          <cell r="H7993">
            <v>0</v>
          </cell>
          <cell r="I7993">
            <v>0</v>
          </cell>
          <cell r="J7993">
            <v>0</v>
          </cell>
          <cell r="K7993">
            <v>0</v>
          </cell>
          <cell r="L7993">
            <v>0</v>
          </cell>
          <cell r="M7993">
            <v>79740120.879999995</v>
          </cell>
          <cell r="N7993">
            <v>0</v>
          </cell>
          <cell r="O7993">
            <v>0</v>
          </cell>
          <cell r="P7993">
            <v>0</v>
          </cell>
          <cell r="Q7993">
            <v>0</v>
          </cell>
          <cell r="R7993">
            <v>0</v>
          </cell>
          <cell r="S7993">
            <v>0</v>
          </cell>
          <cell r="T7993">
            <v>1695731558.4300001</v>
          </cell>
        </row>
        <row r="7994">
          <cell r="A7994">
            <v>50250250</v>
          </cell>
          <cell r="B7994" t="str">
            <v>50250250 Cost Of Goods Sold-RM &amp; Components</v>
          </cell>
          <cell r="C7994">
            <v>20529112128.849998</v>
          </cell>
          <cell r="D7994">
            <v>7184277101.7600002</v>
          </cell>
          <cell r="E7994">
            <v>2806152105.9299998</v>
          </cell>
          <cell r="F7994">
            <v>0</v>
          </cell>
          <cell r="G7994">
            <v>3893479856.0599999</v>
          </cell>
          <cell r="H7994">
            <v>0</v>
          </cell>
          <cell r="I7994">
            <v>0</v>
          </cell>
          <cell r="J7994">
            <v>0</v>
          </cell>
          <cell r="K7994">
            <v>0</v>
          </cell>
          <cell r="L7994">
            <v>0</v>
          </cell>
          <cell r="M7994">
            <v>429302118.56</v>
          </cell>
          <cell r="N7994">
            <v>0</v>
          </cell>
          <cell r="O7994">
            <v>0</v>
          </cell>
          <cell r="P7994">
            <v>0</v>
          </cell>
          <cell r="Q7994">
            <v>0</v>
          </cell>
          <cell r="R7994">
            <v>0</v>
          </cell>
          <cell r="S7994">
            <v>0</v>
          </cell>
          <cell r="T7994">
            <v>34842323311.160004</v>
          </cell>
        </row>
        <row r="7995">
          <cell r="A7995">
            <v>50250280</v>
          </cell>
          <cell r="B7995" t="str">
            <v>50250280 Cost - Gensets Sold</v>
          </cell>
          <cell r="C7995">
            <v>0</v>
          </cell>
          <cell r="D7995">
            <v>0</v>
          </cell>
          <cell r="E7995">
            <v>0</v>
          </cell>
          <cell r="F7995">
            <v>0</v>
          </cell>
          <cell r="G7995">
            <v>1874891412.0599999</v>
          </cell>
          <cell r="H7995">
            <v>0</v>
          </cell>
          <cell r="I7995">
            <v>0</v>
          </cell>
          <cell r="J7995">
            <v>0</v>
          </cell>
          <cell r="K7995">
            <v>0</v>
          </cell>
          <cell r="L7995">
            <v>0</v>
          </cell>
          <cell r="M7995">
            <v>0</v>
          </cell>
          <cell r="N7995">
            <v>0</v>
          </cell>
          <cell r="O7995">
            <v>0</v>
          </cell>
          <cell r="P7995">
            <v>0</v>
          </cell>
          <cell r="Q7995">
            <v>0</v>
          </cell>
          <cell r="R7995">
            <v>0</v>
          </cell>
          <cell r="S7995">
            <v>0</v>
          </cell>
          <cell r="T7995">
            <v>1874891412.0599999</v>
          </cell>
        </row>
        <row r="7996">
          <cell r="A7996">
            <v>50250281</v>
          </cell>
          <cell r="B7996" t="str">
            <v>50250281 Cost Of Goods Sold Crop Care Products</v>
          </cell>
          <cell r="C7996">
            <v>0</v>
          </cell>
          <cell r="D7996">
            <v>0</v>
          </cell>
          <cell r="E7996">
            <v>0</v>
          </cell>
          <cell r="F7996">
            <v>0</v>
          </cell>
          <cell r="G7996">
            <v>0</v>
          </cell>
          <cell r="H7996">
            <v>0</v>
          </cell>
          <cell r="I7996">
            <v>0</v>
          </cell>
          <cell r="J7996">
            <v>0</v>
          </cell>
          <cell r="K7996">
            <v>0</v>
          </cell>
          <cell r="L7996">
            <v>0</v>
          </cell>
          <cell r="M7996">
            <v>0</v>
          </cell>
          <cell r="N7996">
            <v>0</v>
          </cell>
          <cell r="O7996">
            <v>0</v>
          </cell>
          <cell r="P7996">
            <v>0</v>
          </cell>
          <cell r="Q7996">
            <v>0</v>
          </cell>
          <cell r="R7996">
            <v>0</v>
          </cell>
          <cell r="S7996">
            <v>0</v>
          </cell>
          <cell r="T7996">
            <v>0</v>
          </cell>
        </row>
        <row r="7997">
          <cell r="A7997">
            <v>50250282</v>
          </cell>
          <cell r="B7997" t="str">
            <v>50250282 Cost Of Goods Sold Bulk Seeds</v>
          </cell>
          <cell r="C7997">
            <v>0</v>
          </cell>
          <cell r="D7997">
            <v>0</v>
          </cell>
          <cell r="E7997">
            <v>0</v>
          </cell>
          <cell r="F7997">
            <v>0</v>
          </cell>
          <cell r="G7997">
            <v>0</v>
          </cell>
          <cell r="H7997">
            <v>0</v>
          </cell>
          <cell r="I7997">
            <v>0</v>
          </cell>
          <cell r="J7997">
            <v>0</v>
          </cell>
          <cell r="K7997">
            <v>0</v>
          </cell>
          <cell r="L7997">
            <v>0</v>
          </cell>
          <cell r="M7997">
            <v>0</v>
          </cell>
          <cell r="N7997">
            <v>0</v>
          </cell>
          <cell r="O7997">
            <v>0</v>
          </cell>
          <cell r="P7997">
            <v>0</v>
          </cell>
          <cell r="Q7997">
            <v>0</v>
          </cell>
          <cell r="R7997">
            <v>0</v>
          </cell>
          <cell r="S7997">
            <v>0</v>
          </cell>
          <cell r="T7997">
            <v>0</v>
          </cell>
        </row>
        <row r="7998">
          <cell r="A7998">
            <v>50250283</v>
          </cell>
          <cell r="B7998" t="str">
            <v>50250283 Cost Of Goods Sold Processed Seeds</v>
          </cell>
          <cell r="C7998">
            <v>0</v>
          </cell>
          <cell r="D7998">
            <v>0</v>
          </cell>
          <cell r="E7998">
            <v>0</v>
          </cell>
          <cell r="F7998">
            <v>0</v>
          </cell>
          <cell r="G7998">
            <v>0</v>
          </cell>
          <cell r="H7998">
            <v>0</v>
          </cell>
          <cell r="I7998">
            <v>0</v>
          </cell>
          <cell r="J7998">
            <v>0</v>
          </cell>
          <cell r="K7998">
            <v>0</v>
          </cell>
          <cell r="L7998">
            <v>0</v>
          </cell>
          <cell r="M7998">
            <v>0</v>
          </cell>
          <cell r="N7998">
            <v>0</v>
          </cell>
          <cell r="O7998">
            <v>0</v>
          </cell>
          <cell r="P7998">
            <v>0</v>
          </cell>
          <cell r="Q7998">
            <v>0</v>
          </cell>
          <cell r="R7998">
            <v>0</v>
          </cell>
          <cell r="S7998">
            <v>0</v>
          </cell>
          <cell r="T7998">
            <v>0</v>
          </cell>
        </row>
        <row r="7999">
          <cell r="A7999">
            <v>50250284</v>
          </cell>
          <cell r="B7999" t="str">
            <v>50250284 Cost Of Goods Sold Seeds FG</v>
          </cell>
          <cell r="C7999">
            <v>0</v>
          </cell>
          <cell r="D7999">
            <v>0</v>
          </cell>
          <cell r="E7999">
            <v>0</v>
          </cell>
          <cell r="F7999">
            <v>0</v>
          </cell>
          <cell r="G7999">
            <v>0</v>
          </cell>
          <cell r="H7999">
            <v>0</v>
          </cell>
          <cell r="I7999">
            <v>0</v>
          </cell>
          <cell r="J7999">
            <v>0</v>
          </cell>
          <cell r="K7999">
            <v>0</v>
          </cell>
          <cell r="L7999">
            <v>0</v>
          </cell>
          <cell r="M7999">
            <v>0</v>
          </cell>
          <cell r="N7999">
            <v>0</v>
          </cell>
          <cell r="O7999">
            <v>0</v>
          </cell>
          <cell r="P7999">
            <v>0</v>
          </cell>
          <cell r="Q7999">
            <v>0</v>
          </cell>
          <cell r="R7999">
            <v>0</v>
          </cell>
          <cell r="S7999">
            <v>0</v>
          </cell>
          <cell r="T7999">
            <v>0</v>
          </cell>
        </row>
        <row r="8000">
          <cell r="A8000">
            <v>50250285</v>
          </cell>
          <cell r="B8000" t="str">
            <v>50250285 Cost Of Goods Sold Seeds FG Trading</v>
          </cell>
          <cell r="C8000">
            <v>0</v>
          </cell>
          <cell r="D8000">
            <v>0</v>
          </cell>
          <cell r="E8000">
            <v>0</v>
          </cell>
          <cell r="F8000">
            <v>0</v>
          </cell>
          <cell r="G8000">
            <v>0</v>
          </cell>
          <cell r="H8000">
            <v>0</v>
          </cell>
          <cell r="I8000">
            <v>0</v>
          </cell>
          <cell r="J8000">
            <v>0</v>
          </cell>
          <cell r="K8000">
            <v>0</v>
          </cell>
          <cell r="L8000">
            <v>0</v>
          </cell>
          <cell r="M8000">
            <v>0</v>
          </cell>
          <cell r="N8000">
            <v>0</v>
          </cell>
          <cell r="O8000">
            <v>0</v>
          </cell>
          <cell r="P8000">
            <v>0</v>
          </cell>
          <cell r="Q8000">
            <v>0</v>
          </cell>
          <cell r="R8000">
            <v>0</v>
          </cell>
          <cell r="S8000">
            <v>0</v>
          </cell>
          <cell r="T8000">
            <v>0</v>
          </cell>
        </row>
        <row r="8001">
          <cell r="A8001">
            <v>50250286</v>
          </cell>
          <cell r="B8001" t="str">
            <v>50250286 Cost of Goods Sold Potato Seeds</v>
          </cell>
          <cell r="C8001">
            <v>0</v>
          </cell>
          <cell r="D8001">
            <v>0</v>
          </cell>
          <cell r="E8001">
            <v>0</v>
          </cell>
          <cell r="F8001">
            <v>0</v>
          </cell>
          <cell r="G8001">
            <v>0</v>
          </cell>
          <cell r="H8001">
            <v>0</v>
          </cell>
          <cell r="I8001">
            <v>0</v>
          </cell>
          <cell r="J8001">
            <v>0</v>
          </cell>
          <cell r="K8001">
            <v>0</v>
          </cell>
          <cell r="L8001">
            <v>0</v>
          </cell>
          <cell r="M8001">
            <v>0</v>
          </cell>
          <cell r="N8001">
            <v>0</v>
          </cell>
          <cell r="O8001">
            <v>0</v>
          </cell>
          <cell r="P8001">
            <v>0</v>
          </cell>
          <cell r="Q8001">
            <v>0</v>
          </cell>
          <cell r="R8001">
            <v>0</v>
          </cell>
          <cell r="S8001">
            <v>0</v>
          </cell>
          <cell r="T8001">
            <v>0</v>
          </cell>
        </row>
        <row r="8002">
          <cell r="A8002">
            <v>50250287</v>
          </cell>
          <cell r="B8002" t="str">
            <v>50250287 Cost Of Goods Sold-WIP-Pulses</v>
          </cell>
          <cell r="C8002">
            <v>0</v>
          </cell>
          <cell r="D8002">
            <v>0</v>
          </cell>
          <cell r="E8002">
            <v>0</v>
          </cell>
          <cell r="F8002">
            <v>0</v>
          </cell>
          <cell r="G8002">
            <v>0</v>
          </cell>
          <cell r="H8002">
            <v>0</v>
          </cell>
          <cell r="I8002">
            <v>0</v>
          </cell>
          <cell r="J8002">
            <v>0</v>
          </cell>
          <cell r="K8002">
            <v>0</v>
          </cell>
          <cell r="L8002">
            <v>0</v>
          </cell>
          <cell r="M8002">
            <v>0</v>
          </cell>
          <cell r="N8002">
            <v>0</v>
          </cell>
          <cell r="O8002">
            <v>0</v>
          </cell>
          <cell r="P8002">
            <v>0</v>
          </cell>
          <cell r="Q8002">
            <v>0</v>
          </cell>
          <cell r="R8002">
            <v>0</v>
          </cell>
          <cell r="S8002">
            <v>0</v>
          </cell>
          <cell r="T8002">
            <v>0</v>
          </cell>
        </row>
        <row r="8003">
          <cell r="A8003">
            <v>50250288</v>
          </cell>
          <cell r="B8003" t="str">
            <v>50250288 Cost Of Goods Sold-Pulses FG</v>
          </cell>
          <cell r="C8003">
            <v>0</v>
          </cell>
          <cell r="D8003">
            <v>0</v>
          </cell>
          <cell r="E8003">
            <v>0</v>
          </cell>
          <cell r="F8003">
            <v>0</v>
          </cell>
          <cell r="G8003">
            <v>0</v>
          </cell>
          <cell r="H8003">
            <v>0</v>
          </cell>
          <cell r="I8003">
            <v>0</v>
          </cell>
          <cell r="J8003">
            <v>0</v>
          </cell>
          <cell r="K8003">
            <v>0</v>
          </cell>
          <cell r="L8003">
            <v>0</v>
          </cell>
          <cell r="M8003">
            <v>0</v>
          </cell>
          <cell r="N8003">
            <v>0</v>
          </cell>
          <cell r="O8003">
            <v>0</v>
          </cell>
          <cell r="P8003">
            <v>0</v>
          </cell>
          <cell r="Q8003">
            <v>0</v>
          </cell>
          <cell r="R8003">
            <v>0</v>
          </cell>
          <cell r="S8003">
            <v>0</v>
          </cell>
          <cell r="T8003">
            <v>0</v>
          </cell>
        </row>
        <row r="8004">
          <cell r="A8004">
            <v>50250291</v>
          </cell>
          <cell r="B8004" t="str">
            <v>50250291 Cost Of Goods Sold-WIP-Dairy</v>
          </cell>
          <cell r="C8004">
            <v>0</v>
          </cell>
          <cell r="D8004">
            <v>0</v>
          </cell>
          <cell r="E8004">
            <v>0</v>
          </cell>
          <cell r="F8004">
            <v>0</v>
          </cell>
          <cell r="G8004">
            <v>0</v>
          </cell>
          <cell r="H8004">
            <v>0</v>
          </cell>
          <cell r="I8004">
            <v>0</v>
          </cell>
          <cell r="J8004">
            <v>0</v>
          </cell>
          <cell r="K8004">
            <v>0</v>
          </cell>
          <cell r="L8004">
            <v>0</v>
          </cell>
          <cell r="M8004">
            <v>0</v>
          </cell>
          <cell r="N8004">
            <v>0</v>
          </cell>
          <cell r="O8004">
            <v>0</v>
          </cell>
          <cell r="P8004">
            <v>0</v>
          </cell>
          <cell r="Q8004">
            <v>0</v>
          </cell>
          <cell r="R8004">
            <v>0</v>
          </cell>
          <cell r="S8004">
            <v>0</v>
          </cell>
          <cell r="T8004">
            <v>0</v>
          </cell>
        </row>
        <row r="8005">
          <cell r="A8005">
            <v>50250293</v>
          </cell>
          <cell r="B8005" t="str">
            <v>50250293 Cost Of Goods Sold-Dairy FG</v>
          </cell>
          <cell r="C8005">
            <v>0</v>
          </cell>
          <cell r="D8005">
            <v>0</v>
          </cell>
          <cell r="E8005">
            <v>0</v>
          </cell>
          <cell r="F8005">
            <v>0</v>
          </cell>
          <cell r="G8005">
            <v>0</v>
          </cell>
          <cell r="H8005">
            <v>0</v>
          </cell>
          <cell r="I8005">
            <v>0</v>
          </cell>
          <cell r="J8005">
            <v>0</v>
          </cell>
          <cell r="K8005">
            <v>0</v>
          </cell>
          <cell r="L8005">
            <v>0</v>
          </cell>
          <cell r="M8005">
            <v>0</v>
          </cell>
          <cell r="N8005">
            <v>0</v>
          </cell>
          <cell r="O8005">
            <v>0</v>
          </cell>
          <cell r="P8005">
            <v>0</v>
          </cell>
          <cell r="Q8005">
            <v>0</v>
          </cell>
          <cell r="R8005">
            <v>0</v>
          </cell>
          <cell r="S8005">
            <v>0</v>
          </cell>
          <cell r="T8005">
            <v>0</v>
          </cell>
        </row>
        <row r="8006">
          <cell r="A8006">
            <v>50250294</v>
          </cell>
          <cell r="B8006" t="str">
            <v>50250294 Cost Of Goods Sold-Dairy FG1</v>
          </cell>
          <cell r="C8006">
            <v>0</v>
          </cell>
          <cell r="D8006">
            <v>0</v>
          </cell>
          <cell r="E8006">
            <v>0</v>
          </cell>
          <cell r="F8006">
            <v>0</v>
          </cell>
          <cell r="G8006">
            <v>0</v>
          </cell>
          <cell r="H8006">
            <v>0</v>
          </cell>
          <cell r="I8006">
            <v>0</v>
          </cell>
          <cell r="J8006">
            <v>0</v>
          </cell>
          <cell r="K8006">
            <v>0</v>
          </cell>
          <cell r="L8006">
            <v>0</v>
          </cell>
          <cell r="M8006">
            <v>0</v>
          </cell>
          <cell r="N8006">
            <v>0</v>
          </cell>
          <cell r="O8006">
            <v>0</v>
          </cell>
          <cell r="P8006">
            <v>0</v>
          </cell>
          <cell r="Q8006">
            <v>0</v>
          </cell>
          <cell r="R8006">
            <v>0</v>
          </cell>
          <cell r="S8006">
            <v>0</v>
          </cell>
          <cell r="T8006">
            <v>0</v>
          </cell>
        </row>
        <row r="8007">
          <cell r="A8007">
            <v>50250295</v>
          </cell>
          <cell r="B8007" t="str">
            <v>50250295 COGS- Prod- Edible oil</v>
          </cell>
          <cell r="C8007">
            <v>0</v>
          </cell>
          <cell r="D8007">
            <v>0</v>
          </cell>
          <cell r="E8007">
            <v>0</v>
          </cell>
          <cell r="F8007">
            <v>0</v>
          </cell>
          <cell r="G8007">
            <v>0</v>
          </cell>
          <cell r="H8007">
            <v>0</v>
          </cell>
          <cell r="I8007">
            <v>0</v>
          </cell>
          <cell r="J8007">
            <v>0</v>
          </cell>
          <cell r="K8007">
            <v>0</v>
          </cell>
          <cell r="L8007">
            <v>0</v>
          </cell>
          <cell r="M8007">
            <v>0</v>
          </cell>
          <cell r="N8007">
            <v>0</v>
          </cell>
          <cell r="O8007">
            <v>0</v>
          </cell>
          <cell r="P8007">
            <v>0</v>
          </cell>
          <cell r="Q8007">
            <v>0</v>
          </cell>
          <cell r="R8007">
            <v>0</v>
          </cell>
          <cell r="S8007">
            <v>0</v>
          </cell>
          <cell r="T8007">
            <v>0</v>
          </cell>
        </row>
        <row r="8008">
          <cell r="A8008">
            <v>50250998</v>
          </cell>
          <cell r="B8008" t="str">
            <v>50250998 Material Ledger Adjustment for Price Difference Ac</v>
          </cell>
          <cell r="C8008">
            <v>418362769.89999998</v>
          </cell>
          <cell r="D8008">
            <v>-224801298</v>
          </cell>
          <cell r="E8008">
            <v>-47021132.219999999</v>
          </cell>
          <cell r="F8008">
            <v>0</v>
          </cell>
          <cell r="G8008">
            <v>-6233982.1900000004</v>
          </cell>
          <cell r="H8008">
            <v>0</v>
          </cell>
          <cell r="I8008">
            <v>0</v>
          </cell>
          <cell r="J8008">
            <v>0</v>
          </cell>
          <cell r="K8008">
            <v>0</v>
          </cell>
          <cell r="L8008">
            <v>0</v>
          </cell>
          <cell r="M8008">
            <v>-27715466.75</v>
          </cell>
          <cell r="N8008">
            <v>0</v>
          </cell>
          <cell r="O8008">
            <v>0</v>
          </cell>
          <cell r="P8008">
            <v>0</v>
          </cell>
          <cell r="Q8008">
            <v>0</v>
          </cell>
          <cell r="R8008">
            <v>0</v>
          </cell>
          <cell r="S8008">
            <v>0</v>
          </cell>
          <cell r="T8008">
            <v>112590890.73999999</v>
          </cell>
        </row>
        <row r="8009">
          <cell r="A8009">
            <v>50250999</v>
          </cell>
          <cell r="B8009" t="str">
            <v>50250999 Opening Stock Offsetting Account</v>
          </cell>
          <cell r="C8009">
            <v>-32015739551.470001</v>
          </cell>
          <cell r="D8009">
            <v>-16179565535.379999</v>
          </cell>
          <cell r="E8009">
            <v>-6837660444</v>
          </cell>
          <cell r="F8009">
            <v>0</v>
          </cell>
          <cell r="G8009">
            <v>-476727857.61000001</v>
          </cell>
          <cell r="H8009">
            <v>0</v>
          </cell>
          <cell r="I8009">
            <v>0</v>
          </cell>
          <cell r="J8009">
            <v>0</v>
          </cell>
          <cell r="K8009">
            <v>0</v>
          </cell>
          <cell r="L8009">
            <v>0</v>
          </cell>
          <cell r="M8009">
            <v>-1333225796.8599999</v>
          </cell>
          <cell r="N8009">
            <v>0</v>
          </cell>
          <cell r="O8009">
            <v>0</v>
          </cell>
          <cell r="P8009">
            <v>0</v>
          </cell>
          <cell r="Q8009">
            <v>0</v>
          </cell>
          <cell r="R8009">
            <v>0</v>
          </cell>
          <cell r="S8009">
            <v>0</v>
          </cell>
          <cell r="T8009">
            <v>-56842919185.32</v>
          </cell>
        </row>
        <row r="8010">
          <cell r="A8010">
            <v>50251200</v>
          </cell>
          <cell r="B8010" t="str">
            <v>50251200 Process Rejections</v>
          </cell>
          <cell r="C8010">
            <v>1219492933.1700001</v>
          </cell>
          <cell r="D8010">
            <v>651277012.57000005</v>
          </cell>
          <cell r="E8010">
            <v>28897425.289999999</v>
          </cell>
          <cell r="F8010">
            <v>0</v>
          </cell>
          <cell r="G8010">
            <v>69740576.659999996</v>
          </cell>
          <cell r="H8010">
            <v>0</v>
          </cell>
          <cell r="I8010">
            <v>0</v>
          </cell>
          <cell r="J8010">
            <v>0</v>
          </cell>
          <cell r="K8010">
            <v>0</v>
          </cell>
          <cell r="L8010">
            <v>2865559.44</v>
          </cell>
          <cell r="M8010">
            <v>107331786.98</v>
          </cell>
          <cell r="N8010">
            <v>0</v>
          </cell>
          <cell r="O8010">
            <v>0</v>
          </cell>
          <cell r="P8010">
            <v>0</v>
          </cell>
          <cell r="Q8010">
            <v>0</v>
          </cell>
          <cell r="R8010">
            <v>0</v>
          </cell>
          <cell r="S8010">
            <v>0</v>
          </cell>
          <cell r="T8010">
            <v>2079605294.1099999</v>
          </cell>
        </row>
        <row r="8011">
          <cell r="A8011">
            <v>50251201</v>
          </cell>
          <cell r="B8011" t="str">
            <v>50251201 Process Rejections- Dairy</v>
          </cell>
          <cell r="C8011">
            <v>0</v>
          </cell>
          <cell r="D8011">
            <v>0</v>
          </cell>
          <cell r="E8011">
            <v>0</v>
          </cell>
          <cell r="F8011">
            <v>0</v>
          </cell>
          <cell r="G8011">
            <v>0</v>
          </cell>
          <cell r="H8011">
            <v>0</v>
          </cell>
          <cell r="I8011">
            <v>0</v>
          </cell>
          <cell r="J8011">
            <v>0</v>
          </cell>
          <cell r="K8011">
            <v>0</v>
          </cell>
          <cell r="L8011">
            <v>0</v>
          </cell>
          <cell r="M8011">
            <v>0</v>
          </cell>
          <cell r="N8011">
            <v>0</v>
          </cell>
          <cell r="O8011">
            <v>0</v>
          </cell>
          <cell r="P8011">
            <v>0</v>
          </cell>
          <cell r="Q8011">
            <v>0</v>
          </cell>
          <cell r="R8011">
            <v>0</v>
          </cell>
          <cell r="S8011">
            <v>0</v>
          </cell>
          <cell r="T8011">
            <v>0</v>
          </cell>
        </row>
        <row r="8012">
          <cell r="A8012">
            <v>50251202</v>
          </cell>
          <cell r="B8012" t="str">
            <v>50251202 Process Rejections- Dairy1</v>
          </cell>
          <cell r="C8012">
            <v>0</v>
          </cell>
          <cell r="D8012">
            <v>0</v>
          </cell>
          <cell r="E8012">
            <v>0</v>
          </cell>
          <cell r="F8012">
            <v>0</v>
          </cell>
          <cell r="G8012">
            <v>0</v>
          </cell>
          <cell r="H8012">
            <v>0</v>
          </cell>
          <cell r="I8012">
            <v>0</v>
          </cell>
          <cell r="J8012">
            <v>0</v>
          </cell>
          <cell r="K8012">
            <v>0</v>
          </cell>
          <cell r="L8012">
            <v>0</v>
          </cell>
          <cell r="M8012">
            <v>0</v>
          </cell>
          <cell r="N8012">
            <v>0</v>
          </cell>
          <cell r="O8012">
            <v>0</v>
          </cell>
          <cell r="P8012">
            <v>0</v>
          </cell>
          <cell r="Q8012">
            <v>0</v>
          </cell>
          <cell r="R8012">
            <v>0</v>
          </cell>
          <cell r="S8012">
            <v>0</v>
          </cell>
          <cell r="T8012">
            <v>0</v>
          </cell>
        </row>
        <row r="8013">
          <cell r="A8013">
            <v>50251203</v>
          </cell>
          <cell r="B8013" t="str">
            <v>50251203 Process rejection- Edible oil</v>
          </cell>
          <cell r="C8013">
            <v>0</v>
          </cell>
          <cell r="D8013">
            <v>0</v>
          </cell>
          <cell r="E8013">
            <v>0</v>
          </cell>
          <cell r="F8013">
            <v>0</v>
          </cell>
          <cell r="G8013">
            <v>0</v>
          </cell>
          <cell r="H8013">
            <v>0</v>
          </cell>
          <cell r="I8013">
            <v>0</v>
          </cell>
          <cell r="J8013">
            <v>0</v>
          </cell>
          <cell r="K8013">
            <v>0</v>
          </cell>
          <cell r="L8013">
            <v>0</v>
          </cell>
          <cell r="M8013">
            <v>0</v>
          </cell>
          <cell r="N8013">
            <v>0</v>
          </cell>
          <cell r="O8013">
            <v>0</v>
          </cell>
          <cell r="P8013">
            <v>0</v>
          </cell>
          <cell r="Q8013">
            <v>0</v>
          </cell>
          <cell r="R8013">
            <v>0</v>
          </cell>
          <cell r="S8013">
            <v>0</v>
          </cell>
          <cell r="T8013">
            <v>0</v>
          </cell>
        </row>
        <row r="8014">
          <cell r="A8014">
            <v>50252001</v>
          </cell>
          <cell r="B8014" t="str">
            <v>50252001 Internal scrap generated</v>
          </cell>
          <cell r="C8014">
            <v>-1888133570.6400001</v>
          </cell>
          <cell r="D8014">
            <v>-107400775.78</v>
          </cell>
          <cell r="E8014">
            <v>-385626799.37</v>
          </cell>
          <cell r="F8014">
            <v>0</v>
          </cell>
          <cell r="G8014">
            <v>0</v>
          </cell>
          <cell r="H8014">
            <v>0</v>
          </cell>
          <cell r="I8014">
            <v>0</v>
          </cell>
          <cell r="J8014">
            <v>0</v>
          </cell>
          <cell r="K8014">
            <v>0</v>
          </cell>
          <cell r="L8014">
            <v>0</v>
          </cell>
          <cell r="M8014">
            <v>-83150.14</v>
          </cell>
          <cell r="N8014">
            <v>0</v>
          </cell>
          <cell r="O8014">
            <v>0</v>
          </cell>
          <cell r="P8014">
            <v>0</v>
          </cell>
          <cell r="Q8014">
            <v>0</v>
          </cell>
          <cell r="R8014">
            <v>0</v>
          </cell>
          <cell r="S8014">
            <v>0</v>
          </cell>
          <cell r="T8014">
            <v>-2381244295.9299998</v>
          </cell>
        </row>
        <row r="8015">
          <cell r="A8015">
            <v>50252002</v>
          </cell>
          <cell r="B8015" t="str">
            <v>50252002 Internal scrap generated- Dairy</v>
          </cell>
          <cell r="C8015">
            <v>0</v>
          </cell>
          <cell r="D8015">
            <v>0</v>
          </cell>
          <cell r="E8015">
            <v>0</v>
          </cell>
          <cell r="F8015">
            <v>0</v>
          </cell>
          <cell r="G8015">
            <v>0</v>
          </cell>
          <cell r="H8015">
            <v>0</v>
          </cell>
          <cell r="I8015">
            <v>0</v>
          </cell>
          <cell r="J8015">
            <v>0</v>
          </cell>
          <cell r="K8015">
            <v>0</v>
          </cell>
          <cell r="L8015">
            <v>0</v>
          </cell>
          <cell r="M8015">
            <v>0</v>
          </cell>
          <cell r="N8015">
            <v>0</v>
          </cell>
          <cell r="O8015">
            <v>0</v>
          </cell>
          <cell r="P8015">
            <v>0</v>
          </cell>
          <cell r="Q8015">
            <v>0</v>
          </cell>
          <cell r="R8015">
            <v>0</v>
          </cell>
          <cell r="S8015">
            <v>0</v>
          </cell>
          <cell r="T8015">
            <v>0</v>
          </cell>
        </row>
        <row r="8016">
          <cell r="A8016">
            <v>50252003</v>
          </cell>
          <cell r="B8016" t="str">
            <v>50252003 Internal scrap generated- Dairy1</v>
          </cell>
          <cell r="C8016">
            <v>0</v>
          </cell>
          <cell r="D8016">
            <v>0</v>
          </cell>
          <cell r="E8016">
            <v>0</v>
          </cell>
          <cell r="F8016">
            <v>0</v>
          </cell>
          <cell r="G8016">
            <v>0</v>
          </cell>
          <cell r="H8016">
            <v>0</v>
          </cell>
          <cell r="I8016">
            <v>0</v>
          </cell>
          <cell r="J8016">
            <v>0</v>
          </cell>
          <cell r="K8016">
            <v>0</v>
          </cell>
          <cell r="L8016">
            <v>0</v>
          </cell>
          <cell r="M8016">
            <v>0</v>
          </cell>
          <cell r="N8016">
            <v>0</v>
          </cell>
          <cell r="O8016">
            <v>0</v>
          </cell>
          <cell r="P8016">
            <v>0</v>
          </cell>
          <cell r="Q8016">
            <v>0</v>
          </cell>
          <cell r="R8016">
            <v>0</v>
          </cell>
          <cell r="S8016">
            <v>0</v>
          </cell>
          <cell r="T8016">
            <v>0</v>
          </cell>
        </row>
        <row r="8017">
          <cell r="A8017">
            <v>50252004</v>
          </cell>
          <cell r="B8017" t="str">
            <v>50252004 Inventory scrap general- Edible oil</v>
          </cell>
          <cell r="C8017">
            <v>0</v>
          </cell>
          <cell r="D8017">
            <v>0</v>
          </cell>
          <cell r="E8017">
            <v>0</v>
          </cell>
          <cell r="F8017">
            <v>0</v>
          </cell>
          <cell r="G8017">
            <v>0</v>
          </cell>
          <cell r="H8017">
            <v>0</v>
          </cell>
          <cell r="I8017">
            <v>0</v>
          </cell>
          <cell r="J8017">
            <v>0</v>
          </cell>
          <cell r="K8017">
            <v>0</v>
          </cell>
          <cell r="L8017">
            <v>0</v>
          </cell>
          <cell r="M8017">
            <v>0</v>
          </cell>
          <cell r="N8017">
            <v>0</v>
          </cell>
          <cell r="O8017">
            <v>0</v>
          </cell>
          <cell r="P8017">
            <v>0</v>
          </cell>
          <cell r="Q8017">
            <v>0</v>
          </cell>
          <cell r="R8017">
            <v>0</v>
          </cell>
          <cell r="S8017">
            <v>0</v>
          </cell>
          <cell r="T8017">
            <v>0</v>
          </cell>
        </row>
        <row r="8018">
          <cell r="A8018">
            <v>50252300</v>
          </cell>
          <cell r="B8018" t="str">
            <v>50252300 Finished Goods Consumed</v>
          </cell>
          <cell r="C8018">
            <v>437836867.47000003</v>
          </cell>
          <cell r="D8018">
            <v>8167852.9500000002</v>
          </cell>
          <cell r="E8018">
            <v>529903531.72000003</v>
          </cell>
          <cell r="F8018">
            <v>0</v>
          </cell>
          <cell r="G8018">
            <v>0</v>
          </cell>
          <cell r="H8018">
            <v>0</v>
          </cell>
          <cell r="I8018">
            <v>0</v>
          </cell>
          <cell r="J8018">
            <v>0</v>
          </cell>
          <cell r="K8018">
            <v>0</v>
          </cell>
          <cell r="L8018">
            <v>0</v>
          </cell>
          <cell r="M8018">
            <v>271.62</v>
          </cell>
          <cell r="N8018">
            <v>0</v>
          </cell>
          <cell r="O8018">
            <v>0</v>
          </cell>
          <cell r="P8018">
            <v>0</v>
          </cell>
          <cell r="Q8018">
            <v>0</v>
          </cell>
          <cell r="R8018">
            <v>0</v>
          </cell>
          <cell r="S8018">
            <v>0</v>
          </cell>
          <cell r="T8018">
            <v>975908523.75999999</v>
          </cell>
        </row>
        <row r="8019">
          <cell r="A8019">
            <v>50253001</v>
          </cell>
          <cell r="B8019" t="str">
            <v>50253001 Inv. Diff. On Physical Verification</v>
          </cell>
          <cell r="C8019">
            <v>0</v>
          </cell>
          <cell r="D8019">
            <v>0</v>
          </cell>
          <cell r="E8019">
            <v>0</v>
          </cell>
          <cell r="F8019">
            <v>0</v>
          </cell>
          <cell r="G8019">
            <v>0</v>
          </cell>
          <cell r="H8019">
            <v>0</v>
          </cell>
          <cell r="I8019">
            <v>0</v>
          </cell>
          <cell r="J8019">
            <v>0</v>
          </cell>
          <cell r="K8019">
            <v>0</v>
          </cell>
          <cell r="L8019">
            <v>0</v>
          </cell>
          <cell r="M8019">
            <v>0</v>
          </cell>
          <cell r="N8019">
            <v>0</v>
          </cell>
          <cell r="O8019">
            <v>0</v>
          </cell>
          <cell r="P8019">
            <v>0</v>
          </cell>
          <cell r="Q8019">
            <v>0</v>
          </cell>
          <cell r="R8019">
            <v>0</v>
          </cell>
          <cell r="S8019">
            <v>0</v>
          </cell>
          <cell r="T8019">
            <v>0</v>
          </cell>
        </row>
        <row r="8020">
          <cell r="A8020">
            <v>50253002</v>
          </cell>
          <cell r="B8020" t="str">
            <v>50253002 Inv. Diff. On Physical Verification - Ind Mat</v>
          </cell>
          <cell r="C8020">
            <v>80022.289999999994</v>
          </cell>
          <cell r="D8020">
            <v>465592.23</v>
          </cell>
          <cell r="E8020">
            <v>-26871.86</v>
          </cell>
          <cell r="F8020">
            <v>0</v>
          </cell>
          <cell r="G8020">
            <v>177.37</v>
          </cell>
          <cell r="H8020">
            <v>0</v>
          </cell>
          <cell r="I8020">
            <v>0</v>
          </cell>
          <cell r="J8020">
            <v>0</v>
          </cell>
          <cell r="K8020">
            <v>0</v>
          </cell>
          <cell r="L8020">
            <v>0</v>
          </cell>
          <cell r="M8020">
            <v>11640.58</v>
          </cell>
          <cell r="N8020">
            <v>0</v>
          </cell>
          <cell r="O8020">
            <v>0</v>
          </cell>
          <cell r="P8020">
            <v>0</v>
          </cell>
          <cell r="Q8020">
            <v>0</v>
          </cell>
          <cell r="R8020">
            <v>0</v>
          </cell>
          <cell r="S8020">
            <v>0</v>
          </cell>
          <cell r="T8020">
            <v>530560.61</v>
          </cell>
        </row>
        <row r="8021">
          <cell r="A8021">
            <v>50253003</v>
          </cell>
          <cell r="B8021" t="str">
            <v>50253003 Inv.Diff-Physical Verification-Raw Material</v>
          </cell>
          <cell r="C8021">
            <v>0</v>
          </cell>
          <cell r="D8021">
            <v>0</v>
          </cell>
          <cell r="E8021">
            <v>0</v>
          </cell>
          <cell r="F8021">
            <v>0</v>
          </cell>
          <cell r="G8021">
            <v>0</v>
          </cell>
          <cell r="H8021">
            <v>0</v>
          </cell>
          <cell r="I8021">
            <v>0</v>
          </cell>
          <cell r="J8021">
            <v>0</v>
          </cell>
          <cell r="K8021">
            <v>0</v>
          </cell>
          <cell r="L8021">
            <v>0</v>
          </cell>
          <cell r="M8021">
            <v>1687572.33</v>
          </cell>
          <cell r="N8021">
            <v>0</v>
          </cell>
          <cell r="O8021">
            <v>0</v>
          </cell>
          <cell r="P8021">
            <v>0</v>
          </cell>
          <cell r="Q8021">
            <v>0</v>
          </cell>
          <cell r="R8021">
            <v>0</v>
          </cell>
          <cell r="S8021">
            <v>0</v>
          </cell>
          <cell r="T8021">
            <v>1687572.33</v>
          </cell>
        </row>
        <row r="8022">
          <cell r="A8022">
            <v>50253004</v>
          </cell>
          <cell r="B8022" t="str">
            <v>50253004 Subcontracting Stock change Indire</v>
          </cell>
          <cell r="C8022">
            <v>0</v>
          </cell>
          <cell r="D8022">
            <v>0</v>
          </cell>
          <cell r="E8022">
            <v>0</v>
          </cell>
          <cell r="F8022">
            <v>0</v>
          </cell>
          <cell r="G8022">
            <v>0</v>
          </cell>
          <cell r="H8022">
            <v>0</v>
          </cell>
          <cell r="I8022">
            <v>0</v>
          </cell>
          <cell r="J8022">
            <v>0</v>
          </cell>
          <cell r="K8022">
            <v>0</v>
          </cell>
          <cell r="L8022">
            <v>0</v>
          </cell>
          <cell r="M8022">
            <v>0</v>
          </cell>
          <cell r="N8022">
            <v>0</v>
          </cell>
          <cell r="O8022">
            <v>0</v>
          </cell>
          <cell r="P8022">
            <v>0</v>
          </cell>
          <cell r="Q8022">
            <v>0</v>
          </cell>
          <cell r="R8022">
            <v>0</v>
          </cell>
          <cell r="S8022">
            <v>0</v>
          </cell>
          <cell r="T8022">
            <v>0</v>
          </cell>
        </row>
        <row r="8023">
          <cell r="A8023">
            <v>50253006</v>
          </cell>
          <cell r="B8023" t="str">
            <v>50253006 SFG consumption</v>
          </cell>
          <cell r="C8023">
            <v>0</v>
          </cell>
          <cell r="D8023">
            <v>0</v>
          </cell>
          <cell r="E8023">
            <v>0</v>
          </cell>
          <cell r="F8023">
            <v>0</v>
          </cell>
          <cell r="G8023">
            <v>0</v>
          </cell>
          <cell r="H8023">
            <v>0</v>
          </cell>
          <cell r="I8023">
            <v>0</v>
          </cell>
          <cell r="J8023">
            <v>0</v>
          </cell>
          <cell r="K8023">
            <v>0</v>
          </cell>
          <cell r="L8023">
            <v>0</v>
          </cell>
          <cell r="M8023">
            <v>0</v>
          </cell>
          <cell r="N8023">
            <v>0</v>
          </cell>
          <cell r="O8023">
            <v>0</v>
          </cell>
          <cell r="P8023">
            <v>0</v>
          </cell>
          <cell r="Q8023">
            <v>0</v>
          </cell>
          <cell r="R8023">
            <v>0</v>
          </cell>
          <cell r="S8023">
            <v>0</v>
          </cell>
          <cell r="T8023">
            <v>0</v>
          </cell>
        </row>
        <row r="8024">
          <cell r="A8024">
            <v>50253008</v>
          </cell>
          <cell r="B8024" t="str">
            <v>50253008 Consumption of Job work Material (M&amp;M)</v>
          </cell>
          <cell r="C8024">
            <v>0</v>
          </cell>
          <cell r="D8024">
            <v>0</v>
          </cell>
          <cell r="E8024">
            <v>0</v>
          </cell>
          <cell r="F8024">
            <v>0</v>
          </cell>
          <cell r="G8024">
            <v>0</v>
          </cell>
          <cell r="H8024">
            <v>0</v>
          </cell>
          <cell r="I8024">
            <v>0</v>
          </cell>
          <cell r="J8024">
            <v>0</v>
          </cell>
          <cell r="K8024">
            <v>0</v>
          </cell>
          <cell r="L8024">
            <v>0</v>
          </cell>
          <cell r="M8024">
            <v>0</v>
          </cell>
          <cell r="N8024">
            <v>0</v>
          </cell>
          <cell r="O8024">
            <v>0</v>
          </cell>
          <cell r="P8024">
            <v>0</v>
          </cell>
          <cell r="Q8024">
            <v>0</v>
          </cell>
          <cell r="R8024">
            <v>0</v>
          </cell>
          <cell r="S8024">
            <v>0</v>
          </cell>
          <cell r="T8024">
            <v>0</v>
          </cell>
        </row>
        <row r="8025">
          <cell r="A8025">
            <v>50253009</v>
          </cell>
          <cell r="B8025" t="str">
            <v>50253009 Inv. Diff. On Physical Verification(New)</v>
          </cell>
          <cell r="C8025">
            <v>35563594.060000002</v>
          </cell>
          <cell r="D8025">
            <v>-6617150231.8400002</v>
          </cell>
          <cell r="E8025">
            <v>-2966240525.9299998</v>
          </cell>
          <cell r="F8025">
            <v>0</v>
          </cell>
          <cell r="G8025">
            <v>-2416102.36</v>
          </cell>
          <cell r="H8025">
            <v>0</v>
          </cell>
          <cell r="I8025">
            <v>0</v>
          </cell>
          <cell r="J8025">
            <v>0</v>
          </cell>
          <cell r="K8025">
            <v>0</v>
          </cell>
          <cell r="L8025">
            <v>-6593487.7599999998</v>
          </cell>
          <cell r="M8025">
            <v>-1127138.8500000001</v>
          </cell>
          <cell r="N8025">
            <v>0</v>
          </cell>
          <cell r="O8025">
            <v>0</v>
          </cell>
          <cell r="P8025">
            <v>0</v>
          </cell>
          <cell r="Q8025">
            <v>0</v>
          </cell>
          <cell r="R8025">
            <v>0</v>
          </cell>
          <cell r="S8025">
            <v>0</v>
          </cell>
          <cell r="T8025">
            <v>-9557963892.6800003</v>
          </cell>
        </row>
        <row r="8026">
          <cell r="A8026">
            <v>50253010</v>
          </cell>
          <cell r="B8026" t="str">
            <v>50253010 Inv. Diff. On Physical Verification_New</v>
          </cell>
          <cell r="C8026">
            <v>0</v>
          </cell>
          <cell r="D8026">
            <v>0</v>
          </cell>
          <cell r="E8026">
            <v>0</v>
          </cell>
          <cell r="F8026">
            <v>0</v>
          </cell>
          <cell r="G8026">
            <v>0</v>
          </cell>
          <cell r="H8026">
            <v>0</v>
          </cell>
          <cell r="I8026">
            <v>0</v>
          </cell>
          <cell r="J8026">
            <v>0</v>
          </cell>
          <cell r="K8026">
            <v>0</v>
          </cell>
          <cell r="L8026">
            <v>0</v>
          </cell>
          <cell r="M8026">
            <v>0</v>
          </cell>
          <cell r="N8026">
            <v>0</v>
          </cell>
          <cell r="O8026">
            <v>0</v>
          </cell>
          <cell r="P8026">
            <v>0</v>
          </cell>
          <cell r="Q8026">
            <v>0</v>
          </cell>
          <cell r="R8026">
            <v>0</v>
          </cell>
          <cell r="S8026">
            <v>0</v>
          </cell>
          <cell r="T8026">
            <v>0</v>
          </cell>
        </row>
        <row r="8027">
          <cell r="A8027">
            <v>50253012</v>
          </cell>
          <cell r="B8027" t="str">
            <v>50253012 Inv. Diff. On Physical Verification-Dairy</v>
          </cell>
          <cell r="C8027">
            <v>0</v>
          </cell>
          <cell r="D8027">
            <v>0</v>
          </cell>
          <cell r="E8027">
            <v>0</v>
          </cell>
          <cell r="F8027">
            <v>0</v>
          </cell>
          <cell r="G8027">
            <v>0</v>
          </cell>
          <cell r="H8027">
            <v>0</v>
          </cell>
          <cell r="I8027">
            <v>0</v>
          </cell>
          <cell r="J8027">
            <v>0</v>
          </cell>
          <cell r="K8027">
            <v>0</v>
          </cell>
          <cell r="L8027">
            <v>0</v>
          </cell>
          <cell r="M8027">
            <v>0</v>
          </cell>
          <cell r="N8027">
            <v>0</v>
          </cell>
          <cell r="O8027">
            <v>0</v>
          </cell>
          <cell r="P8027">
            <v>0</v>
          </cell>
          <cell r="Q8027">
            <v>0</v>
          </cell>
          <cell r="R8027">
            <v>0</v>
          </cell>
          <cell r="S8027">
            <v>0</v>
          </cell>
          <cell r="T8027">
            <v>0</v>
          </cell>
        </row>
        <row r="8028">
          <cell r="A8028">
            <v>50253013</v>
          </cell>
          <cell r="B8028" t="str">
            <v>50253013 Inventory diff- Edible oil</v>
          </cell>
          <cell r="C8028">
            <v>0</v>
          </cell>
          <cell r="D8028">
            <v>0</v>
          </cell>
          <cell r="E8028">
            <v>0</v>
          </cell>
          <cell r="F8028">
            <v>0</v>
          </cell>
          <cell r="G8028">
            <v>0</v>
          </cell>
          <cell r="H8028">
            <v>0</v>
          </cell>
          <cell r="I8028">
            <v>0</v>
          </cell>
          <cell r="J8028">
            <v>0</v>
          </cell>
          <cell r="K8028">
            <v>0</v>
          </cell>
          <cell r="L8028">
            <v>0</v>
          </cell>
          <cell r="M8028">
            <v>0</v>
          </cell>
          <cell r="N8028">
            <v>0</v>
          </cell>
          <cell r="O8028">
            <v>0</v>
          </cell>
          <cell r="P8028">
            <v>0</v>
          </cell>
          <cell r="Q8028">
            <v>0</v>
          </cell>
          <cell r="R8028">
            <v>0</v>
          </cell>
          <cell r="S8028">
            <v>0</v>
          </cell>
          <cell r="T8028">
            <v>0</v>
          </cell>
        </row>
        <row r="8029">
          <cell r="A8029">
            <v>50253100</v>
          </cell>
          <cell r="B8029" t="str">
            <v>50253100 Sub-contract-Change in Stock</v>
          </cell>
          <cell r="C8029">
            <v>-98891292981.779999</v>
          </cell>
          <cell r="D8029">
            <v>-14389859016.01</v>
          </cell>
          <cell r="E8029">
            <v>-4135293282.79</v>
          </cell>
          <cell r="F8029">
            <v>0</v>
          </cell>
          <cell r="G8029">
            <v>-1908019109.72</v>
          </cell>
          <cell r="H8029">
            <v>0</v>
          </cell>
          <cell r="I8029">
            <v>0</v>
          </cell>
          <cell r="J8029">
            <v>0</v>
          </cell>
          <cell r="K8029">
            <v>0</v>
          </cell>
          <cell r="L8029">
            <v>0</v>
          </cell>
          <cell r="M8029">
            <v>-870120499.95000005</v>
          </cell>
          <cell r="N8029">
            <v>0</v>
          </cell>
          <cell r="O8029">
            <v>0</v>
          </cell>
          <cell r="P8029">
            <v>0</v>
          </cell>
          <cell r="Q8029">
            <v>0</v>
          </cell>
          <cell r="R8029">
            <v>0</v>
          </cell>
          <cell r="S8029">
            <v>0</v>
          </cell>
          <cell r="T8029">
            <v>-120194584890.25</v>
          </cell>
        </row>
        <row r="8030">
          <cell r="A8030">
            <v>50253101</v>
          </cell>
          <cell r="B8030" t="str">
            <v>50253101 Sub-contract Consumption - RM &amp; Comp</v>
          </cell>
          <cell r="C8030">
            <v>65295179289.260002</v>
          </cell>
          <cell r="D8030">
            <v>12028791128.940001</v>
          </cell>
          <cell r="E8030">
            <v>1271361704.72</v>
          </cell>
          <cell r="F8030">
            <v>0</v>
          </cell>
          <cell r="G8030">
            <v>1175018818.49</v>
          </cell>
          <cell r="H8030">
            <v>0</v>
          </cell>
          <cell r="I8030">
            <v>0</v>
          </cell>
          <cell r="J8030">
            <v>0</v>
          </cell>
          <cell r="K8030">
            <v>0</v>
          </cell>
          <cell r="L8030">
            <v>0</v>
          </cell>
          <cell r="M8030">
            <v>449902932.83999997</v>
          </cell>
          <cell r="N8030">
            <v>0</v>
          </cell>
          <cell r="O8030">
            <v>0</v>
          </cell>
          <cell r="P8030">
            <v>0</v>
          </cell>
          <cell r="Q8030">
            <v>0</v>
          </cell>
          <cell r="R8030">
            <v>0</v>
          </cell>
          <cell r="S8030">
            <v>0</v>
          </cell>
          <cell r="T8030">
            <v>80220253874.25</v>
          </cell>
        </row>
        <row r="8031">
          <cell r="A8031">
            <v>50253102</v>
          </cell>
          <cell r="B8031" t="str">
            <v>50253102 Sub-contract Consumption - FG/SFG</v>
          </cell>
          <cell r="C8031">
            <v>8254942612.6599998</v>
          </cell>
          <cell r="D8031">
            <v>46613137.789999999</v>
          </cell>
          <cell r="E8031">
            <v>2620945930.5</v>
          </cell>
          <cell r="F8031">
            <v>0</v>
          </cell>
          <cell r="G8031">
            <v>703104053.63</v>
          </cell>
          <cell r="H8031">
            <v>0</v>
          </cell>
          <cell r="I8031">
            <v>0</v>
          </cell>
          <cell r="J8031">
            <v>0</v>
          </cell>
          <cell r="K8031">
            <v>0</v>
          </cell>
          <cell r="L8031">
            <v>0</v>
          </cell>
          <cell r="M8031">
            <v>10356371.34</v>
          </cell>
          <cell r="N8031">
            <v>0</v>
          </cell>
          <cell r="O8031">
            <v>0</v>
          </cell>
          <cell r="P8031">
            <v>0</v>
          </cell>
          <cell r="Q8031">
            <v>0</v>
          </cell>
          <cell r="R8031">
            <v>0</v>
          </cell>
          <cell r="S8031">
            <v>0</v>
          </cell>
          <cell r="T8031">
            <v>11635962105.92</v>
          </cell>
        </row>
        <row r="8032">
          <cell r="A8032">
            <v>50253103</v>
          </cell>
          <cell r="B8032" t="str">
            <v>50253103 Sub-contract Consu-Third Party Material</v>
          </cell>
          <cell r="C8032">
            <v>0</v>
          </cell>
          <cell r="D8032">
            <v>0</v>
          </cell>
          <cell r="E8032">
            <v>0</v>
          </cell>
          <cell r="F8032">
            <v>0</v>
          </cell>
          <cell r="G8032">
            <v>0</v>
          </cell>
          <cell r="H8032">
            <v>0</v>
          </cell>
          <cell r="I8032">
            <v>0</v>
          </cell>
          <cell r="J8032">
            <v>0</v>
          </cell>
          <cell r="K8032">
            <v>0</v>
          </cell>
          <cell r="L8032">
            <v>0</v>
          </cell>
          <cell r="M8032">
            <v>0</v>
          </cell>
          <cell r="N8032">
            <v>0</v>
          </cell>
          <cell r="O8032">
            <v>0</v>
          </cell>
          <cell r="P8032">
            <v>0</v>
          </cell>
          <cell r="Q8032">
            <v>0</v>
          </cell>
          <cell r="R8032">
            <v>0</v>
          </cell>
          <cell r="S8032">
            <v>0</v>
          </cell>
          <cell r="T8032">
            <v>0</v>
          </cell>
        </row>
        <row r="8033">
          <cell r="A8033">
            <v>50253104</v>
          </cell>
          <cell r="B8033" t="str">
            <v>50253104 Sub-contract Consu-Indirect Materials</v>
          </cell>
          <cell r="C8033">
            <v>76242.320000000007</v>
          </cell>
          <cell r="D8033">
            <v>30485844.379999999</v>
          </cell>
          <cell r="E8033">
            <v>8765659</v>
          </cell>
          <cell r="F8033">
            <v>0</v>
          </cell>
          <cell r="G8033">
            <v>0</v>
          </cell>
          <cell r="H8033">
            <v>0</v>
          </cell>
          <cell r="I8033">
            <v>0</v>
          </cell>
          <cell r="J8033">
            <v>0</v>
          </cell>
          <cell r="K8033">
            <v>0</v>
          </cell>
          <cell r="L8033">
            <v>0</v>
          </cell>
          <cell r="M8033">
            <v>0</v>
          </cell>
          <cell r="N8033">
            <v>0</v>
          </cell>
          <cell r="O8033">
            <v>0</v>
          </cell>
          <cell r="P8033">
            <v>0</v>
          </cell>
          <cell r="Q8033">
            <v>0</v>
          </cell>
          <cell r="R8033">
            <v>0</v>
          </cell>
          <cell r="S8033">
            <v>0</v>
          </cell>
          <cell r="T8033">
            <v>39327745.700000003</v>
          </cell>
        </row>
        <row r="8034">
          <cell r="A8034">
            <v>50253111</v>
          </cell>
          <cell r="B8034" t="str">
            <v>50253111 Subcontract-Change in Stock-Raw Material</v>
          </cell>
          <cell r="C8034">
            <v>0</v>
          </cell>
          <cell r="D8034">
            <v>0</v>
          </cell>
          <cell r="E8034">
            <v>0</v>
          </cell>
          <cell r="F8034">
            <v>0</v>
          </cell>
          <cell r="G8034">
            <v>0</v>
          </cell>
          <cell r="H8034">
            <v>0</v>
          </cell>
          <cell r="I8034">
            <v>0</v>
          </cell>
          <cell r="J8034">
            <v>0</v>
          </cell>
          <cell r="K8034">
            <v>0</v>
          </cell>
          <cell r="L8034">
            <v>0</v>
          </cell>
          <cell r="M8034">
            <v>0</v>
          </cell>
          <cell r="N8034">
            <v>0</v>
          </cell>
          <cell r="O8034">
            <v>0</v>
          </cell>
          <cell r="P8034">
            <v>0</v>
          </cell>
          <cell r="Q8034">
            <v>0</v>
          </cell>
          <cell r="R8034">
            <v>0</v>
          </cell>
          <cell r="S8034">
            <v>0</v>
          </cell>
          <cell r="T8034">
            <v>0</v>
          </cell>
        </row>
        <row r="8035">
          <cell r="A8035">
            <v>50253112</v>
          </cell>
          <cell r="B8035" t="str">
            <v>50253112 Subcontract-Change in Stock-SFG</v>
          </cell>
          <cell r="C8035">
            <v>0</v>
          </cell>
          <cell r="D8035">
            <v>0</v>
          </cell>
          <cell r="E8035">
            <v>0</v>
          </cell>
          <cell r="F8035">
            <v>0</v>
          </cell>
          <cell r="G8035">
            <v>0</v>
          </cell>
          <cell r="H8035">
            <v>0</v>
          </cell>
          <cell r="I8035">
            <v>0</v>
          </cell>
          <cell r="J8035">
            <v>0</v>
          </cell>
          <cell r="K8035">
            <v>0</v>
          </cell>
          <cell r="L8035">
            <v>0</v>
          </cell>
          <cell r="M8035">
            <v>0</v>
          </cell>
          <cell r="N8035">
            <v>0</v>
          </cell>
          <cell r="O8035">
            <v>0</v>
          </cell>
          <cell r="P8035">
            <v>0</v>
          </cell>
          <cell r="Q8035">
            <v>0</v>
          </cell>
          <cell r="R8035">
            <v>0</v>
          </cell>
          <cell r="S8035">
            <v>0</v>
          </cell>
          <cell r="T8035">
            <v>0</v>
          </cell>
        </row>
        <row r="8036">
          <cell r="A8036">
            <v>50253113</v>
          </cell>
          <cell r="B8036" t="str">
            <v>50253113 Subcontract-Change in Stk-3rd Party Matl</v>
          </cell>
          <cell r="C8036">
            <v>0</v>
          </cell>
          <cell r="D8036">
            <v>0</v>
          </cell>
          <cell r="E8036">
            <v>0</v>
          </cell>
          <cell r="F8036">
            <v>0</v>
          </cell>
          <cell r="G8036">
            <v>0</v>
          </cell>
          <cell r="H8036">
            <v>0</v>
          </cell>
          <cell r="I8036">
            <v>0</v>
          </cell>
          <cell r="J8036">
            <v>0</v>
          </cell>
          <cell r="K8036">
            <v>0</v>
          </cell>
          <cell r="L8036">
            <v>0</v>
          </cell>
          <cell r="M8036">
            <v>0</v>
          </cell>
          <cell r="N8036">
            <v>0</v>
          </cell>
          <cell r="O8036">
            <v>0</v>
          </cell>
          <cell r="P8036">
            <v>0</v>
          </cell>
          <cell r="Q8036">
            <v>0</v>
          </cell>
          <cell r="R8036">
            <v>0</v>
          </cell>
          <cell r="S8036">
            <v>0</v>
          </cell>
          <cell r="T8036">
            <v>0</v>
          </cell>
        </row>
        <row r="8037">
          <cell r="A8037">
            <v>50253114</v>
          </cell>
          <cell r="B8037" t="str">
            <v>50253114 Subcontract-Change in Stock-Ind Material</v>
          </cell>
          <cell r="C8037">
            <v>0</v>
          </cell>
          <cell r="D8037">
            <v>0</v>
          </cell>
          <cell r="E8037">
            <v>0</v>
          </cell>
          <cell r="F8037">
            <v>0</v>
          </cell>
          <cell r="G8037">
            <v>0</v>
          </cell>
          <cell r="H8037">
            <v>0</v>
          </cell>
          <cell r="I8037">
            <v>0</v>
          </cell>
          <cell r="J8037">
            <v>0</v>
          </cell>
          <cell r="K8037">
            <v>0</v>
          </cell>
          <cell r="L8037">
            <v>0</v>
          </cell>
          <cell r="M8037">
            <v>0</v>
          </cell>
          <cell r="N8037">
            <v>0</v>
          </cell>
          <cell r="O8037">
            <v>0</v>
          </cell>
          <cell r="P8037">
            <v>0</v>
          </cell>
          <cell r="Q8037">
            <v>0</v>
          </cell>
          <cell r="R8037">
            <v>0</v>
          </cell>
          <cell r="S8037">
            <v>0</v>
          </cell>
          <cell r="T8037">
            <v>0</v>
          </cell>
        </row>
        <row r="8038">
          <cell r="A8038">
            <v>50253116</v>
          </cell>
          <cell r="B8038" t="str">
            <v>50253116 Sub-contr-Change in St- Dairy</v>
          </cell>
          <cell r="C8038">
            <v>0</v>
          </cell>
          <cell r="D8038">
            <v>0</v>
          </cell>
          <cell r="E8038">
            <v>0</v>
          </cell>
          <cell r="F8038">
            <v>0</v>
          </cell>
          <cell r="G8038">
            <v>0</v>
          </cell>
          <cell r="H8038">
            <v>0</v>
          </cell>
          <cell r="I8038">
            <v>0</v>
          </cell>
          <cell r="J8038">
            <v>0</v>
          </cell>
          <cell r="K8038">
            <v>0</v>
          </cell>
          <cell r="L8038">
            <v>0</v>
          </cell>
          <cell r="M8038">
            <v>0</v>
          </cell>
          <cell r="N8038">
            <v>0</v>
          </cell>
          <cell r="O8038">
            <v>0</v>
          </cell>
          <cell r="P8038">
            <v>0</v>
          </cell>
          <cell r="Q8038">
            <v>0</v>
          </cell>
          <cell r="R8038">
            <v>0</v>
          </cell>
          <cell r="S8038">
            <v>0</v>
          </cell>
          <cell r="T8038">
            <v>0</v>
          </cell>
        </row>
        <row r="8039">
          <cell r="A8039">
            <v>50253117</v>
          </cell>
          <cell r="B8039" t="str">
            <v>50253117 Change in stock- Edible oil</v>
          </cell>
          <cell r="C8039">
            <v>0</v>
          </cell>
          <cell r="D8039">
            <v>0</v>
          </cell>
          <cell r="E8039">
            <v>0</v>
          </cell>
          <cell r="F8039">
            <v>0</v>
          </cell>
          <cell r="G8039">
            <v>0</v>
          </cell>
          <cell r="H8039">
            <v>0</v>
          </cell>
          <cell r="I8039">
            <v>0</v>
          </cell>
          <cell r="J8039">
            <v>0</v>
          </cell>
          <cell r="K8039">
            <v>0</v>
          </cell>
          <cell r="L8039">
            <v>0</v>
          </cell>
          <cell r="M8039">
            <v>0</v>
          </cell>
          <cell r="N8039">
            <v>0</v>
          </cell>
          <cell r="O8039">
            <v>0</v>
          </cell>
          <cell r="P8039">
            <v>0</v>
          </cell>
          <cell r="Q8039">
            <v>0</v>
          </cell>
          <cell r="R8039">
            <v>0</v>
          </cell>
          <cell r="S8039">
            <v>0</v>
          </cell>
          <cell r="T8039">
            <v>0</v>
          </cell>
        </row>
        <row r="8040">
          <cell r="A8040">
            <v>50254001</v>
          </cell>
          <cell r="B8040" t="str">
            <v>50254001 Mfg Component Consumed For Cost Center</v>
          </cell>
          <cell r="C8040">
            <v>38965729.109999999</v>
          </cell>
          <cell r="D8040">
            <v>366631899.92000002</v>
          </cell>
          <cell r="E8040">
            <v>16039.07</v>
          </cell>
          <cell r="F8040">
            <v>0</v>
          </cell>
          <cell r="G8040">
            <v>11502.15</v>
          </cell>
          <cell r="H8040">
            <v>0</v>
          </cell>
          <cell r="I8040">
            <v>0</v>
          </cell>
          <cell r="J8040">
            <v>0</v>
          </cell>
          <cell r="K8040">
            <v>0</v>
          </cell>
          <cell r="L8040">
            <v>0</v>
          </cell>
          <cell r="M8040">
            <v>3450.85</v>
          </cell>
          <cell r="N8040">
            <v>0</v>
          </cell>
          <cell r="O8040">
            <v>0</v>
          </cell>
          <cell r="P8040">
            <v>0</v>
          </cell>
          <cell r="Q8040">
            <v>0</v>
          </cell>
          <cell r="R8040">
            <v>0</v>
          </cell>
          <cell r="S8040">
            <v>0</v>
          </cell>
          <cell r="T8040">
            <v>405628621.10000002</v>
          </cell>
        </row>
        <row r="8041">
          <cell r="A8041">
            <v>50254002</v>
          </cell>
          <cell r="B8041" t="str">
            <v>50254002 Imp Component Consumed For Cost Center</v>
          </cell>
          <cell r="C8041">
            <v>32967646.140000001</v>
          </cell>
          <cell r="D8041">
            <v>41297139.939999998</v>
          </cell>
          <cell r="E8041">
            <v>3685.24</v>
          </cell>
          <cell r="F8041">
            <v>0</v>
          </cell>
          <cell r="G8041">
            <v>-421481.13</v>
          </cell>
          <cell r="H8041">
            <v>0</v>
          </cell>
          <cell r="I8041">
            <v>0</v>
          </cell>
          <cell r="J8041">
            <v>0</v>
          </cell>
          <cell r="K8041">
            <v>0</v>
          </cell>
          <cell r="L8041">
            <v>0</v>
          </cell>
          <cell r="M8041">
            <v>-785855.83</v>
          </cell>
          <cell r="N8041">
            <v>0</v>
          </cell>
          <cell r="O8041">
            <v>0</v>
          </cell>
          <cell r="P8041">
            <v>0</v>
          </cell>
          <cell r="Q8041">
            <v>0</v>
          </cell>
          <cell r="R8041">
            <v>0</v>
          </cell>
          <cell r="S8041">
            <v>0</v>
          </cell>
          <cell r="T8041">
            <v>73061134.359999999</v>
          </cell>
        </row>
        <row r="8042">
          <cell r="A8042">
            <v>50254003</v>
          </cell>
          <cell r="B8042" t="str">
            <v>50254003 Loc Component Consumed For Cost Center</v>
          </cell>
          <cell r="C8042">
            <v>3903240603.4400001</v>
          </cell>
          <cell r="D8042">
            <v>9231368438.2800007</v>
          </cell>
          <cell r="E8042">
            <v>15393295.689999999</v>
          </cell>
          <cell r="F8042">
            <v>0</v>
          </cell>
          <cell r="G8042">
            <v>-1450165.21</v>
          </cell>
          <cell r="H8042">
            <v>0</v>
          </cell>
          <cell r="I8042">
            <v>0</v>
          </cell>
          <cell r="J8042">
            <v>0</v>
          </cell>
          <cell r="K8042">
            <v>0</v>
          </cell>
          <cell r="L8042">
            <v>-849</v>
          </cell>
          <cell r="M8042">
            <v>13539763.67</v>
          </cell>
          <cell r="N8042">
            <v>0</v>
          </cell>
          <cell r="O8042">
            <v>0</v>
          </cell>
          <cell r="P8042">
            <v>0</v>
          </cell>
          <cell r="Q8042">
            <v>0</v>
          </cell>
          <cell r="R8042">
            <v>0</v>
          </cell>
          <cell r="S8042">
            <v>0</v>
          </cell>
          <cell r="T8042">
            <v>13162091086.870001</v>
          </cell>
        </row>
        <row r="8043">
          <cell r="A8043">
            <v>50254004</v>
          </cell>
          <cell r="B8043" t="str">
            <v>50254004 Raw Material Consumed - Local-Cost Center</v>
          </cell>
          <cell r="C8043">
            <v>-3121415.51</v>
          </cell>
          <cell r="D8043">
            <v>-18663009.559999999</v>
          </cell>
          <cell r="E8043">
            <v>15853.23</v>
          </cell>
          <cell r="F8043">
            <v>0</v>
          </cell>
          <cell r="G8043">
            <v>0</v>
          </cell>
          <cell r="H8043">
            <v>0</v>
          </cell>
          <cell r="I8043">
            <v>0</v>
          </cell>
          <cell r="J8043">
            <v>0</v>
          </cell>
          <cell r="K8043">
            <v>0</v>
          </cell>
          <cell r="L8043">
            <v>0</v>
          </cell>
          <cell r="M8043">
            <v>0</v>
          </cell>
          <cell r="N8043">
            <v>0</v>
          </cell>
          <cell r="O8043">
            <v>0</v>
          </cell>
          <cell r="P8043">
            <v>0</v>
          </cell>
          <cell r="Q8043">
            <v>0</v>
          </cell>
          <cell r="R8043">
            <v>0</v>
          </cell>
          <cell r="S8043">
            <v>0</v>
          </cell>
          <cell r="T8043">
            <v>-21768571.84</v>
          </cell>
        </row>
        <row r="8044">
          <cell r="A8044">
            <v>50254005</v>
          </cell>
          <cell r="B8044" t="str">
            <v>50254005 Raw Material Consumed - Imported Cost Center</v>
          </cell>
          <cell r="C8044">
            <v>0</v>
          </cell>
          <cell r="D8044">
            <v>0</v>
          </cell>
          <cell r="E8044">
            <v>0</v>
          </cell>
          <cell r="F8044">
            <v>0</v>
          </cell>
          <cell r="G8044">
            <v>0</v>
          </cell>
          <cell r="H8044">
            <v>0</v>
          </cell>
          <cell r="I8044">
            <v>0</v>
          </cell>
          <cell r="J8044">
            <v>0</v>
          </cell>
          <cell r="K8044">
            <v>0</v>
          </cell>
          <cell r="L8044">
            <v>0</v>
          </cell>
          <cell r="M8044">
            <v>0</v>
          </cell>
          <cell r="N8044">
            <v>0</v>
          </cell>
          <cell r="O8044">
            <v>0</v>
          </cell>
          <cell r="P8044">
            <v>0</v>
          </cell>
          <cell r="Q8044">
            <v>0</v>
          </cell>
          <cell r="R8044">
            <v>0</v>
          </cell>
          <cell r="S8044">
            <v>0</v>
          </cell>
          <cell r="T8044">
            <v>0</v>
          </cell>
        </row>
        <row r="8045">
          <cell r="A8045">
            <v>50254006</v>
          </cell>
          <cell r="B8045" t="str">
            <v>50254006 Foundry RM Consumed-Cost Center Loc</v>
          </cell>
          <cell r="C8045">
            <v>14504374.52</v>
          </cell>
          <cell r="D8045">
            <v>0</v>
          </cell>
          <cell r="E8045">
            <v>44800446.960000001</v>
          </cell>
          <cell r="F8045">
            <v>0</v>
          </cell>
          <cell r="G8045">
            <v>0</v>
          </cell>
          <cell r="H8045">
            <v>0</v>
          </cell>
          <cell r="I8045">
            <v>0</v>
          </cell>
          <cell r="J8045">
            <v>0</v>
          </cell>
          <cell r="K8045">
            <v>0</v>
          </cell>
          <cell r="L8045">
            <v>0</v>
          </cell>
          <cell r="M8045">
            <v>0</v>
          </cell>
          <cell r="N8045">
            <v>0</v>
          </cell>
          <cell r="O8045">
            <v>0</v>
          </cell>
          <cell r="P8045">
            <v>0</v>
          </cell>
          <cell r="Q8045">
            <v>0</v>
          </cell>
          <cell r="R8045">
            <v>0</v>
          </cell>
          <cell r="S8045">
            <v>0</v>
          </cell>
          <cell r="T8045">
            <v>59304821.479999997</v>
          </cell>
        </row>
        <row r="8046">
          <cell r="A8046">
            <v>50254007</v>
          </cell>
          <cell r="B8046" t="str">
            <v>50254007 Foundry RM Consumed-Cost Center Imp</v>
          </cell>
          <cell r="C8046">
            <v>0</v>
          </cell>
          <cell r="D8046">
            <v>0</v>
          </cell>
          <cell r="E8046">
            <v>0</v>
          </cell>
          <cell r="F8046">
            <v>0</v>
          </cell>
          <cell r="G8046">
            <v>0</v>
          </cell>
          <cell r="H8046">
            <v>0</v>
          </cell>
          <cell r="I8046">
            <v>0</v>
          </cell>
          <cell r="J8046">
            <v>0</v>
          </cell>
          <cell r="K8046">
            <v>0</v>
          </cell>
          <cell r="L8046">
            <v>0</v>
          </cell>
          <cell r="M8046">
            <v>0</v>
          </cell>
          <cell r="N8046">
            <v>0</v>
          </cell>
          <cell r="O8046">
            <v>0</v>
          </cell>
          <cell r="P8046">
            <v>0</v>
          </cell>
          <cell r="Q8046">
            <v>0</v>
          </cell>
          <cell r="R8046">
            <v>0</v>
          </cell>
          <cell r="S8046">
            <v>0</v>
          </cell>
          <cell r="T8046">
            <v>0</v>
          </cell>
        </row>
        <row r="8047">
          <cell r="A8047">
            <v>50254008</v>
          </cell>
          <cell r="B8047" t="str">
            <v>50254008 Die Shop R.M. Consumption cost center</v>
          </cell>
          <cell r="C8047">
            <v>0</v>
          </cell>
          <cell r="D8047">
            <v>0</v>
          </cell>
          <cell r="E8047">
            <v>0</v>
          </cell>
          <cell r="F8047">
            <v>0</v>
          </cell>
          <cell r="G8047">
            <v>0</v>
          </cell>
          <cell r="H8047">
            <v>0</v>
          </cell>
          <cell r="I8047">
            <v>0</v>
          </cell>
          <cell r="J8047">
            <v>0</v>
          </cell>
          <cell r="K8047">
            <v>0</v>
          </cell>
          <cell r="L8047">
            <v>0</v>
          </cell>
          <cell r="M8047">
            <v>0</v>
          </cell>
          <cell r="N8047">
            <v>0</v>
          </cell>
          <cell r="O8047">
            <v>0</v>
          </cell>
          <cell r="P8047">
            <v>0</v>
          </cell>
          <cell r="Q8047">
            <v>0</v>
          </cell>
          <cell r="R8047">
            <v>0</v>
          </cell>
          <cell r="S8047">
            <v>0</v>
          </cell>
          <cell r="T8047">
            <v>0</v>
          </cell>
        </row>
        <row r="8048">
          <cell r="A8048">
            <v>50254009</v>
          </cell>
          <cell r="B8048" t="str">
            <v>50254009 Rm Steel Local Consumed For Cost Center</v>
          </cell>
          <cell r="C8048">
            <v>18114469.899999999</v>
          </cell>
          <cell r="D8048">
            <v>0</v>
          </cell>
          <cell r="E8048">
            <v>0</v>
          </cell>
          <cell r="F8048">
            <v>0</v>
          </cell>
          <cell r="G8048">
            <v>0</v>
          </cell>
          <cell r="H8048">
            <v>0</v>
          </cell>
          <cell r="I8048">
            <v>0</v>
          </cell>
          <cell r="J8048">
            <v>0</v>
          </cell>
          <cell r="K8048">
            <v>0</v>
          </cell>
          <cell r="L8048">
            <v>0</v>
          </cell>
          <cell r="M8048">
            <v>0</v>
          </cell>
          <cell r="N8048">
            <v>0</v>
          </cell>
          <cell r="O8048">
            <v>0</v>
          </cell>
          <cell r="P8048">
            <v>0</v>
          </cell>
          <cell r="Q8048">
            <v>0</v>
          </cell>
          <cell r="R8048">
            <v>0</v>
          </cell>
          <cell r="S8048">
            <v>0</v>
          </cell>
          <cell r="T8048">
            <v>18114469.899999999</v>
          </cell>
        </row>
        <row r="8049">
          <cell r="A8049">
            <v>50254010</v>
          </cell>
          <cell r="B8049" t="str">
            <v>50254010 Rm Steel Imported Consumed For Cost Center</v>
          </cell>
          <cell r="C8049">
            <v>0</v>
          </cell>
          <cell r="D8049">
            <v>0</v>
          </cell>
          <cell r="E8049">
            <v>0</v>
          </cell>
          <cell r="F8049">
            <v>0</v>
          </cell>
          <cell r="G8049">
            <v>0</v>
          </cell>
          <cell r="H8049">
            <v>0</v>
          </cell>
          <cell r="I8049">
            <v>0</v>
          </cell>
          <cell r="J8049">
            <v>0</v>
          </cell>
          <cell r="K8049">
            <v>0</v>
          </cell>
          <cell r="L8049">
            <v>0</v>
          </cell>
          <cell r="M8049">
            <v>0</v>
          </cell>
          <cell r="N8049">
            <v>0</v>
          </cell>
          <cell r="O8049">
            <v>0</v>
          </cell>
          <cell r="P8049">
            <v>0</v>
          </cell>
          <cell r="Q8049">
            <v>0</v>
          </cell>
          <cell r="R8049">
            <v>0</v>
          </cell>
          <cell r="S8049">
            <v>0</v>
          </cell>
          <cell r="T8049">
            <v>0</v>
          </cell>
        </row>
        <row r="8050">
          <cell r="A8050">
            <v>50254011</v>
          </cell>
          <cell r="B8050" t="str">
            <v>50254011 Imported Paint Consumed For Cost Center</v>
          </cell>
          <cell r="C8050">
            <v>547109.47</v>
          </cell>
          <cell r="D8050">
            <v>0</v>
          </cell>
          <cell r="E8050">
            <v>0</v>
          </cell>
          <cell r="F8050">
            <v>0</v>
          </cell>
          <cell r="G8050">
            <v>0</v>
          </cell>
          <cell r="H8050">
            <v>0</v>
          </cell>
          <cell r="I8050">
            <v>0</v>
          </cell>
          <cell r="J8050">
            <v>0</v>
          </cell>
          <cell r="K8050">
            <v>0</v>
          </cell>
          <cell r="L8050">
            <v>0</v>
          </cell>
          <cell r="M8050">
            <v>0</v>
          </cell>
          <cell r="N8050">
            <v>0</v>
          </cell>
          <cell r="O8050">
            <v>0</v>
          </cell>
          <cell r="P8050">
            <v>0</v>
          </cell>
          <cell r="Q8050">
            <v>0</v>
          </cell>
          <cell r="R8050">
            <v>0</v>
          </cell>
          <cell r="S8050">
            <v>0</v>
          </cell>
          <cell r="T8050">
            <v>547109.47</v>
          </cell>
        </row>
        <row r="8051">
          <cell r="A8051">
            <v>50254012</v>
          </cell>
          <cell r="B8051" t="str">
            <v>50254012 Paints Consumed-Cost Center</v>
          </cell>
          <cell r="C8051">
            <v>208169411.06999999</v>
          </cell>
          <cell r="D8051">
            <v>10034.24</v>
          </cell>
          <cell r="E8051">
            <v>35777124.75</v>
          </cell>
          <cell r="F8051">
            <v>0</v>
          </cell>
          <cell r="G8051">
            <v>0</v>
          </cell>
          <cell r="H8051">
            <v>0</v>
          </cell>
          <cell r="I8051">
            <v>0</v>
          </cell>
          <cell r="J8051">
            <v>0</v>
          </cell>
          <cell r="K8051">
            <v>0</v>
          </cell>
          <cell r="L8051">
            <v>0</v>
          </cell>
          <cell r="M8051">
            <v>64279346.93</v>
          </cell>
          <cell r="N8051">
            <v>0</v>
          </cell>
          <cell r="O8051">
            <v>0</v>
          </cell>
          <cell r="P8051">
            <v>0</v>
          </cell>
          <cell r="Q8051">
            <v>0</v>
          </cell>
          <cell r="R8051">
            <v>0</v>
          </cell>
          <cell r="S8051">
            <v>0</v>
          </cell>
          <cell r="T8051">
            <v>308235916.99000001</v>
          </cell>
        </row>
        <row r="8052">
          <cell r="A8052">
            <v>50254013</v>
          </cell>
          <cell r="B8052" t="str">
            <v>50254013 Scrap Consumed For Cost Center</v>
          </cell>
          <cell r="C8052">
            <v>-45058650.659999996</v>
          </cell>
          <cell r="D8052">
            <v>-3233954.29</v>
          </cell>
          <cell r="E8052">
            <v>769877.35</v>
          </cell>
          <cell r="F8052">
            <v>0</v>
          </cell>
          <cell r="G8052">
            <v>-2820.9</v>
          </cell>
          <cell r="H8052">
            <v>0</v>
          </cell>
          <cell r="I8052">
            <v>0</v>
          </cell>
          <cell r="J8052">
            <v>0</v>
          </cell>
          <cell r="K8052">
            <v>0</v>
          </cell>
          <cell r="L8052">
            <v>0</v>
          </cell>
          <cell r="M8052">
            <v>-79731048.980000004</v>
          </cell>
          <cell r="N8052">
            <v>0</v>
          </cell>
          <cell r="O8052">
            <v>0</v>
          </cell>
          <cell r="P8052">
            <v>0</v>
          </cell>
          <cell r="Q8052">
            <v>0</v>
          </cell>
          <cell r="R8052">
            <v>0</v>
          </cell>
          <cell r="S8052">
            <v>0</v>
          </cell>
          <cell r="T8052">
            <v>-127256597.48</v>
          </cell>
        </row>
        <row r="8053">
          <cell r="A8053">
            <v>50254014</v>
          </cell>
          <cell r="B8053" t="str">
            <v>50254014 Consumption- Material Imported From Fes India</v>
          </cell>
          <cell r="C8053">
            <v>0</v>
          </cell>
          <cell r="D8053">
            <v>0</v>
          </cell>
          <cell r="E8053">
            <v>0</v>
          </cell>
          <cell r="F8053">
            <v>0</v>
          </cell>
          <cell r="G8053">
            <v>0</v>
          </cell>
          <cell r="H8053">
            <v>0</v>
          </cell>
          <cell r="I8053">
            <v>0</v>
          </cell>
          <cell r="J8053">
            <v>0</v>
          </cell>
          <cell r="K8053">
            <v>0</v>
          </cell>
          <cell r="L8053">
            <v>0</v>
          </cell>
          <cell r="M8053">
            <v>0</v>
          </cell>
          <cell r="N8053">
            <v>0</v>
          </cell>
          <cell r="O8053">
            <v>0</v>
          </cell>
          <cell r="P8053">
            <v>0</v>
          </cell>
          <cell r="Q8053">
            <v>0</v>
          </cell>
          <cell r="R8053">
            <v>0</v>
          </cell>
          <cell r="S8053">
            <v>0</v>
          </cell>
          <cell r="T8053">
            <v>0</v>
          </cell>
        </row>
        <row r="8054">
          <cell r="A8054">
            <v>50254015</v>
          </cell>
          <cell r="B8054" t="str">
            <v>50254015 Consumption Steel Frames For Tractor Transport</v>
          </cell>
          <cell r="C8054">
            <v>0</v>
          </cell>
          <cell r="D8054">
            <v>0</v>
          </cell>
          <cell r="E8054">
            <v>176000</v>
          </cell>
          <cell r="F8054">
            <v>0</v>
          </cell>
          <cell r="G8054">
            <v>0</v>
          </cell>
          <cell r="H8054">
            <v>0</v>
          </cell>
          <cell r="I8054">
            <v>0</v>
          </cell>
          <cell r="J8054">
            <v>0</v>
          </cell>
          <cell r="K8054">
            <v>0</v>
          </cell>
          <cell r="L8054">
            <v>0</v>
          </cell>
          <cell r="M8054">
            <v>0</v>
          </cell>
          <cell r="N8054">
            <v>0</v>
          </cell>
          <cell r="O8054">
            <v>0</v>
          </cell>
          <cell r="P8054">
            <v>0</v>
          </cell>
          <cell r="Q8054">
            <v>0</v>
          </cell>
          <cell r="R8054">
            <v>0</v>
          </cell>
          <cell r="S8054">
            <v>0</v>
          </cell>
          <cell r="T8054">
            <v>176000</v>
          </cell>
        </row>
        <row r="8055">
          <cell r="A8055">
            <v>50254039</v>
          </cell>
          <cell r="B8055" t="str">
            <v>50254039 Consumption Job work</v>
          </cell>
          <cell r="C8055">
            <v>0</v>
          </cell>
          <cell r="D8055">
            <v>0</v>
          </cell>
          <cell r="E8055">
            <v>0</v>
          </cell>
          <cell r="F8055">
            <v>0</v>
          </cell>
          <cell r="G8055">
            <v>0</v>
          </cell>
          <cell r="H8055">
            <v>0</v>
          </cell>
          <cell r="I8055">
            <v>0</v>
          </cell>
          <cell r="J8055">
            <v>0</v>
          </cell>
          <cell r="K8055">
            <v>0</v>
          </cell>
          <cell r="L8055">
            <v>0</v>
          </cell>
          <cell r="M8055">
            <v>0</v>
          </cell>
          <cell r="N8055">
            <v>0</v>
          </cell>
          <cell r="O8055">
            <v>0</v>
          </cell>
          <cell r="P8055">
            <v>0</v>
          </cell>
          <cell r="Q8055">
            <v>0</v>
          </cell>
          <cell r="R8055">
            <v>0</v>
          </cell>
          <cell r="S8055">
            <v>0</v>
          </cell>
          <cell r="T8055">
            <v>0</v>
          </cell>
        </row>
        <row r="8056">
          <cell r="A8056">
            <v>50254040</v>
          </cell>
          <cell r="B8056" t="str">
            <v>50254040 Consumption Semi Finished Goods</v>
          </cell>
          <cell r="C8056">
            <v>0</v>
          </cell>
          <cell r="D8056">
            <v>0</v>
          </cell>
          <cell r="E8056">
            <v>0</v>
          </cell>
          <cell r="F8056">
            <v>0</v>
          </cell>
          <cell r="G8056">
            <v>0</v>
          </cell>
          <cell r="H8056">
            <v>0</v>
          </cell>
          <cell r="I8056">
            <v>0</v>
          </cell>
          <cell r="J8056">
            <v>0</v>
          </cell>
          <cell r="K8056">
            <v>0</v>
          </cell>
          <cell r="L8056">
            <v>0</v>
          </cell>
          <cell r="M8056">
            <v>0</v>
          </cell>
          <cell r="N8056">
            <v>0</v>
          </cell>
          <cell r="O8056">
            <v>0</v>
          </cell>
          <cell r="P8056">
            <v>0</v>
          </cell>
          <cell r="Q8056">
            <v>0</v>
          </cell>
          <cell r="R8056">
            <v>0</v>
          </cell>
          <cell r="S8056">
            <v>0</v>
          </cell>
          <cell r="T8056">
            <v>0</v>
          </cell>
        </row>
        <row r="8057">
          <cell r="A8057">
            <v>50254041</v>
          </cell>
          <cell r="B8057" t="str">
            <v>50254041 Consumption Bulk Seeds</v>
          </cell>
          <cell r="C8057">
            <v>0</v>
          </cell>
          <cell r="D8057">
            <v>0</v>
          </cell>
          <cell r="E8057">
            <v>0</v>
          </cell>
          <cell r="F8057">
            <v>0</v>
          </cell>
          <cell r="G8057">
            <v>0</v>
          </cell>
          <cell r="H8057">
            <v>0</v>
          </cell>
          <cell r="I8057">
            <v>0</v>
          </cell>
          <cell r="J8057">
            <v>0</v>
          </cell>
          <cell r="K8057">
            <v>0</v>
          </cell>
          <cell r="L8057">
            <v>0</v>
          </cell>
          <cell r="M8057">
            <v>0</v>
          </cell>
          <cell r="N8057">
            <v>0</v>
          </cell>
          <cell r="O8057">
            <v>0</v>
          </cell>
          <cell r="P8057">
            <v>0</v>
          </cell>
          <cell r="Q8057">
            <v>0</v>
          </cell>
          <cell r="R8057">
            <v>0</v>
          </cell>
          <cell r="S8057">
            <v>0</v>
          </cell>
          <cell r="T8057">
            <v>0</v>
          </cell>
        </row>
        <row r="8058">
          <cell r="A8058">
            <v>50254042</v>
          </cell>
          <cell r="B8058" t="str">
            <v>50254042 Consumption- Processed Seeds</v>
          </cell>
          <cell r="C8058">
            <v>0</v>
          </cell>
          <cell r="D8058">
            <v>0</v>
          </cell>
          <cell r="E8058">
            <v>0</v>
          </cell>
          <cell r="F8058">
            <v>0</v>
          </cell>
          <cell r="G8058">
            <v>0</v>
          </cell>
          <cell r="H8058">
            <v>0</v>
          </cell>
          <cell r="I8058">
            <v>0</v>
          </cell>
          <cell r="J8058">
            <v>0</v>
          </cell>
          <cell r="K8058">
            <v>0</v>
          </cell>
          <cell r="L8058">
            <v>0</v>
          </cell>
          <cell r="M8058">
            <v>0</v>
          </cell>
          <cell r="N8058">
            <v>0</v>
          </cell>
          <cell r="O8058">
            <v>0</v>
          </cell>
          <cell r="P8058">
            <v>0</v>
          </cell>
          <cell r="Q8058">
            <v>0</v>
          </cell>
          <cell r="R8058">
            <v>0</v>
          </cell>
          <cell r="S8058">
            <v>0</v>
          </cell>
          <cell r="T8058">
            <v>0</v>
          </cell>
        </row>
        <row r="8059">
          <cell r="A8059">
            <v>50254043</v>
          </cell>
          <cell r="B8059" t="str">
            <v>50254043 Cons Potato Seeds_Contract</v>
          </cell>
          <cell r="C8059">
            <v>0</v>
          </cell>
          <cell r="D8059">
            <v>0</v>
          </cell>
          <cell r="E8059">
            <v>0</v>
          </cell>
          <cell r="F8059">
            <v>0</v>
          </cell>
          <cell r="G8059">
            <v>0</v>
          </cell>
          <cell r="H8059">
            <v>0</v>
          </cell>
          <cell r="I8059">
            <v>0</v>
          </cell>
          <cell r="J8059">
            <v>0</v>
          </cell>
          <cell r="K8059">
            <v>0</v>
          </cell>
          <cell r="L8059">
            <v>0</v>
          </cell>
          <cell r="M8059">
            <v>0</v>
          </cell>
          <cell r="N8059">
            <v>0</v>
          </cell>
          <cell r="O8059">
            <v>0</v>
          </cell>
          <cell r="P8059">
            <v>0</v>
          </cell>
          <cell r="Q8059">
            <v>0</v>
          </cell>
          <cell r="R8059">
            <v>0</v>
          </cell>
          <cell r="S8059">
            <v>0</v>
          </cell>
          <cell r="T8059">
            <v>0</v>
          </cell>
        </row>
        <row r="8060">
          <cell r="A8060">
            <v>50254047</v>
          </cell>
          <cell r="B8060" t="str">
            <v>50254047 Consumption- Processes pulses</v>
          </cell>
          <cell r="C8060">
            <v>0</v>
          </cell>
          <cell r="D8060">
            <v>0</v>
          </cell>
          <cell r="E8060">
            <v>0</v>
          </cell>
          <cell r="F8060">
            <v>0</v>
          </cell>
          <cell r="G8060">
            <v>0</v>
          </cell>
          <cell r="H8060">
            <v>0</v>
          </cell>
          <cell r="I8060">
            <v>0</v>
          </cell>
          <cell r="J8060">
            <v>0</v>
          </cell>
          <cell r="K8060">
            <v>0</v>
          </cell>
          <cell r="L8060">
            <v>0</v>
          </cell>
          <cell r="M8060">
            <v>0</v>
          </cell>
          <cell r="N8060">
            <v>0</v>
          </cell>
          <cell r="O8060">
            <v>0</v>
          </cell>
          <cell r="P8060">
            <v>0</v>
          </cell>
          <cell r="Q8060">
            <v>0</v>
          </cell>
          <cell r="R8060">
            <v>0</v>
          </cell>
          <cell r="S8060">
            <v>0</v>
          </cell>
          <cell r="T8060">
            <v>0</v>
          </cell>
        </row>
        <row r="8061">
          <cell r="A8061">
            <v>50254048</v>
          </cell>
          <cell r="B8061" t="str">
            <v>50254048 Consumption- Formulation</v>
          </cell>
          <cell r="C8061">
            <v>0</v>
          </cell>
          <cell r="D8061">
            <v>0</v>
          </cell>
          <cell r="E8061">
            <v>0</v>
          </cell>
          <cell r="F8061">
            <v>0</v>
          </cell>
          <cell r="G8061">
            <v>0</v>
          </cell>
          <cell r="H8061">
            <v>0</v>
          </cell>
          <cell r="I8061">
            <v>0</v>
          </cell>
          <cell r="J8061">
            <v>0</v>
          </cell>
          <cell r="K8061">
            <v>0</v>
          </cell>
          <cell r="L8061">
            <v>0</v>
          </cell>
          <cell r="M8061">
            <v>0</v>
          </cell>
          <cell r="N8061">
            <v>0</v>
          </cell>
          <cell r="O8061">
            <v>0</v>
          </cell>
          <cell r="P8061">
            <v>0</v>
          </cell>
          <cell r="Q8061">
            <v>0</v>
          </cell>
          <cell r="R8061">
            <v>0</v>
          </cell>
          <cell r="S8061">
            <v>0</v>
          </cell>
          <cell r="T8061">
            <v>0</v>
          </cell>
        </row>
        <row r="8062">
          <cell r="A8062">
            <v>50254049</v>
          </cell>
          <cell r="B8062" t="str">
            <v>50254049 Consumption- Processes Dairy</v>
          </cell>
          <cell r="C8062">
            <v>0</v>
          </cell>
          <cell r="D8062">
            <v>0</v>
          </cell>
          <cell r="E8062">
            <v>0</v>
          </cell>
          <cell r="F8062">
            <v>0</v>
          </cell>
          <cell r="G8062">
            <v>0</v>
          </cell>
          <cell r="H8062">
            <v>0</v>
          </cell>
          <cell r="I8062">
            <v>0</v>
          </cell>
          <cell r="J8062">
            <v>0</v>
          </cell>
          <cell r="K8062">
            <v>0</v>
          </cell>
          <cell r="L8062">
            <v>0</v>
          </cell>
          <cell r="M8062">
            <v>0</v>
          </cell>
          <cell r="N8062">
            <v>0</v>
          </cell>
          <cell r="O8062">
            <v>0</v>
          </cell>
          <cell r="P8062">
            <v>0</v>
          </cell>
          <cell r="Q8062">
            <v>0</v>
          </cell>
          <cell r="R8062">
            <v>0</v>
          </cell>
          <cell r="S8062">
            <v>0</v>
          </cell>
          <cell r="T8062">
            <v>0</v>
          </cell>
        </row>
        <row r="8063">
          <cell r="A8063">
            <v>50254053</v>
          </cell>
          <cell r="B8063" t="str">
            <v>50254053 Consum-proce Pulses FG</v>
          </cell>
          <cell r="C8063">
            <v>0</v>
          </cell>
          <cell r="D8063">
            <v>0</v>
          </cell>
          <cell r="E8063">
            <v>0</v>
          </cell>
          <cell r="F8063">
            <v>0</v>
          </cell>
          <cell r="G8063">
            <v>0</v>
          </cell>
          <cell r="H8063">
            <v>0</v>
          </cell>
          <cell r="I8063">
            <v>0</v>
          </cell>
          <cell r="J8063">
            <v>0</v>
          </cell>
          <cell r="K8063">
            <v>0</v>
          </cell>
          <cell r="L8063">
            <v>0</v>
          </cell>
          <cell r="M8063">
            <v>0</v>
          </cell>
          <cell r="N8063">
            <v>0</v>
          </cell>
          <cell r="O8063">
            <v>0</v>
          </cell>
          <cell r="P8063">
            <v>0</v>
          </cell>
          <cell r="Q8063">
            <v>0</v>
          </cell>
          <cell r="R8063">
            <v>0</v>
          </cell>
          <cell r="S8063">
            <v>0</v>
          </cell>
          <cell r="T8063">
            <v>0</v>
          </cell>
        </row>
        <row r="8064">
          <cell r="A8064">
            <v>50254054</v>
          </cell>
          <cell r="B8064" t="str">
            <v>50254054 Consum-Proces Dairy FG</v>
          </cell>
          <cell r="C8064">
            <v>0</v>
          </cell>
          <cell r="D8064">
            <v>0</v>
          </cell>
          <cell r="E8064">
            <v>0</v>
          </cell>
          <cell r="F8064">
            <v>0</v>
          </cell>
          <cell r="G8064">
            <v>0</v>
          </cell>
          <cell r="H8064">
            <v>0</v>
          </cell>
          <cell r="I8064">
            <v>0</v>
          </cell>
          <cell r="J8064">
            <v>0</v>
          </cell>
          <cell r="K8064">
            <v>0</v>
          </cell>
          <cell r="L8064">
            <v>0</v>
          </cell>
          <cell r="M8064">
            <v>0</v>
          </cell>
          <cell r="N8064">
            <v>0</v>
          </cell>
          <cell r="O8064">
            <v>0</v>
          </cell>
          <cell r="P8064">
            <v>0</v>
          </cell>
          <cell r="Q8064">
            <v>0</v>
          </cell>
          <cell r="R8064">
            <v>0</v>
          </cell>
          <cell r="S8064">
            <v>0</v>
          </cell>
          <cell r="T8064">
            <v>0</v>
          </cell>
        </row>
        <row r="8065">
          <cell r="A8065">
            <v>50254055</v>
          </cell>
          <cell r="B8065" t="str">
            <v>50254055 Consum-proce Pulses pkg</v>
          </cell>
          <cell r="C8065">
            <v>0</v>
          </cell>
          <cell r="D8065">
            <v>0</v>
          </cell>
          <cell r="E8065">
            <v>0</v>
          </cell>
          <cell r="F8065">
            <v>0</v>
          </cell>
          <cell r="G8065">
            <v>0</v>
          </cell>
          <cell r="H8065">
            <v>0</v>
          </cell>
          <cell r="I8065">
            <v>0</v>
          </cell>
          <cell r="J8065">
            <v>0</v>
          </cell>
          <cell r="K8065">
            <v>0</v>
          </cell>
          <cell r="L8065">
            <v>0</v>
          </cell>
          <cell r="M8065">
            <v>0</v>
          </cell>
          <cell r="N8065">
            <v>0</v>
          </cell>
          <cell r="O8065">
            <v>0</v>
          </cell>
          <cell r="P8065">
            <v>0</v>
          </cell>
          <cell r="Q8065">
            <v>0</v>
          </cell>
          <cell r="R8065">
            <v>0</v>
          </cell>
          <cell r="S8065">
            <v>0</v>
          </cell>
          <cell r="T8065">
            <v>0</v>
          </cell>
        </row>
        <row r="8066">
          <cell r="A8066">
            <v>50258000</v>
          </cell>
          <cell r="B8066" t="str">
            <v>50258000 Purchase Offset Account</v>
          </cell>
          <cell r="C8066">
            <v>-448731383308.01001</v>
          </cell>
          <cell r="D8066">
            <v>-110273927313.85001</v>
          </cell>
          <cell r="E8066">
            <v>-62529640725.629997</v>
          </cell>
          <cell r="F8066">
            <v>0</v>
          </cell>
          <cell r="G8066">
            <v>-6503662499.4700003</v>
          </cell>
          <cell r="H8066">
            <v>0</v>
          </cell>
          <cell r="I8066">
            <v>0</v>
          </cell>
          <cell r="J8066">
            <v>0</v>
          </cell>
          <cell r="K8066">
            <v>0</v>
          </cell>
          <cell r="L8066">
            <v>-829151198.72000003</v>
          </cell>
          <cell r="M8066">
            <v>-6228338195.7200003</v>
          </cell>
          <cell r="N8066">
            <v>0</v>
          </cell>
          <cell r="O8066">
            <v>0</v>
          </cell>
          <cell r="P8066">
            <v>0</v>
          </cell>
          <cell r="Q8066">
            <v>0</v>
          </cell>
          <cell r="R8066">
            <v>0</v>
          </cell>
          <cell r="S8066">
            <v>0</v>
          </cell>
          <cell r="T8066">
            <v>-635096103241.40002</v>
          </cell>
        </row>
        <row r="8067">
          <cell r="A8067">
            <v>50258099</v>
          </cell>
          <cell r="B8067" t="str">
            <v>50258099 Purchase Offset Account ‘FES  Australia’</v>
          </cell>
          <cell r="C8067">
            <v>0</v>
          </cell>
          <cell r="D8067">
            <v>0</v>
          </cell>
          <cell r="E8067">
            <v>0</v>
          </cell>
          <cell r="F8067">
            <v>0</v>
          </cell>
          <cell r="G8067">
            <v>0</v>
          </cell>
          <cell r="H8067">
            <v>0</v>
          </cell>
          <cell r="I8067">
            <v>0</v>
          </cell>
          <cell r="J8067">
            <v>0</v>
          </cell>
          <cell r="K8067">
            <v>0</v>
          </cell>
          <cell r="L8067">
            <v>0</v>
          </cell>
          <cell r="M8067">
            <v>0</v>
          </cell>
          <cell r="N8067">
            <v>0</v>
          </cell>
          <cell r="O8067">
            <v>0</v>
          </cell>
          <cell r="P8067">
            <v>0</v>
          </cell>
          <cell r="Q8067">
            <v>0</v>
          </cell>
          <cell r="R8067">
            <v>0</v>
          </cell>
          <cell r="S8067">
            <v>0</v>
          </cell>
          <cell r="T8067">
            <v>0</v>
          </cell>
        </row>
        <row r="8068">
          <cell r="A8068">
            <v>50258501</v>
          </cell>
          <cell r="B8068" t="str">
            <v>50258501 Standard Revision Inventory Valuation</v>
          </cell>
          <cell r="C8068">
            <v>0</v>
          </cell>
          <cell r="D8068">
            <v>0</v>
          </cell>
          <cell r="E8068">
            <v>0</v>
          </cell>
          <cell r="F8068">
            <v>0</v>
          </cell>
          <cell r="G8068">
            <v>0</v>
          </cell>
          <cell r="H8068">
            <v>0</v>
          </cell>
          <cell r="I8068">
            <v>0</v>
          </cell>
          <cell r="J8068">
            <v>0</v>
          </cell>
          <cell r="K8068">
            <v>0</v>
          </cell>
          <cell r="L8068">
            <v>0</v>
          </cell>
          <cell r="M8068">
            <v>0</v>
          </cell>
          <cell r="N8068">
            <v>0</v>
          </cell>
          <cell r="O8068">
            <v>0</v>
          </cell>
          <cell r="P8068">
            <v>0</v>
          </cell>
          <cell r="Q8068">
            <v>0</v>
          </cell>
          <cell r="R8068">
            <v>0</v>
          </cell>
          <cell r="S8068">
            <v>0</v>
          </cell>
          <cell r="T8068">
            <v>0</v>
          </cell>
        </row>
        <row r="8069">
          <cell r="A8069">
            <v>50258502</v>
          </cell>
          <cell r="B8069" t="str">
            <v>50258502 Price Variance - Sap Auto Post</v>
          </cell>
          <cell r="C8069">
            <v>1393501.21</v>
          </cell>
          <cell r="D8069">
            <v>8457454.3100000005</v>
          </cell>
          <cell r="E8069">
            <v>-104196.85</v>
          </cell>
          <cell r="F8069">
            <v>0</v>
          </cell>
          <cell r="G8069">
            <v>0</v>
          </cell>
          <cell r="H8069">
            <v>0</v>
          </cell>
          <cell r="I8069">
            <v>0</v>
          </cell>
          <cell r="J8069">
            <v>0</v>
          </cell>
          <cell r="K8069">
            <v>0</v>
          </cell>
          <cell r="L8069">
            <v>0</v>
          </cell>
          <cell r="M8069">
            <v>107720611.88</v>
          </cell>
          <cell r="N8069">
            <v>0</v>
          </cell>
          <cell r="O8069">
            <v>0</v>
          </cell>
          <cell r="P8069">
            <v>0</v>
          </cell>
          <cell r="Q8069">
            <v>0</v>
          </cell>
          <cell r="R8069">
            <v>0</v>
          </cell>
          <cell r="S8069">
            <v>0</v>
          </cell>
          <cell r="T8069">
            <v>117467370.55</v>
          </cell>
        </row>
        <row r="8070">
          <cell r="A8070">
            <v>50258609</v>
          </cell>
          <cell r="B8070" t="str">
            <v>50258609 Price Difference-FG/SFG</v>
          </cell>
          <cell r="C8070">
            <v>-10400272768.33</v>
          </cell>
          <cell r="D8070">
            <v>37623416321.300003</v>
          </cell>
          <cell r="E8070">
            <v>1201141822.52</v>
          </cell>
          <cell r="F8070">
            <v>0</v>
          </cell>
          <cell r="G8070">
            <v>-63410188.049999997</v>
          </cell>
          <cell r="H8070">
            <v>0</v>
          </cell>
          <cell r="I8070">
            <v>0</v>
          </cell>
          <cell r="J8070">
            <v>0</v>
          </cell>
          <cell r="K8070">
            <v>0</v>
          </cell>
          <cell r="L8070">
            <v>0</v>
          </cell>
          <cell r="M8070">
            <v>28321536.489999998</v>
          </cell>
          <cell r="N8070">
            <v>0</v>
          </cell>
          <cell r="O8070">
            <v>0</v>
          </cell>
          <cell r="P8070">
            <v>0</v>
          </cell>
          <cell r="Q8070">
            <v>0</v>
          </cell>
          <cell r="R8070">
            <v>0</v>
          </cell>
          <cell r="S8070">
            <v>0</v>
          </cell>
          <cell r="T8070">
            <v>28389196723.93</v>
          </cell>
        </row>
        <row r="8071">
          <cell r="A8071">
            <v>50258610</v>
          </cell>
          <cell r="B8071" t="str">
            <v>50258610 Price Difference-FG/SFG Dairy</v>
          </cell>
          <cell r="C8071">
            <v>0</v>
          </cell>
          <cell r="D8071">
            <v>0</v>
          </cell>
          <cell r="E8071">
            <v>0</v>
          </cell>
          <cell r="F8071">
            <v>0</v>
          </cell>
          <cell r="G8071">
            <v>0</v>
          </cell>
          <cell r="H8071">
            <v>0</v>
          </cell>
          <cell r="I8071">
            <v>0</v>
          </cell>
          <cell r="J8071">
            <v>0</v>
          </cell>
          <cell r="K8071">
            <v>0</v>
          </cell>
          <cell r="L8071">
            <v>0</v>
          </cell>
          <cell r="M8071">
            <v>0</v>
          </cell>
          <cell r="N8071">
            <v>0</v>
          </cell>
          <cell r="O8071">
            <v>0</v>
          </cell>
          <cell r="P8071">
            <v>0</v>
          </cell>
          <cell r="Q8071">
            <v>0</v>
          </cell>
          <cell r="R8071">
            <v>0</v>
          </cell>
          <cell r="S8071">
            <v>0</v>
          </cell>
          <cell r="T8071">
            <v>0</v>
          </cell>
        </row>
        <row r="8072">
          <cell r="A8072">
            <v>50258611</v>
          </cell>
          <cell r="B8072" t="str">
            <v>50258611 Price difference- FG/SFG- Ed. Oil</v>
          </cell>
          <cell r="C8072">
            <v>0</v>
          </cell>
          <cell r="D8072">
            <v>0</v>
          </cell>
          <cell r="E8072">
            <v>0</v>
          </cell>
          <cell r="F8072">
            <v>0</v>
          </cell>
          <cell r="G8072">
            <v>0</v>
          </cell>
          <cell r="H8072">
            <v>0</v>
          </cell>
          <cell r="I8072">
            <v>0</v>
          </cell>
          <cell r="J8072">
            <v>0</v>
          </cell>
          <cell r="K8072">
            <v>0</v>
          </cell>
          <cell r="L8072">
            <v>0</v>
          </cell>
          <cell r="M8072">
            <v>0</v>
          </cell>
          <cell r="N8072">
            <v>0</v>
          </cell>
          <cell r="O8072">
            <v>0</v>
          </cell>
          <cell r="P8072">
            <v>0</v>
          </cell>
          <cell r="Q8072">
            <v>0</v>
          </cell>
          <cell r="R8072">
            <v>0</v>
          </cell>
          <cell r="S8072">
            <v>0</v>
          </cell>
          <cell r="T8072">
            <v>0</v>
          </cell>
        </row>
        <row r="8073">
          <cell r="A8073">
            <v>50258615</v>
          </cell>
          <cell r="B8073" t="str">
            <v>50258615 Price dfifference consumbales</v>
          </cell>
          <cell r="C8073">
            <v>0</v>
          </cell>
          <cell r="D8073">
            <v>0</v>
          </cell>
          <cell r="E8073">
            <v>0</v>
          </cell>
          <cell r="F8073">
            <v>0</v>
          </cell>
          <cell r="G8073">
            <v>0</v>
          </cell>
          <cell r="H8073">
            <v>0</v>
          </cell>
          <cell r="I8073">
            <v>0</v>
          </cell>
          <cell r="J8073">
            <v>0</v>
          </cell>
          <cell r="K8073">
            <v>0</v>
          </cell>
          <cell r="L8073">
            <v>0</v>
          </cell>
          <cell r="M8073">
            <v>0</v>
          </cell>
          <cell r="N8073">
            <v>0</v>
          </cell>
          <cell r="O8073">
            <v>0</v>
          </cell>
          <cell r="P8073">
            <v>0</v>
          </cell>
          <cell r="Q8073">
            <v>0</v>
          </cell>
          <cell r="R8073">
            <v>0</v>
          </cell>
          <cell r="S8073">
            <v>0</v>
          </cell>
          <cell r="T8073">
            <v>0</v>
          </cell>
        </row>
        <row r="8074">
          <cell r="A8074">
            <v>50258616</v>
          </cell>
          <cell r="B8074" t="str">
            <v>50258616 Price difference RM transfer</v>
          </cell>
          <cell r="C8074">
            <v>0</v>
          </cell>
          <cell r="D8074">
            <v>0</v>
          </cell>
          <cell r="E8074">
            <v>0</v>
          </cell>
          <cell r="F8074">
            <v>0</v>
          </cell>
          <cell r="G8074">
            <v>0</v>
          </cell>
          <cell r="H8074">
            <v>0</v>
          </cell>
          <cell r="I8074">
            <v>0</v>
          </cell>
          <cell r="J8074">
            <v>0</v>
          </cell>
          <cell r="K8074">
            <v>0</v>
          </cell>
          <cell r="L8074">
            <v>0</v>
          </cell>
          <cell r="M8074">
            <v>0</v>
          </cell>
          <cell r="N8074">
            <v>0</v>
          </cell>
          <cell r="O8074">
            <v>0</v>
          </cell>
          <cell r="P8074">
            <v>0</v>
          </cell>
          <cell r="Q8074">
            <v>0</v>
          </cell>
          <cell r="R8074">
            <v>0</v>
          </cell>
          <cell r="S8074">
            <v>0</v>
          </cell>
          <cell r="T8074">
            <v>0</v>
          </cell>
        </row>
        <row r="8075">
          <cell r="A8075">
            <v>50258617</v>
          </cell>
          <cell r="B8075" t="str">
            <v>50258617 Variance - Finished - Scorpio Part To Part</v>
          </cell>
          <cell r="C8075">
            <v>0</v>
          </cell>
          <cell r="D8075">
            <v>0</v>
          </cell>
          <cell r="E8075">
            <v>0</v>
          </cell>
          <cell r="F8075">
            <v>0</v>
          </cell>
          <cell r="G8075">
            <v>0</v>
          </cell>
          <cell r="H8075">
            <v>0</v>
          </cell>
          <cell r="I8075">
            <v>0</v>
          </cell>
          <cell r="J8075">
            <v>0</v>
          </cell>
          <cell r="K8075">
            <v>0</v>
          </cell>
          <cell r="L8075">
            <v>0</v>
          </cell>
          <cell r="M8075">
            <v>0</v>
          </cell>
          <cell r="N8075">
            <v>0</v>
          </cell>
          <cell r="O8075">
            <v>0</v>
          </cell>
          <cell r="P8075">
            <v>0</v>
          </cell>
          <cell r="Q8075">
            <v>0</v>
          </cell>
          <cell r="R8075">
            <v>0</v>
          </cell>
          <cell r="S8075">
            <v>0</v>
          </cell>
          <cell r="T8075">
            <v>0</v>
          </cell>
        </row>
        <row r="8076">
          <cell r="A8076">
            <v>50258621</v>
          </cell>
          <cell r="B8076" t="str">
            <v>50258621 CLOSING STOCK OF FINISHED GOODS</v>
          </cell>
          <cell r="C8076">
            <v>0</v>
          </cell>
          <cell r="D8076">
            <v>0</v>
          </cell>
          <cell r="E8076">
            <v>0</v>
          </cell>
          <cell r="F8076">
            <v>0</v>
          </cell>
          <cell r="G8076">
            <v>0</v>
          </cell>
          <cell r="H8076">
            <v>0</v>
          </cell>
          <cell r="I8076">
            <v>0</v>
          </cell>
          <cell r="J8076">
            <v>0</v>
          </cell>
          <cell r="K8076">
            <v>0</v>
          </cell>
          <cell r="L8076">
            <v>0</v>
          </cell>
          <cell r="M8076">
            <v>0</v>
          </cell>
          <cell r="N8076">
            <v>0</v>
          </cell>
          <cell r="O8076">
            <v>0</v>
          </cell>
          <cell r="P8076">
            <v>0</v>
          </cell>
          <cell r="Q8076">
            <v>0</v>
          </cell>
          <cell r="R8076">
            <v>0</v>
          </cell>
          <cell r="S8076">
            <v>0</v>
          </cell>
          <cell r="T8076">
            <v>0</v>
          </cell>
        </row>
        <row r="8077">
          <cell r="A8077">
            <v>50258622</v>
          </cell>
          <cell r="B8077" t="str">
            <v>50258622 CLOSING STOCK OF -  MANUFACTURED COMPONENTS</v>
          </cell>
          <cell r="C8077">
            <v>0</v>
          </cell>
          <cell r="D8077">
            <v>0</v>
          </cell>
          <cell r="E8077">
            <v>0</v>
          </cell>
          <cell r="F8077">
            <v>0</v>
          </cell>
          <cell r="G8077">
            <v>0</v>
          </cell>
          <cell r="H8077">
            <v>0</v>
          </cell>
          <cell r="I8077">
            <v>0</v>
          </cell>
          <cell r="J8077">
            <v>0</v>
          </cell>
          <cell r="K8077">
            <v>0</v>
          </cell>
          <cell r="L8077">
            <v>0</v>
          </cell>
          <cell r="M8077">
            <v>0</v>
          </cell>
          <cell r="N8077">
            <v>0</v>
          </cell>
          <cell r="O8077">
            <v>0</v>
          </cell>
          <cell r="P8077">
            <v>0</v>
          </cell>
          <cell r="Q8077">
            <v>0</v>
          </cell>
          <cell r="R8077">
            <v>0</v>
          </cell>
          <cell r="S8077">
            <v>0</v>
          </cell>
          <cell r="T8077">
            <v>0</v>
          </cell>
        </row>
        <row r="8078">
          <cell r="A8078">
            <v>50258623</v>
          </cell>
          <cell r="B8078" t="str">
            <v>50258623 CLOSING STOCK OF WORK - IN -  PROGRESS.</v>
          </cell>
          <cell r="C8078">
            <v>0</v>
          </cell>
          <cell r="D8078">
            <v>0</v>
          </cell>
          <cell r="E8078">
            <v>0</v>
          </cell>
          <cell r="F8078">
            <v>0</v>
          </cell>
          <cell r="G8078">
            <v>0</v>
          </cell>
          <cell r="H8078">
            <v>0</v>
          </cell>
          <cell r="I8078">
            <v>0</v>
          </cell>
          <cell r="J8078">
            <v>0</v>
          </cell>
          <cell r="K8078">
            <v>0</v>
          </cell>
          <cell r="L8078">
            <v>0</v>
          </cell>
          <cell r="M8078">
            <v>0</v>
          </cell>
          <cell r="N8078">
            <v>0</v>
          </cell>
          <cell r="O8078">
            <v>0</v>
          </cell>
          <cell r="P8078">
            <v>0</v>
          </cell>
          <cell r="Q8078">
            <v>0</v>
          </cell>
          <cell r="R8078">
            <v>0</v>
          </cell>
          <cell r="S8078">
            <v>0</v>
          </cell>
          <cell r="T8078">
            <v>0</v>
          </cell>
        </row>
        <row r="8079">
          <cell r="A8079">
            <v>50258624</v>
          </cell>
          <cell r="B8079" t="str">
            <v>50258624 CLOSING STOCK OF RAW MATERIALS &amp; COMPONENTS</v>
          </cell>
          <cell r="C8079">
            <v>0</v>
          </cell>
          <cell r="D8079">
            <v>0</v>
          </cell>
          <cell r="E8079">
            <v>0</v>
          </cell>
          <cell r="F8079">
            <v>0</v>
          </cell>
          <cell r="G8079">
            <v>0</v>
          </cell>
          <cell r="H8079">
            <v>0</v>
          </cell>
          <cell r="I8079">
            <v>0</v>
          </cell>
          <cell r="J8079">
            <v>0</v>
          </cell>
          <cell r="K8079">
            <v>0</v>
          </cell>
          <cell r="L8079">
            <v>0</v>
          </cell>
          <cell r="M8079">
            <v>0</v>
          </cell>
          <cell r="N8079">
            <v>0</v>
          </cell>
          <cell r="O8079">
            <v>0</v>
          </cell>
          <cell r="P8079">
            <v>0</v>
          </cell>
          <cell r="Q8079">
            <v>0</v>
          </cell>
          <cell r="R8079">
            <v>0</v>
          </cell>
          <cell r="S8079">
            <v>0</v>
          </cell>
          <cell r="T8079">
            <v>0</v>
          </cell>
        </row>
        <row r="8080">
          <cell r="A8080">
            <v>50258625</v>
          </cell>
          <cell r="B8080" t="str">
            <v>50258625 NET REALIZABLE VALUE ADJUSTMENT ON F.G.VEH/TRACTOR</v>
          </cell>
          <cell r="C8080">
            <v>0</v>
          </cell>
          <cell r="D8080">
            <v>0</v>
          </cell>
          <cell r="E8080">
            <v>0</v>
          </cell>
          <cell r="F8080">
            <v>0</v>
          </cell>
          <cell r="G8080">
            <v>0</v>
          </cell>
          <cell r="H8080">
            <v>0</v>
          </cell>
          <cell r="I8080">
            <v>0</v>
          </cell>
          <cell r="J8080">
            <v>0</v>
          </cell>
          <cell r="K8080">
            <v>0</v>
          </cell>
          <cell r="L8080">
            <v>0</v>
          </cell>
          <cell r="M8080">
            <v>0</v>
          </cell>
          <cell r="N8080">
            <v>0</v>
          </cell>
          <cell r="O8080">
            <v>0</v>
          </cell>
          <cell r="P8080">
            <v>0</v>
          </cell>
          <cell r="Q8080">
            <v>0</v>
          </cell>
          <cell r="R8080">
            <v>0</v>
          </cell>
          <cell r="S8080">
            <v>0</v>
          </cell>
          <cell r="T8080">
            <v>0</v>
          </cell>
        </row>
        <row r="8081">
          <cell r="A8081">
            <v>50258626</v>
          </cell>
          <cell r="B8081" t="str">
            <v>50258626 INVENTORIES- FINISHED  TRACTORS (FAUS)</v>
          </cell>
          <cell r="C8081">
            <v>0</v>
          </cell>
          <cell r="D8081">
            <v>0</v>
          </cell>
          <cell r="E8081">
            <v>0</v>
          </cell>
          <cell r="F8081">
            <v>0</v>
          </cell>
          <cell r="G8081">
            <v>0</v>
          </cell>
          <cell r="H8081">
            <v>0</v>
          </cell>
          <cell r="I8081">
            <v>0</v>
          </cell>
          <cell r="J8081">
            <v>0</v>
          </cell>
          <cell r="K8081">
            <v>0</v>
          </cell>
          <cell r="L8081">
            <v>0</v>
          </cell>
          <cell r="M8081">
            <v>0</v>
          </cell>
          <cell r="N8081">
            <v>0</v>
          </cell>
          <cell r="O8081">
            <v>0</v>
          </cell>
          <cell r="P8081">
            <v>0</v>
          </cell>
          <cell r="Q8081">
            <v>0</v>
          </cell>
          <cell r="R8081">
            <v>0</v>
          </cell>
          <cell r="S8081">
            <v>0</v>
          </cell>
          <cell r="T8081">
            <v>0</v>
          </cell>
        </row>
        <row r="8082">
          <cell r="A8082">
            <v>50258627</v>
          </cell>
          <cell r="B8082" t="str">
            <v>50258627 Inventory - Tractor Spares Imported(FAUS)</v>
          </cell>
          <cell r="C8082">
            <v>0</v>
          </cell>
          <cell r="D8082">
            <v>0</v>
          </cell>
          <cell r="E8082">
            <v>0</v>
          </cell>
          <cell r="F8082">
            <v>0</v>
          </cell>
          <cell r="G8082">
            <v>0</v>
          </cell>
          <cell r="H8082">
            <v>0</v>
          </cell>
          <cell r="I8082">
            <v>0</v>
          </cell>
          <cell r="J8082">
            <v>0</v>
          </cell>
          <cell r="K8082">
            <v>0</v>
          </cell>
          <cell r="L8082">
            <v>0</v>
          </cell>
          <cell r="M8082">
            <v>0</v>
          </cell>
          <cell r="N8082">
            <v>0</v>
          </cell>
          <cell r="O8082">
            <v>0</v>
          </cell>
          <cell r="P8082">
            <v>0</v>
          </cell>
          <cell r="Q8082">
            <v>0</v>
          </cell>
          <cell r="R8082">
            <v>0</v>
          </cell>
          <cell r="S8082">
            <v>0</v>
          </cell>
          <cell r="T8082">
            <v>0</v>
          </cell>
        </row>
        <row r="8083">
          <cell r="A8083">
            <v>50258628</v>
          </cell>
          <cell r="B8083" t="str">
            <v>50258628 INVENTORY - DG SET(FAUS)</v>
          </cell>
          <cell r="C8083">
            <v>0</v>
          </cell>
          <cell r="D8083">
            <v>0</v>
          </cell>
          <cell r="E8083">
            <v>0</v>
          </cell>
          <cell r="F8083">
            <v>0</v>
          </cell>
          <cell r="G8083">
            <v>0</v>
          </cell>
          <cell r="H8083">
            <v>0</v>
          </cell>
          <cell r="I8083">
            <v>0</v>
          </cell>
          <cell r="J8083">
            <v>0</v>
          </cell>
          <cell r="K8083">
            <v>0</v>
          </cell>
          <cell r="L8083">
            <v>0</v>
          </cell>
          <cell r="M8083">
            <v>0</v>
          </cell>
          <cell r="N8083">
            <v>0</v>
          </cell>
          <cell r="O8083">
            <v>0</v>
          </cell>
          <cell r="P8083">
            <v>0</v>
          </cell>
          <cell r="Q8083">
            <v>0</v>
          </cell>
          <cell r="R8083">
            <v>0</v>
          </cell>
          <cell r="S8083">
            <v>0</v>
          </cell>
          <cell r="T8083">
            <v>0</v>
          </cell>
        </row>
        <row r="8084">
          <cell r="A8084">
            <v>50258629</v>
          </cell>
          <cell r="B8084" t="str">
            <v>50258629 INVENTORIES-IMPORT TRACTORS FOR TRADING(FAUS)</v>
          </cell>
          <cell r="C8084">
            <v>0</v>
          </cell>
          <cell r="D8084">
            <v>0</v>
          </cell>
          <cell r="E8084">
            <v>0</v>
          </cell>
          <cell r="F8084">
            <v>0</v>
          </cell>
          <cell r="G8084">
            <v>0</v>
          </cell>
          <cell r="H8084">
            <v>0</v>
          </cell>
          <cell r="I8084">
            <v>0</v>
          </cell>
          <cell r="J8084">
            <v>0</v>
          </cell>
          <cell r="K8084">
            <v>0</v>
          </cell>
          <cell r="L8084">
            <v>0</v>
          </cell>
          <cell r="M8084">
            <v>0</v>
          </cell>
          <cell r="N8084">
            <v>0</v>
          </cell>
          <cell r="O8084">
            <v>0</v>
          </cell>
          <cell r="P8084">
            <v>0</v>
          </cell>
          <cell r="Q8084">
            <v>0</v>
          </cell>
          <cell r="R8084">
            <v>0</v>
          </cell>
          <cell r="S8084">
            <v>0</v>
          </cell>
          <cell r="T8084">
            <v>0</v>
          </cell>
        </row>
        <row r="8085">
          <cell r="A8085">
            <v>50258630</v>
          </cell>
          <cell r="B8085" t="str">
            <v>50258630 INVENTORIES-SKD TRACTORS FROM FES INDIA(FAUS)</v>
          </cell>
          <cell r="C8085">
            <v>0</v>
          </cell>
          <cell r="D8085">
            <v>0</v>
          </cell>
          <cell r="E8085">
            <v>0</v>
          </cell>
          <cell r="F8085">
            <v>0</v>
          </cell>
          <cell r="G8085">
            <v>0</v>
          </cell>
          <cell r="H8085">
            <v>0</v>
          </cell>
          <cell r="I8085">
            <v>0</v>
          </cell>
          <cell r="J8085">
            <v>0</v>
          </cell>
          <cell r="K8085">
            <v>0</v>
          </cell>
          <cell r="L8085">
            <v>0</v>
          </cell>
          <cell r="M8085">
            <v>0</v>
          </cell>
          <cell r="N8085">
            <v>0</v>
          </cell>
          <cell r="O8085">
            <v>0</v>
          </cell>
          <cell r="P8085">
            <v>0</v>
          </cell>
          <cell r="Q8085">
            <v>0</v>
          </cell>
          <cell r="R8085">
            <v>0</v>
          </cell>
          <cell r="S8085">
            <v>0</v>
          </cell>
          <cell r="T8085">
            <v>0</v>
          </cell>
        </row>
        <row r="8086">
          <cell r="A8086">
            <v>50258631</v>
          </cell>
          <cell r="B8086" t="str">
            <v>50258631 NET REALIZABLE VALUE ADJUSTMENT ON R.M &amp; COMPONENT</v>
          </cell>
          <cell r="C8086">
            <v>0</v>
          </cell>
          <cell r="D8086">
            <v>0</v>
          </cell>
          <cell r="E8086">
            <v>0</v>
          </cell>
          <cell r="F8086">
            <v>0</v>
          </cell>
          <cell r="G8086">
            <v>0</v>
          </cell>
          <cell r="H8086">
            <v>0</v>
          </cell>
          <cell r="I8086">
            <v>0</v>
          </cell>
          <cell r="J8086">
            <v>0</v>
          </cell>
          <cell r="K8086">
            <v>0</v>
          </cell>
          <cell r="L8086">
            <v>0</v>
          </cell>
          <cell r="M8086">
            <v>0</v>
          </cell>
          <cell r="N8086">
            <v>0</v>
          </cell>
          <cell r="O8086">
            <v>0</v>
          </cell>
          <cell r="P8086">
            <v>0</v>
          </cell>
          <cell r="Q8086">
            <v>0</v>
          </cell>
          <cell r="R8086">
            <v>0</v>
          </cell>
          <cell r="S8086">
            <v>0</v>
          </cell>
          <cell r="T8086">
            <v>0</v>
          </cell>
        </row>
        <row r="8087">
          <cell r="A8087">
            <v>50258632</v>
          </cell>
          <cell r="B8087" t="str">
            <v>50258632 INVENTORIES FINISHED COMPONENTS-LOCAL(FAUS)</v>
          </cell>
          <cell r="C8087">
            <v>0</v>
          </cell>
          <cell r="D8087">
            <v>0</v>
          </cell>
          <cell r="E8087">
            <v>0</v>
          </cell>
          <cell r="F8087">
            <v>0</v>
          </cell>
          <cell r="G8087">
            <v>0</v>
          </cell>
          <cell r="H8087">
            <v>0</v>
          </cell>
          <cell r="I8087">
            <v>0</v>
          </cell>
          <cell r="J8087">
            <v>0</v>
          </cell>
          <cell r="K8087">
            <v>0</v>
          </cell>
          <cell r="L8087">
            <v>0</v>
          </cell>
          <cell r="M8087">
            <v>0</v>
          </cell>
          <cell r="N8087">
            <v>0</v>
          </cell>
          <cell r="O8087">
            <v>0</v>
          </cell>
          <cell r="P8087">
            <v>0</v>
          </cell>
          <cell r="Q8087">
            <v>0</v>
          </cell>
          <cell r="R8087">
            <v>0</v>
          </cell>
          <cell r="S8087">
            <v>0</v>
          </cell>
          <cell r="T8087">
            <v>0</v>
          </cell>
        </row>
        <row r="8088">
          <cell r="A8088">
            <v>50258633</v>
          </cell>
          <cell r="B8088" t="str">
            <v>50258633 INVENTORIES FINISHED COMPONENTS-IMPORTS(FAUS)</v>
          </cell>
          <cell r="C8088">
            <v>0</v>
          </cell>
          <cell r="D8088">
            <v>0</v>
          </cell>
          <cell r="E8088">
            <v>0</v>
          </cell>
          <cell r="F8088">
            <v>0</v>
          </cell>
          <cell r="G8088">
            <v>0</v>
          </cell>
          <cell r="H8088">
            <v>0</v>
          </cell>
          <cell r="I8088">
            <v>0</v>
          </cell>
          <cell r="J8088">
            <v>0</v>
          </cell>
          <cell r="K8088">
            <v>0</v>
          </cell>
          <cell r="L8088">
            <v>0</v>
          </cell>
          <cell r="M8088">
            <v>0</v>
          </cell>
          <cell r="N8088">
            <v>0</v>
          </cell>
          <cell r="O8088">
            <v>0</v>
          </cell>
          <cell r="P8088">
            <v>0</v>
          </cell>
          <cell r="Q8088">
            <v>0</v>
          </cell>
          <cell r="R8088">
            <v>0</v>
          </cell>
          <cell r="S8088">
            <v>0</v>
          </cell>
          <cell r="T8088">
            <v>0</v>
          </cell>
        </row>
        <row r="8089">
          <cell r="A8089">
            <v>50258634</v>
          </cell>
          <cell r="B8089" t="str">
            <v>50258634 Freight &amp; other Costs - Inv. F/G Plant</v>
          </cell>
          <cell r="C8089">
            <v>0</v>
          </cell>
          <cell r="D8089">
            <v>0</v>
          </cell>
          <cell r="E8089">
            <v>0</v>
          </cell>
          <cell r="F8089">
            <v>0</v>
          </cell>
          <cell r="G8089">
            <v>0</v>
          </cell>
          <cell r="H8089">
            <v>0</v>
          </cell>
          <cell r="I8089">
            <v>0</v>
          </cell>
          <cell r="J8089">
            <v>0</v>
          </cell>
          <cell r="K8089">
            <v>0</v>
          </cell>
          <cell r="L8089">
            <v>0</v>
          </cell>
          <cell r="M8089">
            <v>0</v>
          </cell>
          <cell r="N8089">
            <v>0</v>
          </cell>
          <cell r="O8089">
            <v>0</v>
          </cell>
          <cell r="P8089">
            <v>0</v>
          </cell>
          <cell r="Q8089">
            <v>0</v>
          </cell>
          <cell r="R8089">
            <v>0</v>
          </cell>
          <cell r="S8089">
            <v>0</v>
          </cell>
          <cell r="T8089">
            <v>0</v>
          </cell>
        </row>
        <row r="8090">
          <cell r="A8090">
            <v>50258635</v>
          </cell>
          <cell r="B8090" t="str">
            <v>50258635 Freight &amp; other Costs - Inv.F/G Stockyard</v>
          </cell>
          <cell r="C8090">
            <v>0</v>
          </cell>
          <cell r="D8090">
            <v>0</v>
          </cell>
          <cell r="E8090">
            <v>0</v>
          </cell>
          <cell r="F8090">
            <v>0</v>
          </cell>
          <cell r="G8090">
            <v>0</v>
          </cell>
          <cell r="H8090">
            <v>0</v>
          </cell>
          <cell r="I8090">
            <v>0</v>
          </cell>
          <cell r="J8090">
            <v>0</v>
          </cell>
          <cell r="K8090">
            <v>0</v>
          </cell>
          <cell r="L8090">
            <v>0</v>
          </cell>
          <cell r="M8090">
            <v>0</v>
          </cell>
          <cell r="N8090">
            <v>0</v>
          </cell>
          <cell r="O8090">
            <v>0</v>
          </cell>
          <cell r="P8090">
            <v>0</v>
          </cell>
          <cell r="Q8090">
            <v>0</v>
          </cell>
          <cell r="R8090">
            <v>0</v>
          </cell>
          <cell r="S8090">
            <v>0</v>
          </cell>
          <cell r="T8090">
            <v>0</v>
          </cell>
        </row>
        <row r="8091">
          <cell r="A8091">
            <v>50258636</v>
          </cell>
          <cell r="B8091" t="str">
            <v>50258636 Freight &amp; other Costs - Inv.SPARE PARTS</v>
          </cell>
          <cell r="C8091">
            <v>0</v>
          </cell>
          <cell r="D8091">
            <v>0</v>
          </cell>
          <cell r="E8091">
            <v>0</v>
          </cell>
          <cell r="F8091">
            <v>0</v>
          </cell>
          <cell r="G8091">
            <v>0</v>
          </cell>
          <cell r="H8091">
            <v>0</v>
          </cell>
          <cell r="I8091">
            <v>0</v>
          </cell>
          <cell r="J8091">
            <v>0</v>
          </cell>
          <cell r="K8091">
            <v>0</v>
          </cell>
          <cell r="L8091">
            <v>0</v>
          </cell>
          <cell r="M8091">
            <v>0</v>
          </cell>
          <cell r="N8091">
            <v>0</v>
          </cell>
          <cell r="O8091">
            <v>0</v>
          </cell>
          <cell r="P8091">
            <v>0</v>
          </cell>
          <cell r="Q8091">
            <v>0</v>
          </cell>
          <cell r="R8091">
            <v>0</v>
          </cell>
          <cell r="S8091">
            <v>0</v>
          </cell>
          <cell r="T8091">
            <v>0</v>
          </cell>
        </row>
        <row r="8092">
          <cell r="A8092">
            <v>50258637</v>
          </cell>
          <cell r="B8092" t="str">
            <v>50258637 Freight &amp; other Costs - Inv. MFG.COMPONENTS</v>
          </cell>
          <cell r="C8092">
            <v>0</v>
          </cell>
          <cell r="D8092">
            <v>0</v>
          </cell>
          <cell r="E8092">
            <v>0</v>
          </cell>
          <cell r="F8092">
            <v>0</v>
          </cell>
          <cell r="G8092">
            <v>0</v>
          </cell>
          <cell r="H8092">
            <v>0</v>
          </cell>
          <cell r="I8092">
            <v>0</v>
          </cell>
          <cell r="J8092">
            <v>0</v>
          </cell>
          <cell r="K8092">
            <v>0</v>
          </cell>
          <cell r="L8092">
            <v>0</v>
          </cell>
          <cell r="M8092">
            <v>0</v>
          </cell>
          <cell r="N8092">
            <v>0</v>
          </cell>
          <cell r="O8092">
            <v>0</v>
          </cell>
          <cell r="P8092">
            <v>0</v>
          </cell>
          <cell r="Q8092">
            <v>0</v>
          </cell>
          <cell r="R8092">
            <v>0</v>
          </cell>
          <cell r="S8092">
            <v>0</v>
          </cell>
          <cell r="T8092">
            <v>0</v>
          </cell>
        </row>
        <row r="8093">
          <cell r="A8093">
            <v>50258638</v>
          </cell>
          <cell r="B8093" t="str">
            <v>50258638 Freight &amp; other Costs - Inv.WORK IN PROGRESS</v>
          </cell>
          <cell r="C8093">
            <v>0</v>
          </cell>
          <cell r="D8093">
            <v>0</v>
          </cell>
          <cell r="E8093">
            <v>0</v>
          </cell>
          <cell r="F8093">
            <v>0</v>
          </cell>
          <cell r="G8093">
            <v>0</v>
          </cell>
          <cell r="H8093">
            <v>0</v>
          </cell>
          <cell r="I8093">
            <v>0</v>
          </cell>
          <cell r="J8093">
            <v>0</v>
          </cell>
          <cell r="K8093">
            <v>0</v>
          </cell>
          <cell r="L8093">
            <v>0</v>
          </cell>
          <cell r="M8093">
            <v>0</v>
          </cell>
          <cell r="N8093">
            <v>0</v>
          </cell>
          <cell r="O8093">
            <v>0</v>
          </cell>
          <cell r="P8093">
            <v>0</v>
          </cell>
          <cell r="Q8093">
            <v>0</v>
          </cell>
          <cell r="R8093">
            <v>0</v>
          </cell>
          <cell r="S8093">
            <v>0</v>
          </cell>
          <cell r="T8093">
            <v>0</v>
          </cell>
        </row>
        <row r="8094">
          <cell r="A8094">
            <v>50258639</v>
          </cell>
          <cell r="B8094" t="str">
            <v>50258639 Freight &amp; other Costs -Inv.RAW MATRLS&amp;COMPONTS</v>
          </cell>
          <cell r="C8094">
            <v>0</v>
          </cell>
          <cell r="D8094">
            <v>0</v>
          </cell>
          <cell r="E8094">
            <v>0</v>
          </cell>
          <cell r="F8094">
            <v>0</v>
          </cell>
          <cell r="G8094">
            <v>0</v>
          </cell>
          <cell r="H8094">
            <v>0</v>
          </cell>
          <cell r="I8094">
            <v>0</v>
          </cell>
          <cell r="J8094">
            <v>0</v>
          </cell>
          <cell r="K8094">
            <v>0</v>
          </cell>
          <cell r="L8094">
            <v>0</v>
          </cell>
          <cell r="M8094">
            <v>0</v>
          </cell>
          <cell r="N8094">
            <v>0</v>
          </cell>
          <cell r="O8094">
            <v>0</v>
          </cell>
          <cell r="P8094">
            <v>0</v>
          </cell>
          <cell r="Q8094">
            <v>0</v>
          </cell>
          <cell r="R8094">
            <v>0</v>
          </cell>
          <cell r="S8094">
            <v>0</v>
          </cell>
          <cell r="T8094">
            <v>0</v>
          </cell>
        </row>
        <row r="8095">
          <cell r="A8095">
            <v>50258640</v>
          </cell>
          <cell r="B8095" t="str">
            <v>50258640 NET REALIZABLE VALUE  - MFD.COMPONENTS</v>
          </cell>
          <cell r="C8095">
            <v>0</v>
          </cell>
          <cell r="D8095">
            <v>0</v>
          </cell>
          <cell r="E8095">
            <v>0</v>
          </cell>
          <cell r="F8095">
            <v>0</v>
          </cell>
          <cell r="G8095">
            <v>0</v>
          </cell>
          <cell r="H8095">
            <v>0</v>
          </cell>
          <cell r="I8095">
            <v>0</v>
          </cell>
          <cell r="J8095">
            <v>0</v>
          </cell>
          <cell r="K8095">
            <v>0</v>
          </cell>
          <cell r="L8095">
            <v>0</v>
          </cell>
          <cell r="M8095">
            <v>0</v>
          </cell>
          <cell r="N8095">
            <v>0</v>
          </cell>
          <cell r="O8095">
            <v>0</v>
          </cell>
          <cell r="P8095">
            <v>0</v>
          </cell>
          <cell r="Q8095">
            <v>0</v>
          </cell>
          <cell r="R8095">
            <v>0</v>
          </cell>
          <cell r="S8095">
            <v>0</v>
          </cell>
          <cell r="T8095">
            <v>0</v>
          </cell>
        </row>
        <row r="8096">
          <cell r="A8096">
            <v>50258641</v>
          </cell>
          <cell r="B8096" t="str">
            <v>50258641 INVENTORIES MFD COMPONENTS(FAUS)</v>
          </cell>
          <cell r="C8096">
            <v>0</v>
          </cell>
          <cell r="D8096">
            <v>0</v>
          </cell>
          <cell r="E8096">
            <v>0</v>
          </cell>
          <cell r="F8096">
            <v>0</v>
          </cell>
          <cell r="G8096">
            <v>0</v>
          </cell>
          <cell r="H8096">
            <v>0</v>
          </cell>
          <cell r="I8096">
            <v>0</v>
          </cell>
          <cell r="J8096">
            <v>0</v>
          </cell>
          <cell r="K8096">
            <v>0</v>
          </cell>
          <cell r="L8096">
            <v>0</v>
          </cell>
          <cell r="M8096">
            <v>0</v>
          </cell>
          <cell r="N8096">
            <v>0</v>
          </cell>
          <cell r="O8096">
            <v>0</v>
          </cell>
          <cell r="P8096">
            <v>0</v>
          </cell>
          <cell r="Q8096">
            <v>0</v>
          </cell>
          <cell r="R8096">
            <v>0</v>
          </cell>
          <cell r="S8096">
            <v>0</v>
          </cell>
          <cell r="T8096">
            <v>0</v>
          </cell>
        </row>
        <row r="8097">
          <cell r="A8097">
            <v>50258646</v>
          </cell>
          <cell r="B8097" t="str">
            <v>50258646 Freight &amp; other Costs -Cons.RAW MATRLS&amp;COMPONTS</v>
          </cell>
          <cell r="C8097">
            <v>-1153005456.03</v>
          </cell>
          <cell r="D8097">
            <v>-3055110000.4400001</v>
          </cell>
          <cell r="E8097">
            <v>458915403.31</v>
          </cell>
          <cell r="F8097">
            <v>0</v>
          </cell>
          <cell r="G8097">
            <v>-120565669.56999999</v>
          </cell>
          <cell r="H8097">
            <v>0</v>
          </cell>
          <cell r="I8097">
            <v>0</v>
          </cell>
          <cell r="J8097">
            <v>0</v>
          </cell>
          <cell r="K8097">
            <v>0</v>
          </cell>
          <cell r="L8097">
            <v>10945077.48</v>
          </cell>
          <cell r="M8097">
            <v>-61773509.630000003</v>
          </cell>
          <cell r="N8097">
            <v>0</v>
          </cell>
          <cell r="O8097">
            <v>0</v>
          </cell>
          <cell r="P8097">
            <v>0</v>
          </cell>
          <cell r="Q8097">
            <v>0</v>
          </cell>
          <cell r="R8097">
            <v>0</v>
          </cell>
          <cell r="S8097">
            <v>0</v>
          </cell>
          <cell r="T8097">
            <v>-3920594154.8800001</v>
          </cell>
        </row>
        <row r="8098">
          <cell r="A8098">
            <v>50258647</v>
          </cell>
          <cell r="B8098" t="str">
            <v>50258647 FREIGHT/MATERIAL ADJUSTMENTS ON CLOSING INVENTORY</v>
          </cell>
          <cell r="C8098">
            <v>0</v>
          </cell>
          <cell r="D8098">
            <v>0</v>
          </cell>
          <cell r="E8098">
            <v>0</v>
          </cell>
          <cell r="F8098">
            <v>0</v>
          </cell>
          <cell r="G8098">
            <v>0</v>
          </cell>
          <cell r="H8098">
            <v>0</v>
          </cell>
          <cell r="I8098">
            <v>0</v>
          </cell>
          <cell r="J8098">
            <v>0</v>
          </cell>
          <cell r="K8098">
            <v>0</v>
          </cell>
          <cell r="L8098">
            <v>0</v>
          </cell>
          <cell r="M8098">
            <v>0</v>
          </cell>
          <cell r="N8098">
            <v>0</v>
          </cell>
          <cell r="O8098">
            <v>0</v>
          </cell>
          <cell r="P8098">
            <v>0</v>
          </cell>
          <cell r="Q8098">
            <v>0</v>
          </cell>
          <cell r="R8098">
            <v>0</v>
          </cell>
          <cell r="S8098">
            <v>0</v>
          </cell>
          <cell r="T8098">
            <v>0</v>
          </cell>
        </row>
        <row r="8099">
          <cell r="A8099">
            <v>50258648</v>
          </cell>
          <cell r="B8099" t="str">
            <v>50258648 LOCAL FINISHED COMPONENTS CONSUMED-(FAUS)</v>
          </cell>
          <cell r="C8099">
            <v>0</v>
          </cell>
          <cell r="D8099">
            <v>0</v>
          </cell>
          <cell r="E8099">
            <v>0</v>
          </cell>
          <cell r="F8099">
            <v>0</v>
          </cell>
          <cell r="G8099">
            <v>0</v>
          </cell>
          <cell r="H8099">
            <v>0</v>
          </cell>
          <cell r="I8099">
            <v>0</v>
          </cell>
          <cell r="J8099">
            <v>0</v>
          </cell>
          <cell r="K8099">
            <v>0</v>
          </cell>
          <cell r="L8099">
            <v>0</v>
          </cell>
          <cell r="M8099">
            <v>0</v>
          </cell>
          <cell r="N8099">
            <v>0</v>
          </cell>
          <cell r="O8099">
            <v>0</v>
          </cell>
          <cell r="P8099">
            <v>0</v>
          </cell>
          <cell r="Q8099">
            <v>0</v>
          </cell>
          <cell r="R8099">
            <v>0</v>
          </cell>
          <cell r="S8099">
            <v>0</v>
          </cell>
          <cell r="T8099">
            <v>0</v>
          </cell>
        </row>
        <row r="8100">
          <cell r="A8100">
            <v>50258649</v>
          </cell>
          <cell r="B8100" t="str">
            <v>50258649 Freight &amp; other Costs - Consumption</v>
          </cell>
          <cell r="C8100">
            <v>0</v>
          </cell>
          <cell r="D8100">
            <v>0</v>
          </cell>
          <cell r="E8100">
            <v>0</v>
          </cell>
          <cell r="F8100">
            <v>0</v>
          </cell>
          <cell r="G8100">
            <v>0</v>
          </cell>
          <cell r="H8100">
            <v>0</v>
          </cell>
          <cell r="I8100">
            <v>0</v>
          </cell>
          <cell r="J8100">
            <v>0</v>
          </cell>
          <cell r="K8100">
            <v>0</v>
          </cell>
          <cell r="L8100">
            <v>0</v>
          </cell>
          <cell r="M8100">
            <v>0</v>
          </cell>
          <cell r="N8100">
            <v>0</v>
          </cell>
          <cell r="O8100">
            <v>0</v>
          </cell>
          <cell r="P8100">
            <v>0</v>
          </cell>
          <cell r="Q8100">
            <v>0</v>
          </cell>
          <cell r="R8100">
            <v>0</v>
          </cell>
          <cell r="S8100">
            <v>0</v>
          </cell>
          <cell r="T8100">
            <v>0</v>
          </cell>
        </row>
        <row r="8101">
          <cell r="A8101">
            <v>50258650</v>
          </cell>
          <cell r="B8101" t="str">
            <v>50258650 Freight &amp; other Costs - Cons. MFG. COMPONENTS</v>
          </cell>
          <cell r="C8101">
            <v>0</v>
          </cell>
          <cell r="D8101">
            <v>0</v>
          </cell>
          <cell r="E8101">
            <v>0</v>
          </cell>
          <cell r="F8101">
            <v>0</v>
          </cell>
          <cell r="G8101">
            <v>0</v>
          </cell>
          <cell r="H8101">
            <v>0</v>
          </cell>
          <cell r="I8101">
            <v>0</v>
          </cell>
          <cell r="J8101">
            <v>0</v>
          </cell>
          <cell r="K8101">
            <v>0</v>
          </cell>
          <cell r="L8101">
            <v>0</v>
          </cell>
          <cell r="M8101">
            <v>0</v>
          </cell>
          <cell r="N8101">
            <v>0</v>
          </cell>
          <cell r="O8101">
            <v>0</v>
          </cell>
          <cell r="P8101">
            <v>0</v>
          </cell>
          <cell r="Q8101">
            <v>0</v>
          </cell>
          <cell r="R8101">
            <v>0</v>
          </cell>
          <cell r="S8101">
            <v>0</v>
          </cell>
          <cell r="T8101">
            <v>0</v>
          </cell>
        </row>
        <row r="8102">
          <cell r="A8102">
            <v>50258651</v>
          </cell>
          <cell r="B8102" t="str">
            <v>50258651 INV FG CHANGE( FOR FIN GOODS CHANGE) FAUS</v>
          </cell>
          <cell r="C8102">
            <v>0</v>
          </cell>
          <cell r="D8102">
            <v>0</v>
          </cell>
          <cell r="E8102">
            <v>0</v>
          </cell>
          <cell r="F8102">
            <v>0</v>
          </cell>
          <cell r="G8102">
            <v>0</v>
          </cell>
          <cell r="H8102">
            <v>0</v>
          </cell>
          <cell r="I8102">
            <v>0</v>
          </cell>
          <cell r="J8102">
            <v>0</v>
          </cell>
          <cell r="K8102">
            <v>0</v>
          </cell>
          <cell r="L8102">
            <v>0</v>
          </cell>
          <cell r="M8102">
            <v>0</v>
          </cell>
          <cell r="N8102">
            <v>0</v>
          </cell>
          <cell r="O8102">
            <v>0</v>
          </cell>
          <cell r="P8102">
            <v>0</v>
          </cell>
          <cell r="Q8102">
            <v>0</v>
          </cell>
          <cell r="R8102">
            <v>0</v>
          </cell>
          <cell r="S8102">
            <v>0</v>
          </cell>
          <cell r="T8102">
            <v>0</v>
          </cell>
        </row>
        <row r="8103">
          <cell r="A8103">
            <v>50258653</v>
          </cell>
          <cell r="B8103" t="str">
            <v>50258653 OPENING INVENTORY ADJUSTMENT -P &amp; L A/C(FAUS)</v>
          </cell>
          <cell r="C8103">
            <v>0</v>
          </cell>
          <cell r="D8103">
            <v>0</v>
          </cell>
          <cell r="E8103">
            <v>0</v>
          </cell>
          <cell r="F8103">
            <v>0</v>
          </cell>
          <cell r="G8103">
            <v>0</v>
          </cell>
          <cell r="H8103">
            <v>0</v>
          </cell>
          <cell r="I8103">
            <v>0</v>
          </cell>
          <cell r="J8103">
            <v>0</v>
          </cell>
          <cell r="K8103">
            <v>0</v>
          </cell>
          <cell r="L8103">
            <v>0</v>
          </cell>
          <cell r="M8103">
            <v>0</v>
          </cell>
          <cell r="N8103">
            <v>0</v>
          </cell>
          <cell r="O8103">
            <v>0</v>
          </cell>
          <cell r="P8103">
            <v>0</v>
          </cell>
          <cell r="Q8103">
            <v>0</v>
          </cell>
          <cell r="R8103">
            <v>0</v>
          </cell>
          <cell r="S8103">
            <v>0</v>
          </cell>
          <cell r="T8103">
            <v>0</v>
          </cell>
        </row>
        <row r="8104">
          <cell r="A8104">
            <v>50258654</v>
          </cell>
          <cell r="B8104" t="str">
            <v>50258654 CTRL A/C-B A CLEARING SAP AUTO POSTING</v>
          </cell>
          <cell r="C8104">
            <v>-53510525</v>
          </cell>
          <cell r="D8104">
            <v>0</v>
          </cell>
          <cell r="E8104">
            <v>0</v>
          </cell>
          <cell r="F8104">
            <v>0</v>
          </cell>
          <cell r="G8104">
            <v>0</v>
          </cell>
          <cell r="H8104">
            <v>0</v>
          </cell>
          <cell r="I8104">
            <v>0</v>
          </cell>
          <cell r="J8104">
            <v>0</v>
          </cell>
          <cell r="K8104">
            <v>0</v>
          </cell>
          <cell r="L8104">
            <v>0</v>
          </cell>
          <cell r="M8104">
            <v>0</v>
          </cell>
          <cell r="N8104">
            <v>0</v>
          </cell>
          <cell r="O8104">
            <v>0</v>
          </cell>
          <cell r="P8104">
            <v>0</v>
          </cell>
          <cell r="Q8104">
            <v>0</v>
          </cell>
          <cell r="R8104">
            <v>0</v>
          </cell>
          <cell r="S8104">
            <v>0</v>
          </cell>
          <cell r="T8104">
            <v>-53510525</v>
          </cell>
        </row>
        <row r="8105">
          <cell r="A8105">
            <v>50258655</v>
          </cell>
          <cell r="B8105" t="str">
            <v>50258655 R &amp; D MATL PUR - IUTN Direct Consumptio</v>
          </cell>
          <cell r="C8105">
            <v>0</v>
          </cell>
          <cell r="D8105">
            <v>0</v>
          </cell>
          <cell r="E8105">
            <v>0</v>
          </cell>
          <cell r="F8105">
            <v>0</v>
          </cell>
          <cell r="G8105">
            <v>0</v>
          </cell>
          <cell r="H8105">
            <v>0</v>
          </cell>
          <cell r="I8105">
            <v>0</v>
          </cell>
          <cell r="J8105">
            <v>0</v>
          </cell>
          <cell r="K8105">
            <v>0</v>
          </cell>
          <cell r="L8105">
            <v>0</v>
          </cell>
          <cell r="M8105">
            <v>0</v>
          </cell>
          <cell r="N8105">
            <v>0</v>
          </cell>
          <cell r="O8105">
            <v>0</v>
          </cell>
          <cell r="P8105">
            <v>0</v>
          </cell>
          <cell r="Q8105">
            <v>0</v>
          </cell>
          <cell r="R8105">
            <v>0</v>
          </cell>
          <cell r="S8105">
            <v>0</v>
          </cell>
          <cell r="T8105">
            <v>0</v>
          </cell>
        </row>
        <row r="8106">
          <cell r="A8106">
            <v>50258656</v>
          </cell>
          <cell r="B8106" t="str">
            <v>50258656 OPENING INVENTORY ADJUSTMENT -P &amp; L A/C</v>
          </cell>
          <cell r="C8106">
            <v>0</v>
          </cell>
          <cell r="D8106">
            <v>0</v>
          </cell>
          <cell r="E8106">
            <v>0</v>
          </cell>
          <cell r="F8106">
            <v>0</v>
          </cell>
          <cell r="G8106">
            <v>0</v>
          </cell>
          <cell r="H8106">
            <v>0</v>
          </cell>
          <cell r="I8106">
            <v>0</v>
          </cell>
          <cell r="J8106">
            <v>0</v>
          </cell>
          <cell r="K8106">
            <v>0</v>
          </cell>
          <cell r="L8106">
            <v>0</v>
          </cell>
          <cell r="M8106">
            <v>0</v>
          </cell>
          <cell r="N8106">
            <v>0</v>
          </cell>
          <cell r="O8106">
            <v>0</v>
          </cell>
          <cell r="P8106">
            <v>0</v>
          </cell>
          <cell r="Q8106">
            <v>0</v>
          </cell>
          <cell r="R8106">
            <v>0</v>
          </cell>
          <cell r="S8106">
            <v>0</v>
          </cell>
          <cell r="T8106">
            <v>0</v>
          </cell>
        </row>
        <row r="8107">
          <cell r="A8107">
            <v>50258657</v>
          </cell>
          <cell r="B8107" t="str">
            <v>50258657 GOODS IN TRANSIT OFFSET A/c</v>
          </cell>
          <cell r="C8107">
            <v>0</v>
          </cell>
          <cell r="D8107">
            <v>0</v>
          </cell>
          <cell r="E8107">
            <v>0</v>
          </cell>
          <cell r="F8107">
            <v>0</v>
          </cell>
          <cell r="G8107">
            <v>0</v>
          </cell>
          <cell r="H8107">
            <v>0</v>
          </cell>
          <cell r="I8107">
            <v>0</v>
          </cell>
          <cell r="J8107">
            <v>0</v>
          </cell>
          <cell r="K8107">
            <v>0</v>
          </cell>
          <cell r="L8107">
            <v>0</v>
          </cell>
          <cell r="M8107">
            <v>0</v>
          </cell>
          <cell r="N8107">
            <v>0</v>
          </cell>
          <cell r="O8107">
            <v>0</v>
          </cell>
          <cell r="P8107">
            <v>0</v>
          </cell>
          <cell r="Q8107">
            <v>0</v>
          </cell>
          <cell r="R8107">
            <v>0</v>
          </cell>
          <cell r="S8107">
            <v>0</v>
          </cell>
          <cell r="T8107">
            <v>0</v>
          </cell>
        </row>
        <row r="8108">
          <cell r="A8108">
            <v>54540002</v>
          </cell>
          <cell r="B8108" t="str">
            <v>54540002 R &amp; D - Material</v>
          </cell>
          <cell r="C8108">
            <v>222916177.44999999</v>
          </cell>
          <cell r="D8108">
            <v>21606841.719999999</v>
          </cell>
          <cell r="E8108">
            <v>2704774.92</v>
          </cell>
          <cell r="F8108">
            <v>0</v>
          </cell>
          <cell r="G8108">
            <v>8692</v>
          </cell>
          <cell r="H8108">
            <v>0</v>
          </cell>
          <cell r="I8108">
            <v>0</v>
          </cell>
          <cell r="J8108">
            <v>0</v>
          </cell>
          <cell r="K8108">
            <v>0</v>
          </cell>
          <cell r="L8108">
            <v>33956</v>
          </cell>
          <cell r="M8108">
            <v>11117405.27</v>
          </cell>
          <cell r="N8108">
            <v>0</v>
          </cell>
          <cell r="O8108">
            <v>0</v>
          </cell>
          <cell r="P8108">
            <v>0</v>
          </cell>
          <cell r="Q8108">
            <v>0</v>
          </cell>
          <cell r="R8108">
            <v>0</v>
          </cell>
          <cell r="S8108">
            <v>0</v>
          </cell>
          <cell r="T8108">
            <v>258387847.36000001</v>
          </cell>
        </row>
        <row r="8109">
          <cell r="A8109">
            <v>54570001</v>
          </cell>
          <cell r="B8109" t="str">
            <v>54570001 Purchases Packing Material</v>
          </cell>
          <cell r="C8109">
            <v>1943831.77</v>
          </cell>
          <cell r="D8109">
            <v>8294.06</v>
          </cell>
          <cell r="E8109">
            <v>0</v>
          </cell>
          <cell r="F8109">
            <v>0</v>
          </cell>
          <cell r="G8109">
            <v>829100</v>
          </cell>
          <cell r="H8109">
            <v>0</v>
          </cell>
          <cell r="I8109">
            <v>0</v>
          </cell>
          <cell r="J8109">
            <v>0</v>
          </cell>
          <cell r="K8109">
            <v>0</v>
          </cell>
          <cell r="L8109">
            <v>0</v>
          </cell>
          <cell r="M8109">
            <v>0</v>
          </cell>
          <cell r="N8109">
            <v>0</v>
          </cell>
          <cell r="O8109">
            <v>0</v>
          </cell>
          <cell r="P8109">
            <v>0</v>
          </cell>
          <cell r="Q8109">
            <v>0</v>
          </cell>
          <cell r="R8109">
            <v>0</v>
          </cell>
          <cell r="S8109">
            <v>0</v>
          </cell>
          <cell r="T8109">
            <v>2781225.83</v>
          </cell>
        </row>
        <row r="8110">
          <cell r="A8110">
            <v>54570004</v>
          </cell>
          <cell r="B8110" t="str">
            <v>54570004 Purchases Packing(N)</v>
          </cell>
          <cell r="C8110">
            <v>328964576.43000001</v>
          </cell>
          <cell r="D8110">
            <v>1667218.97</v>
          </cell>
          <cell r="E8110">
            <v>4456176.95</v>
          </cell>
          <cell r="F8110">
            <v>0</v>
          </cell>
          <cell r="G8110">
            <v>0</v>
          </cell>
          <cell r="H8110">
            <v>0</v>
          </cell>
          <cell r="I8110">
            <v>0</v>
          </cell>
          <cell r="J8110">
            <v>0</v>
          </cell>
          <cell r="K8110">
            <v>0</v>
          </cell>
          <cell r="L8110">
            <v>833122541.19000006</v>
          </cell>
          <cell r="M8110">
            <v>40192390.689999998</v>
          </cell>
          <cell r="N8110">
            <v>0</v>
          </cell>
          <cell r="O8110">
            <v>0</v>
          </cell>
          <cell r="P8110">
            <v>0</v>
          </cell>
          <cell r="Q8110">
            <v>0</v>
          </cell>
          <cell r="R8110">
            <v>0</v>
          </cell>
          <cell r="S8110">
            <v>0</v>
          </cell>
          <cell r="T8110">
            <v>1208402904.23</v>
          </cell>
        </row>
        <row r="8111">
          <cell r="A8111">
            <v>328</v>
          </cell>
          <cell r="B8111" t="str">
            <v>(Inc)/Dec.in Stock of F.G,WIP &amp; Mfd Comp.</v>
          </cell>
          <cell r="C8111">
            <v>-4558925580.7399998</v>
          </cell>
          <cell r="D8111">
            <v>-4194757616.23</v>
          </cell>
          <cell r="E8111">
            <v>-1439329497</v>
          </cell>
          <cell r="F8111">
            <v>0</v>
          </cell>
          <cell r="G8111">
            <v>-663028810.01999998</v>
          </cell>
          <cell r="H8111">
            <v>0</v>
          </cell>
          <cell r="I8111">
            <v>0</v>
          </cell>
          <cell r="J8111">
            <v>0</v>
          </cell>
          <cell r="K8111">
            <v>0</v>
          </cell>
          <cell r="L8111">
            <v>0</v>
          </cell>
          <cell r="M8111">
            <v>108030768.17</v>
          </cell>
          <cell r="N8111">
            <v>0</v>
          </cell>
          <cell r="O8111">
            <v>0</v>
          </cell>
          <cell r="P8111">
            <v>0</v>
          </cell>
          <cell r="Q8111">
            <v>0</v>
          </cell>
          <cell r="R8111">
            <v>0</v>
          </cell>
          <cell r="S8111">
            <v>0</v>
          </cell>
          <cell r="T8111">
            <v>-10748010735.82</v>
          </cell>
        </row>
        <row r="8112">
          <cell r="A8112">
            <v>319</v>
          </cell>
          <cell r="B8112" t="str">
            <v>Opening Stock..................</v>
          </cell>
          <cell r="C8112">
            <v>14382147547.68</v>
          </cell>
          <cell r="D8112">
            <v>11223914795.77</v>
          </cell>
          <cell r="E8112">
            <v>5930348950</v>
          </cell>
          <cell r="F8112">
            <v>0</v>
          </cell>
          <cell r="G8112">
            <v>367849106.55000001</v>
          </cell>
          <cell r="H8112">
            <v>0</v>
          </cell>
          <cell r="I8112">
            <v>0</v>
          </cell>
          <cell r="J8112">
            <v>0</v>
          </cell>
          <cell r="K8112">
            <v>0</v>
          </cell>
          <cell r="L8112">
            <v>0</v>
          </cell>
          <cell r="M8112">
            <v>366547563.95999998</v>
          </cell>
          <cell r="N8112">
            <v>0</v>
          </cell>
          <cell r="O8112">
            <v>0</v>
          </cell>
          <cell r="P8112">
            <v>0</v>
          </cell>
          <cell r="Q8112">
            <v>0</v>
          </cell>
          <cell r="R8112">
            <v>0</v>
          </cell>
          <cell r="S8112">
            <v>0</v>
          </cell>
          <cell r="T8112">
            <v>32270807963.959999</v>
          </cell>
        </row>
        <row r="8113">
          <cell r="A8113">
            <v>60020001</v>
          </cell>
          <cell r="B8113" t="str">
            <v>60020001 Opening Stock - Manufactured Components</v>
          </cell>
          <cell r="C8113">
            <v>1900422922.8</v>
          </cell>
          <cell r="D8113">
            <v>825688478.34000003</v>
          </cell>
          <cell r="E8113">
            <v>45134015</v>
          </cell>
          <cell r="F8113">
            <v>0</v>
          </cell>
          <cell r="G8113">
            <v>33711673.490000002</v>
          </cell>
          <cell r="H8113">
            <v>0</v>
          </cell>
          <cell r="I8113">
            <v>0</v>
          </cell>
          <cell r="J8113">
            <v>0</v>
          </cell>
          <cell r="K8113">
            <v>0</v>
          </cell>
          <cell r="L8113">
            <v>0</v>
          </cell>
          <cell r="M8113">
            <v>0</v>
          </cell>
          <cell r="N8113">
            <v>0</v>
          </cell>
          <cell r="O8113">
            <v>0</v>
          </cell>
          <cell r="P8113">
            <v>0</v>
          </cell>
          <cell r="Q8113">
            <v>0</v>
          </cell>
          <cell r="R8113">
            <v>0</v>
          </cell>
          <cell r="S8113">
            <v>0</v>
          </cell>
          <cell r="T8113">
            <v>2804957089.6300001</v>
          </cell>
        </row>
        <row r="8114">
          <cell r="A8114">
            <v>60030001</v>
          </cell>
          <cell r="B8114" t="str">
            <v>60030001 Opening Stock - Finished Goods</v>
          </cell>
          <cell r="C8114">
            <v>8680201653.8400002</v>
          </cell>
          <cell r="D8114">
            <v>7953386497.8999996</v>
          </cell>
          <cell r="E8114">
            <v>5134108774</v>
          </cell>
          <cell r="F8114">
            <v>0</v>
          </cell>
          <cell r="G8114">
            <v>168830960.41999999</v>
          </cell>
          <cell r="H8114">
            <v>0</v>
          </cell>
          <cell r="I8114">
            <v>0</v>
          </cell>
          <cell r="J8114">
            <v>0</v>
          </cell>
          <cell r="K8114">
            <v>0</v>
          </cell>
          <cell r="L8114">
            <v>0</v>
          </cell>
          <cell r="M8114">
            <v>290604826</v>
          </cell>
          <cell r="N8114">
            <v>0</v>
          </cell>
          <cell r="O8114">
            <v>0</v>
          </cell>
          <cell r="P8114">
            <v>0</v>
          </cell>
          <cell r="Q8114">
            <v>0</v>
          </cell>
          <cell r="R8114">
            <v>0</v>
          </cell>
          <cell r="S8114">
            <v>0</v>
          </cell>
          <cell r="T8114">
            <v>22227132712.16</v>
          </cell>
        </row>
        <row r="8115">
          <cell r="A8115">
            <v>60040001</v>
          </cell>
          <cell r="B8115" t="str">
            <v>60040001 Opening Stock - Wip</v>
          </cell>
          <cell r="C8115">
            <v>840615969.76999998</v>
          </cell>
          <cell r="D8115">
            <v>155855930.16</v>
          </cell>
          <cell r="E8115">
            <v>295916958</v>
          </cell>
          <cell r="F8115">
            <v>0</v>
          </cell>
          <cell r="G8115">
            <v>0</v>
          </cell>
          <cell r="H8115">
            <v>0</v>
          </cell>
          <cell r="I8115">
            <v>0</v>
          </cell>
          <cell r="J8115">
            <v>0</v>
          </cell>
          <cell r="K8115">
            <v>0</v>
          </cell>
          <cell r="L8115">
            <v>0</v>
          </cell>
          <cell r="M8115">
            <v>75942737.959999993</v>
          </cell>
          <cell r="N8115">
            <v>0</v>
          </cell>
          <cell r="O8115">
            <v>0</v>
          </cell>
          <cell r="P8115">
            <v>0</v>
          </cell>
          <cell r="Q8115">
            <v>0</v>
          </cell>
          <cell r="R8115">
            <v>0</v>
          </cell>
          <cell r="S8115">
            <v>0</v>
          </cell>
          <cell r="T8115">
            <v>1368331595.8900001</v>
          </cell>
        </row>
        <row r="8116">
          <cell r="A8116">
            <v>60060001</v>
          </cell>
          <cell r="B8116" t="str">
            <v>60060001 Opening Stock In Transit - Fg</v>
          </cell>
          <cell r="C8116">
            <v>0</v>
          </cell>
          <cell r="D8116">
            <v>0</v>
          </cell>
          <cell r="E8116">
            <v>0</v>
          </cell>
          <cell r="F8116">
            <v>0</v>
          </cell>
          <cell r="G8116">
            <v>0</v>
          </cell>
          <cell r="H8116">
            <v>0</v>
          </cell>
          <cell r="I8116">
            <v>0</v>
          </cell>
          <cell r="J8116">
            <v>0</v>
          </cell>
          <cell r="K8116">
            <v>0</v>
          </cell>
          <cell r="L8116">
            <v>0</v>
          </cell>
          <cell r="M8116">
            <v>0</v>
          </cell>
          <cell r="N8116">
            <v>0</v>
          </cell>
          <cell r="O8116">
            <v>0</v>
          </cell>
          <cell r="P8116">
            <v>0</v>
          </cell>
          <cell r="Q8116">
            <v>0</v>
          </cell>
          <cell r="R8116">
            <v>0</v>
          </cell>
          <cell r="S8116">
            <v>0</v>
          </cell>
          <cell r="T8116">
            <v>0</v>
          </cell>
        </row>
        <row r="8117">
          <cell r="A8117">
            <v>60070001</v>
          </cell>
          <cell r="B8117" t="str">
            <v>60070001 Stock in trade - Opening</v>
          </cell>
          <cell r="C8117">
            <v>2960907001.27</v>
          </cell>
          <cell r="D8117">
            <v>2288983889.3699999</v>
          </cell>
          <cell r="E8117">
            <v>455189203</v>
          </cell>
          <cell r="F8117">
            <v>0</v>
          </cell>
          <cell r="G8117">
            <v>165306472.63999999</v>
          </cell>
          <cell r="H8117">
            <v>0</v>
          </cell>
          <cell r="I8117">
            <v>0</v>
          </cell>
          <cell r="J8117">
            <v>0</v>
          </cell>
          <cell r="K8117">
            <v>0</v>
          </cell>
          <cell r="L8117">
            <v>0</v>
          </cell>
          <cell r="M8117">
            <v>0</v>
          </cell>
          <cell r="N8117">
            <v>0</v>
          </cell>
          <cell r="O8117">
            <v>0</v>
          </cell>
          <cell r="P8117">
            <v>0</v>
          </cell>
          <cell r="Q8117">
            <v>0</v>
          </cell>
          <cell r="R8117">
            <v>0</v>
          </cell>
          <cell r="S8117">
            <v>0</v>
          </cell>
          <cell r="T8117">
            <v>5870386566.2799997</v>
          </cell>
        </row>
        <row r="8118">
          <cell r="A8118">
            <v>60080001</v>
          </cell>
          <cell r="B8118" t="str">
            <v>60080001 Opening Stock - Construction Work In Progress</v>
          </cell>
          <cell r="C8118">
            <v>0</v>
          </cell>
          <cell r="D8118">
            <v>0</v>
          </cell>
          <cell r="E8118">
            <v>0</v>
          </cell>
          <cell r="F8118">
            <v>0</v>
          </cell>
          <cell r="G8118">
            <v>0</v>
          </cell>
          <cell r="H8118">
            <v>0</v>
          </cell>
          <cell r="I8118">
            <v>0</v>
          </cell>
          <cell r="J8118">
            <v>0</v>
          </cell>
          <cell r="K8118">
            <v>0</v>
          </cell>
          <cell r="L8118">
            <v>0</v>
          </cell>
          <cell r="M8118">
            <v>0</v>
          </cell>
          <cell r="N8118">
            <v>0</v>
          </cell>
          <cell r="O8118">
            <v>0</v>
          </cell>
          <cell r="P8118">
            <v>0</v>
          </cell>
          <cell r="Q8118">
            <v>0</v>
          </cell>
          <cell r="R8118">
            <v>0</v>
          </cell>
          <cell r="S8118">
            <v>0</v>
          </cell>
          <cell r="T8118">
            <v>0</v>
          </cell>
        </row>
        <row r="8119">
          <cell r="A8119">
            <v>60020002</v>
          </cell>
          <cell r="B8119" t="str">
            <v>Stock merger/acquisition - Manufactured Components</v>
          </cell>
          <cell r="C8119">
            <v>0</v>
          </cell>
          <cell r="D8119">
            <v>0</v>
          </cell>
          <cell r="E8119">
            <v>0</v>
          </cell>
          <cell r="F8119">
            <v>0</v>
          </cell>
          <cell r="G8119">
            <v>0</v>
          </cell>
          <cell r="H8119">
            <v>0</v>
          </cell>
          <cell r="I8119">
            <v>0</v>
          </cell>
          <cell r="J8119">
            <v>0</v>
          </cell>
          <cell r="K8119">
            <v>0</v>
          </cell>
          <cell r="L8119">
            <v>0</v>
          </cell>
          <cell r="M8119">
            <v>0</v>
          </cell>
          <cell r="N8119">
            <v>0</v>
          </cell>
          <cell r="O8119">
            <v>0</v>
          </cell>
          <cell r="P8119">
            <v>0</v>
          </cell>
          <cell r="Q8119">
            <v>0</v>
          </cell>
          <cell r="R8119">
            <v>0</v>
          </cell>
          <cell r="S8119">
            <v>0</v>
          </cell>
          <cell r="T8119">
            <v>0</v>
          </cell>
        </row>
        <row r="8120">
          <cell r="A8120">
            <v>60040002</v>
          </cell>
          <cell r="B8120" t="str">
            <v>Stock merger/acquisition - WIP</v>
          </cell>
          <cell r="C8120">
            <v>0</v>
          </cell>
          <cell r="D8120">
            <v>0</v>
          </cell>
          <cell r="E8120">
            <v>0</v>
          </cell>
          <cell r="F8120">
            <v>0</v>
          </cell>
          <cell r="G8120">
            <v>0</v>
          </cell>
          <cell r="H8120">
            <v>0</v>
          </cell>
          <cell r="I8120">
            <v>0</v>
          </cell>
          <cell r="J8120">
            <v>0</v>
          </cell>
          <cell r="K8120">
            <v>0</v>
          </cell>
          <cell r="L8120">
            <v>0</v>
          </cell>
          <cell r="M8120">
            <v>0</v>
          </cell>
          <cell r="N8120">
            <v>0</v>
          </cell>
          <cell r="O8120">
            <v>0</v>
          </cell>
          <cell r="P8120">
            <v>0</v>
          </cell>
          <cell r="Q8120">
            <v>0</v>
          </cell>
          <cell r="R8120">
            <v>0</v>
          </cell>
          <cell r="S8120">
            <v>0</v>
          </cell>
          <cell r="T8120">
            <v>0</v>
          </cell>
        </row>
        <row r="8121">
          <cell r="A8121">
            <v>60030002</v>
          </cell>
          <cell r="B8121" t="str">
            <v>Stock merger/acquisition - Finished Goods</v>
          </cell>
          <cell r="C8121">
            <v>0</v>
          </cell>
          <cell r="D8121">
            <v>0</v>
          </cell>
          <cell r="E8121">
            <v>0</v>
          </cell>
          <cell r="F8121">
            <v>0</v>
          </cell>
          <cell r="G8121">
            <v>0</v>
          </cell>
          <cell r="H8121">
            <v>0</v>
          </cell>
          <cell r="I8121">
            <v>0</v>
          </cell>
          <cell r="J8121">
            <v>0</v>
          </cell>
          <cell r="K8121">
            <v>0</v>
          </cell>
          <cell r="L8121">
            <v>0</v>
          </cell>
          <cell r="M8121">
            <v>0</v>
          </cell>
          <cell r="N8121">
            <v>0</v>
          </cell>
          <cell r="O8121">
            <v>0</v>
          </cell>
          <cell r="P8121">
            <v>0</v>
          </cell>
          <cell r="Q8121">
            <v>0</v>
          </cell>
          <cell r="R8121">
            <v>0</v>
          </cell>
          <cell r="S8121">
            <v>0</v>
          </cell>
          <cell r="T8121">
            <v>0</v>
          </cell>
        </row>
        <row r="8122">
          <cell r="A8122">
            <v>60070002</v>
          </cell>
          <cell r="B8122" t="str">
            <v>Stock merger/acquisition - Stock In Trade</v>
          </cell>
          <cell r="C8122">
            <v>0</v>
          </cell>
          <cell r="D8122">
            <v>0</v>
          </cell>
          <cell r="E8122">
            <v>0</v>
          </cell>
          <cell r="F8122">
            <v>0</v>
          </cell>
          <cell r="G8122">
            <v>0</v>
          </cell>
          <cell r="H8122">
            <v>0</v>
          </cell>
          <cell r="I8122">
            <v>0</v>
          </cell>
          <cell r="J8122">
            <v>0</v>
          </cell>
          <cell r="K8122">
            <v>0</v>
          </cell>
          <cell r="L8122">
            <v>0</v>
          </cell>
          <cell r="M8122">
            <v>0</v>
          </cell>
          <cell r="N8122">
            <v>0</v>
          </cell>
          <cell r="O8122">
            <v>0</v>
          </cell>
          <cell r="P8122">
            <v>0</v>
          </cell>
          <cell r="Q8122">
            <v>0</v>
          </cell>
          <cell r="R8122">
            <v>0</v>
          </cell>
          <cell r="S8122">
            <v>0</v>
          </cell>
          <cell r="T8122">
            <v>0</v>
          </cell>
        </row>
        <row r="8123">
          <cell r="A8123">
            <v>331</v>
          </cell>
          <cell r="B8123" t="str">
            <v>Closing Stock.................</v>
          </cell>
          <cell r="C8123">
            <v>-18941073128.419998</v>
          </cell>
          <cell r="D8123">
            <v>-15418672412</v>
          </cell>
          <cell r="E8123">
            <v>-7369678447</v>
          </cell>
          <cell r="F8123">
            <v>0</v>
          </cell>
          <cell r="G8123">
            <v>-1030877916.5700001</v>
          </cell>
          <cell r="H8123">
            <v>0</v>
          </cell>
          <cell r="I8123">
            <v>0</v>
          </cell>
          <cell r="J8123">
            <v>0</v>
          </cell>
          <cell r="K8123">
            <v>0</v>
          </cell>
          <cell r="L8123">
            <v>0</v>
          </cell>
          <cell r="M8123">
            <v>-258516795.78999999</v>
          </cell>
          <cell r="N8123">
            <v>0</v>
          </cell>
          <cell r="O8123">
            <v>0</v>
          </cell>
          <cell r="P8123">
            <v>0</v>
          </cell>
          <cell r="Q8123">
            <v>0</v>
          </cell>
          <cell r="R8123">
            <v>0</v>
          </cell>
          <cell r="S8123">
            <v>0</v>
          </cell>
          <cell r="T8123">
            <v>-43018818699.779999</v>
          </cell>
        </row>
        <row r="8124">
          <cell r="A8124">
            <v>60120001</v>
          </cell>
          <cell r="B8124" t="str">
            <v>60120001 Closing Stock - Manufactured Components</v>
          </cell>
          <cell r="C8124">
            <v>-2766515338.6500001</v>
          </cell>
          <cell r="D8124">
            <v>-1236413500.3099999</v>
          </cell>
          <cell r="E8124">
            <v>-38471704</v>
          </cell>
          <cell r="F8124">
            <v>0</v>
          </cell>
          <cell r="G8124">
            <v>-570044192.70000005</v>
          </cell>
          <cell r="H8124">
            <v>0</v>
          </cell>
          <cell r="I8124">
            <v>0</v>
          </cell>
          <cell r="J8124">
            <v>0</v>
          </cell>
          <cell r="K8124">
            <v>0</v>
          </cell>
          <cell r="L8124">
            <v>0</v>
          </cell>
          <cell r="M8124">
            <v>0</v>
          </cell>
          <cell r="N8124">
            <v>0</v>
          </cell>
          <cell r="O8124">
            <v>0</v>
          </cell>
          <cell r="P8124">
            <v>0</v>
          </cell>
          <cell r="Q8124">
            <v>0</v>
          </cell>
          <cell r="R8124">
            <v>0</v>
          </cell>
          <cell r="S8124">
            <v>0</v>
          </cell>
          <cell r="T8124">
            <v>-4611444735.6599998</v>
          </cell>
        </row>
        <row r="8125">
          <cell r="A8125">
            <v>60130001</v>
          </cell>
          <cell r="B8125" t="str">
            <v>60130001 Closing Stock - Finished Goods</v>
          </cell>
          <cell r="C8125">
            <v>-10435364997.15</v>
          </cell>
          <cell r="D8125">
            <v>-11506612938.48</v>
          </cell>
          <cell r="E8125">
            <v>-6260702023</v>
          </cell>
          <cell r="F8125">
            <v>0</v>
          </cell>
          <cell r="G8125">
            <v>-175333864.25999999</v>
          </cell>
          <cell r="H8125">
            <v>0</v>
          </cell>
          <cell r="I8125">
            <v>0</v>
          </cell>
          <cell r="J8125">
            <v>0</v>
          </cell>
          <cell r="K8125">
            <v>0</v>
          </cell>
          <cell r="L8125">
            <v>0</v>
          </cell>
          <cell r="M8125">
            <v>-122817402.15000001</v>
          </cell>
          <cell r="N8125">
            <v>0</v>
          </cell>
          <cell r="O8125">
            <v>0</v>
          </cell>
          <cell r="P8125">
            <v>0</v>
          </cell>
          <cell r="Q8125">
            <v>0</v>
          </cell>
          <cell r="R8125">
            <v>0</v>
          </cell>
          <cell r="S8125">
            <v>0</v>
          </cell>
          <cell r="T8125">
            <v>-28500831225.040001</v>
          </cell>
        </row>
        <row r="8126">
          <cell r="A8126">
            <v>60130008</v>
          </cell>
          <cell r="B8126" t="str">
            <v>Reclassified as assets held for sale -</v>
          </cell>
          <cell r="C8126">
            <v>-721698234.70000005</v>
          </cell>
          <cell r="D8126">
            <v>0</v>
          </cell>
          <cell r="E8126">
            <v>0</v>
          </cell>
          <cell r="F8126">
            <v>0</v>
          </cell>
          <cell r="G8126">
            <v>0</v>
          </cell>
          <cell r="H8126">
            <v>0</v>
          </cell>
          <cell r="I8126">
            <v>0</v>
          </cell>
          <cell r="J8126">
            <v>0</v>
          </cell>
          <cell r="K8126">
            <v>0</v>
          </cell>
          <cell r="L8126">
            <v>0</v>
          </cell>
          <cell r="M8126">
            <v>0</v>
          </cell>
          <cell r="N8126">
            <v>0</v>
          </cell>
          <cell r="O8126">
            <v>0</v>
          </cell>
          <cell r="P8126">
            <v>0</v>
          </cell>
          <cell r="Q8126">
            <v>0</v>
          </cell>
          <cell r="R8126">
            <v>0</v>
          </cell>
          <cell r="S8126">
            <v>0</v>
          </cell>
          <cell r="T8126">
            <v>-721698234.70000005</v>
          </cell>
        </row>
        <row r="8127">
          <cell r="A8127">
            <v>60140001</v>
          </cell>
          <cell r="B8127" t="str">
            <v>60140001 Closing Stock - Wip</v>
          </cell>
          <cell r="C8127">
            <v>-749578581.47000003</v>
          </cell>
          <cell r="D8127">
            <v>-193331922.16999999</v>
          </cell>
          <cell r="E8127">
            <v>-508730464</v>
          </cell>
          <cell r="F8127">
            <v>0</v>
          </cell>
          <cell r="G8127">
            <v>0</v>
          </cell>
          <cell r="H8127">
            <v>0</v>
          </cell>
          <cell r="I8127">
            <v>0</v>
          </cell>
          <cell r="J8127">
            <v>0</v>
          </cell>
          <cell r="K8127">
            <v>0</v>
          </cell>
          <cell r="L8127">
            <v>0</v>
          </cell>
          <cell r="M8127">
            <v>-135699393.63999999</v>
          </cell>
          <cell r="N8127">
            <v>0</v>
          </cell>
          <cell r="O8127">
            <v>0</v>
          </cell>
          <cell r="P8127">
            <v>0</v>
          </cell>
          <cell r="Q8127">
            <v>0</v>
          </cell>
          <cell r="R8127">
            <v>0</v>
          </cell>
          <cell r="S8127">
            <v>0</v>
          </cell>
          <cell r="T8127">
            <v>-1587340361.28</v>
          </cell>
        </row>
        <row r="8128">
          <cell r="A8128">
            <v>60160001</v>
          </cell>
          <cell r="B8128" t="str">
            <v>60160001 Closing Stock In Transit - Fg</v>
          </cell>
          <cell r="C8128">
            <v>0</v>
          </cell>
          <cell r="D8128">
            <v>0</v>
          </cell>
          <cell r="E8128">
            <v>0</v>
          </cell>
          <cell r="F8128">
            <v>0</v>
          </cell>
          <cell r="G8128">
            <v>0</v>
          </cell>
          <cell r="H8128">
            <v>0</v>
          </cell>
          <cell r="I8128">
            <v>0</v>
          </cell>
          <cell r="J8128">
            <v>0</v>
          </cell>
          <cell r="K8128">
            <v>0</v>
          </cell>
          <cell r="L8128">
            <v>0</v>
          </cell>
          <cell r="M8128">
            <v>0</v>
          </cell>
          <cell r="N8128">
            <v>0</v>
          </cell>
          <cell r="O8128">
            <v>0</v>
          </cell>
          <cell r="P8128">
            <v>0</v>
          </cell>
          <cell r="Q8128">
            <v>0</v>
          </cell>
          <cell r="R8128">
            <v>0</v>
          </cell>
          <cell r="S8128">
            <v>0</v>
          </cell>
          <cell r="T8128">
            <v>0</v>
          </cell>
        </row>
        <row r="8129">
          <cell r="A8129">
            <v>60180001</v>
          </cell>
          <cell r="B8129" t="str">
            <v>60180001 Closing Stock - Construction Work In Progress</v>
          </cell>
          <cell r="C8129">
            <v>0</v>
          </cell>
          <cell r="D8129">
            <v>0</v>
          </cell>
          <cell r="E8129">
            <v>0</v>
          </cell>
          <cell r="F8129">
            <v>0</v>
          </cell>
          <cell r="G8129">
            <v>0</v>
          </cell>
          <cell r="H8129">
            <v>0</v>
          </cell>
          <cell r="I8129">
            <v>0</v>
          </cell>
          <cell r="J8129">
            <v>0</v>
          </cell>
          <cell r="K8129">
            <v>0</v>
          </cell>
          <cell r="L8129">
            <v>0</v>
          </cell>
          <cell r="M8129">
            <v>0</v>
          </cell>
          <cell r="N8129">
            <v>0</v>
          </cell>
          <cell r="O8129">
            <v>0</v>
          </cell>
          <cell r="P8129">
            <v>0</v>
          </cell>
          <cell r="Q8129">
            <v>0</v>
          </cell>
          <cell r="R8129">
            <v>0</v>
          </cell>
          <cell r="S8129">
            <v>0</v>
          </cell>
          <cell r="T8129">
            <v>0</v>
          </cell>
        </row>
        <row r="8130">
          <cell r="A8130">
            <v>60190101</v>
          </cell>
          <cell r="B8130" t="str">
            <v>60190101 Stock in trade - Closing</v>
          </cell>
          <cell r="C8130">
            <v>-4143497277.8499999</v>
          </cell>
          <cell r="D8130">
            <v>-2482314051.04</v>
          </cell>
          <cell r="E8130">
            <v>-561774256</v>
          </cell>
          <cell r="F8130">
            <v>0</v>
          </cell>
          <cell r="G8130">
            <v>-285499859.61000001</v>
          </cell>
          <cell r="H8130">
            <v>0</v>
          </cell>
          <cell r="I8130">
            <v>0</v>
          </cell>
          <cell r="J8130">
            <v>0</v>
          </cell>
          <cell r="K8130">
            <v>0</v>
          </cell>
          <cell r="L8130">
            <v>0</v>
          </cell>
          <cell r="M8130">
            <v>0</v>
          </cell>
          <cell r="N8130">
            <v>0</v>
          </cell>
          <cell r="O8130">
            <v>0</v>
          </cell>
          <cell r="P8130">
            <v>0</v>
          </cell>
          <cell r="Q8130">
            <v>0</v>
          </cell>
          <cell r="R8130">
            <v>0</v>
          </cell>
          <cell r="S8130">
            <v>0</v>
          </cell>
          <cell r="T8130">
            <v>-7473085444.5</v>
          </cell>
        </row>
        <row r="8131">
          <cell r="A8131">
            <v>60190102</v>
          </cell>
          <cell r="B8131" t="str">
            <v xml:space="preserve"> Reclassified as assets held for sale -</v>
          </cell>
          <cell r="C8131">
            <v>-124418698.59999999</v>
          </cell>
          <cell r="D8131">
            <v>0</v>
          </cell>
          <cell r="E8131">
            <v>0</v>
          </cell>
          <cell r="F8131">
            <v>0</v>
          </cell>
          <cell r="G8131">
            <v>0</v>
          </cell>
          <cell r="H8131">
            <v>0</v>
          </cell>
          <cell r="I8131">
            <v>0</v>
          </cell>
          <cell r="J8131">
            <v>0</v>
          </cell>
          <cell r="K8131">
            <v>0</v>
          </cell>
          <cell r="L8131">
            <v>0</v>
          </cell>
          <cell r="M8131">
            <v>0</v>
          </cell>
          <cell r="N8131">
            <v>0</v>
          </cell>
          <cell r="O8131">
            <v>0</v>
          </cell>
          <cell r="P8131">
            <v>0</v>
          </cell>
          <cell r="Q8131">
            <v>0</v>
          </cell>
          <cell r="R8131">
            <v>0</v>
          </cell>
          <cell r="S8131">
            <v>0</v>
          </cell>
          <cell r="T8131">
            <v>-124418698.59999999</v>
          </cell>
        </row>
        <row r="8132">
          <cell r="A8132">
            <v>334</v>
          </cell>
          <cell r="B8132" t="str">
            <v>Excise Duty (Net)..................</v>
          </cell>
          <cell r="C8132">
            <v>-38.520000000000003</v>
          </cell>
          <cell r="D8132">
            <v>-0.01</v>
          </cell>
          <cell r="E8132">
            <v>0</v>
          </cell>
          <cell r="F8132">
            <v>0</v>
          </cell>
          <cell r="G8132">
            <v>-95.36</v>
          </cell>
          <cell r="H8132">
            <v>0</v>
          </cell>
          <cell r="I8132">
            <v>0</v>
          </cell>
          <cell r="J8132">
            <v>0</v>
          </cell>
          <cell r="K8132">
            <v>0</v>
          </cell>
          <cell r="L8132">
            <v>0</v>
          </cell>
          <cell r="M8132">
            <v>0</v>
          </cell>
          <cell r="N8132">
            <v>0</v>
          </cell>
          <cell r="O8132">
            <v>0</v>
          </cell>
          <cell r="P8132">
            <v>0</v>
          </cell>
          <cell r="Q8132">
            <v>0</v>
          </cell>
          <cell r="R8132">
            <v>0</v>
          </cell>
          <cell r="S8132">
            <v>0</v>
          </cell>
          <cell r="T8132">
            <v>-133.88999999999999</v>
          </cell>
        </row>
        <row r="8133">
          <cell r="A8133">
            <v>40500004</v>
          </cell>
          <cell r="B8133" t="str">
            <v>40500004 Excise/Cess Duty On Transfer</v>
          </cell>
          <cell r="C8133">
            <v>0</v>
          </cell>
          <cell r="D8133">
            <v>0</v>
          </cell>
          <cell r="E8133">
            <v>0</v>
          </cell>
          <cell r="F8133">
            <v>0</v>
          </cell>
          <cell r="G8133">
            <v>0</v>
          </cell>
          <cell r="H8133">
            <v>0</v>
          </cell>
          <cell r="I8133">
            <v>0</v>
          </cell>
          <cell r="J8133">
            <v>0</v>
          </cell>
          <cell r="K8133">
            <v>0</v>
          </cell>
          <cell r="L8133">
            <v>0</v>
          </cell>
          <cell r="M8133">
            <v>0</v>
          </cell>
          <cell r="N8133">
            <v>0</v>
          </cell>
          <cell r="O8133">
            <v>0</v>
          </cell>
          <cell r="P8133">
            <v>0</v>
          </cell>
          <cell r="Q8133">
            <v>0</v>
          </cell>
          <cell r="R8133">
            <v>0</v>
          </cell>
          <cell r="S8133">
            <v>0</v>
          </cell>
          <cell r="T8133">
            <v>0</v>
          </cell>
        </row>
        <row r="8134">
          <cell r="A8134">
            <v>40500005</v>
          </cell>
          <cell r="B8134" t="str">
            <v>40500005 Education Excise/Cess Duty On Transfer - Nccd</v>
          </cell>
          <cell r="C8134">
            <v>0</v>
          </cell>
          <cell r="D8134">
            <v>0</v>
          </cell>
          <cell r="E8134">
            <v>0</v>
          </cell>
          <cell r="F8134">
            <v>0</v>
          </cell>
          <cell r="G8134">
            <v>0</v>
          </cell>
          <cell r="H8134">
            <v>0</v>
          </cell>
          <cell r="I8134">
            <v>0</v>
          </cell>
          <cell r="J8134">
            <v>0</v>
          </cell>
          <cell r="K8134">
            <v>0</v>
          </cell>
          <cell r="L8134">
            <v>0</v>
          </cell>
          <cell r="M8134">
            <v>0</v>
          </cell>
          <cell r="N8134">
            <v>0</v>
          </cell>
          <cell r="O8134">
            <v>0</v>
          </cell>
          <cell r="P8134">
            <v>0</v>
          </cell>
          <cell r="Q8134">
            <v>0</v>
          </cell>
          <cell r="R8134">
            <v>0</v>
          </cell>
          <cell r="S8134">
            <v>0</v>
          </cell>
          <cell r="T8134">
            <v>0</v>
          </cell>
        </row>
        <row r="8135">
          <cell r="A8135">
            <v>41030002</v>
          </cell>
          <cell r="B8135" t="str">
            <v>41030002 Excise Duty  On Scrap Sales.</v>
          </cell>
          <cell r="C8135">
            <v>0</v>
          </cell>
          <cell r="D8135">
            <v>0</v>
          </cell>
          <cell r="E8135">
            <v>0</v>
          </cell>
          <cell r="F8135">
            <v>0</v>
          </cell>
          <cell r="G8135">
            <v>0</v>
          </cell>
          <cell r="H8135">
            <v>0</v>
          </cell>
          <cell r="I8135">
            <v>0</v>
          </cell>
          <cell r="J8135">
            <v>0</v>
          </cell>
          <cell r="K8135">
            <v>0</v>
          </cell>
          <cell r="L8135">
            <v>0</v>
          </cell>
          <cell r="M8135">
            <v>0</v>
          </cell>
          <cell r="N8135">
            <v>0</v>
          </cell>
          <cell r="O8135">
            <v>0</v>
          </cell>
          <cell r="P8135">
            <v>0</v>
          </cell>
          <cell r="Q8135">
            <v>0</v>
          </cell>
          <cell r="R8135">
            <v>0</v>
          </cell>
          <cell r="S8135">
            <v>0</v>
          </cell>
          <cell r="T8135">
            <v>0</v>
          </cell>
        </row>
        <row r="8136">
          <cell r="A8136">
            <v>50310001</v>
          </cell>
          <cell r="B8136" t="str">
            <v>50310001 Excise Duty Paid</v>
          </cell>
          <cell r="C8136">
            <v>0</v>
          </cell>
          <cell r="D8136">
            <v>0</v>
          </cell>
          <cell r="E8136">
            <v>0</v>
          </cell>
          <cell r="F8136">
            <v>0</v>
          </cell>
          <cell r="G8136">
            <v>0</v>
          </cell>
          <cell r="H8136">
            <v>0</v>
          </cell>
          <cell r="I8136">
            <v>0</v>
          </cell>
          <cell r="J8136">
            <v>0</v>
          </cell>
          <cell r="K8136">
            <v>0</v>
          </cell>
          <cell r="L8136">
            <v>0</v>
          </cell>
          <cell r="M8136">
            <v>0</v>
          </cell>
          <cell r="N8136">
            <v>0</v>
          </cell>
          <cell r="O8136">
            <v>0</v>
          </cell>
          <cell r="P8136">
            <v>0</v>
          </cell>
          <cell r="Q8136">
            <v>0</v>
          </cell>
          <cell r="R8136">
            <v>0</v>
          </cell>
          <cell r="S8136">
            <v>0</v>
          </cell>
          <cell r="T8136">
            <v>0</v>
          </cell>
        </row>
        <row r="8137">
          <cell r="A8137">
            <v>50320002</v>
          </cell>
          <cell r="B8137" t="str">
            <v>50320002 Excise Duty on Intra company Transfer</v>
          </cell>
          <cell r="C8137">
            <v>-38.520000000000003</v>
          </cell>
          <cell r="D8137">
            <v>-0.01</v>
          </cell>
          <cell r="E8137">
            <v>0</v>
          </cell>
          <cell r="F8137">
            <v>0</v>
          </cell>
          <cell r="G8137">
            <v>-95.36</v>
          </cell>
          <cell r="H8137">
            <v>0</v>
          </cell>
          <cell r="I8137">
            <v>0</v>
          </cell>
          <cell r="J8137">
            <v>0</v>
          </cell>
          <cell r="K8137">
            <v>0</v>
          </cell>
          <cell r="L8137">
            <v>0</v>
          </cell>
          <cell r="M8137">
            <v>0</v>
          </cell>
          <cell r="N8137">
            <v>0</v>
          </cell>
          <cell r="O8137">
            <v>0</v>
          </cell>
          <cell r="P8137">
            <v>0</v>
          </cell>
          <cell r="Q8137">
            <v>0</v>
          </cell>
          <cell r="R8137">
            <v>0</v>
          </cell>
          <cell r="S8137">
            <v>0</v>
          </cell>
          <cell r="T8137">
            <v>-133.88999999999999</v>
          </cell>
        </row>
        <row r="8138">
          <cell r="A8138">
            <v>50510001</v>
          </cell>
          <cell r="B8138" t="str">
            <v>50510001 Excise Duty On Fg</v>
          </cell>
          <cell r="C8138">
            <v>0</v>
          </cell>
          <cell r="D8138">
            <v>0</v>
          </cell>
          <cell r="E8138">
            <v>0</v>
          </cell>
          <cell r="F8138">
            <v>0</v>
          </cell>
          <cell r="G8138">
            <v>0</v>
          </cell>
          <cell r="H8138">
            <v>0</v>
          </cell>
          <cell r="I8138">
            <v>0</v>
          </cell>
          <cell r="J8138">
            <v>0</v>
          </cell>
          <cell r="K8138">
            <v>0</v>
          </cell>
          <cell r="L8138">
            <v>0</v>
          </cell>
          <cell r="M8138">
            <v>0</v>
          </cell>
          <cell r="N8138">
            <v>0</v>
          </cell>
          <cell r="O8138">
            <v>0</v>
          </cell>
          <cell r="P8138">
            <v>0</v>
          </cell>
          <cell r="Q8138">
            <v>0</v>
          </cell>
          <cell r="R8138">
            <v>0</v>
          </cell>
          <cell r="S8138">
            <v>0</v>
          </cell>
          <cell r="T8138">
            <v>0</v>
          </cell>
        </row>
        <row r="8139">
          <cell r="A8139">
            <v>50510002</v>
          </cell>
          <cell r="B8139" t="str">
            <v>50510002 Excise Duty On Scrap</v>
          </cell>
          <cell r="C8139">
            <v>0</v>
          </cell>
          <cell r="D8139">
            <v>0</v>
          </cell>
          <cell r="E8139">
            <v>0</v>
          </cell>
          <cell r="F8139">
            <v>0</v>
          </cell>
          <cell r="G8139">
            <v>0</v>
          </cell>
          <cell r="H8139">
            <v>0</v>
          </cell>
          <cell r="I8139">
            <v>0</v>
          </cell>
          <cell r="J8139">
            <v>0</v>
          </cell>
          <cell r="K8139">
            <v>0</v>
          </cell>
          <cell r="L8139">
            <v>0</v>
          </cell>
          <cell r="M8139">
            <v>0</v>
          </cell>
          <cell r="N8139">
            <v>0</v>
          </cell>
          <cell r="O8139">
            <v>0</v>
          </cell>
          <cell r="P8139">
            <v>0</v>
          </cell>
          <cell r="Q8139">
            <v>0</v>
          </cell>
          <cell r="R8139">
            <v>0</v>
          </cell>
          <cell r="S8139">
            <v>0</v>
          </cell>
          <cell r="T8139">
            <v>0</v>
          </cell>
        </row>
        <row r="8140">
          <cell r="A8140">
            <v>50510003</v>
          </cell>
          <cell r="B8140" t="str">
            <v>50510003 Excise duty on Scrap</v>
          </cell>
          <cell r="C8140">
            <v>0</v>
          </cell>
          <cell r="D8140">
            <v>0</v>
          </cell>
          <cell r="E8140">
            <v>0</v>
          </cell>
          <cell r="F8140">
            <v>0</v>
          </cell>
          <cell r="G8140">
            <v>0</v>
          </cell>
          <cell r="H8140">
            <v>0</v>
          </cell>
          <cell r="I8140">
            <v>0</v>
          </cell>
          <cell r="J8140">
            <v>0</v>
          </cell>
          <cell r="K8140">
            <v>0</v>
          </cell>
          <cell r="L8140">
            <v>0</v>
          </cell>
          <cell r="M8140">
            <v>0</v>
          </cell>
          <cell r="N8140">
            <v>0</v>
          </cell>
          <cell r="O8140">
            <v>0</v>
          </cell>
          <cell r="P8140">
            <v>0</v>
          </cell>
          <cell r="Q8140">
            <v>0</v>
          </cell>
          <cell r="R8140">
            <v>0</v>
          </cell>
          <cell r="S8140">
            <v>0</v>
          </cell>
          <cell r="T8140">
            <v>0</v>
          </cell>
        </row>
        <row r="8141">
          <cell r="A8141">
            <v>50510004</v>
          </cell>
          <cell r="B8141" t="str">
            <v>50510004 Excise duty on Others</v>
          </cell>
          <cell r="C8141">
            <v>0</v>
          </cell>
          <cell r="D8141">
            <v>0</v>
          </cell>
          <cell r="E8141">
            <v>0</v>
          </cell>
          <cell r="F8141">
            <v>0</v>
          </cell>
          <cell r="G8141">
            <v>0</v>
          </cell>
          <cell r="H8141">
            <v>0</v>
          </cell>
          <cell r="I8141">
            <v>0</v>
          </cell>
          <cell r="J8141">
            <v>0</v>
          </cell>
          <cell r="K8141">
            <v>0</v>
          </cell>
          <cell r="L8141">
            <v>0</v>
          </cell>
          <cell r="M8141">
            <v>0</v>
          </cell>
          <cell r="N8141">
            <v>0</v>
          </cell>
          <cell r="O8141">
            <v>0</v>
          </cell>
          <cell r="P8141">
            <v>0</v>
          </cell>
          <cell r="Q8141">
            <v>0</v>
          </cell>
          <cell r="R8141">
            <v>0</v>
          </cell>
          <cell r="S8141">
            <v>0</v>
          </cell>
          <cell r="T8141">
            <v>0</v>
          </cell>
        </row>
        <row r="8142">
          <cell r="A8142">
            <v>50510901</v>
          </cell>
          <cell r="B8142" t="str">
            <v>50510901 Ind-AS Excise Duty (Net) -Sales (Regrouping)</v>
          </cell>
          <cell r="C8142">
            <v>0</v>
          </cell>
          <cell r="D8142">
            <v>0</v>
          </cell>
          <cell r="E8142">
            <v>0</v>
          </cell>
          <cell r="F8142">
            <v>0</v>
          </cell>
          <cell r="G8142">
            <v>0</v>
          </cell>
          <cell r="H8142">
            <v>0</v>
          </cell>
          <cell r="I8142">
            <v>0</v>
          </cell>
          <cell r="J8142">
            <v>0</v>
          </cell>
          <cell r="K8142">
            <v>0</v>
          </cell>
          <cell r="L8142">
            <v>0</v>
          </cell>
          <cell r="M8142">
            <v>0</v>
          </cell>
          <cell r="N8142">
            <v>0</v>
          </cell>
          <cell r="O8142">
            <v>0</v>
          </cell>
          <cell r="P8142">
            <v>0</v>
          </cell>
          <cell r="Q8142">
            <v>0</v>
          </cell>
          <cell r="R8142">
            <v>0</v>
          </cell>
          <cell r="S8142">
            <v>0</v>
          </cell>
          <cell r="T8142">
            <v>0</v>
          </cell>
        </row>
        <row r="8143">
          <cell r="A8143">
            <v>335</v>
          </cell>
          <cell r="B8143" t="str">
            <v>Personnel cost...................</v>
          </cell>
          <cell r="C8143">
            <v>22038033184.73</v>
          </cell>
          <cell r="D8143">
            <v>7411287426.7700005</v>
          </cell>
          <cell r="E8143">
            <v>3093855608.0599999</v>
          </cell>
          <cell r="F8143">
            <v>1972531554.8599999</v>
          </cell>
          <cell r="G8143">
            <v>663695308.60000002</v>
          </cell>
          <cell r="H8143">
            <v>0</v>
          </cell>
          <cell r="I8143">
            <v>0</v>
          </cell>
          <cell r="J8143">
            <v>0</v>
          </cell>
          <cell r="K8143">
            <v>39196.400000000001</v>
          </cell>
          <cell r="L8143">
            <v>468573664.22000003</v>
          </cell>
          <cell r="M8143">
            <v>850803990.44000006</v>
          </cell>
          <cell r="N8143">
            <v>0</v>
          </cell>
          <cell r="O8143">
            <v>0</v>
          </cell>
          <cell r="P8143">
            <v>0</v>
          </cell>
          <cell r="Q8143">
            <v>0</v>
          </cell>
          <cell r="R8143">
            <v>0</v>
          </cell>
          <cell r="S8143">
            <v>0</v>
          </cell>
          <cell r="T8143">
            <v>36498819934.080002</v>
          </cell>
        </row>
        <row r="8144">
          <cell r="A8144">
            <v>336</v>
          </cell>
          <cell r="B8144" t="str">
            <v>Salaries,Wages,Bonus,etc...............</v>
          </cell>
          <cell r="C8144">
            <v>18226631358.77</v>
          </cell>
          <cell r="D8144">
            <v>6158764203.9399996</v>
          </cell>
          <cell r="E8144">
            <v>2648012528.1799998</v>
          </cell>
          <cell r="F8144">
            <v>1435134952.3</v>
          </cell>
          <cell r="G8144">
            <v>620271223.12</v>
          </cell>
          <cell r="H8144">
            <v>0</v>
          </cell>
          <cell r="I8144">
            <v>0</v>
          </cell>
          <cell r="J8144">
            <v>0</v>
          </cell>
          <cell r="K8144">
            <v>0</v>
          </cell>
          <cell r="L8144">
            <v>414823373.02999997</v>
          </cell>
          <cell r="M8144">
            <v>764815320.59000003</v>
          </cell>
          <cell r="N8144">
            <v>0</v>
          </cell>
          <cell r="O8144">
            <v>0</v>
          </cell>
          <cell r="P8144">
            <v>0</v>
          </cell>
          <cell r="Q8144">
            <v>0</v>
          </cell>
          <cell r="R8144">
            <v>0</v>
          </cell>
          <cell r="S8144">
            <v>0</v>
          </cell>
          <cell r="T8144">
            <v>30268452959.93</v>
          </cell>
        </row>
        <row r="8145">
          <cell r="A8145">
            <v>51010001</v>
          </cell>
          <cell r="B8145" t="str">
            <v>51010001 Direct Wages - Basic</v>
          </cell>
          <cell r="C8145">
            <v>1208217021.22</v>
          </cell>
          <cell r="D8145">
            <v>251501392.24000001</v>
          </cell>
          <cell r="E8145">
            <v>129211781.76000001</v>
          </cell>
          <cell r="F8145">
            <v>2274643.5</v>
          </cell>
          <cell r="G8145">
            <v>513254.54</v>
          </cell>
          <cell r="H8145">
            <v>0</v>
          </cell>
          <cell r="I8145">
            <v>0</v>
          </cell>
          <cell r="J8145">
            <v>0</v>
          </cell>
          <cell r="K8145">
            <v>0</v>
          </cell>
          <cell r="L8145">
            <v>0</v>
          </cell>
          <cell r="M8145">
            <v>62459922.850000001</v>
          </cell>
          <cell r="N8145">
            <v>0</v>
          </cell>
          <cell r="O8145">
            <v>0</v>
          </cell>
          <cell r="P8145">
            <v>0</v>
          </cell>
          <cell r="Q8145">
            <v>0</v>
          </cell>
          <cell r="R8145">
            <v>0</v>
          </cell>
          <cell r="S8145">
            <v>0</v>
          </cell>
          <cell r="T8145">
            <v>1654178016.1099999</v>
          </cell>
        </row>
        <row r="8146">
          <cell r="A8146">
            <v>51010002</v>
          </cell>
          <cell r="B8146" t="str">
            <v>51010002 Direct Wages - Dearness Allowance</v>
          </cell>
          <cell r="C8146">
            <v>1362782615.4400001</v>
          </cell>
          <cell r="D8146">
            <v>765141380.39999998</v>
          </cell>
          <cell r="E8146">
            <v>71453224.459999993</v>
          </cell>
          <cell r="F8146">
            <v>0</v>
          </cell>
          <cell r="G8146">
            <v>0</v>
          </cell>
          <cell r="H8146">
            <v>0</v>
          </cell>
          <cell r="I8146">
            <v>0</v>
          </cell>
          <cell r="J8146">
            <v>0</v>
          </cell>
          <cell r="K8146">
            <v>0</v>
          </cell>
          <cell r="L8146">
            <v>0</v>
          </cell>
          <cell r="M8146">
            <v>43369721.299999997</v>
          </cell>
          <cell r="N8146">
            <v>0</v>
          </cell>
          <cell r="O8146">
            <v>0</v>
          </cell>
          <cell r="P8146">
            <v>0</v>
          </cell>
          <cell r="Q8146">
            <v>0</v>
          </cell>
          <cell r="R8146">
            <v>0</v>
          </cell>
          <cell r="S8146">
            <v>0</v>
          </cell>
          <cell r="T8146">
            <v>2242746941.5999999</v>
          </cell>
        </row>
        <row r="8147">
          <cell r="A8147">
            <v>51010003</v>
          </cell>
          <cell r="B8147" t="str">
            <v>51010003 Direct Wages - Special Pay</v>
          </cell>
          <cell r="C8147">
            <v>262214276.25999999</v>
          </cell>
          <cell r="D8147">
            <v>18934106.469999999</v>
          </cell>
          <cell r="E8147">
            <v>481754.83</v>
          </cell>
          <cell r="F8147">
            <v>0</v>
          </cell>
          <cell r="G8147">
            <v>0</v>
          </cell>
          <cell r="H8147">
            <v>0</v>
          </cell>
          <cell r="I8147">
            <v>0</v>
          </cell>
          <cell r="J8147">
            <v>0</v>
          </cell>
          <cell r="K8147">
            <v>0</v>
          </cell>
          <cell r="L8147">
            <v>0</v>
          </cell>
          <cell r="M8147">
            <v>0</v>
          </cell>
          <cell r="N8147">
            <v>0</v>
          </cell>
          <cell r="O8147">
            <v>0</v>
          </cell>
          <cell r="P8147">
            <v>0</v>
          </cell>
          <cell r="Q8147">
            <v>0</v>
          </cell>
          <cell r="R8147">
            <v>0</v>
          </cell>
          <cell r="S8147">
            <v>0</v>
          </cell>
          <cell r="T8147">
            <v>281630137.56</v>
          </cell>
        </row>
        <row r="8148">
          <cell r="A8148">
            <v>51010004</v>
          </cell>
          <cell r="B8148" t="str">
            <v>51010004 Direct Wages - Special Allowance</v>
          </cell>
          <cell r="C8148">
            <v>207765927.41999999</v>
          </cell>
          <cell r="D8148">
            <v>23856231.949999999</v>
          </cell>
          <cell r="E8148">
            <v>37688193.390000001</v>
          </cell>
          <cell r="F8148">
            <v>0</v>
          </cell>
          <cell r="G8148">
            <v>0</v>
          </cell>
          <cell r="H8148">
            <v>0</v>
          </cell>
          <cell r="I8148">
            <v>0</v>
          </cell>
          <cell r="J8148">
            <v>0</v>
          </cell>
          <cell r="K8148">
            <v>0</v>
          </cell>
          <cell r="L8148">
            <v>0</v>
          </cell>
          <cell r="M8148">
            <v>43765</v>
          </cell>
          <cell r="N8148">
            <v>0</v>
          </cell>
          <cell r="O8148">
            <v>0</v>
          </cell>
          <cell r="P8148">
            <v>0</v>
          </cell>
          <cell r="Q8148">
            <v>0</v>
          </cell>
          <cell r="R8148">
            <v>0</v>
          </cell>
          <cell r="S8148">
            <v>0</v>
          </cell>
          <cell r="T8148">
            <v>269354117.75999999</v>
          </cell>
        </row>
        <row r="8149">
          <cell r="A8149">
            <v>51010005</v>
          </cell>
          <cell r="B8149" t="str">
            <v>51010005 Direct Wages - Adhoc Allowance</v>
          </cell>
          <cell r="C8149">
            <v>148120749.13</v>
          </cell>
          <cell r="D8149">
            <v>14683.87</v>
          </cell>
          <cell r="E8149">
            <v>264348</v>
          </cell>
          <cell r="F8149">
            <v>467751</v>
          </cell>
          <cell r="G8149">
            <v>0</v>
          </cell>
          <cell r="H8149">
            <v>0</v>
          </cell>
          <cell r="I8149">
            <v>0</v>
          </cell>
          <cell r="J8149">
            <v>0</v>
          </cell>
          <cell r="K8149">
            <v>0</v>
          </cell>
          <cell r="L8149">
            <v>0</v>
          </cell>
          <cell r="M8149">
            <v>0</v>
          </cell>
          <cell r="N8149">
            <v>0</v>
          </cell>
          <cell r="O8149">
            <v>0</v>
          </cell>
          <cell r="P8149">
            <v>0</v>
          </cell>
          <cell r="Q8149">
            <v>0</v>
          </cell>
          <cell r="R8149">
            <v>0</v>
          </cell>
          <cell r="S8149">
            <v>0</v>
          </cell>
          <cell r="T8149">
            <v>148867532</v>
          </cell>
        </row>
        <row r="8150">
          <cell r="A8150">
            <v>51010006</v>
          </cell>
          <cell r="B8150" t="str">
            <v>51010006 Direct Wages - Medical Allowance</v>
          </cell>
          <cell r="C8150">
            <v>122543661.16</v>
          </cell>
          <cell r="D8150">
            <v>46620691.109999999</v>
          </cell>
          <cell r="E8150">
            <v>13909087.060000001</v>
          </cell>
          <cell r="F8150">
            <v>6000</v>
          </cell>
          <cell r="G8150">
            <v>21591.67</v>
          </cell>
          <cell r="H8150">
            <v>0</v>
          </cell>
          <cell r="I8150">
            <v>0</v>
          </cell>
          <cell r="J8150">
            <v>0</v>
          </cell>
          <cell r="K8150">
            <v>0</v>
          </cell>
          <cell r="L8150">
            <v>0</v>
          </cell>
          <cell r="M8150">
            <v>21070.9</v>
          </cell>
          <cell r="N8150">
            <v>0</v>
          </cell>
          <cell r="O8150">
            <v>0</v>
          </cell>
          <cell r="P8150">
            <v>0</v>
          </cell>
          <cell r="Q8150">
            <v>0</v>
          </cell>
          <cell r="R8150">
            <v>0</v>
          </cell>
          <cell r="S8150">
            <v>0</v>
          </cell>
          <cell r="T8150">
            <v>183122101.90000001</v>
          </cell>
        </row>
        <row r="8151">
          <cell r="A8151">
            <v>51010007</v>
          </cell>
          <cell r="B8151" t="str">
            <v>51010007 Direct Wages - Washisng Allowance</v>
          </cell>
          <cell r="C8151">
            <v>51753445.170000002</v>
          </cell>
          <cell r="D8151">
            <v>18524083.870000001</v>
          </cell>
          <cell r="E8151">
            <v>1977500</v>
          </cell>
          <cell r="F8151">
            <v>0</v>
          </cell>
          <cell r="G8151">
            <v>0</v>
          </cell>
          <cell r="H8151">
            <v>0</v>
          </cell>
          <cell r="I8151">
            <v>0</v>
          </cell>
          <cell r="J8151">
            <v>0</v>
          </cell>
          <cell r="K8151">
            <v>0</v>
          </cell>
          <cell r="L8151">
            <v>0</v>
          </cell>
          <cell r="M8151">
            <v>5359938.47</v>
          </cell>
          <cell r="N8151">
            <v>0</v>
          </cell>
          <cell r="O8151">
            <v>0</v>
          </cell>
          <cell r="P8151">
            <v>0</v>
          </cell>
          <cell r="Q8151">
            <v>0</v>
          </cell>
          <cell r="R8151">
            <v>0</v>
          </cell>
          <cell r="S8151">
            <v>0</v>
          </cell>
          <cell r="T8151">
            <v>77614967.510000005</v>
          </cell>
        </row>
        <row r="8152">
          <cell r="A8152">
            <v>51010008</v>
          </cell>
          <cell r="B8152" t="str">
            <v>51010008 Direct Wages - Other Allowances</v>
          </cell>
          <cell r="C8152">
            <v>1099115944.4400001</v>
          </cell>
          <cell r="D8152">
            <v>313596537.67000002</v>
          </cell>
          <cell r="E8152">
            <v>12033847</v>
          </cell>
          <cell r="F8152">
            <v>-52537</v>
          </cell>
          <cell r="G8152">
            <v>352386.67</v>
          </cell>
          <cell r="H8152">
            <v>0</v>
          </cell>
          <cell r="I8152">
            <v>0</v>
          </cell>
          <cell r="J8152">
            <v>0</v>
          </cell>
          <cell r="K8152">
            <v>0</v>
          </cell>
          <cell r="L8152">
            <v>0</v>
          </cell>
          <cell r="M8152">
            <v>42676224.789999999</v>
          </cell>
          <cell r="N8152">
            <v>0</v>
          </cell>
          <cell r="O8152">
            <v>0</v>
          </cell>
          <cell r="P8152">
            <v>0</v>
          </cell>
          <cell r="Q8152">
            <v>0</v>
          </cell>
          <cell r="R8152">
            <v>0</v>
          </cell>
          <cell r="S8152">
            <v>0</v>
          </cell>
          <cell r="T8152">
            <v>1467722403.5699999</v>
          </cell>
        </row>
        <row r="8153">
          <cell r="A8153">
            <v>51010009</v>
          </cell>
          <cell r="B8153" t="str">
            <v>51010009 Direct Wages - Overtime</v>
          </cell>
          <cell r="C8153">
            <v>6093042.4900000002</v>
          </cell>
          <cell r="D8153">
            <v>18980176.09</v>
          </cell>
          <cell r="E8153">
            <v>5099062.0599999996</v>
          </cell>
          <cell r="F8153">
            <v>65595</v>
          </cell>
          <cell r="G8153">
            <v>0</v>
          </cell>
          <cell r="H8153">
            <v>0</v>
          </cell>
          <cell r="I8153">
            <v>0</v>
          </cell>
          <cell r="J8153">
            <v>0</v>
          </cell>
          <cell r="K8153">
            <v>0</v>
          </cell>
          <cell r="L8153">
            <v>0</v>
          </cell>
          <cell r="M8153">
            <v>971575.71</v>
          </cell>
          <cell r="N8153">
            <v>0</v>
          </cell>
          <cell r="O8153">
            <v>0</v>
          </cell>
          <cell r="P8153">
            <v>0</v>
          </cell>
          <cell r="Q8153">
            <v>0</v>
          </cell>
          <cell r="R8153">
            <v>0</v>
          </cell>
          <cell r="S8153">
            <v>0</v>
          </cell>
          <cell r="T8153">
            <v>31209451.350000001</v>
          </cell>
        </row>
        <row r="8154">
          <cell r="A8154">
            <v>51010010</v>
          </cell>
          <cell r="B8154" t="str">
            <v>51010010 Direct Wages - Others</v>
          </cell>
          <cell r="C8154">
            <v>0</v>
          </cell>
          <cell r="D8154">
            <v>1244183.8400000001</v>
          </cell>
          <cell r="E8154">
            <v>5076219.83</v>
          </cell>
          <cell r="F8154">
            <v>0</v>
          </cell>
          <cell r="G8154">
            <v>0</v>
          </cell>
          <cell r="H8154">
            <v>0</v>
          </cell>
          <cell r="I8154">
            <v>0</v>
          </cell>
          <cell r="J8154">
            <v>0</v>
          </cell>
          <cell r="K8154">
            <v>0</v>
          </cell>
          <cell r="L8154">
            <v>0</v>
          </cell>
          <cell r="M8154">
            <v>386421.56</v>
          </cell>
          <cell r="N8154">
            <v>0</v>
          </cell>
          <cell r="O8154">
            <v>0</v>
          </cell>
          <cell r="P8154">
            <v>0</v>
          </cell>
          <cell r="Q8154">
            <v>0</v>
          </cell>
          <cell r="R8154">
            <v>0</v>
          </cell>
          <cell r="S8154">
            <v>0</v>
          </cell>
          <cell r="T8154">
            <v>6706825.2300000004</v>
          </cell>
        </row>
        <row r="8155">
          <cell r="A8155">
            <v>51010011</v>
          </cell>
          <cell r="B8155" t="str">
            <v>51010011 Direct Wages - Holiday  Working</v>
          </cell>
          <cell r="C8155">
            <v>92157256.780000001</v>
          </cell>
          <cell r="D8155">
            <v>11169057.279999999</v>
          </cell>
          <cell r="E8155">
            <v>0</v>
          </cell>
          <cell r="F8155">
            <v>0</v>
          </cell>
          <cell r="G8155">
            <v>0</v>
          </cell>
          <cell r="H8155">
            <v>0</v>
          </cell>
          <cell r="I8155">
            <v>0</v>
          </cell>
          <cell r="J8155">
            <v>0</v>
          </cell>
          <cell r="K8155">
            <v>0</v>
          </cell>
          <cell r="L8155">
            <v>0</v>
          </cell>
          <cell r="M8155">
            <v>0</v>
          </cell>
          <cell r="N8155">
            <v>0</v>
          </cell>
          <cell r="O8155">
            <v>0</v>
          </cell>
          <cell r="P8155">
            <v>0</v>
          </cell>
          <cell r="Q8155">
            <v>0</v>
          </cell>
          <cell r="R8155">
            <v>0</v>
          </cell>
          <cell r="S8155">
            <v>0</v>
          </cell>
          <cell r="T8155">
            <v>103326314.06</v>
          </cell>
        </row>
        <row r="8156">
          <cell r="A8156">
            <v>51010012</v>
          </cell>
          <cell r="B8156" t="str">
            <v>51010012 Direct-Wages - Holiday Working</v>
          </cell>
          <cell r="C8156">
            <v>0</v>
          </cell>
          <cell r="D8156">
            <v>0</v>
          </cell>
          <cell r="E8156">
            <v>0</v>
          </cell>
          <cell r="F8156">
            <v>0</v>
          </cell>
          <cell r="G8156">
            <v>0</v>
          </cell>
          <cell r="H8156">
            <v>0</v>
          </cell>
          <cell r="I8156">
            <v>0</v>
          </cell>
          <cell r="J8156">
            <v>0</v>
          </cell>
          <cell r="K8156">
            <v>0</v>
          </cell>
          <cell r="L8156">
            <v>0</v>
          </cell>
          <cell r="M8156">
            <v>0</v>
          </cell>
          <cell r="N8156">
            <v>0</v>
          </cell>
          <cell r="O8156">
            <v>0</v>
          </cell>
          <cell r="P8156">
            <v>0</v>
          </cell>
          <cell r="Q8156">
            <v>0</v>
          </cell>
          <cell r="R8156">
            <v>0</v>
          </cell>
          <cell r="S8156">
            <v>0</v>
          </cell>
          <cell r="T8156">
            <v>0</v>
          </cell>
        </row>
        <row r="8157">
          <cell r="A8157">
            <v>51010013</v>
          </cell>
          <cell r="B8157" t="str">
            <v>51010013 Direct-Wages - Annual Shutdown-Direct</v>
          </cell>
          <cell r="C8157">
            <v>0</v>
          </cell>
          <cell r="D8157">
            <v>0</v>
          </cell>
          <cell r="E8157">
            <v>0</v>
          </cell>
          <cell r="F8157">
            <v>0</v>
          </cell>
          <cell r="G8157">
            <v>0</v>
          </cell>
          <cell r="H8157">
            <v>0</v>
          </cell>
          <cell r="I8157">
            <v>0</v>
          </cell>
          <cell r="J8157">
            <v>0</v>
          </cell>
          <cell r="K8157">
            <v>0</v>
          </cell>
          <cell r="L8157">
            <v>0</v>
          </cell>
          <cell r="M8157">
            <v>10350</v>
          </cell>
          <cell r="N8157">
            <v>0</v>
          </cell>
          <cell r="O8157">
            <v>0</v>
          </cell>
          <cell r="P8157">
            <v>0</v>
          </cell>
          <cell r="Q8157">
            <v>0</v>
          </cell>
          <cell r="R8157">
            <v>0</v>
          </cell>
          <cell r="S8157">
            <v>0</v>
          </cell>
          <cell r="T8157">
            <v>10350</v>
          </cell>
        </row>
        <row r="8158">
          <cell r="A8158">
            <v>51010014</v>
          </cell>
          <cell r="B8158" t="str">
            <v>51010014 Performance Pay - Direct Workers</v>
          </cell>
          <cell r="C8158">
            <v>0</v>
          </cell>
          <cell r="D8158">
            <v>5277141.41</v>
          </cell>
          <cell r="E8158">
            <v>11142190</v>
          </cell>
          <cell r="F8158">
            <v>0</v>
          </cell>
          <cell r="G8158">
            <v>0</v>
          </cell>
          <cell r="H8158">
            <v>0</v>
          </cell>
          <cell r="I8158">
            <v>0</v>
          </cell>
          <cell r="J8158">
            <v>0</v>
          </cell>
          <cell r="K8158">
            <v>0</v>
          </cell>
          <cell r="L8158">
            <v>0</v>
          </cell>
          <cell r="M8158">
            <v>0</v>
          </cell>
          <cell r="N8158">
            <v>0</v>
          </cell>
          <cell r="O8158">
            <v>0</v>
          </cell>
          <cell r="P8158">
            <v>0</v>
          </cell>
          <cell r="Q8158">
            <v>0</v>
          </cell>
          <cell r="R8158">
            <v>0</v>
          </cell>
          <cell r="S8158">
            <v>0</v>
          </cell>
          <cell r="T8158">
            <v>16419331.41</v>
          </cell>
        </row>
        <row r="8159">
          <cell r="A8159">
            <v>51010015</v>
          </cell>
          <cell r="B8159" t="str">
            <v>51010015 Production Incentive - Direct Workers</v>
          </cell>
          <cell r="C8159">
            <v>41069858.729999997</v>
          </cell>
          <cell r="D8159">
            <v>0</v>
          </cell>
          <cell r="E8159">
            <v>367834.99</v>
          </cell>
          <cell r="F8159">
            <v>0</v>
          </cell>
          <cell r="G8159">
            <v>0</v>
          </cell>
          <cell r="H8159">
            <v>0</v>
          </cell>
          <cell r="I8159">
            <v>0</v>
          </cell>
          <cell r="J8159">
            <v>0</v>
          </cell>
          <cell r="K8159">
            <v>0</v>
          </cell>
          <cell r="L8159">
            <v>0</v>
          </cell>
          <cell r="M8159">
            <v>0</v>
          </cell>
          <cell r="N8159">
            <v>0</v>
          </cell>
          <cell r="O8159">
            <v>0</v>
          </cell>
          <cell r="P8159">
            <v>0</v>
          </cell>
          <cell r="Q8159">
            <v>0</v>
          </cell>
          <cell r="R8159">
            <v>0</v>
          </cell>
          <cell r="S8159">
            <v>0</v>
          </cell>
          <cell r="T8159">
            <v>41437693.719999999</v>
          </cell>
        </row>
        <row r="8160">
          <cell r="A8160">
            <v>51010016</v>
          </cell>
          <cell r="B8160" t="str">
            <v>51010016 Direct Workers - HRA</v>
          </cell>
          <cell r="C8160">
            <v>544225521.00999999</v>
          </cell>
          <cell r="D8160">
            <v>111603801.06</v>
          </cell>
          <cell r="E8160">
            <v>35118616.380000003</v>
          </cell>
          <cell r="F8160">
            <v>96000</v>
          </cell>
          <cell r="G8160">
            <v>0</v>
          </cell>
          <cell r="H8160">
            <v>0</v>
          </cell>
          <cell r="I8160">
            <v>0</v>
          </cell>
          <cell r="J8160">
            <v>0</v>
          </cell>
          <cell r="K8160">
            <v>0</v>
          </cell>
          <cell r="L8160">
            <v>0</v>
          </cell>
          <cell r="M8160">
            <v>34481453.390000001</v>
          </cell>
          <cell r="N8160">
            <v>0</v>
          </cell>
          <cell r="O8160">
            <v>0</v>
          </cell>
          <cell r="P8160">
            <v>0</v>
          </cell>
          <cell r="Q8160">
            <v>0</v>
          </cell>
          <cell r="R8160">
            <v>0</v>
          </cell>
          <cell r="S8160">
            <v>0</v>
          </cell>
          <cell r="T8160">
            <v>725525391.84000003</v>
          </cell>
        </row>
        <row r="8161">
          <cell r="A8161">
            <v>51010017</v>
          </cell>
          <cell r="B8161" t="str">
            <v>51010017 Direct-Wages - Conveyance Allowance</v>
          </cell>
          <cell r="C8161">
            <v>220461113.61000001</v>
          </cell>
          <cell r="D8161">
            <v>56204024.299999997</v>
          </cell>
          <cell r="E8161">
            <v>18527631.010000002</v>
          </cell>
          <cell r="F8161">
            <v>76800</v>
          </cell>
          <cell r="G8161">
            <v>0</v>
          </cell>
          <cell r="H8161">
            <v>0</v>
          </cell>
          <cell r="I8161">
            <v>0</v>
          </cell>
          <cell r="J8161">
            <v>0</v>
          </cell>
          <cell r="K8161">
            <v>0</v>
          </cell>
          <cell r="L8161">
            <v>0</v>
          </cell>
          <cell r="M8161">
            <v>6601465.79</v>
          </cell>
          <cell r="N8161">
            <v>0</v>
          </cell>
          <cell r="O8161">
            <v>0</v>
          </cell>
          <cell r="P8161">
            <v>0</v>
          </cell>
          <cell r="Q8161">
            <v>0</v>
          </cell>
          <cell r="R8161">
            <v>0</v>
          </cell>
          <cell r="S8161">
            <v>0</v>
          </cell>
          <cell r="T8161">
            <v>301871034.70999998</v>
          </cell>
        </row>
        <row r="8162">
          <cell r="A8162">
            <v>51010054</v>
          </cell>
          <cell r="B8162" t="str">
            <v>6*  DW-Temp Workmen-Basic/Stipend</v>
          </cell>
          <cell r="C8162">
            <v>153624838.97999999</v>
          </cell>
          <cell r="D8162">
            <v>-3201</v>
          </cell>
          <cell r="E8162">
            <v>0</v>
          </cell>
          <cell r="F8162">
            <v>1709324</v>
          </cell>
          <cell r="G8162">
            <v>0</v>
          </cell>
          <cell r="H8162">
            <v>0</v>
          </cell>
          <cell r="I8162">
            <v>0</v>
          </cell>
          <cell r="J8162">
            <v>0</v>
          </cell>
          <cell r="K8162">
            <v>0</v>
          </cell>
          <cell r="L8162">
            <v>0</v>
          </cell>
          <cell r="M8162">
            <v>0</v>
          </cell>
          <cell r="N8162">
            <v>0</v>
          </cell>
          <cell r="O8162">
            <v>0</v>
          </cell>
          <cell r="P8162">
            <v>0</v>
          </cell>
          <cell r="Q8162">
            <v>0</v>
          </cell>
          <cell r="R8162">
            <v>0</v>
          </cell>
          <cell r="S8162">
            <v>0</v>
          </cell>
          <cell r="T8162">
            <v>155330961.97999999</v>
          </cell>
        </row>
        <row r="8163">
          <cell r="A8163">
            <v>51010055</v>
          </cell>
          <cell r="B8163" t="str">
            <v>6*  DW-Temp Workmen DA/Adhoc/OT</v>
          </cell>
          <cell r="C8163">
            <v>730828.54</v>
          </cell>
          <cell r="D8163">
            <v>0</v>
          </cell>
          <cell r="E8163">
            <v>0</v>
          </cell>
          <cell r="F8163">
            <v>0</v>
          </cell>
          <cell r="G8163">
            <v>0</v>
          </cell>
          <cell r="H8163">
            <v>0</v>
          </cell>
          <cell r="I8163">
            <v>0</v>
          </cell>
          <cell r="J8163">
            <v>0</v>
          </cell>
          <cell r="K8163">
            <v>0</v>
          </cell>
          <cell r="L8163">
            <v>0</v>
          </cell>
          <cell r="M8163">
            <v>0</v>
          </cell>
          <cell r="N8163">
            <v>0</v>
          </cell>
          <cell r="O8163">
            <v>0</v>
          </cell>
          <cell r="P8163">
            <v>0</v>
          </cell>
          <cell r="Q8163">
            <v>0</v>
          </cell>
          <cell r="R8163">
            <v>0</v>
          </cell>
          <cell r="S8163">
            <v>0</v>
          </cell>
          <cell r="T8163">
            <v>730828.54</v>
          </cell>
        </row>
        <row r="8164">
          <cell r="A8164">
            <v>51010056</v>
          </cell>
          <cell r="B8164" t="str">
            <v>6*  DW-Temp Workmen-HRA, Conveyance &amp; Other</v>
          </cell>
          <cell r="C8164">
            <v>6812198.7699999996</v>
          </cell>
          <cell r="D8164">
            <v>0</v>
          </cell>
          <cell r="E8164">
            <v>0</v>
          </cell>
          <cell r="F8164">
            <v>0</v>
          </cell>
          <cell r="G8164">
            <v>0</v>
          </cell>
          <cell r="H8164">
            <v>0</v>
          </cell>
          <cell r="I8164">
            <v>0</v>
          </cell>
          <cell r="J8164">
            <v>0</v>
          </cell>
          <cell r="K8164">
            <v>0</v>
          </cell>
          <cell r="L8164">
            <v>0</v>
          </cell>
          <cell r="M8164">
            <v>0</v>
          </cell>
          <cell r="N8164">
            <v>0</v>
          </cell>
          <cell r="O8164">
            <v>0</v>
          </cell>
          <cell r="P8164">
            <v>0</v>
          </cell>
          <cell r="Q8164">
            <v>0</v>
          </cell>
          <cell r="R8164">
            <v>0</v>
          </cell>
          <cell r="S8164">
            <v>0</v>
          </cell>
          <cell r="T8164">
            <v>6812198.7699999996</v>
          </cell>
        </row>
        <row r="8165">
          <cell r="A8165">
            <v>51010057</v>
          </cell>
          <cell r="B8165" t="str">
            <v>51010057 DW-Temp Workmen-Bonus</v>
          </cell>
          <cell r="C8165">
            <v>185620.72</v>
          </cell>
          <cell r="D8165">
            <v>0</v>
          </cell>
          <cell r="E8165">
            <v>0</v>
          </cell>
          <cell r="F8165">
            <v>0</v>
          </cell>
          <cell r="G8165">
            <v>0</v>
          </cell>
          <cell r="H8165">
            <v>0</v>
          </cell>
          <cell r="I8165">
            <v>0</v>
          </cell>
          <cell r="J8165">
            <v>0</v>
          </cell>
          <cell r="K8165">
            <v>0</v>
          </cell>
          <cell r="L8165">
            <v>0</v>
          </cell>
          <cell r="M8165">
            <v>0</v>
          </cell>
          <cell r="N8165">
            <v>0</v>
          </cell>
          <cell r="O8165">
            <v>0</v>
          </cell>
          <cell r="P8165">
            <v>0</v>
          </cell>
          <cell r="Q8165">
            <v>0</v>
          </cell>
          <cell r="R8165">
            <v>0</v>
          </cell>
          <cell r="S8165">
            <v>0</v>
          </cell>
          <cell r="T8165">
            <v>185620.72</v>
          </cell>
        </row>
        <row r="8166">
          <cell r="A8166">
            <v>51010058</v>
          </cell>
          <cell r="B8166" t="str">
            <v>51010058 DW-Temp Workmen-Ex-gratia</v>
          </cell>
          <cell r="C8166">
            <v>101258.47</v>
          </cell>
          <cell r="D8166">
            <v>0</v>
          </cell>
          <cell r="E8166">
            <v>0</v>
          </cell>
          <cell r="F8166">
            <v>0</v>
          </cell>
          <cell r="G8166">
            <v>0</v>
          </cell>
          <cell r="H8166">
            <v>0</v>
          </cell>
          <cell r="I8166">
            <v>0</v>
          </cell>
          <cell r="J8166">
            <v>0</v>
          </cell>
          <cell r="K8166">
            <v>0</v>
          </cell>
          <cell r="L8166">
            <v>0</v>
          </cell>
          <cell r="M8166">
            <v>0</v>
          </cell>
          <cell r="N8166">
            <v>0</v>
          </cell>
          <cell r="O8166">
            <v>0</v>
          </cell>
          <cell r="P8166">
            <v>0</v>
          </cell>
          <cell r="Q8166">
            <v>0</v>
          </cell>
          <cell r="R8166">
            <v>0</v>
          </cell>
          <cell r="S8166">
            <v>0</v>
          </cell>
          <cell r="T8166">
            <v>101258.47</v>
          </cell>
        </row>
        <row r="8167">
          <cell r="A8167">
            <v>51010059</v>
          </cell>
          <cell r="B8167" t="str">
            <v>51010059 DW-Temp Workmen-Special Awards</v>
          </cell>
          <cell r="C8167">
            <v>0</v>
          </cell>
          <cell r="D8167">
            <v>0</v>
          </cell>
          <cell r="E8167">
            <v>0</v>
          </cell>
          <cell r="F8167">
            <v>0</v>
          </cell>
          <cell r="G8167">
            <v>0</v>
          </cell>
          <cell r="H8167">
            <v>0</v>
          </cell>
          <cell r="I8167">
            <v>0</v>
          </cell>
          <cell r="J8167">
            <v>0</v>
          </cell>
          <cell r="K8167">
            <v>0</v>
          </cell>
          <cell r="L8167">
            <v>0</v>
          </cell>
          <cell r="M8167">
            <v>0</v>
          </cell>
          <cell r="N8167">
            <v>0</v>
          </cell>
          <cell r="O8167">
            <v>0</v>
          </cell>
          <cell r="P8167">
            <v>0</v>
          </cell>
          <cell r="Q8167">
            <v>0</v>
          </cell>
          <cell r="R8167">
            <v>0</v>
          </cell>
          <cell r="S8167">
            <v>0</v>
          </cell>
          <cell r="T8167">
            <v>0</v>
          </cell>
        </row>
        <row r="8168">
          <cell r="A8168">
            <v>51010060</v>
          </cell>
          <cell r="B8168" t="str">
            <v>51010060 NAPS training temporary workmen</v>
          </cell>
          <cell r="C8168">
            <v>200207901.27000001</v>
          </cell>
          <cell r="D8168">
            <v>0</v>
          </cell>
          <cell r="E8168">
            <v>0</v>
          </cell>
          <cell r="F8168">
            <v>0</v>
          </cell>
          <cell r="G8168">
            <v>0</v>
          </cell>
          <cell r="H8168">
            <v>0</v>
          </cell>
          <cell r="I8168">
            <v>0</v>
          </cell>
          <cell r="J8168">
            <v>0</v>
          </cell>
          <cell r="K8168">
            <v>0</v>
          </cell>
          <cell r="L8168">
            <v>0</v>
          </cell>
          <cell r="M8168">
            <v>0</v>
          </cell>
          <cell r="N8168">
            <v>0</v>
          </cell>
          <cell r="O8168">
            <v>0</v>
          </cell>
          <cell r="P8168">
            <v>0</v>
          </cell>
          <cell r="Q8168">
            <v>0</v>
          </cell>
          <cell r="R8168">
            <v>0</v>
          </cell>
          <cell r="S8168">
            <v>0</v>
          </cell>
          <cell r="T8168">
            <v>200207901.27000001</v>
          </cell>
        </row>
        <row r="8169">
          <cell r="A8169">
            <v>51010049</v>
          </cell>
          <cell r="B8169" t="str">
            <v>51010049 Workmen-Direct - Food Allowance</v>
          </cell>
          <cell r="C8169">
            <v>0</v>
          </cell>
          <cell r="D8169">
            <v>0</v>
          </cell>
          <cell r="E8169">
            <v>0</v>
          </cell>
          <cell r="F8169">
            <v>0</v>
          </cell>
          <cell r="G8169">
            <v>0</v>
          </cell>
          <cell r="H8169">
            <v>0</v>
          </cell>
          <cell r="I8169">
            <v>0</v>
          </cell>
          <cell r="J8169">
            <v>0</v>
          </cell>
          <cell r="K8169">
            <v>0</v>
          </cell>
          <cell r="L8169">
            <v>0</v>
          </cell>
          <cell r="M8169">
            <v>0</v>
          </cell>
          <cell r="N8169">
            <v>0</v>
          </cell>
          <cell r="O8169">
            <v>0</v>
          </cell>
          <cell r="P8169">
            <v>0</v>
          </cell>
          <cell r="Q8169">
            <v>0</v>
          </cell>
          <cell r="R8169">
            <v>0</v>
          </cell>
          <cell r="S8169">
            <v>0</v>
          </cell>
          <cell r="T8169">
            <v>0</v>
          </cell>
        </row>
        <row r="8170">
          <cell r="A8170">
            <v>51010999</v>
          </cell>
          <cell r="B8170" t="str">
            <v>6*  Recovery û Salaries</v>
          </cell>
          <cell r="C8170">
            <v>0</v>
          </cell>
          <cell r="D8170">
            <v>426076</v>
          </cell>
          <cell r="E8170">
            <v>0</v>
          </cell>
          <cell r="F8170">
            <v>-511159672.43000001</v>
          </cell>
          <cell r="G8170">
            <v>0</v>
          </cell>
          <cell r="H8170">
            <v>0</v>
          </cell>
          <cell r="I8170">
            <v>0</v>
          </cell>
          <cell r="J8170">
            <v>0</v>
          </cell>
          <cell r="K8170">
            <v>0</v>
          </cell>
          <cell r="L8170">
            <v>0</v>
          </cell>
          <cell r="M8170">
            <v>0</v>
          </cell>
          <cell r="N8170">
            <v>0</v>
          </cell>
          <cell r="O8170">
            <v>0</v>
          </cell>
          <cell r="P8170">
            <v>0</v>
          </cell>
          <cell r="Q8170">
            <v>0</v>
          </cell>
          <cell r="R8170">
            <v>0</v>
          </cell>
          <cell r="S8170">
            <v>0</v>
          </cell>
          <cell r="T8170">
            <v>-510733596.43000001</v>
          </cell>
        </row>
        <row r="8171">
          <cell r="A8171">
            <v>51020001</v>
          </cell>
          <cell r="B8171" t="str">
            <v>51020001 Indirect Wages - Basic</v>
          </cell>
          <cell r="C8171">
            <v>30239502.149999999</v>
          </cell>
          <cell r="D8171">
            <v>29910742.690000001</v>
          </cell>
          <cell r="E8171">
            <v>105738653.04000001</v>
          </cell>
          <cell r="F8171">
            <v>0</v>
          </cell>
          <cell r="G8171">
            <v>18000</v>
          </cell>
          <cell r="H8171">
            <v>0</v>
          </cell>
          <cell r="I8171">
            <v>0</v>
          </cell>
          <cell r="J8171">
            <v>0</v>
          </cell>
          <cell r="K8171">
            <v>0</v>
          </cell>
          <cell r="L8171">
            <v>0</v>
          </cell>
          <cell r="M8171">
            <v>0</v>
          </cell>
          <cell r="N8171">
            <v>0</v>
          </cell>
          <cell r="O8171">
            <v>0</v>
          </cell>
          <cell r="P8171">
            <v>0</v>
          </cell>
          <cell r="Q8171">
            <v>0</v>
          </cell>
          <cell r="R8171">
            <v>0</v>
          </cell>
          <cell r="S8171">
            <v>0</v>
          </cell>
          <cell r="T8171">
            <v>165906897.88</v>
          </cell>
        </row>
        <row r="8172">
          <cell r="A8172">
            <v>51020002</v>
          </cell>
          <cell r="B8172" t="str">
            <v>51020002 Indirect Wages - Dearness Allowance</v>
          </cell>
          <cell r="C8172">
            <v>195608262.81</v>
          </cell>
          <cell r="D8172">
            <v>112835189.93000001</v>
          </cell>
          <cell r="E8172">
            <v>27704933.879999999</v>
          </cell>
          <cell r="F8172">
            <v>0</v>
          </cell>
          <cell r="G8172">
            <v>0</v>
          </cell>
          <cell r="H8172">
            <v>0</v>
          </cell>
          <cell r="I8172">
            <v>0</v>
          </cell>
          <cell r="J8172">
            <v>0</v>
          </cell>
          <cell r="K8172">
            <v>0</v>
          </cell>
          <cell r="L8172">
            <v>0</v>
          </cell>
          <cell r="M8172">
            <v>0</v>
          </cell>
          <cell r="N8172">
            <v>0</v>
          </cell>
          <cell r="O8172">
            <v>0</v>
          </cell>
          <cell r="P8172">
            <v>0</v>
          </cell>
          <cell r="Q8172">
            <v>0</v>
          </cell>
          <cell r="R8172">
            <v>0</v>
          </cell>
          <cell r="S8172">
            <v>0</v>
          </cell>
          <cell r="T8172">
            <v>336148386.62</v>
          </cell>
        </row>
        <row r="8173">
          <cell r="A8173">
            <v>51020003</v>
          </cell>
          <cell r="B8173" t="str">
            <v>51020003 Indirect Wages - Special Pay</v>
          </cell>
          <cell r="C8173">
            <v>41505357.240000002</v>
          </cell>
          <cell r="D8173">
            <v>3340129.79</v>
          </cell>
          <cell r="E8173">
            <v>220365.96</v>
          </cell>
          <cell r="F8173">
            <v>0</v>
          </cell>
          <cell r="G8173">
            <v>0</v>
          </cell>
          <cell r="H8173">
            <v>0</v>
          </cell>
          <cell r="I8173">
            <v>0</v>
          </cell>
          <cell r="J8173">
            <v>0</v>
          </cell>
          <cell r="K8173">
            <v>0</v>
          </cell>
          <cell r="L8173">
            <v>0</v>
          </cell>
          <cell r="M8173">
            <v>0</v>
          </cell>
          <cell r="N8173">
            <v>0</v>
          </cell>
          <cell r="O8173">
            <v>0</v>
          </cell>
          <cell r="P8173">
            <v>0</v>
          </cell>
          <cell r="Q8173">
            <v>0</v>
          </cell>
          <cell r="R8173">
            <v>0</v>
          </cell>
          <cell r="S8173">
            <v>0</v>
          </cell>
          <cell r="T8173">
            <v>45065852.990000002</v>
          </cell>
        </row>
        <row r="8174">
          <cell r="A8174">
            <v>51020004</v>
          </cell>
          <cell r="B8174" t="str">
            <v>51020004 Indirect Wages - Special Allowance</v>
          </cell>
          <cell r="C8174">
            <v>10141830.560000001</v>
          </cell>
          <cell r="D8174">
            <v>2402804.34</v>
          </cell>
          <cell r="E8174">
            <v>55396287.880000003</v>
          </cell>
          <cell r="F8174">
            <v>0</v>
          </cell>
          <cell r="G8174">
            <v>0</v>
          </cell>
          <cell r="H8174">
            <v>0</v>
          </cell>
          <cell r="I8174">
            <v>0</v>
          </cell>
          <cell r="J8174">
            <v>0</v>
          </cell>
          <cell r="K8174">
            <v>0</v>
          </cell>
          <cell r="L8174">
            <v>0</v>
          </cell>
          <cell r="M8174">
            <v>0</v>
          </cell>
          <cell r="N8174">
            <v>0</v>
          </cell>
          <cell r="O8174">
            <v>0</v>
          </cell>
          <cell r="P8174">
            <v>0</v>
          </cell>
          <cell r="Q8174">
            <v>0</v>
          </cell>
          <cell r="R8174">
            <v>0</v>
          </cell>
          <cell r="S8174">
            <v>0</v>
          </cell>
          <cell r="T8174">
            <v>67940922.780000001</v>
          </cell>
        </row>
        <row r="8175">
          <cell r="A8175">
            <v>51020005</v>
          </cell>
          <cell r="B8175" t="str">
            <v>51020005 Indirect Wages - Adhoc Allowance</v>
          </cell>
          <cell r="C8175">
            <v>22734917.77</v>
          </cell>
          <cell r="D8175">
            <v>0</v>
          </cell>
          <cell r="E8175">
            <v>94804.54</v>
          </cell>
          <cell r="F8175">
            <v>0</v>
          </cell>
          <cell r="G8175">
            <v>0</v>
          </cell>
          <cell r="H8175">
            <v>0</v>
          </cell>
          <cell r="I8175">
            <v>0</v>
          </cell>
          <cell r="J8175">
            <v>0</v>
          </cell>
          <cell r="K8175">
            <v>0</v>
          </cell>
          <cell r="L8175">
            <v>0</v>
          </cell>
          <cell r="M8175">
            <v>0</v>
          </cell>
          <cell r="N8175">
            <v>0</v>
          </cell>
          <cell r="O8175">
            <v>0</v>
          </cell>
          <cell r="P8175">
            <v>0</v>
          </cell>
          <cell r="Q8175">
            <v>0</v>
          </cell>
          <cell r="R8175">
            <v>0</v>
          </cell>
          <cell r="S8175">
            <v>0</v>
          </cell>
          <cell r="T8175">
            <v>22829722.309999999</v>
          </cell>
        </row>
        <row r="8176">
          <cell r="A8176">
            <v>51020006</v>
          </cell>
          <cell r="B8176" t="str">
            <v>51020006 Indirect Wages - Medical Allowance</v>
          </cell>
          <cell r="C8176">
            <v>14765067.810000001</v>
          </cell>
          <cell r="D8176">
            <v>3941868.51</v>
          </cell>
          <cell r="E8176">
            <v>10232656.66</v>
          </cell>
          <cell r="F8176">
            <v>0</v>
          </cell>
          <cell r="G8176">
            <v>1350</v>
          </cell>
          <cell r="H8176">
            <v>0</v>
          </cell>
          <cell r="I8176">
            <v>0</v>
          </cell>
          <cell r="J8176">
            <v>0</v>
          </cell>
          <cell r="K8176">
            <v>0</v>
          </cell>
          <cell r="L8176">
            <v>0</v>
          </cell>
          <cell r="M8176">
            <v>0</v>
          </cell>
          <cell r="N8176">
            <v>0</v>
          </cell>
          <cell r="O8176">
            <v>0</v>
          </cell>
          <cell r="P8176">
            <v>0</v>
          </cell>
          <cell r="Q8176">
            <v>0</v>
          </cell>
          <cell r="R8176">
            <v>0</v>
          </cell>
          <cell r="S8176">
            <v>0</v>
          </cell>
          <cell r="T8176">
            <v>28940942.98</v>
          </cell>
        </row>
        <row r="8177">
          <cell r="A8177">
            <v>51020007</v>
          </cell>
          <cell r="B8177" t="str">
            <v>51020007 Indirect Wages - Washisng Allowance</v>
          </cell>
          <cell r="C8177">
            <v>5038307.6399999997</v>
          </cell>
          <cell r="D8177">
            <v>2172191.0299999998</v>
          </cell>
          <cell r="E8177">
            <v>2029300</v>
          </cell>
          <cell r="F8177">
            <v>0</v>
          </cell>
          <cell r="G8177">
            <v>0</v>
          </cell>
          <cell r="H8177">
            <v>0</v>
          </cell>
          <cell r="I8177">
            <v>0</v>
          </cell>
          <cell r="J8177">
            <v>0</v>
          </cell>
          <cell r="K8177">
            <v>0</v>
          </cell>
          <cell r="L8177">
            <v>0</v>
          </cell>
          <cell r="M8177">
            <v>0</v>
          </cell>
          <cell r="N8177">
            <v>0</v>
          </cell>
          <cell r="O8177">
            <v>0</v>
          </cell>
          <cell r="P8177">
            <v>0</v>
          </cell>
          <cell r="Q8177">
            <v>0</v>
          </cell>
          <cell r="R8177">
            <v>0</v>
          </cell>
          <cell r="S8177">
            <v>0</v>
          </cell>
          <cell r="T8177">
            <v>9239798.6699999999</v>
          </cell>
        </row>
        <row r="8178">
          <cell r="A8178">
            <v>51020008</v>
          </cell>
          <cell r="B8178" t="str">
            <v>51020008 Indirect Wages - Other Allowances</v>
          </cell>
          <cell r="C8178">
            <v>37297649.600000001</v>
          </cell>
          <cell r="D8178">
            <v>32417246.309999999</v>
          </cell>
          <cell r="E8178">
            <v>10829398.060000001</v>
          </cell>
          <cell r="F8178">
            <v>0</v>
          </cell>
          <cell r="G8178">
            <v>0</v>
          </cell>
          <cell r="H8178">
            <v>0</v>
          </cell>
          <cell r="I8178">
            <v>0</v>
          </cell>
          <cell r="J8178">
            <v>0</v>
          </cell>
          <cell r="K8178">
            <v>0</v>
          </cell>
          <cell r="L8178">
            <v>0</v>
          </cell>
          <cell r="M8178">
            <v>0</v>
          </cell>
          <cell r="N8178">
            <v>0</v>
          </cell>
          <cell r="O8178">
            <v>0</v>
          </cell>
          <cell r="P8178">
            <v>0</v>
          </cell>
          <cell r="Q8178">
            <v>0</v>
          </cell>
          <cell r="R8178">
            <v>0</v>
          </cell>
          <cell r="S8178">
            <v>0</v>
          </cell>
          <cell r="T8178">
            <v>80544293.969999999</v>
          </cell>
        </row>
        <row r="8179">
          <cell r="A8179">
            <v>51020009</v>
          </cell>
          <cell r="B8179" t="str">
            <v>51020009 Indirect Wages - Overtime</v>
          </cell>
          <cell r="C8179">
            <v>2335010.8199999998</v>
          </cell>
          <cell r="D8179">
            <v>1808575.29</v>
          </cell>
          <cell r="E8179">
            <v>3958819.31</v>
          </cell>
          <cell r="F8179">
            <v>0</v>
          </cell>
          <cell r="G8179">
            <v>0</v>
          </cell>
          <cell r="H8179">
            <v>0</v>
          </cell>
          <cell r="I8179">
            <v>0</v>
          </cell>
          <cell r="J8179">
            <v>0</v>
          </cell>
          <cell r="K8179">
            <v>0</v>
          </cell>
          <cell r="L8179">
            <v>0</v>
          </cell>
          <cell r="M8179">
            <v>0</v>
          </cell>
          <cell r="N8179">
            <v>0</v>
          </cell>
          <cell r="O8179">
            <v>0</v>
          </cell>
          <cell r="P8179">
            <v>0</v>
          </cell>
          <cell r="Q8179">
            <v>0</v>
          </cell>
          <cell r="R8179">
            <v>0</v>
          </cell>
          <cell r="S8179">
            <v>0</v>
          </cell>
          <cell r="T8179">
            <v>8102405.4199999999</v>
          </cell>
        </row>
        <row r="8180">
          <cell r="A8180">
            <v>51020010</v>
          </cell>
          <cell r="B8180" t="str">
            <v>51020010 Indirect Wages - Others</v>
          </cell>
          <cell r="C8180">
            <v>2216123.48</v>
          </cell>
          <cell r="D8180">
            <v>3133986.19</v>
          </cell>
          <cell r="E8180">
            <v>-5656426.2300000004</v>
          </cell>
          <cell r="F8180">
            <v>0</v>
          </cell>
          <cell r="G8180">
            <v>0</v>
          </cell>
          <cell r="H8180">
            <v>0</v>
          </cell>
          <cell r="I8180">
            <v>0</v>
          </cell>
          <cell r="J8180">
            <v>0</v>
          </cell>
          <cell r="K8180">
            <v>0</v>
          </cell>
          <cell r="L8180">
            <v>0</v>
          </cell>
          <cell r="M8180">
            <v>0</v>
          </cell>
          <cell r="N8180">
            <v>0</v>
          </cell>
          <cell r="O8180">
            <v>0</v>
          </cell>
          <cell r="P8180">
            <v>0</v>
          </cell>
          <cell r="Q8180">
            <v>0</v>
          </cell>
          <cell r="R8180">
            <v>0</v>
          </cell>
          <cell r="S8180">
            <v>0</v>
          </cell>
          <cell r="T8180">
            <v>-306316.56</v>
          </cell>
        </row>
        <row r="8181">
          <cell r="A8181">
            <v>51020011</v>
          </cell>
          <cell r="B8181" t="str">
            <v>51020011 Indirect Wages - Holiday Working</v>
          </cell>
          <cell r="C8181">
            <v>15418385.789999999</v>
          </cell>
          <cell r="D8181">
            <v>2651902.4300000002</v>
          </cell>
          <cell r="E8181">
            <v>0</v>
          </cell>
          <cell r="F8181">
            <v>0</v>
          </cell>
          <cell r="G8181">
            <v>0</v>
          </cell>
          <cell r="H8181">
            <v>0</v>
          </cell>
          <cell r="I8181">
            <v>0</v>
          </cell>
          <cell r="J8181">
            <v>0</v>
          </cell>
          <cell r="K8181">
            <v>0</v>
          </cell>
          <cell r="L8181">
            <v>0</v>
          </cell>
          <cell r="M8181">
            <v>0</v>
          </cell>
          <cell r="N8181">
            <v>0</v>
          </cell>
          <cell r="O8181">
            <v>0</v>
          </cell>
          <cell r="P8181">
            <v>0</v>
          </cell>
          <cell r="Q8181">
            <v>0</v>
          </cell>
          <cell r="R8181">
            <v>0</v>
          </cell>
          <cell r="S8181">
            <v>0</v>
          </cell>
          <cell r="T8181">
            <v>18070288.219999999</v>
          </cell>
        </row>
        <row r="8182">
          <cell r="A8182">
            <v>51020012</v>
          </cell>
          <cell r="B8182" t="str">
            <v>51020012 Wages - Holiday Working</v>
          </cell>
          <cell r="C8182">
            <v>0</v>
          </cell>
          <cell r="D8182">
            <v>0</v>
          </cell>
          <cell r="E8182">
            <v>0</v>
          </cell>
          <cell r="F8182">
            <v>0</v>
          </cell>
          <cell r="G8182">
            <v>0</v>
          </cell>
          <cell r="H8182">
            <v>0</v>
          </cell>
          <cell r="I8182">
            <v>0</v>
          </cell>
          <cell r="J8182">
            <v>0</v>
          </cell>
          <cell r="K8182">
            <v>0</v>
          </cell>
          <cell r="L8182">
            <v>0</v>
          </cell>
          <cell r="M8182">
            <v>0</v>
          </cell>
          <cell r="N8182">
            <v>0</v>
          </cell>
          <cell r="O8182">
            <v>0</v>
          </cell>
          <cell r="P8182">
            <v>0</v>
          </cell>
          <cell r="Q8182">
            <v>0</v>
          </cell>
          <cell r="R8182">
            <v>0</v>
          </cell>
          <cell r="S8182">
            <v>0</v>
          </cell>
          <cell r="T8182">
            <v>0</v>
          </cell>
        </row>
        <row r="8183">
          <cell r="A8183">
            <v>51020013</v>
          </cell>
          <cell r="B8183" t="str">
            <v>51020013 Wages  - Annual Shutdown-Indirect</v>
          </cell>
          <cell r="C8183">
            <v>0</v>
          </cell>
          <cell r="D8183">
            <v>0</v>
          </cell>
          <cell r="E8183">
            <v>0</v>
          </cell>
          <cell r="F8183">
            <v>0</v>
          </cell>
          <cell r="G8183">
            <v>0</v>
          </cell>
          <cell r="H8183">
            <v>0</v>
          </cell>
          <cell r="I8183">
            <v>0</v>
          </cell>
          <cell r="J8183">
            <v>0</v>
          </cell>
          <cell r="K8183">
            <v>0</v>
          </cell>
          <cell r="L8183">
            <v>0</v>
          </cell>
          <cell r="M8183">
            <v>0</v>
          </cell>
          <cell r="N8183">
            <v>0</v>
          </cell>
          <cell r="O8183">
            <v>0</v>
          </cell>
          <cell r="P8183">
            <v>0</v>
          </cell>
          <cell r="Q8183">
            <v>0</v>
          </cell>
          <cell r="R8183">
            <v>0</v>
          </cell>
          <cell r="S8183">
            <v>0</v>
          </cell>
          <cell r="T8183">
            <v>0</v>
          </cell>
        </row>
        <row r="8184">
          <cell r="A8184">
            <v>51020014</v>
          </cell>
          <cell r="B8184" t="str">
            <v>51020014 Performance Pay - Indirect Workers</v>
          </cell>
          <cell r="C8184">
            <v>0</v>
          </cell>
          <cell r="D8184">
            <v>353559.31</v>
          </cell>
          <cell r="E8184">
            <v>6966448</v>
          </cell>
          <cell r="F8184">
            <v>0</v>
          </cell>
          <cell r="G8184">
            <v>0</v>
          </cell>
          <cell r="H8184">
            <v>0</v>
          </cell>
          <cell r="I8184">
            <v>0</v>
          </cell>
          <cell r="J8184">
            <v>0</v>
          </cell>
          <cell r="K8184">
            <v>0</v>
          </cell>
          <cell r="L8184">
            <v>0</v>
          </cell>
          <cell r="M8184">
            <v>0</v>
          </cell>
          <cell r="N8184">
            <v>0</v>
          </cell>
          <cell r="O8184">
            <v>0</v>
          </cell>
          <cell r="P8184">
            <v>0</v>
          </cell>
          <cell r="Q8184">
            <v>0</v>
          </cell>
          <cell r="R8184">
            <v>0</v>
          </cell>
          <cell r="S8184">
            <v>0</v>
          </cell>
          <cell r="T8184">
            <v>7320007.3099999996</v>
          </cell>
        </row>
        <row r="8185">
          <cell r="A8185">
            <v>51020015</v>
          </cell>
          <cell r="B8185" t="str">
            <v>51020015 Production Incentive - Indirect Workers</v>
          </cell>
          <cell r="C8185">
            <v>0</v>
          </cell>
          <cell r="D8185">
            <v>0</v>
          </cell>
          <cell r="E8185">
            <v>172261.84</v>
          </cell>
          <cell r="F8185">
            <v>0</v>
          </cell>
          <cell r="G8185">
            <v>0</v>
          </cell>
          <cell r="H8185">
            <v>0</v>
          </cell>
          <cell r="I8185">
            <v>0</v>
          </cell>
          <cell r="J8185">
            <v>0</v>
          </cell>
          <cell r="K8185">
            <v>0</v>
          </cell>
          <cell r="L8185">
            <v>0</v>
          </cell>
          <cell r="M8185">
            <v>0</v>
          </cell>
          <cell r="N8185">
            <v>0</v>
          </cell>
          <cell r="O8185">
            <v>0</v>
          </cell>
          <cell r="P8185">
            <v>0</v>
          </cell>
          <cell r="Q8185">
            <v>0</v>
          </cell>
          <cell r="R8185">
            <v>0</v>
          </cell>
          <cell r="S8185">
            <v>0</v>
          </cell>
          <cell r="T8185">
            <v>172261.84</v>
          </cell>
        </row>
        <row r="8186">
          <cell r="A8186">
            <v>51020016</v>
          </cell>
          <cell r="B8186" t="str">
            <v>51020016 Indirect Workers - HRA</v>
          </cell>
          <cell r="C8186">
            <v>35485254.93</v>
          </cell>
          <cell r="D8186">
            <v>9547943.0600000005</v>
          </cell>
          <cell r="E8186">
            <v>31963830.98</v>
          </cell>
          <cell r="F8186">
            <v>0</v>
          </cell>
          <cell r="G8186">
            <v>0</v>
          </cell>
          <cell r="H8186">
            <v>0</v>
          </cell>
          <cell r="I8186">
            <v>0</v>
          </cell>
          <cell r="J8186">
            <v>0</v>
          </cell>
          <cell r="K8186">
            <v>0</v>
          </cell>
          <cell r="L8186">
            <v>0</v>
          </cell>
          <cell r="M8186">
            <v>0</v>
          </cell>
          <cell r="N8186">
            <v>0</v>
          </cell>
          <cell r="O8186">
            <v>0</v>
          </cell>
          <cell r="P8186">
            <v>0</v>
          </cell>
          <cell r="Q8186">
            <v>0</v>
          </cell>
          <cell r="R8186">
            <v>0</v>
          </cell>
          <cell r="S8186">
            <v>0</v>
          </cell>
          <cell r="T8186">
            <v>76997028.969999999</v>
          </cell>
        </row>
        <row r="8187">
          <cell r="A8187">
            <v>51020017</v>
          </cell>
          <cell r="B8187" t="str">
            <v>51020017 InDirect-Wages - Conveyance Allowance</v>
          </cell>
          <cell r="C8187">
            <v>17311490.489999998</v>
          </cell>
          <cell r="D8187">
            <v>10073426.289999999</v>
          </cell>
          <cell r="E8187">
            <v>14922667.289999999</v>
          </cell>
          <cell r="F8187">
            <v>0</v>
          </cell>
          <cell r="G8187">
            <v>0</v>
          </cell>
          <cell r="H8187">
            <v>0</v>
          </cell>
          <cell r="I8187">
            <v>0</v>
          </cell>
          <cell r="J8187">
            <v>0</v>
          </cell>
          <cell r="K8187">
            <v>0</v>
          </cell>
          <cell r="L8187">
            <v>0</v>
          </cell>
          <cell r="M8187">
            <v>0</v>
          </cell>
          <cell r="N8187">
            <v>0</v>
          </cell>
          <cell r="O8187">
            <v>0</v>
          </cell>
          <cell r="P8187">
            <v>0</v>
          </cell>
          <cell r="Q8187">
            <v>0</v>
          </cell>
          <cell r="R8187">
            <v>0</v>
          </cell>
          <cell r="S8187">
            <v>0</v>
          </cell>
          <cell r="T8187">
            <v>42307584.07</v>
          </cell>
        </row>
        <row r="8188">
          <cell r="A8188">
            <v>51020018</v>
          </cell>
          <cell r="B8188" t="str">
            <v>Workmen-Indirect - Incentive_MReva</v>
          </cell>
          <cell r="C8188">
            <v>56768</v>
          </cell>
          <cell r="D8188">
            <v>0</v>
          </cell>
          <cell r="E8188">
            <v>0</v>
          </cell>
          <cell r="F8188">
            <v>0</v>
          </cell>
          <cell r="G8188">
            <v>0</v>
          </cell>
          <cell r="H8188">
            <v>0</v>
          </cell>
          <cell r="I8188">
            <v>0</v>
          </cell>
          <cell r="J8188">
            <v>0</v>
          </cell>
          <cell r="K8188">
            <v>0</v>
          </cell>
          <cell r="L8188">
            <v>0</v>
          </cell>
          <cell r="M8188">
            <v>0</v>
          </cell>
          <cell r="N8188">
            <v>0</v>
          </cell>
          <cell r="O8188">
            <v>0</v>
          </cell>
          <cell r="P8188">
            <v>0</v>
          </cell>
          <cell r="Q8188">
            <v>0</v>
          </cell>
          <cell r="R8188">
            <v>0</v>
          </cell>
          <cell r="S8188">
            <v>0</v>
          </cell>
          <cell r="T8188">
            <v>56768</v>
          </cell>
        </row>
        <row r="8189">
          <cell r="A8189">
            <v>51020019</v>
          </cell>
          <cell r="B8189" t="str">
            <v>Workmen-Indirect - All Purpose Allowanc</v>
          </cell>
          <cell r="C8189">
            <v>3982751.46</v>
          </cell>
          <cell r="D8189">
            <v>0</v>
          </cell>
          <cell r="E8189">
            <v>0</v>
          </cell>
          <cell r="F8189">
            <v>0</v>
          </cell>
          <cell r="G8189">
            <v>0</v>
          </cell>
          <cell r="H8189">
            <v>0</v>
          </cell>
          <cell r="I8189">
            <v>0</v>
          </cell>
          <cell r="J8189">
            <v>0</v>
          </cell>
          <cell r="K8189">
            <v>0</v>
          </cell>
          <cell r="L8189">
            <v>0</v>
          </cell>
          <cell r="M8189">
            <v>0</v>
          </cell>
          <cell r="N8189">
            <v>0</v>
          </cell>
          <cell r="O8189">
            <v>0</v>
          </cell>
          <cell r="P8189">
            <v>0</v>
          </cell>
          <cell r="Q8189">
            <v>0</v>
          </cell>
          <cell r="R8189">
            <v>0</v>
          </cell>
          <cell r="S8189">
            <v>0</v>
          </cell>
          <cell r="T8189">
            <v>3982751.46</v>
          </cell>
        </row>
        <row r="8190">
          <cell r="A8190">
            <v>51020020</v>
          </cell>
          <cell r="B8190" t="str">
            <v>Workmen-Indirect - Food Allowance</v>
          </cell>
          <cell r="C8190">
            <v>71380</v>
          </cell>
          <cell r="D8190">
            <v>0</v>
          </cell>
          <cell r="E8190">
            <v>0</v>
          </cell>
          <cell r="F8190">
            <v>0</v>
          </cell>
          <cell r="G8190">
            <v>0</v>
          </cell>
          <cell r="H8190">
            <v>0</v>
          </cell>
          <cell r="I8190">
            <v>0</v>
          </cell>
          <cell r="J8190">
            <v>0</v>
          </cell>
          <cell r="K8190">
            <v>0</v>
          </cell>
          <cell r="L8190">
            <v>0</v>
          </cell>
          <cell r="M8190">
            <v>0</v>
          </cell>
          <cell r="N8190">
            <v>0</v>
          </cell>
          <cell r="O8190">
            <v>0</v>
          </cell>
          <cell r="P8190">
            <v>0</v>
          </cell>
          <cell r="Q8190">
            <v>0</v>
          </cell>
          <cell r="R8190">
            <v>0</v>
          </cell>
          <cell r="S8190">
            <v>0</v>
          </cell>
          <cell r="T8190">
            <v>71380</v>
          </cell>
        </row>
        <row r="8191">
          <cell r="A8191">
            <v>51020021</v>
          </cell>
          <cell r="B8191" t="str">
            <v>Workmen-Indirect - Variable Dearness Al</v>
          </cell>
          <cell r="C8191">
            <v>3420539.41</v>
          </cell>
          <cell r="D8191">
            <v>0</v>
          </cell>
          <cell r="E8191">
            <v>0</v>
          </cell>
          <cell r="F8191">
            <v>0</v>
          </cell>
          <cell r="G8191">
            <v>0</v>
          </cell>
          <cell r="H8191">
            <v>0</v>
          </cell>
          <cell r="I8191">
            <v>0</v>
          </cell>
          <cell r="J8191">
            <v>0</v>
          </cell>
          <cell r="K8191">
            <v>0</v>
          </cell>
          <cell r="L8191">
            <v>0</v>
          </cell>
          <cell r="M8191">
            <v>0</v>
          </cell>
          <cell r="N8191">
            <v>0</v>
          </cell>
          <cell r="O8191">
            <v>0</v>
          </cell>
          <cell r="P8191">
            <v>0</v>
          </cell>
          <cell r="Q8191">
            <v>0</v>
          </cell>
          <cell r="R8191">
            <v>0</v>
          </cell>
          <cell r="S8191">
            <v>0</v>
          </cell>
          <cell r="T8191">
            <v>3420539.41</v>
          </cell>
        </row>
        <row r="8192">
          <cell r="A8192">
            <v>51030001</v>
          </cell>
          <cell r="B8192" t="str">
            <v>51030001 Staff Salaries - Basic</v>
          </cell>
          <cell r="C8192">
            <v>188963841.41999999</v>
          </cell>
          <cell r="D8192">
            <v>46103076.109999999</v>
          </cell>
          <cell r="E8192">
            <v>13745383.67</v>
          </cell>
          <cell r="F8192">
            <v>45259.85</v>
          </cell>
          <cell r="G8192">
            <v>0.97</v>
          </cell>
          <cell r="H8192">
            <v>0</v>
          </cell>
          <cell r="I8192">
            <v>0</v>
          </cell>
          <cell r="J8192">
            <v>0</v>
          </cell>
          <cell r="K8192">
            <v>0</v>
          </cell>
          <cell r="L8192">
            <v>0</v>
          </cell>
          <cell r="M8192">
            <v>0.4</v>
          </cell>
          <cell r="N8192">
            <v>0</v>
          </cell>
          <cell r="O8192">
            <v>0</v>
          </cell>
          <cell r="P8192">
            <v>0</v>
          </cell>
          <cell r="Q8192">
            <v>0</v>
          </cell>
          <cell r="R8192">
            <v>0</v>
          </cell>
          <cell r="S8192">
            <v>0</v>
          </cell>
          <cell r="T8192">
            <v>248857562.41999999</v>
          </cell>
        </row>
        <row r="8193">
          <cell r="A8193">
            <v>51030002</v>
          </cell>
          <cell r="B8193" t="str">
            <v>51030002 Staff Salaries - Dearness Allowance</v>
          </cell>
          <cell r="C8193">
            <v>86797598.189999998</v>
          </cell>
          <cell r="D8193">
            <v>9163064.4000000004</v>
          </cell>
          <cell r="E8193">
            <v>822364.15</v>
          </cell>
          <cell r="F8193">
            <v>4493612.24</v>
          </cell>
          <cell r="G8193">
            <v>0</v>
          </cell>
          <cell r="H8193">
            <v>0</v>
          </cell>
          <cell r="I8193">
            <v>0</v>
          </cell>
          <cell r="J8193">
            <v>0</v>
          </cell>
          <cell r="K8193">
            <v>0</v>
          </cell>
          <cell r="L8193">
            <v>0</v>
          </cell>
          <cell r="M8193">
            <v>0</v>
          </cell>
          <cell r="N8193">
            <v>0</v>
          </cell>
          <cell r="O8193">
            <v>0</v>
          </cell>
          <cell r="P8193">
            <v>0</v>
          </cell>
          <cell r="Q8193">
            <v>0</v>
          </cell>
          <cell r="R8193">
            <v>0</v>
          </cell>
          <cell r="S8193">
            <v>0</v>
          </cell>
          <cell r="T8193">
            <v>101276638.98</v>
          </cell>
        </row>
        <row r="8194">
          <cell r="A8194">
            <v>51030003</v>
          </cell>
          <cell r="B8194" t="str">
            <v>51030003 Staff Salaries - Special Pay</v>
          </cell>
          <cell r="C8194">
            <v>18358014.02</v>
          </cell>
          <cell r="D8194">
            <v>622359.64</v>
          </cell>
          <cell r="E8194">
            <v>24800</v>
          </cell>
          <cell r="F8194">
            <v>353786.86</v>
          </cell>
          <cell r="G8194">
            <v>0</v>
          </cell>
          <cell r="H8194">
            <v>0</v>
          </cell>
          <cell r="I8194">
            <v>0</v>
          </cell>
          <cell r="J8194">
            <v>0</v>
          </cell>
          <cell r="K8194">
            <v>0</v>
          </cell>
          <cell r="L8194">
            <v>0</v>
          </cell>
          <cell r="M8194">
            <v>0</v>
          </cell>
          <cell r="N8194">
            <v>0</v>
          </cell>
          <cell r="O8194">
            <v>0</v>
          </cell>
          <cell r="P8194">
            <v>0</v>
          </cell>
          <cell r="Q8194">
            <v>0</v>
          </cell>
          <cell r="R8194">
            <v>0</v>
          </cell>
          <cell r="S8194">
            <v>0</v>
          </cell>
          <cell r="T8194">
            <v>19358960.52</v>
          </cell>
        </row>
        <row r="8195">
          <cell r="A8195">
            <v>51030004</v>
          </cell>
          <cell r="B8195" t="str">
            <v>51030004 Staff Salaries - Special Allowance</v>
          </cell>
          <cell r="C8195">
            <v>25325460.219999999</v>
          </cell>
          <cell r="D8195">
            <v>6077117.2999999998</v>
          </cell>
          <cell r="E8195">
            <v>2145273.23</v>
          </cell>
          <cell r="F8195">
            <v>0</v>
          </cell>
          <cell r="G8195">
            <v>0</v>
          </cell>
          <cell r="H8195">
            <v>0</v>
          </cell>
          <cell r="I8195">
            <v>0</v>
          </cell>
          <cell r="J8195">
            <v>0</v>
          </cell>
          <cell r="K8195">
            <v>0</v>
          </cell>
          <cell r="L8195">
            <v>0</v>
          </cell>
          <cell r="M8195">
            <v>0</v>
          </cell>
          <cell r="N8195">
            <v>0</v>
          </cell>
          <cell r="O8195">
            <v>0</v>
          </cell>
          <cell r="P8195">
            <v>0</v>
          </cell>
          <cell r="Q8195">
            <v>0</v>
          </cell>
          <cell r="R8195">
            <v>0</v>
          </cell>
          <cell r="S8195">
            <v>0</v>
          </cell>
          <cell r="T8195">
            <v>33547850.75</v>
          </cell>
        </row>
        <row r="8196">
          <cell r="A8196">
            <v>51030005</v>
          </cell>
          <cell r="B8196" t="str">
            <v>51030005 Staff Salaries - Adhoc Allowance</v>
          </cell>
          <cell r="C8196">
            <v>5107316.25</v>
          </cell>
          <cell r="D8196">
            <v>525455.68000000005</v>
          </cell>
          <cell r="E8196">
            <v>1079.76</v>
          </cell>
          <cell r="F8196">
            <v>446685.17</v>
          </cell>
          <cell r="G8196">
            <v>0</v>
          </cell>
          <cell r="H8196">
            <v>0</v>
          </cell>
          <cell r="I8196">
            <v>0</v>
          </cell>
          <cell r="J8196">
            <v>0</v>
          </cell>
          <cell r="K8196">
            <v>0</v>
          </cell>
          <cell r="L8196">
            <v>0</v>
          </cell>
          <cell r="M8196">
            <v>0</v>
          </cell>
          <cell r="N8196">
            <v>0</v>
          </cell>
          <cell r="O8196">
            <v>0</v>
          </cell>
          <cell r="P8196">
            <v>0</v>
          </cell>
          <cell r="Q8196">
            <v>0</v>
          </cell>
          <cell r="R8196">
            <v>0</v>
          </cell>
          <cell r="S8196">
            <v>0</v>
          </cell>
          <cell r="T8196">
            <v>6080536.8600000003</v>
          </cell>
        </row>
        <row r="8197">
          <cell r="A8197">
            <v>51030006</v>
          </cell>
          <cell r="B8197" t="str">
            <v>51030006 Staff Salaries - Medical Allowance</v>
          </cell>
          <cell r="C8197">
            <v>9978707.9900000002</v>
          </cell>
          <cell r="D8197">
            <v>1252397.1399999999</v>
          </cell>
          <cell r="E8197">
            <v>555236.19999999995</v>
          </cell>
          <cell r="F8197">
            <v>202758.48</v>
          </cell>
          <cell r="G8197">
            <v>0</v>
          </cell>
          <cell r="H8197">
            <v>0</v>
          </cell>
          <cell r="I8197">
            <v>0</v>
          </cell>
          <cell r="J8197">
            <v>0</v>
          </cell>
          <cell r="K8197">
            <v>0</v>
          </cell>
          <cell r="L8197">
            <v>0</v>
          </cell>
          <cell r="M8197">
            <v>0</v>
          </cell>
          <cell r="N8197">
            <v>0</v>
          </cell>
          <cell r="O8197">
            <v>0</v>
          </cell>
          <cell r="P8197">
            <v>0</v>
          </cell>
          <cell r="Q8197">
            <v>0</v>
          </cell>
          <cell r="R8197">
            <v>0</v>
          </cell>
          <cell r="S8197">
            <v>0</v>
          </cell>
          <cell r="T8197">
            <v>11989099.810000001</v>
          </cell>
        </row>
        <row r="8198">
          <cell r="A8198">
            <v>51030007</v>
          </cell>
          <cell r="B8198" t="str">
            <v>51030007 Staff Salaries - Washisng Allowance</v>
          </cell>
          <cell r="C8198">
            <v>5553890.0800000001</v>
          </cell>
          <cell r="D8198">
            <v>205565</v>
          </cell>
          <cell r="E8198">
            <v>423850</v>
          </cell>
          <cell r="F8198">
            <v>15400</v>
          </cell>
          <cell r="G8198">
            <v>0</v>
          </cell>
          <cell r="H8198">
            <v>0</v>
          </cell>
          <cell r="I8198">
            <v>0</v>
          </cell>
          <cell r="J8198">
            <v>0</v>
          </cell>
          <cell r="K8198">
            <v>0</v>
          </cell>
          <cell r="L8198">
            <v>0</v>
          </cell>
          <cell r="M8198">
            <v>0</v>
          </cell>
          <cell r="N8198">
            <v>0</v>
          </cell>
          <cell r="O8198">
            <v>0</v>
          </cell>
          <cell r="P8198">
            <v>0</v>
          </cell>
          <cell r="Q8198">
            <v>0</v>
          </cell>
          <cell r="R8198">
            <v>0</v>
          </cell>
          <cell r="S8198">
            <v>0</v>
          </cell>
          <cell r="T8198">
            <v>6198705.0800000001</v>
          </cell>
        </row>
        <row r="8199">
          <cell r="A8199">
            <v>51030008</v>
          </cell>
          <cell r="B8199" t="str">
            <v>51030008 Staff Salaries - Hra</v>
          </cell>
          <cell r="C8199">
            <v>37942817.350000001</v>
          </cell>
          <cell r="D8199">
            <v>17887163.550000001</v>
          </cell>
          <cell r="E8199">
            <v>4463621.55</v>
          </cell>
          <cell r="F8199">
            <v>226943.49</v>
          </cell>
          <cell r="G8199">
            <v>76556.679999999993</v>
          </cell>
          <cell r="H8199">
            <v>0</v>
          </cell>
          <cell r="I8199">
            <v>0</v>
          </cell>
          <cell r="J8199">
            <v>0</v>
          </cell>
          <cell r="K8199">
            <v>0</v>
          </cell>
          <cell r="L8199">
            <v>0</v>
          </cell>
          <cell r="M8199">
            <v>0</v>
          </cell>
          <cell r="N8199">
            <v>0</v>
          </cell>
          <cell r="O8199">
            <v>0</v>
          </cell>
          <cell r="P8199">
            <v>0</v>
          </cell>
          <cell r="Q8199">
            <v>0</v>
          </cell>
          <cell r="R8199">
            <v>0</v>
          </cell>
          <cell r="S8199">
            <v>0</v>
          </cell>
          <cell r="T8199">
            <v>60597102.619999997</v>
          </cell>
        </row>
        <row r="8200">
          <cell r="A8200">
            <v>51030009</v>
          </cell>
          <cell r="B8200" t="str">
            <v>51030009 Staff Salaries - Other Allowances</v>
          </cell>
          <cell r="C8200">
            <v>40091924.799999997</v>
          </cell>
          <cell r="D8200">
            <v>4706352.78</v>
          </cell>
          <cell r="E8200">
            <v>1247618.26</v>
          </cell>
          <cell r="F8200">
            <v>676883.48</v>
          </cell>
          <cell r="G8200">
            <v>0</v>
          </cell>
          <cell r="H8200">
            <v>0</v>
          </cell>
          <cell r="I8200">
            <v>0</v>
          </cell>
          <cell r="J8200">
            <v>0</v>
          </cell>
          <cell r="K8200">
            <v>0</v>
          </cell>
          <cell r="L8200">
            <v>0</v>
          </cell>
          <cell r="M8200">
            <v>0</v>
          </cell>
          <cell r="N8200">
            <v>0</v>
          </cell>
          <cell r="O8200">
            <v>0</v>
          </cell>
          <cell r="P8200">
            <v>0</v>
          </cell>
          <cell r="Q8200">
            <v>0</v>
          </cell>
          <cell r="R8200">
            <v>0</v>
          </cell>
          <cell r="S8200">
            <v>0</v>
          </cell>
          <cell r="T8200">
            <v>46722779.32</v>
          </cell>
        </row>
        <row r="8201">
          <cell r="A8201">
            <v>51030010</v>
          </cell>
          <cell r="B8201" t="str">
            <v>51030010 Staff Salaries - Overtime</v>
          </cell>
          <cell r="C8201">
            <v>770258.66</v>
          </cell>
          <cell r="D8201">
            <v>2181790.5699999998</v>
          </cell>
          <cell r="E8201">
            <v>469148.4</v>
          </cell>
          <cell r="F8201">
            <v>0</v>
          </cell>
          <cell r="G8201">
            <v>0</v>
          </cell>
          <cell r="H8201">
            <v>0</v>
          </cell>
          <cell r="I8201">
            <v>0</v>
          </cell>
          <cell r="J8201">
            <v>0</v>
          </cell>
          <cell r="K8201">
            <v>0</v>
          </cell>
          <cell r="L8201">
            <v>0</v>
          </cell>
          <cell r="M8201">
            <v>0</v>
          </cell>
          <cell r="N8201">
            <v>0</v>
          </cell>
          <cell r="O8201">
            <v>0</v>
          </cell>
          <cell r="P8201">
            <v>0</v>
          </cell>
          <cell r="Q8201">
            <v>0</v>
          </cell>
          <cell r="R8201">
            <v>0</v>
          </cell>
          <cell r="S8201">
            <v>0</v>
          </cell>
          <cell r="T8201">
            <v>3421197.63</v>
          </cell>
        </row>
        <row r="8202">
          <cell r="A8202">
            <v>51030011</v>
          </cell>
          <cell r="B8202" t="str">
            <v>51030011 Staff Salaries - Others</v>
          </cell>
          <cell r="C8202">
            <v>388006024.95999998</v>
          </cell>
          <cell r="D8202">
            <v>1076458.54</v>
          </cell>
          <cell r="E8202">
            <v>293409.3</v>
          </cell>
          <cell r="F8202">
            <v>0</v>
          </cell>
          <cell r="G8202">
            <v>0</v>
          </cell>
          <cell r="H8202">
            <v>0</v>
          </cell>
          <cell r="I8202">
            <v>0</v>
          </cell>
          <cell r="J8202">
            <v>0</v>
          </cell>
          <cell r="K8202">
            <v>0</v>
          </cell>
          <cell r="L8202">
            <v>0</v>
          </cell>
          <cell r="M8202">
            <v>0</v>
          </cell>
          <cell r="N8202">
            <v>0</v>
          </cell>
          <cell r="O8202">
            <v>0</v>
          </cell>
          <cell r="P8202">
            <v>0</v>
          </cell>
          <cell r="Q8202">
            <v>0</v>
          </cell>
          <cell r="R8202">
            <v>0</v>
          </cell>
          <cell r="S8202">
            <v>0</v>
          </cell>
          <cell r="T8202">
            <v>389375892.80000001</v>
          </cell>
        </row>
        <row r="8203">
          <cell r="A8203">
            <v>51030012</v>
          </cell>
          <cell r="B8203" t="str">
            <v>51030012 Staff Salaries - Holiday Working</v>
          </cell>
          <cell r="C8203">
            <v>2940235.98</v>
          </cell>
          <cell r="D8203">
            <v>501095.8</v>
          </cell>
          <cell r="E8203">
            <v>0</v>
          </cell>
          <cell r="F8203">
            <v>3405.71</v>
          </cell>
          <cell r="G8203">
            <v>0</v>
          </cell>
          <cell r="H8203">
            <v>0</v>
          </cell>
          <cell r="I8203">
            <v>0</v>
          </cell>
          <cell r="J8203">
            <v>0</v>
          </cell>
          <cell r="K8203">
            <v>0</v>
          </cell>
          <cell r="L8203">
            <v>0</v>
          </cell>
          <cell r="M8203">
            <v>0</v>
          </cell>
          <cell r="N8203">
            <v>0</v>
          </cell>
          <cell r="O8203">
            <v>0</v>
          </cell>
          <cell r="P8203">
            <v>0</v>
          </cell>
          <cell r="Q8203">
            <v>0</v>
          </cell>
          <cell r="R8203">
            <v>0</v>
          </cell>
          <cell r="S8203">
            <v>0</v>
          </cell>
          <cell r="T8203">
            <v>3444737.49</v>
          </cell>
        </row>
        <row r="8204">
          <cell r="A8204">
            <v>51030013</v>
          </cell>
          <cell r="B8204" t="str">
            <v>51030013 Staff Salaries - Holiday Working</v>
          </cell>
          <cell r="C8204">
            <v>0</v>
          </cell>
          <cell r="D8204">
            <v>0</v>
          </cell>
          <cell r="E8204">
            <v>0</v>
          </cell>
          <cell r="F8204">
            <v>0</v>
          </cell>
          <cell r="G8204">
            <v>0</v>
          </cell>
          <cell r="H8204">
            <v>0</v>
          </cell>
          <cell r="I8204">
            <v>0</v>
          </cell>
          <cell r="J8204">
            <v>0</v>
          </cell>
          <cell r="K8204">
            <v>0</v>
          </cell>
          <cell r="L8204">
            <v>0</v>
          </cell>
          <cell r="M8204">
            <v>0</v>
          </cell>
          <cell r="N8204">
            <v>0</v>
          </cell>
          <cell r="O8204">
            <v>0</v>
          </cell>
          <cell r="P8204">
            <v>0</v>
          </cell>
          <cell r="Q8204">
            <v>0</v>
          </cell>
          <cell r="R8204">
            <v>0</v>
          </cell>
          <cell r="S8204">
            <v>0</v>
          </cell>
          <cell r="T8204">
            <v>0</v>
          </cell>
        </row>
        <row r="8205">
          <cell r="A8205">
            <v>51030014</v>
          </cell>
          <cell r="B8205" t="str">
            <v>51030014 Performance Pay - Staff</v>
          </cell>
          <cell r="C8205">
            <v>15847472.5</v>
          </cell>
          <cell r="D8205">
            <v>637266.82999999996</v>
          </cell>
          <cell r="E8205">
            <v>829482</v>
          </cell>
          <cell r="F8205">
            <v>0</v>
          </cell>
          <cell r="G8205">
            <v>0</v>
          </cell>
          <cell r="H8205">
            <v>0</v>
          </cell>
          <cell r="I8205">
            <v>0</v>
          </cell>
          <cell r="J8205">
            <v>0</v>
          </cell>
          <cell r="K8205">
            <v>0</v>
          </cell>
          <cell r="L8205">
            <v>0</v>
          </cell>
          <cell r="M8205">
            <v>0</v>
          </cell>
          <cell r="N8205">
            <v>0</v>
          </cell>
          <cell r="O8205">
            <v>0</v>
          </cell>
          <cell r="P8205">
            <v>0</v>
          </cell>
          <cell r="Q8205">
            <v>0</v>
          </cell>
          <cell r="R8205">
            <v>0</v>
          </cell>
          <cell r="S8205">
            <v>0</v>
          </cell>
          <cell r="T8205">
            <v>17314221.329999998</v>
          </cell>
        </row>
        <row r="8206">
          <cell r="A8206">
            <v>51030017</v>
          </cell>
          <cell r="B8206" t="str">
            <v>51030017 Staff Salaries- Conveyance Allowance</v>
          </cell>
          <cell r="C8206">
            <v>13082422.66</v>
          </cell>
          <cell r="D8206">
            <v>1856964.55</v>
          </cell>
          <cell r="E8206">
            <v>2160973.6</v>
          </cell>
          <cell r="F8206">
            <v>177487.11</v>
          </cell>
          <cell r="G8206">
            <v>0</v>
          </cell>
          <cell r="H8206">
            <v>0</v>
          </cell>
          <cell r="I8206">
            <v>0</v>
          </cell>
          <cell r="J8206">
            <v>0</v>
          </cell>
          <cell r="K8206">
            <v>0</v>
          </cell>
          <cell r="L8206">
            <v>0</v>
          </cell>
          <cell r="M8206">
            <v>0</v>
          </cell>
          <cell r="N8206">
            <v>0</v>
          </cell>
          <cell r="O8206">
            <v>0</v>
          </cell>
          <cell r="P8206">
            <v>0</v>
          </cell>
          <cell r="Q8206">
            <v>0</v>
          </cell>
          <cell r="R8206">
            <v>0</v>
          </cell>
          <cell r="S8206">
            <v>0</v>
          </cell>
          <cell r="T8206">
            <v>17277847.920000002</v>
          </cell>
        </row>
        <row r="8207">
          <cell r="A8207">
            <v>51030022</v>
          </cell>
          <cell r="B8207" t="str">
            <v>51030022 Workmen-Staff - Incentive_MReva</v>
          </cell>
          <cell r="C8207">
            <v>0</v>
          </cell>
          <cell r="D8207">
            <v>0</v>
          </cell>
          <cell r="E8207">
            <v>0</v>
          </cell>
          <cell r="F8207">
            <v>0</v>
          </cell>
          <cell r="G8207">
            <v>0</v>
          </cell>
          <cell r="H8207">
            <v>0</v>
          </cell>
          <cell r="I8207">
            <v>0</v>
          </cell>
          <cell r="J8207">
            <v>0</v>
          </cell>
          <cell r="K8207">
            <v>0</v>
          </cell>
          <cell r="L8207">
            <v>0</v>
          </cell>
          <cell r="M8207">
            <v>0</v>
          </cell>
          <cell r="N8207">
            <v>0</v>
          </cell>
          <cell r="O8207">
            <v>0</v>
          </cell>
          <cell r="P8207">
            <v>0</v>
          </cell>
          <cell r="Q8207">
            <v>0</v>
          </cell>
          <cell r="R8207">
            <v>0</v>
          </cell>
          <cell r="S8207">
            <v>0</v>
          </cell>
          <cell r="T8207">
            <v>0</v>
          </cell>
        </row>
        <row r="8208">
          <cell r="A8208">
            <v>51040001</v>
          </cell>
          <cell r="B8208" t="str">
            <v>51040001 Officer Salaries - Basic</v>
          </cell>
          <cell r="C8208">
            <v>3703785093.3600001</v>
          </cell>
          <cell r="D8208">
            <v>1060581891.3</v>
          </cell>
          <cell r="E8208">
            <v>410542659.01999998</v>
          </cell>
          <cell r="F8208">
            <v>500697846</v>
          </cell>
          <cell r="G8208">
            <v>135246776.69999999</v>
          </cell>
          <cell r="H8208">
            <v>0</v>
          </cell>
          <cell r="I8208">
            <v>0</v>
          </cell>
          <cell r="J8208">
            <v>0</v>
          </cell>
          <cell r="K8208">
            <v>0</v>
          </cell>
          <cell r="L8208">
            <v>82621572.560000002</v>
          </cell>
          <cell r="M8208">
            <v>105044145.03</v>
          </cell>
          <cell r="N8208">
            <v>0</v>
          </cell>
          <cell r="O8208">
            <v>0</v>
          </cell>
          <cell r="P8208">
            <v>0</v>
          </cell>
          <cell r="Q8208">
            <v>0</v>
          </cell>
          <cell r="R8208">
            <v>0</v>
          </cell>
          <cell r="S8208">
            <v>0</v>
          </cell>
          <cell r="T8208">
            <v>5998519983.9700003</v>
          </cell>
        </row>
        <row r="8209">
          <cell r="A8209">
            <v>51040002</v>
          </cell>
          <cell r="B8209" t="str">
            <v>51040002 Officer Salaries - Dearness Allowance</v>
          </cell>
          <cell r="C8209">
            <v>0</v>
          </cell>
          <cell r="D8209">
            <v>0</v>
          </cell>
          <cell r="E8209">
            <v>0</v>
          </cell>
          <cell r="F8209">
            <v>0</v>
          </cell>
          <cell r="G8209">
            <v>0</v>
          </cell>
          <cell r="H8209">
            <v>0</v>
          </cell>
          <cell r="I8209">
            <v>0</v>
          </cell>
          <cell r="J8209">
            <v>0</v>
          </cell>
          <cell r="K8209">
            <v>0</v>
          </cell>
          <cell r="L8209">
            <v>0</v>
          </cell>
          <cell r="M8209">
            <v>0</v>
          </cell>
          <cell r="N8209">
            <v>0</v>
          </cell>
          <cell r="O8209">
            <v>0</v>
          </cell>
          <cell r="P8209">
            <v>0</v>
          </cell>
          <cell r="Q8209">
            <v>0</v>
          </cell>
          <cell r="R8209">
            <v>0</v>
          </cell>
          <cell r="S8209">
            <v>0</v>
          </cell>
          <cell r="T8209">
            <v>0</v>
          </cell>
        </row>
        <row r="8210">
          <cell r="A8210">
            <v>51040003</v>
          </cell>
          <cell r="B8210" t="str">
            <v>51040003 Officer Salaries - Hra</v>
          </cell>
          <cell r="C8210">
            <v>1326787203.8900001</v>
          </cell>
          <cell r="D8210">
            <v>333749701.18000001</v>
          </cell>
          <cell r="E8210">
            <v>132684559.98</v>
          </cell>
          <cell r="F8210">
            <v>121618203.20999999</v>
          </cell>
          <cell r="G8210">
            <v>39326164.640000001</v>
          </cell>
          <cell r="H8210">
            <v>0</v>
          </cell>
          <cell r="I8210">
            <v>0</v>
          </cell>
          <cell r="J8210">
            <v>0</v>
          </cell>
          <cell r="K8210">
            <v>0</v>
          </cell>
          <cell r="L8210">
            <v>28937660.239999998</v>
          </cell>
          <cell r="M8210">
            <v>37596864.990000002</v>
          </cell>
          <cell r="N8210">
            <v>0</v>
          </cell>
          <cell r="O8210">
            <v>0</v>
          </cell>
          <cell r="P8210">
            <v>0</v>
          </cell>
          <cell r="Q8210">
            <v>0</v>
          </cell>
          <cell r="R8210">
            <v>0</v>
          </cell>
          <cell r="S8210">
            <v>0</v>
          </cell>
          <cell r="T8210">
            <v>2020700358.1300001</v>
          </cell>
        </row>
        <row r="8211">
          <cell r="A8211">
            <v>51040004</v>
          </cell>
          <cell r="B8211" t="str">
            <v>51040004 Officer Salaries - Adhoc Allowance</v>
          </cell>
          <cell r="C8211">
            <v>1432954828.5699999</v>
          </cell>
          <cell r="D8211">
            <v>409874022.31999999</v>
          </cell>
          <cell r="E8211">
            <v>201887374.53</v>
          </cell>
          <cell r="F8211">
            <v>31442072.530000001</v>
          </cell>
          <cell r="G8211">
            <v>38978841.119999997</v>
          </cell>
          <cell r="H8211">
            <v>0</v>
          </cell>
          <cell r="I8211">
            <v>0</v>
          </cell>
          <cell r="J8211">
            <v>0</v>
          </cell>
          <cell r="K8211">
            <v>0</v>
          </cell>
          <cell r="L8211">
            <v>35820765.409999996</v>
          </cell>
          <cell r="M8211">
            <v>52086158.380000003</v>
          </cell>
          <cell r="N8211">
            <v>0</v>
          </cell>
          <cell r="O8211">
            <v>0</v>
          </cell>
          <cell r="P8211">
            <v>0</v>
          </cell>
          <cell r="Q8211">
            <v>0</v>
          </cell>
          <cell r="R8211">
            <v>0</v>
          </cell>
          <cell r="S8211">
            <v>0</v>
          </cell>
          <cell r="T8211">
            <v>2203044062.8600001</v>
          </cell>
        </row>
        <row r="8212">
          <cell r="A8212">
            <v>51040005</v>
          </cell>
          <cell r="B8212" t="str">
            <v>51040005 Officer Salaries - Special Allowance</v>
          </cell>
          <cell r="C8212">
            <v>0</v>
          </cell>
          <cell r="D8212">
            <v>37771.24</v>
          </cell>
          <cell r="E8212">
            <v>0</v>
          </cell>
          <cell r="F8212">
            <v>0</v>
          </cell>
          <cell r="G8212">
            <v>0</v>
          </cell>
          <cell r="H8212">
            <v>0</v>
          </cell>
          <cell r="I8212">
            <v>0</v>
          </cell>
          <cell r="J8212">
            <v>0</v>
          </cell>
          <cell r="K8212">
            <v>0</v>
          </cell>
          <cell r="L8212">
            <v>0</v>
          </cell>
          <cell r="M8212">
            <v>0</v>
          </cell>
          <cell r="N8212">
            <v>0</v>
          </cell>
          <cell r="O8212">
            <v>0</v>
          </cell>
          <cell r="P8212">
            <v>0</v>
          </cell>
          <cell r="Q8212">
            <v>0</v>
          </cell>
          <cell r="R8212">
            <v>0</v>
          </cell>
          <cell r="S8212">
            <v>0</v>
          </cell>
          <cell r="T8212">
            <v>37771.24</v>
          </cell>
        </row>
        <row r="8213">
          <cell r="A8213">
            <v>51040006</v>
          </cell>
          <cell r="B8213" t="str">
            <v>51040006 Officer Salaries - Conveyance Allowance</v>
          </cell>
          <cell r="C8213">
            <v>87015137.930000007</v>
          </cell>
          <cell r="D8213">
            <v>20688756.699999999</v>
          </cell>
          <cell r="E8213">
            <v>9876303.4800000004</v>
          </cell>
          <cell r="F8213">
            <v>3443371.22</v>
          </cell>
          <cell r="G8213">
            <v>2721543.6</v>
          </cell>
          <cell r="H8213">
            <v>0</v>
          </cell>
          <cell r="I8213">
            <v>0</v>
          </cell>
          <cell r="J8213">
            <v>0</v>
          </cell>
          <cell r="K8213">
            <v>0</v>
          </cell>
          <cell r="L8213">
            <v>2236407.77</v>
          </cell>
          <cell r="M8213">
            <v>2915751.59</v>
          </cell>
          <cell r="N8213">
            <v>0</v>
          </cell>
          <cell r="O8213">
            <v>0</v>
          </cell>
          <cell r="P8213">
            <v>0</v>
          </cell>
          <cell r="Q8213">
            <v>0</v>
          </cell>
          <cell r="R8213">
            <v>0</v>
          </cell>
          <cell r="S8213">
            <v>0</v>
          </cell>
          <cell r="T8213">
            <v>128897272.29000001</v>
          </cell>
        </row>
        <row r="8214">
          <cell r="A8214">
            <v>51040007</v>
          </cell>
          <cell r="B8214" t="str">
            <v>51040007 Officer Salaries - Flexi Pay</v>
          </cell>
          <cell r="C8214">
            <v>4258668770.3000002</v>
          </cell>
          <cell r="D8214">
            <v>1251929767.1900001</v>
          </cell>
          <cell r="E8214">
            <v>509185292.10000002</v>
          </cell>
          <cell r="F8214">
            <v>755788509.78999996</v>
          </cell>
          <cell r="G8214">
            <v>139490210.56999999</v>
          </cell>
          <cell r="H8214">
            <v>0</v>
          </cell>
          <cell r="I8214">
            <v>0</v>
          </cell>
          <cell r="J8214">
            <v>0</v>
          </cell>
          <cell r="K8214">
            <v>0</v>
          </cell>
          <cell r="L8214">
            <v>128931365.28</v>
          </cell>
          <cell r="M8214">
            <v>147112028.88</v>
          </cell>
          <cell r="N8214">
            <v>0</v>
          </cell>
          <cell r="O8214">
            <v>0</v>
          </cell>
          <cell r="P8214">
            <v>0</v>
          </cell>
          <cell r="Q8214">
            <v>0</v>
          </cell>
          <cell r="R8214">
            <v>0</v>
          </cell>
          <cell r="S8214">
            <v>0</v>
          </cell>
          <cell r="T8214">
            <v>7191105944.1099997</v>
          </cell>
        </row>
        <row r="8215">
          <cell r="A8215">
            <v>51040008</v>
          </cell>
          <cell r="B8215" t="str">
            <v>51040008 Officer Salaries - Superannuation Allowance</v>
          </cell>
          <cell r="C8215">
            <v>438022932.79000002</v>
          </cell>
          <cell r="D8215">
            <v>115418196.75</v>
          </cell>
          <cell r="E8215">
            <v>49119155.979999997</v>
          </cell>
          <cell r="F8215">
            <v>55181978.479999997</v>
          </cell>
          <cell r="G8215">
            <v>18961545.989999998</v>
          </cell>
          <cell r="H8215">
            <v>0</v>
          </cell>
          <cell r="I8215">
            <v>0</v>
          </cell>
          <cell r="J8215">
            <v>0</v>
          </cell>
          <cell r="K8215">
            <v>0</v>
          </cell>
          <cell r="L8215">
            <v>10989300.869999999</v>
          </cell>
          <cell r="M8215">
            <v>14049493.970000001</v>
          </cell>
          <cell r="N8215">
            <v>0</v>
          </cell>
          <cell r="O8215">
            <v>0</v>
          </cell>
          <cell r="P8215">
            <v>0</v>
          </cell>
          <cell r="Q8215">
            <v>0</v>
          </cell>
          <cell r="R8215">
            <v>0</v>
          </cell>
          <cell r="S8215">
            <v>0</v>
          </cell>
          <cell r="T8215">
            <v>701742604.83000004</v>
          </cell>
        </row>
        <row r="8216">
          <cell r="A8216">
            <v>51040009</v>
          </cell>
          <cell r="B8216" t="str">
            <v>51040009 Officer Salaries - Medical Reimbursement</v>
          </cell>
          <cell r="C8216">
            <v>3094733.16</v>
          </cell>
          <cell r="D8216">
            <v>207423.76</v>
          </cell>
          <cell r="E8216">
            <v>-500000</v>
          </cell>
          <cell r="F8216">
            <v>14795769.140000001</v>
          </cell>
          <cell r="G8216">
            <v>522.36</v>
          </cell>
          <cell r="H8216">
            <v>0</v>
          </cell>
          <cell r="I8216">
            <v>0</v>
          </cell>
          <cell r="J8216">
            <v>0</v>
          </cell>
          <cell r="K8216">
            <v>0</v>
          </cell>
          <cell r="L8216">
            <v>-0.47</v>
          </cell>
          <cell r="M8216">
            <v>-0.26</v>
          </cell>
          <cell r="N8216">
            <v>0</v>
          </cell>
          <cell r="O8216">
            <v>0</v>
          </cell>
          <cell r="P8216">
            <v>0</v>
          </cell>
          <cell r="Q8216">
            <v>0</v>
          </cell>
          <cell r="R8216">
            <v>0</v>
          </cell>
          <cell r="S8216">
            <v>0</v>
          </cell>
          <cell r="T8216">
            <v>17598447.690000001</v>
          </cell>
        </row>
        <row r="8217">
          <cell r="A8217">
            <v>51040010</v>
          </cell>
          <cell r="B8217" t="str">
            <v>51040010 Officer Salaries - Other Allowances</v>
          </cell>
          <cell r="C8217">
            <v>90315095.590000004</v>
          </cell>
          <cell r="D8217">
            <v>48382822.829999998</v>
          </cell>
          <cell r="E8217">
            <v>1267006.3700000001</v>
          </cell>
          <cell r="F8217">
            <v>38135422.829999998</v>
          </cell>
          <cell r="G8217">
            <v>6632899.3099999996</v>
          </cell>
          <cell r="H8217">
            <v>0</v>
          </cell>
          <cell r="I8217">
            <v>0</v>
          </cell>
          <cell r="J8217">
            <v>0</v>
          </cell>
          <cell r="K8217">
            <v>0</v>
          </cell>
          <cell r="L8217">
            <v>1097322.57</v>
          </cell>
          <cell r="M8217">
            <v>3008033.65</v>
          </cell>
          <cell r="N8217">
            <v>0</v>
          </cell>
          <cell r="O8217">
            <v>0</v>
          </cell>
          <cell r="P8217">
            <v>0</v>
          </cell>
          <cell r="Q8217">
            <v>0</v>
          </cell>
          <cell r="R8217">
            <v>0</v>
          </cell>
          <cell r="S8217">
            <v>0</v>
          </cell>
          <cell r="T8217">
            <v>188838603.15000001</v>
          </cell>
        </row>
        <row r="8218">
          <cell r="A8218">
            <v>51040011</v>
          </cell>
          <cell r="B8218" t="str">
            <v>51040011 Officer Salaries - Others</v>
          </cell>
          <cell r="C8218">
            <v>-956532733.69000006</v>
          </cell>
          <cell r="D8218">
            <v>14681601.800000001</v>
          </cell>
          <cell r="E8218">
            <v>-28087643.859999999</v>
          </cell>
          <cell r="F8218">
            <v>185537.78</v>
          </cell>
          <cell r="G8218">
            <v>37739.339999999997</v>
          </cell>
          <cell r="H8218">
            <v>0</v>
          </cell>
          <cell r="I8218">
            <v>0</v>
          </cell>
          <cell r="J8218">
            <v>0</v>
          </cell>
          <cell r="K8218">
            <v>0</v>
          </cell>
          <cell r="L8218">
            <v>374981.02</v>
          </cell>
          <cell r="M8218">
            <v>260040.99</v>
          </cell>
          <cell r="N8218">
            <v>0</v>
          </cell>
          <cell r="O8218">
            <v>0</v>
          </cell>
          <cell r="P8218">
            <v>0</v>
          </cell>
          <cell r="Q8218">
            <v>0</v>
          </cell>
          <cell r="R8218">
            <v>0</v>
          </cell>
          <cell r="S8218">
            <v>0</v>
          </cell>
          <cell r="T8218">
            <v>-969080476.62</v>
          </cell>
        </row>
        <row r="8219">
          <cell r="A8219">
            <v>51040012</v>
          </cell>
          <cell r="B8219" t="str">
            <v>51040012 Officers Perquisites</v>
          </cell>
          <cell r="C8219">
            <v>2075000</v>
          </cell>
          <cell r="D8219">
            <v>0</v>
          </cell>
          <cell r="E8219">
            <v>0</v>
          </cell>
          <cell r="F8219">
            <v>0</v>
          </cell>
          <cell r="G8219">
            <v>0</v>
          </cell>
          <cell r="H8219">
            <v>0</v>
          </cell>
          <cell r="I8219">
            <v>0</v>
          </cell>
          <cell r="J8219">
            <v>0</v>
          </cell>
          <cell r="K8219">
            <v>0</v>
          </cell>
          <cell r="L8219">
            <v>0</v>
          </cell>
          <cell r="M8219">
            <v>0</v>
          </cell>
          <cell r="N8219">
            <v>0</v>
          </cell>
          <cell r="O8219">
            <v>0</v>
          </cell>
          <cell r="P8219">
            <v>0</v>
          </cell>
          <cell r="Q8219">
            <v>0</v>
          </cell>
          <cell r="R8219">
            <v>0</v>
          </cell>
          <cell r="S8219">
            <v>0</v>
          </cell>
          <cell r="T8219">
            <v>2075000</v>
          </cell>
        </row>
        <row r="8220">
          <cell r="A8220">
            <v>51040013</v>
          </cell>
          <cell r="B8220" t="str">
            <v>51040013 Basic (Directors)</v>
          </cell>
          <cell r="C8220">
            <v>28926668</v>
          </cell>
          <cell r="D8220">
            <v>0</v>
          </cell>
          <cell r="E8220">
            <v>0</v>
          </cell>
          <cell r="F8220">
            <v>33296000</v>
          </cell>
          <cell r="G8220">
            <v>0</v>
          </cell>
          <cell r="H8220">
            <v>0</v>
          </cell>
          <cell r="I8220">
            <v>0</v>
          </cell>
          <cell r="J8220">
            <v>0</v>
          </cell>
          <cell r="K8220">
            <v>0</v>
          </cell>
          <cell r="L8220">
            <v>0</v>
          </cell>
          <cell r="M8220">
            <v>0</v>
          </cell>
          <cell r="N8220">
            <v>0</v>
          </cell>
          <cell r="O8220">
            <v>0</v>
          </cell>
          <cell r="P8220">
            <v>0</v>
          </cell>
          <cell r="Q8220">
            <v>0</v>
          </cell>
          <cell r="R8220">
            <v>0</v>
          </cell>
          <cell r="S8220">
            <v>0</v>
          </cell>
          <cell r="T8220">
            <v>62222668</v>
          </cell>
        </row>
        <row r="8221">
          <cell r="A8221">
            <v>51040014</v>
          </cell>
          <cell r="B8221" t="str">
            <v>51040014 Gas &amp; Elect (Directors)</v>
          </cell>
          <cell r="C8221">
            <v>106044.68</v>
          </cell>
          <cell r="D8221">
            <v>0</v>
          </cell>
          <cell r="E8221">
            <v>0</v>
          </cell>
          <cell r="F8221">
            <v>139394.88</v>
          </cell>
          <cell r="G8221">
            <v>0</v>
          </cell>
          <cell r="H8221">
            <v>0</v>
          </cell>
          <cell r="I8221">
            <v>0</v>
          </cell>
          <cell r="J8221">
            <v>0</v>
          </cell>
          <cell r="K8221">
            <v>0</v>
          </cell>
          <cell r="L8221">
            <v>0</v>
          </cell>
          <cell r="M8221">
            <v>0</v>
          </cell>
          <cell r="N8221">
            <v>0</v>
          </cell>
          <cell r="O8221">
            <v>0</v>
          </cell>
          <cell r="P8221">
            <v>0</v>
          </cell>
          <cell r="Q8221">
            <v>0</v>
          </cell>
          <cell r="R8221">
            <v>0</v>
          </cell>
          <cell r="S8221">
            <v>0</v>
          </cell>
          <cell r="T8221">
            <v>245439.56</v>
          </cell>
        </row>
        <row r="8222">
          <cell r="A8222">
            <v>51040015</v>
          </cell>
          <cell r="B8222" t="str">
            <v>51040015 Medical (Directors)</v>
          </cell>
          <cell r="C8222">
            <v>593951</v>
          </cell>
          <cell r="D8222">
            <v>0</v>
          </cell>
          <cell r="E8222">
            <v>0</v>
          </cell>
          <cell r="F8222">
            <v>413798.55</v>
          </cell>
          <cell r="G8222">
            <v>0</v>
          </cell>
          <cell r="H8222">
            <v>0</v>
          </cell>
          <cell r="I8222">
            <v>0</v>
          </cell>
          <cell r="J8222">
            <v>0</v>
          </cell>
          <cell r="K8222">
            <v>0</v>
          </cell>
          <cell r="L8222">
            <v>0</v>
          </cell>
          <cell r="M8222">
            <v>0</v>
          </cell>
          <cell r="N8222">
            <v>0</v>
          </cell>
          <cell r="O8222">
            <v>0</v>
          </cell>
          <cell r="P8222">
            <v>0</v>
          </cell>
          <cell r="Q8222">
            <v>0</v>
          </cell>
          <cell r="R8222">
            <v>0</v>
          </cell>
          <cell r="S8222">
            <v>0</v>
          </cell>
          <cell r="T8222">
            <v>1007749.55</v>
          </cell>
        </row>
        <row r="8223">
          <cell r="A8223">
            <v>51040016</v>
          </cell>
          <cell r="B8223" t="str">
            <v>51040016 Sports (Directors)</v>
          </cell>
          <cell r="C8223">
            <v>0</v>
          </cell>
          <cell r="D8223">
            <v>0</v>
          </cell>
          <cell r="E8223">
            <v>0</v>
          </cell>
          <cell r="F8223">
            <v>87941.46</v>
          </cell>
          <cell r="G8223">
            <v>0</v>
          </cell>
          <cell r="H8223">
            <v>0</v>
          </cell>
          <cell r="I8223">
            <v>0</v>
          </cell>
          <cell r="J8223">
            <v>0</v>
          </cell>
          <cell r="K8223">
            <v>0</v>
          </cell>
          <cell r="L8223">
            <v>0</v>
          </cell>
          <cell r="M8223">
            <v>0</v>
          </cell>
          <cell r="N8223">
            <v>0</v>
          </cell>
          <cell r="O8223">
            <v>0</v>
          </cell>
          <cell r="P8223">
            <v>0</v>
          </cell>
          <cell r="Q8223">
            <v>0</v>
          </cell>
          <cell r="R8223">
            <v>0</v>
          </cell>
          <cell r="S8223">
            <v>0</v>
          </cell>
          <cell r="T8223">
            <v>87941.46</v>
          </cell>
        </row>
        <row r="8224">
          <cell r="A8224">
            <v>51040018</v>
          </cell>
          <cell r="B8224" t="str">
            <v>51040018 Soft Furnishing</v>
          </cell>
          <cell r="C8224">
            <v>20000</v>
          </cell>
          <cell r="D8224">
            <v>0</v>
          </cell>
          <cell r="E8224">
            <v>0</v>
          </cell>
          <cell r="F8224">
            <v>19890</v>
          </cell>
          <cell r="G8224">
            <v>0</v>
          </cell>
          <cell r="H8224">
            <v>0</v>
          </cell>
          <cell r="I8224">
            <v>0</v>
          </cell>
          <cell r="J8224">
            <v>0</v>
          </cell>
          <cell r="K8224">
            <v>0</v>
          </cell>
          <cell r="L8224">
            <v>0</v>
          </cell>
          <cell r="M8224">
            <v>0</v>
          </cell>
          <cell r="N8224">
            <v>0</v>
          </cell>
          <cell r="O8224">
            <v>0</v>
          </cell>
          <cell r="P8224">
            <v>0</v>
          </cell>
          <cell r="Q8224">
            <v>0</v>
          </cell>
          <cell r="R8224">
            <v>0</v>
          </cell>
          <cell r="S8224">
            <v>0</v>
          </cell>
          <cell r="T8224">
            <v>39890</v>
          </cell>
        </row>
        <row r="8225">
          <cell r="A8225">
            <v>51040019</v>
          </cell>
          <cell r="B8225" t="str">
            <v>51040019 Unclaimed Bal FlexiPay</v>
          </cell>
          <cell r="C8225">
            <v>76502015.780000001</v>
          </cell>
          <cell r="D8225">
            <v>19060356</v>
          </cell>
          <cell r="E8225">
            <v>0</v>
          </cell>
          <cell r="F8225">
            <v>5159166</v>
          </cell>
          <cell r="G8225">
            <v>2527304</v>
          </cell>
          <cell r="H8225">
            <v>0</v>
          </cell>
          <cell r="I8225">
            <v>0</v>
          </cell>
          <cell r="J8225">
            <v>0</v>
          </cell>
          <cell r="K8225">
            <v>0</v>
          </cell>
          <cell r="L8225">
            <v>2158371</v>
          </cell>
          <cell r="M8225">
            <v>3039030</v>
          </cell>
          <cell r="N8225">
            <v>0</v>
          </cell>
          <cell r="O8225">
            <v>0</v>
          </cell>
          <cell r="P8225">
            <v>0</v>
          </cell>
          <cell r="Q8225">
            <v>0</v>
          </cell>
          <cell r="R8225">
            <v>0</v>
          </cell>
          <cell r="S8225">
            <v>0</v>
          </cell>
          <cell r="T8225">
            <v>108446242.78</v>
          </cell>
        </row>
        <row r="8226">
          <cell r="A8226">
            <v>51040020</v>
          </cell>
          <cell r="B8226" t="str">
            <v>51040020 Flying Allowance - Fully Taxable</v>
          </cell>
          <cell r="C8226">
            <v>0</v>
          </cell>
          <cell r="D8226">
            <v>0</v>
          </cell>
          <cell r="E8226">
            <v>0</v>
          </cell>
          <cell r="F8226">
            <v>0</v>
          </cell>
          <cell r="G8226">
            <v>0</v>
          </cell>
          <cell r="H8226">
            <v>0</v>
          </cell>
          <cell r="I8226">
            <v>0</v>
          </cell>
          <cell r="J8226">
            <v>0</v>
          </cell>
          <cell r="K8226">
            <v>0</v>
          </cell>
          <cell r="L8226">
            <v>0</v>
          </cell>
          <cell r="M8226">
            <v>0</v>
          </cell>
          <cell r="N8226">
            <v>0</v>
          </cell>
          <cell r="O8226">
            <v>0</v>
          </cell>
          <cell r="P8226">
            <v>0</v>
          </cell>
          <cell r="Q8226">
            <v>0</v>
          </cell>
          <cell r="R8226">
            <v>0</v>
          </cell>
          <cell r="S8226">
            <v>0</v>
          </cell>
          <cell r="T8226">
            <v>0</v>
          </cell>
        </row>
        <row r="8227">
          <cell r="A8227">
            <v>51040021</v>
          </cell>
          <cell r="B8227" t="str">
            <v>51040021 Car Expenses</v>
          </cell>
          <cell r="C8227">
            <v>0</v>
          </cell>
          <cell r="D8227">
            <v>0</v>
          </cell>
          <cell r="E8227">
            <v>0</v>
          </cell>
          <cell r="F8227">
            <v>0</v>
          </cell>
          <cell r="G8227">
            <v>0</v>
          </cell>
          <cell r="H8227">
            <v>0</v>
          </cell>
          <cell r="I8227">
            <v>0</v>
          </cell>
          <cell r="J8227">
            <v>0</v>
          </cell>
          <cell r="K8227">
            <v>0</v>
          </cell>
          <cell r="L8227">
            <v>0</v>
          </cell>
          <cell r="M8227">
            <v>0</v>
          </cell>
          <cell r="N8227">
            <v>0</v>
          </cell>
          <cell r="O8227">
            <v>0</v>
          </cell>
          <cell r="P8227">
            <v>0</v>
          </cell>
          <cell r="Q8227">
            <v>0</v>
          </cell>
          <cell r="R8227">
            <v>0</v>
          </cell>
          <cell r="S8227">
            <v>0</v>
          </cell>
          <cell r="T8227">
            <v>0</v>
          </cell>
        </row>
        <row r="8228">
          <cell r="A8228">
            <v>51040023</v>
          </cell>
          <cell r="B8228" t="str">
            <v>51040023 Uniform Allowance - Non Taxable</v>
          </cell>
          <cell r="C8228">
            <v>0</v>
          </cell>
          <cell r="D8228">
            <v>0</v>
          </cell>
          <cell r="E8228">
            <v>0</v>
          </cell>
          <cell r="F8228">
            <v>0</v>
          </cell>
          <cell r="G8228">
            <v>0</v>
          </cell>
          <cell r="H8228">
            <v>0</v>
          </cell>
          <cell r="I8228">
            <v>0</v>
          </cell>
          <cell r="J8228">
            <v>0</v>
          </cell>
          <cell r="K8228">
            <v>0</v>
          </cell>
          <cell r="L8228">
            <v>0</v>
          </cell>
          <cell r="M8228">
            <v>0</v>
          </cell>
          <cell r="N8228">
            <v>0</v>
          </cell>
          <cell r="O8228">
            <v>0</v>
          </cell>
          <cell r="P8228">
            <v>0</v>
          </cell>
          <cell r="Q8228">
            <v>0</v>
          </cell>
          <cell r="R8228">
            <v>0</v>
          </cell>
          <cell r="S8228">
            <v>0</v>
          </cell>
          <cell r="T8228">
            <v>0</v>
          </cell>
        </row>
        <row r="8229">
          <cell r="A8229">
            <v>51040025</v>
          </cell>
          <cell r="B8229" t="str">
            <v>51040025 Inter Company Exp - Personnel cost</v>
          </cell>
          <cell r="C8229">
            <v>-223309806.36000001</v>
          </cell>
          <cell r="D8229">
            <v>0</v>
          </cell>
          <cell r="E8229">
            <v>0</v>
          </cell>
          <cell r="F8229">
            <v>0</v>
          </cell>
          <cell r="G8229">
            <v>0</v>
          </cell>
          <cell r="H8229">
            <v>0</v>
          </cell>
          <cell r="I8229">
            <v>0</v>
          </cell>
          <cell r="J8229">
            <v>0</v>
          </cell>
          <cell r="K8229">
            <v>0</v>
          </cell>
          <cell r="L8229">
            <v>0</v>
          </cell>
          <cell r="M8229">
            <v>0</v>
          </cell>
          <cell r="N8229">
            <v>0</v>
          </cell>
          <cell r="O8229">
            <v>0</v>
          </cell>
          <cell r="P8229">
            <v>0</v>
          </cell>
          <cell r="Q8229">
            <v>0</v>
          </cell>
          <cell r="R8229">
            <v>0</v>
          </cell>
          <cell r="S8229">
            <v>0</v>
          </cell>
          <cell r="T8229">
            <v>-223309806.36000001</v>
          </cell>
        </row>
        <row r="8230">
          <cell r="A8230">
            <v>51040026</v>
          </cell>
          <cell r="B8230" t="str">
            <v>6*  Superannuation Allowance -Director</v>
          </cell>
          <cell r="C8230">
            <v>4339000.32</v>
          </cell>
          <cell r="D8230">
            <v>0</v>
          </cell>
          <cell r="E8230">
            <v>0</v>
          </cell>
          <cell r="F8230">
            <v>4994400</v>
          </cell>
          <cell r="G8230">
            <v>0</v>
          </cell>
          <cell r="H8230">
            <v>0</v>
          </cell>
          <cell r="I8230">
            <v>0</v>
          </cell>
          <cell r="J8230">
            <v>0</v>
          </cell>
          <cell r="K8230">
            <v>0</v>
          </cell>
          <cell r="L8230">
            <v>0</v>
          </cell>
          <cell r="M8230">
            <v>0</v>
          </cell>
          <cell r="N8230">
            <v>0</v>
          </cell>
          <cell r="O8230">
            <v>0</v>
          </cell>
          <cell r="P8230">
            <v>0</v>
          </cell>
          <cell r="Q8230">
            <v>0</v>
          </cell>
          <cell r="R8230">
            <v>0</v>
          </cell>
          <cell r="S8230">
            <v>0</v>
          </cell>
          <cell r="T8230">
            <v>9333400.3200000003</v>
          </cell>
        </row>
        <row r="8231">
          <cell r="A8231">
            <v>51040027</v>
          </cell>
          <cell r="B8231" t="str">
            <v>6*  Drivers Salary-Director</v>
          </cell>
          <cell r="C8231">
            <v>300000</v>
          </cell>
          <cell r="D8231">
            <v>0</v>
          </cell>
          <cell r="E8231">
            <v>0</v>
          </cell>
          <cell r="F8231">
            <v>0</v>
          </cell>
          <cell r="G8231">
            <v>0</v>
          </cell>
          <cell r="H8231">
            <v>0</v>
          </cell>
          <cell r="I8231">
            <v>0</v>
          </cell>
          <cell r="J8231">
            <v>0</v>
          </cell>
          <cell r="K8231">
            <v>0</v>
          </cell>
          <cell r="L8231">
            <v>0</v>
          </cell>
          <cell r="M8231">
            <v>0</v>
          </cell>
          <cell r="N8231">
            <v>0</v>
          </cell>
          <cell r="O8231">
            <v>0</v>
          </cell>
          <cell r="P8231">
            <v>0</v>
          </cell>
          <cell r="Q8231">
            <v>0</v>
          </cell>
          <cell r="R8231">
            <v>0</v>
          </cell>
          <cell r="S8231">
            <v>0</v>
          </cell>
          <cell r="T8231">
            <v>300000</v>
          </cell>
        </row>
        <row r="8232">
          <cell r="A8232">
            <v>51040028</v>
          </cell>
          <cell r="B8232" t="str">
            <v>6*  Balance Flexi Pay- Director</v>
          </cell>
          <cell r="C8232">
            <v>20568286.399999999</v>
          </cell>
          <cell r="D8232">
            <v>0</v>
          </cell>
          <cell r="E8232">
            <v>0</v>
          </cell>
          <cell r="F8232">
            <v>4658793.32</v>
          </cell>
          <cell r="G8232">
            <v>0</v>
          </cell>
          <cell r="H8232">
            <v>0</v>
          </cell>
          <cell r="I8232">
            <v>0</v>
          </cell>
          <cell r="J8232">
            <v>0</v>
          </cell>
          <cell r="K8232">
            <v>0</v>
          </cell>
          <cell r="L8232">
            <v>0</v>
          </cell>
          <cell r="M8232">
            <v>0</v>
          </cell>
          <cell r="N8232">
            <v>0</v>
          </cell>
          <cell r="O8232">
            <v>0</v>
          </cell>
          <cell r="P8232">
            <v>0</v>
          </cell>
          <cell r="Q8232">
            <v>0</v>
          </cell>
          <cell r="R8232">
            <v>0</v>
          </cell>
          <cell r="S8232">
            <v>0</v>
          </cell>
          <cell r="T8232">
            <v>25227079.719999999</v>
          </cell>
        </row>
        <row r="8233">
          <cell r="A8233">
            <v>51040029</v>
          </cell>
          <cell r="B8233" t="str">
            <v>6*  HRA- Director</v>
          </cell>
          <cell r="C8233">
            <v>0</v>
          </cell>
          <cell r="D8233">
            <v>0</v>
          </cell>
          <cell r="E8233">
            <v>0</v>
          </cell>
          <cell r="F8233">
            <v>19048000</v>
          </cell>
          <cell r="G8233">
            <v>0</v>
          </cell>
          <cell r="H8233">
            <v>0</v>
          </cell>
          <cell r="I8233">
            <v>0</v>
          </cell>
          <cell r="J8233">
            <v>0</v>
          </cell>
          <cell r="K8233">
            <v>0</v>
          </cell>
          <cell r="L8233">
            <v>0</v>
          </cell>
          <cell r="M8233">
            <v>0</v>
          </cell>
          <cell r="N8233">
            <v>0</v>
          </cell>
          <cell r="O8233">
            <v>0</v>
          </cell>
          <cell r="P8233">
            <v>0</v>
          </cell>
          <cell r="Q8233">
            <v>0</v>
          </cell>
          <cell r="R8233">
            <v>0</v>
          </cell>
          <cell r="S8233">
            <v>0</v>
          </cell>
          <cell r="T8233">
            <v>19048000</v>
          </cell>
        </row>
        <row r="8234">
          <cell r="A8234">
            <v>51040030</v>
          </cell>
          <cell r="B8234" t="str">
            <v>51040030 Other Allowance-Director</v>
          </cell>
          <cell r="C8234">
            <v>0</v>
          </cell>
          <cell r="D8234">
            <v>0</v>
          </cell>
          <cell r="E8234">
            <v>0</v>
          </cell>
          <cell r="F8234">
            <v>2400000</v>
          </cell>
          <cell r="G8234">
            <v>0</v>
          </cell>
          <cell r="H8234">
            <v>0</v>
          </cell>
          <cell r="I8234">
            <v>0</v>
          </cell>
          <cell r="J8234">
            <v>0</v>
          </cell>
          <cell r="K8234">
            <v>0</v>
          </cell>
          <cell r="L8234">
            <v>0</v>
          </cell>
          <cell r="M8234">
            <v>0</v>
          </cell>
          <cell r="N8234">
            <v>0</v>
          </cell>
          <cell r="O8234">
            <v>0</v>
          </cell>
          <cell r="P8234">
            <v>0</v>
          </cell>
          <cell r="Q8234">
            <v>0</v>
          </cell>
          <cell r="R8234">
            <v>0</v>
          </cell>
          <cell r="S8234">
            <v>0</v>
          </cell>
          <cell r="T8234">
            <v>2400000</v>
          </cell>
        </row>
        <row r="8235">
          <cell r="A8235">
            <v>51040031</v>
          </cell>
          <cell r="B8235" t="str">
            <v>6*  PF Cash Back – Officer</v>
          </cell>
          <cell r="C8235">
            <v>0</v>
          </cell>
          <cell r="D8235">
            <v>0</v>
          </cell>
          <cell r="E8235">
            <v>0</v>
          </cell>
          <cell r="F8235">
            <v>0</v>
          </cell>
          <cell r="G8235">
            <v>0</v>
          </cell>
          <cell r="H8235">
            <v>0</v>
          </cell>
          <cell r="I8235">
            <v>0</v>
          </cell>
          <cell r="J8235">
            <v>0</v>
          </cell>
          <cell r="K8235">
            <v>0</v>
          </cell>
          <cell r="L8235">
            <v>0</v>
          </cell>
          <cell r="M8235">
            <v>0</v>
          </cell>
          <cell r="N8235">
            <v>0</v>
          </cell>
          <cell r="O8235">
            <v>0</v>
          </cell>
          <cell r="P8235">
            <v>0</v>
          </cell>
          <cell r="Q8235">
            <v>0</v>
          </cell>
          <cell r="R8235">
            <v>0</v>
          </cell>
          <cell r="S8235">
            <v>0</v>
          </cell>
          <cell r="T8235">
            <v>0</v>
          </cell>
        </row>
        <row r="8236">
          <cell r="A8236">
            <v>51040032</v>
          </cell>
          <cell r="B8236" t="str">
            <v>6*  PF Cash Back – Workmen</v>
          </cell>
          <cell r="C8236">
            <v>0</v>
          </cell>
          <cell r="D8236">
            <v>0</v>
          </cell>
          <cell r="E8236">
            <v>0</v>
          </cell>
          <cell r="F8236">
            <v>0</v>
          </cell>
          <cell r="G8236">
            <v>0</v>
          </cell>
          <cell r="H8236">
            <v>0</v>
          </cell>
          <cell r="I8236">
            <v>0</v>
          </cell>
          <cell r="J8236">
            <v>0</v>
          </cell>
          <cell r="K8236">
            <v>0</v>
          </cell>
          <cell r="L8236">
            <v>0</v>
          </cell>
          <cell r="M8236">
            <v>0</v>
          </cell>
          <cell r="N8236">
            <v>0</v>
          </cell>
          <cell r="O8236">
            <v>0</v>
          </cell>
          <cell r="P8236">
            <v>0</v>
          </cell>
          <cell r="Q8236">
            <v>0</v>
          </cell>
          <cell r="R8236">
            <v>0</v>
          </cell>
          <cell r="S8236">
            <v>0</v>
          </cell>
          <cell r="T8236">
            <v>0</v>
          </cell>
        </row>
        <row r="8237">
          <cell r="A8237">
            <v>51040033</v>
          </cell>
          <cell r="B8237" t="str">
            <v>51040033 - Medical Allowance</v>
          </cell>
          <cell r="C8237">
            <v>125314183.98999999</v>
          </cell>
          <cell r="D8237">
            <v>36652016.119999997</v>
          </cell>
          <cell r="E8237">
            <v>17095821.510000002</v>
          </cell>
          <cell r="F8237">
            <v>6550896.7699999996</v>
          </cell>
          <cell r="G8237">
            <v>4542964.72</v>
          </cell>
          <cell r="H8237">
            <v>0</v>
          </cell>
          <cell r="I8237">
            <v>0</v>
          </cell>
          <cell r="J8237">
            <v>0</v>
          </cell>
          <cell r="K8237">
            <v>0</v>
          </cell>
          <cell r="L8237">
            <v>3751382.24</v>
          </cell>
          <cell r="M8237">
            <v>4513916.05</v>
          </cell>
          <cell r="N8237">
            <v>0</v>
          </cell>
          <cell r="O8237">
            <v>0</v>
          </cell>
          <cell r="P8237">
            <v>0</v>
          </cell>
          <cell r="Q8237">
            <v>0</v>
          </cell>
          <cell r="R8237">
            <v>0</v>
          </cell>
          <cell r="S8237">
            <v>0</v>
          </cell>
          <cell r="T8237">
            <v>198421181.40000001</v>
          </cell>
        </row>
        <row r="8238">
          <cell r="A8238">
            <v>51040034</v>
          </cell>
          <cell r="B8238" t="str">
            <v xml:space="preserve">51040034 - Professional Allowance </v>
          </cell>
          <cell r="C8238">
            <v>60695659.240000002</v>
          </cell>
          <cell r="D8238">
            <v>17886623.170000002</v>
          </cell>
          <cell r="E8238">
            <v>8193354.1100000003</v>
          </cell>
          <cell r="F8238">
            <v>3938783.13</v>
          </cell>
          <cell r="G8238">
            <v>2072751.26</v>
          </cell>
          <cell r="H8238">
            <v>0</v>
          </cell>
          <cell r="I8238">
            <v>0</v>
          </cell>
          <cell r="J8238">
            <v>0</v>
          </cell>
          <cell r="K8238">
            <v>0</v>
          </cell>
          <cell r="L8238">
            <v>1799987.7</v>
          </cell>
          <cell r="M8238">
            <v>2148683.7999999998</v>
          </cell>
          <cell r="N8238">
            <v>0</v>
          </cell>
          <cell r="O8238">
            <v>0</v>
          </cell>
          <cell r="P8238">
            <v>0</v>
          </cell>
          <cell r="Q8238">
            <v>0</v>
          </cell>
          <cell r="R8238">
            <v>0</v>
          </cell>
          <cell r="S8238">
            <v>0</v>
          </cell>
          <cell r="T8238">
            <v>96735842.409999996</v>
          </cell>
        </row>
        <row r="8239">
          <cell r="A8239">
            <v>51040201</v>
          </cell>
          <cell r="B8239" t="str">
            <v>51040201 Remunaration To Directors</v>
          </cell>
          <cell r="C8239">
            <v>0</v>
          </cell>
          <cell r="D8239">
            <v>0</v>
          </cell>
          <cell r="E8239">
            <v>0</v>
          </cell>
          <cell r="F8239">
            <v>0</v>
          </cell>
          <cell r="G8239">
            <v>0</v>
          </cell>
          <cell r="H8239">
            <v>0</v>
          </cell>
          <cell r="I8239">
            <v>0</v>
          </cell>
          <cell r="J8239">
            <v>0</v>
          </cell>
          <cell r="K8239">
            <v>0</v>
          </cell>
          <cell r="L8239">
            <v>0</v>
          </cell>
          <cell r="M8239">
            <v>0</v>
          </cell>
          <cell r="N8239">
            <v>0</v>
          </cell>
          <cell r="O8239">
            <v>0</v>
          </cell>
          <cell r="P8239">
            <v>0</v>
          </cell>
          <cell r="Q8239">
            <v>0</v>
          </cell>
          <cell r="R8239">
            <v>0</v>
          </cell>
          <cell r="S8239">
            <v>0</v>
          </cell>
          <cell r="T8239">
            <v>0</v>
          </cell>
        </row>
        <row r="8240">
          <cell r="A8240">
            <v>51040202</v>
          </cell>
          <cell r="B8240" t="str">
            <v>51040202 Comission To Directors</v>
          </cell>
          <cell r="C8240">
            <v>0</v>
          </cell>
          <cell r="D8240">
            <v>0</v>
          </cell>
          <cell r="E8240">
            <v>0</v>
          </cell>
          <cell r="F8240">
            <v>0</v>
          </cell>
          <cell r="G8240">
            <v>0</v>
          </cell>
          <cell r="H8240">
            <v>0</v>
          </cell>
          <cell r="I8240">
            <v>0</v>
          </cell>
          <cell r="J8240">
            <v>0</v>
          </cell>
          <cell r="K8240">
            <v>0</v>
          </cell>
          <cell r="L8240">
            <v>0</v>
          </cell>
          <cell r="M8240">
            <v>0</v>
          </cell>
          <cell r="N8240">
            <v>0</v>
          </cell>
          <cell r="O8240">
            <v>0</v>
          </cell>
          <cell r="P8240">
            <v>0</v>
          </cell>
          <cell r="Q8240">
            <v>0</v>
          </cell>
          <cell r="R8240">
            <v>0</v>
          </cell>
          <cell r="S8240">
            <v>0</v>
          </cell>
          <cell r="T8240">
            <v>0</v>
          </cell>
        </row>
        <row r="8241">
          <cell r="A8241">
            <v>51040204</v>
          </cell>
          <cell r="B8241" t="str">
            <v>51040204 DIRECTORS HOLIDAY EXPENSES</v>
          </cell>
          <cell r="C8241">
            <v>0</v>
          </cell>
          <cell r="D8241">
            <v>0</v>
          </cell>
          <cell r="E8241">
            <v>0</v>
          </cell>
          <cell r="F8241">
            <v>0</v>
          </cell>
          <cell r="G8241">
            <v>0</v>
          </cell>
          <cell r="H8241">
            <v>0</v>
          </cell>
          <cell r="I8241">
            <v>0</v>
          </cell>
          <cell r="J8241">
            <v>0</v>
          </cell>
          <cell r="K8241">
            <v>0</v>
          </cell>
          <cell r="L8241">
            <v>0</v>
          </cell>
          <cell r="M8241">
            <v>0</v>
          </cell>
          <cell r="N8241">
            <v>0</v>
          </cell>
          <cell r="O8241">
            <v>0</v>
          </cell>
          <cell r="P8241">
            <v>0</v>
          </cell>
          <cell r="Q8241">
            <v>0</v>
          </cell>
          <cell r="R8241">
            <v>0</v>
          </cell>
          <cell r="S8241">
            <v>0</v>
          </cell>
          <cell r="T8241">
            <v>0</v>
          </cell>
        </row>
        <row r="8242">
          <cell r="A8242">
            <v>51040205</v>
          </cell>
          <cell r="B8242" t="str">
            <v>51040205 DIRECTORS PERQUISITES</v>
          </cell>
          <cell r="C8242">
            <v>0</v>
          </cell>
          <cell r="D8242">
            <v>0</v>
          </cell>
          <cell r="E8242">
            <v>0</v>
          </cell>
          <cell r="F8242">
            <v>0</v>
          </cell>
          <cell r="G8242">
            <v>0</v>
          </cell>
          <cell r="H8242">
            <v>0</v>
          </cell>
          <cell r="I8242">
            <v>0</v>
          </cell>
          <cell r="J8242">
            <v>0</v>
          </cell>
          <cell r="K8242">
            <v>0</v>
          </cell>
          <cell r="L8242">
            <v>0</v>
          </cell>
          <cell r="M8242">
            <v>0</v>
          </cell>
          <cell r="N8242">
            <v>0</v>
          </cell>
          <cell r="O8242">
            <v>0</v>
          </cell>
          <cell r="P8242">
            <v>0</v>
          </cell>
          <cell r="Q8242">
            <v>0</v>
          </cell>
          <cell r="R8242">
            <v>0</v>
          </cell>
          <cell r="S8242">
            <v>0</v>
          </cell>
          <cell r="T8242">
            <v>0</v>
          </cell>
        </row>
        <row r="8243">
          <cell r="A8243">
            <v>51040206</v>
          </cell>
          <cell r="B8243" t="str">
            <v>51040206 Defined Obligation benefit for Senior Management</v>
          </cell>
          <cell r="C8243">
            <v>14860992</v>
          </cell>
          <cell r="D8243">
            <v>0</v>
          </cell>
          <cell r="E8243">
            <v>0</v>
          </cell>
          <cell r="F8243">
            <v>87641907.200000003</v>
          </cell>
          <cell r="G8243">
            <v>0</v>
          </cell>
          <cell r="H8243">
            <v>0</v>
          </cell>
          <cell r="I8243">
            <v>0</v>
          </cell>
          <cell r="J8243">
            <v>0</v>
          </cell>
          <cell r="K8243">
            <v>0</v>
          </cell>
          <cell r="L8243">
            <v>0</v>
          </cell>
          <cell r="M8243">
            <v>0</v>
          </cell>
          <cell r="N8243">
            <v>0</v>
          </cell>
          <cell r="O8243">
            <v>0</v>
          </cell>
          <cell r="P8243">
            <v>0</v>
          </cell>
          <cell r="Q8243">
            <v>0</v>
          </cell>
          <cell r="R8243">
            <v>0</v>
          </cell>
          <cell r="S8243">
            <v>0</v>
          </cell>
          <cell r="T8243">
            <v>102502899.2</v>
          </cell>
        </row>
        <row r="8244">
          <cell r="A8244">
            <v>51040207</v>
          </cell>
          <cell r="B8244" t="str">
            <v>51040207 FES- Salary Debit notes</v>
          </cell>
          <cell r="C8244">
            <v>0</v>
          </cell>
          <cell r="D8244">
            <v>-47476149.219999999</v>
          </cell>
          <cell r="E8244">
            <v>0</v>
          </cell>
          <cell r="F8244">
            <v>0</v>
          </cell>
          <cell r="G8244">
            <v>0</v>
          </cell>
          <cell r="H8244">
            <v>0</v>
          </cell>
          <cell r="I8244">
            <v>0</v>
          </cell>
          <cell r="J8244">
            <v>0</v>
          </cell>
          <cell r="K8244">
            <v>0</v>
          </cell>
          <cell r="L8244">
            <v>0</v>
          </cell>
          <cell r="M8244">
            <v>0</v>
          </cell>
          <cell r="N8244">
            <v>0</v>
          </cell>
          <cell r="O8244">
            <v>0</v>
          </cell>
          <cell r="P8244">
            <v>0</v>
          </cell>
          <cell r="Q8244">
            <v>0</v>
          </cell>
          <cell r="R8244">
            <v>0</v>
          </cell>
          <cell r="S8244">
            <v>0</v>
          </cell>
          <cell r="T8244">
            <v>-47476149.219999999</v>
          </cell>
        </row>
        <row r="8245">
          <cell r="A8245">
            <v>51040208</v>
          </cell>
          <cell r="B8245" t="str">
            <v>51040208 FES- Salary Project cost -Trf to DRE</v>
          </cell>
          <cell r="C8245">
            <v>-3563960780.1999998</v>
          </cell>
          <cell r="D8245">
            <v>-1071935223.16</v>
          </cell>
          <cell r="E8245">
            <v>-46787000</v>
          </cell>
          <cell r="F8245">
            <v>0</v>
          </cell>
          <cell r="G8245">
            <v>0</v>
          </cell>
          <cell r="H8245">
            <v>0</v>
          </cell>
          <cell r="I8245">
            <v>0</v>
          </cell>
          <cell r="J8245">
            <v>0</v>
          </cell>
          <cell r="K8245">
            <v>0</v>
          </cell>
          <cell r="L8245">
            <v>0</v>
          </cell>
          <cell r="M8245">
            <v>0</v>
          </cell>
          <cell r="N8245">
            <v>0</v>
          </cell>
          <cell r="O8245">
            <v>0</v>
          </cell>
          <cell r="P8245">
            <v>0</v>
          </cell>
          <cell r="Q8245">
            <v>0</v>
          </cell>
          <cell r="R8245">
            <v>0</v>
          </cell>
          <cell r="S8245">
            <v>0</v>
          </cell>
          <cell r="T8245">
            <v>-4682683003.3599997</v>
          </cell>
        </row>
        <row r="8246">
          <cell r="A8246">
            <v>51040210</v>
          </cell>
          <cell r="B8246" t="str">
            <v>51040210 Salary Project cost -Trf to DRE (PF)</v>
          </cell>
          <cell r="C8246">
            <v>-144605676.25</v>
          </cell>
          <cell r="D8246">
            <v>0</v>
          </cell>
          <cell r="E8246">
            <v>0</v>
          </cell>
          <cell r="F8246">
            <v>0</v>
          </cell>
          <cell r="G8246">
            <v>0</v>
          </cell>
          <cell r="H8246">
            <v>0</v>
          </cell>
          <cell r="I8246">
            <v>0</v>
          </cell>
          <cell r="J8246">
            <v>0</v>
          </cell>
          <cell r="K8246">
            <v>0</v>
          </cell>
          <cell r="L8246">
            <v>0</v>
          </cell>
          <cell r="M8246">
            <v>0</v>
          </cell>
          <cell r="N8246">
            <v>0</v>
          </cell>
          <cell r="O8246">
            <v>0</v>
          </cell>
          <cell r="P8246">
            <v>0</v>
          </cell>
          <cell r="Q8246">
            <v>0</v>
          </cell>
          <cell r="R8246">
            <v>0</v>
          </cell>
          <cell r="S8246">
            <v>0</v>
          </cell>
          <cell r="T8246">
            <v>-144605676.25</v>
          </cell>
        </row>
        <row r="8247">
          <cell r="A8247">
            <v>51050001</v>
          </cell>
          <cell r="B8247" t="str">
            <v>51050001 Bonus - Direct Workmen</v>
          </cell>
          <cell r="C8247">
            <v>190833545.24000001</v>
          </cell>
          <cell r="D8247">
            <v>54078243.130000003</v>
          </cell>
          <cell r="E8247">
            <v>21915262</v>
          </cell>
          <cell r="F8247">
            <v>0</v>
          </cell>
          <cell r="G8247">
            <v>26110</v>
          </cell>
          <cell r="H8247">
            <v>0</v>
          </cell>
          <cell r="I8247">
            <v>0</v>
          </cell>
          <cell r="J8247">
            <v>0</v>
          </cell>
          <cell r="K8247">
            <v>0</v>
          </cell>
          <cell r="L8247">
            <v>0</v>
          </cell>
          <cell r="M8247">
            <v>1479567.94</v>
          </cell>
          <cell r="N8247">
            <v>0</v>
          </cell>
          <cell r="O8247">
            <v>0</v>
          </cell>
          <cell r="P8247">
            <v>0</v>
          </cell>
          <cell r="Q8247">
            <v>0</v>
          </cell>
          <cell r="R8247">
            <v>0</v>
          </cell>
          <cell r="S8247">
            <v>0</v>
          </cell>
          <cell r="T8247">
            <v>268332728.31</v>
          </cell>
        </row>
        <row r="8248">
          <cell r="A8248">
            <v>51050002</v>
          </cell>
          <cell r="B8248" t="str">
            <v>51050002 Bonus - Indirect Workmen</v>
          </cell>
          <cell r="C8248">
            <v>12693616.960000001</v>
          </cell>
          <cell r="D8248">
            <v>6599009.6799999997</v>
          </cell>
          <cell r="E8248">
            <v>13000857.74</v>
          </cell>
          <cell r="F8248">
            <v>1032000</v>
          </cell>
          <cell r="G8248">
            <v>0</v>
          </cell>
          <cell r="H8248">
            <v>0</v>
          </cell>
          <cell r="I8248">
            <v>0</v>
          </cell>
          <cell r="J8248">
            <v>0</v>
          </cell>
          <cell r="K8248">
            <v>0</v>
          </cell>
          <cell r="L8248">
            <v>0</v>
          </cell>
          <cell r="M8248">
            <v>292855</v>
          </cell>
          <cell r="N8248">
            <v>0</v>
          </cell>
          <cell r="O8248">
            <v>0</v>
          </cell>
          <cell r="P8248">
            <v>0</v>
          </cell>
          <cell r="Q8248">
            <v>0</v>
          </cell>
          <cell r="R8248">
            <v>0</v>
          </cell>
          <cell r="S8248">
            <v>0</v>
          </cell>
          <cell r="T8248">
            <v>33618339.380000003</v>
          </cell>
        </row>
        <row r="8249">
          <cell r="A8249">
            <v>51050003</v>
          </cell>
          <cell r="B8249" t="str">
            <v>51050003 Bonus - Staff</v>
          </cell>
          <cell r="C8249">
            <v>15404616.84</v>
          </cell>
          <cell r="D8249">
            <v>5096406.3899999997</v>
          </cell>
          <cell r="E8249">
            <v>2770989.7</v>
          </cell>
          <cell r="F8249">
            <v>249416.17</v>
          </cell>
          <cell r="G8249">
            <v>6300</v>
          </cell>
          <cell r="H8249">
            <v>0</v>
          </cell>
          <cell r="I8249">
            <v>0</v>
          </cell>
          <cell r="J8249">
            <v>0</v>
          </cell>
          <cell r="K8249">
            <v>0</v>
          </cell>
          <cell r="L8249">
            <v>0</v>
          </cell>
          <cell r="M8249">
            <v>0</v>
          </cell>
          <cell r="N8249">
            <v>0</v>
          </cell>
          <cell r="O8249">
            <v>0</v>
          </cell>
          <cell r="P8249">
            <v>0</v>
          </cell>
          <cell r="Q8249">
            <v>0</v>
          </cell>
          <cell r="R8249">
            <v>0</v>
          </cell>
          <cell r="S8249">
            <v>0</v>
          </cell>
          <cell r="T8249">
            <v>23527729.100000001</v>
          </cell>
        </row>
        <row r="8250">
          <cell r="A8250">
            <v>51050004</v>
          </cell>
          <cell r="B8250" t="str">
            <v>51050004 Ex-Gratia - Direct Workmen</v>
          </cell>
          <cell r="C8250">
            <v>295849552.92000002</v>
          </cell>
          <cell r="D8250">
            <v>153333711.13999999</v>
          </cell>
          <cell r="E8250">
            <v>0</v>
          </cell>
          <cell r="F8250">
            <v>-22397</v>
          </cell>
          <cell r="G8250">
            <v>6216.78</v>
          </cell>
          <cell r="H8250">
            <v>0</v>
          </cell>
          <cell r="I8250">
            <v>0</v>
          </cell>
          <cell r="J8250">
            <v>0</v>
          </cell>
          <cell r="K8250">
            <v>0</v>
          </cell>
          <cell r="L8250">
            <v>0</v>
          </cell>
          <cell r="M8250">
            <v>6121410.5099999998</v>
          </cell>
          <cell r="N8250">
            <v>0</v>
          </cell>
          <cell r="O8250">
            <v>0</v>
          </cell>
          <cell r="P8250">
            <v>0</v>
          </cell>
          <cell r="Q8250">
            <v>0</v>
          </cell>
          <cell r="R8250">
            <v>0</v>
          </cell>
          <cell r="S8250">
            <v>0</v>
          </cell>
          <cell r="T8250">
            <v>455288494.35000002</v>
          </cell>
        </row>
        <row r="8251">
          <cell r="A8251">
            <v>51050005</v>
          </cell>
          <cell r="B8251" t="str">
            <v>51050005 Ex-Gratia - Indirect Workmen</v>
          </cell>
          <cell r="C8251">
            <v>45843746.240000002</v>
          </cell>
          <cell r="D8251">
            <v>21888389.539999999</v>
          </cell>
          <cell r="E8251">
            <v>0</v>
          </cell>
          <cell r="F8251">
            <v>2178501</v>
          </cell>
          <cell r="G8251">
            <v>0</v>
          </cell>
          <cell r="H8251">
            <v>0</v>
          </cell>
          <cell r="I8251">
            <v>0</v>
          </cell>
          <cell r="J8251">
            <v>0</v>
          </cell>
          <cell r="K8251">
            <v>0</v>
          </cell>
          <cell r="L8251">
            <v>0</v>
          </cell>
          <cell r="M8251">
            <v>0</v>
          </cell>
          <cell r="N8251">
            <v>0</v>
          </cell>
          <cell r="O8251">
            <v>0</v>
          </cell>
          <cell r="P8251">
            <v>0</v>
          </cell>
          <cell r="Q8251">
            <v>0</v>
          </cell>
          <cell r="R8251">
            <v>0</v>
          </cell>
          <cell r="S8251">
            <v>0</v>
          </cell>
          <cell r="T8251">
            <v>69910636.780000001</v>
          </cell>
        </row>
        <row r="8252">
          <cell r="A8252">
            <v>51050006</v>
          </cell>
          <cell r="B8252" t="str">
            <v>51050006 Ex-Gratia - Staff</v>
          </cell>
          <cell r="C8252">
            <v>17057336.670000002</v>
          </cell>
          <cell r="D8252">
            <v>-921753.32</v>
          </cell>
          <cell r="E8252">
            <v>0</v>
          </cell>
          <cell r="F8252">
            <v>971444</v>
          </cell>
          <cell r="G8252">
            <v>1500.03</v>
          </cell>
          <cell r="H8252">
            <v>0</v>
          </cell>
          <cell r="I8252">
            <v>0</v>
          </cell>
          <cell r="J8252">
            <v>0</v>
          </cell>
          <cell r="K8252">
            <v>0</v>
          </cell>
          <cell r="L8252">
            <v>0</v>
          </cell>
          <cell r="M8252">
            <v>0</v>
          </cell>
          <cell r="N8252">
            <v>0</v>
          </cell>
          <cell r="O8252">
            <v>0</v>
          </cell>
          <cell r="P8252">
            <v>0</v>
          </cell>
          <cell r="Q8252">
            <v>0</v>
          </cell>
          <cell r="R8252">
            <v>0</v>
          </cell>
          <cell r="S8252">
            <v>0</v>
          </cell>
          <cell r="T8252">
            <v>17108527.379999999</v>
          </cell>
        </row>
        <row r="8253">
          <cell r="A8253">
            <v>51050007</v>
          </cell>
          <cell r="B8253" t="str">
            <v>51050007 Ex-Gratia - Officer</v>
          </cell>
          <cell r="C8253">
            <v>151180873.16</v>
          </cell>
          <cell r="D8253">
            <v>12935018.65</v>
          </cell>
          <cell r="E8253">
            <v>652192</v>
          </cell>
          <cell r="F8253">
            <v>96981536.219999999</v>
          </cell>
          <cell r="G8253">
            <v>919361</v>
          </cell>
          <cell r="H8253">
            <v>0</v>
          </cell>
          <cell r="I8253">
            <v>0</v>
          </cell>
          <cell r="J8253">
            <v>0</v>
          </cell>
          <cell r="K8253">
            <v>0</v>
          </cell>
          <cell r="L8253">
            <v>13575800</v>
          </cell>
          <cell r="M8253">
            <v>1327165</v>
          </cell>
          <cell r="N8253">
            <v>0</v>
          </cell>
          <cell r="O8253">
            <v>0</v>
          </cell>
          <cell r="P8253">
            <v>0</v>
          </cell>
          <cell r="Q8253">
            <v>0</v>
          </cell>
          <cell r="R8253">
            <v>0</v>
          </cell>
          <cell r="S8253">
            <v>0</v>
          </cell>
          <cell r="T8253">
            <v>277571946.02999997</v>
          </cell>
        </row>
        <row r="8254">
          <cell r="A8254">
            <v>51050008</v>
          </cell>
          <cell r="B8254" t="str">
            <v>51050008 Officer-Bonus</v>
          </cell>
          <cell r="C8254">
            <v>172240286.96000001</v>
          </cell>
          <cell r="D8254">
            <v>48369048.810000002</v>
          </cell>
          <cell r="E8254">
            <v>19975444.969999999</v>
          </cell>
          <cell r="F8254">
            <v>7407359.0999999996</v>
          </cell>
          <cell r="G8254">
            <v>3393744.95</v>
          </cell>
          <cell r="H8254">
            <v>0</v>
          </cell>
          <cell r="I8254">
            <v>0</v>
          </cell>
          <cell r="J8254">
            <v>0</v>
          </cell>
          <cell r="K8254">
            <v>0</v>
          </cell>
          <cell r="L8254">
            <v>3417966.31</v>
          </cell>
          <cell r="M8254">
            <v>5069832.7699999996</v>
          </cell>
          <cell r="N8254">
            <v>0</v>
          </cell>
          <cell r="O8254">
            <v>0</v>
          </cell>
          <cell r="P8254">
            <v>0</v>
          </cell>
          <cell r="Q8254">
            <v>0</v>
          </cell>
          <cell r="R8254">
            <v>0</v>
          </cell>
          <cell r="S8254">
            <v>0</v>
          </cell>
          <cell r="T8254">
            <v>259873683.87</v>
          </cell>
        </row>
        <row r="8255">
          <cell r="A8255">
            <v>51050011</v>
          </cell>
          <cell r="B8255" t="str">
            <v>51050011 Covid 19 death support - Direct Workmen</v>
          </cell>
          <cell r="C8255">
            <v>0</v>
          </cell>
          <cell r="D8255">
            <v>0</v>
          </cell>
          <cell r="E8255">
            <v>0</v>
          </cell>
          <cell r="F8255">
            <v>0</v>
          </cell>
          <cell r="G8255">
            <v>0</v>
          </cell>
          <cell r="H8255">
            <v>0</v>
          </cell>
          <cell r="I8255">
            <v>0</v>
          </cell>
          <cell r="J8255">
            <v>0</v>
          </cell>
          <cell r="K8255">
            <v>0</v>
          </cell>
          <cell r="L8255">
            <v>0</v>
          </cell>
          <cell r="M8255">
            <v>0</v>
          </cell>
          <cell r="N8255">
            <v>0</v>
          </cell>
          <cell r="O8255">
            <v>0</v>
          </cell>
          <cell r="P8255">
            <v>0</v>
          </cell>
          <cell r="Q8255">
            <v>0</v>
          </cell>
          <cell r="R8255">
            <v>0</v>
          </cell>
          <cell r="S8255">
            <v>0</v>
          </cell>
          <cell r="T8255">
            <v>0</v>
          </cell>
        </row>
        <row r="8256">
          <cell r="A8256">
            <v>51050012</v>
          </cell>
          <cell r="B8256" t="str">
            <v>51050012 Covid 19 death support - Indirect Workmen</v>
          </cell>
          <cell r="C8256">
            <v>0</v>
          </cell>
          <cell r="D8256">
            <v>0</v>
          </cell>
          <cell r="E8256">
            <v>0</v>
          </cell>
          <cell r="F8256">
            <v>0</v>
          </cell>
          <cell r="G8256">
            <v>0</v>
          </cell>
          <cell r="H8256">
            <v>0</v>
          </cell>
          <cell r="I8256">
            <v>0</v>
          </cell>
          <cell r="J8256">
            <v>0</v>
          </cell>
          <cell r="K8256">
            <v>0</v>
          </cell>
          <cell r="L8256">
            <v>0</v>
          </cell>
          <cell r="M8256">
            <v>0</v>
          </cell>
          <cell r="N8256">
            <v>0</v>
          </cell>
          <cell r="O8256">
            <v>0</v>
          </cell>
          <cell r="P8256">
            <v>0</v>
          </cell>
          <cell r="Q8256">
            <v>0</v>
          </cell>
          <cell r="R8256">
            <v>0</v>
          </cell>
          <cell r="S8256">
            <v>0</v>
          </cell>
          <cell r="T8256">
            <v>0</v>
          </cell>
        </row>
        <row r="8257">
          <cell r="A8257">
            <v>51050013</v>
          </cell>
          <cell r="B8257" t="str">
            <v>51050013 Covid 19 death support - Staff</v>
          </cell>
          <cell r="C8257">
            <v>0</v>
          </cell>
          <cell r="D8257">
            <v>0</v>
          </cell>
          <cell r="E8257">
            <v>0</v>
          </cell>
          <cell r="F8257">
            <v>0</v>
          </cell>
          <cell r="G8257">
            <v>0</v>
          </cell>
          <cell r="H8257">
            <v>0</v>
          </cell>
          <cell r="I8257">
            <v>0</v>
          </cell>
          <cell r="J8257">
            <v>0</v>
          </cell>
          <cell r="K8257">
            <v>0</v>
          </cell>
          <cell r="L8257">
            <v>0</v>
          </cell>
          <cell r="M8257">
            <v>0</v>
          </cell>
          <cell r="N8257">
            <v>0</v>
          </cell>
          <cell r="O8257">
            <v>0</v>
          </cell>
          <cell r="P8257">
            <v>0</v>
          </cell>
          <cell r="Q8257">
            <v>0</v>
          </cell>
          <cell r="R8257">
            <v>0</v>
          </cell>
          <cell r="S8257">
            <v>0</v>
          </cell>
          <cell r="T8257">
            <v>0</v>
          </cell>
        </row>
        <row r="8258">
          <cell r="A8258">
            <v>51050014</v>
          </cell>
          <cell r="B8258" t="str">
            <v>51050014  Covid 19 death support - Officer</v>
          </cell>
          <cell r="C8258">
            <v>0</v>
          </cell>
          <cell r="D8258">
            <v>0</v>
          </cell>
          <cell r="E8258">
            <v>0</v>
          </cell>
          <cell r="F8258">
            <v>0</v>
          </cell>
          <cell r="G8258">
            <v>0</v>
          </cell>
          <cell r="H8258">
            <v>0</v>
          </cell>
          <cell r="I8258">
            <v>0</v>
          </cell>
          <cell r="J8258">
            <v>0</v>
          </cell>
          <cell r="K8258">
            <v>0</v>
          </cell>
          <cell r="L8258">
            <v>0</v>
          </cell>
          <cell r="M8258">
            <v>0</v>
          </cell>
          <cell r="N8258">
            <v>0</v>
          </cell>
          <cell r="O8258">
            <v>0</v>
          </cell>
          <cell r="P8258">
            <v>0</v>
          </cell>
          <cell r="Q8258">
            <v>0</v>
          </cell>
          <cell r="R8258">
            <v>0</v>
          </cell>
          <cell r="S8258">
            <v>0</v>
          </cell>
          <cell r="T8258">
            <v>0</v>
          </cell>
        </row>
        <row r="8259">
          <cell r="A8259">
            <v>51060020</v>
          </cell>
          <cell r="B8259" t="str">
            <v>51060020 Performance Pay- Officer</v>
          </cell>
          <cell r="C8259">
            <v>2622426169.5100002</v>
          </cell>
          <cell r="D8259">
            <v>712857394.26999998</v>
          </cell>
          <cell r="E8259">
            <v>311467497.44999999</v>
          </cell>
          <cell r="F8259">
            <v>486578869.56999999</v>
          </cell>
          <cell r="G8259">
            <v>81834765.450000003</v>
          </cell>
          <cell r="H8259">
            <v>0</v>
          </cell>
          <cell r="I8259">
            <v>0</v>
          </cell>
          <cell r="J8259">
            <v>0</v>
          </cell>
          <cell r="K8259">
            <v>0</v>
          </cell>
          <cell r="L8259">
            <v>77465757</v>
          </cell>
          <cell r="M8259">
            <v>64126246.340000004</v>
          </cell>
          <cell r="N8259">
            <v>0</v>
          </cell>
          <cell r="O8259">
            <v>0</v>
          </cell>
          <cell r="P8259">
            <v>0</v>
          </cell>
          <cell r="Q8259">
            <v>0</v>
          </cell>
          <cell r="R8259">
            <v>0</v>
          </cell>
          <cell r="S8259">
            <v>0</v>
          </cell>
          <cell r="T8259">
            <v>4356756699.5900002</v>
          </cell>
        </row>
        <row r="8260">
          <cell r="A8260">
            <v>51060021</v>
          </cell>
          <cell r="B8260" t="str">
            <v>51060021 Spot Award - Officers</v>
          </cell>
          <cell r="C8260">
            <v>269146642.47000003</v>
          </cell>
          <cell r="D8260">
            <v>66373845.380000003</v>
          </cell>
          <cell r="E8260">
            <v>43604765</v>
          </cell>
          <cell r="F8260">
            <v>2194858</v>
          </cell>
          <cell r="G8260">
            <v>2525107.6800000002</v>
          </cell>
          <cell r="H8260">
            <v>0</v>
          </cell>
          <cell r="I8260">
            <v>0</v>
          </cell>
          <cell r="J8260">
            <v>0</v>
          </cell>
          <cell r="K8260">
            <v>0</v>
          </cell>
          <cell r="L8260">
            <v>1522950.58</v>
          </cell>
          <cell r="M8260">
            <v>8906759</v>
          </cell>
          <cell r="N8260">
            <v>0</v>
          </cell>
          <cell r="O8260">
            <v>0</v>
          </cell>
          <cell r="P8260">
            <v>0</v>
          </cell>
          <cell r="Q8260">
            <v>0</v>
          </cell>
          <cell r="R8260">
            <v>0</v>
          </cell>
          <cell r="S8260">
            <v>0</v>
          </cell>
          <cell r="T8260">
            <v>394274928.11000001</v>
          </cell>
        </row>
        <row r="8261">
          <cell r="A8261">
            <v>51060022</v>
          </cell>
          <cell r="B8261" t="str">
            <v>51060022 Spot Award - Staff</v>
          </cell>
          <cell r="C8261">
            <v>1037261</v>
          </cell>
          <cell r="D8261">
            <v>258150</v>
          </cell>
          <cell r="E8261">
            <v>5000</v>
          </cell>
          <cell r="F8261">
            <v>0</v>
          </cell>
          <cell r="G8261">
            <v>0</v>
          </cell>
          <cell r="H8261">
            <v>0</v>
          </cell>
          <cell r="I8261">
            <v>0</v>
          </cell>
          <cell r="J8261">
            <v>0</v>
          </cell>
          <cell r="K8261">
            <v>0</v>
          </cell>
          <cell r="L8261">
            <v>0</v>
          </cell>
          <cell r="M8261">
            <v>0</v>
          </cell>
          <cell r="N8261">
            <v>0</v>
          </cell>
          <cell r="O8261">
            <v>0</v>
          </cell>
          <cell r="P8261">
            <v>0</v>
          </cell>
          <cell r="Q8261">
            <v>0</v>
          </cell>
          <cell r="R8261">
            <v>0</v>
          </cell>
          <cell r="S8261">
            <v>0</v>
          </cell>
          <cell r="T8261">
            <v>1300411</v>
          </cell>
        </row>
        <row r="8262">
          <cell r="A8262">
            <v>51060023</v>
          </cell>
          <cell r="B8262" t="str">
            <v>51060023 Spot Award - Direct Workmen</v>
          </cell>
          <cell r="C8262">
            <v>5151326.3</v>
          </cell>
          <cell r="D8262">
            <v>374724</v>
          </cell>
          <cell r="E8262">
            <v>695000</v>
          </cell>
          <cell r="F8262">
            <v>0</v>
          </cell>
          <cell r="G8262">
            <v>0</v>
          </cell>
          <cell r="H8262">
            <v>0</v>
          </cell>
          <cell r="I8262">
            <v>0</v>
          </cell>
          <cell r="J8262">
            <v>0</v>
          </cell>
          <cell r="K8262">
            <v>0</v>
          </cell>
          <cell r="L8262">
            <v>0</v>
          </cell>
          <cell r="M8262">
            <v>120000</v>
          </cell>
          <cell r="N8262">
            <v>0</v>
          </cell>
          <cell r="O8262">
            <v>0</v>
          </cell>
          <cell r="P8262">
            <v>0</v>
          </cell>
          <cell r="Q8262">
            <v>0</v>
          </cell>
          <cell r="R8262">
            <v>0</v>
          </cell>
          <cell r="S8262">
            <v>0</v>
          </cell>
          <cell r="T8262">
            <v>6341050.2999999998</v>
          </cell>
        </row>
        <row r="8263">
          <cell r="A8263">
            <v>51060024</v>
          </cell>
          <cell r="B8263" t="str">
            <v>51060024 Spot Award - Indirect Workmen</v>
          </cell>
          <cell r="C8263">
            <v>83666.66</v>
          </cell>
          <cell r="D8263">
            <v>2250</v>
          </cell>
          <cell r="E8263">
            <v>125000</v>
          </cell>
          <cell r="F8263">
            <v>0</v>
          </cell>
          <cell r="G8263">
            <v>0</v>
          </cell>
          <cell r="H8263">
            <v>0</v>
          </cell>
          <cell r="I8263">
            <v>0</v>
          </cell>
          <cell r="J8263">
            <v>0</v>
          </cell>
          <cell r="K8263">
            <v>0</v>
          </cell>
          <cell r="L8263">
            <v>0</v>
          </cell>
          <cell r="M8263">
            <v>0</v>
          </cell>
          <cell r="N8263">
            <v>0</v>
          </cell>
          <cell r="O8263">
            <v>0</v>
          </cell>
          <cell r="P8263">
            <v>0</v>
          </cell>
          <cell r="Q8263">
            <v>0</v>
          </cell>
          <cell r="R8263">
            <v>0</v>
          </cell>
          <cell r="S8263">
            <v>0</v>
          </cell>
          <cell r="T8263">
            <v>210916.66</v>
          </cell>
        </row>
        <row r="8264">
          <cell r="A8264">
            <v>51060025</v>
          </cell>
          <cell r="B8264" t="str">
            <v>51060025   Cash Rewards – Officer</v>
          </cell>
          <cell r="C8264">
            <v>70254962.230000004</v>
          </cell>
          <cell r="D8264">
            <v>29217076.969999999</v>
          </cell>
          <cell r="E8264">
            <v>13228771</v>
          </cell>
          <cell r="F8264">
            <v>12321550.15</v>
          </cell>
          <cell r="G8264">
            <v>689892</v>
          </cell>
          <cell r="H8264">
            <v>0</v>
          </cell>
          <cell r="I8264">
            <v>0</v>
          </cell>
          <cell r="J8264">
            <v>0</v>
          </cell>
          <cell r="K8264">
            <v>0</v>
          </cell>
          <cell r="L8264">
            <v>1164159</v>
          </cell>
          <cell r="M8264">
            <v>794054</v>
          </cell>
          <cell r="N8264">
            <v>0</v>
          </cell>
          <cell r="O8264">
            <v>0</v>
          </cell>
          <cell r="P8264">
            <v>0</v>
          </cell>
          <cell r="Q8264">
            <v>0</v>
          </cell>
          <cell r="R8264">
            <v>0</v>
          </cell>
          <cell r="S8264">
            <v>0</v>
          </cell>
          <cell r="T8264">
            <v>127670465.34999999</v>
          </cell>
        </row>
        <row r="8265">
          <cell r="A8265">
            <v>51060026</v>
          </cell>
          <cell r="B8265" t="str">
            <v>51060026  Share Appreciation R</v>
          </cell>
          <cell r="C8265">
            <v>0</v>
          </cell>
          <cell r="D8265">
            <v>0</v>
          </cell>
          <cell r="E8265">
            <v>0</v>
          </cell>
          <cell r="F8265">
            <v>35292242</v>
          </cell>
          <cell r="G8265">
            <v>0</v>
          </cell>
          <cell r="H8265">
            <v>0</v>
          </cell>
          <cell r="I8265">
            <v>0</v>
          </cell>
          <cell r="J8265">
            <v>0</v>
          </cell>
          <cell r="K8265">
            <v>0</v>
          </cell>
          <cell r="L8265">
            <v>0</v>
          </cell>
          <cell r="M8265">
            <v>0</v>
          </cell>
          <cell r="N8265">
            <v>0</v>
          </cell>
          <cell r="O8265">
            <v>0</v>
          </cell>
          <cell r="P8265">
            <v>0</v>
          </cell>
          <cell r="Q8265">
            <v>0</v>
          </cell>
          <cell r="R8265">
            <v>0</v>
          </cell>
          <cell r="S8265">
            <v>0</v>
          </cell>
          <cell r="T8265">
            <v>35292242</v>
          </cell>
        </row>
        <row r="8266">
          <cell r="A8266">
            <v>51060031</v>
          </cell>
          <cell r="B8266" t="str">
            <v>51060031 Salary In Lieu Of Pl - Staff</v>
          </cell>
          <cell r="C8266">
            <v>0</v>
          </cell>
          <cell r="D8266">
            <v>0</v>
          </cell>
          <cell r="E8266">
            <v>0</v>
          </cell>
          <cell r="F8266">
            <v>0</v>
          </cell>
          <cell r="G8266">
            <v>0</v>
          </cell>
          <cell r="H8266">
            <v>0</v>
          </cell>
          <cell r="I8266">
            <v>0</v>
          </cell>
          <cell r="J8266">
            <v>0</v>
          </cell>
          <cell r="K8266">
            <v>0</v>
          </cell>
          <cell r="L8266">
            <v>0</v>
          </cell>
          <cell r="M8266">
            <v>0</v>
          </cell>
          <cell r="N8266">
            <v>0</v>
          </cell>
          <cell r="O8266">
            <v>0</v>
          </cell>
          <cell r="P8266">
            <v>0</v>
          </cell>
          <cell r="Q8266">
            <v>0</v>
          </cell>
          <cell r="R8266">
            <v>0</v>
          </cell>
          <cell r="S8266">
            <v>0</v>
          </cell>
          <cell r="T8266">
            <v>0</v>
          </cell>
        </row>
        <row r="8267">
          <cell r="A8267">
            <v>51060032</v>
          </cell>
          <cell r="B8267" t="str">
            <v>51060032 Salary In Lieu Of Pl - Officer</v>
          </cell>
          <cell r="C8267">
            <v>0</v>
          </cell>
          <cell r="D8267">
            <v>0</v>
          </cell>
          <cell r="E8267">
            <v>0</v>
          </cell>
          <cell r="F8267">
            <v>0</v>
          </cell>
          <cell r="G8267">
            <v>0</v>
          </cell>
          <cell r="H8267">
            <v>0</v>
          </cell>
          <cell r="I8267">
            <v>0</v>
          </cell>
          <cell r="J8267">
            <v>0</v>
          </cell>
          <cell r="K8267">
            <v>0</v>
          </cell>
          <cell r="L8267">
            <v>0</v>
          </cell>
          <cell r="M8267">
            <v>0</v>
          </cell>
          <cell r="N8267">
            <v>0</v>
          </cell>
          <cell r="O8267">
            <v>0</v>
          </cell>
          <cell r="P8267">
            <v>0</v>
          </cell>
          <cell r="Q8267">
            <v>0</v>
          </cell>
          <cell r="R8267">
            <v>0</v>
          </cell>
          <cell r="S8267">
            <v>0</v>
          </cell>
          <cell r="T8267">
            <v>0</v>
          </cell>
        </row>
        <row r="8268">
          <cell r="A8268">
            <v>51060033</v>
          </cell>
          <cell r="B8268" t="str">
            <v>51060033 Direct Wages In Lieu Of Pl</v>
          </cell>
          <cell r="C8268">
            <v>0</v>
          </cell>
          <cell r="D8268">
            <v>0</v>
          </cell>
          <cell r="E8268">
            <v>0</v>
          </cell>
          <cell r="F8268">
            <v>0</v>
          </cell>
          <cell r="G8268">
            <v>0</v>
          </cell>
          <cell r="H8268">
            <v>0</v>
          </cell>
          <cell r="I8268">
            <v>0</v>
          </cell>
          <cell r="J8268">
            <v>0</v>
          </cell>
          <cell r="K8268">
            <v>0</v>
          </cell>
          <cell r="L8268">
            <v>0</v>
          </cell>
          <cell r="M8268">
            <v>0</v>
          </cell>
          <cell r="N8268">
            <v>0</v>
          </cell>
          <cell r="O8268">
            <v>0</v>
          </cell>
          <cell r="P8268">
            <v>0</v>
          </cell>
          <cell r="Q8268">
            <v>0</v>
          </cell>
          <cell r="R8268">
            <v>0</v>
          </cell>
          <cell r="S8268">
            <v>0</v>
          </cell>
          <cell r="T8268">
            <v>0</v>
          </cell>
        </row>
        <row r="8269">
          <cell r="A8269">
            <v>51060034</v>
          </cell>
          <cell r="B8269" t="str">
            <v>51060034 Indirect Wages In Lieu Of Pl</v>
          </cell>
          <cell r="C8269">
            <v>0</v>
          </cell>
          <cell r="D8269">
            <v>0</v>
          </cell>
          <cell r="E8269">
            <v>0</v>
          </cell>
          <cell r="F8269">
            <v>0</v>
          </cell>
          <cell r="G8269">
            <v>0</v>
          </cell>
          <cell r="H8269">
            <v>0</v>
          </cell>
          <cell r="I8269">
            <v>0</v>
          </cell>
          <cell r="J8269">
            <v>0</v>
          </cell>
          <cell r="K8269">
            <v>0</v>
          </cell>
          <cell r="L8269">
            <v>0</v>
          </cell>
          <cell r="M8269">
            <v>0</v>
          </cell>
          <cell r="N8269">
            <v>0</v>
          </cell>
          <cell r="O8269">
            <v>0</v>
          </cell>
          <cell r="P8269">
            <v>0</v>
          </cell>
          <cell r="Q8269">
            <v>0</v>
          </cell>
          <cell r="R8269">
            <v>0</v>
          </cell>
          <cell r="S8269">
            <v>0</v>
          </cell>
          <cell r="T8269">
            <v>0</v>
          </cell>
        </row>
        <row r="8270">
          <cell r="A8270">
            <v>51060041</v>
          </cell>
          <cell r="B8270" t="str">
            <v>51060041 Leave Encashment - Officers</v>
          </cell>
          <cell r="C8270">
            <v>148150009.27000001</v>
          </cell>
          <cell r="D8270">
            <v>45984477.700000003</v>
          </cell>
          <cell r="E8270">
            <v>12104930.26</v>
          </cell>
          <cell r="F8270">
            <v>13328327.82</v>
          </cell>
          <cell r="G8270">
            <v>5451141.0700000003</v>
          </cell>
          <cell r="H8270">
            <v>0</v>
          </cell>
          <cell r="I8270">
            <v>0</v>
          </cell>
          <cell r="J8270">
            <v>0</v>
          </cell>
          <cell r="K8270">
            <v>0</v>
          </cell>
          <cell r="L8270">
            <v>4351157.3</v>
          </cell>
          <cell r="M8270">
            <v>3821652.76</v>
          </cell>
          <cell r="N8270">
            <v>0</v>
          </cell>
          <cell r="O8270">
            <v>0</v>
          </cell>
          <cell r="P8270">
            <v>0</v>
          </cell>
          <cell r="Q8270">
            <v>0</v>
          </cell>
          <cell r="R8270">
            <v>0</v>
          </cell>
          <cell r="S8270">
            <v>0</v>
          </cell>
          <cell r="T8270">
            <v>233191696.18000001</v>
          </cell>
        </row>
        <row r="8271">
          <cell r="A8271">
            <v>51060042</v>
          </cell>
          <cell r="B8271" t="str">
            <v>51060042 Leave Encashment - Staff</v>
          </cell>
          <cell r="C8271">
            <v>19343808.329999998</v>
          </cell>
          <cell r="D8271">
            <v>1773998.72</v>
          </cell>
          <cell r="E8271">
            <v>426000.51</v>
          </cell>
          <cell r="F8271">
            <v>2527922.2000000002</v>
          </cell>
          <cell r="G8271">
            <v>0</v>
          </cell>
          <cell r="H8271">
            <v>0</v>
          </cell>
          <cell r="I8271">
            <v>0</v>
          </cell>
          <cell r="J8271">
            <v>0</v>
          </cell>
          <cell r="K8271">
            <v>0</v>
          </cell>
          <cell r="L8271">
            <v>0</v>
          </cell>
          <cell r="M8271">
            <v>0</v>
          </cell>
          <cell r="N8271">
            <v>0</v>
          </cell>
          <cell r="O8271">
            <v>0</v>
          </cell>
          <cell r="P8271">
            <v>0</v>
          </cell>
          <cell r="Q8271">
            <v>0</v>
          </cell>
          <cell r="R8271">
            <v>0</v>
          </cell>
          <cell r="S8271">
            <v>0</v>
          </cell>
          <cell r="T8271">
            <v>24071729.760000002</v>
          </cell>
        </row>
        <row r="8272">
          <cell r="A8272">
            <v>51060043</v>
          </cell>
          <cell r="B8272" t="str">
            <v>51060043 Leave Encashment - Workmen</v>
          </cell>
          <cell r="C8272">
            <v>131271029.29000001</v>
          </cell>
          <cell r="D8272">
            <v>56928248.200000003</v>
          </cell>
          <cell r="E8272">
            <v>11523040.470000001</v>
          </cell>
          <cell r="F8272">
            <v>0</v>
          </cell>
          <cell r="G8272">
            <v>0</v>
          </cell>
          <cell r="H8272">
            <v>0</v>
          </cell>
          <cell r="I8272">
            <v>0</v>
          </cell>
          <cell r="J8272">
            <v>0</v>
          </cell>
          <cell r="K8272">
            <v>0</v>
          </cell>
          <cell r="L8272">
            <v>0</v>
          </cell>
          <cell r="M8272">
            <v>9362947.3399999999</v>
          </cell>
          <cell r="N8272">
            <v>0</v>
          </cell>
          <cell r="O8272">
            <v>0</v>
          </cell>
          <cell r="P8272">
            <v>0</v>
          </cell>
          <cell r="Q8272">
            <v>0</v>
          </cell>
          <cell r="R8272">
            <v>0</v>
          </cell>
          <cell r="S8272">
            <v>0</v>
          </cell>
          <cell r="T8272">
            <v>209085265.30000001</v>
          </cell>
        </row>
        <row r="8273">
          <cell r="A8273">
            <v>51060044</v>
          </cell>
          <cell r="B8273" t="str">
            <v>51060044 Leave Encashment - Indirect Workmen</v>
          </cell>
          <cell r="C8273">
            <v>48890438.329999998</v>
          </cell>
          <cell r="D8273">
            <v>13106264.58</v>
          </cell>
          <cell r="E8273">
            <v>5858659.0300000003</v>
          </cell>
          <cell r="F8273">
            <v>0</v>
          </cell>
          <cell r="G8273">
            <v>0</v>
          </cell>
          <cell r="H8273">
            <v>0</v>
          </cell>
          <cell r="I8273">
            <v>0</v>
          </cell>
          <cell r="J8273">
            <v>0</v>
          </cell>
          <cell r="K8273">
            <v>0</v>
          </cell>
          <cell r="L8273">
            <v>0</v>
          </cell>
          <cell r="M8273">
            <v>0</v>
          </cell>
          <cell r="N8273">
            <v>0</v>
          </cell>
          <cell r="O8273">
            <v>0</v>
          </cell>
          <cell r="P8273">
            <v>0</v>
          </cell>
          <cell r="Q8273">
            <v>0</v>
          </cell>
          <cell r="R8273">
            <v>0</v>
          </cell>
          <cell r="S8273">
            <v>0</v>
          </cell>
          <cell r="T8273">
            <v>67855361.939999998</v>
          </cell>
        </row>
        <row r="8274">
          <cell r="A8274">
            <v>51060045</v>
          </cell>
          <cell r="B8274" t="str">
            <v>51060045 Officer-Leave Salary/Casual Leave</v>
          </cell>
          <cell r="C8274">
            <v>-22692207.219999999</v>
          </cell>
          <cell r="D8274">
            <v>-15289299.640000001</v>
          </cell>
          <cell r="E8274">
            <v>-4727749.6900000004</v>
          </cell>
          <cell r="F8274">
            <v>-2676976.4500000002</v>
          </cell>
          <cell r="G8274">
            <v>-2196681.9700000002</v>
          </cell>
          <cell r="H8274">
            <v>0</v>
          </cell>
          <cell r="I8274">
            <v>0</v>
          </cell>
          <cell r="J8274">
            <v>0</v>
          </cell>
          <cell r="K8274">
            <v>0</v>
          </cell>
          <cell r="L8274">
            <v>-974399.38</v>
          </cell>
          <cell r="M8274">
            <v>-1726674.58</v>
          </cell>
          <cell r="N8274">
            <v>0</v>
          </cell>
          <cell r="O8274">
            <v>0</v>
          </cell>
          <cell r="P8274">
            <v>0</v>
          </cell>
          <cell r="Q8274">
            <v>0</v>
          </cell>
          <cell r="R8274">
            <v>0</v>
          </cell>
          <cell r="S8274">
            <v>0</v>
          </cell>
          <cell r="T8274">
            <v>-50283988.93</v>
          </cell>
        </row>
        <row r="8275">
          <cell r="A8275">
            <v>51060046</v>
          </cell>
          <cell r="B8275" t="str">
            <v>6*  Leave Encash-Temp Workmen</v>
          </cell>
          <cell r="C8275">
            <v>3707173.35</v>
          </cell>
          <cell r="D8275">
            <v>0</v>
          </cell>
          <cell r="E8275">
            <v>0</v>
          </cell>
          <cell r="F8275">
            <v>0</v>
          </cell>
          <cell r="G8275">
            <v>0</v>
          </cell>
          <cell r="H8275">
            <v>0</v>
          </cell>
          <cell r="I8275">
            <v>0</v>
          </cell>
          <cell r="J8275">
            <v>0</v>
          </cell>
          <cell r="K8275">
            <v>0</v>
          </cell>
          <cell r="L8275">
            <v>0</v>
          </cell>
          <cell r="M8275">
            <v>0</v>
          </cell>
          <cell r="N8275">
            <v>0</v>
          </cell>
          <cell r="O8275">
            <v>0</v>
          </cell>
          <cell r="P8275">
            <v>0</v>
          </cell>
          <cell r="Q8275">
            <v>0</v>
          </cell>
          <cell r="R8275">
            <v>0</v>
          </cell>
          <cell r="S8275">
            <v>0</v>
          </cell>
          <cell r="T8275">
            <v>3707173.35</v>
          </cell>
        </row>
        <row r="8276">
          <cell r="A8276">
            <v>51060047</v>
          </cell>
          <cell r="B8276" t="str">
            <v>6*  Casual Leave  - Workmen and Officers</v>
          </cell>
          <cell r="C8276">
            <v>0</v>
          </cell>
          <cell r="D8276">
            <v>12000000</v>
          </cell>
          <cell r="E8276">
            <v>0</v>
          </cell>
          <cell r="F8276">
            <v>0</v>
          </cell>
          <cell r="G8276">
            <v>0</v>
          </cell>
          <cell r="H8276">
            <v>0</v>
          </cell>
          <cell r="I8276">
            <v>0</v>
          </cell>
          <cell r="J8276">
            <v>0</v>
          </cell>
          <cell r="K8276">
            <v>0</v>
          </cell>
          <cell r="L8276">
            <v>0</v>
          </cell>
          <cell r="M8276">
            <v>0</v>
          </cell>
          <cell r="N8276">
            <v>0</v>
          </cell>
          <cell r="O8276">
            <v>0</v>
          </cell>
          <cell r="P8276">
            <v>0</v>
          </cell>
          <cell r="Q8276">
            <v>0</v>
          </cell>
          <cell r="R8276">
            <v>0</v>
          </cell>
          <cell r="S8276">
            <v>0</v>
          </cell>
          <cell r="T8276">
            <v>12000000</v>
          </cell>
        </row>
        <row r="8277">
          <cell r="A8277">
            <v>51060050</v>
          </cell>
          <cell r="B8277" t="str">
            <v>51060050 LTA (Directors)</v>
          </cell>
          <cell r="C8277">
            <v>0</v>
          </cell>
          <cell r="D8277">
            <v>0</v>
          </cell>
          <cell r="E8277">
            <v>0</v>
          </cell>
          <cell r="F8277">
            <v>0</v>
          </cell>
          <cell r="G8277">
            <v>0</v>
          </cell>
          <cell r="H8277">
            <v>0</v>
          </cell>
          <cell r="I8277">
            <v>0</v>
          </cell>
          <cell r="J8277">
            <v>0</v>
          </cell>
          <cell r="K8277">
            <v>0</v>
          </cell>
          <cell r="L8277">
            <v>0</v>
          </cell>
          <cell r="M8277">
            <v>0</v>
          </cell>
          <cell r="N8277">
            <v>0</v>
          </cell>
          <cell r="O8277">
            <v>0</v>
          </cell>
          <cell r="P8277">
            <v>0</v>
          </cell>
          <cell r="Q8277">
            <v>0</v>
          </cell>
          <cell r="R8277">
            <v>0</v>
          </cell>
          <cell r="S8277">
            <v>0</v>
          </cell>
          <cell r="T8277">
            <v>0</v>
          </cell>
        </row>
        <row r="8278">
          <cell r="A8278">
            <v>51060051</v>
          </cell>
          <cell r="B8278" t="str">
            <v>51060051 Lta - Officers</v>
          </cell>
          <cell r="C8278">
            <v>67283961.569999993</v>
          </cell>
          <cell r="D8278">
            <v>19689463.93</v>
          </cell>
          <cell r="E8278">
            <v>13036292.810000001</v>
          </cell>
          <cell r="F8278">
            <v>3663537.11</v>
          </cell>
          <cell r="G8278">
            <v>2371936</v>
          </cell>
          <cell r="H8278">
            <v>0</v>
          </cell>
          <cell r="I8278">
            <v>0</v>
          </cell>
          <cell r="J8278">
            <v>0</v>
          </cell>
          <cell r="K8278">
            <v>0</v>
          </cell>
          <cell r="L8278">
            <v>1222697</v>
          </cell>
          <cell r="M8278">
            <v>1634519.85</v>
          </cell>
          <cell r="N8278">
            <v>0</v>
          </cell>
          <cell r="O8278">
            <v>0</v>
          </cell>
          <cell r="P8278">
            <v>0</v>
          </cell>
          <cell r="Q8278">
            <v>0</v>
          </cell>
          <cell r="R8278">
            <v>0</v>
          </cell>
          <cell r="S8278">
            <v>0</v>
          </cell>
          <cell r="T8278">
            <v>108902408.27</v>
          </cell>
        </row>
        <row r="8279">
          <cell r="A8279">
            <v>51060052</v>
          </cell>
          <cell r="B8279" t="str">
            <v>51060052 Lta - Staff</v>
          </cell>
          <cell r="C8279">
            <v>4562698.51</v>
          </cell>
          <cell r="D8279">
            <v>282426.34999999998</v>
          </cell>
          <cell r="E8279">
            <v>55022.12</v>
          </cell>
          <cell r="F8279">
            <v>375757.26</v>
          </cell>
          <cell r="G8279">
            <v>0</v>
          </cell>
          <cell r="H8279">
            <v>0</v>
          </cell>
          <cell r="I8279">
            <v>0</v>
          </cell>
          <cell r="J8279">
            <v>0</v>
          </cell>
          <cell r="K8279">
            <v>0</v>
          </cell>
          <cell r="L8279">
            <v>0</v>
          </cell>
          <cell r="M8279">
            <v>0</v>
          </cell>
          <cell r="N8279">
            <v>0</v>
          </cell>
          <cell r="O8279">
            <v>0</v>
          </cell>
          <cell r="P8279">
            <v>0</v>
          </cell>
          <cell r="Q8279">
            <v>0</v>
          </cell>
          <cell r="R8279">
            <v>0</v>
          </cell>
          <cell r="S8279">
            <v>0</v>
          </cell>
          <cell r="T8279">
            <v>5275904.24</v>
          </cell>
        </row>
        <row r="8280">
          <cell r="A8280">
            <v>51060053</v>
          </cell>
          <cell r="B8280" t="str">
            <v>51060053 Lta - Workmen</v>
          </cell>
          <cell r="C8280">
            <v>55487158.600000001</v>
          </cell>
          <cell r="D8280">
            <v>44383887.689999998</v>
          </cell>
          <cell r="E8280">
            <v>3251858.85</v>
          </cell>
          <cell r="F8280">
            <v>19500</v>
          </cell>
          <cell r="G8280">
            <v>0</v>
          </cell>
          <cell r="H8280">
            <v>0</v>
          </cell>
          <cell r="I8280">
            <v>0</v>
          </cell>
          <cell r="J8280">
            <v>0</v>
          </cell>
          <cell r="K8280">
            <v>0</v>
          </cell>
          <cell r="L8280">
            <v>0</v>
          </cell>
          <cell r="M8280">
            <v>0</v>
          </cell>
          <cell r="N8280">
            <v>0</v>
          </cell>
          <cell r="O8280">
            <v>0</v>
          </cell>
          <cell r="P8280">
            <v>0</v>
          </cell>
          <cell r="Q8280">
            <v>0</v>
          </cell>
          <cell r="R8280">
            <v>0</v>
          </cell>
          <cell r="S8280">
            <v>0</v>
          </cell>
          <cell r="T8280">
            <v>103142405.14</v>
          </cell>
        </row>
        <row r="8281">
          <cell r="A8281">
            <v>51060054</v>
          </cell>
          <cell r="B8281" t="str">
            <v>51060054 Lta - Indirect Workmen</v>
          </cell>
          <cell r="C8281">
            <v>5467260.3499999996</v>
          </cell>
          <cell r="D8281">
            <v>1698145.81</v>
          </cell>
          <cell r="E8281">
            <v>1296733.72</v>
          </cell>
          <cell r="F8281">
            <v>0</v>
          </cell>
          <cell r="G8281">
            <v>0</v>
          </cell>
          <cell r="H8281">
            <v>0</v>
          </cell>
          <cell r="I8281">
            <v>0</v>
          </cell>
          <cell r="J8281">
            <v>0</v>
          </cell>
          <cell r="K8281">
            <v>0</v>
          </cell>
          <cell r="L8281">
            <v>0</v>
          </cell>
          <cell r="M8281">
            <v>0</v>
          </cell>
          <cell r="N8281">
            <v>0</v>
          </cell>
          <cell r="O8281">
            <v>0</v>
          </cell>
          <cell r="P8281">
            <v>0</v>
          </cell>
          <cell r="Q8281">
            <v>0</v>
          </cell>
          <cell r="R8281">
            <v>0</v>
          </cell>
          <cell r="S8281">
            <v>0</v>
          </cell>
          <cell r="T8281">
            <v>8462139.8800000008</v>
          </cell>
        </row>
        <row r="8282">
          <cell r="A8282">
            <v>51060055</v>
          </cell>
          <cell r="B8282" t="str">
            <v>51060055 Retrencment Compensation</v>
          </cell>
          <cell r="C8282">
            <v>0</v>
          </cell>
          <cell r="D8282">
            <v>0</v>
          </cell>
          <cell r="E8282">
            <v>0</v>
          </cell>
          <cell r="F8282">
            <v>0</v>
          </cell>
          <cell r="G8282">
            <v>0</v>
          </cell>
          <cell r="H8282">
            <v>0</v>
          </cell>
          <cell r="I8282">
            <v>0</v>
          </cell>
          <cell r="J8282">
            <v>0</v>
          </cell>
          <cell r="K8282">
            <v>0</v>
          </cell>
          <cell r="L8282">
            <v>0</v>
          </cell>
          <cell r="M8282">
            <v>0</v>
          </cell>
          <cell r="N8282">
            <v>0</v>
          </cell>
          <cell r="O8282">
            <v>0</v>
          </cell>
          <cell r="P8282">
            <v>0</v>
          </cell>
          <cell r="Q8282">
            <v>0</v>
          </cell>
          <cell r="R8282">
            <v>0</v>
          </cell>
          <cell r="S8282">
            <v>0</v>
          </cell>
          <cell r="T8282">
            <v>0</v>
          </cell>
        </row>
        <row r="8283">
          <cell r="A8283">
            <v>51060062</v>
          </cell>
          <cell r="B8283" t="str">
            <v>51060062 Fuel Reimbursement/ Reim Of Car Expenses</v>
          </cell>
          <cell r="C8283">
            <v>420620668.44</v>
          </cell>
          <cell r="D8283">
            <v>132092241.97</v>
          </cell>
          <cell r="E8283">
            <v>56004271</v>
          </cell>
          <cell r="F8283">
            <v>39674402.68</v>
          </cell>
          <cell r="G8283">
            <v>14558608.17</v>
          </cell>
          <cell r="H8283">
            <v>0</v>
          </cell>
          <cell r="I8283">
            <v>0</v>
          </cell>
          <cell r="J8283">
            <v>0</v>
          </cell>
          <cell r="K8283">
            <v>0</v>
          </cell>
          <cell r="L8283">
            <v>11487475.859999999</v>
          </cell>
          <cell r="M8283">
            <v>10672500.619999999</v>
          </cell>
          <cell r="N8283">
            <v>0</v>
          </cell>
          <cell r="O8283">
            <v>0</v>
          </cell>
          <cell r="P8283">
            <v>0</v>
          </cell>
          <cell r="Q8283">
            <v>0</v>
          </cell>
          <cell r="R8283">
            <v>0</v>
          </cell>
          <cell r="S8283">
            <v>0</v>
          </cell>
          <cell r="T8283">
            <v>685110168.74000001</v>
          </cell>
        </row>
        <row r="8284">
          <cell r="A8284">
            <v>51060071</v>
          </cell>
          <cell r="B8284" t="str">
            <v>51060071 Provision For Privilage Leave - Officer</v>
          </cell>
          <cell r="C8284">
            <v>79061315.010000005</v>
          </cell>
          <cell r="D8284">
            <v>4581382.45</v>
          </cell>
          <cell r="E8284">
            <v>18659367.359999999</v>
          </cell>
          <cell r="F8284">
            <v>-24505890.34</v>
          </cell>
          <cell r="G8284">
            <v>-2295880.4</v>
          </cell>
          <cell r="H8284">
            <v>0</v>
          </cell>
          <cell r="I8284">
            <v>0</v>
          </cell>
          <cell r="J8284">
            <v>0</v>
          </cell>
          <cell r="K8284">
            <v>0</v>
          </cell>
          <cell r="L8284">
            <v>323182.59000000003</v>
          </cell>
          <cell r="M8284">
            <v>3602388</v>
          </cell>
          <cell r="N8284">
            <v>0</v>
          </cell>
          <cell r="O8284">
            <v>0</v>
          </cell>
          <cell r="P8284">
            <v>0</v>
          </cell>
          <cell r="Q8284">
            <v>0</v>
          </cell>
          <cell r="R8284">
            <v>0</v>
          </cell>
          <cell r="S8284">
            <v>0</v>
          </cell>
          <cell r="T8284">
            <v>79425864.670000002</v>
          </cell>
        </row>
        <row r="8285">
          <cell r="A8285">
            <v>51060072</v>
          </cell>
          <cell r="B8285" t="str">
            <v>51060072 Provision For Privilage Leave - Staff</v>
          </cell>
          <cell r="C8285">
            <v>-3732511.09</v>
          </cell>
          <cell r="D8285">
            <v>51352269</v>
          </cell>
          <cell r="E8285">
            <v>6984045.7400000002</v>
          </cell>
          <cell r="F8285">
            <v>553438.03</v>
          </cell>
          <cell r="G8285">
            <v>0</v>
          </cell>
          <cell r="H8285">
            <v>0</v>
          </cell>
          <cell r="I8285">
            <v>0</v>
          </cell>
          <cell r="J8285">
            <v>0</v>
          </cell>
          <cell r="K8285">
            <v>0</v>
          </cell>
          <cell r="L8285">
            <v>0</v>
          </cell>
          <cell r="M8285">
            <v>1370051</v>
          </cell>
          <cell r="N8285">
            <v>0</v>
          </cell>
          <cell r="O8285">
            <v>0</v>
          </cell>
          <cell r="P8285">
            <v>0</v>
          </cell>
          <cell r="Q8285">
            <v>0</v>
          </cell>
          <cell r="R8285">
            <v>0</v>
          </cell>
          <cell r="S8285">
            <v>0</v>
          </cell>
          <cell r="T8285">
            <v>56527292.68</v>
          </cell>
        </row>
        <row r="8286">
          <cell r="A8286">
            <v>51060073</v>
          </cell>
          <cell r="B8286" t="str">
            <v>51060073 Provision For Sick Leave - Staff</v>
          </cell>
          <cell r="C8286">
            <v>5680212.0499999998</v>
          </cell>
          <cell r="D8286">
            <v>12830482</v>
          </cell>
          <cell r="E8286">
            <v>-466489.79</v>
          </cell>
          <cell r="F8286">
            <v>398296.08</v>
          </cell>
          <cell r="G8286">
            <v>0</v>
          </cell>
          <cell r="H8286">
            <v>0</v>
          </cell>
          <cell r="I8286">
            <v>0</v>
          </cell>
          <cell r="J8286">
            <v>0</v>
          </cell>
          <cell r="K8286">
            <v>0</v>
          </cell>
          <cell r="L8286">
            <v>0</v>
          </cell>
          <cell r="M8286">
            <v>-1128466</v>
          </cell>
          <cell r="N8286">
            <v>0</v>
          </cell>
          <cell r="O8286">
            <v>0</v>
          </cell>
          <cell r="P8286">
            <v>0</v>
          </cell>
          <cell r="Q8286">
            <v>0</v>
          </cell>
          <cell r="R8286">
            <v>0</v>
          </cell>
          <cell r="S8286">
            <v>0</v>
          </cell>
          <cell r="T8286">
            <v>17314034.34</v>
          </cell>
        </row>
        <row r="8287">
          <cell r="A8287">
            <v>51060074</v>
          </cell>
          <cell r="B8287" t="str">
            <v>51060074 Provision For El - Officer</v>
          </cell>
          <cell r="C8287">
            <v>8778175.1099999994</v>
          </cell>
          <cell r="D8287">
            <v>-4736751</v>
          </cell>
          <cell r="E8287">
            <v>2896624.05</v>
          </cell>
          <cell r="F8287">
            <v>-1532147.08</v>
          </cell>
          <cell r="G8287">
            <v>-1268209.19</v>
          </cell>
          <cell r="H8287">
            <v>0</v>
          </cell>
          <cell r="I8287">
            <v>0</v>
          </cell>
          <cell r="J8287">
            <v>0</v>
          </cell>
          <cell r="K8287">
            <v>0</v>
          </cell>
          <cell r="L8287">
            <v>916040.18</v>
          </cell>
          <cell r="M8287">
            <v>-649248</v>
          </cell>
          <cell r="N8287">
            <v>0</v>
          </cell>
          <cell r="O8287">
            <v>0</v>
          </cell>
          <cell r="P8287">
            <v>0</v>
          </cell>
          <cell r="Q8287">
            <v>0</v>
          </cell>
          <cell r="R8287">
            <v>0</v>
          </cell>
          <cell r="S8287">
            <v>0</v>
          </cell>
          <cell r="T8287">
            <v>4404484.07</v>
          </cell>
        </row>
        <row r="8288">
          <cell r="A8288">
            <v>51060901</v>
          </cell>
          <cell r="B8288" t="str">
            <v>51060901 Ind-AS  Actuarial Gain/loss – GMB pension</v>
          </cell>
          <cell r="C8288">
            <v>0</v>
          </cell>
          <cell r="D8288">
            <v>0</v>
          </cell>
          <cell r="E8288">
            <v>0</v>
          </cell>
          <cell r="F8288">
            <v>0</v>
          </cell>
          <cell r="G8288">
            <v>0</v>
          </cell>
          <cell r="H8288">
            <v>0</v>
          </cell>
          <cell r="I8288">
            <v>0</v>
          </cell>
          <cell r="J8288">
            <v>0</v>
          </cell>
          <cell r="K8288">
            <v>0</v>
          </cell>
          <cell r="L8288">
            <v>0</v>
          </cell>
          <cell r="M8288">
            <v>0</v>
          </cell>
          <cell r="N8288">
            <v>0</v>
          </cell>
          <cell r="O8288">
            <v>0</v>
          </cell>
          <cell r="P8288">
            <v>0</v>
          </cell>
          <cell r="Q8288">
            <v>0</v>
          </cell>
          <cell r="R8288">
            <v>0</v>
          </cell>
          <cell r="S8288">
            <v>0</v>
          </cell>
          <cell r="T8288">
            <v>0</v>
          </cell>
        </row>
        <row r="8289">
          <cell r="A8289">
            <v>51100114</v>
          </cell>
          <cell r="B8289" t="str">
            <v>51100114 PAYROLL TAX - FICA</v>
          </cell>
          <cell r="C8289">
            <v>0</v>
          </cell>
          <cell r="D8289">
            <v>0</v>
          </cell>
          <cell r="E8289">
            <v>0</v>
          </cell>
          <cell r="F8289">
            <v>0</v>
          </cell>
          <cell r="G8289">
            <v>0</v>
          </cell>
          <cell r="H8289">
            <v>0</v>
          </cell>
          <cell r="I8289">
            <v>0</v>
          </cell>
          <cell r="J8289">
            <v>0</v>
          </cell>
          <cell r="K8289">
            <v>0</v>
          </cell>
          <cell r="L8289">
            <v>0</v>
          </cell>
          <cell r="M8289">
            <v>0</v>
          </cell>
          <cell r="N8289">
            <v>0</v>
          </cell>
          <cell r="O8289">
            <v>0</v>
          </cell>
          <cell r="P8289">
            <v>0</v>
          </cell>
          <cell r="Q8289">
            <v>0</v>
          </cell>
          <cell r="R8289">
            <v>0</v>
          </cell>
          <cell r="S8289">
            <v>0</v>
          </cell>
          <cell r="T8289">
            <v>0</v>
          </cell>
        </row>
        <row r="8290">
          <cell r="A8290">
            <v>51120904</v>
          </cell>
          <cell r="B8290" t="str">
            <v>51120904 Ind-AS  Actuarial Gain/loss - GMB pension</v>
          </cell>
          <cell r="C8290">
            <v>0</v>
          </cell>
          <cell r="D8290">
            <v>0</v>
          </cell>
          <cell r="E8290">
            <v>0</v>
          </cell>
          <cell r="F8290">
            <v>0</v>
          </cell>
          <cell r="G8290">
            <v>0</v>
          </cell>
          <cell r="H8290">
            <v>0</v>
          </cell>
          <cell r="I8290">
            <v>0</v>
          </cell>
          <cell r="J8290">
            <v>0</v>
          </cell>
          <cell r="K8290">
            <v>0</v>
          </cell>
          <cell r="L8290">
            <v>0</v>
          </cell>
          <cell r="M8290">
            <v>0</v>
          </cell>
          <cell r="N8290">
            <v>0</v>
          </cell>
          <cell r="O8290">
            <v>0</v>
          </cell>
          <cell r="P8290">
            <v>0</v>
          </cell>
          <cell r="Q8290">
            <v>0</v>
          </cell>
          <cell r="R8290">
            <v>0</v>
          </cell>
          <cell r="S8290">
            <v>0</v>
          </cell>
          <cell r="T8290">
            <v>0</v>
          </cell>
        </row>
        <row r="8291">
          <cell r="A8291">
            <v>51150007</v>
          </cell>
          <cell r="B8291" t="str">
            <v>51150007 Unclaimed Bal FlexiPay</v>
          </cell>
          <cell r="C8291">
            <v>0</v>
          </cell>
          <cell r="D8291">
            <v>0</v>
          </cell>
          <cell r="E8291">
            <v>0</v>
          </cell>
          <cell r="F8291">
            <v>0</v>
          </cell>
          <cell r="G8291">
            <v>0</v>
          </cell>
          <cell r="H8291">
            <v>0</v>
          </cell>
          <cell r="I8291">
            <v>0</v>
          </cell>
          <cell r="J8291">
            <v>0</v>
          </cell>
          <cell r="K8291">
            <v>0</v>
          </cell>
          <cell r="L8291">
            <v>0</v>
          </cell>
          <cell r="M8291">
            <v>0</v>
          </cell>
          <cell r="N8291">
            <v>0</v>
          </cell>
          <cell r="O8291">
            <v>0</v>
          </cell>
          <cell r="P8291">
            <v>0</v>
          </cell>
          <cell r="Q8291">
            <v>0</v>
          </cell>
          <cell r="R8291">
            <v>0</v>
          </cell>
          <cell r="S8291">
            <v>0</v>
          </cell>
          <cell r="T8291">
            <v>0</v>
          </cell>
        </row>
        <row r="8292">
          <cell r="A8292">
            <v>54080003</v>
          </cell>
          <cell r="B8292" t="str">
            <v>6*  Contract Laobur - Production(MP)</v>
          </cell>
          <cell r="C8292">
            <v>0</v>
          </cell>
          <cell r="D8292">
            <v>7887024.7999999998</v>
          </cell>
          <cell r="E8292">
            <v>0</v>
          </cell>
          <cell r="F8292">
            <v>0</v>
          </cell>
          <cell r="G8292">
            <v>0</v>
          </cell>
          <cell r="H8292">
            <v>0</v>
          </cell>
          <cell r="I8292">
            <v>0</v>
          </cell>
          <cell r="J8292">
            <v>0</v>
          </cell>
          <cell r="K8292">
            <v>0</v>
          </cell>
          <cell r="L8292">
            <v>0</v>
          </cell>
          <cell r="M8292">
            <v>67218270.099999994</v>
          </cell>
          <cell r="N8292">
            <v>0</v>
          </cell>
          <cell r="O8292">
            <v>0</v>
          </cell>
          <cell r="P8292">
            <v>0</v>
          </cell>
          <cell r="Q8292">
            <v>0</v>
          </cell>
          <cell r="R8292">
            <v>0</v>
          </cell>
          <cell r="S8292">
            <v>0</v>
          </cell>
          <cell r="T8292">
            <v>75105294.900000006</v>
          </cell>
        </row>
        <row r="8293">
          <cell r="A8293">
            <v>54990002</v>
          </cell>
          <cell r="B8293" t="str">
            <v>54990002 Inter Division Exp - Personnel cost</v>
          </cell>
          <cell r="C8293">
            <v>-623981442.32000005</v>
          </cell>
          <cell r="D8293">
            <v>467251661.56999999</v>
          </cell>
          <cell r="E8293">
            <v>129575605.72</v>
          </cell>
          <cell r="F8293">
            <v>-32121540</v>
          </cell>
          <cell r="G8293">
            <v>23030556.309999999</v>
          </cell>
          <cell r="H8293">
            <v>0</v>
          </cell>
          <cell r="I8293">
            <v>0</v>
          </cell>
          <cell r="J8293">
            <v>0</v>
          </cell>
          <cell r="K8293">
            <v>0</v>
          </cell>
          <cell r="L8293">
            <v>1537899.67</v>
          </cell>
          <cell r="M8293">
            <v>8473542.5399999991</v>
          </cell>
          <cell r="N8293">
            <v>0</v>
          </cell>
          <cell r="O8293">
            <v>0</v>
          </cell>
          <cell r="P8293">
            <v>0</v>
          </cell>
          <cell r="Q8293">
            <v>0</v>
          </cell>
          <cell r="R8293">
            <v>0</v>
          </cell>
          <cell r="S8293">
            <v>0</v>
          </cell>
          <cell r="T8293">
            <v>-26233716.510000002</v>
          </cell>
        </row>
        <row r="8294">
          <cell r="A8294">
            <v>54990004</v>
          </cell>
          <cell r="B8294" t="str">
            <v>54990004 Inter Unit Income/Expense-Personnel Cost</v>
          </cell>
          <cell r="C8294">
            <v>-27260346</v>
          </cell>
          <cell r="D8294">
            <v>0</v>
          </cell>
          <cell r="E8294">
            <v>0</v>
          </cell>
          <cell r="F8294">
            <v>0</v>
          </cell>
          <cell r="G8294">
            <v>0</v>
          </cell>
          <cell r="H8294">
            <v>0</v>
          </cell>
          <cell r="I8294">
            <v>0</v>
          </cell>
          <cell r="J8294">
            <v>0</v>
          </cell>
          <cell r="K8294">
            <v>0</v>
          </cell>
          <cell r="L8294">
            <v>0</v>
          </cell>
          <cell r="M8294">
            <v>0</v>
          </cell>
          <cell r="N8294">
            <v>0</v>
          </cell>
          <cell r="O8294">
            <v>0</v>
          </cell>
          <cell r="P8294">
            <v>0</v>
          </cell>
          <cell r="Q8294">
            <v>0</v>
          </cell>
          <cell r="R8294">
            <v>0</v>
          </cell>
          <cell r="S8294">
            <v>0</v>
          </cell>
          <cell r="T8294">
            <v>-27260346</v>
          </cell>
        </row>
        <row r="8295">
          <cell r="A8295">
            <v>54990007</v>
          </cell>
          <cell r="B8295" t="str">
            <v>54990007 FES - Conversion &amp; R&amp;D  cost allocation - Per cost</v>
          </cell>
          <cell r="C8295">
            <v>0</v>
          </cell>
          <cell r="D8295">
            <v>-90186191.920000002</v>
          </cell>
          <cell r="E8295">
            <v>0</v>
          </cell>
          <cell r="F8295">
            <v>0</v>
          </cell>
          <cell r="G8295">
            <v>90186191.909999996</v>
          </cell>
          <cell r="H8295">
            <v>0</v>
          </cell>
          <cell r="I8295">
            <v>0</v>
          </cell>
          <cell r="J8295">
            <v>0</v>
          </cell>
          <cell r="K8295">
            <v>0</v>
          </cell>
          <cell r="L8295">
            <v>0</v>
          </cell>
          <cell r="M8295">
            <v>0</v>
          </cell>
          <cell r="N8295">
            <v>0</v>
          </cell>
          <cell r="O8295">
            <v>0</v>
          </cell>
          <cell r="P8295">
            <v>0</v>
          </cell>
          <cell r="Q8295">
            <v>0</v>
          </cell>
          <cell r="R8295">
            <v>0</v>
          </cell>
          <cell r="S8295">
            <v>0</v>
          </cell>
          <cell r="T8295">
            <v>-0.01</v>
          </cell>
        </row>
        <row r="8296">
          <cell r="A8296">
            <v>54990008</v>
          </cell>
          <cell r="B8296" t="str">
            <v>54990008 Inter Division Exp – Personal Corporate Cost recov</v>
          </cell>
          <cell r="C8296">
            <v>245676088.88</v>
          </cell>
          <cell r="D8296">
            <v>126457319.48999999</v>
          </cell>
          <cell r="E8296">
            <v>65509120.840000004</v>
          </cell>
          <cell r="F8296">
            <v>-399518862.97000003</v>
          </cell>
          <cell r="G8296">
            <v>9508159.1899999995</v>
          </cell>
          <cell r="H8296">
            <v>0</v>
          </cell>
          <cell r="I8296">
            <v>0</v>
          </cell>
          <cell r="J8296">
            <v>0</v>
          </cell>
          <cell r="K8296">
            <v>0</v>
          </cell>
          <cell r="L8296">
            <v>93570.73</v>
          </cell>
          <cell r="M8296">
            <v>5769889.1699999999</v>
          </cell>
          <cell r="N8296">
            <v>0</v>
          </cell>
          <cell r="O8296">
            <v>0</v>
          </cell>
          <cell r="P8296">
            <v>0</v>
          </cell>
          <cell r="Q8296">
            <v>0</v>
          </cell>
          <cell r="R8296">
            <v>0</v>
          </cell>
          <cell r="S8296">
            <v>0</v>
          </cell>
          <cell r="T8296">
            <v>53495285.329999998</v>
          </cell>
        </row>
        <row r="8297">
          <cell r="A8297">
            <v>337</v>
          </cell>
          <cell r="B8297" t="str">
            <v>Contribution to Provident and othr funds.....</v>
          </cell>
          <cell r="C8297">
            <v>1122315999.0699999</v>
          </cell>
          <cell r="D8297">
            <v>391193577.25</v>
          </cell>
          <cell r="E8297">
            <v>129436965.03</v>
          </cell>
          <cell r="F8297">
            <v>85783511.700000003</v>
          </cell>
          <cell r="G8297">
            <v>23424324.390000001</v>
          </cell>
          <cell r="H8297">
            <v>0</v>
          </cell>
          <cell r="I8297">
            <v>0</v>
          </cell>
          <cell r="J8297">
            <v>0</v>
          </cell>
          <cell r="K8297">
            <v>0</v>
          </cell>
          <cell r="L8297">
            <v>22673565.109999999</v>
          </cell>
          <cell r="M8297">
            <v>34470549.43</v>
          </cell>
          <cell r="N8297">
            <v>0</v>
          </cell>
          <cell r="O8297">
            <v>0</v>
          </cell>
          <cell r="P8297">
            <v>0</v>
          </cell>
          <cell r="Q8297">
            <v>0</v>
          </cell>
          <cell r="R8297">
            <v>0</v>
          </cell>
          <cell r="S8297">
            <v>0</v>
          </cell>
          <cell r="T8297">
            <v>1809298491.98</v>
          </cell>
        </row>
        <row r="8298">
          <cell r="A8298">
            <v>51100001</v>
          </cell>
          <cell r="B8298" t="str">
            <v>51100001 Company'S Contribution To Pf - Officer</v>
          </cell>
          <cell r="C8298">
            <v>543692518.08000004</v>
          </cell>
          <cell r="D8298">
            <v>150220087</v>
          </cell>
          <cell r="E8298">
            <v>58400509</v>
          </cell>
          <cell r="F8298">
            <v>61210512</v>
          </cell>
          <cell r="G8298">
            <v>17431125</v>
          </cell>
          <cell r="H8298">
            <v>0</v>
          </cell>
          <cell r="I8298">
            <v>0</v>
          </cell>
          <cell r="J8298">
            <v>0</v>
          </cell>
          <cell r="K8298">
            <v>0</v>
          </cell>
          <cell r="L8298">
            <v>14195394</v>
          </cell>
          <cell r="M8298">
            <v>15932942</v>
          </cell>
          <cell r="N8298">
            <v>0</v>
          </cell>
          <cell r="O8298">
            <v>0</v>
          </cell>
          <cell r="P8298">
            <v>0</v>
          </cell>
          <cell r="Q8298">
            <v>0</v>
          </cell>
          <cell r="R8298">
            <v>0</v>
          </cell>
          <cell r="S8298">
            <v>0</v>
          </cell>
          <cell r="T8298">
            <v>861083087.08000004</v>
          </cell>
        </row>
        <row r="8299">
          <cell r="A8299">
            <v>51100002</v>
          </cell>
          <cell r="B8299" t="str">
            <v>51100002 Company'S Contribution To Pf - Staff</v>
          </cell>
          <cell r="C8299">
            <v>13792505</v>
          </cell>
          <cell r="D8299">
            <v>4058831</v>
          </cell>
          <cell r="E8299">
            <v>735051</v>
          </cell>
          <cell r="F8299">
            <v>555029</v>
          </cell>
          <cell r="G8299">
            <v>1347</v>
          </cell>
          <cell r="H8299">
            <v>0</v>
          </cell>
          <cell r="I8299">
            <v>0</v>
          </cell>
          <cell r="J8299">
            <v>0</v>
          </cell>
          <cell r="K8299">
            <v>0</v>
          </cell>
          <cell r="L8299">
            <v>0</v>
          </cell>
          <cell r="M8299">
            <v>0</v>
          </cell>
          <cell r="N8299">
            <v>0</v>
          </cell>
          <cell r="O8299">
            <v>0</v>
          </cell>
          <cell r="P8299">
            <v>0</v>
          </cell>
          <cell r="Q8299">
            <v>0</v>
          </cell>
          <cell r="R8299">
            <v>0</v>
          </cell>
          <cell r="S8299">
            <v>0</v>
          </cell>
          <cell r="T8299">
            <v>19142763</v>
          </cell>
        </row>
        <row r="8300">
          <cell r="A8300">
            <v>51100003</v>
          </cell>
          <cell r="B8300" t="str">
            <v>51100003 Company'S Contribution To Pf - Direct Workmen</v>
          </cell>
          <cell r="C8300">
            <v>194995327</v>
          </cell>
          <cell r="D8300">
            <v>97146385</v>
          </cell>
          <cell r="E8300">
            <v>13900812</v>
          </cell>
          <cell r="F8300">
            <v>184088</v>
          </cell>
          <cell r="G8300">
            <v>22250</v>
          </cell>
          <cell r="H8300">
            <v>0</v>
          </cell>
          <cell r="I8300">
            <v>0</v>
          </cell>
          <cell r="J8300">
            <v>0</v>
          </cell>
          <cell r="K8300">
            <v>0</v>
          </cell>
          <cell r="L8300">
            <v>0</v>
          </cell>
          <cell r="M8300">
            <v>6957697</v>
          </cell>
          <cell r="N8300">
            <v>0</v>
          </cell>
          <cell r="O8300">
            <v>0</v>
          </cell>
          <cell r="P8300">
            <v>0</v>
          </cell>
          <cell r="Q8300">
            <v>0</v>
          </cell>
          <cell r="R8300">
            <v>0</v>
          </cell>
          <cell r="S8300">
            <v>0</v>
          </cell>
          <cell r="T8300">
            <v>313206559</v>
          </cell>
        </row>
        <row r="8301">
          <cell r="A8301">
            <v>51100004</v>
          </cell>
          <cell r="B8301" t="str">
            <v>51100004 Company'S Contribution To Pf - Indirect Workmen</v>
          </cell>
          <cell r="C8301">
            <v>30363418</v>
          </cell>
          <cell r="D8301">
            <v>13936165</v>
          </cell>
          <cell r="E8301">
            <v>7855826</v>
          </cell>
          <cell r="F8301">
            <v>0</v>
          </cell>
          <cell r="G8301">
            <v>0</v>
          </cell>
          <cell r="H8301">
            <v>0</v>
          </cell>
          <cell r="I8301">
            <v>0</v>
          </cell>
          <cell r="J8301">
            <v>0</v>
          </cell>
          <cell r="K8301">
            <v>0</v>
          </cell>
          <cell r="L8301">
            <v>0</v>
          </cell>
          <cell r="M8301">
            <v>374939</v>
          </cell>
          <cell r="N8301">
            <v>0</v>
          </cell>
          <cell r="O8301">
            <v>0</v>
          </cell>
          <cell r="P8301">
            <v>0</v>
          </cell>
          <cell r="Q8301">
            <v>0</v>
          </cell>
          <cell r="R8301">
            <v>0</v>
          </cell>
          <cell r="S8301">
            <v>0</v>
          </cell>
          <cell r="T8301">
            <v>52530348</v>
          </cell>
        </row>
        <row r="8302">
          <cell r="A8302">
            <v>51100005</v>
          </cell>
          <cell r="B8302" t="str">
            <v>51100005 Co Contribution To Pf On Leave Encashment - Direct</v>
          </cell>
          <cell r="C8302">
            <v>0</v>
          </cell>
          <cell r="D8302">
            <v>0</v>
          </cell>
          <cell r="E8302">
            <v>0</v>
          </cell>
          <cell r="F8302">
            <v>0</v>
          </cell>
          <cell r="G8302">
            <v>0</v>
          </cell>
          <cell r="H8302">
            <v>0</v>
          </cell>
          <cell r="I8302">
            <v>0</v>
          </cell>
          <cell r="J8302">
            <v>0</v>
          </cell>
          <cell r="K8302">
            <v>0</v>
          </cell>
          <cell r="L8302">
            <v>0</v>
          </cell>
          <cell r="M8302">
            <v>0</v>
          </cell>
          <cell r="N8302">
            <v>0</v>
          </cell>
          <cell r="O8302">
            <v>0</v>
          </cell>
          <cell r="P8302">
            <v>0</v>
          </cell>
          <cell r="Q8302">
            <v>0</v>
          </cell>
          <cell r="R8302">
            <v>0</v>
          </cell>
          <cell r="S8302">
            <v>0</v>
          </cell>
          <cell r="T8302">
            <v>0</v>
          </cell>
        </row>
        <row r="8303">
          <cell r="A8303">
            <v>51100006</v>
          </cell>
          <cell r="B8303" t="str">
            <v>51100006 Co Contribution To Pf On Leave Encashment-Indirect</v>
          </cell>
          <cell r="C8303">
            <v>0</v>
          </cell>
          <cell r="D8303">
            <v>0</v>
          </cell>
          <cell r="E8303">
            <v>0</v>
          </cell>
          <cell r="F8303">
            <v>0</v>
          </cell>
          <cell r="G8303">
            <v>0</v>
          </cell>
          <cell r="H8303">
            <v>0</v>
          </cell>
          <cell r="I8303">
            <v>0</v>
          </cell>
          <cell r="J8303">
            <v>0</v>
          </cell>
          <cell r="K8303">
            <v>0</v>
          </cell>
          <cell r="L8303">
            <v>0</v>
          </cell>
          <cell r="M8303">
            <v>0</v>
          </cell>
          <cell r="N8303">
            <v>0</v>
          </cell>
          <cell r="O8303">
            <v>0</v>
          </cell>
          <cell r="P8303">
            <v>0</v>
          </cell>
          <cell r="Q8303">
            <v>0</v>
          </cell>
          <cell r="R8303">
            <v>0</v>
          </cell>
          <cell r="S8303">
            <v>0</v>
          </cell>
          <cell r="T8303">
            <v>0</v>
          </cell>
        </row>
        <row r="8304">
          <cell r="A8304">
            <v>51100007</v>
          </cell>
          <cell r="B8304" t="str">
            <v>51100007 EMPLOYERS' CONTRIBUTION TO NPS</v>
          </cell>
          <cell r="C8304">
            <v>42049845.390000001</v>
          </cell>
          <cell r="D8304">
            <v>13082584.720000001</v>
          </cell>
          <cell r="E8304">
            <v>5008261.91</v>
          </cell>
          <cell r="F8304">
            <v>6077421.3499999996</v>
          </cell>
          <cell r="G8304">
            <v>1299433.5900000001</v>
          </cell>
          <cell r="H8304">
            <v>0</v>
          </cell>
          <cell r="I8304">
            <v>0</v>
          </cell>
          <cell r="J8304">
            <v>0</v>
          </cell>
          <cell r="K8304">
            <v>0</v>
          </cell>
          <cell r="L8304">
            <v>1445012.57</v>
          </cell>
          <cell r="M8304">
            <v>1515303.69</v>
          </cell>
          <cell r="N8304">
            <v>0</v>
          </cell>
          <cell r="O8304">
            <v>0</v>
          </cell>
          <cell r="P8304">
            <v>0</v>
          </cell>
          <cell r="Q8304">
            <v>0</v>
          </cell>
          <cell r="R8304">
            <v>0</v>
          </cell>
          <cell r="S8304">
            <v>0</v>
          </cell>
          <cell r="T8304">
            <v>70477863.219999999</v>
          </cell>
        </row>
        <row r="8305">
          <cell r="A8305">
            <v>51100008</v>
          </cell>
          <cell r="B8305" t="str">
            <v>6*  Comp.Cont.- PF-Temp Workmen</v>
          </cell>
          <cell r="C8305">
            <v>138369</v>
          </cell>
          <cell r="D8305">
            <v>0</v>
          </cell>
          <cell r="E8305">
            <v>0</v>
          </cell>
          <cell r="F8305">
            <v>0</v>
          </cell>
          <cell r="G8305">
            <v>0</v>
          </cell>
          <cell r="H8305">
            <v>0</v>
          </cell>
          <cell r="I8305">
            <v>0</v>
          </cell>
          <cell r="J8305">
            <v>0</v>
          </cell>
          <cell r="K8305">
            <v>0</v>
          </cell>
          <cell r="L8305">
            <v>0</v>
          </cell>
          <cell r="M8305">
            <v>0</v>
          </cell>
          <cell r="N8305">
            <v>0</v>
          </cell>
          <cell r="O8305">
            <v>0</v>
          </cell>
          <cell r="P8305">
            <v>0</v>
          </cell>
          <cell r="Q8305">
            <v>0</v>
          </cell>
          <cell r="R8305">
            <v>0</v>
          </cell>
          <cell r="S8305">
            <v>0</v>
          </cell>
          <cell r="T8305">
            <v>138369</v>
          </cell>
        </row>
        <row r="8306">
          <cell r="A8306">
            <v>51100010</v>
          </cell>
          <cell r="B8306" t="str">
            <v>6*  Comp.Cont.- EPS-Temp Workmen</v>
          </cell>
          <cell r="C8306">
            <v>193233</v>
          </cell>
          <cell r="D8306">
            <v>0</v>
          </cell>
          <cell r="E8306">
            <v>0</v>
          </cell>
          <cell r="F8306">
            <v>0</v>
          </cell>
          <cell r="G8306">
            <v>0</v>
          </cell>
          <cell r="H8306">
            <v>0</v>
          </cell>
          <cell r="I8306">
            <v>0</v>
          </cell>
          <cell r="J8306">
            <v>0</v>
          </cell>
          <cell r="K8306">
            <v>0</v>
          </cell>
          <cell r="L8306">
            <v>0</v>
          </cell>
          <cell r="M8306">
            <v>0</v>
          </cell>
          <cell r="N8306">
            <v>0</v>
          </cell>
          <cell r="O8306">
            <v>0</v>
          </cell>
          <cell r="P8306">
            <v>0</v>
          </cell>
          <cell r="Q8306">
            <v>0</v>
          </cell>
          <cell r="R8306">
            <v>0</v>
          </cell>
          <cell r="S8306">
            <v>0</v>
          </cell>
          <cell r="T8306">
            <v>193233</v>
          </cell>
        </row>
        <row r="8307">
          <cell r="A8307">
            <v>51100051</v>
          </cell>
          <cell r="B8307" t="str">
            <v>51100051 Company'S Contribution To Superann Fund-Officers</v>
          </cell>
          <cell r="C8307">
            <v>81418584.019999996</v>
          </cell>
          <cell r="D8307">
            <v>34714989.530000001</v>
          </cell>
          <cell r="E8307">
            <v>7072078.1200000001</v>
          </cell>
          <cell r="F8307">
            <v>9956190.3499999996</v>
          </cell>
          <cell r="G8307">
            <v>1201046.8</v>
          </cell>
          <cell r="H8307">
            <v>0</v>
          </cell>
          <cell r="I8307">
            <v>0</v>
          </cell>
          <cell r="J8307">
            <v>0</v>
          </cell>
          <cell r="K8307">
            <v>0</v>
          </cell>
          <cell r="L8307">
            <v>4391263.54</v>
          </cell>
          <cell r="M8307">
            <v>596331.03</v>
          </cell>
          <cell r="N8307">
            <v>0</v>
          </cell>
          <cell r="O8307">
            <v>0</v>
          </cell>
          <cell r="P8307">
            <v>0</v>
          </cell>
          <cell r="Q8307">
            <v>0</v>
          </cell>
          <cell r="R8307">
            <v>0</v>
          </cell>
          <cell r="S8307">
            <v>0</v>
          </cell>
          <cell r="T8307">
            <v>139350483.38999999</v>
          </cell>
        </row>
        <row r="8308">
          <cell r="A8308">
            <v>51100052</v>
          </cell>
          <cell r="B8308" t="str">
            <v>51100052 Company'S Contribution To Superan Fund-Staff</v>
          </cell>
          <cell r="C8308">
            <v>0</v>
          </cell>
          <cell r="D8308">
            <v>0</v>
          </cell>
          <cell r="E8308">
            <v>0</v>
          </cell>
          <cell r="F8308">
            <v>0</v>
          </cell>
          <cell r="G8308">
            <v>0</v>
          </cell>
          <cell r="H8308">
            <v>0</v>
          </cell>
          <cell r="I8308">
            <v>0</v>
          </cell>
          <cell r="J8308">
            <v>0</v>
          </cell>
          <cell r="K8308">
            <v>0</v>
          </cell>
          <cell r="L8308">
            <v>0</v>
          </cell>
          <cell r="M8308">
            <v>0</v>
          </cell>
          <cell r="N8308">
            <v>0</v>
          </cell>
          <cell r="O8308">
            <v>0</v>
          </cell>
          <cell r="P8308">
            <v>0</v>
          </cell>
          <cell r="Q8308">
            <v>0</v>
          </cell>
          <cell r="R8308">
            <v>0</v>
          </cell>
          <cell r="S8308">
            <v>0</v>
          </cell>
          <cell r="T8308">
            <v>0</v>
          </cell>
        </row>
        <row r="8309">
          <cell r="A8309">
            <v>51100053</v>
          </cell>
          <cell r="B8309" t="str">
            <v>51100053 Company'S Contribution To Super Fund-Direct Work</v>
          </cell>
          <cell r="C8309">
            <v>5097035</v>
          </cell>
          <cell r="D8309">
            <v>10245620</v>
          </cell>
          <cell r="E8309">
            <v>0</v>
          </cell>
          <cell r="F8309">
            <v>0</v>
          </cell>
          <cell r="G8309">
            <v>0</v>
          </cell>
          <cell r="H8309">
            <v>0</v>
          </cell>
          <cell r="I8309">
            <v>0</v>
          </cell>
          <cell r="J8309">
            <v>0</v>
          </cell>
          <cell r="K8309">
            <v>0</v>
          </cell>
          <cell r="L8309">
            <v>0</v>
          </cell>
          <cell r="M8309">
            <v>0</v>
          </cell>
          <cell r="N8309">
            <v>0</v>
          </cell>
          <cell r="O8309">
            <v>0</v>
          </cell>
          <cell r="P8309">
            <v>0</v>
          </cell>
          <cell r="Q8309">
            <v>0</v>
          </cell>
          <cell r="R8309">
            <v>0</v>
          </cell>
          <cell r="S8309">
            <v>0</v>
          </cell>
          <cell r="T8309">
            <v>15342655</v>
          </cell>
        </row>
        <row r="8310">
          <cell r="A8310">
            <v>51100054</v>
          </cell>
          <cell r="B8310" t="str">
            <v>51100054 Company'S Contribution To Superann Fund - Ind Work</v>
          </cell>
          <cell r="C8310">
            <v>0</v>
          </cell>
          <cell r="D8310">
            <v>0</v>
          </cell>
          <cell r="E8310">
            <v>0</v>
          </cell>
          <cell r="F8310">
            <v>0</v>
          </cell>
          <cell r="G8310">
            <v>0</v>
          </cell>
          <cell r="H8310">
            <v>0</v>
          </cell>
          <cell r="I8310">
            <v>0</v>
          </cell>
          <cell r="J8310">
            <v>0</v>
          </cell>
          <cell r="K8310">
            <v>0</v>
          </cell>
          <cell r="L8310">
            <v>0</v>
          </cell>
          <cell r="M8310">
            <v>0</v>
          </cell>
          <cell r="N8310">
            <v>0</v>
          </cell>
          <cell r="O8310">
            <v>0</v>
          </cell>
          <cell r="P8310">
            <v>0</v>
          </cell>
          <cell r="Q8310">
            <v>0</v>
          </cell>
          <cell r="R8310">
            <v>0</v>
          </cell>
          <cell r="S8310">
            <v>0</v>
          </cell>
          <cell r="T8310">
            <v>0</v>
          </cell>
        </row>
        <row r="8311">
          <cell r="A8311">
            <v>51100101</v>
          </cell>
          <cell r="B8311" t="str">
            <v>51100101 Company'S Contribution To Family Pension Scheme</v>
          </cell>
          <cell r="C8311">
            <v>0</v>
          </cell>
          <cell r="D8311">
            <v>0</v>
          </cell>
          <cell r="E8311">
            <v>0</v>
          </cell>
          <cell r="F8311">
            <v>0</v>
          </cell>
          <cell r="G8311">
            <v>0</v>
          </cell>
          <cell r="H8311">
            <v>0</v>
          </cell>
          <cell r="I8311">
            <v>0</v>
          </cell>
          <cell r="J8311">
            <v>0</v>
          </cell>
          <cell r="K8311">
            <v>0</v>
          </cell>
          <cell r="L8311">
            <v>0</v>
          </cell>
          <cell r="M8311">
            <v>0</v>
          </cell>
          <cell r="N8311">
            <v>0</v>
          </cell>
          <cell r="O8311">
            <v>0</v>
          </cell>
          <cell r="P8311">
            <v>0</v>
          </cell>
          <cell r="Q8311">
            <v>0</v>
          </cell>
          <cell r="R8311">
            <v>0</v>
          </cell>
          <cell r="S8311">
            <v>0</v>
          </cell>
          <cell r="T8311">
            <v>0</v>
          </cell>
        </row>
        <row r="8312">
          <cell r="A8312">
            <v>51100102</v>
          </cell>
          <cell r="B8312" t="str">
            <v>51100102 Company'S Contribution To Fpf</v>
          </cell>
          <cell r="C8312">
            <v>0</v>
          </cell>
          <cell r="D8312">
            <v>0</v>
          </cell>
          <cell r="E8312">
            <v>0</v>
          </cell>
          <cell r="F8312">
            <v>0</v>
          </cell>
          <cell r="G8312">
            <v>0</v>
          </cell>
          <cell r="H8312">
            <v>0</v>
          </cell>
          <cell r="I8312">
            <v>0</v>
          </cell>
          <cell r="J8312">
            <v>0</v>
          </cell>
          <cell r="K8312">
            <v>0</v>
          </cell>
          <cell r="L8312">
            <v>0</v>
          </cell>
          <cell r="M8312">
            <v>0</v>
          </cell>
          <cell r="N8312">
            <v>0</v>
          </cell>
          <cell r="O8312">
            <v>0</v>
          </cell>
          <cell r="P8312">
            <v>0</v>
          </cell>
          <cell r="Q8312">
            <v>0</v>
          </cell>
          <cell r="R8312">
            <v>0</v>
          </cell>
          <cell r="S8312">
            <v>0</v>
          </cell>
          <cell r="T8312">
            <v>0</v>
          </cell>
        </row>
        <row r="8313">
          <cell r="A8313">
            <v>51100103</v>
          </cell>
          <cell r="B8313" t="str">
            <v>51100103 Company'S Contribution To Employe Pension Sch-Off</v>
          </cell>
          <cell r="C8313">
            <v>96685795</v>
          </cell>
          <cell r="D8313">
            <v>28303196</v>
          </cell>
          <cell r="E8313">
            <v>13543849</v>
          </cell>
          <cell r="F8313">
            <v>7692698</v>
          </cell>
          <cell r="G8313">
            <v>3418138</v>
          </cell>
          <cell r="H8313">
            <v>0</v>
          </cell>
          <cell r="I8313">
            <v>0</v>
          </cell>
          <cell r="J8313">
            <v>0</v>
          </cell>
          <cell r="K8313">
            <v>0</v>
          </cell>
          <cell r="L8313">
            <v>2641895</v>
          </cell>
          <cell r="M8313">
            <v>8497469</v>
          </cell>
          <cell r="N8313">
            <v>0</v>
          </cell>
          <cell r="O8313">
            <v>0</v>
          </cell>
          <cell r="P8313">
            <v>0</v>
          </cell>
          <cell r="Q8313">
            <v>0</v>
          </cell>
          <cell r="R8313">
            <v>0</v>
          </cell>
          <cell r="S8313">
            <v>0</v>
          </cell>
          <cell r="T8313">
            <v>160783040</v>
          </cell>
        </row>
        <row r="8314">
          <cell r="A8314">
            <v>51100104</v>
          </cell>
          <cell r="B8314" t="str">
            <v>51100104 Company'S Contribution To Emp Pen Sch-Staff</v>
          </cell>
          <cell r="C8314">
            <v>112309176</v>
          </cell>
          <cell r="D8314">
            <v>38854339</v>
          </cell>
          <cell r="E8314">
            <v>22920578</v>
          </cell>
          <cell r="F8314">
            <v>77500</v>
          </cell>
          <cell r="G8314">
            <v>50984</v>
          </cell>
          <cell r="H8314">
            <v>0</v>
          </cell>
          <cell r="I8314">
            <v>0</v>
          </cell>
          <cell r="J8314">
            <v>0</v>
          </cell>
          <cell r="K8314">
            <v>0</v>
          </cell>
          <cell r="L8314">
            <v>0</v>
          </cell>
          <cell r="M8314">
            <v>0</v>
          </cell>
          <cell r="N8314">
            <v>0</v>
          </cell>
          <cell r="O8314">
            <v>0</v>
          </cell>
          <cell r="P8314">
            <v>0</v>
          </cell>
          <cell r="Q8314">
            <v>0</v>
          </cell>
          <cell r="R8314">
            <v>0</v>
          </cell>
          <cell r="S8314">
            <v>0</v>
          </cell>
          <cell r="T8314">
            <v>174212577</v>
          </cell>
        </row>
        <row r="8315">
          <cell r="A8315">
            <v>51100111</v>
          </cell>
          <cell r="B8315" t="str">
            <v>51100111 Company'S Contribution To Group Insurance</v>
          </cell>
          <cell r="C8315">
            <v>0</v>
          </cell>
          <cell r="D8315">
            <v>0</v>
          </cell>
          <cell r="E8315">
            <v>0</v>
          </cell>
          <cell r="F8315">
            <v>30073</v>
          </cell>
          <cell r="G8315">
            <v>0</v>
          </cell>
          <cell r="H8315">
            <v>0</v>
          </cell>
          <cell r="I8315">
            <v>0</v>
          </cell>
          <cell r="J8315">
            <v>0</v>
          </cell>
          <cell r="K8315">
            <v>0</v>
          </cell>
          <cell r="L8315">
            <v>0</v>
          </cell>
          <cell r="M8315">
            <v>0</v>
          </cell>
          <cell r="N8315">
            <v>0</v>
          </cell>
          <cell r="O8315">
            <v>0</v>
          </cell>
          <cell r="P8315">
            <v>0</v>
          </cell>
          <cell r="Q8315">
            <v>0</v>
          </cell>
          <cell r="R8315">
            <v>0</v>
          </cell>
          <cell r="S8315">
            <v>0</v>
          </cell>
          <cell r="T8315">
            <v>30073</v>
          </cell>
        </row>
        <row r="8316">
          <cell r="A8316">
            <v>51100113</v>
          </cell>
          <cell r="B8316" t="str">
            <v>51100113 EMPLOYER  CONTRI- Benevolent Fund/401K</v>
          </cell>
          <cell r="C8316">
            <v>1580193.58</v>
          </cell>
          <cell r="D8316">
            <v>0</v>
          </cell>
          <cell r="E8316">
            <v>0</v>
          </cell>
          <cell r="F8316">
            <v>0</v>
          </cell>
          <cell r="G8316">
            <v>0</v>
          </cell>
          <cell r="H8316">
            <v>0</v>
          </cell>
          <cell r="I8316">
            <v>0</v>
          </cell>
          <cell r="J8316">
            <v>0</v>
          </cell>
          <cell r="K8316">
            <v>0</v>
          </cell>
          <cell r="L8316">
            <v>0</v>
          </cell>
          <cell r="M8316">
            <v>595867.71</v>
          </cell>
          <cell r="N8316">
            <v>0</v>
          </cell>
          <cell r="O8316">
            <v>0</v>
          </cell>
          <cell r="P8316">
            <v>0</v>
          </cell>
          <cell r="Q8316">
            <v>0</v>
          </cell>
          <cell r="R8316">
            <v>0</v>
          </cell>
          <cell r="S8316">
            <v>0</v>
          </cell>
          <cell r="T8316">
            <v>2176061.29</v>
          </cell>
        </row>
        <row r="8317">
          <cell r="A8317">
            <v>51100117</v>
          </cell>
          <cell r="B8317" t="str">
            <v>51100117 Co. Cont to Akshay Yojana Fund</v>
          </cell>
          <cell r="C8317">
            <v>0</v>
          </cell>
          <cell r="D8317">
            <v>631380</v>
          </cell>
          <cell r="E8317">
            <v>0</v>
          </cell>
          <cell r="F8317">
            <v>0</v>
          </cell>
          <cell r="G8317">
            <v>0</v>
          </cell>
          <cell r="H8317">
            <v>0</v>
          </cell>
          <cell r="I8317">
            <v>0</v>
          </cell>
          <cell r="J8317">
            <v>0</v>
          </cell>
          <cell r="K8317">
            <v>0</v>
          </cell>
          <cell r="L8317">
            <v>0</v>
          </cell>
          <cell r="M8317">
            <v>0</v>
          </cell>
          <cell r="N8317">
            <v>0</v>
          </cell>
          <cell r="O8317">
            <v>0</v>
          </cell>
          <cell r="P8317">
            <v>0</v>
          </cell>
          <cell r="Q8317">
            <v>0</v>
          </cell>
          <cell r="R8317">
            <v>0</v>
          </cell>
          <cell r="S8317">
            <v>0</v>
          </cell>
          <cell r="T8317">
            <v>631380</v>
          </cell>
        </row>
        <row r="8318">
          <cell r="A8318">
            <v>338</v>
          </cell>
          <cell r="B8318" t="str">
            <v>Welfare...............</v>
          </cell>
          <cell r="C8318">
            <v>1619854205.05</v>
          </cell>
          <cell r="D8318">
            <v>587353269.90999997</v>
          </cell>
          <cell r="E8318">
            <v>244858009.03</v>
          </cell>
          <cell r="F8318">
            <v>97315263.680000007</v>
          </cell>
          <cell r="G8318">
            <v>9680643.9299999997</v>
          </cell>
          <cell r="H8318">
            <v>0</v>
          </cell>
          <cell r="I8318">
            <v>0</v>
          </cell>
          <cell r="J8318">
            <v>0</v>
          </cell>
          <cell r="K8318">
            <v>39196.400000000001</v>
          </cell>
          <cell r="L8318">
            <v>15366380.57</v>
          </cell>
          <cell r="M8318">
            <v>32644846.48</v>
          </cell>
          <cell r="N8318">
            <v>0</v>
          </cell>
          <cell r="O8318">
            <v>0</v>
          </cell>
          <cell r="P8318">
            <v>0</v>
          </cell>
          <cell r="Q8318">
            <v>0</v>
          </cell>
          <cell r="R8318">
            <v>0</v>
          </cell>
          <cell r="S8318">
            <v>0</v>
          </cell>
          <cell r="T8318">
            <v>2607111815.0500002</v>
          </cell>
        </row>
        <row r="8319">
          <cell r="A8319">
            <v>51060061</v>
          </cell>
          <cell r="B8319" t="str">
            <v>51060061 Food Coupans</v>
          </cell>
          <cell r="C8319">
            <v>13473.45</v>
          </cell>
          <cell r="D8319">
            <v>478900</v>
          </cell>
          <cell r="E8319">
            <v>0</v>
          </cell>
          <cell r="F8319">
            <v>0</v>
          </cell>
          <cell r="G8319">
            <v>0</v>
          </cell>
          <cell r="H8319">
            <v>0</v>
          </cell>
          <cell r="I8319">
            <v>0</v>
          </cell>
          <cell r="J8319">
            <v>0</v>
          </cell>
          <cell r="K8319">
            <v>0</v>
          </cell>
          <cell r="L8319">
            <v>0</v>
          </cell>
          <cell r="M8319">
            <v>0</v>
          </cell>
          <cell r="N8319">
            <v>0</v>
          </cell>
          <cell r="O8319">
            <v>0</v>
          </cell>
          <cell r="P8319">
            <v>0</v>
          </cell>
          <cell r="Q8319">
            <v>0</v>
          </cell>
          <cell r="R8319">
            <v>0</v>
          </cell>
          <cell r="S8319">
            <v>0</v>
          </cell>
          <cell r="T8319">
            <v>492373.45</v>
          </cell>
        </row>
        <row r="8320">
          <cell r="A8320">
            <v>51120002</v>
          </cell>
          <cell r="B8320" t="str">
            <v>51120002 Company Contribution To Esis - Direct Workmen</v>
          </cell>
          <cell r="C8320">
            <v>16502390</v>
          </cell>
          <cell r="D8320">
            <v>1054193</v>
          </cell>
          <cell r="E8320">
            <v>3139762.47</v>
          </cell>
          <cell r="F8320">
            <v>0</v>
          </cell>
          <cell r="G8320">
            <v>19844</v>
          </cell>
          <cell r="H8320">
            <v>0</v>
          </cell>
          <cell r="I8320">
            <v>0</v>
          </cell>
          <cell r="J8320">
            <v>0</v>
          </cell>
          <cell r="K8320">
            <v>0</v>
          </cell>
          <cell r="L8320">
            <v>-2436</v>
          </cell>
          <cell r="M8320">
            <v>4215</v>
          </cell>
          <cell r="N8320">
            <v>0</v>
          </cell>
          <cell r="O8320">
            <v>0</v>
          </cell>
          <cell r="P8320">
            <v>0</v>
          </cell>
          <cell r="Q8320">
            <v>0</v>
          </cell>
          <cell r="R8320">
            <v>0</v>
          </cell>
          <cell r="S8320">
            <v>0</v>
          </cell>
          <cell r="T8320">
            <v>20717968.469999999</v>
          </cell>
        </row>
        <row r="8321">
          <cell r="A8321">
            <v>51120003</v>
          </cell>
          <cell r="B8321" t="str">
            <v>51120003 Company Contribution To Esis - Indirect Workmen</v>
          </cell>
          <cell r="C8321">
            <v>6523</v>
          </cell>
          <cell r="D8321">
            <v>0</v>
          </cell>
          <cell r="E8321">
            <v>1540034.97</v>
          </cell>
          <cell r="F8321">
            <v>0</v>
          </cell>
          <cell r="G8321">
            <v>0</v>
          </cell>
          <cell r="H8321">
            <v>0</v>
          </cell>
          <cell r="I8321">
            <v>0</v>
          </cell>
          <cell r="J8321">
            <v>0</v>
          </cell>
          <cell r="K8321">
            <v>0</v>
          </cell>
          <cell r="L8321">
            <v>0</v>
          </cell>
          <cell r="M8321">
            <v>339649.1</v>
          </cell>
          <cell r="N8321">
            <v>0</v>
          </cell>
          <cell r="O8321">
            <v>0</v>
          </cell>
          <cell r="P8321">
            <v>0</v>
          </cell>
          <cell r="Q8321">
            <v>0</v>
          </cell>
          <cell r="R8321">
            <v>0</v>
          </cell>
          <cell r="S8321">
            <v>0</v>
          </cell>
          <cell r="T8321">
            <v>1886207.07</v>
          </cell>
        </row>
        <row r="8322">
          <cell r="A8322">
            <v>51120004</v>
          </cell>
          <cell r="B8322" t="str">
            <v>51120004 Company Contribution To Esis - Staff</v>
          </cell>
          <cell r="C8322">
            <v>577929.54</v>
          </cell>
          <cell r="D8322">
            <v>2189528.4</v>
          </cell>
          <cell r="E8322">
            <v>627923.06000000006</v>
          </cell>
          <cell r="F8322">
            <v>0</v>
          </cell>
          <cell r="G8322">
            <v>1200</v>
          </cell>
          <cell r="H8322">
            <v>0</v>
          </cell>
          <cell r="I8322">
            <v>0</v>
          </cell>
          <cell r="J8322">
            <v>0</v>
          </cell>
          <cell r="K8322">
            <v>0</v>
          </cell>
          <cell r="L8322">
            <v>0</v>
          </cell>
          <cell r="M8322">
            <v>0</v>
          </cell>
          <cell r="N8322">
            <v>0</v>
          </cell>
          <cell r="O8322">
            <v>0</v>
          </cell>
          <cell r="P8322">
            <v>0</v>
          </cell>
          <cell r="Q8322">
            <v>0</v>
          </cell>
          <cell r="R8322">
            <v>0</v>
          </cell>
          <cell r="S8322">
            <v>0</v>
          </cell>
          <cell r="T8322">
            <v>3396581</v>
          </cell>
        </row>
        <row r="8323">
          <cell r="A8323">
            <v>51120005</v>
          </cell>
          <cell r="B8323" t="str">
            <v>51120005 Co Cont To Labour Welfare Fund</v>
          </cell>
          <cell r="C8323">
            <v>616024.57999999996</v>
          </cell>
          <cell r="D8323">
            <v>156777</v>
          </cell>
          <cell r="E8323">
            <v>708465</v>
          </cell>
          <cell r="F8323">
            <v>565.5</v>
          </cell>
          <cell r="G8323">
            <v>1200</v>
          </cell>
          <cell r="H8323">
            <v>0</v>
          </cell>
          <cell r="I8323">
            <v>0</v>
          </cell>
          <cell r="J8323">
            <v>0</v>
          </cell>
          <cell r="K8323">
            <v>0</v>
          </cell>
          <cell r="L8323">
            <v>3072</v>
          </cell>
          <cell r="M8323">
            <v>32352</v>
          </cell>
          <cell r="N8323">
            <v>0</v>
          </cell>
          <cell r="O8323">
            <v>0</v>
          </cell>
          <cell r="P8323">
            <v>0</v>
          </cell>
          <cell r="Q8323">
            <v>0</v>
          </cell>
          <cell r="R8323">
            <v>0</v>
          </cell>
          <cell r="S8323">
            <v>0</v>
          </cell>
          <cell r="T8323">
            <v>1518456.08</v>
          </cell>
        </row>
        <row r="8324">
          <cell r="A8324">
            <v>51120006</v>
          </cell>
          <cell r="B8324" t="str">
            <v>51120006 Co Cont To Staff Welfare Fund</v>
          </cell>
          <cell r="C8324">
            <v>581202.46</v>
          </cell>
          <cell r="D8324">
            <v>528519.31999999995</v>
          </cell>
          <cell r="E8324">
            <v>0</v>
          </cell>
          <cell r="F8324">
            <v>1050</v>
          </cell>
          <cell r="G8324">
            <v>0</v>
          </cell>
          <cell r="H8324">
            <v>0</v>
          </cell>
          <cell r="I8324">
            <v>0</v>
          </cell>
          <cell r="J8324">
            <v>0</v>
          </cell>
          <cell r="K8324">
            <v>0</v>
          </cell>
          <cell r="L8324">
            <v>0</v>
          </cell>
          <cell r="M8324">
            <v>0</v>
          </cell>
          <cell r="N8324">
            <v>0</v>
          </cell>
          <cell r="O8324">
            <v>0</v>
          </cell>
          <cell r="P8324">
            <v>0</v>
          </cell>
          <cell r="Q8324">
            <v>0</v>
          </cell>
          <cell r="R8324">
            <v>0</v>
          </cell>
          <cell r="S8324">
            <v>0</v>
          </cell>
          <cell r="T8324">
            <v>1110771.78</v>
          </cell>
        </row>
        <row r="8325">
          <cell r="A8325">
            <v>51120007</v>
          </cell>
          <cell r="B8325" t="str">
            <v>6*  Comp.Cont.- ESIS-Temp Workmen</v>
          </cell>
          <cell r="C8325">
            <v>0</v>
          </cell>
          <cell r="D8325">
            <v>0</v>
          </cell>
          <cell r="E8325">
            <v>0</v>
          </cell>
          <cell r="F8325">
            <v>0</v>
          </cell>
          <cell r="G8325">
            <v>0</v>
          </cell>
          <cell r="H8325">
            <v>0</v>
          </cell>
          <cell r="I8325">
            <v>0</v>
          </cell>
          <cell r="J8325">
            <v>0</v>
          </cell>
          <cell r="K8325">
            <v>0</v>
          </cell>
          <cell r="L8325">
            <v>0</v>
          </cell>
          <cell r="M8325">
            <v>0</v>
          </cell>
          <cell r="N8325">
            <v>0</v>
          </cell>
          <cell r="O8325">
            <v>0</v>
          </cell>
          <cell r="P8325">
            <v>0</v>
          </cell>
          <cell r="Q8325">
            <v>0</v>
          </cell>
          <cell r="R8325">
            <v>0</v>
          </cell>
          <cell r="S8325">
            <v>0</v>
          </cell>
          <cell r="T8325">
            <v>0</v>
          </cell>
        </row>
        <row r="8326">
          <cell r="A8326">
            <v>51120009</v>
          </cell>
          <cell r="B8326" t="str">
            <v>51120009 Deposit  Linked Insurance  Scheme</v>
          </cell>
          <cell r="C8326">
            <v>12849550.810000001</v>
          </cell>
          <cell r="D8326">
            <v>4483425</v>
          </cell>
          <cell r="E8326">
            <v>22425</v>
          </cell>
          <cell r="F8326">
            <v>500301</v>
          </cell>
          <cell r="G8326">
            <v>5925</v>
          </cell>
          <cell r="H8326">
            <v>0</v>
          </cell>
          <cell r="I8326">
            <v>0</v>
          </cell>
          <cell r="J8326">
            <v>0</v>
          </cell>
          <cell r="K8326">
            <v>0</v>
          </cell>
          <cell r="L8326">
            <v>127761</v>
          </cell>
          <cell r="M8326">
            <v>7647</v>
          </cell>
          <cell r="N8326">
            <v>0</v>
          </cell>
          <cell r="O8326">
            <v>0</v>
          </cell>
          <cell r="P8326">
            <v>0</v>
          </cell>
          <cell r="Q8326">
            <v>0</v>
          </cell>
          <cell r="R8326">
            <v>0</v>
          </cell>
          <cell r="S8326">
            <v>0</v>
          </cell>
          <cell r="T8326">
            <v>17997034.809999999</v>
          </cell>
        </row>
        <row r="8327">
          <cell r="A8327">
            <v>51120011</v>
          </cell>
          <cell r="B8327" t="str">
            <v>51120011 Staff Tea Expenses</v>
          </cell>
          <cell r="C8327">
            <v>5325844.4400000004</v>
          </cell>
          <cell r="D8327">
            <v>4498548.8499999996</v>
          </cell>
          <cell r="E8327">
            <v>0</v>
          </cell>
          <cell r="F8327">
            <v>4985708.5199999996</v>
          </cell>
          <cell r="G8327">
            <v>1828.87</v>
          </cell>
          <cell r="H8327">
            <v>0</v>
          </cell>
          <cell r="I8327">
            <v>0</v>
          </cell>
          <cell r="J8327">
            <v>0</v>
          </cell>
          <cell r="K8327">
            <v>23563.65</v>
          </cell>
          <cell r="L8327">
            <v>0</v>
          </cell>
          <cell r="M8327">
            <v>383.49</v>
          </cell>
          <cell r="N8327">
            <v>0</v>
          </cell>
          <cell r="O8327">
            <v>0</v>
          </cell>
          <cell r="P8327">
            <v>0</v>
          </cell>
          <cell r="Q8327">
            <v>0</v>
          </cell>
          <cell r="R8327">
            <v>0</v>
          </cell>
          <cell r="S8327">
            <v>0</v>
          </cell>
          <cell r="T8327">
            <v>14835877.82</v>
          </cell>
        </row>
        <row r="8328">
          <cell r="A8328">
            <v>51120012</v>
          </cell>
          <cell r="B8328" t="str">
            <v>51120012 Satff Uniform</v>
          </cell>
          <cell r="C8328">
            <v>54748116.840000004</v>
          </cell>
          <cell r="D8328">
            <v>17470651.41</v>
          </cell>
          <cell r="E8328">
            <v>5856800.6100000003</v>
          </cell>
          <cell r="F8328">
            <v>117315</v>
          </cell>
          <cell r="G8328">
            <v>5500</v>
          </cell>
          <cell r="H8328">
            <v>0</v>
          </cell>
          <cell r="I8328">
            <v>0</v>
          </cell>
          <cell r="J8328">
            <v>0</v>
          </cell>
          <cell r="K8328">
            <v>0</v>
          </cell>
          <cell r="L8328">
            <v>79220</v>
          </cell>
          <cell r="M8328">
            <v>2486869</v>
          </cell>
          <cell r="N8328">
            <v>0</v>
          </cell>
          <cell r="O8328">
            <v>0</v>
          </cell>
          <cell r="P8328">
            <v>0</v>
          </cell>
          <cell r="Q8328">
            <v>0</v>
          </cell>
          <cell r="R8328">
            <v>0</v>
          </cell>
          <cell r="S8328">
            <v>0</v>
          </cell>
          <cell r="T8328">
            <v>80764472.859999999</v>
          </cell>
        </row>
        <row r="8329">
          <cell r="A8329">
            <v>51120016</v>
          </cell>
          <cell r="B8329" t="str">
            <v>51120016 Staff Studies - Seminar/Training</v>
          </cell>
          <cell r="C8329">
            <v>136104749.53999999</v>
          </cell>
          <cell r="D8329">
            <v>17549073</v>
          </cell>
          <cell r="E8329">
            <v>6371336.3799999999</v>
          </cell>
          <cell r="F8329">
            <v>106503163.55</v>
          </cell>
          <cell r="G8329">
            <v>1538322.32</v>
          </cell>
          <cell r="H8329">
            <v>0</v>
          </cell>
          <cell r="I8329">
            <v>0</v>
          </cell>
          <cell r="J8329">
            <v>0</v>
          </cell>
          <cell r="K8329">
            <v>0</v>
          </cell>
          <cell r="L8329">
            <v>86833.05</v>
          </cell>
          <cell r="M8329">
            <v>283980</v>
          </cell>
          <cell r="N8329">
            <v>0</v>
          </cell>
          <cell r="O8329">
            <v>0</v>
          </cell>
          <cell r="P8329">
            <v>0</v>
          </cell>
          <cell r="Q8329">
            <v>0</v>
          </cell>
          <cell r="R8329">
            <v>0</v>
          </cell>
          <cell r="S8329">
            <v>0</v>
          </cell>
          <cell r="T8329">
            <v>268437457.83999997</v>
          </cell>
        </row>
        <row r="8330">
          <cell r="A8330">
            <v>51120021</v>
          </cell>
          <cell r="B8330" t="str">
            <v>51120021 Staff Welfare Expenses - Lunch/Refreshment</v>
          </cell>
          <cell r="C8330">
            <v>3778728.07</v>
          </cell>
          <cell r="D8330">
            <v>3809796.02</v>
          </cell>
          <cell r="E8330">
            <v>101397.35</v>
          </cell>
          <cell r="F8330">
            <v>15208999.34</v>
          </cell>
          <cell r="G8330">
            <v>7001.96</v>
          </cell>
          <cell r="H8330">
            <v>0</v>
          </cell>
          <cell r="I8330">
            <v>0</v>
          </cell>
          <cell r="J8330">
            <v>0</v>
          </cell>
          <cell r="K8330">
            <v>15632.75</v>
          </cell>
          <cell r="L8330">
            <v>0</v>
          </cell>
          <cell r="M8330">
            <v>48188.3</v>
          </cell>
          <cell r="N8330">
            <v>0</v>
          </cell>
          <cell r="O8330">
            <v>0</v>
          </cell>
          <cell r="P8330">
            <v>0</v>
          </cell>
          <cell r="Q8330">
            <v>0</v>
          </cell>
          <cell r="R8330">
            <v>0</v>
          </cell>
          <cell r="S8330">
            <v>0</v>
          </cell>
          <cell r="T8330">
            <v>22969743.789999999</v>
          </cell>
        </row>
        <row r="8331">
          <cell r="A8331">
            <v>51120022</v>
          </cell>
          <cell r="B8331" t="str">
            <v>51120022 Staff Welfare Expenses - Others</v>
          </cell>
          <cell r="C8331">
            <v>84842685.700000003</v>
          </cell>
          <cell r="D8331">
            <v>17853398.260000002</v>
          </cell>
          <cell r="E8331">
            <v>43183363.350000001</v>
          </cell>
          <cell r="F8331">
            <v>15895874.18</v>
          </cell>
          <cell r="G8331">
            <v>271317.13</v>
          </cell>
          <cell r="H8331">
            <v>0</v>
          </cell>
          <cell r="I8331">
            <v>0</v>
          </cell>
          <cell r="J8331">
            <v>0</v>
          </cell>
          <cell r="K8331">
            <v>0</v>
          </cell>
          <cell r="L8331">
            <v>3691095.16</v>
          </cell>
          <cell r="M8331">
            <v>4706234.3600000003</v>
          </cell>
          <cell r="N8331">
            <v>0</v>
          </cell>
          <cell r="O8331">
            <v>0</v>
          </cell>
          <cell r="P8331">
            <v>0</v>
          </cell>
          <cell r="Q8331">
            <v>0</v>
          </cell>
          <cell r="R8331">
            <v>0</v>
          </cell>
          <cell r="S8331">
            <v>0</v>
          </cell>
          <cell r="T8331">
            <v>170443968.13999999</v>
          </cell>
        </row>
        <row r="8332">
          <cell r="A8332">
            <v>51120024</v>
          </cell>
          <cell r="B8332" t="str">
            <v>51120024   Staff Welfare Expenses - TGIF</v>
          </cell>
          <cell r="C8332">
            <v>16712110.5</v>
          </cell>
          <cell r="D8332">
            <v>3947328</v>
          </cell>
          <cell r="E8332">
            <v>3401478</v>
          </cell>
          <cell r="F8332">
            <v>0</v>
          </cell>
          <cell r="G8332">
            <v>232889</v>
          </cell>
          <cell r="H8332">
            <v>0</v>
          </cell>
          <cell r="I8332">
            <v>0</v>
          </cell>
          <cell r="J8332">
            <v>0</v>
          </cell>
          <cell r="K8332">
            <v>0</v>
          </cell>
          <cell r="L8332">
            <v>262262</v>
          </cell>
          <cell r="M8332">
            <v>256399</v>
          </cell>
          <cell r="N8332">
            <v>0</v>
          </cell>
          <cell r="O8332">
            <v>0</v>
          </cell>
          <cell r="P8332">
            <v>0</v>
          </cell>
          <cell r="Q8332">
            <v>0</v>
          </cell>
          <cell r="R8332">
            <v>0</v>
          </cell>
          <cell r="S8332">
            <v>0</v>
          </cell>
          <cell r="T8332">
            <v>24812466.5</v>
          </cell>
        </row>
        <row r="8333">
          <cell r="A8333">
            <v>51120031</v>
          </cell>
          <cell r="B8333" t="str">
            <v>51120031 Medical Expenses - Officers</v>
          </cell>
          <cell r="C8333">
            <v>-637733</v>
          </cell>
          <cell r="D8333">
            <v>16172304.48</v>
          </cell>
          <cell r="E8333">
            <v>0</v>
          </cell>
          <cell r="F8333">
            <v>823009</v>
          </cell>
          <cell r="G8333">
            <v>0</v>
          </cell>
          <cell r="H8333">
            <v>0</v>
          </cell>
          <cell r="I8333">
            <v>0</v>
          </cell>
          <cell r="J8333">
            <v>0</v>
          </cell>
          <cell r="K8333">
            <v>0</v>
          </cell>
          <cell r="L8333">
            <v>650</v>
          </cell>
          <cell r="M8333">
            <v>0</v>
          </cell>
          <cell r="N8333">
            <v>0</v>
          </cell>
          <cell r="O8333">
            <v>0</v>
          </cell>
          <cell r="P8333">
            <v>0</v>
          </cell>
          <cell r="Q8333">
            <v>0</v>
          </cell>
          <cell r="R8333">
            <v>0</v>
          </cell>
          <cell r="S8333">
            <v>0</v>
          </cell>
          <cell r="T8333">
            <v>16358230.48</v>
          </cell>
        </row>
        <row r="8334">
          <cell r="A8334">
            <v>51120032</v>
          </cell>
          <cell r="B8334" t="str">
            <v>51120032 Medical Expenses - Staff</v>
          </cell>
          <cell r="C8334">
            <v>8116692.6900000004</v>
          </cell>
          <cell r="D8334">
            <v>27433898.84</v>
          </cell>
          <cell r="E8334">
            <v>8220</v>
          </cell>
          <cell r="F8334">
            <v>126369</v>
          </cell>
          <cell r="G8334">
            <v>0</v>
          </cell>
          <cell r="H8334">
            <v>0</v>
          </cell>
          <cell r="I8334">
            <v>0</v>
          </cell>
          <cell r="J8334">
            <v>0</v>
          </cell>
          <cell r="K8334">
            <v>0</v>
          </cell>
          <cell r="L8334">
            <v>0</v>
          </cell>
          <cell r="M8334">
            <v>5950</v>
          </cell>
          <cell r="N8334">
            <v>0</v>
          </cell>
          <cell r="O8334">
            <v>0</v>
          </cell>
          <cell r="P8334">
            <v>0</v>
          </cell>
          <cell r="Q8334">
            <v>0</v>
          </cell>
          <cell r="R8334">
            <v>0</v>
          </cell>
          <cell r="S8334">
            <v>0</v>
          </cell>
          <cell r="T8334">
            <v>35691130.530000001</v>
          </cell>
        </row>
        <row r="8335">
          <cell r="A8335">
            <v>51120033</v>
          </cell>
          <cell r="B8335" t="str">
            <v>51120033 Medical Expenses - Workmen</v>
          </cell>
          <cell r="C8335">
            <v>57705437.920000002</v>
          </cell>
          <cell r="D8335">
            <v>6670770.7999999998</v>
          </cell>
          <cell r="E8335">
            <v>17092620</v>
          </cell>
          <cell r="F8335">
            <v>56915</v>
          </cell>
          <cell r="G8335">
            <v>0</v>
          </cell>
          <cell r="H8335">
            <v>0</v>
          </cell>
          <cell r="I8335">
            <v>0</v>
          </cell>
          <cell r="J8335">
            <v>0</v>
          </cell>
          <cell r="K8335">
            <v>0</v>
          </cell>
          <cell r="L8335">
            <v>0</v>
          </cell>
          <cell r="M8335">
            <v>44201.05</v>
          </cell>
          <cell r="N8335">
            <v>0</v>
          </cell>
          <cell r="O8335">
            <v>0</v>
          </cell>
          <cell r="P8335">
            <v>0</v>
          </cell>
          <cell r="Q8335">
            <v>0</v>
          </cell>
          <cell r="R8335">
            <v>0</v>
          </cell>
          <cell r="S8335">
            <v>0</v>
          </cell>
          <cell r="T8335">
            <v>81569944.769999996</v>
          </cell>
        </row>
        <row r="8336">
          <cell r="A8336">
            <v>51120034</v>
          </cell>
          <cell r="B8336" t="str">
            <v>51120034 Non Taxable Medical (Directors)</v>
          </cell>
          <cell r="C8336">
            <v>0</v>
          </cell>
          <cell r="D8336">
            <v>0</v>
          </cell>
          <cell r="E8336">
            <v>0</v>
          </cell>
          <cell r="F8336">
            <v>0</v>
          </cell>
          <cell r="G8336">
            <v>0</v>
          </cell>
          <cell r="H8336">
            <v>0</v>
          </cell>
          <cell r="I8336">
            <v>0</v>
          </cell>
          <cell r="J8336">
            <v>0</v>
          </cell>
          <cell r="K8336">
            <v>0</v>
          </cell>
          <cell r="L8336">
            <v>0</v>
          </cell>
          <cell r="M8336">
            <v>0</v>
          </cell>
          <cell r="N8336">
            <v>0</v>
          </cell>
          <cell r="O8336">
            <v>0</v>
          </cell>
          <cell r="P8336">
            <v>0</v>
          </cell>
          <cell r="Q8336">
            <v>0</v>
          </cell>
          <cell r="R8336">
            <v>0</v>
          </cell>
          <cell r="S8336">
            <v>0</v>
          </cell>
          <cell r="T8336">
            <v>0</v>
          </cell>
        </row>
        <row r="8337">
          <cell r="A8337">
            <v>51120035</v>
          </cell>
          <cell r="B8337" t="str">
            <v>51120035 OFFICERS MEDICAL EXPENSES - REIMB SELF</v>
          </cell>
          <cell r="C8337">
            <v>0</v>
          </cell>
          <cell r="D8337">
            <v>0</v>
          </cell>
          <cell r="E8337">
            <v>0</v>
          </cell>
          <cell r="F8337">
            <v>0</v>
          </cell>
          <cell r="G8337">
            <v>0</v>
          </cell>
          <cell r="H8337">
            <v>0</v>
          </cell>
          <cell r="I8337">
            <v>0</v>
          </cell>
          <cell r="J8337">
            <v>0</v>
          </cell>
          <cell r="K8337">
            <v>0</v>
          </cell>
          <cell r="L8337">
            <v>0</v>
          </cell>
          <cell r="M8337">
            <v>0</v>
          </cell>
          <cell r="N8337">
            <v>0</v>
          </cell>
          <cell r="O8337">
            <v>0</v>
          </cell>
          <cell r="P8337">
            <v>0</v>
          </cell>
          <cell r="Q8337">
            <v>0</v>
          </cell>
          <cell r="R8337">
            <v>0</v>
          </cell>
          <cell r="S8337">
            <v>0</v>
          </cell>
          <cell r="T8337">
            <v>0</v>
          </cell>
        </row>
        <row r="8338">
          <cell r="A8338">
            <v>51120036</v>
          </cell>
          <cell r="B8338" t="str">
            <v>51120036 REIMB OF MED.EXP UNCLASSIFIED OFFICERS.</v>
          </cell>
          <cell r="C8338">
            <v>0</v>
          </cell>
          <cell r="D8338">
            <v>0</v>
          </cell>
          <cell r="E8338">
            <v>0</v>
          </cell>
          <cell r="F8338">
            <v>0</v>
          </cell>
          <cell r="G8338">
            <v>0</v>
          </cell>
          <cell r="H8338">
            <v>0</v>
          </cell>
          <cell r="I8338">
            <v>0</v>
          </cell>
          <cell r="J8338">
            <v>0</v>
          </cell>
          <cell r="K8338">
            <v>0</v>
          </cell>
          <cell r="L8338">
            <v>0</v>
          </cell>
          <cell r="M8338">
            <v>0</v>
          </cell>
          <cell r="N8338">
            <v>0</v>
          </cell>
          <cell r="O8338">
            <v>0</v>
          </cell>
          <cell r="P8338">
            <v>0</v>
          </cell>
          <cell r="Q8338">
            <v>0</v>
          </cell>
          <cell r="R8338">
            <v>0</v>
          </cell>
          <cell r="S8338">
            <v>0</v>
          </cell>
          <cell r="T8338">
            <v>0</v>
          </cell>
        </row>
        <row r="8339">
          <cell r="A8339">
            <v>51120037</v>
          </cell>
          <cell r="B8339" t="str">
            <v>51120037 MEDICAL EXPENSES - PRE-EMPLOYMENT CHECK</v>
          </cell>
          <cell r="C8339">
            <v>1938650.19</v>
          </cell>
          <cell r="D8339">
            <v>559135</v>
          </cell>
          <cell r="E8339">
            <v>1426022</v>
          </cell>
          <cell r="F8339">
            <v>3750</v>
          </cell>
          <cell r="G8339">
            <v>0</v>
          </cell>
          <cell r="H8339">
            <v>0</v>
          </cell>
          <cell r="I8339">
            <v>0</v>
          </cell>
          <cell r="J8339">
            <v>0</v>
          </cell>
          <cell r="K8339">
            <v>0</v>
          </cell>
          <cell r="L8339">
            <v>0</v>
          </cell>
          <cell r="M8339">
            <v>0</v>
          </cell>
          <cell r="N8339">
            <v>0</v>
          </cell>
          <cell r="O8339">
            <v>0</v>
          </cell>
          <cell r="P8339">
            <v>0</v>
          </cell>
          <cell r="Q8339">
            <v>0</v>
          </cell>
          <cell r="R8339">
            <v>0</v>
          </cell>
          <cell r="S8339">
            <v>0</v>
          </cell>
          <cell r="T8339">
            <v>3927557.19</v>
          </cell>
        </row>
        <row r="8340">
          <cell r="A8340">
            <v>51120038</v>
          </cell>
          <cell r="B8340" t="str">
            <v>51120038 MEDICAL EXPENSES - MEDICINES FOR DISPEN</v>
          </cell>
          <cell r="C8340">
            <v>2822423.25</v>
          </cell>
          <cell r="D8340">
            <v>332177.90000000002</v>
          </cell>
          <cell r="E8340">
            <v>3693715.45</v>
          </cell>
          <cell r="F8340">
            <v>0</v>
          </cell>
          <cell r="G8340">
            <v>0</v>
          </cell>
          <cell r="H8340">
            <v>0</v>
          </cell>
          <cell r="I8340">
            <v>0</v>
          </cell>
          <cell r="J8340">
            <v>0</v>
          </cell>
          <cell r="K8340">
            <v>0</v>
          </cell>
          <cell r="L8340">
            <v>0</v>
          </cell>
          <cell r="M8340">
            <v>0</v>
          </cell>
          <cell r="N8340">
            <v>0</v>
          </cell>
          <cell r="O8340">
            <v>0</v>
          </cell>
          <cell r="P8340">
            <v>0</v>
          </cell>
          <cell r="Q8340">
            <v>0</v>
          </cell>
          <cell r="R8340">
            <v>0</v>
          </cell>
          <cell r="S8340">
            <v>0</v>
          </cell>
          <cell r="T8340">
            <v>6848316.5999999996</v>
          </cell>
        </row>
        <row r="8341">
          <cell r="A8341">
            <v>51120039</v>
          </cell>
          <cell r="B8341" t="str">
            <v>51120039 OFFICERS' MEDICAL NON -TAX</v>
          </cell>
          <cell r="C8341">
            <v>0</v>
          </cell>
          <cell r="D8341">
            <v>0</v>
          </cell>
          <cell r="E8341">
            <v>0</v>
          </cell>
          <cell r="F8341">
            <v>0</v>
          </cell>
          <cell r="G8341">
            <v>0</v>
          </cell>
          <cell r="H8341">
            <v>0</v>
          </cell>
          <cell r="I8341">
            <v>0</v>
          </cell>
          <cell r="J8341">
            <v>0</v>
          </cell>
          <cell r="K8341">
            <v>0</v>
          </cell>
          <cell r="L8341">
            <v>0</v>
          </cell>
          <cell r="M8341">
            <v>0</v>
          </cell>
          <cell r="N8341">
            <v>0</v>
          </cell>
          <cell r="O8341">
            <v>0</v>
          </cell>
          <cell r="P8341">
            <v>0</v>
          </cell>
          <cell r="Q8341">
            <v>0</v>
          </cell>
          <cell r="R8341">
            <v>0</v>
          </cell>
          <cell r="S8341">
            <v>0</v>
          </cell>
          <cell r="T8341">
            <v>0</v>
          </cell>
        </row>
        <row r="8342">
          <cell r="A8342">
            <v>51120040</v>
          </cell>
          <cell r="B8342" t="str">
            <v>51120040 SENIOR OFFICERS MEDICAL- NON-TAX</v>
          </cell>
          <cell r="C8342">
            <v>405381.4</v>
          </cell>
          <cell r="D8342">
            <v>30984</v>
          </cell>
          <cell r="E8342">
            <v>0</v>
          </cell>
          <cell r="F8342">
            <v>197703</v>
          </cell>
          <cell r="G8342">
            <v>30.87</v>
          </cell>
          <cell r="H8342">
            <v>0</v>
          </cell>
          <cell r="I8342">
            <v>0</v>
          </cell>
          <cell r="J8342">
            <v>0</v>
          </cell>
          <cell r="K8342">
            <v>0</v>
          </cell>
          <cell r="L8342">
            <v>910846</v>
          </cell>
          <cell r="M8342">
            <v>1800</v>
          </cell>
          <cell r="N8342">
            <v>0</v>
          </cell>
          <cell r="O8342">
            <v>0</v>
          </cell>
          <cell r="P8342">
            <v>0</v>
          </cell>
          <cell r="Q8342">
            <v>0</v>
          </cell>
          <cell r="R8342">
            <v>0</v>
          </cell>
          <cell r="S8342">
            <v>0</v>
          </cell>
          <cell r="T8342">
            <v>1546745.27</v>
          </cell>
        </row>
        <row r="8343">
          <cell r="A8343">
            <v>51120041</v>
          </cell>
          <cell r="B8343" t="str">
            <v>51120041 Canteen Expenses</v>
          </cell>
          <cell r="C8343">
            <v>629073724.88</v>
          </cell>
          <cell r="D8343">
            <v>293934163.62</v>
          </cell>
          <cell r="E8343">
            <v>86664269</v>
          </cell>
          <cell r="F8343">
            <v>16506.240000000002</v>
          </cell>
          <cell r="G8343">
            <v>50242.95</v>
          </cell>
          <cell r="H8343">
            <v>0</v>
          </cell>
          <cell r="I8343">
            <v>0</v>
          </cell>
          <cell r="J8343">
            <v>0</v>
          </cell>
          <cell r="K8343">
            <v>0</v>
          </cell>
          <cell r="L8343">
            <v>5697335.8300000001</v>
          </cell>
          <cell r="M8343">
            <v>7767216</v>
          </cell>
          <cell r="N8343">
            <v>0</v>
          </cell>
          <cell r="O8343">
            <v>0</v>
          </cell>
          <cell r="P8343">
            <v>0</v>
          </cell>
          <cell r="Q8343">
            <v>0</v>
          </cell>
          <cell r="R8343">
            <v>0</v>
          </cell>
          <cell r="S8343">
            <v>0</v>
          </cell>
          <cell r="T8343">
            <v>1023203458.52</v>
          </cell>
        </row>
        <row r="8344">
          <cell r="A8344">
            <v>51120042</v>
          </cell>
          <cell r="B8344" t="str">
            <v>51120042 Canteen Recovery</v>
          </cell>
          <cell r="C8344">
            <v>-45022337.509999998</v>
          </cell>
          <cell r="D8344">
            <v>-9251153.9399999995</v>
          </cell>
          <cell r="E8344">
            <v>-2493295.15</v>
          </cell>
          <cell r="F8344">
            <v>-9480</v>
          </cell>
          <cell r="G8344">
            <v>0</v>
          </cell>
          <cell r="H8344">
            <v>0</v>
          </cell>
          <cell r="I8344">
            <v>0</v>
          </cell>
          <cell r="J8344">
            <v>0</v>
          </cell>
          <cell r="K8344">
            <v>0</v>
          </cell>
          <cell r="L8344">
            <v>0</v>
          </cell>
          <cell r="M8344">
            <v>36.950000000000003</v>
          </cell>
          <cell r="N8344">
            <v>0</v>
          </cell>
          <cell r="O8344">
            <v>0</v>
          </cell>
          <cell r="P8344">
            <v>0</v>
          </cell>
          <cell r="Q8344">
            <v>0</v>
          </cell>
          <cell r="R8344">
            <v>0</v>
          </cell>
          <cell r="S8344">
            <v>0</v>
          </cell>
          <cell r="T8344">
            <v>-56776229.649999999</v>
          </cell>
        </row>
        <row r="8345">
          <cell r="A8345">
            <v>51120043</v>
          </cell>
          <cell r="B8345" t="str">
            <v>51120043  Offsite Expenses</v>
          </cell>
          <cell r="C8345">
            <v>0</v>
          </cell>
          <cell r="D8345">
            <v>34000</v>
          </cell>
          <cell r="E8345">
            <v>0</v>
          </cell>
          <cell r="F8345">
            <v>3298577.26</v>
          </cell>
          <cell r="G8345">
            <v>0</v>
          </cell>
          <cell r="H8345">
            <v>0</v>
          </cell>
          <cell r="I8345">
            <v>0</v>
          </cell>
          <cell r="J8345">
            <v>0</v>
          </cell>
          <cell r="K8345">
            <v>0</v>
          </cell>
          <cell r="L8345">
            <v>0</v>
          </cell>
          <cell r="M8345">
            <v>0</v>
          </cell>
          <cell r="N8345">
            <v>0</v>
          </cell>
          <cell r="O8345">
            <v>0</v>
          </cell>
          <cell r="P8345">
            <v>0</v>
          </cell>
          <cell r="Q8345">
            <v>0</v>
          </cell>
          <cell r="R8345">
            <v>0</v>
          </cell>
          <cell r="S8345">
            <v>0</v>
          </cell>
          <cell r="T8345">
            <v>3332577.26</v>
          </cell>
        </row>
        <row r="8346">
          <cell r="A8346">
            <v>51120044</v>
          </cell>
          <cell r="B8346" t="str">
            <v>51120044 Quarantine center, etc. perquisite tax related things processed through salary</v>
          </cell>
          <cell r="C8346">
            <v>-3806403.27</v>
          </cell>
          <cell r="D8346">
            <v>10080</v>
          </cell>
          <cell r="E8346">
            <v>144562</v>
          </cell>
          <cell r="F8346">
            <v>774</v>
          </cell>
          <cell r="G8346">
            <v>2340</v>
          </cell>
          <cell r="H8346">
            <v>0</v>
          </cell>
          <cell r="I8346">
            <v>0</v>
          </cell>
          <cell r="J8346">
            <v>0</v>
          </cell>
          <cell r="K8346">
            <v>0</v>
          </cell>
          <cell r="L8346">
            <v>4400</v>
          </cell>
          <cell r="M8346">
            <v>2200</v>
          </cell>
          <cell r="N8346">
            <v>0</v>
          </cell>
          <cell r="O8346">
            <v>0</v>
          </cell>
          <cell r="P8346">
            <v>0</v>
          </cell>
          <cell r="Q8346">
            <v>0</v>
          </cell>
          <cell r="R8346">
            <v>0</v>
          </cell>
          <cell r="S8346">
            <v>0</v>
          </cell>
          <cell r="T8346">
            <v>-3642047.27</v>
          </cell>
        </row>
        <row r="8347">
          <cell r="A8347">
            <v>51120045</v>
          </cell>
          <cell r="B8347" t="str">
            <v>51120045 Financial assistance to employees in Covid - Special sanctions, etc.</v>
          </cell>
          <cell r="C8347">
            <v>2603183</v>
          </cell>
          <cell r="D8347">
            <v>0</v>
          </cell>
          <cell r="E8347">
            <v>0</v>
          </cell>
          <cell r="F8347">
            <v>0</v>
          </cell>
          <cell r="G8347">
            <v>0</v>
          </cell>
          <cell r="H8347">
            <v>0</v>
          </cell>
          <cell r="I8347">
            <v>0</v>
          </cell>
          <cell r="J8347">
            <v>0</v>
          </cell>
          <cell r="K8347">
            <v>0</v>
          </cell>
          <cell r="L8347">
            <v>0</v>
          </cell>
          <cell r="M8347">
            <v>0</v>
          </cell>
          <cell r="N8347">
            <v>0</v>
          </cell>
          <cell r="O8347">
            <v>0</v>
          </cell>
          <cell r="P8347">
            <v>0</v>
          </cell>
          <cell r="Q8347">
            <v>0</v>
          </cell>
          <cell r="R8347">
            <v>0</v>
          </cell>
          <cell r="S8347">
            <v>0</v>
          </cell>
          <cell r="T8347">
            <v>2603183</v>
          </cell>
        </row>
        <row r="8348">
          <cell r="A8348">
            <v>51120046</v>
          </cell>
          <cell r="B8348" t="str">
            <v>51120046 - Employee vaccination - Covid 19</v>
          </cell>
          <cell r="C8348">
            <v>-2553145</v>
          </cell>
          <cell r="D8348">
            <v>-170</v>
          </cell>
          <cell r="E8348">
            <v>0</v>
          </cell>
          <cell r="F8348">
            <v>-1050</v>
          </cell>
          <cell r="G8348">
            <v>1485</v>
          </cell>
          <cell r="H8348">
            <v>0</v>
          </cell>
          <cell r="I8348">
            <v>0</v>
          </cell>
          <cell r="J8348">
            <v>0</v>
          </cell>
          <cell r="K8348">
            <v>0</v>
          </cell>
          <cell r="L8348">
            <v>0</v>
          </cell>
          <cell r="M8348">
            <v>0</v>
          </cell>
          <cell r="N8348">
            <v>0</v>
          </cell>
          <cell r="O8348">
            <v>0</v>
          </cell>
          <cell r="P8348">
            <v>0</v>
          </cell>
          <cell r="Q8348">
            <v>0</v>
          </cell>
          <cell r="R8348">
            <v>0</v>
          </cell>
          <cell r="S8348">
            <v>0</v>
          </cell>
          <cell r="T8348">
            <v>-2552880</v>
          </cell>
        </row>
        <row r="8349">
          <cell r="A8349">
            <v>51120051</v>
          </cell>
          <cell r="B8349" t="str">
            <v>51120051 Club Expenses</v>
          </cell>
          <cell r="C8349">
            <v>210432</v>
          </cell>
          <cell r="D8349">
            <v>0</v>
          </cell>
          <cell r="E8349">
            <v>0</v>
          </cell>
          <cell r="F8349">
            <v>111245</v>
          </cell>
          <cell r="G8349">
            <v>0</v>
          </cell>
          <cell r="H8349">
            <v>0</v>
          </cell>
          <cell r="I8349">
            <v>0</v>
          </cell>
          <cell r="J8349">
            <v>0</v>
          </cell>
          <cell r="K8349">
            <v>0</v>
          </cell>
          <cell r="L8349">
            <v>0</v>
          </cell>
          <cell r="M8349">
            <v>0</v>
          </cell>
          <cell r="N8349">
            <v>0</v>
          </cell>
          <cell r="O8349">
            <v>0</v>
          </cell>
          <cell r="P8349">
            <v>0</v>
          </cell>
          <cell r="Q8349">
            <v>0</v>
          </cell>
          <cell r="R8349">
            <v>0</v>
          </cell>
          <cell r="S8349">
            <v>0</v>
          </cell>
          <cell r="T8349">
            <v>321677</v>
          </cell>
        </row>
        <row r="8350">
          <cell r="A8350">
            <v>51120052</v>
          </cell>
          <cell r="B8350" t="str">
            <v>51120052 Sports Expenses</v>
          </cell>
          <cell r="C8350">
            <v>2323202</v>
          </cell>
          <cell r="D8350">
            <v>122496</v>
          </cell>
          <cell r="E8350">
            <v>12439</v>
          </cell>
          <cell r="F8350">
            <v>420</v>
          </cell>
          <cell r="G8350">
            <v>699</v>
          </cell>
          <cell r="H8350">
            <v>0</v>
          </cell>
          <cell r="I8350">
            <v>0</v>
          </cell>
          <cell r="J8350">
            <v>0</v>
          </cell>
          <cell r="K8350">
            <v>0</v>
          </cell>
          <cell r="L8350">
            <v>0</v>
          </cell>
          <cell r="M8350">
            <v>0</v>
          </cell>
          <cell r="N8350">
            <v>0</v>
          </cell>
          <cell r="O8350">
            <v>0</v>
          </cell>
          <cell r="P8350">
            <v>0</v>
          </cell>
          <cell r="Q8350">
            <v>0</v>
          </cell>
          <cell r="R8350">
            <v>0</v>
          </cell>
          <cell r="S8350">
            <v>0</v>
          </cell>
          <cell r="T8350">
            <v>2459256</v>
          </cell>
        </row>
        <row r="8351">
          <cell r="A8351">
            <v>51120101</v>
          </cell>
          <cell r="B8351" t="str">
            <v>51120101 Other Welfare Expenses</v>
          </cell>
          <cell r="C8351">
            <v>33528174.579999998</v>
          </cell>
          <cell r="D8351">
            <v>3805083.19</v>
          </cell>
          <cell r="E8351">
            <v>4951137.8</v>
          </cell>
          <cell r="F8351">
            <v>0</v>
          </cell>
          <cell r="G8351">
            <v>17033</v>
          </cell>
          <cell r="H8351">
            <v>0</v>
          </cell>
          <cell r="I8351">
            <v>0</v>
          </cell>
          <cell r="J8351">
            <v>0</v>
          </cell>
          <cell r="K8351">
            <v>0</v>
          </cell>
          <cell r="L8351">
            <v>30774</v>
          </cell>
          <cell r="M8351">
            <v>2557196.6</v>
          </cell>
          <cell r="N8351">
            <v>0</v>
          </cell>
          <cell r="O8351">
            <v>0</v>
          </cell>
          <cell r="P8351">
            <v>0</v>
          </cell>
          <cell r="Q8351">
            <v>0</v>
          </cell>
          <cell r="R8351">
            <v>0</v>
          </cell>
          <cell r="S8351">
            <v>0</v>
          </cell>
          <cell r="T8351">
            <v>44889399.170000002</v>
          </cell>
        </row>
        <row r="8352">
          <cell r="A8352">
            <v>51120151</v>
          </cell>
          <cell r="B8352" t="str">
            <v>51120151 Holiday Home/Guest Houses - Rent</v>
          </cell>
          <cell r="C8352">
            <v>-4572806.5999999996</v>
          </cell>
          <cell r="D8352">
            <v>0</v>
          </cell>
          <cell r="E8352">
            <v>0</v>
          </cell>
          <cell r="F8352">
            <v>-6927</v>
          </cell>
          <cell r="G8352">
            <v>0</v>
          </cell>
          <cell r="H8352">
            <v>0</v>
          </cell>
          <cell r="I8352">
            <v>0</v>
          </cell>
          <cell r="J8352">
            <v>0</v>
          </cell>
          <cell r="K8352">
            <v>0</v>
          </cell>
          <cell r="L8352">
            <v>0</v>
          </cell>
          <cell r="M8352">
            <v>0</v>
          </cell>
          <cell r="N8352">
            <v>0</v>
          </cell>
          <cell r="O8352">
            <v>0</v>
          </cell>
          <cell r="P8352">
            <v>0</v>
          </cell>
          <cell r="Q8352">
            <v>0</v>
          </cell>
          <cell r="R8352">
            <v>0</v>
          </cell>
          <cell r="S8352">
            <v>0</v>
          </cell>
          <cell r="T8352">
            <v>-4579733.5999999996</v>
          </cell>
        </row>
        <row r="8353">
          <cell r="A8353">
            <v>51120152</v>
          </cell>
          <cell r="B8353" t="str">
            <v>51120152 Holiday Home/Guest Houses - Others</v>
          </cell>
          <cell r="C8353">
            <v>248856</v>
          </cell>
          <cell r="D8353">
            <v>-498550.86</v>
          </cell>
          <cell r="E8353">
            <v>0</v>
          </cell>
          <cell r="F8353">
            <v>55099</v>
          </cell>
          <cell r="G8353">
            <v>0</v>
          </cell>
          <cell r="H8353">
            <v>0</v>
          </cell>
          <cell r="I8353">
            <v>0</v>
          </cell>
          <cell r="J8353">
            <v>0</v>
          </cell>
          <cell r="K8353">
            <v>0</v>
          </cell>
          <cell r="L8353">
            <v>0</v>
          </cell>
          <cell r="M8353">
            <v>0</v>
          </cell>
          <cell r="N8353">
            <v>0</v>
          </cell>
          <cell r="O8353">
            <v>0</v>
          </cell>
          <cell r="P8353">
            <v>0</v>
          </cell>
          <cell r="Q8353">
            <v>0</v>
          </cell>
          <cell r="R8353">
            <v>0</v>
          </cell>
          <cell r="S8353">
            <v>0</v>
          </cell>
          <cell r="T8353">
            <v>-194595.86</v>
          </cell>
        </row>
        <row r="8354">
          <cell r="A8354">
            <v>51120153</v>
          </cell>
          <cell r="B8354" t="str">
            <v>51120153 STAFF WELFARE - BUS CONTRACTORS' PAYMENTS (NET)</v>
          </cell>
          <cell r="C8354">
            <v>274225147.73000002</v>
          </cell>
          <cell r="D8354">
            <v>50371807.939999998</v>
          </cell>
          <cell r="E8354">
            <v>34788688.829999998</v>
          </cell>
          <cell r="F8354">
            <v>-15600</v>
          </cell>
          <cell r="G8354">
            <v>238870.75</v>
          </cell>
          <cell r="H8354">
            <v>0</v>
          </cell>
          <cell r="I8354">
            <v>0</v>
          </cell>
          <cell r="J8354">
            <v>0</v>
          </cell>
          <cell r="K8354">
            <v>0</v>
          </cell>
          <cell r="L8354">
            <v>0.46</v>
          </cell>
          <cell r="M8354">
            <v>4818690.5</v>
          </cell>
          <cell r="N8354">
            <v>0</v>
          </cell>
          <cell r="O8354">
            <v>0</v>
          </cell>
          <cell r="P8354">
            <v>0</v>
          </cell>
          <cell r="Q8354">
            <v>0</v>
          </cell>
          <cell r="R8354">
            <v>0</v>
          </cell>
          <cell r="S8354">
            <v>0</v>
          </cell>
          <cell r="T8354">
            <v>364427606.20999998</v>
          </cell>
        </row>
        <row r="8355">
          <cell r="A8355">
            <v>51120154</v>
          </cell>
          <cell r="B8355" t="str">
            <v>51120154 STAFF WELFARE - Functions/Celebrations etc</v>
          </cell>
          <cell r="C8355">
            <v>50046012.359999999</v>
          </cell>
          <cell r="D8355">
            <v>30134643.18</v>
          </cell>
          <cell r="E8355">
            <v>3000602.88</v>
          </cell>
          <cell r="F8355">
            <v>3284305.81</v>
          </cell>
          <cell r="G8355">
            <v>197007.66</v>
          </cell>
          <cell r="H8355">
            <v>0</v>
          </cell>
          <cell r="I8355">
            <v>0</v>
          </cell>
          <cell r="J8355">
            <v>0</v>
          </cell>
          <cell r="K8355">
            <v>0</v>
          </cell>
          <cell r="L8355">
            <v>1587091.23</v>
          </cell>
          <cell r="M8355">
            <v>1591575.39</v>
          </cell>
          <cell r="N8355">
            <v>0</v>
          </cell>
          <cell r="O8355">
            <v>0</v>
          </cell>
          <cell r="P8355">
            <v>0</v>
          </cell>
          <cell r="Q8355">
            <v>0</v>
          </cell>
          <cell r="R8355">
            <v>0</v>
          </cell>
          <cell r="S8355">
            <v>0</v>
          </cell>
          <cell r="T8355">
            <v>89841238.510000005</v>
          </cell>
        </row>
        <row r="8356">
          <cell r="A8356">
            <v>51120155</v>
          </cell>
          <cell r="B8356" t="str">
            <v>51120155 STAFF WELFARE - Food coupons</v>
          </cell>
          <cell r="C8356">
            <v>1243084.6399999999</v>
          </cell>
          <cell r="D8356">
            <v>1412297.05</v>
          </cell>
          <cell r="E8356">
            <v>0</v>
          </cell>
          <cell r="F8356">
            <v>5048719.46</v>
          </cell>
          <cell r="G8356">
            <v>0</v>
          </cell>
          <cell r="H8356">
            <v>0</v>
          </cell>
          <cell r="I8356">
            <v>0</v>
          </cell>
          <cell r="J8356">
            <v>0</v>
          </cell>
          <cell r="K8356">
            <v>0</v>
          </cell>
          <cell r="L8356">
            <v>-1050</v>
          </cell>
          <cell r="M8356">
            <v>0</v>
          </cell>
          <cell r="N8356">
            <v>0</v>
          </cell>
          <cell r="O8356">
            <v>0</v>
          </cell>
          <cell r="P8356">
            <v>0</v>
          </cell>
          <cell r="Q8356">
            <v>0</v>
          </cell>
          <cell r="R8356">
            <v>0</v>
          </cell>
          <cell r="S8356">
            <v>0</v>
          </cell>
          <cell r="T8356">
            <v>7703051.1500000004</v>
          </cell>
        </row>
        <row r="8357">
          <cell r="A8357">
            <v>51120156</v>
          </cell>
          <cell r="B8357" t="str">
            <v>51120156 WELFARE SHOP EXPENSES &amp; RECEIPTS</v>
          </cell>
          <cell r="C8357">
            <v>11793</v>
          </cell>
          <cell r="D8357">
            <v>87672.21</v>
          </cell>
          <cell r="E8357">
            <v>110</v>
          </cell>
          <cell r="F8357">
            <v>491</v>
          </cell>
          <cell r="G8357">
            <v>0</v>
          </cell>
          <cell r="H8357">
            <v>0</v>
          </cell>
          <cell r="I8357">
            <v>0</v>
          </cell>
          <cell r="J8357">
            <v>0</v>
          </cell>
          <cell r="K8357">
            <v>0</v>
          </cell>
          <cell r="L8357">
            <v>0</v>
          </cell>
          <cell r="M8357">
            <v>0</v>
          </cell>
          <cell r="N8357">
            <v>0</v>
          </cell>
          <cell r="O8357">
            <v>0</v>
          </cell>
          <cell r="P8357">
            <v>0</v>
          </cell>
          <cell r="Q8357">
            <v>0</v>
          </cell>
          <cell r="R8357">
            <v>0</v>
          </cell>
          <cell r="S8357">
            <v>0</v>
          </cell>
          <cell r="T8357">
            <v>100066.21</v>
          </cell>
        </row>
        <row r="8358">
          <cell r="A8358">
            <v>51120157</v>
          </cell>
          <cell r="B8358" t="str">
            <v>51120157 MEDICAL EXPENSES  - Payment to Hospitals/Doctors/m</v>
          </cell>
          <cell r="C8358">
            <v>13573283.640000001</v>
          </cell>
          <cell r="D8358">
            <v>7510524.8200000003</v>
          </cell>
          <cell r="E8358">
            <v>-2000000</v>
          </cell>
          <cell r="F8358">
            <v>4512521.82</v>
          </cell>
          <cell r="G8358">
            <v>509.67</v>
          </cell>
          <cell r="H8358">
            <v>0</v>
          </cell>
          <cell r="I8358">
            <v>0</v>
          </cell>
          <cell r="J8358">
            <v>0</v>
          </cell>
          <cell r="K8358">
            <v>0</v>
          </cell>
          <cell r="L8358">
            <v>0.01</v>
          </cell>
          <cell r="M8358">
            <v>-0.01</v>
          </cell>
          <cell r="N8358">
            <v>0</v>
          </cell>
          <cell r="O8358">
            <v>0</v>
          </cell>
          <cell r="P8358">
            <v>0</v>
          </cell>
          <cell r="Q8358">
            <v>0</v>
          </cell>
          <cell r="R8358">
            <v>0</v>
          </cell>
          <cell r="S8358">
            <v>0</v>
          </cell>
          <cell r="T8358">
            <v>23596839.949999999</v>
          </cell>
        </row>
        <row r="8359">
          <cell r="A8359">
            <v>51120158</v>
          </cell>
          <cell r="B8359" t="str">
            <v>51120158 Staff Welfare - Communication</v>
          </cell>
          <cell r="C8359">
            <v>1874486.95</v>
          </cell>
          <cell r="D8359">
            <v>0</v>
          </cell>
          <cell r="E8359">
            <v>0</v>
          </cell>
          <cell r="F8359">
            <v>0</v>
          </cell>
          <cell r="G8359">
            <v>616.89</v>
          </cell>
          <cell r="H8359">
            <v>0</v>
          </cell>
          <cell r="I8359">
            <v>0</v>
          </cell>
          <cell r="J8359">
            <v>0</v>
          </cell>
          <cell r="K8359">
            <v>0</v>
          </cell>
          <cell r="L8359">
            <v>0</v>
          </cell>
          <cell r="M8359">
            <v>0</v>
          </cell>
          <cell r="N8359">
            <v>0</v>
          </cell>
          <cell r="O8359">
            <v>0</v>
          </cell>
          <cell r="P8359">
            <v>0</v>
          </cell>
          <cell r="Q8359">
            <v>0</v>
          </cell>
          <cell r="R8359">
            <v>0</v>
          </cell>
          <cell r="S8359">
            <v>0</v>
          </cell>
          <cell r="T8359">
            <v>1875103.84</v>
          </cell>
        </row>
        <row r="8360">
          <cell r="A8360">
            <v>51120161</v>
          </cell>
          <cell r="B8360" t="str">
            <v>51120161 Officers Interest Subsidy</v>
          </cell>
          <cell r="C8360">
            <v>60871395.130000003</v>
          </cell>
          <cell r="D8360">
            <v>17315534.100000001</v>
          </cell>
          <cell r="E8360">
            <v>7283175.8099999996</v>
          </cell>
          <cell r="F8360">
            <v>1381226</v>
          </cell>
          <cell r="G8360">
            <v>2392675.0099999998</v>
          </cell>
          <cell r="H8360">
            <v>0</v>
          </cell>
          <cell r="I8360">
            <v>0</v>
          </cell>
          <cell r="J8360">
            <v>0</v>
          </cell>
          <cell r="K8360">
            <v>0</v>
          </cell>
          <cell r="L8360">
            <v>2082950</v>
          </cell>
          <cell r="M8360">
            <v>1566507.52</v>
          </cell>
          <cell r="N8360">
            <v>0</v>
          </cell>
          <cell r="O8360">
            <v>0</v>
          </cell>
          <cell r="P8360">
            <v>0</v>
          </cell>
          <cell r="Q8360">
            <v>0</v>
          </cell>
          <cell r="R8360">
            <v>0</v>
          </cell>
          <cell r="S8360">
            <v>0</v>
          </cell>
          <cell r="T8360">
            <v>92893463.569999993</v>
          </cell>
        </row>
        <row r="8361">
          <cell r="A8361">
            <v>51120162</v>
          </cell>
          <cell r="B8361" t="str">
            <v>51120162 Post retirement medical benefit expenses</v>
          </cell>
          <cell r="C8361">
            <v>20382545.949999999</v>
          </cell>
          <cell r="D8361">
            <v>7713203</v>
          </cell>
          <cell r="E8361">
            <v>2875954.96</v>
          </cell>
          <cell r="F8361">
            <v>6393378.8899999997</v>
          </cell>
          <cell r="G8361">
            <v>511817.35</v>
          </cell>
          <cell r="H8361">
            <v>0</v>
          </cell>
          <cell r="I8361">
            <v>0</v>
          </cell>
          <cell r="J8361">
            <v>0</v>
          </cell>
          <cell r="K8361">
            <v>0</v>
          </cell>
          <cell r="L8361">
            <v>805575.83</v>
          </cell>
          <cell r="M8361">
            <v>337816</v>
          </cell>
          <cell r="N8361">
            <v>0</v>
          </cell>
          <cell r="O8361">
            <v>0</v>
          </cell>
          <cell r="P8361">
            <v>0</v>
          </cell>
          <cell r="Q8361">
            <v>0</v>
          </cell>
          <cell r="R8361">
            <v>0</v>
          </cell>
          <cell r="S8361">
            <v>0</v>
          </cell>
          <cell r="T8361">
            <v>39020291.979999997</v>
          </cell>
        </row>
        <row r="8362">
          <cell r="A8362">
            <v>51120166</v>
          </cell>
          <cell r="B8362" t="str">
            <v>51120166 Group Mediclaim Insurance – Officer</v>
          </cell>
          <cell r="C8362">
            <v>1773003</v>
          </cell>
          <cell r="D8362">
            <v>1094497.1599999999</v>
          </cell>
          <cell r="E8362">
            <v>0</v>
          </cell>
          <cell r="F8362">
            <v>0</v>
          </cell>
          <cell r="G8362">
            <v>0</v>
          </cell>
          <cell r="H8362">
            <v>0</v>
          </cell>
          <cell r="I8362">
            <v>0</v>
          </cell>
          <cell r="J8362">
            <v>0</v>
          </cell>
          <cell r="K8362">
            <v>0</v>
          </cell>
          <cell r="L8362">
            <v>0</v>
          </cell>
          <cell r="M8362">
            <v>0</v>
          </cell>
          <cell r="N8362">
            <v>0</v>
          </cell>
          <cell r="O8362">
            <v>0</v>
          </cell>
          <cell r="P8362">
            <v>0</v>
          </cell>
          <cell r="Q8362">
            <v>0</v>
          </cell>
          <cell r="R8362">
            <v>0</v>
          </cell>
          <cell r="S8362">
            <v>0</v>
          </cell>
          <cell r="T8362">
            <v>2867500.16</v>
          </cell>
        </row>
        <row r="8363">
          <cell r="A8363">
            <v>51120167</v>
          </cell>
          <cell r="B8363" t="str">
            <v>51120167 Group Mediclaim Insurance – Associates</v>
          </cell>
          <cell r="C8363">
            <v>0</v>
          </cell>
          <cell r="D8363">
            <v>0</v>
          </cell>
          <cell r="E8363">
            <v>0</v>
          </cell>
          <cell r="F8363">
            <v>0</v>
          </cell>
          <cell r="G8363">
            <v>0</v>
          </cell>
          <cell r="H8363">
            <v>0</v>
          </cell>
          <cell r="I8363">
            <v>0</v>
          </cell>
          <cell r="J8363">
            <v>0</v>
          </cell>
          <cell r="K8363">
            <v>0</v>
          </cell>
          <cell r="L8363">
            <v>0</v>
          </cell>
          <cell r="M8363">
            <v>0</v>
          </cell>
          <cell r="N8363">
            <v>0</v>
          </cell>
          <cell r="O8363">
            <v>0</v>
          </cell>
          <cell r="P8363">
            <v>0</v>
          </cell>
          <cell r="Q8363">
            <v>0</v>
          </cell>
          <cell r="R8363">
            <v>0</v>
          </cell>
          <cell r="S8363">
            <v>0</v>
          </cell>
          <cell r="T8363">
            <v>0</v>
          </cell>
        </row>
        <row r="8364">
          <cell r="A8364">
            <v>51120170</v>
          </cell>
          <cell r="B8364" t="str">
            <v>6*  Group Mediclaim Insurance û Officers</v>
          </cell>
          <cell r="C8364">
            <v>119314924.48</v>
          </cell>
          <cell r="D8364">
            <v>13836951.66</v>
          </cell>
          <cell r="E8364">
            <v>10210754.75</v>
          </cell>
          <cell r="F8364">
            <v>8789452.8599999994</v>
          </cell>
          <cell r="G8364">
            <v>4182287.5</v>
          </cell>
          <cell r="H8364">
            <v>0</v>
          </cell>
          <cell r="I8364">
            <v>0</v>
          </cell>
          <cell r="J8364">
            <v>0</v>
          </cell>
          <cell r="K8364">
            <v>0</v>
          </cell>
          <cell r="L8364">
            <v>0</v>
          </cell>
          <cell r="M8364">
            <v>2710549.89</v>
          </cell>
          <cell r="N8364">
            <v>0</v>
          </cell>
          <cell r="O8364">
            <v>0</v>
          </cell>
          <cell r="P8364">
            <v>0</v>
          </cell>
          <cell r="Q8364">
            <v>0</v>
          </cell>
          <cell r="R8364">
            <v>0</v>
          </cell>
          <cell r="S8364">
            <v>0</v>
          </cell>
          <cell r="T8364">
            <v>159044921.13999999</v>
          </cell>
        </row>
        <row r="8365">
          <cell r="A8365">
            <v>51120171</v>
          </cell>
          <cell r="B8365" t="str">
            <v>6*  Group Mediclaim Insurance û Associates</v>
          </cell>
          <cell r="C8365">
            <v>61965537.909999996</v>
          </cell>
          <cell r="D8365">
            <v>42157223.799999997</v>
          </cell>
          <cell r="E8365">
            <v>6298581.5099999998</v>
          </cell>
          <cell r="F8365">
            <v>0</v>
          </cell>
          <cell r="G8365">
            <v>0</v>
          </cell>
          <cell r="H8365">
            <v>0</v>
          </cell>
          <cell r="I8365">
            <v>0</v>
          </cell>
          <cell r="J8365">
            <v>0</v>
          </cell>
          <cell r="K8365">
            <v>0</v>
          </cell>
          <cell r="L8365">
            <v>0</v>
          </cell>
          <cell r="M8365">
            <v>2968468.8</v>
          </cell>
          <cell r="N8365">
            <v>0</v>
          </cell>
          <cell r="O8365">
            <v>0</v>
          </cell>
          <cell r="P8365">
            <v>0</v>
          </cell>
          <cell r="Q8365">
            <v>0</v>
          </cell>
          <cell r="R8365">
            <v>0</v>
          </cell>
          <cell r="S8365">
            <v>0</v>
          </cell>
          <cell r="T8365">
            <v>113389812.02</v>
          </cell>
        </row>
        <row r="8366">
          <cell r="A8366">
            <v>51120172</v>
          </cell>
          <cell r="B8366" t="str">
            <v>6*  Group Term Insurance  -  Officers</v>
          </cell>
          <cell r="C8366">
            <v>-1191875.2</v>
          </cell>
          <cell r="D8366">
            <v>0</v>
          </cell>
          <cell r="E8366">
            <v>1856660</v>
          </cell>
          <cell r="F8366">
            <v>0</v>
          </cell>
          <cell r="G8366">
            <v>0</v>
          </cell>
          <cell r="H8366">
            <v>0</v>
          </cell>
          <cell r="I8366">
            <v>0</v>
          </cell>
          <cell r="J8366">
            <v>0</v>
          </cell>
          <cell r="K8366">
            <v>0</v>
          </cell>
          <cell r="L8366">
            <v>0</v>
          </cell>
          <cell r="M8366">
            <v>0</v>
          </cell>
          <cell r="N8366">
            <v>0</v>
          </cell>
          <cell r="O8366">
            <v>0</v>
          </cell>
          <cell r="P8366">
            <v>0</v>
          </cell>
          <cell r="Q8366">
            <v>0</v>
          </cell>
          <cell r="R8366">
            <v>0</v>
          </cell>
          <cell r="S8366">
            <v>0</v>
          </cell>
          <cell r="T8366">
            <v>664784.80000000005</v>
          </cell>
        </row>
        <row r="8367">
          <cell r="A8367">
            <v>51120173</v>
          </cell>
          <cell r="B8367" t="str">
            <v>6*  Group Term Insurance  -  Associates</v>
          </cell>
          <cell r="C8367">
            <v>-1290313</v>
          </cell>
          <cell r="D8367">
            <v>0</v>
          </cell>
          <cell r="E8367">
            <v>3543845</v>
          </cell>
          <cell r="F8367">
            <v>0</v>
          </cell>
          <cell r="G8367">
            <v>0</v>
          </cell>
          <cell r="H8367">
            <v>0</v>
          </cell>
          <cell r="I8367">
            <v>0</v>
          </cell>
          <cell r="J8367">
            <v>0</v>
          </cell>
          <cell r="K8367">
            <v>0</v>
          </cell>
          <cell r="L8367">
            <v>0</v>
          </cell>
          <cell r="M8367">
            <v>0</v>
          </cell>
          <cell r="N8367">
            <v>0</v>
          </cell>
          <cell r="O8367">
            <v>0</v>
          </cell>
          <cell r="P8367">
            <v>0</v>
          </cell>
          <cell r="Q8367">
            <v>0</v>
          </cell>
          <cell r="R8367">
            <v>0</v>
          </cell>
          <cell r="S8367">
            <v>0</v>
          </cell>
          <cell r="T8367">
            <v>2253532</v>
          </cell>
        </row>
        <row r="8368">
          <cell r="A8368">
            <v>51120901</v>
          </cell>
          <cell r="B8368" t="str">
            <v>51120901 Ind-AS  Staff Welfare</v>
          </cell>
          <cell r="C8368">
            <v>0</v>
          </cell>
          <cell r="D8368">
            <v>0</v>
          </cell>
          <cell r="E8368">
            <v>0</v>
          </cell>
          <cell r="F8368">
            <v>0</v>
          </cell>
          <cell r="G8368">
            <v>0</v>
          </cell>
          <cell r="H8368">
            <v>0</v>
          </cell>
          <cell r="I8368">
            <v>0</v>
          </cell>
          <cell r="J8368">
            <v>0</v>
          </cell>
          <cell r="K8368">
            <v>0</v>
          </cell>
          <cell r="L8368">
            <v>0</v>
          </cell>
          <cell r="M8368">
            <v>0</v>
          </cell>
          <cell r="N8368">
            <v>0</v>
          </cell>
          <cell r="O8368">
            <v>0</v>
          </cell>
          <cell r="P8368">
            <v>0</v>
          </cell>
          <cell r="Q8368">
            <v>0</v>
          </cell>
          <cell r="R8368">
            <v>0</v>
          </cell>
          <cell r="S8368">
            <v>0</v>
          </cell>
          <cell r="T8368">
            <v>0</v>
          </cell>
        </row>
        <row r="8369">
          <cell r="A8369">
            <v>51120902</v>
          </cell>
          <cell r="B8369" t="str">
            <v>51120902 Ind-AS  Employee Loan Expenses</v>
          </cell>
          <cell r="C8369">
            <v>0</v>
          </cell>
          <cell r="D8369">
            <v>0</v>
          </cell>
          <cell r="E8369">
            <v>0</v>
          </cell>
          <cell r="F8369">
            <v>2510085.41</v>
          </cell>
          <cell r="G8369">
            <v>0</v>
          </cell>
          <cell r="H8369">
            <v>0</v>
          </cell>
          <cell r="I8369">
            <v>0</v>
          </cell>
          <cell r="J8369">
            <v>0</v>
          </cell>
          <cell r="K8369">
            <v>0</v>
          </cell>
          <cell r="L8369">
            <v>0</v>
          </cell>
          <cell r="M8369">
            <v>0</v>
          </cell>
          <cell r="N8369">
            <v>0</v>
          </cell>
          <cell r="O8369">
            <v>0</v>
          </cell>
          <cell r="P8369">
            <v>0</v>
          </cell>
          <cell r="Q8369">
            <v>0</v>
          </cell>
          <cell r="R8369">
            <v>0</v>
          </cell>
          <cell r="S8369">
            <v>0</v>
          </cell>
          <cell r="T8369">
            <v>2510085.41</v>
          </cell>
        </row>
        <row r="8370">
          <cell r="A8370">
            <v>51120997</v>
          </cell>
          <cell r="B8370" t="str">
            <v>51120997   Welfare Trust Recovery</v>
          </cell>
          <cell r="C8370">
            <v>0</v>
          </cell>
          <cell r="D8370">
            <v>0</v>
          </cell>
          <cell r="E8370">
            <v>0</v>
          </cell>
          <cell r="F8370">
            <v>-45690987.479999997</v>
          </cell>
          <cell r="G8370">
            <v>0</v>
          </cell>
          <cell r="H8370">
            <v>0</v>
          </cell>
          <cell r="I8370">
            <v>0</v>
          </cell>
          <cell r="J8370">
            <v>0</v>
          </cell>
          <cell r="K8370">
            <v>0</v>
          </cell>
          <cell r="L8370">
            <v>0</v>
          </cell>
          <cell r="M8370">
            <v>0</v>
          </cell>
          <cell r="N8370">
            <v>0</v>
          </cell>
          <cell r="O8370">
            <v>0</v>
          </cell>
          <cell r="P8370">
            <v>0</v>
          </cell>
          <cell r="Q8370">
            <v>0</v>
          </cell>
          <cell r="R8370">
            <v>0</v>
          </cell>
          <cell r="S8370">
            <v>0</v>
          </cell>
          <cell r="T8370">
            <v>-45690987.479999997</v>
          </cell>
        </row>
        <row r="8371">
          <cell r="A8371">
            <v>51120888</v>
          </cell>
          <cell r="B8371" t="str">
            <v>6*  Training cost intra</v>
          </cell>
          <cell r="C8371">
            <v>0</v>
          </cell>
          <cell r="D8371">
            <v>0</v>
          </cell>
          <cell r="E8371">
            <v>0</v>
          </cell>
          <cell r="F8371">
            <v>0</v>
          </cell>
          <cell r="G8371">
            <v>0</v>
          </cell>
          <cell r="H8371">
            <v>0</v>
          </cell>
          <cell r="I8371">
            <v>0</v>
          </cell>
          <cell r="J8371">
            <v>0</v>
          </cell>
          <cell r="K8371">
            <v>0</v>
          </cell>
          <cell r="L8371">
            <v>0</v>
          </cell>
          <cell r="M8371">
            <v>0</v>
          </cell>
          <cell r="N8371">
            <v>0</v>
          </cell>
          <cell r="O8371">
            <v>0</v>
          </cell>
          <cell r="P8371">
            <v>0</v>
          </cell>
          <cell r="Q8371">
            <v>0</v>
          </cell>
          <cell r="R8371">
            <v>0</v>
          </cell>
          <cell r="S8371">
            <v>0</v>
          </cell>
          <cell r="T8371">
            <v>0</v>
          </cell>
        </row>
        <row r="8372">
          <cell r="A8372">
            <v>51120903</v>
          </cell>
          <cell r="B8372" t="str">
            <v>51120903 Ind-AS  Actuarial Gain/Loss PRMB</v>
          </cell>
          <cell r="C8372">
            <v>0</v>
          </cell>
          <cell r="D8372">
            <v>0</v>
          </cell>
          <cell r="E8372">
            <v>0</v>
          </cell>
          <cell r="F8372">
            <v>0</v>
          </cell>
          <cell r="G8372">
            <v>0</v>
          </cell>
          <cell r="H8372">
            <v>0</v>
          </cell>
          <cell r="I8372">
            <v>0</v>
          </cell>
          <cell r="J8372">
            <v>0</v>
          </cell>
          <cell r="K8372">
            <v>0</v>
          </cell>
          <cell r="L8372">
            <v>0</v>
          </cell>
          <cell r="M8372">
            <v>0</v>
          </cell>
          <cell r="N8372">
            <v>0</v>
          </cell>
          <cell r="O8372">
            <v>0</v>
          </cell>
          <cell r="P8372">
            <v>0</v>
          </cell>
          <cell r="Q8372">
            <v>0</v>
          </cell>
          <cell r="R8372">
            <v>0</v>
          </cell>
          <cell r="S8372">
            <v>0</v>
          </cell>
          <cell r="T8372">
            <v>0</v>
          </cell>
        </row>
        <row r="8373">
          <cell r="A8373">
            <v>51120998</v>
          </cell>
          <cell r="B8373" t="str">
            <v>6*  Recovery - Training Programs</v>
          </cell>
          <cell r="C8373">
            <v>0</v>
          </cell>
          <cell r="D8373">
            <v>-994020</v>
          </cell>
          <cell r="E8373">
            <v>0</v>
          </cell>
          <cell r="F8373">
            <v>-41917357.68</v>
          </cell>
          <cell r="G8373">
            <v>0</v>
          </cell>
          <cell r="H8373">
            <v>0</v>
          </cell>
          <cell r="I8373">
            <v>0</v>
          </cell>
          <cell r="J8373">
            <v>0</v>
          </cell>
          <cell r="K8373">
            <v>0</v>
          </cell>
          <cell r="L8373">
            <v>0</v>
          </cell>
          <cell r="M8373">
            <v>0</v>
          </cell>
          <cell r="N8373">
            <v>0</v>
          </cell>
          <cell r="O8373">
            <v>0</v>
          </cell>
          <cell r="P8373">
            <v>0</v>
          </cell>
          <cell r="Q8373">
            <v>0</v>
          </cell>
          <cell r="R8373">
            <v>0</v>
          </cell>
          <cell r="S8373">
            <v>0</v>
          </cell>
          <cell r="T8373">
            <v>-42911377.68</v>
          </cell>
        </row>
        <row r="8374">
          <cell r="A8374">
            <v>51120999</v>
          </cell>
          <cell r="B8374" t="str">
            <v>6*  Recovery - Holiday H</v>
          </cell>
          <cell r="C8374">
            <v>0</v>
          </cell>
          <cell r="D8374">
            <v>0</v>
          </cell>
          <cell r="E8374">
            <v>0</v>
          </cell>
          <cell r="F8374">
            <v>0</v>
          </cell>
          <cell r="G8374">
            <v>0</v>
          </cell>
          <cell r="H8374">
            <v>0</v>
          </cell>
          <cell r="I8374">
            <v>0</v>
          </cell>
          <cell r="J8374">
            <v>0</v>
          </cell>
          <cell r="K8374">
            <v>0</v>
          </cell>
          <cell r="L8374">
            <v>0</v>
          </cell>
          <cell r="M8374">
            <v>0</v>
          </cell>
          <cell r="N8374">
            <v>0</v>
          </cell>
          <cell r="O8374">
            <v>0</v>
          </cell>
          <cell r="P8374">
            <v>0</v>
          </cell>
          <cell r="Q8374">
            <v>0</v>
          </cell>
          <cell r="R8374">
            <v>0</v>
          </cell>
          <cell r="S8374">
            <v>0</v>
          </cell>
          <cell r="T8374">
            <v>0</v>
          </cell>
        </row>
        <row r="8375">
          <cell r="A8375">
            <v>54070012</v>
          </cell>
          <cell r="B8375" t="str">
            <v>54070012 Insurance Expenses - Post Retirement Medical Benef</v>
          </cell>
          <cell r="C8375">
            <v>2012117</v>
          </cell>
          <cell r="D8375">
            <v>3337577.7</v>
          </cell>
          <cell r="E8375">
            <v>546959</v>
          </cell>
          <cell r="F8375">
            <v>5133140</v>
          </cell>
          <cell r="G8375">
            <v>0</v>
          </cell>
          <cell r="H8375">
            <v>0</v>
          </cell>
          <cell r="I8375">
            <v>0</v>
          </cell>
          <cell r="J8375">
            <v>0</v>
          </cell>
          <cell r="K8375">
            <v>0</v>
          </cell>
          <cell r="L8375">
            <v>0</v>
          </cell>
          <cell r="M8375">
            <v>106720.54</v>
          </cell>
          <cell r="N8375">
            <v>0</v>
          </cell>
          <cell r="O8375">
            <v>0</v>
          </cell>
          <cell r="P8375">
            <v>0</v>
          </cell>
          <cell r="Q8375">
            <v>0</v>
          </cell>
          <cell r="R8375">
            <v>0</v>
          </cell>
          <cell r="S8375">
            <v>0</v>
          </cell>
          <cell r="T8375">
            <v>11136514.24</v>
          </cell>
        </row>
        <row r="8376">
          <cell r="A8376">
            <v>339</v>
          </cell>
          <cell r="B8376" t="str">
            <v>Gratuity..............</v>
          </cell>
          <cell r="C8376">
            <v>425827458.57999998</v>
          </cell>
          <cell r="D8376">
            <v>160611582</v>
          </cell>
          <cell r="E8376">
            <v>40611754</v>
          </cell>
          <cell r="F8376">
            <v>25203493</v>
          </cell>
          <cell r="G8376">
            <v>6798100</v>
          </cell>
          <cell r="H8376">
            <v>0</v>
          </cell>
          <cell r="I8376">
            <v>0</v>
          </cell>
          <cell r="J8376">
            <v>0</v>
          </cell>
          <cell r="K8376">
            <v>0</v>
          </cell>
          <cell r="L8376">
            <v>6910557</v>
          </cell>
          <cell r="M8376">
            <v>14609569.359999999</v>
          </cell>
          <cell r="N8376">
            <v>0</v>
          </cell>
          <cell r="O8376">
            <v>0</v>
          </cell>
          <cell r="P8376">
            <v>0</v>
          </cell>
          <cell r="Q8376">
            <v>0</v>
          </cell>
          <cell r="R8376">
            <v>0</v>
          </cell>
          <cell r="S8376">
            <v>0</v>
          </cell>
          <cell r="T8376">
            <v>680572513.94000006</v>
          </cell>
        </row>
        <row r="8377">
          <cell r="A8377">
            <v>51110001</v>
          </cell>
          <cell r="B8377" t="str">
            <v>51110001 Gratuity Paid</v>
          </cell>
          <cell r="C8377">
            <v>341780072.13999999</v>
          </cell>
          <cell r="D8377">
            <v>75955249</v>
          </cell>
          <cell r="E8377">
            <v>9569070.6999999993</v>
          </cell>
          <cell r="F8377">
            <v>6832572</v>
          </cell>
          <cell r="G8377">
            <v>0</v>
          </cell>
          <cell r="H8377">
            <v>0</v>
          </cell>
          <cell r="I8377">
            <v>0</v>
          </cell>
          <cell r="J8377">
            <v>0</v>
          </cell>
          <cell r="K8377">
            <v>0</v>
          </cell>
          <cell r="L8377">
            <v>0</v>
          </cell>
          <cell r="M8377">
            <v>0</v>
          </cell>
          <cell r="N8377">
            <v>0</v>
          </cell>
          <cell r="O8377">
            <v>0</v>
          </cell>
          <cell r="P8377">
            <v>0</v>
          </cell>
          <cell r="Q8377">
            <v>0</v>
          </cell>
          <cell r="R8377">
            <v>0</v>
          </cell>
          <cell r="S8377">
            <v>0</v>
          </cell>
          <cell r="T8377">
            <v>434136963.83999997</v>
          </cell>
        </row>
        <row r="8378">
          <cell r="A8378">
            <v>51110002</v>
          </cell>
          <cell r="B8378" t="str">
            <v>51110002 Gratuity Provisions</v>
          </cell>
          <cell r="C8378">
            <v>105559490.11</v>
          </cell>
          <cell r="D8378">
            <v>232076973.83000001</v>
          </cell>
          <cell r="E8378">
            <v>46623130.109999999</v>
          </cell>
          <cell r="F8378">
            <v>33340627.940000001</v>
          </cell>
          <cell r="G8378">
            <v>-7869247.3200000003</v>
          </cell>
          <cell r="H8378">
            <v>0</v>
          </cell>
          <cell r="I8378">
            <v>0</v>
          </cell>
          <cell r="J8378">
            <v>0</v>
          </cell>
          <cell r="K8378">
            <v>0</v>
          </cell>
          <cell r="L8378">
            <v>2363130.62</v>
          </cell>
          <cell r="M8378">
            <v>8214847</v>
          </cell>
          <cell r="N8378">
            <v>0</v>
          </cell>
          <cell r="O8378">
            <v>0</v>
          </cell>
          <cell r="P8378">
            <v>0</v>
          </cell>
          <cell r="Q8378">
            <v>0</v>
          </cell>
          <cell r="R8378">
            <v>0</v>
          </cell>
          <cell r="S8378">
            <v>0</v>
          </cell>
          <cell r="T8378">
            <v>420308952.29000002</v>
          </cell>
        </row>
        <row r="8379">
          <cell r="A8379">
            <v>51110003</v>
          </cell>
          <cell r="B8379" t="str">
            <v>51110003 Gratuity Paid - Staff</v>
          </cell>
          <cell r="C8379">
            <v>0</v>
          </cell>
          <cell r="D8379">
            <v>0</v>
          </cell>
          <cell r="E8379">
            <v>0</v>
          </cell>
          <cell r="F8379">
            <v>0</v>
          </cell>
          <cell r="G8379">
            <v>0</v>
          </cell>
          <cell r="H8379">
            <v>0</v>
          </cell>
          <cell r="I8379">
            <v>0</v>
          </cell>
          <cell r="J8379">
            <v>0</v>
          </cell>
          <cell r="K8379">
            <v>0</v>
          </cell>
          <cell r="L8379">
            <v>0</v>
          </cell>
          <cell r="M8379">
            <v>0</v>
          </cell>
          <cell r="N8379">
            <v>0</v>
          </cell>
          <cell r="O8379">
            <v>0</v>
          </cell>
          <cell r="P8379">
            <v>0</v>
          </cell>
          <cell r="Q8379">
            <v>0</v>
          </cell>
          <cell r="R8379">
            <v>0</v>
          </cell>
          <cell r="S8379">
            <v>0</v>
          </cell>
          <cell r="T8379">
            <v>0</v>
          </cell>
        </row>
        <row r="8380">
          <cell r="A8380">
            <v>51110004</v>
          </cell>
          <cell r="B8380" t="str">
            <v>51110004 Gratuity Paid - Officer</v>
          </cell>
          <cell r="C8380">
            <v>270468489.92000002</v>
          </cell>
          <cell r="D8380">
            <v>75563429.930000007</v>
          </cell>
          <cell r="E8380">
            <v>26141642.399999999</v>
          </cell>
          <cell r="F8380">
            <v>22876372</v>
          </cell>
          <cell r="G8380">
            <v>20529092</v>
          </cell>
          <cell r="H8380">
            <v>0</v>
          </cell>
          <cell r="I8380">
            <v>0</v>
          </cell>
          <cell r="J8380">
            <v>0</v>
          </cell>
          <cell r="K8380">
            <v>0</v>
          </cell>
          <cell r="L8380">
            <v>8624038.3800000008</v>
          </cell>
          <cell r="M8380">
            <v>11233111.359999999</v>
          </cell>
          <cell r="N8380">
            <v>0</v>
          </cell>
          <cell r="O8380">
            <v>0</v>
          </cell>
          <cell r="P8380">
            <v>0</v>
          </cell>
          <cell r="Q8380">
            <v>0</v>
          </cell>
          <cell r="R8380">
            <v>0</v>
          </cell>
          <cell r="S8380">
            <v>0</v>
          </cell>
          <cell r="T8380">
            <v>435436175.99000001</v>
          </cell>
        </row>
        <row r="8381">
          <cell r="A8381">
            <v>51110011</v>
          </cell>
          <cell r="B8381" t="str">
            <v>51110011 Gratuity Provisions</v>
          </cell>
          <cell r="C8381">
            <v>77629369.400000006</v>
          </cell>
          <cell r="D8381">
            <v>92950807</v>
          </cell>
          <cell r="E8381">
            <v>0</v>
          </cell>
          <cell r="F8381">
            <v>0</v>
          </cell>
          <cell r="G8381">
            <v>0</v>
          </cell>
          <cell r="H8381">
            <v>0</v>
          </cell>
          <cell r="I8381">
            <v>0</v>
          </cell>
          <cell r="J8381">
            <v>0</v>
          </cell>
          <cell r="K8381">
            <v>0</v>
          </cell>
          <cell r="L8381">
            <v>0</v>
          </cell>
          <cell r="M8381">
            <v>0</v>
          </cell>
          <cell r="N8381">
            <v>0</v>
          </cell>
          <cell r="O8381">
            <v>0</v>
          </cell>
          <cell r="P8381">
            <v>0</v>
          </cell>
          <cell r="Q8381">
            <v>0</v>
          </cell>
          <cell r="R8381">
            <v>0</v>
          </cell>
          <cell r="S8381">
            <v>0</v>
          </cell>
          <cell r="T8381">
            <v>170580176.40000001</v>
          </cell>
        </row>
        <row r="8382">
          <cell r="A8382">
            <v>51110012</v>
          </cell>
          <cell r="B8382" t="str">
            <v>51110012 Gratuity Trust income</v>
          </cell>
          <cell r="C8382">
            <v>-369609962.99000001</v>
          </cell>
          <cell r="D8382">
            <v>-315934877.75999999</v>
          </cell>
          <cell r="E8382">
            <v>-41722089.210000001</v>
          </cell>
          <cell r="F8382">
            <v>-37846078.939999998</v>
          </cell>
          <cell r="G8382">
            <v>-5861744.6799999997</v>
          </cell>
          <cell r="H8382">
            <v>0</v>
          </cell>
          <cell r="I8382">
            <v>0</v>
          </cell>
          <cell r="J8382">
            <v>0</v>
          </cell>
          <cell r="K8382">
            <v>0</v>
          </cell>
          <cell r="L8382">
            <v>-4076612</v>
          </cell>
          <cell r="M8382">
            <v>-4838389</v>
          </cell>
          <cell r="N8382">
            <v>0</v>
          </cell>
          <cell r="O8382">
            <v>0</v>
          </cell>
          <cell r="P8382">
            <v>0</v>
          </cell>
          <cell r="Q8382">
            <v>0</v>
          </cell>
          <cell r="R8382">
            <v>0</v>
          </cell>
          <cell r="S8382">
            <v>0</v>
          </cell>
          <cell r="T8382">
            <v>-779889754.58000004</v>
          </cell>
        </row>
        <row r="8383">
          <cell r="A8383">
            <v>51110901</v>
          </cell>
          <cell r="B8383" t="str">
            <v>51110901 Ind-AS Actuarial gain&amp;loss in defind bene-Gratuity</v>
          </cell>
          <cell r="C8383">
            <v>0</v>
          </cell>
          <cell r="D8383">
            <v>0</v>
          </cell>
          <cell r="E8383">
            <v>0</v>
          </cell>
          <cell r="F8383">
            <v>0</v>
          </cell>
          <cell r="G8383">
            <v>0</v>
          </cell>
          <cell r="H8383">
            <v>0</v>
          </cell>
          <cell r="I8383">
            <v>0</v>
          </cell>
          <cell r="J8383">
            <v>0</v>
          </cell>
          <cell r="K8383">
            <v>0</v>
          </cell>
          <cell r="L8383">
            <v>0</v>
          </cell>
          <cell r="M8383">
            <v>0</v>
          </cell>
          <cell r="N8383">
            <v>0</v>
          </cell>
          <cell r="O8383">
            <v>0</v>
          </cell>
          <cell r="P8383">
            <v>0</v>
          </cell>
          <cell r="Q8383">
            <v>0</v>
          </cell>
          <cell r="R8383">
            <v>0</v>
          </cell>
          <cell r="S8383">
            <v>0</v>
          </cell>
          <cell r="T8383">
            <v>0</v>
          </cell>
        </row>
        <row r="8384">
          <cell r="A8384">
            <v>340</v>
          </cell>
          <cell r="B8384" t="str">
            <v>VRS Amortisation...............</v>
          </cell>
          <cell r="C8384">
            <v>67045875.020000003</v>
          </cell>
          <cell r="D8384">
            <v>8119.08</v>
          </cell>
          <cell r="E8384">
            <v>0</v>
          </cell>
          <cell r="F8384">
            <v>0</v>
          </cell>
          <cell r="G8384">
            <v>0</v>
          </cell>
          <cell r="H8384">
            <v>0</v>
          </cell>
          <cell r="I8384">
            <v>0</v>
          </cell>
          <cell r="J8384">
            <v>0</v>
          </cell>
          <cell r="K8384">
            <v>0</v>
          </cell>
          <cell r="L8384">
            <v>0</v>
          </cell>
          <cell r="M8384">
            <v>0</v>
          </cell>
          <cell r="N8384">
            <v>0</v>
          </cell>
          <cell r="O8384">
            <v>0</v>
          </cell>
          <cell r="P8384">
            <v>0</v>
          </cell>
          <cell r="Q8384">
            <v>0</v>
          </cell>
          <cell r="R8384">
            <v>0</v>
          </cell>
          <cell r="S8384">
            <v>0</v>
          </cell>
          <cell r="T8384">
            <v>67053994.100000001</v>
          </cell>
        </row>
        <row r="8385">
          <cell r="A8385">
            <v>51060056</v>
          </cell>
          <cell r="B8385" t="str">
            <v>51060056 VRS Expenses</v>
          </cell>
          <cell r="C8385">
            <v>67045875.020000003</v>
          </cell>
          <cell r="D8385">
            <v>8119.08</v>
          </cell>
          <cell r="E8385">
            <v>0</v>
          </cell>
          <cell r="F8385">
            <v>0</v>
          </cell>
          <cell r="G8385">
            <v>0</v>
          </cell>
          <cell r="H8385">
            <v>0</v>
          </cell>
          <cell r="I8385">
            <v>0</v>
          </cell>
          <cell r="J8385">
            <v>0</v>
          </cell>
          <cell r="K8385">
            <v>0</v>
          </cell>
          <cell r="L8385">
            <v>0</v>
          </cell>
          <cell r="M8385">
            <v>0</v>
          </cell>
          <cell r="N8385">
            <v>0</v>
          </cell>
          <cell r="O8385">
            <v>0</v>
          </cell>
          <cell r="P8385">
            <v>0</v>
          </cell>
          <cell r="Q8385">
            <v>0</v>
          </cell>
          <cell r="R8385">
            <v>0</v>
          </cell>
          <cell r="S8385">
            <v>0</v>
          </cell>
          <cell r="T8385">
            <v>67053994.100000001</v>
          </cell>
        </row>
        <row r="8386">
          <cell r="A8386">
            <v>341</v>
          </cell>
          <cell r="B8386" t="str">
            <v>Esop Amortisation expenses.................</v>
          </cell>
          <cell r="C8386">
            <v>576358288.24000001</v>
          </cell>
          <cell r="D8386">
            <v>113356674.59</v>
          </cell>
          <cell r="E8386">
            <v>30936351.82</v>
          </cell>
          <cell r="F8386">
            <v>329094334.18000001</v>
          </cell>
          <cell r="G8386">
            <v>3521017.16</v>
          </cell>
          <cell r="H8386">
            <v>0</v>
          </cell>
          <cell r="I8386">
            <v>0</v>
          </cell>
          <cell r="J8386">
            <v>0</v>
          </cell>
          <cell r="K8386">
            <v>0</v>
          </cell>
          <cell r="L8386">
            <v>8799788.5099999998</v>
          </cell>
          <cell r="M8386">
            <v>4263704.58</v>
          </cell>
          <cell r="N8386">
            <v>0</v>
          </cell>
          <cell r="O8386">
            <v>0</v>
          </cell>
          <cell r="P8386">
            <v>0</v>
          </cell>
          <cell r="Q8386">
            <v>0</v>
          </cell>
          <cell r="R8386">
            <v>0</v>
          </cell>
          <cell r="S8386">
            <v>0</v>
          </cell>
          <cell r="T8386">
            <v>1066330159.08</v>
          </cell>
        </row>
        <row r="8387">
          <cell r="A8387">
            <v>51150001</v>
          </cell>
          <cell r="B8387" t="str">
            <v>51150001 Employee Compensation Expenses (ESOP)</v>
          </cell>
          <cell r="C8387">
            <v>576358288.24000001</v>
          </cell>
          <cell r="D8387">
            <v>113356674.59</v>
          </cell>
          <cell r="E8387">
            <v>30936351.82</v>
          </cell>
          <cell r="F8387">
            <v>329094334.18000001</v>
          </cell>
          <cell r="G8387">
            <v>3521017.16</v>
          </cell>
          <cell r="H8387">
            <v>0</v>
          </cell>
          <cell r="I8387">
            <v>0</v>
          </cell>
          <cell r="J8387">
            <v>0</v>
          </cell>
          <cell r="K8387">
            <v>0</v>
          </cell>
          <cell r="L8387">
            <v>8799788.5099999998</v>
          </cell>
          <cell r="M8387">
            <v>4263704.58</v>
          </cell>
          <cell r="N8387">
            <v>0</v>
          </cell>
          <cell r="O8387">
            <v>0</v>
          </cell>
          <cell r="P8387">
            <v>0</v>
          </cell>
          <cell r="Q8387">
            <v>0</v>
          </cell>
          <cell r="R8387">
            <v>0</v>
          </cell>
          <cell r="S8387">
            <v>0</v>
          </cell>
          <cell r="T8387">
            <v>1066330159.08</v>
          </cell>
        </row>
        <row r="8388">
          <cell r="A8388">
            <v>51150901</v>
          </cell>
          <cell r="B8388" t="str">
            <v>51150901 Ind-AS Empl Compnsatn Exp{ESOP FV-Intrinsic Value}</v>
          </cell>
          <cell r="C8388">
            <v>0</v>
          </cell>
          <cell r="D8388">
            <v>0</v>
          </cell>
          <cell r="E8388">
            <v>0</v>
          </cell>
          <cell r="F8388">
            <v>0</v>
          </cell>
          <cell r="G8388">
            <v>0</v>
          </cell>
          <cell r="H8388">
            <v>0</v>
          </cell>
          <cell r="I8388">
            <v>0</v>
          </cell>
          <cell r="J8388">
            <v>0</v>
          </cell>
          <cell r="K8388">
            <v>0</v>
          </cell>
          <cell r="L8388">
            <v>0</v>
          </cell>
          <cell r="M8388">
            <v>0</v>
          </cell>
          <cell r="N8388">
            <v>0</v>
          </cell>
          <cell r="O8388">
            <v>0</v>
          </cell>
          <cell r="P8388">
            <v>0</v>
          </cell>
          <cell r="Q8388">
            <v>0</v>
          </cell>
          <cell r="R8388">
            <v>0</v>
          </cell>
          <cell r="S8388">
            <v>0</v>
          </cell>
          <cell r="T8388">
            <v>0</v>
          </cell>
        </row>
        <row r="8389">
          <cell r="A8389">
            <v>342</v>
          </cell>
          <cell r="B8389" t="str">
            <v>Provision for Contingencies...............</v>
          </cell>
          <cell r="C8389">
            <v>0</v>
          </cell>
          <cell r="D8389">
            <v>0</v>
          </cell>
          <cell r="E8389">
            <v>0</v>
          </cell>
          <cell r="F8389">
            <v>0</v>
          </cell>
          <cell r="G8389">
            <v>0</v>
          </cell>
          <cell r="H8389">
            <v>0</v>
          </cell>
          <cell r="I8389">
            <v>0</v>
          </cell>
          <cell r="J8389">
            <v>0</v>
          </cell>
          <cell r="K8389">
            <v>0</v>
          </cell>
          <cell r="L8389">
            <v>0</v>
          </cell>
          <cell r="M8389">
            <v>0</v>
          </cell>
          <cell r="N8389">
            <v>0</v>
          </cell>
          <cell r="O8389">
            <v>0</v>
          </cell>
          <cell r="P8389">
            <v>0</v>
          </cell>
          <cell r="Q8389">
            <v>0</v>
          </cell>
          <cell r="R8389">
            <v>0</v>
          </cell>
          <cell r="S8389">
            <v>0</v>
          </cell>
          <cell r="T8389">
            <v>0</v>
          </cell>
        </row>
        <row r="8390">
          <cell r="A8390">
            <v>51150003</v>
          </cell>
          <cell r="B8390" t="str">
            <v>51150003 PROVISION FOR CONTINGENCY</v>
          </cell>
          <cell r="C8390">
            <v>0</v>
          </cell>
          <cell r="D8390">
            <v>0</v>
          </cell>
          <cell r="E8390">
            <v>0</v>
          </cell>
          <cell r="F8390">
            <v>0</v>
          </cell>
          <cell r="G8390">
            <v>0</v>
          </cell>
          <cell r="H8390">
            <v>0</v>
          </cell>
          <cell r="I8390">
            <v>0</v>
          </cell>
          <cell r="J8390">
            <v>0</v>
          </cell>
          <cell r="K8390">
            <v>0</v>
          </cell>
          <cell r="L8390">
            <v>0</v>
          </cell>
          <cell r="M8390">
            <v>0</v>
          </cell>
          <cell r="N8390">
            <v>0</v>
          </cell>
          <cell r="O8390">
            <v>0</v>
          </cell>
          <cell r="P8390">
            <v>0</v>
          </cell>
          <cell r="Q8390">
            <v>0</v>
          </cell>
          <cell r="R8390">
            <v>0</v>
          </cell>
          <cell r="S8390">
            <v>0</v>
          </cell>
          <cell r="T8390">
            <v>0</v>
          </cell>
        </row>
        <row r="8391">
          <cell r="A8391">
            <v>344</v>
          </cell>
          <cell r="B8391" t="str">
            <v>Finance cost.................................</v>
          </cell>
          <cell r="C8391">
            <v>630796869.69000006</v>
          </cell>
          <cell r="D8391">
            <v>196449028.62</v>
          </cell>
          <cell r="E8391">
            <v>22457983.620000001</v>
          </cell>
          <cell r="F8391">
            <v>1796362969.21</v>
          </cell>
          <cell r="G8391">
            <v>31967819.059999999</v>
          </cell>
          <cell r="H8391">
            <v>0</v>
          </cell>
          <cell r="I8391">
            <v>0</v>
          </cell>
          <cell r="J8391">
            <v>0</v>
          </cell>
          <cell r="K8391">
            <v>122</v>
          </cell>
          <cell r="L8391">
            <v>38367678.299999997</v>
          </cell>
          <cell r="M8391">
            <v>11352742.85</v>
          </cell>
          <cell r="N8391">
            <v>0</v>
          </cell>
          <cell r="O8391">
            <v>0</v>
          </cell>
          <cell r="P8391">
            <v>0</v>
          </cell>
          <cell r="Q8391">
            <v>0</v>
          </cell>
          <cell r="R8391">
            <v>0</v>
          </cell>
          <cell r="S8391">
            <v>0</v>
          </cell>
          <cell r="T8391">
            <v>2727755213.3499999</v>
          </cell>
        </row>
        <row r="8392">
          <cell r="A8392">
            <v>345</v>
          </cell>
          <cell r="B8392" t="str">
            <v>Interest,Commitment and Finance Charges......</v>
          </cell>
          <cell r="C8392">
            <v>20243969.07</v>
          </cell>
          <cell r="D8392">
            <v>4780085.12</v>
          </cell>
          <cell r="E8392">
            <v>4392475.18</v>
          </cell>
          <cell r="F8392">
            <v>1736961554.03</v>
          </cell>
          <cell r="G8392">
            <v>801845.36</v>
          </cell>
          <cell r="H8392">
            <v>0</v>
          </cell>
          <cell r="I8392">
            <v>0</v>
          </cell>
          <cell r="J8392">
            <v>0</v>
          </cell>
          <cell r="K8392">
            <v>122</v>
          </cell>
          <cell r="L8392">
            <v>1495209.03</v>
          </cell>
          <cell r="M8392">
            <v>1303663.8700000001</v>
          </cell>
          <cell r="N8392">
            <v>0</v>
          </cell>
          <cell r="O8392">
            <v>0</v>
          </cell>
          <cell r="P8392">
            <v>0</v>
          </cell>
          <cell r="Q8392">
            <v>0</v>
          </cell>
          <cell r="R8392">
            <v>0</v>
          </cell>
          <cell r="S8392">
            <v>0</v>
          </cell>
          <cell r="T8392">
            <v>1769978923.6600001</v>
          </cell>
        </row>
        <row r="8393">
          <cell r="A8393">
            <v>314</v>
          </cell>
          <cell r="B8393" t="str">
            <v>Interet on Term Loan</v>
          </cell>
          <cell r="C8393">
            <v>0</v>
          </cell>
          <cell r="D8393">
            <v>0</v>
          </cell>
          <cell r="E8393">
            <v>0</v>
          </cell>
          <cell r="F8393">
            <v>850462708.99000001</v>
          </cell>
          <cell r="G8393">
            <v>0</v>
          </cell>
          <cell r="H8393">
            <v>0</v>
          </cell>
          <cell r="I8393">
            <v>0</v>
          </cell>
          <cell r="J8393">
            <v>0</v>
          </cell>
          <cell r="K8393">
            <v>0</v>
          </cell>
          <cell r="L8393">
            <v>0</v>
          </cell>
          <cell r="M8393">
            <v>0</v>
          </cell>
          <cell r="N8393">
            <v>0</v>
          </cell>
          <cell r="O8393">
            <v>0</v>
          </cell>
          <cell r="P8393">
            <v>0</v>
          </cell>
          <cell r="Q8393">
            <v>0</v>
          </cell>
          <cell r="R8393">
            <v>0</v>
          </cell>
          <cell r="S8393">
            <v>0</v>
          </cell>
          <cell r="T8393">
            <v>850462708.99000001</v>
          </cell>
        </row>
        <row r="8394">
          <cell r="A8394">
            <v>53010001</v>
          </cell>
          <cell r="B8394" t="str">
            <v>53010001 Interest On Term Loans  - Rupee Loans</v>
          </cell>
          <cell r="C8394">
            <v>0</v>
          </cell>
          <cell r="D8394">
            <v>0</v>
          </cell>
          <cell r="E8394">
            <v>0</v>
          </cell>
          <cell r="F8394">
            <v>850462708.99000001</v>
          </cell>
          <cell r="G8394">
            <v>0</v>
          </cell>
          <cell r="H8394">
            <v>0</v>
          </cell>
          <cell r="I8394">
            <v>0</v>
          </cell>
          <cell r="J8394">
            <v>0</v>
          </cell>
          <cell r="K8394">
            <v>0</v>
          </cell>
          <cell r="L8394">
            <v>0</v>
          </cell>
          <cell r="M8394">
            <v>0</v>
          </cell>
          <cell r="N8394">
            <v>0</v>
          </cell>
          <cell r="O8394">
            <v>0</v>
          </cell>
          <cell r="P8394">
            <v>0</v>
          </cell>
          <cell r="Q8394">
            <v>0</v>
          </cell>
          <cell r="R8394">
            <v>0</v>
          </cell>
          <cell r="S8394">
            <v>0</v>
          </cell>
          <cell r="T8394">
            <v>850462708.99000001</v>
          </cell>
        </row>
        <row r="8395">
          <cell r="A8395">
            <v>53020001</v>
          </cell>
          <cell r="B8395" t="str">
            <v>53020001 Int. On Term Loans  - Foreign Currency Loans</v>
          </cell>
          <cell r="C8395">
            <v>0</v>
          </cell>
          <cell r="D8395">
            <v>0</v>
          </cell>
          <cell r="E8395">
            <v>0</v>
          </cell>
          <cell r="F8395">
            <v>0</v>
          </cell>
          <cell r="G8395">
            <v>0</v>
          </cell>
          <cell r="H8395">
            <v>0</v>
          </cell>
          <cell r="I8395">
            <v>0</v>
          </cell>
          <cell r="J8395">
            <v>0</v>
          </cell>
          <cell r="K8395">
            <v>0</v>
          </cell>
          <cell r="L8395">
            <v>0</v>
          </cell>
          <cell r="M8395">
            <v>0</v>
          </cell>
          <cell r="N8395">
            <v>0</v>
          </cell>
          <cell r="O8395">
            <v>0</v>
          </cell>
          <cell r="P8395">
            <v>0</v>
          </cell>
          <cell r="Q8395">
            <v>0</v>
          </cell>
          <cell r="R8395">
            <v>0</v>
          </cell>
          <cell r="S8395">
            <v>0</v>
          </cell>
          <cell r="T8395">
            <v>0</v>
          </cell>
        </row>
        <row r="8396">
          <cell r="A8396">
            <v>497</v>
          </cell>
          <cell r="B8396" t="str">
            <v>Interest on Debenture</v>
          </cell>
          <cell r="C8396">
            <v>0</v>
          </cell>
          <cell r="D8396">
            <v>0</v>
          </cell>
          <cell r="E8396">
            <v>0</v>
          </cell>
          <cell r="F8396">
            <v>2489574999.9899998</v>
          </cell>
          <cell r="G8396">
            <v>0</v>
          </cell>
          <cell r="H8396">
            <v>0</v>
          </cell>
          <cell r="I8396">
            <v>0</v>
          </cell>
          <cell r="J8396">
            <v>0</v>
          </cell>
          <cell r="K8396">
            <v>0</v>
          </cell>
          <cell r="L8396">
            <v>0</v>
          </cell>
          <cell r="M8396">
            <v>0</v>
          </cell>
          <cell r="N8396">
            <v>0</v>
          </cell>
          <cell r="O8396">
            <v>0</v>
          </cell>
          <cell r="P8396">
            <v>0</v>
          </cell>
          <cell r="Q8396">
            <v>0</v>
          </cell>
          <cell r="R8396">
            <v>0</v>
          </cell>
          <cell r="S8396">
            <v>0</v>
          </cell>
          <cell r="T8396">
            <v>2489574999.9899998</v>
          </cell>
        </row>
        <row r="8397">
          <cell r="A8397">
            <v>53030001</v>
          </cell>
          <cell r="B8397" t="str">
            <v>53030001 Int. On Debenture Loans - Rupee Loans</v>
          </cell>
          <cell r="C8397">
            <v>0</v>
          </cell>
          <cell r="D8397">
            <v>0</v>
          </cell>
          <cell r="E8397">
            <v>0</v>
          </cell>
          <cell r="F8397">
            <v>2489574999.9899998</v>
          </cell>
          <cell r="G8397">
            <v>0</v>
          </cell>
          <cell r="H8397">
            <v>0</v>
          </cell>
          <cell r="I8397">
            <v>0</v>
          </cell>
          <cell r="J8397">
            <v>0</v>
          </cell>
          <cell r="K8397">
            <v>0</v>
          </cell>
          <cell r="L8397">
            <v>0</v>
          </cell>
          <cell r="M8397">
            <v>0</v>
          </cell>
          <cell r="N8397">
            <v>0</v>
          </cell>
          <cell r="O8397">
            <v>0</v>
          </cell>
          <cell r="P8397">
            <v>0</v>
          </cell>
          <cell r="Q8397">
            <v>0</v>
          </cell>
          <cell r="R8397">
            <v>0</v>
          </cell>
          <cell r="S8397">
            <v>0</v>
          </cell>
          <cell r="T8397">
            <v>2489574999.9899998</v>
          </cell>
        </row>
        <row r="8398">
          <cell r="A8398">
            <v>53040001</v>
          </cell>
          <cell r="B8398" t="str">
            <v>53040001 Int. On Debenture Loans-Foreign Currency Loans</v>
          </cell>
          <cell r="C8398">
            <v>0</v>
          </cell>
          <cell r="D8398">
            <v>0</v>
          </cell>
          <cell r="E8398">
            <v>0</v>
          </cell>
          <cell r="F8398">
            <v>0</v>
          </cell>
          <cell r="G8398">
            <v>0</v>
          </cell>
          <cell r="H8398">
            <v>0</v>
          </cell>
          <cell r="I8398">
            <v>0</v>
          </cell>
          <cell r="J8398">
            <v>0</v>
          </cell>
          <cell r="K8398">
            <v>0</v>
          </cell>
          <cell r="L8398">
            <v>0</v>
          </cell>
          <cell r="M8398">
            <v>0</v>
          </cell>
          <cell r="N8398">
            <v>0</v>
          </cell>
          <cell r="O8398">
            <v>0</v>
          </cell>
          <cell r="P8398">
            <v>0</v>
          </cell>
          <cell r="Q8398">
            <v>0</v>
          </cell>
          <cell r="R8398">
            <v>0</v>
          </cell>
          <cell r="S8398">
            <v>0</v>
          </cell>
          <cell r="T8398">
            <v>0</v>
          </cell>
        </row>
        <row r="8399">
          <cell r="A8399">
            <v>498</v>
          </cell>
          <cell r="B8399" t="str">
            <v>Interest on Other Borrowings</v>
          </cell>
          <cell r="C8399">
            <v>0</v>
          </cell>
          <cell r="D8399">
            <v>0</v>
          </cell>
          <cell r="E8399">
            <v>0</v>
          </cell>
          <cell r="F8399">
            <v>0</v>
          </cell>
          <cell r="G8399">
            <v>0</v>
          </cell>
          <cell r="H8399">
            <v>0</v>
          </cell>
          <cell r="I8399">
            <v>0</v>
          </cell>
          <cell r="J8399">
            <v>0</v>
          </cell>
          <cell r="K8399">
            <v>0</v>
          </cell>
          <cell r="L8399">
            <v>0</v>
          </cell>
          <cell r="M8399">
            <v>0</v>
          </cell>
          <cell r="N8399">
            <v>0</v>
          </cell>
          <cell r="O8399">
            <v>0</v>
          </cell>
          <cell r="P8399">
            <v>0</v>
          </cell>
          <cell r="Q8399">
            <v>0</v>
          </cell>
          <cell r="R8399">
            <v>0</v>
          </cell>
          <cell r="S8399">
            <v>0</v>
          </cell>
          <cell r="T8399">
            <v>0</v>
          </cell>
        </row>
        <row r="8400">
          <cell r="A8400">
            <v>53010905</v>
          </cell>
          <cell r="B8400" t="str">
            <v>53010905 Ind-AS Int-Preference share(Recog Int. Fin Liabili</v>
          </cell>
          <cell r="C8400">
            <v>0</v>
          </cell>
          <cell r="D8400">
            <v>0</v>
          </cell>
          <cell r="E8400">
            <v>0</v>
          </cell>
          <cell r="F8400">
            <v>0</v>
          </cell>
          <cell r="G8400">
            <v>0</v>
          </cell>
          <cell r="H8400">
            <v>0</v>
          </cell>
          <cell r="I8400">
            <v>0</v>
          </cell>
          <cell r="J8400">
            <v>0</v>
          </cell>
          <cell r="K8400">
            <v>0</v>
          </cell>
          <cell r="L8400">
            <v>0</v>
          </cell>
          <cell r="M8400">
            <v>0</v>
          </cell>
          <cell r="N8400">
            <v>0</v>
          </cell>
          <cell r="O8400">
            <v>0</v>
          </cell>
          <cell r="P8400">
            <v>0</v>
          </cell>
          <cell r="Q8400">
            <v>0</v>
          </cell>
          <cell r="R8400">
            <v>0</v>
          </cell>
          <cell r="S8400">
            <v>0</v>
          </cell>
          <cell r="T8400">
            <v>0</v>
          </cell>
        </row>
        <row r="8401">
          <cell r="A8401">
            <v>53050001</v>
          </cell>
          <cell r="B8401" t="str">
            <v>53050001 Int. On Other Borrowings - Rupee Loans</v>
          </cell>
          <cell r="C8401">
            <v>0</v>
          </cell>
          <cell r="D8401">
            <v>0</v>
          </cell>
          <cell r="E8401">
            <v>0</v>
          </cell>
          <cell r="F8401">
            <v>0</v>
          </cell>
          <cell r="G8401">
            <v>0</v>
          </cell>
          <cell r="H8401">
            <v>0</v>
          </cell>
          <cell r="I8401">
            <v>0</v>
          </cell>
          <cell r="J8401">
            <v>0</v>
          </cell>
          <cell r="K8401">
            <v>0</v>
          </cell>
          <cell r="L8401">
            <v>0</v>
          </cell>
          <cell r="M8401">
            <v>0</v>
          </cell>
          <cell r="N8401">
            <v>0</v>
          </cell>
          <cell r="O8401">
            <v>0</v>
          </cell>
          <cell r="P8401">
            <v>0</v>
          </cell>
          <cell r="Q8401">
            <v>0</v>
          </cell>
          <cell r="R8401">
            <v>0</v>
          </cell>
          <cell r="S8401">
            <v>0</v>
          </cell>
          <cell r="T8401">
            <v>0</v>
          </cell>
        </row>
        <row r="8402">
          <cell r="A8402">
            <v>53060001</v>
          </cell>
          <cell r="B8402" t="str">
            <v>53060001 Int. On Other Borrowings-Foreign Currenc Borrs</v>
          </cell>
          <cell r="C8402">
            <v>0</v>
          </cell>
          <cell r="D8402">
            <v>0</v>
          </cell>
          <cell r="E8402">
            <v>0</v>
          </cell>
          <cell r="F8402">
            <v>0</v>
          </cell>
          <cell r="G8402">
            <v>0</v>
          </cell>
          <cell r="H8402">
            <v>0</v>
          </cell>
          <cell r="I8402">
            <v>0</v>
          </cell>
          <cell r="J8402">
            <v>0</v>
          </cell>
          <cell r="K8402">
            <v>0</v>
          </cell>
          <cell r="L8402">
            <v>0</v>
          </cell>
          <cell r="M8402">
            <v>0</v>
          </cell>
          <cell r="N8402">
            <v>0</v>
          </cell>
          <cell r="O8402">
            <v>0</v>
          </cell>
          <cell r="P8402">
            <v>0</v>
          </cell>
          <cell r="Q8402">
            <v>0</v>
          </cell>
          <cell r="R8402">
            <v>0</v>
          </cell>
          <cell r="S8402">
            <v>0</v>
          </cell>
          <cell r="T8402">
            <v>0</v>
          </cell>
        </row>
        <row r="8403">
          <cell r="A8403">
            <v>499</v>
          </cell>
          <cell r="B8403" t="str">
            <v>Interest on Fixed deposit</v>
          </cell>
          <cell r="C8403">
            <v>0</v>
          </cell>
          <cell r="D8403">
            <v>0</v>
          </cell>
          <cell r="E8403">
            <v>0</v>
          </cell>
          <cell r="F8403">
            <v>0</v>
          </cell>
          <cell r="G8403">
            <v>0</v>
          </cell>
          <cell r="H8403">
            <v>0</v>
          </cell>
          <cell r="I8403">
            <v>0</v>
          </cell>
          <cell r="J8403">
            <v>0</v>
          </cell>
          <cell r="K8403">
            <v>0</v>
          </cell>
          <cell r="L8403">
            <v>0</v>
          </cell>
          <cell r="M8403">
            <v>0</v>
          </cell>
          <cell r="N8403">
            <v>0</v>
          </cell>
          <cell r="O8403">
            <v>0</v>
          </cell>
          <cell r="P8403">
            <v>0</v>
          </cell>
          <cell r="Q8403">
            <v>0</v>
          </cell>
          <cell r="R8403">
            <v>0</v>
          </cell>
          <cell r="S8403">
            <v>0</v>
          </cell>
          <cell r="T8403">
            <v>0</v>
          </cell>
        </row>
        <row r="8404">
          <cell r="A8404">
            <v>53100001</v>
          </cell>
          <cell r="B8404" t="str">
            <v>53100001 Interest On Fixed Deposit</v>
          </cell>
          <cell r="C8404">
            <v>0</v>
          </cell>
          <cell r="D8404">
            <v>0</v>
          </cell>
          <cell r="E8404">
            <v>0</v>
          </cell>
          <cell r="F8404">
            <v>0</v>
          </cell>
          <cell r="G8404">
            <v>0</v>
          </cell>
          <cell r="H8404">
            <v>0</v>
          </cell>
          <cell r="I8404">
            <v>0</v>
          </cell>
          <cell r="J8404">
            <v>0</v>
          </cell>
          <cell r="K8404">
            <v>0</v>
          </cell>
          <cell r="L8404">
            <v>0</v>
          </cell>
          <cell r="M8404">
            <v>0</v>
          </cell>
          <cell r="N8404">
            <v>0</v>
          </cell>
          <cell r="O8404">
            <v>0</v>
          </cell>
          <cell r="P8404">
            <v>0</v>
          </cell>
          <cell r="Q8404">
            <v>0</v>
          </cell>
          <cell r="R8404">
            <v>0</v>
          </cell>
          <cell r="S8404">
            <v>0</v>
          </cell>
          <cell r="T8404">
            <v>0</v>
          </cell>
        </row>
        <row r="8405">
          <cell r="A8405">
            <v>500</v>
          </cell>
          <cell r="B8405" t="str">
            <v>Interest on Cash Credit</v>
          </cell>
          <cell r="C8405">
            <v>2010322</v>
          </cell>
          <cell r="D8405">
            <v>0</v>
          </cell>
          <cell r="E8405">
            <v>0</v>
          </cell>
          <cell r="F8405">
            <v>25.01</v>
          </cell>
          <cell r="G8405">
            <v>0</v>
          </cell>
          <cell r="H8405">
            <v>0</v>
          </cell>
          <cell r="I8405">
            <v>0</v>
          </cell>
          <cell r="J8405">
            <v>0</v>
          </cell>
          <cell r="K8405">
            <v>0</v>
          </cell>
          <cell r="L8405">
            <v>0</v>
          </cell>
          <cell r="M8405">
            <v>0</v>
          </cell>
          <cell r="N8405">
            <v>0</v>
          </cell>
          <cell r="O8405">
            <v>0</v>
          </cell>
          <cell r="P8405">
            <v>0</v>
          </cell>
          <cell r="Q8405">
            <v>0</v>
          </cell>
          <cell r="R8405">
            <v>0</v>
          </cell>
          <cell r="S8405">
            <v>0</v>
          </cell>
          <cell r="T8405">
            <v>2010347.01</v>
          </cell>
        </row>
        <row r="8406">
          <cell r="A8406">
            <v>53110001</v>
          </cell>
          <cell r="B8406" t="str">
            <v>53110001 Interest On Cash Credit</v>
          </cell>
          <cell r="C8406">
            <v>2010322</v>
          </cell>
          <cell r="D8406">
            <v>0</v>
          </cell>
          <cell r="E8406">
            <v>0</v>
          </cell>
          <cell r="F8406">
            <v>25.01</v>
          </cell>
          <cell r="G8406">
            <v>0</v>
          </cell>
          <cell r="H8406">
            <v>0</v>
          </cell>
          <cell r="I8406">
            <v>0</v>
          </cell>
          <cell r="J8406">
            <v>0</v>
          </cell>
          <cell r="K8406">
            <v>0</v>
          </cell>
          <cell r="L8406">
            <v>0</v>
          </cell>
          <cell r="M8406">
            <v>0</v>
          </cell>
          <cell r="N8406">
            <v>0</v>
          </cell>
          <cell r="O8406">
            <v>0</v>
          </cell>
          <cell r="P8406">
            <v>0</v>
          </cell>
          <cell r="Q8406">
            <v>0</v>
          </cell>
          <cell r="R8406">
            <v>0</v>
          </cell>
          <cell r="S8406">
            <v>0</v>
          </cell>
          <cell r="T8406">
            <v>2010347.01</v>
          </cell>
        </row>
        <row r="8407">
          <cell r="A8407">
            <v>501</v>
          </cell>
          <cell r="B8407" t="str">
            <v>Interest Others</v>
          </cell>
          <cell r="C8407">
            <v>18233647.07</v>
          </cell>
          <cell r="D8407">
            <v>4780085.12</v>
          </cell>
          <cell r="E8407">
            <v>4392475.18</v>
          </cell>
          <cell r="F8407">
            <v>221755769.05000001</v>
          </cell>
          <cell r="G8407">
            <v>801845.36</v>
          </cell>
          <cell r="H8407">
            <v>0</v>
          </cell>
          <cell r="I8407">
            <v>0</v>
          </cell>
          <cell r="J8407">
            <v>0</v>
          </cell>
          <cell r="K8407">
            <v>122</v>
          </cell>
          <cell r="L8407">
            <v>1495209.03</v>
          </cell>
          <cell r="M8407">
            <v>1303663.8700000001</v>
          </cell>
          <cell r="N8407">
            <v>0</v>
          </cell>
          <cell r="O8407">
            <v>0</v>
          </cell>
          <cell r="P8407">
            <v>0</v>
          </cell>
          <cell r="Q8407">
            <v>0</v>
          </cell>
          <cell r="R8407">
            <v>0</v>
          </cell>
          <cell r="S8407">
            <v>0</v>
          </cell>
          <cell r="T8407">
            <v>252762816.68000001</v>
          </cell>
        </row>
        <row r="8408">
          <cell r="A8408">
            <v>53120001</v>
          </cell>
          <cell r="B8408" t="str">
            <v>53120001 Interest Others</v>
          </cell>
          <cell r="C8408">
            <v>18233647.379999999</v>
          </cell>
          <cell r="D8408">
            <v>4780085.12</v>
          </cell>
          <cell r="E8408">
            <v>4392475.18</v>
          </cell>
          <cell r="F8408">
            <v>221755769.05000001</v>
          </cell>
          <cell r="G8408">
            <v>801845.36</v>
          </cell>
          <cell r="H8408">
            <v>0</v>
          </cell>
          <cell r="I8408">
            <v>0</v>
          </cell>
          <cell r="J8408">
            <v>0</v>
          </cell>
          <cell r="K8408">
            <v>122</v>
          </cell>
          <cell r="L8408">
            <v>1495209.03</v>
          </cell>
          <cell r="M8408">
            <v>1303663.8700000001</v>
          </cell>
          <cell r="N8408">
            <v>0</v>
          </cell>
          <cell r="O8408">
            <v>0</v>
          </cell>
          <cell r="P8408">
            <v>0</v>
          </cell>
          <cell r="Q8408">
            <v>0</v>
          </cell>
          <cell r="R8408">
            <v>0</v>
          </cell>
          <cell r="S8408">
            <v>0</v>
          </cell>
          <cell r="T8408">
            <v>252762816.99000001</v>
          </cell>
        </row>
        <row r="8409">
          <cell r="A8409">
            <v>53120097</v>
          </cell>
          <cell r="B8409" t="str">
            <v>53120097 IFRS Interest - Discounting Initial Adjustment</v>
          </cell>
          <cell r="C8409">
            <v>0</v>
          </cell>
          <cell r="D8409">
            <v>0</v>
          </cell>
          <cell r="E8409">
            <v>0</v>
          </cell>
          <cell r="F8409">
            <v>0</v>
          </cell>
          <cell r="G8409">
            <v>0</v>
          </cell>
          <cell r="H8409">
            <v>0</v>
          </cell>
          <cell r="I8409">
            <v>0</v>
          </cell>
          <cell r="J8409">
            <v>0</v>
          </cell>
          <cell r="K8409">
            <v>0</v>
          </cell>
          <cell r="L8409">
            <v>0</v>
          </cell>
          <cell r="M8409">
            <v>0</v>
          </cell>
          <cell r="N8409">
            <v>0</v>
          </cell>
          <cell r="O8409">
            <v>0</v>
          </cell>
          <cell r="P8409">
            <v>0</v>
          </cell>
          <cell r="Q8409">
            <v>0</v>
          </cell>
          <cell r="R8409">
            <v>0</v>
          </cell>
          <cell r="S8409">
            <v>0</v>
          </cell>
          <cell r="T8409">
            <v>0</v>
          </cell>
        </row>
        <row r="8410">
          <cell r="A8410">
            <v>53120098</v>
          </cell>
          <cell r="B8410" t="str">
            <v>53120098 IFRS-Discounting Inc/Expn</v>
          </cell>
          <cell r="C8410">
            <v>0</v>
          </cell>
          <cell r="D8410">
            <v>0</v>
          </cell>
          <cell r="E8410">
            <v>0</v>
          </cell>
          <cell r="F8410">
            <v>0</v>
          </cell>
          <cell r="G8410">
            <v>0</v>
          </cell>
          <cell r="H8410">
            <v>0</v>
          </cell>
          <cell r="I8410">
            <v>0</v>
          </cell>
          <cell r="J8410">
            <v>0</v>
          </cell>
          <cell r="K8410">
            <v>0</v>
          </cell>
          <cell r="L8410">
            <v>0</v>
          </cell>
          <cell r="M8410">
            <v>0</v>
          </cell>
          <cell r="N8410">
            <v>0</v>
          </cell>
          <cell r="O8410">
            <v>0</v>
          </cell>
          <cell r="P8410">
            <v>0</v>
          </cell>
          <cell r="Q8410">
            <v>0</v>
          </cell>
          <cell r="R8410">
            <v>0</v>
          </cell>
          <cell r="S8410">
            <v>0</v>
          </cell>
          <cell r="T8410">
            <v>0</v>
          </cell>
        </row>
        <row r="8411">
          <cell r="A8411">
            <v>53150001</v>
          </cell>
          <cell r="B8411" t="str">
            <v>53150001 Interest On Intercompany Loan</v>
          </cell>
          <cell r="C8411">
            <v>-0.31</v>
          </cell>
          <cell r="D8411">
            <v>0</v>
          </cell>
          <cell r="E8411">
            <v>0</v>
          </cell>
          <cell r="F8411">
            <v>0</v>
          </cell>
          <cell r="G8411">
            <v>0</v>
          </cell>
          <cell r="H8411">
            <v>0</v>
          </cell>
          <cell r="I8411">
            <v>0</v>
          </cell>
          <cell r="J8411">
            <v>0</v>
          </cell>
          <cell r="K8411">
            <v>0</v>
          </cell>
          <cell r="L8411">
            <v>0</v>
          </cell>
          <cell r="M8411">
            <v>0</v>
          </cell>
          <cell r="N8411">
            <v>0</v>
          </cell>
          <cell r="O8411">
            <v>0</v>
          </cell>
          <cell r="P8411">
            <v>0</v>
          </cell>
          <cell r="Q8411">
            <v>0</v>
          </cell>
          <cell r="R8411">
            <v>0</v>
          </cell>
          <cell r="S8411">
            <v>0</v>
          </cell>
          <cell r="T8411">
            <v>-0.31</v>
          </cell>
        </row>
        <row r="8412">
          <cell r="A8412">
            <v>502</v>
          </cell>
          <cell r="B8412" t="str">
            <v>Interest Capitalised</v>
          </cell>
          <cell r="C8412">
            <v>0</v>
          </cell>
          <cell r="D8412">
            <v>0</v>
          </cell>
          <cell r="E8412">
            <v>0</v>
          </cell>
          <cell r="F8412">
            <v>-1824831949.01</v>
          </cell>
          <cell r="G8412">
            <v>0</v>
          </cell>
          <cell r="H8412">
            <v>0</v>
          </cell>
          <cell r="I8412">
            <v>0</v>
          </cell>
          <cell r="J8412">
            <v>0</v>
          </cell>
          <cell r="K8412">
            <v>0</v>
          </cell>
          <cell r="L8412">
            <v>0</v>
          </cell>
          <cell r="M8412">
            <v>0</v>
          </cell>
          <cell r="N8412">
            <v>0</v>
          </cell>
          <cell r="O8412">
            <v>0</v>
          </cell>
          <cell r="P8412">
            <v>0</v>
          </cell>
          <cell r="Q8412">
            <v>0</v>
          </cell>
          <cell r="R8412">
            <v>0</v>
          </cell>
          <cell r="S8412">
            <v>0</v>
          </cell>
          <cell r="T8412">
            <v>-1824831949.01</v>
          </cell>
        </row>
        <row r="8413">
          <cell r="A8413">
            <v>53250001</v>
          </cell>
          <cell r="B8413" t="str">
            <v>53250001 Interest Capitalised</v>
          </cell>
          <cell r="C8413">
            <v>0</v>
          </cell>
          <cell r="D8413">
            <v>0</v>
          </cell>
          <cell r="E8413">
            <v>0</v>
          </cell>
          <cell r="F8413">
            <v>-1824831949.01</v>
          </cell>
          <cell r="G8413">
            <v>0</v>
          </cell>
          <cell r="H8413">
            <v>0</v>
          </cell>
          <cell r="I8413">
            <v>0</v>
          </cell>
          <cell r="J8413">
            <v>0</v>
          </cell>
          <cell r="K8413">
            <v>0</v>
          </cell>
          <cell r="L8413">
            <v>0</v>
          </cell>
          <cell r="M8413">
            <v>0</v>
          </cell>
          <cell r="N8413">
            <v>0</v>
          </cell>
          <cell r="O8413">
            <v>0</v>
          </cell>
          <cell r="P8413">
            <v>0</v>
          </cell>
          <cell r="Q8413">
            <v>0</v>
          </cell>
          <cell r="R8413">
            <v>0</v>
          </cell>
          <cell r="S8413">
            <v>0</v>
          </cell>
          <cell r="T8413">
            <v>-1824831949.01</v>
          </cell>
        </row>
        <row r="8414">
          <cell r="A8414">
            <v>53250902</v>
          </cell>
          <cell r="B8414" t="str">
            <v>53250902 Ind-AS  Interest capitalized</v>
          </cell>
          <cell r="C8414">
            <v>0</v>
          </cell>
          <cell r="D8414">
            <v>0</v>
          </cell>
          <cell r="E8414">
            <v>0</v>
          </cell>
          <cell r="F8414">
            <v>0</v>
          </cell>
          <cell r="G8414">
            <v>0</v>
          </cell>
          <cell r="H8414">
            <v>0</v>
          </cell>
          <cell r="I8414">
            <v>0</v>
          </cell>
          <cell r="J8414">
            <v>0</v>
          </cell>
          <cell r="K8414">
            <v>0</v>
          </cell>
          <cell r="L8414">
            <v>0</v>
          </cell>
          <cell r="M8414">
            <v>0</v>
          </cell>
          <cell r="N8414">
            <v>0</v>
          </cell>
          <cell r="O8414">
            <v>0</v>
          </cell>
          <cell r="P8414">
            <v>0</v>
          </cell>
          <cell r="Q8414">
            <v>0</v>
          </cell>
          <cell r="R8414">
            <v>0</v>
          </cell>
          <cell r="S8414">
            <v>0</v>
          </cell>
          <cell r="T8414">
            <v>0</v>
          </cell>
        </row>
        <row r="8415">
          <cell r="A8415">
            <v>512</v>
          </cell>
          <cell r="B8415" t="str">
            <v>Other Borrowing Cost.................</v>
          </cell>
          <cell r="C8415">
            <v>610552900.62</v>
          </cell>
          <cell r="D8415">
            <v>191668943.5</v>
          </cell>
          <cell r="E8415">
            <v>18065508.440000001</v>
          </cell>
          <cell r="F8415">
            <v>59401415.18</v>
          </cell>
          <cell r="G8415">
            <v>31165973.699999999</v>
          </cell>
          <cell r="H8415">
            <v>0</v>
          </cell>
          <cell r="I8415">
            <v>0</v>
          </cell>
          <cell r="J8415">
            <v>0</v>
          </cell>
          <cell r="K8415">
            <v>0</v>
          </cell>
          <cell r="L8415">
            <v>36872469.270000003</v>
          </cell>
          <cell r="M8415">
            <v>10049078.98</v>
          </cell>
          <cell r="N8415">
            <v>0</v>
          </cell>
          <cell r="O8415">
            <v>0</v>
          </cell>
          <cell r="P8415">
            <v>0</v>
          </cell>
          <cell r="Q8415">
            <v>0</v>
          </cell>
          <cell r="R8415">
            <v>0</v>
          </cell>
          <cell r="S8415">
            <v>0</v>
          </cell>
          <cell r="T8415">
            <v>957776289.69000006</v>
          </cell>
        </row>
        <row r="8416">
          <cell r="A8416">
            <v>346</v>
          </cell>
          <cell r="B8416" t="str">
            <v>Other Borrowing Cost.................</v>
          </cell>
          <cell r="C8416">
            <v>0</v>
          </cell>
          <cell r="D8416">
            <v>371466.11</v>
          </cell>
          <cell r="E8416">
            <v>0</v>
          </cell>
          <cell r="F8416">
            <v>39130711.140000001</v>
          </cell>
          <cell r="G8416">
            <v>-432795.17</v>
          </cell>
          <cell r="H8416">
            <v>0</v>
          </cell>
          <cell r="I8416">
            <v>0</v>
          </cell>
          <cell r="J8416">
            <v>0</v>
          </cell>
          <cell r="K8416">
            <v>0</v>
          </cell>
          <cell r="L8416">
            <v>0</v>
          </cell>
          <cell r="M8416">
            <v>0</v>
          </cell>
          <cell r="N8416">
            <v>0</v>
          </cell>
          <cell r="O8416">
            <v>0</v>
          </cell>
          <cell r="P8416">
            <v>0</v>
          </cell>
          <cell r="Q8416">
            <v>0</v>
          </cell>
          <cell r="R8416">
            <v>0</v>
          </cell>
          <cell r="S8416">
            <v>0</v>
          </cell>
          <cell r="T8416">
            <v>39069382.079999998</v>
          </cell>
        </row>
        <row r="8417">
          <cell r="A8417">
            <v>53070001</v>
          </cell>
          <cell r="B8417" t="str">
            <v>53070001 Commitment Charges On Long Term Loans</v>
          </cell>
          <cell r="C8417">
            <v>0</v>
          </cell>
          <cell r="D8417">
            <v>0</v>
          </cell>
          <cell r="E8417">
            <v>0</v>
          </cell>
          <cell r="F8417">
            <v>0</v>
          </cell>
          <cell r="G8417">
            <v>0</v>
          </cell>
          <cell r="H8417">
            <v>0</v>
          </cell>
          <cell r="I8417">
            <v>0</v>
          </cell>
          <cell r="J8417">
            <v>0</v>
          </cell>
          <cell r="K8417">
            <v>0</v>
          </cell>
          <cell r="L8417">
            <v>0</v>
          </cell>
          <cell r="M8417">
            <v>0</v>
          </cell>
          <cell r="N8417">
            <v>0</v>
          </cell>
          <cell r="O8417">
            <v>0</v>
          </cell>
          <cell r="P8417">
            <v>0</v>
          </cell>
          <cell r="Q8417">
            <v>0</v>
          </cell>
          <cell r="R8417">
            <v>0</v>
          </cell>
          <cell r="S8417">
            <v>0</v>
          </cell>
          <cell r="T8417">
            <v>0</v>
          </cell>
        </row>
        <row r="8418">
          <cell r="A8418">
            <v>53080001</v>
          </cell>
          <cell r="B8418" t="str">
            <v>53080001 Commitment Charges On Debenture Loans</v>
          </cell>
          <cell r="C8418">
            <v>0</v>
          </cell>
          <cell r="D8418">
            <v>0</v>
          </cell>
          <cell r="E8418">
            <v>0</v>
          </cell>
          <cell r="F8418">
            <v>0</v>
          </cell>
          <cell r="G8418">
            <v>0</v>
          </cell>
          <cell r="H8418">
            <v>0</v>
          </cell>
          <cell r="I8418">
            <v>0</v>
          </cell>
          <cell r="J8418">
            <v>0</v>
          </cell>
          <cell r="K8418">
            <v>0</v>
          </cell>
          <cell r="L8418">
            <v>0</v>
          </cell>
          <cell r="M8418">
            <v>0</v>
          </cell>
          <cell r="N8418">
            <v>0</v>
          </cell>
          <cell r="O8418">
            <v>0</v>
          </cell>
          <cell r="P8418">
            <v>0</v>
          </cell>
          <cell r="Q8418">
            <v>0</v>
          </cell>
          <cell r="R8418">
            <v>0</v>
          </cell>
          <cell r="S8418">
            <v>0</v>
          </cell>
          <cell r="T8418">
            <v>0</v>
          </cell>
        </row>
        <row r="8419">
          <cell r="A8419">
            <v>53090001</v>
          </cell>
          <cell r="B8419" t="str">
            <v>53090001 Commitment Charges On Other Loans</v>
          </cell>
          <cell r="C8419">
            <v>0</v>
          </cell>
          <cell r="D8419">
            <v>0</v>
          </cell>
          <cell r="E8419">
            <v>0</v>
          </cell>
          <cell r="F8419">
            <v>0</v>
          </cell>
          <cell r="G8419">
            <v>0</v>
          </cell>
          <cell r="H8419">
            <v>0</v>
          </cell>
          <cell r="I8419">
            <v>0</v>
          </cell>
          <cell r="J8419">
            <v>0</v>
          </cell>
          <cell r="K8419">
            <v>0</v>
          </cell>
          <cell r="L8419">
            <v>0</v>
          </cell>
          <cell r="M8419">
            <v>0</v>
          </cell>
          <cell r="N8419">
            <v>0</v>
          </cell>
          <cell r="O8419">
            <v>0</v>
          </cell>
          <cell r="P8419">
            <v>0</v>
          </cell>
          <cell r="Q8419">
            <v>0</v>
          </cell>
          <cell r="R8419">
            <v>0</v>
          </cell>
          <cell r="S8419">
            <v>0</v>
          </cell>
          <cell r="T8419">
            <v>0</v>
          </cell>
        </row>
        <row r="8420">
          <cell r="A8420">
            <v>53200001</v>
          </cell>
          <cell r="B8420" t="str">
            <v>53200001 Finance Charges</v>
          </cell>
          <cell r="C8420">
            <v>0</v>
          </cell>
          <cell r="D8420">
            <v>0</v>
          </cell>
          <cell r="E8420">
            <v>0</v>
          </cell>
          <cell r="F8420">
            <v>39130711.140000001</v>
          </cell>
          <cell r="G8420">
            <v>-432795.17</v>
          </cell>
          <cell r="H8420">
            <v>0</v>
          </cell>
          <cell r="I8420">
            <v>0</v>
          </cell>
          <cell r="J8420">
            <v>0</v>
          </cell>
          <cell r="K8420">
            <v>0</v>
          </cell>
          <cell r="L8420">
            <v>0</v>
          </cell>
          <cell r="M8420">
            <v>0</v>
          </cell>
          <cell r="N8420">
            <v>0</v>
          </cell>
          <cell r="O8420">
            <v>0</v>
          </cell>
          <cell r="P8420">
            <v>0</v>
          </cell>
          <cell r="Q8420">
            <v>0</v>
          </cell>
          <cell r="R8420">
            <v>0</v>
          </cell>
          <cell r="S8420">
            <v>0</v>
          </cell>
          <cell r="T8420">
            <v>38697915.969999999</v>
          </cell>
        </row>
        <row r="8421">
          <cell r="A8421">
            <v>54580004</v>
          </cell>
          <cell r="B8421" t="str">
            <v>54580004 Bank Charges - Bill Discounting</v>
          </cell>
          <cell r="C8421">
            <v>0</v>
          </cell>
          <cell r="D8421">
            <v>371466.11</v>
          </cell>
          <cell r="E8421">
            <v>0</v>
          </cell>
          <cell r="F8421">
            <v>0</v>
          </cell>
          <cell r="G8421">
            <v>0</v>
          </cell>
          <cell r="H8421">
            <v>0</v>
          </cell>
          <cell r="I8421">
            <v>0</v>
          </cell>
          <cell r="J8421">
            <v>0</v>
          </cell>
          <cell r="K8421">
            <v>0</v>
          </cell>
          <cell r="L8421">
            <v>0</v>
          </cell>
          <cell r="M8421">
            <v>0</v>
          </cell>
          <cell r="N8421">
            <v>0</v>
          </cell>
          <cell r="O8421">
            <v>0</v>
          </cell>
          <cell r="P8421">
            <v>0</v>
          </cell>
          <cell r="Q8421">
            <v>0</v>
          </cell>
          <cell r="R8421">
            <v>0</v>
          </cell>
          <cell r="S8421">
            <v>0</v>
          </cell>
          <cell r="T8421">
            <v>371466.11</v>
          </cell>
        </row>
        <row r="8422">
          <cell r="A8422">
            <v>205</v>
          </cell>
          <cell r="B8422" t="str">
            <v>Discounting charges</v>
          </cell>
          <cell r="C8422">
            <v>219840237.13999999</v>
          </cell>
          <cell r="D8422">
            <v>121341063.28</v>
          </cell>
          <cell r="E8422">
            <v>0</v>
          </cell>
          <cell r="F8422">
            <v>0</v>
          </cell>
          <cell r="G8422">
            <v>0</v>
          </cell>
          <cell r="H8422">
            <v>0</v>
          </cell>
          <cell r="I8422">
            <v>0</v>
          </cell>
          <cell r="J8422">
            <v>0</v>
          </cell>
          <cell r="K8422">
            <v>0</v>
          </cell>
          <cell r="L8422">
            <v>0</v>
          </cell>
          <cell r="M8422">
            <v>0</v>
          </cell>
          <cell r="N8422">
            <v>0</v>
          </cell>
          <cell r="O8422">
            <v>0</v>
          </cell>
          <cell r="P8422">
            <v>0</v>
          </cell>
          <cell r="Q8422">
            <v>0</v>
          </cell>
          <cell r="R8422">
            <v>0</v>
          </cell>
          <cell r="S8422">
            <v>0</v>
          </cell>
          <cell r="T8422">
            <v>341181300.42000002</v>
          </cell>
        </row>
        <row r="8423">
          <cell r="A8423">
            <v>53110002</v>
          </cell>
          <cell r="B8423" t="str">
            <v>53110002 Discounting Charges</v>
          </cell>
          <cell r="C8423">
            <v>219840237.13999999</v>
          </cell>
          <cell r="D8423">
            <v>121341063.28</v>
          </cell>
          <cell r="E8423">
            <v>0</v>
          </cell>
          <cell r="F8423">
            <v>0</v>
          </cell>
          <cell r="G8423">
            <v>0</v>
          </cell>
          <cell r="H8423">
            <v>0</v>
          </cell>
          <cell r="I8423">
            <v>0</v>
          </cell>
          <cell r="J8423">
            <v>0</v>
          </cell>
          <cell r="K8423">
            <v>0</v>
          </cell>
          <cell r="L8423">
            <v>0</v>
          </cell>
          <cell r="M8423">
            <v>0</v>
          </cell>
          <cell r="N8423">
            <v>0</v>
          </cell>
          <cell r="O8423">
            <v>0</v>
          </cell>
          <cell r="P8423">
            <v>0</v>
          </cell>
          <cell r="Q8423">
            <v>0</v>
          </cell>
          <cell r="R8423">
            <v>0</v>
          </cell>
          <cell r="S8423">
            <v>0</v>
          </cell>
          <cell r="T8423">
            <v>341181300.42000002</v>
          </cell>
        </row>
        <row r="8424">
          <cell r="A8424">
            <v>262</v>
          </cell>
          <cell r="B8424" t="str">
            <v>Unwinding charges</v>
          </cell>
          <cell r="C8424">
            <v>390712663.48000002</v>
          </cell>
          <cell r="D8424">
            <v>69956414.109999999</v>
          </cell>
          <cell r="E8424">
            <v>18065508.440000001</v>
          </cell>
          <cell r="F8424">
            <v>20270704.039999999</v>
          </cell>
          <cell r="G8424">
            <v>31598768.870000001</v>
          </cell>
          <cell r="H8424">
            <v>0</v>
          </cell>
          <cell r="I8424">
            <v>0</v>
          </cell>
          <cell r="J8424">
            <v>0</v>
          </cell>
          <cell r="K8424">
            <v>0</v>
          </cell>
          <cell r="L8424">
            <v>36872469.270000003</v>
          </cell>
          <cell r="M8424">
            <v>10049078.98</v>
          </cell>
          <cell r="N8424">
            <v>0</v>
          </cell>
          <cell r="O8424">
            <v>0</v>
          </cell>
          <cell r="P8424">
            <v>0</v>
          </cell>
          <cell r="Q8424">
            <v>0</v>
          </cell>
          <cell r="R8424">
            <v>0</v>
          </cell>
          <cell r="S8424">
            <v>0</v>
          </cell>
          <cell r="T8424">
            <v>577525607.19000006</v>
          </cell>
        </row>
        <row r="8425">
          <cell r="A8425">
            <v>53250901</v>
          </cell>
          <cell r="B8425" t="str">
            <v>53250901 Ind-AS  Interest -Unwinding of warranty</v>
          </cell>
          <cell r="C8425">
            <v>195982792.37</v>
          </cell>
          <cell r="D8425">
            <v>36559973.399999999</v>
          </cell>
          <cell r="E8425">
            <v>11862120</v>
          </cell>
          <cell r="F8425">
            <v>0</v>
          </cell>
          <cell r="G8425">
            <v>20948784</v>
          </cell>
          <cell r="H8425">
            <v>0</v>
          </cell>
          <cell r="I8425">
            <v>0</v>
          </cell>
          <cell r="J8425">
            <v>0</v>
          </cell>
          <cell r="K8425">
            <v>0</v>
          </cell>
          <cell r="L8425">
            <v>0</v>
          </cell>
          <cell r="M8425">
            <v>329811.96999999997</v>
          </cell>
          <cell r="N8425">
            <v>0</v>
          </cell>
          <cell r="O8425">
            <v>0</v>
          </cell>
          <cell r="P8425">
            <v>0</v>
          </cell>
          <cell r="Q8425">
            <v>0</v>
          </cell>
          <cell r="R8425">
            <v>0</v>
          </cell>
          <cell r="S8425">
            <v>0</v>
          </cell>
          <cell r="T8425">
            <v>265683481.74000001</v>
          </cell>
        </row>
        <row r="8426">
          <cell r="A8426">
            <v>53250903</v>
          </cell>
          <cell r="B8426" t="str">
            <v>53250903 Ind-AS Interest-Unwinding of Deferred payment liab</v>
          </cell>
          <cell r="C8426">
            <v>1471</v>
          </cell>
          <cell r="D8426">
            <v>0</v>
          </cell>
          <cell r="E8426">
            <v>0</v>
          </cell>
          <cell r="F8426">
            <v>0</v>
          </cell>
          <cell r="G8426">
            <v>0</v>
          </cell>
          <cell r="H8426">
            <v>0</v>
          </cell>
          <cell r="I8426">
            <v>0</v>
          </cell>
          <cell r="J8426">
            <v>0</v>
          </cell>
          <cell r="K8426">
            <v>0</v>
          </cell>
          <cell r="L8426">
            <v>0</v>
          </cell>
          <cell r="M8426">
            <v>218125</v>
          </cell>
          <cell r="N8426">
            <v>0</v>
          </cell>
          <cell r="O8426">
            <v>0</v>
          </cell>
          <cell r="P8426">
            <v>0</v>
          </cell>
          <cell r="Q8426">
            <v>0</v>
          </cell>
          <cell r="R8426">
            <v>0</v>
          </cell>
          <cell r="S8426">
            <v>0</v>
          </cell>
          <cell r="T8426">
            <v>219596</v>
          </cell>
        </row>
        <row r="8427">
          <cell r="A8427">
            <v>53250904</v>
          </cell>
          <cell r="B8427" t="str">
            <v>53250904 Ind-AS  Interest -Unwinding of Service coupoun</v>
          </cell>
          <cell r="C8427">
            <v>21283635.559999999</v>
          </cell>
          <cell r="D8427">
            <v>11492880.720000001</v>
          </cell>
          <cell r="E8427">
            <v>0</v>
          </cell>
          <cell r="F8427">
            <v>0</v>
          </cell>
          <cell r="G8427">
            <v>6901560</v>
          </cell>
          <cell r="H8427">
            <v>0</v>
          </cell>
          <cell r="I8427">
            <v>0</v>
          </cell>
          <cell r="J8427">
            <v>0</v>
          </cell>
          <cell r="K8427">
            <v>0</v>
          </cell>
          <cell r="L8427">
            <v>0</v>
          </cell>
          <cell r="M8427">
            <v>5731.4</v>
          </cell>
          <cell r="N8427">
            <v>0</v>
          </cell>
          <cell r="O8427">
            <v>0</v>
          </cell>
          <cell r="P8427">
            <v>0</v>
          </cell>
          <cell r="Q8427">
            <v>0</v>
          </cell>
          <cell r="R8427">
            <v>0</v>
          </cell>
          <cell r="S8427">
            <v>0</v>
          </cell>
          <cell r="T8427">
            <v>39683807.68</v>
          </cell>
        </row>
        <row r="8428">
          <cell r="A8428">
            <v>53250919</v>
          </cell>
          <cell r="B8428" t="str">
            <v>Interest unwinding - Lease liability</v>
          </cell>
          <cell r="C8428">
            <v>113200680.55</v>
          </cell>
          <cell r="D8428">
            <v>3720940.99</v>
          </cell>
          <cell r="E8428">
            <v>5898.58</v>
          </cell>
          <cell r="F8428">
            <v>11685125.07</v>
          </cell>
          <cell r="G8428">
            <v>1355545.87</v>
          </cell>
          <cell r="H8428">
            <v>0</v>
          </cell>
          <cell r="I8428">
            <v>0</v>
          </cell>
          <cell r="J8428">
            <v>0</v>
          </cell>
          <cell r="K8428">
            <v>0</v>
          </cell>
          <cell r="L8428">
            <v>36872469.270000003</v>
          </cell>
          <cell r="M8428">
            <v>8485333.4199999999</v>
          </cell>
          <cell r="N8428">
            <v>0</v>
          </cell>
          <cell r="O8428">
            <v>0</v>
          </cell>
          <cell r="P8428">
            <v>0</v>
          </cell>
          <cell r="Q8428">
            <v>0</v>
          </cell>
          <cell r="R8428">
            <v>0</v>
          </cell>
          <cell r="S8428">
            <v>0</v>
          </cell>
          <cell r="T8428">
            <v>175325993.75</v>
          </cell>
        </row>
        <row r="8429">
          <cell r="A8429">
            <v>53250920</v>
          </cell>
          <cell r="B8429" t="str">
            <v>Interest unwinding - Lease liability</v>
          </cell>
          <cell r="C8429">
            <v>60244084</v>
          </cell>
          <cell r="D8429">
            <v>18182619</v>
          </cell>
          <cell r="E8429">
            <v>6197489.8600000003</v>
          </cell>
          <cell r="F8429">
            <v>8585578.9700000007</v>
          </cell>
          <cell r="G8429">
            <v>2392879</v>
          </cell>
          <cell r="H8429">
            <v>0</v>
          </cell>
          <cell r="I8429">
            <v>0</v>
          </cell>
          <cell r="J8429">
            <v>0</v>
          </cell>
          <cell r="K8429">
            <v>0</v>
          </cell>
          <cell r="L8429">
            <v>0</v>
          </cell>
          <cell r="M8429">
            <v>1010077.19</v>
          </cell>
          <cell r="N8429">
            <v>0</v>
          </cell>
          <cell r="O8429">
            <v>0</v>
          </cell>
          <cell r="P8429">
            <v>0</v>
          </cell>
          <cell r="Q8429">
            <v>0</v>
          </cell>
          <cell r="R8429">
            <v>0</v>
          </cell>
          <cell r="S8429">
            <v>0</v>
          </cell>
          <cell r="T8429">
            <v>96612728.019999996</v>
          </cell>
        </row>
        <row r="8430">
          <cell r="A8430">
            <v>348</v>
          </cell>
          <cell r="B8430" t="str">
            <v>Depreciation and amortisation................</v>
          </cell>
          <cell r="C8430">
            <v>26611728495.59</v>
          </cell>
          <cell r="D8430">
            <v>2946138509.6700001</v>
          </cell>
          <cell r="E8430">
            <v>937830290.37</v>
          </cell>
          <cell r="F8430">
            <v>401887573.95999998</v>
          </cell>
          <cell r="G8430">
            <v>102232903.88</v>
          </cell>
          <cell r="H8430">
            <v>0</v>
          </cell>
          <cell r="I8430">
            <v>0</v>
          </cell>
          <cell r="J8430">
            <v>0</v>
          </cell>
          <cell r="K8430">
            <v>19864</v>
          </cell>
          <cell r="L8430">
            <v>357049831.31999999</v>
          </cell>
          <cell r="M8430">
            <v>187757425.68000001</v>
          </cell>
          <cell r="N8430">
            <v>0</v>
          </cell>
          <cell r="O8430">
            <v>0</v>
          </cell>
          <cell r="P8430">
            <v>0</v>
          </cell>
          <cell r="Q8430">
            <v>0</v>
          </cell>
          <cell r="R8430">
            <v>0</v>
          </cell>
          <cell r="S8430">
            <v>0</v>
          </cell>
          <cell r="T8430">
            <v>31544644894.470001</v>
          </cell>
        </row>
        <row r="8431">
          <cell r="A8431">
            <v>513</v>
          </cell>
          <cell r="B8431" t="str">
            <v>Depreciation</v>
          </cell>
          <cell r="C8431">
            <v>14084177004.32</v>
          </cell>
          <cell r="D8431">
            <v>1819048031.55</v>
          </cell>
          <cell r="E8431">
            <v>842485408.87</v>
          </cell>
          <cell r="F8431">
            <v>297747340.63999999</v>
          </cell>
          <cell r="G8431">
            <v>52605678.299999997</v>
          </cell>
          <cell r="H8431">
            <v>0</v>
          </cell>
          <cell r="I8431">
            <v>0</v>
          </cell>
          <cell r="J8431">
            <v>0</v>
          </cell>
          <cell r="K8431">
            <v>19864</v>
          </cell>
          <cell r="L8431">
            <v>268597298.80000001</v>
          </cell>
          <cell r="M8431">
            <v>161849164.09999999</v>
          </cell>
          <cell r="N8431">
            <v>0</v>
          </cell>
          <cell r="O8431">
            <v>0</v>
          </cell>
          <cell r="P8431">
            <v>0</v>
          </cell>
          <cell r="Q8431">
            <v>0</v>
          </cell>
          <cell r="R8431">
            <v>0</v>
          </cell>
          <cell r="S8431">
            <v>0</v>
          </cell>
          <cell r="T8431">
            <v>17526529790.580002</v>
          </cell>
        </row>
        <row r="8432">
          <cell r="A8432">
            <v>350</v>
          </cell>
          <cell r="B8432" t="str">
            <v>Depreciation - Office Equipment..............</v>
          </cell>
          <cell r="C8432">
            <v>85868579.060000002</v>
          </cell>
          <cell r="D8432">
            <v>12355466.6</v>
          </cell>
          <cell r="E8432">
            <v>11074538.390000001</v>
          </cell>
          <cell r="F8432">
            <v>12857588.300000001</v>
          </cell>
          <cell r="G8432">
            <v>309877</v>
          </cell>
          <cell r="H8432">
            <v>0</v>
          </cell>
          <cell r="I8432">
            <v>0</v>
          </cell>
          <cell r="J8432">
            <v>0</v>
          </cell>
          <cell r="K8432">
            <v>19864</v>
          </cell>
          <cell r="L8432">
            <v>5777767</v>
          </cell>
          <cell r="M8432">
            <v>554142.26</v>
          </cell>
          <cell r="N8432">
            <v>0</v>
          </cell>
          <cell r="O8432">
            <v>0</v>
          </cell>
          <cell r="P8432">
            <v>0</v>
          </cell>
          <cell r="Q8432">
            <v>0</v>
          </cell>
          <cell r="R8432">
            <v>0</v>
          </cell>
          <cell r="S8432">
            <v>0</v>
          </cell>
          <cell r="T8432">
            <v>128817822.61</v>
          </cell>
        </row>
        <row r="8433">
          <cell r="A8433">
            <v>52060001</v>
          </cell>
          <cell r="B8433" t="str">
            <v>52060001 Depreciation Office Equipment</v>
          </cell>
          <cell r="C8433">
            <v>85868579.060000002</v>
          </cell>
          <cell r="D8433">
            <v>12355466.6</v>
          </cell>
          <cell r="E8433">
            <v>11074538.390000001</v>
          </cell>
          <cell r="F8433">
            <v>12857588.300000001</v>
          </cell>
          <cell r="G8433">
            <v>309877</v>
          </cell>
          <cell r="H8433">
            <v>0</v>
          </cell>
          <cell r="I8433">
            <v>0</v>
          </cell>
          <cell r="J8433">
            <v>0</v>
          </cell>
          <cell r="K8433">
            <v>19864</v>
          </cell>
          <cell r="L8433">
            <v>5777767</v>
          </cell>
          <cell r="M8433">
            <v>554142.26</v>
          </cell>
          <cell r="N8433">
            <v>0</v>
          </cell>
          <cell r="O8433">
            <v>0</v>
          </cell>
          <cell r="P8433">
            <v>0</v>
          </cell>
          <cell r="Q8433">
            <v>0</v>
          </cell>
          <cell r="R8433">
            <v>0</v>
          </cell>
          <cell r="S8433">
            <v>0</v>
          </cell>
          <cell r="T8433">
            <v>128817822.61</v>
          </cell>
        </row>
        <row r="8434">
          <cell r="A8434">
            <v>52060901</v>
          </cell>
          <cell r="B8434" t="str">
            <v>52060901 Ind- AS Depreciation Office Equipment DIE decapita</v>
          </cell>
          <cell r="C8434">
            <v>0</v>
          </cell>
          <cell r="D8434">
            <v>0</v>
          </cell>
          <cell r="E8434">
            <v>0</v>
          </cell>
          <cell r="F8434">
            <v>0</v>
          </cell>
          <cell r="G8434">
            <v>0</v>
          </cell>
          <cell r="H8434">
            <v>0</v>
          </cell>
          <cell r="I8434">
            <v>0</v>
          </cell>
          <cell r="J8434">
            <v>0</v>
          </cell>
          <cell r="K8434">
            <v>0</v>
          </cell>
          <cell r="L8434">
            <v>0</v>
          </cell>
          <cell r="M8434">
            <v>0</v>
          </cell>
          <cell r="N8434">
            <v>0</v>
          </cell>
          <cell r="O8434">
            <v>0</v>
          </cell>
          <cell r="P8434">
            <v>0</v>
          </cell>
          <cell r="Q8434">
            <v>0</v>
          </cell>
          <cell r="R8434">
            <v>0</v>
          </cell>
          <cell r="S8434">
            <v>0</v>
          </cell>
          <cell r="T8434">
            <v>0</v>
          </cell>
        </row>
        <row r="8435">
          <cell r="A8435">
            <v>52060902</v>
          </cell>
          <cell r="B8435" t="str">
            <v>52060902 Ind- AS Depreciation Office Equipment (Hard Furnis</v>
          </cell>
          <cell r="C8435">
            <v>0</v>
          </cell>
          <cell r="D8435">
            <v>0</v>
          </cell>
          <cell r="E8435">
            <v>0</v>
          </cell>
          <cell r="F8435">
            <v>0</v>
          </cell>
          <cell r="G8435">
            <v>0</v>
          </cell>
          <cell r="H8435">
            <v>0</v>
          </cell>
          <cell r="I8435">
            <v>0</v>
          </cell>
          <cell r="J8435">
            <v>0</v>
          </cell>
          <cell r="K8435">
            <v>0</v>
          </cell>
          <cell r="L8435">
            <v>0</v>
          </cell>
          <cell r="M8435">
            <v>0</v>
          </cell>
          <cell r="N8435">
            <v>0</v>
          </cell>
          <cell r="O8435">
            <v>0</v>
          </cell>
          <cell r="P8435">
            <v>0</v>
          </cell>
          <cell r="Q8435">
            <v>0</v>
          </cell>
          <cell r="R8435">
            <v>0</v>
          </cell>
          <cell r="S8435">
            <v>0</v>
          </cell>
          <cell r="T8435">
            <v>0</v>
          </cell>
        </row>
        <row r="8436">
          <cell r="A8436">
            <v>351</v>
          </cell>
          <cell r="B8436" t="str">
            <v>Depreciation - Land.............</v>
          </cell>
          <cell r="C8436">
            <v>0</v>
          </cell>
          <cell r="D8436">
            <v>0</v>
          </cell>
          <cell r="E8436">
            <v>0</v>
          </cell>
          <cell r="F8436">
            <v>0</v>
          </cell>
          <cell r="G8436">
            <v>0</v>
          </cell>
          <cell r="H8436">
            <v>0</v>
          </cell>
          <cell r="I8436">
            <v>0</v>
          </cell>
          <cell r="J8436">
            <v>0</v>
          </cell>
          <cell r="K8436">
            <v>0</v>
          </cell>
          <cell r="L8436">
            <v>0</v>
          </cell>
          <cell r="M8436">
            <v>0</v>
          </cell>
          <cell r="N8436">
            <v>0</v>
          </cell>
          <cell r="O8436">
            <v>0</v>
          </cell>
          <cell r="P8436">
            <v>0</v>
          </cell>
          <cell r="Q8436">
            <v>0</v>
          </cell>
          <cell r="R8436">
            <v>0</v>
          </cell>
          <cell r="S8436">
            <v>0</v>
          </cell>
          <cell r="T8436">
            <v>0</v>
          </cell>
        </row>
        <row r="8437">
          <cell r="A8437">
            <v>52010001</v>
          </cell>
          <cell r="B8437" t="str">
            <v>52010001 Depreciation Land - Leasehold</v>
          </cell>
          <cell r="C8437">
            <v>18186385.039999999</v>
          </cell>
          <cell r="D8437">
            <v>0</v>
          </cell>
          <cell r="E8437">
            <v>0</v>
          </cell>
          <cell r="F8437">
            <v>18157</v>
          </cell>
          <cell r="G8437">
            <v>0</v>
          </cell>
          <cell r="H8437">
            <v>0</v>
          </cell>
          <cell r="I8437">
            <v>0</v>
          </cell>
          <cell r="J8437">
            <v>0</v>
          </cell>
          <cell r="K8437">
            <v>0</v>
          </cell>
          <cell r="L8437">
            <v>5797672</v>
          </cell>
          <cell r="M8437">
            <v>0</v>
          </cell>
          <cell r="N8437">
            <v>0</v>
          </cell>
          <cell r="O8437">
            <v>0</v>
          </cell>
          <cell r="P8437">
            <v>0</v>
          </cell>
          <cell r="Q8437">
            <v>0</v>
          </cell>
          <cell r="R8437">
            <v>0</v>
          </cell>
          <cell r="S8437">
            <v>0</v>
          </cell>
          <cell r="T8437">
            <v>24002214.039999999</v>
          </cell>
        </row>
        <row r="8438">
          <cell r="A8438">
            <v>52010901</v>
          </cell>
          <cell r="B8438" t="str">
            <v>52010901  Ind-AS Depreciation Land - Leasehold</v>
          </cell>
          <cell r="C8438">
            <v>-18186385.039999999</v>
          </cell>
          <cell r="D8438">
            <v>0</v>
          </cell>
          <cell r="E8438">
            <v>0</v>
          </cell>
          <cell r="F8438">
            <v>-18157</v>
          </cell>
          <cell r="G8438">
            <v>0</v>
          </cell>
          <cell r="H8438">
            <v>0</v>
          </cell>
          <cell r="I8438">
            <v>0</v>
          </cell>
          <cell r="J8438">
            <v>0</v>
          </cell>
          <cell r="K8438">
            <v>0</v>
          </cell>
          <cell r="L8438">
            <v>-5797672</v>
          </cell>
          <cell r="M8438">
            <v>0</v>
          </cell>
          <cell r="N8438">
            <v>0</v>
          </cell>
          <cell r="O8438">
            <v>0</v>
          </cell>
          <cell r="P8438">
            <v>0</v>
          </cell>
          <cell r="Q8438">
            <v>0</v>
          </cell>
          <cell r="R8438">
            <v>0</v>
          </cell>
          <cell r="S8438">
            <v>0</v>
          </cell>
          <cell r="T8438">
            <v>-24002214.039999999</v>
          </cell>
        </row>
        <row r="8439">
          <cell r="A8439">
            <v>352</v>
          </cell>
          <cell r="B8439" t="str">
            <v>Depreciation - Building.................</v>
          </cell>
          <cell r="C8439">
            <v>1028595565.03</v>
          </cell>
          <cell r="D8439">
            <v>155541896.46000001</v>
          </cell>
          <cell r="E8439">
            <v>42678842.219999999</v>
          </cell>
          <cell r="F8439">
            <v>59532849.560000002</v>
          </cell>
          <cell r="G8439">
            <v>421922</v>
          </cell>
          <cell r="H8439">
            <v>0</v>
          </cell>
          <cell r="I8439">
            <v>0</v>
          </cell>
          <cell r="J8439">
            <v>0</v>
          </cell>
          <cell r="K8439">
            <v>0</v>
          </cell>
          <cell r="L8439">
            <v>90789573.659999996</v>
          </cell>
          <cell r="M8439">
            <v>20483775.579999998</v>
          </cell>
          <cell r="N8439">
            <v>0</v>
          </cell>
          <cell r="O8439">
            <v>0</v>
          </cell>
          <cell r="P8439">
            <v>0</v>
          </cell>
          <cell r="Q8439">
            <v>0</v>
          </cell>
          <cell r="R8439">
            <v>0</v>
          </cell>
          <cell r="S8439">
            <v>0</v>
          </cell>
          <cell r="T8439">
            <v>1398044424.51</v>
          </cell>
        </row>
        <row r="8440">
          <cell r="A8440">
            <v>52020001</v>
          </cell>
          <cell r="B8440" t="str">
            <v>52020001 Depreciation Building - Factory</v>
          </cell>
          <cell r="C8440">
            <v>943745012.58000004</v>
          </cell>
          <cell r="D8440">
            <v>154855421.59999999</v>
          </cell>
          <cell r="E8440">
            <v>40670816.219999999</v>
          </cell>
          <cell r="F8440">
            <v>0</v>
          </cell>
          <cell r="G8440">
            <v>421922</v>
          </cell>
          <cell r="H8440">
            <v>0</v>
          </cell>
          <cell r="I8440">
            <v>0</v>
          </cell>
          <cell r="J8440">
            <v>0</v>
          </cell>
          <cell r="K8440">
            <v>0</v>
          </cell>
          <cell r="L8440">
            <v>90789573.659999996</v>
          </cell>
          <cell r="M8440">
            <v>19197950.579999998</v>
          </cell>
          <cell r="N8440">
            <v>0</v>
          </cell>
          <cell r="O8440">
            <v>0</v>
          </cell>
          <cell r="P8440">
            <v>0</v>
          </cell>
          <cell r="Q8440">
            <v>0</v>
          </cell>
          <cell r="R8440">
            <v>0</v>
          </cell>
          <cell r="S8440">
            <v>0</v>
          </cell>
          <cell r="T8440">
            <v>1249680696.6400001</v>
          </cell>
        </row>
        <row r="8441">
          <cell r="A8441">
            <v>52020002</v>
          </cell>
          <cell r="B8441" t="str">
            <v>52020002 Depreciation Building - Office/Commercial</v>
          </cell>
          <cell r="C8441">
            <v>83773103.450000003</v>
          </cell>
          <cell r="D8441">
            <v>686474.86</v>
          </cell>
          <cell r="E8441">
            <v>2003361</v>
          </cell>
          <cell r="F8441">
            <v>54046304.560000002</v>
          </cell>
          <cell r="G8441">
            <v>0</v>
          </cell>
          <cell r="H8441">
            <v>0</v>
          </cell>
          <cell r="I8441">
            <v>0</v>
          </cell>
          <cell r="J8441">
            <v>0</v>
          </cell>
          <cell r="K8441">
            <v>0</v>
          </cell>
          <cell r="L8441">
            <v>0</v>
          </cell>
          <cell r="M8441">
            <v>640368</v>
          </cell>
          <cell r="N8441">
            <v>0</v>
          </cell>
          <cell r="O8441">
            <v>0</v>
          </cell>
          <cell r="P8441">
            <v>0</v>
          </cell>
          <cell r="Q8441">
            <v>0</v>
          </cell>
          <cell r="R8441">
            <v>0</v>
          </cell>
          <cell r="S8441">
            <v>0</v>
          </cell>
          <cell r="T8441">
            <v>141149611.87</v>
          </cell>
        </row>
        <row r="8442">
          <cell r="A8442">
            <v>52020003</v>
          </cell>
          <cell r="B8442" t="str">
            <v>52020003 Depreciation Building - R&amp;D</v>
          </cell>
          <cell r="C8442">
            <v>0</v>
          </cell>
          <cell r="D8442">
            <v>0</v>
          </cell>
          <cell r="E8442">
            <v>0</v>
          </cell>
          <cell r="F8442">
            <v>0</v>
          </cell>
          <cell r="G8442">
            <v>0</v>
          </cell>
          <cell r="H8442">
            <v>0</v>
          </cell>
          <cell r="I8442">
            <v>0</v>
          </cell>
          <cell r="J8442">
            <v>0</v>
          </cell>
          <cell r="K8442">
            <v>0</v>
          </cell>
          <cell r="L8442">
            <v>0</v>
          </cell>
          <cell r="M8442">
            <v>0</v>
          </cell>
          <cell r="N8442">
            <v>0</v>
          </cell>
          <cell r="O8442">
            <v>0</v>
          </cell>
          <cell r="P8442">
            <v>0</v>
          </cell>
          <cell r="Q8442">
            <v>0</v>
          </cell>
          <cell r="R8442">
            <v>0</v>
          </cell>
          <cell r="S8442">
            <v>0</v>
          </cell>
          <cell r="T8442">
            <v>0</v>
          </cell>
        </row>
        <row r="8443">
          <cell r="A8443">
            <v>52020004</v>
          </cell>
          <cell r="B8443" t="str">
            <v>52020004 Depreciation Building - Township</v>
          </cell>
          <cell r="C8443">
            <v>0</v>
          </cell>
          <cell r="D8443">
            <v>0</v>
          </cell>
          <cell r="E8443">
            <v>0</v>
          </cell>
          <cell r="F8443">
            <v>0</v>
          </cell>
          <cell r="G8443">
            <v>0</v>
          </cell>
          <cell r="H8443">
            <v>0</v>
          </cell>
          <cell r="I8443">
            <v>0</v>
          </cell>
          <cell r="J8443">
            <v>0</v>
          </cell>
          <cell r="K8443">
            <v>0</v>
          </cell>
          <cell r="L8443">
            <v>0</v>
          </cell>
          <cell r="M8443">
            <v>0</v>
          </cell>
          <cell r="N8443">
            <v>0</v>
          </cell>
          <cell r="O8443">
            <v>0</v>
          </cell>
          <cell r="P8443">
            <v>0</v>
          </cell>
          <cell r="Q8443">
            <v>0</v>
          </cell>
          <cell r="R8443">
            <v>0</v>
          </cell>
          <cell r="S8443">
            <v>0</v>
          </cell>
          <cell r="T8443">
            <v>0</v>
          </cell>
        </row>
        <row r="8444">
          <cell r="A8444">
            <v>52020005</v>
          </cell>
          <cell r="B8444" t="str">
            <v>52020005 Depreciation Building - Residential Flats</v>
          </cell>
          <cell r="C8444">
            <v>1077449</v>
          </cell>
          <cell r="D8444">
            <v>0</v>
          </cell>
          <cell r="E8444">
            <v>4665</v>
          </cell>
          <cell r="F8444">
            <v>5486545</v>
          </cell>
          <cell r="G8444">
            <v>0</v>
          </cell>
          <cell r="H8444">
            <v>0</v>
          </cell>
          <cell r="I8444">
            <v>0</v>
          </cell>
          <cell r="J8444">
            <v>0</v>
          </cell>
          <cell r="K8444">
            <v>0</v>
          </cell>
          <cell r="L8444">
            <v>0</v>
          </cell>
          <cell r="M8444">
            <v>645457</v>
          </cell>
          <cell r="N8444">
            <v>0</v>
          </cell>
          <cell r="O8444">
            <v>0</v>
          </cell>
          <cell r="P8444">
            <v>0</v>
          </cell>
          <cell r="Q8444">
            <v>0</v>
          </cell>
          <cell r="R8444">
            <v>0</v>
          </cell>
          <cell r="S8444">
            <v>0</v>
          </cell>
          <cell r="T8444">
            <v>7214116</v>
          </cell>
        </row>
        <row r="8445">
          <cell r="A8445">
            <v>52020006</v>
          </cell>
          <cell r="B8445" t="str">
            <v>52020006 Depreciation Building - Guest House</v>
          </cell>
          <cell r="C8445">
            <v>0</v>
          </cell>
          <cell r="D8445">
            <v>0</v>
          </cell>
          <cell r="E8445">
            <v>0</v>
          </cell>
          <cell r="F8445">
            <v>0</v>
          </cell>
          <cell r="G8445">
            <v>0</v>
          </cell>
          <cell r="H8445">
            <v>0</v>
          </cell>
          <cell r="I8445">
            <v>0</v>
          </cell>
          <cell r="J8445">
            <v>0</v>
          </cell>
          <cell r="K8445">
            <v>0</v>
          </cell>
          <cell r="L8445">
            <v>0</v>
          </cell>
          <cell r="M8445">
            <v>0</v>
          </cell>
          <cell r="N8445">
            <v>0</v>
          </cell>
          <cell r="O8445">
            <v>0</v>
          </cell>
          <cell r="P8445">
            <v>0</v>
          </cell>
          <cell r="Q8445">
            <v>0</v>
          </cell>
          <cell r="R8445">
            <v>0</v>
          </cell>
          <cell r="S8445">
            <v>0</v>
          </cell>
          <cell r="T8445">
            <v>0</v>
          </cell>
        </row>
        <row r="8446">
          <cell r="A8446">
            <v>52020011</v>
          </cell>
          <cell r="B8446" t="str">
            <v>52020011 Depreciation Building Revaluation - Freehold</v>
          </cell>
          <cell r="C8446">
            <v>0</v>
          </cell>
          <cell r="D8446">
            <v>0</v>
          </cell>
          <cell r="E8446">
            <v>0</v>
          </cell>
          <cell r="F8446">
            <v>0</v>
          </cell>
          <cell r="G8446">
            <v>0</v>
          </cell>
          <cell r="H8446">
            <v>0</v>
          </cell>
          <cell r="I8446">
            <v>0</v>
          </cell>
          <cell r="J8446">
            <v>0</v>
          </cell>
          <cell r="K8446">
            <v>0</v>
          </cell>
          <cell r="L8446">
            <v>0</v>
          </cell>
          <cell r="M8446">
            <v>0</v>
          </cell>
          <cell r="N8446">
            <v>0</v>
          </cell>
          <cell r="O8446">
            <v>0</v>
          </cell>
          <cell r="P8446">
            <v>0</v>
          </cell>
          <cell r="Q8446">
            <v>0</v>
          </cell>
          <cell r="R8446">
            <v>0</v>
          </cell>
          <cell r="S8446">
            <v>0</v>
          </cell>
          <cell r="T8446">
            <v>0</v>
          </cell>
        </row>
        <row r="8447">
          <cell r="A8447">
            <v>52020901</v>
          </cell>
          <cell r="B8447" t="str">
            <v>52020901 Ind- AS Depreciation Building DIE decapitalised</v>
          </cell>
          <cell r="C8447">
            <v>0</v>
          </cell>
          <cell r="D8447">
            <v>0</v>
          </cell>
          <cell r="E8447">
            <v>0</v>
          </cell>
          <cell r="F8447">
            <v>0</v>
          </cell>
          <cell r="G8447">
            <v>0</v>
          </cell>
          <cell r="H8447">
            <v>0</v>
          </cell>
          <cell r="I8447">
            <v>0</v>
          </cell>
          <cell r="J8447">
            <v>0</v>
          </cell>
          <cell r="K8447">
            <v>0</v>
          </cell>
          <cell r="L8447">
            <v>0</v>
          </cell>
          <cell r="M8447">
            <v>0</v>
          </cell>
          <cell r="N8447">
            <v>0</v>
          </cell>
          <cell r="O8447">
            <v>0</v>
          </cell>
          <cell r="P8447">
            <v>0</v>
          </cell>
          <cell r="Q8447">
            <v>0</v>
          </cell>
          <cell r="R8447">
            <v>0</v>
          </cell>
          <cell r="S8447">
            <v>0</v>
          </cell>
          <cell r="T8447">
            <v>0</v>
          </cell>
        </row>
        <row r="8448">
          <cell r="A8448">
            <v>52020902</v>
          </cell>
          <cell r="B8448" t="str">
            <v>52020902 Ind- AS Depreciation Thane Building</v>
          </cell>
          <cell r="C8448">
            <v>0</v>
          </cell>
          <cell r="D8448">
            <v>0</v>
          </cell>
          <cell r="E8448">
            <v>0</v>
          </cell>
          <cell r="F8448">
            <v>0</v>
          </cell>
          <cell r="G8448">
            <v>0</v>
          </cell>
          <cell r="H8448">
            <v>0</v>
          </cell>
          <cell r="I8448">
            <v>0</v>
          </cell>
          <cell r="J8448">
            <v>0</v>
          </cell>
          <cell r="K8448">
            <v>0</v>
          </cell>
          <cell r="L8448">
            <v>0</v>
          </cell>
          <cell r="M8448">
            <v>0</v>
          </cell>
          <cell r="N8448">
            <v>0</v>
          </cell>
          <cell r="O8448">
            <v>0</v>
          </cell>
          <cell r="P8448">
            <v>0</v>
          </cell>
          <cell r="Q8448">
            <v>0</v>
          </cell>
          <cell r="R8448">
            <v>0</v>
          </cell>
          <cell r="S8448">
            <v>0</v>
          </cell>
          <cell r="T8448">
            <v>0</v>
          </cell>
        </row>
        <row r="8449">
          <cell r="A8449">
            <v>52020903</v>
          </cell>
          <cell r="B8449" t="str">
            <v>52020903 Ind- AS Depreciation Building</v>
          </cell>
          <cell r="C8449">
            <v>0</v>
          </cell>
          <cell r="D8449">
            <v>0</v>
          </cell>
          <cell r="E8449">
            <v>0</v>
          </cell>
          <cell r="F8449">
            <v>0</v>
          </cell>
          <cell r="G8449">
            <v>0</v>
          </cell>
          <cell r="H8449">
            <v>0</v>
          </cell>
          <cell r="I8449">
            <v>0</v>
          </cell>
          <cell r="J8449">
            <v>0</v>
          </cell>
          <cell r="K8449">
            <v>0</v>
          </cell>
          <cell r="L8449">
            <v>0</v>
          </cell>
          <cell r="M8449">
            <v>0</v>
          </cell>
          <cell r="N8449">
            <v>0</v>
          </cell>
          <cell r="O8449">
            <v>0</v>
          </cell>
          <cell r="P8449">
            <v>0</v>
          </cell>
          <cell r="Q8449">
            <v>0</v>
          </cell>
          <cell r="R8449">
            <v>0</v>
          </cell>
          <cell r="S8449">
            <v>0</v>
          </cell>
          <cell r="T8449">
            <v>0</v>
          </cell>
        </row>
        <row r="8450">
          <cell r="A8450">
            <v>52020904</v>
          </cell>
          <cell r="B8450" t="str">
            <v>52020904 Ind- AS Depreciation Building (Investment Property</v>
          </cell>
          <cell r="C8450">
            <v>0</v>
          </cell>
          <cell r="D8450">
            <v>0</v>
          </cell>
          <cell r="E8450">
            <v>0</v>
          </cell>
          <cell r="F8450">
            <v>0</v>
          </cell>
          <cell r="G8450">
            <v>0</v>
          </cell>
          <cell r="H8450">
            <v>0</v>
          </cell>
          <cell r="I8450">
            <v>0</v>
          </cell>
          <cell r="J8450">
            <v>0</v>
          </cell>
          <cell r="K8450">
            <v>0</v>
          </cell>
          <cell r="L8450">
            <v>0</v>
          </cell>
          <cell r="M8450">
            <v>0</v>
          </cell>
          <cell r="N8450">
            <v>0</v>
          </cell>
          <cell r="O8450">
            <v>0</v>
          </cell>
          <cell r="P8450">
            <v>0</v>
          </cell>
          <cell r="Q8450">
            <v>0</v>
          </cell>
          <cell r="R8450">
            <v>0</v>
          </cell>
          <cell r="S8450">
            <v>0</v>
          </cell>
          <cell r="T8450">
            <v>0</v>
          </cell>
        </row>
        <row r="8451">
          <cell r="A8451">
            <v>52030001</v>
          </cell>
          <cell r="B8451" t="str">
            <v>52030001 Depreciation Building - Leasehold</v>
          </cell>
          <cell r="C8451">
            <v>0</v>
          </cell>
          <cell r="D8451">
            <v>0</v>
          </cell>
          <cell r="E8451">
            <v>0</v>
          </cell>
          <cell r="F8451">
            <v>0</v>
          </cell>
          <cell r="G8451">
            <v>0</v>
          </cell>
          <cell r="H8451">
            <v>0</v>
          </cell>
          <cell r="I8451">
            <v>0</v>
          </cell>
          <cell r="J8451">
            <v>0</v>
          </cell>
          <cell r="K8451">
            <v>0</v>
          </cell>
          <cell r="L8451">
            <v>0</v>
          </cell>
          <cell r="M8451">
            <v>0</v>
          </cell>
          <cell r="N8451">
            <v>0</v>
          </cell>
          <cell r="O8451">
            <v>0</v>
          </cell>
          <cell r="P8451">
            <v>0</v>
          </cell>
          <cell r="Q8451">
            <v>0</v>
          </cell>
          <cell r="R8451">
            <v>0</v>
          </cell>
          <cell r="S8451">
            <v>0</v>
          </cell>
          <cell r="T8451">
            <v>0</v>
          </cell>
        </row>
        <row r="8452">
          <cell r="A8452">
            <v>353</v>
          </cell>
          <cell r="B8452" t="str">
            <v>Depreciation - Plant &amp; Machinery.............</v>
          </cell>
          <cell r="C8452">
            <v>12600431989.200001</v>
          </cell>
          <cell r="D8452">
            <v>1548199101.54</v>
          </cell>
          <cell r="E8452">
            <v>725695566.05999994</v>
          </cell>
          <cell r="F8452">
            <v>157783489.66999999</v>
          </cell>
          <cell r="G8452">
            <v>49224433.299999997</v>
          </cell>
          <cell r="H8452">
            <v>0</v>
          </cell>
          <cell r="I8452">
            <v>0</v>
          </cell>
          <cell r="J8452">
            <v>0</v>
          </cell>
          <cell r="K8452">
            <v>0</v>
          </cell>
          <cell r="L8452">
            <v>148613654.94</v>
          </cell>
          <cell r="M8452">
            <v>132286429.26000001</v>
          </cell>
          <cell r="N8452">
            <v>0</v>
          </cell>
          <cell r="O8452">
            <v>0</v>
          </cell>
          <cell r="P8452">
            <v>0</v>
          </cell>
          <cell r="Q8452">
            <v>0</v>
          </cell>
          <cell r="R8452">
            <v>0</v>
          </cell>
          <cell r="S8452">
            <v>0</v>
          </cell>
          <cell r="T8452">
            <v>15362234663.969999</v>
          </cell>
        </row>
        <row r="8453">
          <cell r="A8453">
            <v>52040001</v>
          </cell>
          <cell r="B8453" t="str">
            <v>52040001 Depreciation Plant &amp; Machinery</v>
          </cell>
          <cell r="C8453">
            <v>11868282584.34</v>
          </cell>
          <cell r="D8453">
            <v>1475976066.8900001</v>
          </cell>
          <cell r="E8453">
            <v>675697700.39999998</v>
          </cell>
          <cell r="F8453">
            <v>577058.73</v>
          </cell>
          <cell r="G8453">
            <v>13271499.300000001</v>
          </cell>
          <cell r="H8453">
            <v>0</v>
          </cell>
          <cell r="I8453">
            <v>0</v>
          </cell>
          <cell r="J8453">
            <v>0</v>
          </cell>
          <cell r="K8453">
            <v>0</v>
          </cell>
          <cell r="L8453">
            <v>109796375.56999999</v>
          </cell>
          <cell r="M8453">
            <v>119213722.64</v>
          </cell>
          <cell r="N8453">
            <v>0</v>
          </cell>
          <cell r="O8453">
            <v>0</v>
          </cell>
          <cell r="P8453">
            <v>0</v>
          </cell>
          <cell r="Q8453">
            <v>0</v>
          </cell>
          <cell r="R8453">
            <v>0</v>
          </cell>
          <cell r="S8453">
            <v>0</v>
          </cell>
          <cell r="T8453">
            <v>14262815007.870001</v>
          </cell>
        </row>
        <row r="8454">
          <cell r="A8454">
            <v>52040901</v>
          </cell>
          <cell r="B8454" t="str">
            <v>52040901 Ind- AS Depreciation Plant &amp; Machinery DIE decapit</v>
          </cell>
          <cell r="C8454">
            <v>0</v>
          </cell>
          <cell r="D8454">
            <v>0</v>
          </cell>
          <cell r="E8454">
            <v>0</v>
          </cell>
          <cell r="F8454">
            <v>0</v>
          </cell>
          <cell r="G8454">
            <v>0</v>
          </cell>
          <cell r="H8454">
            <v>0</v>
          </cell>
          <cell r="I8454">
            <v>0</v>
          </cell>
          <cell r="J8454">
            <v>0</v>
          </cell>
          <cell r="K8454">
            <v>0</v>
          </cell>
          <cell r="L8454">
            <v>0</v>
          </cell>
          <cell r="M8454">
            <v>0</v>
          </cell>
          <cell r="N8454">
            <v>0</v>
          </cell>
          <cell r="O8454">
            <v>0</v>
          </cell>
          <cell r="P8454">
            <v>0</v>
          </cell>
          <cell r="Q8454">
            <v>0</v>
          </cell>
          <cell r="R8454">
            <v>0</v>
          </cell>
          <cell r="S8454">
            <v>0</v>
          </cell>
          <cell r="T8454">
            <v>0</v>
          </cell>
        </row>
        <row r="8455">
          <cell r="A8455">
            <v>52050001</v>
          </cell>
          <cell r="B8455" t="str">
            <v>52050001 Depreciation Plant &amp; Machinery On Lease</v>
          </cell>
          <cell r="C8455">
            <v>0</v>
          </cell>
          <cell r="D8455">
            <v>0</v>
          </cell>
          <cell r="E8455">
            <v>0</v>
          </cell>
          <cell r="F8455">
            <v>0</v>
          </cell>
          <cell r="G8455">
            <v>0</v>
          </cell>
          <cell r="H8455">
            <v>0</v>
          </cell>
          <cell r="I8455">
            <v>0</v>
          </cell>
          <cell r="J8455">
            <v>0</v>
          </cell>
          <cell r="K8455">
            <v>0</v>
          </cell>
          <cell r="L8455">
            <v>0</v>
          </cell>
          <cell r="M8455">
            <v>0</v>
          </cell>
          <cell r="N8455">
            <v>0</v>
          </cell>
          <cell r="O8455">
            <v>0</v>
          </cell>
          <cell r="P8455">
            <v>0</v>
          </cell>
          <cell r="Q8455">
            <v>0</v>
          </cell>
          <cell r="R8455">
            <v>0</v>
          </cell>
          <cell r="S8455">
            <v>0</v>
          </cell>
          <cell r="T8455">
            <v>0</v>
          </cell>
        </row>
        <row r="8456">
          <cell r="A8456">
            <v>52070001</v>
          </cell>
          <cell r="B8456" t="str">
            <v>52070001 Depreciation Canteen Equipment</v>
          </cell>
          <cell r="C8456">
            <v>6778287.6699999999</v>
          </cell>
          <cell r="D8456">
            <v>865135</v>
          </cell>
          <cell r="E8456">
            <v>423460</v>
          </cell>
          <cell r="F8456">
            <v>0</v>
          </cell>
          <cell r="G8456">
            <v>0</v>
          </cell>
          <cell r="H8456">
            <v>0</v>
          </cell>
          <cell r="I8456">
            <v>0</v>
          </cell>
          <cell r="J8456">
            <v>0</v>
          </cell>
          <cell r="K8456">
            <v>0</v>
          </cell>
          <cell r="L8456">
            <v>113790</v>
          </cell>
          <cell r="M8456">
            <v>20883</v>
          </cell>
          <cell r="N8456">
            <v>0</v>
          </cell>
          <cell r="O8456">
            <v>0</v>
          </cell>
          <cell r="P8456">
            <v>0</v>
          </cell>
          <cell r="Q8456">
            <v>0</v>
          </cell>
          <cell r="R8456">
            <v>0</v>
          </cell>
          <cell r="S8456">
            <v>0</v>
          </cell>
          <cell r="T8456">
            <v>8201555.6699999999</v>
          </cell>
        </row>
        <row r="8457">
          <cell r="A8457">
            <v>52080001</v>
          </cell>
          <cell r="B8457" t="str">
            <v>52080001 Depreciation Laboratory Equipment</v>
          </cell>
          <cell r="C8457">
            <v>0</v>
          </cell>
          <cell r="D8457">
            <v>0</v>
          </cell>
          <cell r="E8457">
            <v>0</v>
          </cell>
          <cell r="F8457">
            <v>0</v>
          </cell>
          <cell r="G8457">
            <v>0</v>
          </cell>
          <cell r="H8457">
            <v>0</v>
          </cell>
          <cell r="I8457">
            <v>0</v>
          </cell>
          <cell r="J8457">
            <v>0</v>
          </cell>
          <cell r="K8457">
            <v>0</v>
          </cell>
          <cell r="L8457">
            <v>0</v>
          </cell>
          <cell r="M8457">
            <v>0</v>
          </cell>
          <cell r="N8457">
            <v>0</v>
          </cell>
          <cell r="O8457">
            <v>0</v>
          </cell>
          <cell r="P8457">
            <v>0</v>
          </cell>
          <cell r="Q8457">
            <v>0</v>
          </cell>
          <cell r="R8457">
            <v>0</v>
          </cell>
          <cell r="S8457">
            <v>0</v>
          </cell>
          <cell r="T8457">
            <v>0</v>
          </cell>
        </row>
        <row r="8458">
          <cell r="A8458">
            <v>52090001</v>
          </cell>
          <cell r="B8458" t="str">
            <v>52090001 Depreciation Electrical Installations</v>
          </cell>
          <cell r="C8458">
            <v>346399453.38999999</v>
          </cell>
          <cell r="D8458">
            <v>42839429.740000002</v>
          </cell>
          <cell r="E8458">
            <v>5619609.1600000001</v>
          </cell>
          <cell r="F8458">
            <v>21199829</v>
          </cell>
          <cell r="G8458">
            <v>101375</v>
          </cell>
          <cell r="H8458">
            <v>0</v>
          </cell>
          <cell r="I8458">
            <v>0</v>
          </cell>
          <cell r="J8458">
            <v>0</v>
          </cell>
          <cell r="K8458">
            <v>0</v>
          </cell>
          <cell r="L8458">
            <v>11591760.539999999</v>
          </cell>
          <cell r="M8458">
            <v>2859069.62</v>
          </cell>
          <cell r="N8458">
            <v>0</v>
          </cell>
          <cell r="O8458">
            <v>0</v>
          </cell>
          <cell r="P8458">
            <v>0</v>
          </cell>
          <cell r="Q8458">
            <v>0</v>
          </cell>
          <cell r="R8458">
            <v>0</v>
          </cell>
          <cell r="S8458">
            <v>0</v>
          </cell>
          <cell r="T8458">
            <v>430610526.44999999</v>
          </cell>
        </row>
        <row r="8459">
          <cell r="A8459">
            <v>52090901</v>
          </cell>
          <cell r="B8459" t="str">
            <v>52090901 Ind-AS Depreciation Electric Installatn DIE decap</v>
          </cell>
          <cell r="C8459">
            <v>0</v>
          </cell>
          <cell r="D8459">
            <v>0</v>
          </cell>
          <cell r="E8459">
            <v>0</v>
          </cell>
          <cell r="F8459">
            <v>0</v>
          </cell>
          <cell r="G8459">
            <v>0</v>
          </cell>
          <cell r="H8459">
            <v>0</v>
          </cell>
          <cell r="I8459">
            <v>0</v>
          </cell>
          <cell r="J8459">
            <v>0</v>
          </cell>
          <cell r="K8459">
            <v>0</v>
          </cell>
          <cell r="L8459">
            <v>0</v>
          </cell>
          <cell r="M8459">
            <v>0</v>
          </cell>
          <cell r="N8459">
            <v>0</v>
          </cell>
          <cell r="O8459">
            <v>0</v>
          </cell>
          <cell r="P8459">
            <v>0</v>
          </cell>
          <cell r="Q8459">
            <v>0</v>
          </cell>
          <cell r="R8459">
            <v>0</v>
          </cell>
          <cell r="S8459">
            <v>0</v>
          </cell>
          <cell r="T8459">
            <v>0</v>
          </cell>
        </row>
        <row r="8460">
          <cell r="A8460">
            <v>52090902</v>
          </cell>
          <cell r="B8460" t="str">
            <v>52090902 Ind- AS Deprn Electric Installations (Hard Furnish</v>
          </cell>
          <cell r="C8460">
            <v>0</v>
          </cell>
          <cell r="D8460">
            <v>0</v>
          </cell>
          <cell r="E8460">
            <v>0</v>
          </cell>
          <cell r="F8460">
            <v>0</v>
          </cell>
          <cell r="G8460">
            <v>0</v>
          </cell>
          <cell r="H8460">
            <v>0</v>
          </cell>
          <cell r="I8460">
            <v>0</v>
          </cell>
          <cell r="J8460">
            <v>0</v>
          </cell>
          <cell r="K8460">
            <v>0</v>
          </cell>
          <cell r="L8460">
            <v>0</v>
          </cell>
          <cell r="M8460">
            <v>0</v>
          </cell>
          <cell r="N8460">
            <v>0</v>
          </cell>
          <cell r="O8460">
            <v>0</v>
          </cell>
          <cell r="P8460">
            <v>0</v>
          </cell>
          <cell r="Q8460">
            <v>0</v>
          </cell>
          <cell r="R8460">
            <v>0</v>
          </cell>
          <cell r="S8460">
            <v>0</v>
          </cell>
          <cell r="T8460">
            <v>0</v>
          </cell>
        </row>
        <row r="8461">
          <cell r="A8461">
            <v>52100001</v>
          </cell>
          <cell r="B8461" t="str">
            <v>52100001 Depreciation Computers &amp; Edp Equipments</v>
          </cell>
          <cell r="C8461">
            <v>378971663.80000001</v>
          </cell>
          <cell r="D8461">
            <v>82582424.909999996</v>
          </cell>
          <cell r="E8461">
            <v>22288282.5</v>
          </cell>
          <cell r="F8461">
            <v>136006601.94</v>
          </cell>
          <cell r="G8461">
            <v>3454118</v>
          </cell>
          <cell r="H8461">
            <v>0</v>
          </cell>
          <cell r="I8461">
            <v>0</v>
          </cell>
          <cell r="J8461">
            <v>0</v>
          </cell>
          <cell r="K8461">
            <v>0</v>
          </cell>
          <cell r="L8461">
            <v>27111728.829999998</v>
          </cell>
          <cell r="M8461">
            <v>10192754</v>
          </cell>
          <cell r="N8461">
            <v>0</v>
          </cell>
          <cell r="O8461">
            <v>0</v>
          </cell>
          <cell r="P8461">
            <v>0</v>
          </cell>
          <cell r="Q8461">
            <v>0</v>
          </cell>
          <cell r="R8461">
            <v>0</v>
          </cell>
          <cell r="S8461">
            <v>0</v>
          </cell>
          <cell r="T8461">
            <v>660607573.98000002</v>
          </cell>
        </row>
        <row r="8462">
          <cell r="A8462">
            <v>52100901</v>
          </cell>
          <cell r="B8462" t="str">
            <v>52100901 Ind- AS Deprn Computers &amp; Edp Equipments DIE decap</v>
          </cell>
          <cell r="C8462">
            <v>0</v>
          </cell>
          <cell r="D8462">
            <v>0</v>
          </cell>
          <cell r="E8462">
            <v>0</v>
          </cell>
          <cell r="F8462">
            <v>0</v>
          </cell>
          <cell r="G8462">
            <v>0</v>
          </cell>
          <cell r="H8462">
            <v>0</v>
          </cell>
          <cell r="I8462">
            <v>0</v>
          </cell>
          <cell r="J8462">
            <v>0</v>
          </cell>
          <cell r="K8462">
            <v>0</v>
          </cell>
          <cell r="L8462">
            <v>0</v>
          </cell>
          <cell r="M8462">
            <v>0</v>
          </cell>
          <cell r="N8462">
            <v>0</v>
          </cell>
          <cell r="O8462">
            <v>0</v>
          </cell>
          <cell r="P8462">
            <v>0</v>
          </cell>
          <cell r="Q8462">
            <v>0</v>
          </cell>
          <cell r="R8462">
            <v>0</v>
          </cell>
          <cell r="S8462">
            <v>0</v>
          </cell>
          <cell r="T8462">
            <v>0</v>
          </cell>
        </row>
        <row r="8463">
          <cell r="A8463">
            <v>52100902</v>
          </cell>
          <cell r="B8463" t="str">
            <v>52100902 Ind- AS Deprn Computers &amp; Edp Equip(Hard Furnishin</v>
          </cell>
          <cell r="C8463">
            <v>0</v>
          </cell>
          <cell r="D8463">
            <v>0</v>
          </cell>
          <cell r="E8463">
            <v>0</v>
          </cell>
          <cell r="F8463">
            <v>0</v>
          </cell>
          <cell r="G8463">
            <v>0</v>
          </cell>
          <cell r="H8463">
            <v>0</v>
          </cell>
          <cell r="I8463">
            <v>0</v>
          </cell>
          <cell r="J8463">
            <v>0</v>
          </cell>
          <cell r="K8463">
            <v>0</v>
          </cell>
          <cell r="L8463">
            <v>0</v>
          </cell>
          <cell r="M8463">
            <v>0</v>
          </cell>
          <cell r="N8463">
            <v>0</v>
          </cell>
          <cell r="O8463">
            <v>0</v>
          </cell>
          <cell r="P8463">
            <v>0</v>
          </cell>
          <cell r="Q8463">
            <v>0</v>
          </cell>
          <cell r="R8463">
            <v>0</v>
          </cell>
          <cell r="S8463">
            <v>0</v>
          </cell>
          <cell r="T8463">
            <v>0</v>
          </cell>
        </row>
        <row r="8464">
          <cell r="A8464">
            <v>52110001</v>
          </cell>
          <cell r="B8464" t="str">
            <v>52110001 Depreciation Computers &amp; Edp Equipments On Lease</v>
          </cell>
          <cell r="C8464">
            <v>0</v>
          </cell>
          <cell r="D8464">
            <v>0</v>
          </cell>
          <cell r="E8464">
            <v>0</v>
          </cell>
          <cell r="F8464">
            <v>0</v>
          </cell>
          <cell r="G8464">
            <v>0</v>
          </cell>
          <cell r="H8464">
            <v>0</v>
          </cell>
          <cell r="I8464">
            <v>0</v>
          </cell>
          <cell r="J8464">
            <v>0</v>
          </cell>
          <cell r="K8464">
            <v>0</v>
          </cell>
          <cell r="L8464">
            <v>0</v>
          </cell>
          <cell r="M8464">
            <v>0</v>
          </cell>
          <cell r="N8464">
            <v>0</v>
          </cell>
          <cell r="O8464">
            <v>0</v>
          </cell>
          <cell r="P8464">
            <v>0</v>
          </cell>
          <cell r="Q8464">
            <v>0</v>
          </cell>
          <cell r="R8464">
            <v>0</v>
          </cell>
          <cell r="S8464">
            <v>0</v>
          </cell>
          <cell r="T8464">
            <v>0</v>
          </cell>
        </row>
        <row r="8465">
          <cell r="A8465">
            <v>52150003</v>
          </cell>
          <cell r="B8465" t="str">
            <v>52150003 FES - Conversion &amp; R&amp;D  cost allocation - Depre</v>
          </cell>
          <cell r="C8465">
            <v>0</v>
          </cell>
          <cell r="D8465">
            <v>-54063955</v>
          </cell>
          <cell r="E8465">
            <v>21666514</v>
          </cell>
          <cell r="F8465">
            <v>0</v>
          </cell>
          <cell r="G8465">
            <v>32397441</v>
          </cell>
          <cell r="H8465">
            <v>0</v>
          </cell>
          <cell r="I8465">
            <v>0</v>
          </cell>
          <cell r="J8465">
            <v>0</v>
          </cell>
          <cell r="K8465">
            <v>0</v>
          </cell>
          <cell r="L8465">
            <v>0</v>
          </cell>
          <cell r="M8465">
            <v>0</v>
          </cell>
          <cell r="N8465">
            <v>0</v>
          </cell>
          <cell r="O8465">
            <v>0</v>
          </cell>
          <cell r="P8465">
            <v>0</v>
          </cell>
          <cell r="Q8465">
            <v>0</v>
          </cell>
          <cell r="R8465">
            <v>0</v>
          </cell>
          <cell r="S8465">
            <v>0</v>
          </cell>
          <cell r="T8465">
            <v>0</v>
          </cell>
        </row>
        <row r="8466">
          <cell r="A8466">
            <v>354</v>
          </cell>
          <cell r="B8466" t="str">
            <v>Depreciation - Furniture &amp; Fixtures..........</v>
          </cell>
          <cell r="C8466">
            <v>71240209.519999996</v>
          </cell>
          <cell r="D8466">
            <v>16275160.83</v>
          </cell>
          <cell r="E8466">
            <v>2813575.76</v>
          </cell>
          <cell r="F8466">
            <v>14007551.67</v>
          </cell>
          <cell r="G8466">
            <v>13110</v>
          </cell>
          <cell r="H8466">
            <v>0</v>
          </cell>
          <cell r="I8466">
            <v>0</v>
          </cell>
          <cell r="J8466">
            <v>0</v>
          </cell>
          <cell r="K8466">
            <v>0</v>
          </cell>
          <cell r="L8466">
            <v>17232231.879999999</v>
          </cell>
          <cell r="M8466">
            <v>3610286</v>
          </cell>
          <cell r="N8466">
            <v>0</v>
          </cell>
          <cell r="O8466">
            <v>0</v>
          </cell>
          <cell r="P8466">
            <v>0</v>
          </cell>
          <cell r="Q8466">
            <v>0</v>
          </cell>
          <cell r="R8466">
            <v>0</v>
          </cell>
          <cell r="S8466">
            <v>0</v>
          </cell>
          <cell r="T8466">
            <v>125192125.66</v>
          </cell>
        </row>
        <row r="8467">
          <cell r="A8467">
            <v>52120001</v>
          </cell>
          <cell r="B8467" t="str">
            <v>52120001 Depreciation Furniture &amp; Fixture</v>
          </cell>
          <cell r="C8467">
            <v>71240209.519999996</v>
          </cell>
          <cell r="D8467">
            <v>16275160.83</v>
          </cell>
          <cell r="E8467">
            <v>2813575.76</v>
          </cell>
          <cell r="F8467">
            <v>14007551.67</v>
          </cell>
          <cell r="G8467">
            <v>13110</v>
          </cell>
          <cell r="H8467">
            <v>0</v>
          </cell>
          <cell r="I8467">
            <v>0</v>
          </cell>
          <cell r="J8467">
            <v>0</v>
          </cell>
          <cell r="K8467">
            <v>0</v>
          </cell>
          <cell r="L8467">
            <v>17232231.879999999</v>
          </cell>
          <cell r="M8467">
            <v>3610286</v>
          </cell>
          <cell r="N8467">
            <v>0</v>
          </cell>
          <cell r="O8467">
            <v>0</v>
          </cell>
          <cell r="P8467">
            <v>0</v>
          </cell>
          <cell r="Q8467">
            <v>0</v>
          </cell>
          <cell r="R8467">
            <v>0</v>
          </cell>
          <cell r="S8467">
            <v>0</v>
          </cell>
          <cell r="T8467">
            <v>125192125.66</v>
          </cell>
        </row>
        <row r="8468">
          <cell r="A8468">
            <v>52120901</v>
          </cell>
          <cell r="B8468" t="str">
            <v>52120901 Ind- AS Depreciation Furniture &amp; Fixture DIE decap</v>
          </cell>
          <cell r="C8468">
            <v>0</v>
          </cell>
          <cell r="D8468">
            <v>0</v>
          </cell>
          <cell r="E8468">
            <v>0</v>
          </cell>
          <cell r="F8468">
            <v>0</v>
          </cell>
          <cell r="G8468">
            <v>0</v>
          </cell>
          <cell r="H8468">
            <v>0</v>
          </cell>
          <cell r="I8468">
            <v>0</v>
          </cell>
          <cell r="J8468">
            <v>0</v>
          </cell>
          <cell r="K8468">
            <v>0</v>
          </cell>
          <cell r="L8468">
            <v>0</v>
          </cell>
          <cell r="M8468">
            <v>0</v>
          </cell>
          <cell r="N8468">
            <v>0</v>
          </cell>
          <cell r="O8468">
            <v>0</v>
          </cell>
          <cell r="P8468">
            <v>0</v>
          </cell>
          <cell r="Q8468">
            <v>0</v>
          </cell>
          <cell r="R8468">
            <v>0</v>
          </cell>
          <cell r="S8468">
            <v>0</v>
          </cell>
          <cell r="T8468">
            <v>0</v>
          </cell>
        </row>
        <row r="8469">
          <cell r="A8469">
            <v>52120902</v>
          </cell>
          <cell r="B8469" t="str">
            <v>52120902 Ind- AS Deprn Furniture &amp; Fixture (Hard Furnishing</v>
          </cell>
          <cell r="C8469">
            <v>0</v>
          </cell>
          <cell r="D8469">
            <v>0</v>
          </cell>
          <cell r="E8469">
            <v>0</v>
          </cell>
          <cell r="F8469">
            <v>0</v>
          </cell>
          <cell r="G8469">
            <v>0</v>
          </cell>
          <cell r="H8469">
            <v>0</v>
          </cell>
          <cell r="I8469">
            <v>0</v>
          </cell>
          <cell r="J8469">
            <v>0</v>
          </cell>
          <cell r="K8469">
            <v>0</v>
          </cell>
          <cell r="L8469">
            <v>0</v>
          </cell>
          <cell r="M8469">
            <v>0</v>
          </cell>
          <cell r="N8469">
            <v>0</v>
          </cell>
          <cell r="O8469">
            <v>0</v>
          </cell>
          <cell r="P8469">
            <v>0</v>
          </cell>
          <cell r="Q8469">
            <v>0</v>
          </cell>
          <cell r="R8469">
            <v>0</v>
          </cell>
          <cell r="S8469">
            <v>0</v>
          </cell>
          <cell r="T8469">
            <v>0</v>
          </cell>
        </row>
        <row r="8470">
          <cell r="A8470">
            <v>52130001</v>
          </cell>
          <cell r="B8470" t="str">
            <v>52130001 Depreciation Furniture &amp; Fixture On Lease</v>
          </cell>
          <cell r="C8470">
            <v>0</v>
          </cell>
          <cell r="D8470">
            <v>0</v>
          </cell>
          <cell r="E8470">
            <v>0</v>
          </cell>
          <cell r="F8470">
            <v>0</v>
          </cell>
          <cell r="G8470">
            <v>0</v>
          </cell>
          <cell r="H8470">
            <v>0</v>
          </cell>
          <cell r="I8470">
            <v>0</v>
          </cell>
          <cell r="J8470">
            <v>0</v>
          </cell>
          <cell r="K8470">
            <v>0</v>
          </cell>
          <cell r="L8470">
            <v>0</v>
          </cell>
          <cell r="M8470">
            <v>0</v>
          </cell>
          <cell r="N8470">
            <v>0</v>
          </cell>
          <cell r="O8470">
            <v>0</v>
          </cell>
          <cell r="P8470">
            <v>0</v>
          </cell>
          <cell r="Q8470">
            <v>0</v>
          </cell>
          <cell r="R8470">
            <v>0</v>
          </cell>
          <cell r="S8470">
            <v>0</v>
          </cell>
          <cell r="T8470">
            <v>0</v>
          </cell>
        </row>
        <row r="8471">
          <cell r="A8471">
            <v>355</v>
          </cell>
          <cell r="B8471" t="str">
            <v>Depreciation - Aircraft..................</v>
          </cell>
          <cell r="C8471">
            <v>0</v>
          </cell>
          <cell r="D8471">
            <v>0</v>
          </cell>
          <cell r="E8471">
            <v>0</v>
          </cell>
          <cell r="F8471">
            <v>26291056</v>
          </cell>
          <cell r="G8471">
            <v>0</v>
          </cell>
          <cell r="H8471">
            <v>0</v>
          </cell>
          <cell r="I8471">
            <v>0</v>
          </cell>
          <cell r="J8471">
            <v>0</v>
          </cell>
          <cell r="K8471">
            <v>0</v>
          </cell>
          <cell r="L8471">
            <v>0</v>
          </cell>
          <cell r="M8471">
            <v>0</v>
          </cell>
          <cell r="N8471">
            <v>0</v>
          </cell>
          <cell r="O8471">
            <v>0</v>
          </cell>
          <cell r="P8471">
            <v>0</v>
          </cell>
          <cell r="Q8471">
            <v>0</v>
          </cell>
          <cell r="R8471">
            <v>0</v>
          </cell>
          <cell r="S8471">
            <v>0</v>
          </cell>
          <cell r="T8471">
            <v>26291056</v>
          </cell>
        </row>
        <row r="8472">
          <cell r="A8472">
            <v>52160001</v>
          </cell>
          <cell r="B8472" t="str">
            <v>52160001 Depreciation on Aircraft &amp; Helicopters</v>
          </cell>
          <cell r="C8472">
            <v>0</v>
          </cell>
          <cell r="D8472">
            <v>0</v>
          </cell>
          <cell r="E8472">
            <v>0</v>
          </cell>
          <cell r="F8472">
            <v>26291056</v>
          </cell>
          <cell r="G8472">
            <v>0</v>
          </cell>
          <cell r="H8472">
            <v>0</v>
          </cell>
          <cell r="I8472">
            <v>0</v>
          </cell>
          <cell r="J8472">
            <v>0</v>
          </cell>
          <cell r="K8472">
            <v>0</v>
          </cell>
          <cell r="L8472">
            <v>0</v>
          </cell>
          <cell r="M8472">
            <v>0</v>
          </cell>
          <cell r="N8472">
            <v>0</v>
          </cell>
          <cell r="O8472">
            <v>0</v>
          </cell>
          <cell r="P8472">
            <v>0</v>
          </cell>
          <cell r="Q8472">
            <v>0</v>
          </cell>
          <cell r="R8472">
            <v>0</v>
          </cell>
          <cell r="S8472">
            <v>0</v>
          </cell>
          <cell r="T8472">
            <v>26291056</v>
          </cell>
        </row>
        <row r="8473">
          <cell r="A8473">
            <v>356</v>
          </cell>
          <cell r="B8473" t="str">
            <v>Depreciation - Cars &amp; Vehicles...............</v>
          </cell>
          <cell r="C8473">
            <v>298040661.50999999</v>
          </cell>
          <cell r="D8473">
            <v>86676406.120000005</v>
          </cell>
          <cell r="E8473">
            <v>60222886.439999998</v>
          </cell>
          <cell r="F8473">
            <v>27274805.440000001</v>
          </cell>
          <cell r="G8473">
            <v>2636336</v>
          </cell>
          <cell r="H8473">
            <v>0</v>
          </cell>
          <cell r="I8473">
            <v>0</v>
          </cell>
          <cell r="J8473">
            <v>0</v>
          </cell>
          <cell r="K8473">
            <v>0</v>
          </cell>
          <cell r="L8473">
            <v>6184071.3200000003</v>
          </cell>
          <cell r="M8473">
            <v>4914531</v>
          </cell>
          <cell r="N8473">
            <v>0</v>
          </cell>
          <cell r="O8473">
            <v>0</v>
          </cell>
          <cell r="P8473">
            <v>0</v>
          </cell>
          <cell r="Q8473">
            <v>0</v>
          </cell>
          <cell r="R8473">
            <v>0</v>
          </cell>
          <cell r="S8473">
            <v>0</v>
          </cell>
          <cell r="T8473">
            <v>485949697.82999998</v>
          </cell>
        </row>
        <row r="8474">
          <cell r="A8474">
            <v>52140001</v>
          </cell>
          <cell r="B8474" t="str">
            <v>52140001 Depreciation Vehicles</v>
          </cell>
          <cell r="C8474">
            <v>298040661.50999999</v>
          </cell>
          <cell r="D8474">
            <v>86676406.120000005</v>
          </cell>
          <cell r="E8474">
            <v>60222886.439999998</v>
          </cell>
          <cell r="F8474">
            <v>27274805.440000001</v>
          </cell>
          <cell r="G8474">
            <v>2636336</v>
          </cell>
          <cell r="H8474">
            <v>0</v>
          </cell>
          <cell r="I8474">
            <v>0</v>
          </cell>
          <cell r="J8474">
            <v>0</v>
          </cell>
          <cell r="K8474">
            <v>0</v>
          </cell>
          <cell r="L8474">
            <v>6184071.3200000003</v>
          </cell>
          <cell r="M8474">
            <v>4914531</v>
          </cell>
          <cell r="N8474">
            <v>0</v>
          </cell>
          <cell r="O8474">
            <v>0</v>
          </cell>
          <cell r="P8474">
            <v>0</v>
          </cell>
          <cell r="Q8474">
            <v>0</v>
          </cell>
          <cell r="R8474">
            <v>0</v>
          </cell>
          <cell r="S8474">
            <v>0</v>
          </cell>
          <cell r="T8474">
            <v>485949697.82999998</v>
          </cell>
        </row>
        <row r="8475">
          <cell r="A8475">
            <v>52140002</v>
          </cell>
          <cell r="B8475" t="str">
            <v>52140002 Depreciation Vehicles - Commercial</v>
          </cell>
          <cell r="C8475">
            <v>0</v>
          </cell>
          <cell r="D8475">
            <v>0</v>
          </cell>
          <cell r="E8475">
            <v>0</v>
          </cell>
          <cell r="F8475">
            <v>0</v>
          </cell>
          <cell r="G8475">
            <v>0</v>
          </cell>
          <cell r="H8475">
            <v>0</v>
          </cell>
          <cell r="I8475">
            <v>0</v>
          </cell>
          <cell r="J8475">
            <v>0</v>
          </cell>
          <cell r="K8475">
            <v>0</v>
          </cell>
          <cell r="L8475">
            <v>0</v>
          </cell>
          <cell r="M8475">
            <v>0</v>
          </cell>
          <cell r="N8475">
            <v>0</v>
          </cell>
          <cell r="O8475">
            <v>0</v>
          </cell>
          <cell r="P8475">
            <v>0</v>
          </cell>
          <cell r="Q8475">
            <v>0</v>
          </cell>
          <cell r="R8475">
            <v>0</v>
          </cell>
          <cell r="S8475">
            <v>0</v>
          </cell>
          <cell r="T8475">
            <v>0</v>
          </cell>
        </row>
        <row r="8476">
          <cell r="A8476">
            <v>52150001</v>
          </cell>
          <cell r="B8476" t="str">
            <v>52150001 Depreciation Vehicles On Lease</v>
          </cell>
          <cell r="C8476">
            <v>0</v>
          </cell>
          <cell r="D8476">
            <v>0</v>
          </cell>
          <cell r="E8476">
            <v>0</v>
          </cell>
          <cell r="F8476">
            <v>0</v>
          </cell>
          <cell r="G8476">
            <v>0</v>
          </cell>
          <cell r="H8476">
            <v>0</v>
          </cell>
          <cell r="I8476">
            <v>0</v>
          </cell>
          <cell r="J8476">
            <v>0</v>
          </cell>
          <cell r="K8476">
            <v>0</v>
          </cell>
          <cell r="L8476">
            <v>0</v>
          </cell>
          <cell r="M8476">
            <v>0</v>
          </cell>
          <cell r="N8476">
            <v>0</v>
          </cell>
          <cell r="O8476">
            <v>0</v>
          </cell>
          <cell r="P8476">
            <v>0</v>
          </cell>
          <cell r="Q8476">
            <v>0</v>
          </cell>
          <cell r="R8476">
            <v>0</v>
          </cell>
          <cell r="S8476">
            <v>0</v>
          </cell>
          <cell r="T8476">
            <v>0</v>
          </cell>
        </row>
        <row r="8477">
          <cell r="A8477">
            <v>52410901</v>
          </cell>
          <cell r="B8477" t="str">
            <v>52410901 Ind-AS  Depreciation (P&amp;L)</v>
          </cell>
          <cell r="C8477">
            <v>0</v>
          </cell>
          <cell r="D8477">
            <v>0</v>
          </cell>
          <cell r="E8477">
            <v>0</v>
          </cell>
          <cell r="F8477">
            <v>0</v>
          </cell>
          <cell r="G8477">
            <v>0</v>
          </cell>
          <cell r="H8477">
            <v>0</v>
          </cell>
          <cell r="I8477">
            <v>0</v>
          </cell>
          <cell r="J8477">
            <v>0</v>
          </cell>
          <cell r="K8477">
            <v>0</v>
          </cell>
          <cell r="L8477">
            <v>0</v>
          </cell>
          <cell r="M8477">
            <v>0</v>
          </cell>
          <cell r="N8477">
            <v>0</v>
          </cell>
          <cell r="O8477">
            <v>0</v>
          </cell>
          <cell r="P8477">
            <v>0</v>
          </cell>
          <cell r="Q8477">
            <v>0</v>
          </cell>
          <cell r="R8477">
            <v>0</v>
          </cell>
          <cell r="S8477">
            <v>0</v>
          </cell>
          <cell r="T8477">
            <v>0</v>
          </cell>
        </row>
        <row r="8478">
          <cell r="A8478">
            <v>0</v>
          </cell>
          <cell r="B8478" t="str">
            <v>Depreciation - Leasehold Improvements</v>
          </cell>
          <cell r="C8478">
            <v>0</v>
          </cell>
          <cell r="D8478">
            <v>0</v>
          </cell>
          <cell r="E8478">
            <v>0</v>
          </cell>
          <cell r="F8478">
            <v>0</v>
          </cell>
          <cell r="G8478">
            <v>0</v>
          </cell>
          <cell r="H8478">
            <v>0</v>
          </cell>
          <cell r="I8478">
            <v>0</v>
          </cell>
          <cell r="J8478">
            <v>0</v>
          </cell>
          <cell r="K8478">
            <v>0</v>
          </cell>
          <cell r="L8478">
            <v>0</v>
          </cell>
          <cell r="M8478">
            <v>0</v>
          </cell>
          <cell r="N8478">
            <v>0</v>
          </cell>
          <cell r="O8478">
            <v>0</v>
          </cell>
          <cell r="P8478">
            <v>0</v>
          </cell>
          <cell r="Q8478">
            <v>0</v>
          </cell>
          <cell r="R8478">
            <v>0</v>
          </cell>
          <cell r="S8478">
            <v>0</v>
          </cell>
          <cell r="T8478">
            <v>0</v>
          </cell>
        </row>
        <row r="8479">
          <cell r="A8479">
            <v>52020008</v>
          </cell>
          <cell r="B8479" t="str">
            <v>52020008 Depreciation on Leasehold Improvements</v>
          </cell>
          <cell r="C8479">
            <v>0</v>
          </cell>
          <cell r="D8479">
            <v>0</v>
          </cell>
          <cell r="E8479">
            <v>0</v>
          </cell>
          <cell r="F8479">
            <v>0</v>
          </cell>
          <cell r="G8479">
            <v>0</v>
          </cell>
          <cell r="H8479">
            <v>0</v>
          </cell>
          <cell r="I8479">
            <v>0</v>
          </cell>
          <cell r="J8479">
            <v>0</v>
          </cell>
          <cell r="K8479">
            <v>0</v>
          </cell>
          <cell r="L8479">
            <v>0</v>
          </cell>
          <cell r="M8479">
            <v>0</v>
          </cell>
          <cell r="N8479">
            <v>0</v>
          </cell>
          <cell r="O8479">
            <v>0</v>
          </cell>
          <cell r="P8479">
            <v>0</v>
          </cell>
          <cell r="Q8479">
            <v>0</v>
          </cell>
          <cell r="R8479">
            <v>0</v>
          </cell>
          <cell r="S8479">
            <v>0</v>
          </cell>
          <cell r="T8479">
            <v>0</v>
          </cell>
        </row>
        <row r="8480">
          <cell r="A8480">
            <v>514</v>
          </cell>
          <cell r="B8480" t="str">
            <v>Impairment</v>
          </cell>
          <cell r="C8480">
            <v>0</v>
          </cell>
          <cell r="D8480">
            <v>281087494.45999998</v>
          </cell>
          <cell r="E8480">
            <v>0</v>
          </cell>
          <cell r="F8480">
            <v>0</v>
          </cell>
          <cell r="G8480">
            <v>0</v>
          </cell>
          <cell r="H8480">
            <v>0</v>
          </cell>
          <cell r="I8480">
            <v>0</v>
          </cell>
          <cell r="J8480">
            <v>0</v>
          </cell>
          <cell r="K8480">
            <v>0</v>
          </cell>
          <cell r="L8480">
            <v>0</v>
          </cell>
          <cell r="M8480">
            <v>0</v>
          </cell>
          <cell r="N8480">
            <v>0</v>
          </cell>
          <cell r="O8480">
            <v>0</v>
          </cell>
          <cell r="P8480">
            <v>0</v>
          </cell>
          <cell r="Q8480">
            <v>0</v>
          </cell>
          <cell r="R8480">
            <v>0</v>
          </cell>
          <cell r="S8480">
            <v>0</v>
          </cell>
          <cell r="T8480">
            <v>281087494.45999998</v>
          </cell>
        </row>
        <row r="8481">
          <cell r="A8481">
            <v>357</v>
          </cell>
          <cell r="B8481" t="str">
            <v>Dimunition in Fixed Assets..................</v>
          </cell>
          <cell r="C8481">
            <v>0</v>
          </cell>
          <cell r="D8481">
            <v>281087494.45999998</v>
          </cell>
          <cell r="E8481">
            <v>0</v>
          </cell>
          <cell r="F8481">
            <v>0</v>
          </cell>
          <cell r="G8481">
            <v>0</v>
          </cell>
          <cell r="H8481">
            <v>0</v>
          </cell>
          <cell r="I8481">
            <v>0</v>
          </cell>
          <cell r="J8481">
            <v>0</v>
          </cell>
          <cell r="K8481">
            <v>0</v>
          </cell>
          <cell r="L8481">
            <v>0</v>
          </cell>
          <cell r="M8481">
            <v>0</v>
          </cell>
          <cell r="N8481">
            <v>0</v>
          </cell>
          <cell r="O8481">
            <v>0</v>
          </cell>
          <cell r="P8481">
            <v>0</v>
          </cell>
          <cell r="Q8481">
            <v>0</v>
          </cell>
          <cell r="R8481">
            <v>0</v>
          </cell>
          <cell r="S8481">
            <v>0</v>
          </cell>
          <cell r="T8481">
            <v>281087494.45999998</v>
          </cell>
        </row>
        <row r="8482">
          <cell r="A8482">
            <v>52250001</v>
          </cell>
          <cell r="B8482" t="str">
            <v>52250001 Provision For Impairment Of Assets</v>
          </cell>
          <cell r="C8482">
            <v>0</v>
          </cell>
          <cell r="D8482">
            <v>0</v>
          </cell>
          <cell r="E8482">
            <v>0</v>
          </cell>
          <cell r="F8482">
            <v>0</v>
          </cell>
          <cell r="G8482">
            <v>0</v>
          </cell>
          <cell r="H8482">
            <v>0</v>
          </cell>
          <cell r="I8482">
            <v>0</v>
          </cell>
          <cell r="J8482">
            <v>0</v>
          </cell>
          <cell r="K8482">
            <v>0</v>
          </cell>
          <cell r="L8482">
            <v>0</v>
          </cell>
          <cell r="M8482">
            <v>0</v>
          </cell>
          <cell r="N8482">
            <v>0</v>
          </cell>
          <cell r="O8482">
            <v>0</v>
          </cell>
          <cell r="P8482">
            <v>0</v>
          </cell>
          <cell r="Q8482">
            <v>0</v>
          </cell>
          <cell r="R8482">
            <v>0</v>
          </cell>
          <cell r="S8482">
            <v>0</v>
          </cell>
          <cell r="T8482">
            <v>0</v>
          </cell>
        </row>
        <row r="8483">
          <cell r="A8483">
            <v>52250002</v>
          </cell>
          <cell r="B8483" t="str">
            <v>52250002 Provision for Impairment - Leasehold Land</v>
          </cell>
          <cell r="C8483">
            <v>0</v>
          </cell>
          <cell r="D8483">
            <v>0</v>
          </cell>
          <cell r="E8483">
            <v>0</v>
          </cell>
          <cell r="F8483">
            <v>0</v>
          </cell>
          <cell r="G8483">
            <v>0</v>
          </cell>
          <cell r="H8483">
            <v>0</v>
          </cell>
          <cell r="I8483">
            <v>0</v>
          </cell>
          <cell r="J8483">
            <v>0</v>
          </cell>
          <cell r="K8483">
            <v>0</v>
          </cell>
          <cell r="L8483">
            <v>0</v>
          </cell>
          <cell r="M8483">
            <v>0</v>
          </cell>
          <cell r="N8483">
            <v>0</v>
          </cell>
          <cell r="O8483">
            <v>0</v>
          </cell>
          <cell r="P8483">
            <v>0</v>
          </cell>
          <cell r="Q8483">
            <v>0</v>
          </cell>
          <cell r="R8483">
            <v>0</v>
          </cell>
          <cell r="S8483">
            <v>0</v>
          </cell>
          <cell r="T8483">
            <v>0</v>
          </cell>
        </row>
        <row r="8484">
          <cell r="A8484">
            <v>52250003</v>
          </cell>
          <cell r="B8484" t="str">
            <v>52250003 Provision for Impairment - Building</v>
          </cell>
          <cell r="C8484">
            <v>0</v>
          </cell>
          <cell r="D8484">
            <v>0</v>
          </cell>
          <cell r="E8484">
            <v>0</v>
          </cell>
          <cell r="F8484">
            <v>0</v>
          </cell>
          <cell r="G8484">
            <v>0</v>
          </cell>
          <cell r="H8484">
            <v>0</v>
          </cell>
          <cell r="I8484">
            <v>0</v>
          </cell>
          <cell r="J8484">
            <v>0</v>
          </cell>
          <cell r="K8484">
            <v>0</v>
          </cell>
          <cell r="L8484">
            <v>0</v>
          </cell>
          <cell r="M8484">
            <v>0</v>
          </cell>
          <cell r="N8484">
            <v>0</v>
          </cell>
          <cell r="O8484">
            <v>0</v>
          </cell>
          <cell r="P8484">
            <v>0</v>
          </cell>
          <cell r="Q8484">
            <v>0</v>
          </cell>
          <cell r="R8484">
            <v>0</v>
          </cell>
          <cell r="S8484">
            <v>0</v>
          </cell>
          <cell r="T8484">
            <v>0</v>
          </cell>
        </row>
        <row r="8485">
          <cell r="A8485">
            <v>52250004</v>
          </cell>
          <cell r="B8485" t="str">
            <v>52250004 Provision for Impairment - Plant and Machinery</v>
          </cell>
          <cell r="C8485">
            <v>0</v>
          </cell>
          <cell r="D8485">
            <v>0</v>
          </cell>
          <cell r="E8485">
            <v>0</v>
          </cell>
          <cell r="F8485">
            <v>0</v>
          </cell>
          <cell r="G8485">
            <v>0</v>
          </cell>
          <cell r="H8485">
            <v>0</v>
          </cell>
          <cell r="I8485">
            <v>0</v>
          </cell>
          <cell r="J8485">
            <v>0</v>
          </cell>
          <cell r="K8485">
            <v>0</v>
          </cell>
          <cell r="L8485">
            <v>0</v>
          </cell>
          <cell r="M8485">
            <v>0</v>
          </cell>
          <cell r="N8485">
            <v>0</v>
          </cell>
          <cell r="O8485">
            <v>0</v>
          </cell>
          <cell r="P8485">
            <v>0</v>
          </cell>
          <cell r="Q8485">
            <v>0</v>
          </cell>
          <cell r="R8485">
            <v>0</v>
          </cell>
          <cell r="S8485">
            <v>0</v>
          </cell>
          <cell r="T8485">
            <v>0</v>
          </cell>
        </row>
        <row r="8486">
          <cell r="A8486">
            <v>52250005</v>
          </cell>
          <cell r="B8486" t="str">
            <v>52250005 Provision for Impairment - Furniture &amp; Fittings</v>
          </cell>
          <cell r="C8486">
            <v>0</v>
          </cell>
          <cell r="D8486">
            <v>0</v>
          </cell>
          <cell r="E8486">
            <v>0</v>
          </cell>
          <cell r="F8486">
            <v>0</v>
          </cell>
          <cell r="G8486">
            <v>0</v>
          </cell>
          <cell r="H8486">
            <v>0</v>
          </cell>
          <cell r="I8486">
            <v>0</v>
          </cell>
          <cell r="J8486">
            <v>0</v>
          </cell>
          <cell r="K8486">
            <v>0</v>
          </cell>
          <cell r="L8486">
            <v>0</v>
          </cell>
          <cell r="M8486">
            <v>0</v>
          </cell>
          <cell r="N8486">
            <v>0</v>
          </cell>
          <cell r="O8486">
            <v>0</v>
          </cell>
          <cell r="P8486">
            <v>0</v>
          </cell>
          <cell r="Q8486">
            <v>0</v>
          </cell>
          <cell r="R8486">
            <v>0</v>
          </cell>
          <cell r="S8486">
            <v>0</v>
          </cell>
          <cell r="T8486">
            <v>0</v>
          </cell>
        </row>
        <row r="8487">
          <cell r="A8487">
            <v>52250006</v>
          </cell>
          <cell r="B8487" t="str">
            <v>52250006 Provision for Impairment - Aircraft</v>
          </cell>
          <cell r="C8487">
            <v>0</v>
          </cell>
          <cell r="D8487">
            <v>0</v>
          </cell>
          <cell r="E8487">
            <v>0</v>
          </cell>
          <cell r="F8487">
            <v>0</v>
          </cell>
          <cell r="G8487">
            <v>0</v>
          </cell>
          <cell r="H8487">
            <v>0</v>
          </cell>
          <cell r="I8487">
            <v>0</v>
          </cell>
          <cell r="J8487">
            <v>0</v>
          </cell>
          <cell r="K8487">
            <v>0</v>
          </cell>
          <cell r="L8487">
            <v>0</v>
          </cell>
          <cell r="M8487">
            <v>0</v>
          </cell>
          <cell r="N8487">
            <v>0</v>
          </cell>
          <cell r="O8487">
            <v>0</v>
          </cell>
          <cell r="P8487">
            <v>0</v>
          </cell>
          <cell r="Q8487">
            <v>0</v>
          </cell>
          <cell r="R8487">
            <v>0</v>
          </cell>
          <cell r="S8487">
            <v>0</v>
          </cell>
          <cell r="T8487">
            <v>0</v>
          </cell>
        </row>
        <row r="8488">
          <cell r="A8488">
            <v>52250007</v>
          </cell>
          <cell r="B8488" t="str">
            <v>52250007 Provision for Impairment - Vehicles</v>
          </cell>
          <cell r="C8488">
            <v>0</v>
          </cell>
          <cell r="D8488">
            <v>0</v>
          </cell>
          <cell r="E8488">
            <v>0</v>
          </cell>
          <cell r="F8488">
            <v>0</v>
          </cell>
          <cell r="G8488">
            <v>0</v>
          </cell>
          <cell r="H8488">
            <v>0</v>
          </cell>
          <cell r="I8488">
            <v>0</v>
          </cell>
          <cell r="J8488">
            <v>0</v>
          </cell>
          <cell r="K8488">
            <v>0</v>
          </cell>
          <cell r="L8488">
            <v>0</v>
          </cell>
          <cell r="M8488">
            <v>0</v>
          </cell>
          <cell r="N8488">
            <v>0</v>
          </cell>
          <cell r="O8488">
            <v>0</v>
          </cell>
          <cell r="P8488">
            <v>0</v>
          </cell>
          <cell r="Q8488">
            <v>0</v>
          </cell>
          <cell r="R8488">
            <v>0</v>
          </cell>
          <cell r="S8488">
            <v>0</v>
          </cell>
          <cell r="T8488">
            <v>0</v>
          </cell>
        </row>
        <row r="8489">
          <cell r="A8489">
            <v>52250008</v>
          </cell>
          <cell r="B8489" t="str">
            <v>52250008 Provision for Impairment - Office Equipments</v>
          </cell>
          <cell r="C8489">
            <v>0</v>
          </cell>
          <cell r="D8489">
            <v>0</v>
          </cell>
          <cell r="E8489">
            <v>0</v>
          </cell>
          <cell r="F8489">
            <v>0</v>
          </cell>
          <cell r="G8489">
            <v>0</v>
          </cell>
          <cell r="H8489">
            <v>0</v>
          </cell>
          <cell r="I8489">
            <v>0</v>
          </cell>
          <cell r="J8489">
            <v>0</v>
          </cell>
          <cell r="K8489">
            <v>0</v>
          </cell>
          <cell r="L8489">
            <v>0</v>
          </cell>
          <cell r="M8489">
            <v>0</v>
          </cell>
          <cell r="N8489">
            <v>0</v>
          </cell>
          <cell r="O8489">
            <v>0</v>
          </cell>
          <cell r="P8489">
            <v>0</v>
          </cell>
          <cell r="Q8489">
            <v>0</v>
          </cell>
          <cell r="R8489">
            <v>0</v>
          </cell>
          <cell r="S8489">
            <v>0</v>
          </cell>
          <cell r="T8489">
            <v>0</v>
          </cell>
        </row>
        <row r="8490">
          <cell r="A8490">
            <v>52250009</v>
          </cell>
          <cell r="B8490" t="str">
            <v>52250009 Provision for Impairment - Leasehold improvements</v>
          </cell>
          <cell r="C8490">
            <v>0</v>
          </cell>
          <cell r="D8490">
            <v>0</v>
          </cell>
          <cell r="E8490">
            <v>0</v>
          </cell>
          <cell r="F8490">
            <v>0</v>
          </cell>
          <cell r="G8490">
            <v>0</v>
          </cell>
          <cell r="H8490">
            <v>0</v>
          </cell>
          <cell r="I8490">
            <v>0</v>
          </cell>
          <cell r="J8490">
            <v>0</v>
          </cell>
          <cell r="K8490">
            <v>0</v>
          </cell>
          <cell r="L8490">
            <v>0</v>
          </cell>
          <cell r="M8490">
            <v>0</v>
          </cell>
          <cell r="N8490">
            <v>0</v>
          </cell>
          <cell r="O8490">
            <v>0</v>
          </cell>
          <cell r="P8490">
            <v>0</v>
          </cell>
          <cell r="Q8490">
            <v>0</v>
          </cell>
          <cell r="R8490">
            <v>0</v>
          </cell>
          <cell r="S8490">
            <v>0</v>
          </cell>
          <cell r="T8490">
            <v>0</v>
          </cell>
        </row>
        <row r="8491">
          <cell r="A8491">
            <v>52250010</v>
          </cell>
          <cell r="B8491" t="str">
            <v>52250010 Provision for Impairment - CWIP</v>
          </cell>
          <cell r="C8491">
            <v>0</v>
          </cell>
          <cell r="D8491">
            <v>0</v>
          </cell>
          <cell r="E8491">
            <v>0</v>
          </cell>
          <cell r="F8491">
            <v>0</v>
          </cell>
          <cell r="G8491">
            <v>0</v>
          </cell>
          <cell r="H8491">
            <v>0</v>
          </cell>
          <cell r="I8491">
            <v>0</v>
          </cell>
          <cell r="J8491">
            <v>0</v>
          </cell>
          <cell r="K8491">
            <v>0</v>
          </cell>
          <cell r="L8491">
            <v>0</v>
          </cell>
          <cell r="M8491">
            <v>0</v>
          </cell>
          <cell r="N8491">
            <v>0</v>
          </cell>
          <cell r="O8491">
            <v>0</v>
          </cell>
          <cell r="P8491">
            <v>0</v>
          </cell>
          <cell r="Q8491">
            <v>0</v>
          </cell>
          <cell r="R8491">
            <v>0</v>
          </cell>
          <cell r="S8491">
            <v>0</v>
          </cell>
          <cell r="T8491">
            <v>0</v>
          </cell>
        </row>
        <row r="8492">
          <cell r="A8492">
            <v>52250011</v>
          </cell>
          <cell r="B8492" t="str">
            <v>52250011 Provision for Impairment - Intangibles under Devel</v>
          </cell>
          <cell r="C8492">
            <v>0</v>
          </cell>
          <cell r="D8492">
            <v>281087494.45999998</v>
          </cell>
          <cell r="E8492">
            <v>0</v>
          </cell>
          <cell r="F8492">
            <v>0</v>
          </cell>
          <cell r="G8492">
            <v>0</v>
          </cell>
          <cell r="H8492">
            <v>0</v>
          </cell>
          <cell r="I8492">
            <v>0</v>
          </cell>
          <cell r="J8492">
            <v>0</v>
          </cell>
          <cell r="K8492">
            <v>0</v>
          </cell>
          <cell r="L8492">
            <v>0</v>
          </cell>
          <cell r="M8492">
            <v>0</v>
          </cell>
          <cell r="N8492">
            <v>0</v>
          </cell>
          <cell r="O8492">
            <v>0</v>
          </cell>
          <cell r="P8492">
            <v>0</v>
          </cell>
          <cell r="Q8492">
            <v>0</v>
          </cell>
          <cell r="R8492">
            <v>0</v>
          </cell>
          <cell r="S8492">
            <v>0</v>
          </cell>
          <cell r="T8492">
            <v>281087494.45999998</v>
          </cell>
        </row>
        <row r="8493">
          <cell r="A8493">
            <v>52250012</v>
          </cell>
          <cell r="B8493" t="str">
            <v>52250012 Provision for Impairment - Goodwill</v>
          </cell>
          <cell r="C8493">
            <v>0</v>
          </cell>
          <cell r="D8493">
            <v>0</v>
          </cell>
          <cell r="E8493">
            <v>0</v>
          </cell>
          <cell r="F8493">
            <v>0</v>
          </cell>
          <cell r="G8493">
            <v>0</v>
          </cell>
          <cell r="H8493">
            <v>0</v>
          </cell>
          <cell r="I8493">
            <v>0</v>
          </cell>
          <cell r="J8493">
            <v>0</v>
          </cell>
          <cell r="K8493">
            <v>0</v>
          </cell>
          <cell r="L8493">
            <v>0</v>
          </cell>
          <cell r="M8493">
            <v>0</v>
          </cell>
          <cell r="N8493">
            <v>0</v>
          </cell>
          <cell r="O8493">
            <v>0</v>
          </cell>
          <cell r="P8493">
            <v>0</v>
          </cell>
          <cell r="Q8493">
            <v>0</v>
          </cell>
          <cell r="R8493">
            <v>0</v>
          </cell>
          <cell r="S8493">
            <v>0</v>
          </cell>
          <cell r="T8493">
            <v>0</v>
          </cell>
        </row>
        <row r="8494">
          <cell r="A8494">
            <v>52250013</v>
          </cell>
          <cell r="B8494" t="str">
            <v>52250013 Provision for Impairment - Software expenditure</v>
          </cell>
          <cell r="C8494">
            <v>0</v>
          </cell>
          <cell r="D8494">
            <v>0</v>
          </cell>
          <cell r="E8494">
            <v>0</v>
          </cell>
          <cell r="F8494">
            <v>0</v>
          </cell>
          <cell r="G8494">
            <v>0</v>
          </cell>
          <cell r="H8494">
            <v>0</v>
          </cell>
          <cell r="I8494">
            <v>0</v>
          </cell>
          <cell r="J8494">
            <v>0</v>
          </cell>
          <cell r="K8494">
            <v>0</v>
          </cell>
          <cell r="L8494">
            <v>0</v>
          </cell>
          <cell r="M8494">
            <v>0</v>
          </cell>
          <cell r="N8494">
            <v>0</v>
          </cell>
          <cell r="O8494">
            <v>0</v>
          </cell>
          <cell r="P8494">
            <v>0</v>
          </cell>
          <cell r="Q8494">
            <v>0</v>
          </cell>
          <cell r="R8494">
            <v>0</v>
          </cell>
          <cell r="S8494">
            <v>0</v>
          </cell>
          <cell r="T8494">
            <v>0</v>
          </cell>
        </row>
        <row r="8495">
          <cell r="A8495">
            <v>52250014</v>
          </cell>
          <cell r="B8495" t="str">
            <v>52250014 Provision for Impairment - Copyrights,Patents &amp; In</v>
          </cell>
          <cell r="C8495">
            <v>0</v>
          </cell>
          <cell r="D8495">
            <v>0</v>
          </cell>
          <cell r="E8495">
            <v>0</v>
          </cell>
          <cell r="F8495">
            <v>0</v>
          </cell>
          <cell r="G8495">
            <v>0</v>
          </cell>
          <cell r="H8495">
            <v>0</v>
          </cell>
          <cell r="I8495">
            <v>0</v>
          </cell>
          <cell r="J8495">
            <v>0</v>
          </cell>
          <cell r="K8495">
            <v>0</v>
          </cell>
          <cell r="L8495">
            <v>0</v>
          </cell>
          <cell r="M8495">
            <v>0</v>
          </cell>
          <cell r="N8495">
            <v>0</v>
          </cell>
          <cell r="O8495">
            <v>0</v>
          </cell>
          <cell r="P8495">
            <v>0</v>
          </cell>
          <cell r="Q8495">
            <v>0</v>
          </cell>
          <cell r="R8495">
            <v>0</v>
          </cell>
          <cell r="S8495">
            <v>0</v>
          </cell>
          <cell r="T8495">
            <v>0</v>
          </cell>
        </row>
        <row r="8496">
          <cell r="A8496">
            <v>52250015</v>
          </cell>
          <cell r="B8496" t="str">
            <v>52250015 Provision for Impairment - Development Expenditure</v>
          </cell>
          <cell r="C8496">
            <v>0</v>
          </cell>
          <cell r="D8496">
            <v>0</v>
          </cell>
          <cell r="E8496">
            <v>0</v>
          </cell>
          <cell r="F8496">
            <v>0</v>
          </cell>
          <cell r="G8496">
            <v>0</v>
          </cell>
          <cell r="H8496">
            <v>0</v>
          </cell>
          <cell r="I8496">
            <v>0</v>
          </cell>
          <cell r="J8496">
            <v>0</v>
          </cell>
          <cell r="K8496">
            <v>0</v>
          </cell>
          <cell r="L8496">
            <v>0</v>
          </cell>
          <cell r="M8496">
            <v>0</v>
          </cell>
          <cell r="N8496">
            <v>0</v>
          </cell>
          <cell r="O8496">
            <v>0</v>
          </cell>
          <cell r="P8496">
            <v>0</v>
          </cell>
          <cell r="Q8496">
            <v>0</v>
          </cell>
          <cell r="R8496">
            <v>0</v>
          </cell>
          <cell r="S8496">
            <v>0</v>
          </cell>
          <cell r="T8496">
            <v>0</v>
          </cell>
        </row>
        <row r="8497">
          <cell r="A8497">
            <v>52250016</v>
          </cell>
          <cell r="B8497" t="str">
            <v>52250016 Provision for Impairment - Technical knowhow</v>
          </cell>
          <cell r="C8497">
            <v>0</v>
          </cell>
          <cell r="D8497">
            <v>0</v>
          </cell>
          <cell r="E8497">
            <v>0</v>
          </cell>
          <cell r="F8497">
            <v>0</v>
          </cell>
          <cell r="G8497">
            <v>0</v>
          </cell>
          <cell r="H8497">
            <v>0</v>
          </cell>
          <cell r="I8497">
            <v>0</v>
          </cell>
          <cell r="J8497">
            <v>0</v>
          </cell>
          <cell r="K8497">
            <v>0</v>
          </cell>
          <cell r="L8497">
            <v>0</v>
          </cell>
          <cell r="M8497">
            <v>0</v>
          </cell>
          <cell r="N8497">
            <v>0</v>
          </cell>
          <cell r="O8497">
            <v>0</v>
          </cell>
          <cell r="P8497">
            <v>0</v>
          </cell>
          <cell r="Q8497">
            <v>0</v>
          </cell>
          <cell r="R8497">
            <v>0</v>
          </cell>
          <cell r="S8497">
            <v>0</v>
          </cell>
          <cell r="T8497">
            <v>0</v>
          </cell>
        </row>
        <row r="8498">
          <cell r="A8498">
            <v>52250017</v>
          </cell>
          <cell r="B8498" t="str">
            <v>52250017 Provision for Impairment - Brands/Trademarks</v>
          </cell>
          <cell r="C8498">
            <v>0</v>
          </cell>
          <cell r="D8498">
            <v>0</v>
          </cell>
          <cell r="E8498">
            <v>0</v>
          </cell>
          <cell r="F8498">
            <v>0</v>
          </cell>
          <cell r="G8498">
            <v>0</v>
          </cell>
          <cell r="H8498">
            <v>0</v>
          </cell>
          <cell r="I8498">
            <v>0</v>
          </cell>
          <cell r="J8498">
            <v>0</v>
          </cell>
          <cell r="K8498">
            <v>0</v>
          </cell>
          <cell r="L8498">
            <v>0</v>
          </cell>
          <cell r="M8498">
            <v>0</v>
          </cell>
          <cell r="N8498">
            <v>0</v>
          </cell>
          <cell r="O8498">
            <v>0</v>
          </cell>
          <cell r="P8498">
            <v>0</v>
          </cell>
          <cell r="Q8498">
            <v>0</v>
          </cell>
          <cell r="R8498">
            <v>0</v>
          </cell>
          <cell r="S8498">
            <v>0</v>
          </cell>
          <cell r="T8498">
            <v>0</v>
          </cell>
        </row>
        <row r="8499">
          <cell r="A8499">
            <v>52250018</v>
          </cell>
          <cell r="B8499" t="str">
            <v>52250018 Provision for Impairment - Others</v>
          </cell>
          <cell r="C8499">
            <v>0</v>
          </cell>
          <cell r="D8499">
            <v>0</v>
          </cell>
          <cell r="E8499">
            <v>0</v>
          </cell>
          <cell r="F8499">
            <v>0</v>
          </cell>
          <cell r="G8499">
            <v>0</v>
          </cell>
          <cell r="H8499">
            <v>0</v>
          </cell>
          <cell r="I8499">
            <v>0</v>
          </cell>
          <cell r="J8499">
            <v>0</v>
          </cell>
          <cell r="K8499">
            <v>0</v>
          </cell>
          <cell r="L8499">
            <v>0</v>
          </cell>
          <cell r="M8499">
            <v>0</v>
          </cell>
          <cell r="N8499">
            <v>0</v>
          </cell>
          <cell r="O8499">
            <v>0</v>
          </cell>
          <cell r="P8499">
            <v>0</v>
          </cell>
          <cell r="Q8499">
            <v>0</v>
          </cell>
          <cell r="R8499">
            <v>0</v>
          </cell>
          <cell r="S8499">
            <v>0</v>
          </cell>
          <cell r="T8499">
            <v>0</v>
          </cell>
        </row>
        <row r="8500">
          <cell r="A8500">
            <v>52250019</v>
          </cell>
          <cell r="B8500" t="str">
            <v>Provision for impairment ROU Assets -  Leasehold Land</v>
          </cell>
          <cell r="C8500">
            <v>0</v>
          </cell>
          <cell r="D8500">
            <v>0</v>
          </cell>
          <cell r="E8500">
            <v>0</v>
          </cell>
          <cell r="F8500">
            <v>0</v>
          </cell>
          <cell r="G8500">
            <v>0</v>
          </cell>
          <cell r="H8500">
            <v>0</v>
          </cell>
          <cell r="I8500">
            <v>0</v>
          </cell>
          <cell r="J8500">
            <v>0</v>
          </cell>
          <cell r="K8500">
            <v>0</v>
          </cell>
          <cell r="L8500">
            <v>0</v>
          </cell>
          <cell r="M8500">
            <v>0</v>
          </cell>
          <cell r="N8500">
            <v>0</v>
          </cell>
          <cell r="O8500">
            <v>0</v>
          </cell>
          <cell r="P8500">
            <v>0</v>
          </cell>
          <cell r="Q8500">
            <v>0</v>
          </cell>
          <cell r="R8500">
            <v>0</v>
          </cell>
          <cell r="S8500">
            <v>0</v>
          </cell>
          <cell r="T8500">
            <v>0</v>
          </cell>
        </row>
        <row r="8501">
          <cell r="A8501">
            <v>52250020</v>
          </cell>
          <cell r="B8501" t="str">
            <v>Provision for impairment ROU Assets -  Building</v>
          </cell>
          <cell r="C8501">
            <v>0</v>
          </cell>
          <cell r="D8501">
            <v>0</v>
          </cell>
          <cell r="E8501">
            <v>0</v>
          </cell>
          <cell r="F8501">
            <v>0</v>
          </cell>
          <cell r="G8501">
            <v>0</v>
          </cell>
          <cell r="H8501">
            <v>0</v>
          </cell>
          <cell r="I8501">
            <v>0</v>
          </cell>
          <cell r="J8501">
            <v>0</v>
          </cell>
          <cell r="K8501">
            <v>0</v>
          </cell>
          <cell r="L8501">
            <v>0</v>
          </cell>
          <cell r="M8501">
            <v>0</v>
          </cell>
          <cell r="N8501">
            <v>0</v>
          </cell>
          <cell r="O8501">
            <v>0</v>
          </cell>
          <cell r="P8501">
            <v>0</v>
          </cell>
          <cell r="Q8501">
            <v>0</v>
          </cell>
          <cell r="R8501">
            <v>0</v>
          </cell>
          <cell r="S8501">
            <v>0</v>
          </cell>
          <cell r="T8501">
            <v>0</v>
          </cell>
        </row>
        <row r="8502">
          <cell r="A8502">
            <v>52250021</v>
          </cell>
          <cell r="B8502" t="str">
            <v>Provision for impairment ROU Assets -  Plant and Machinery</v>
          </cell>
          <cell r="C8502">
            <v>0</v>
          </cell>
          <cell r="D8502">
            <v>0</v>
          </cell>
          <cell r="E8502">
            <v>0</v>
          </cell>
          <cell r="F8502">
            <v>0</v>
          </cell>
          <cell r="G8502">
            <v>0</v>
          </cell>
          <cell r="H8502">
            <v>0</v>
          </cell>
          <cell r="I8502">
            <v>0</v>
          </cell>
          <cell r="J8502">
            <v>0</v>
          </cell>
          <cell r="K8502">
            <v>0</v>
          </cell>
          <cell r="L8502">
            <v>0</v>
          </cell>
          <cell r="M8502">
            <v>0</v>
          </cell>
          <cell r="N8502">
            <v>0</v>
          </cell>
          <cell r="O8502">
            <v>0</v>
          </cell>
          <cell r="P8502">
            <v>0</v>
          </cell>
          <cell r="Q8502">
            <v>0</v>
          </cell>
          <cell r="R8502">
            <v>0</v>
          </cell>
          <cell r="S8502">
            <v>0</v>
          </cell>
          <cell r="T8502">
            <v>0</v>
          </cell>
        </row>
        <row r="8503">
          <cell r="A8503">
            <v>52250022</v>
          </cell>
          <cell r="B8503" t="str">
            <v>Provision for impairment ROU Assets -  Furniture &amp; Fittings</v>
          </cell>
          <cell r="C8503">
            <v>0</v>
          </cell>
          <cell r="D8503">
            <v>0</v>
          </cell>
          <cell r="E8503">
            <v>0</v>
          </cell>
          <cell r="F8503">
            <v>0</v>
          </cell>
          <cell r="G8503">
            <v>0</v>
          </cell>
          <cell r="H8503">
            <v>0</v>
          </cell>
          <cell r="I8503">
            <v>0</v>
          </cell>
          <cell r="J8503">
            <v>0</v>
          </cell>
          <cell r="K8503">
            <v>0</v>
          </cell>
          <cell r="L8503">
            <v>0</v>
          </cell>
          <cell r="M8503">
            <v>0</v>
          </cell>
          <cell r="N8503">
            <v>0</v>
          </cell>
          <cell r="O8503">
            <v>0</v>
          </cell>
          <cell r="P8503">
            <v>0</v>
          </cell>
          <cell r="Q8503">
            <v>0</v>
          </cell>
          <cell r="R8503">
            <v>0</v>
          </cell>
          <cell r="S8503">
            <v>0</v>
          </cell>
          <cell r="T8503">
            <v>0</v>
          </cell>
        </row>
        <row r="8504">
          <cell r="A8504">
            <v>52250023</v>
          </cell>
          <cell r="B8504" t="str">
            <v>Provision for impairment ROU Assets -  Aircraft</v>
          </cell>
          <cell r="C8504">
            <v>0</v>
          </cell>
          <cell r="D8504">
            <v>0</v>
          </cell>
          <cell r="E8504">
            <v>0</v>
          </cell>
          <cell r="F8504">
            <v>0</v>
          </cell>
          <cell r="G8504">
            <v>0</v>
          </cell>
          <cell r="H8504">
            <v>0</v>
          </cell>
          <cell r="I8504">
            <v>0</v>
          </cell>
          <cell r="J8504">
            <v>0</v>
          </cell>
          <cell r="K8504">
            <v>0</v>
          </cell>
          <cell r="L8504">
            <v>0</v>
          </cell>
          <cell r="M8504">
            <v>0</v>
          </cell>
          <cell r="N8504">
            <v>0</v>
          </cell>
          <cell r="O8504">
            <v>0</v>
          </cell>
          <cell r="P8504">
            <v>0</v>
          </cell>
          <cell r="Q8504">
            <v>0</v>
          </cell>
          <cell r="R8504">
            <v>0</v>
          </cell>
          <cell r="S8504">
            <v>0</v>
          </cell>
          <cell r="T8504">
            <v>0</v>
          </cell>
        </row>
        <row r="8505">
          <cell r="A8505">
            <v>52250024</v>
          </cell>
          <cell r="B8505" t="str">
            <v>Provision for impairment ROU Assets -  Vehicles</v>
          </cell>
          <cell r="C8505">
            <v>0</v>
          </cell>
          <cell r="D8505">
            <v>0</v>
          </cell>
          <cell r="E8505">
            <v>0</v>
          </cell>
          <cell r="F8505">
            <v>0</v>
          </cell>
          <cell r="G8505">
            <v>0</v>
          </cell>
          <cell r="H8505">
            <v>0</v>
          </cell>
          <cell r="I8505">
            <v>0</v>
          </cell>
          <cell r="J8505">
            <v>0</v>
          </cell>
          <cell r="K8505">
            <v>0</v>
          </cell>
          <cell r="L8505">
            <v>0</v>
          </cell>
          <cell r="M8505">
            <v>0</v>
          </cell>
          <cell r="N8505">
            <v>0</v>
          </cell>
          <cell r="O8505">
            <v>0</v>
          </cell>
          <cell r="P8505">
            <v>0</v>
          </cell>
          <cell r="Q8505">
            <v>0</v>
          </cell>
          <cell r="R8505">
            <v>0</v>
          </cell>
          <cell r="S8505">
            <v>0</v>
          </cell>
          <cell r="T8505">
            <v>0</v>
          </cell>
        </row>
        <row r="8506">
          <cell r="A8506">
            <v>52250025</v>
          </cell>
          <cell r="B8506" t="str">
            <v>Provision for impairment ROU Assets -  Office Equipments</v>
          </cell>
          <cell r="C8506">
            <v>0</v>
          </cell>
          <cell r="D8506">
            <v>0</v>
          </cell>
          <cell r="E8506">
            <v>0</v>
          </cell>
          <cell r="F8506">
            <v>0</v>
          </cell>
          <cell r="G8506">
            <v>0</v>
          </cell>
          <cell r="H8506">
            <v>0</v>
          </cell>
          <cell r="I8506">
            <v>0</v>
          </cell>
          <cell r="J8506">
            <v>0</v>
          </cell>
          <cell r="K8506">
            <v>0</v>
          </cell>
          <cell r="L8506">
            <v>0</v>
          </cell>
          <cell r="M8506">
            <v>0</v>
          </cell>
          <cell r="N8506">
            <v>0</v>
          </cell>
          <cell r="O8506">
            <v>0</v>
          </cell>
          <cell r="P8506">
            <v>0</v>
          </cell>
          <cell r="Q8506">
            <v>0</v>
          </cell>
          <cell r="R8506">
            <v>0</v>
          </cell>
          <cell r="S8506">
            <v>0</v>
          </cell>
          <cell r="T8506">
            <v>0</v>
          </cell>
        </row>
        <row r="8507">
          <cell r="A8507">
            <v>52250026</v>
          </cell>
          <cell r="B8507" t="str">
            <v>Provision for impairment ROU Assets -  Leasehold improvements</v>
          </cell>
          <cell r="C8507">
            <v>0</v>
          </cell>
          <cell r="D8507">
            <v>0</v>
          </cell>
          <cell r="E8507">
            <v>0</v>
          </cell>
          <cell r="F8507">
            <v>0</v>
          </cell>
          <cell r="G8507">
            <v>0</v>
          </cell>
          <cell r="H8507">
            <v>0</v>
          </cell>
          <cell r="I8507">
            <v>0</v>
          </cell>
          <cell r="J8507">
            <v>0</v>
          </cell>
          <cell r="K8507">
            <v>0</v>
          </cell>
          <cell r="L8507">
            <v>0</v>
          </cell>
          <cell r="M8507">
            <v>0</v>
          </cell>
          <cell r="N8507">
            <v>0</v>
          </cell>
          <cell r="O8507">
            <v>0</v>
          </cell>
          <cell r="P8507">
            <v>0</v>
          </cell>
          <cell r="Q8507">
            <v>0</v>
          </cell>
          <cell r="R8507">
            <v>0</v>
          </cell>
          <cell r="S8507">
            <v>0</v>
          </cell>
          <cell r="T8507">
            <v>0</v>
          </cell>
        </row>
        <row r="8508">
          <cell r="A8508">
            <v>515</v>
          </cell>
          <cell r="B8508" t="str">
            <v>Amortisation</v>
          </cell>
          <cell r="C8508">
            <v>12527551491.27</v>
          </cell>
          <cell r="D8508">
            <v>846002983.65999997</v>
          </cell>
          <cell r="E8508">
            <v>95344881.5</v>
          </cell>
          <cell r="F8508">
            <v>104140233.31999999</v>
          </cell>
          <cell r="G8508">
            <v>49627225.579999998</v>
          </cell>
          <cell r="H8508">
            <v>0</v>
          </cell>
          <cell r="I8508">
            <v>0</v>
          </cell>
          <cell r="J8508">
            <v>0</v>
          </cell>
          <cell r="K8508">
            <v>0</v>
          </cell>
          <cell r="L8508">
            <v>88452532.519999996</v>
          </cell>
          <cell r="M8508">
            <v>25908261.579999998</v>
          </cell>
          <cell r="N8508">
            <v>0</v>
          </cell>
          <cell r="O8508">
            <v>0</v>
          </cell>
          <cell r="P8508">
            <v>0</v>
          </cell>
          <cell r="Q8508">
            <v>0</v>
          </cell>
          <cell r="R8508">
            <v>0</v>
          </cell>
          <cell r="S8508">
            <v>0</v>
          </cell>
          <cell r="T8508">
            <v>13737027609.43</v>
          </cell>
        </row>
        <row r="8509">
          <cell r="A8509">
            <v>0</v>
          </cell>
          <cell r="B8509" t="str">
            <v>Amortisation - Goodwill</v>
          </cell>
          <cell r="C8509">
            <v>0</v>
          </cell>
          <cell r="D8509">
            <v>0</v>
          </cell>
          <cell r="E8509">
            <v>0</v>
          </cell>
          <cell r="F8509">
            <v>0</v>
          </cell>
          <cell r="G8509">
            <v>0</v>
          </cell>
          <cell r="H8509">
            <v>0</v>
          </cell>
          <cell r="I8509">
            <v>0</v>
          </cell>
          <cell r="J8509">
            <v>0</v>
          </cell>
          <cell r="K8509">
            <v>0</v>
          </cell>
          <cell r="L8509">
            <v>0</v>
          </cell>
          <cell r="M8509">
            <v>0</v>
          </cell>
          <cell r="N8509">
            <v>0</v>
          </cell>
          <cell r="O8509">
            <v>0</v>
          </cell>
          <cell r="P8509">
            <v>0</v>
          </cell>
          <cell r="Q8509">
            <v>0</v>
          </cell>
          <cell r="R8509">
            <v>0</v>
          </cell>
          <cell r="S8509">
            <v>0</v>
          </cell>
          <cell r="T8509">
            <v>0</v>
          </cell>
        </row>
        <row r="8510">
          <cell r="A8510">
            <v>52300001</v>
          </cell>
          <cell r="B8510" t="str">
            <v>52300001 Amortisation - Goodwill</v>
          </cell>
          <cell r="C8510">
            <v>0</v>
          </cell>
          <cell r="D8510">
            <v>0</v>
          </cell>
          <cell r="E8510">
            <v>0</v>
          </cell>
          <cell r="F8510">
            <v>0</v>
          </cell>
          <cell r="G8510">
            <v>0</v>
          </cell>
          <cell r="H8510">
            <v>0</v>
          </cell>
          <cell r="I8510">
            <v>0</v>
          </cell>
          <cell r="J8510">
            <v>0</v>
          </cell>
          <cell r="K8510">
            <v>0</v>
          </cell>
          <cell r="L8510">
            <v>0</v>
          </cell>
          <cell r="M8510">
            <v>0</v>
          </cell>
          <cell r="N8510">
            <v>0</v>
          </cell>
          <cell r="O8510">
            <v>0</v>
          </cell>
          <cell r="P8510">
            <v>0</v>
          </cell>
          <cell r="Q8510">
            <v>0</v>
          </cell>
          <cell r="R8510">
            <v>0</v>
          </cell>
          <cell r="S8510">
            <v>0</v>
          </cell>
          <cell r="T8510">
            <v>0</v>
          </cell>
        </row>
        <row r="8511">
          <cell r="A8511">
            <v>516</v>
          </cell>
          <cell r="B8511" t="str">
            <v>Amortisation - Technical Knowhow</v>
          </cell>
          <cell r="C8511">
            <v>0</v>
          </cell>
          <cell r="D8511">
            <v>0</v>
          </cell>
          <cell r="E8511">
            <v>0</v>
          </cell>
          <cell r="F8511">
            <v>0</v>
          </cell>
          <cell r="G8511">
            <v>0</v>
          </cell>
          <cell r="H8511">
            <v>0</v>
          </cell>
          <cell r="I8511">
            <v>0</v>
          </cell>
          <cell r="J8511">
            <v>0</v>
          </cell>
          <cell r="K8511">
            <v>0</v>
          </cell>
          <cell r="L8511">
            <v>0</v>
          </cell>
          <cell r="M8511">
            <v>0</v>
          </cell>
          <cell r="N8511">
            <v>0</v>
          </cell>
          <cell r="O8511">
            <v>0</v>
          </cell>
          <cell r="P8511">
            <v>0</v>
          </cell>
          <cell r="Q8511">
            <v>0</v>
          </cell>
          <cell r="R8511">
            <v>0</v>
          </cell>
          <cell r="S8511">
            <v>0</v>
          </cell>
          <cell r="T8511">
            <v>0</v>
          </cell>
        </row>
        <row r="8512">
          <cell r="A8512">
            <v>52310001</v>
          </cell>
          <cell r="B8512" t="str">
            <v>52310001 Amortisation - Technical Knowhow</v>
          </cell>
          <cell r="C8512">
            <v>0</v>
          </cell>
          <cell r="D8512">
            <v>0</v>
          </cell>
          <cell r="E8512">
            <v>0</v>
          </cell>
          <cell r="F8512">
            <v>0</v>
          </cell>
          <cell r="G8512">
            <v>0</v>
          </cell>
          <cell r="H8512">
            <v>0</v>
          </cell>
          <cell r="I8512">
            <v>0</v>
          </cell>
          <cell r="J8512">
            <v>0</v>
          </cell>
          <cell r="K8512">
            <v>0</v>
          </cell>
          <cell r="L8512">
            <v>0</v>
          </cell>
          <cell r="M8512">
            <v>0</v>
          </cell>
          <cell r="N8512">
            <v>0</v>
          </cell>
          <cell r="O8512">
            <v>0</v>
          </cell>
          <cell r="P8512">
            <v>0</v>
          </cell>
          <cell r="Q8512">
            <v>0</v>
          </cell>
          <cell r="R8512">
            <v>0</v>
          </cell>
          <cell r="S8512">
            <v>0</v>
          </cell>
          <cell r="T8512">
            <v>0</v>
          </cell>
        </row>
        <row r="8513">
          <cell r="A8513">
            <v>517</v>
          </cell>
          <cell r="B8513" t="str">
            <v>Amortisation - Development Expenditure</v>
          </cell>
          <cell r="C8513">
            <v>11649331864.4</v>
          </cell>
          <cell r="D8513">
            <v>762018212.20000005</v>
          </cell>
          <cell r="E8513">
            <v>62820781.469999999</v>
          </cell>
          <cell r="F8513">
            <v>0</v>
          </cell>
          <cell r="G8513">
            <v>23742705.57</v>
          </cell>
          <cell r="H8513">
            <v>0</v>
          </cell>
          <cell r="I8513">
            <v>0</v>
          </cell>
          <cell r="J8513">
            <v>0</v>
          </cell>
          <cell r="K8513">
            <v>0</v>
          </cell>
          <cell r="L8513">
            <v>0</v>
          </cell>
          <cell r="M8513">
            <v>0</v>
          </cell>
          <cell r="N8513">
            <v>0</v>
          </cell>
          <cell r="O8513">
            <v>0</v>
          </cell>
          <cell r="P8513">
            <v>0</v>
          </cell>
          <cell r="Q8513">
            <v>0</v>
          </cell>
          <cell r="R8513">
            <v>0</v>
          </cell>
          <cell r="S8513">
            <v>0</v>
          </cell>
          <cell r="T8513">
            <v>12497913563.639999</v>
          </cell>
        </row>
        <row r="8514">
          <cell r="A8514">
            <v>52320001</v>
          </cell>
          <cell r="B8514" t="str">
            <v>52320001 Amortisation - Development Expenditure</v>
          </cell>
          <cell r="C8514">
            <v>11649331864.4</v>
          </cell>
          <cell r="D8514">
            <v>762018212.20000005</v>
          </cell>
          <cell r="E8514">
            <v>62820781.469999999</v>
          </cell>
          <cell r="F8514">
            <v>0</v>
          </cell>
          <cell r="G8514">
            <v>23742705.57</v>
          </cell>
          <cell r="H8514">
            <v>0</v>
          </cell>
          <cell r="I8514">
            <v>0</v>
          </cell>
          <cell r="J8514">
            <v>0</v>
          </cell>
          <cell r="K8514">
            <v>0</v>
          </cell>
          <cell r="L8514">
            <v>0</v>
          </cell>
          <cell r="M8514">
            <v>0</v>
          </cell>
          <cell r="N8514">
            <v>0</v>
          </cell>
          <cell r="O8514">
            <v>0</v>
          </cell>
          <cell r="P8514">
            <v>0</v>
          </cell>
          <cell r="Q8514">
            <v>0</v>
          </cell>
          <cell r="R8514">
            <v>0</v>
          </cell>
          <cell r="S8514">
            <v>0</v>
          </cell>
          <cell r="T8514">
            <v>12497913563.639999</v>
          </cell>
        </row>
        <row r="8515">
          <cell r="A8515">
            <v>52410002</v>
          </cell>
          <cell r="B8515" t="str">
            <v>52410002   Amortisation - CESSION AND LICENSEE DEP</v>
          </cell>
          <cell r="C8515">
            <v>0</v>
          </cell>
          <cell r="D8515">
            <v>0</v>
          </cell>
          <cell r="E8515">
            <v>0</v>
          </cell>
          <cell r="F8515">
            <v>0</v>
          </cell>
          <cell r="G8515">
            <v>0</v>
          </cell>
          <cell r="H8515">
            <v>0</v>
          </cell>
          <cell r="I8515">
            <v>0</v>
          </cell>
          <cell r="J8515">
            <v>0</v>
          </cell>
          <cell r="K8515">
            <v>0</v>
          </cell>
          <cell r="L8515">
            <v>0</v>
          </cell>
          <cell r="M8515">
            <v>0</v>
          </cell>
          <cell r="N8515">
            <v>0</v>
          </cell>
          <cell r="O8515">
            <v>0</v>
          </cell>
          <cell r="P8515">
            <v>0</v>
          </cell>
          <cell r="Q8515">
            <v>0</v>
          </cell>
          <cell r="R8515">
            <v>0</v>
          </cell>
          <cell r="S8515">
            <v>0</v>
          </cell>
          <cell r="T8515">
            <v>0</v>
          </cell>
        </row>
        <row r="8516">
          <cell r="A8516">
            <v>518</v>
          </cell>
          <cell r="B8516" t="str">
            <v>Amortisation - Software Expenditure</v>
          </cell>
          <cell r="C8516">
            <v>118315702.92</v>
          </cell>
          <cell r="D8516">
            <v>5192287</v>
          </cell>
          <cell r="E8516">
            <v>12875450.15</v>
          </cell>
          <cell r="F8516">
            <v>0</v>
          </cell>
          <cell r="G8516">
            <v>211979</v>
          </cell>
          <cell r="H8516">
            <v>0</v>
          </cell>
          <cell r="I8516">
            <v>0</v>
          </cell>
          <cell r="J8516">
            <v>0</v>
          </cell>
          <cell r="K8516">
            <v>0</v>
          </cell>
          <cell r="L8516">
            <v>5735174</v>
          </cell>
          <cell r="M8516">
            <v>88888</v>
          </cell>
          <cell r="N8516">
            <v>0</v>
          </cell>
          <cell r="O8516">
            <v>0</v>
          </cell>
          <cell r="P8516">
            <v>0</v>
          </cell>
          <cell r="Q8516">
            <v>0</v>
          </cell>
          <cell r="R8516">
            <v>0</v>
          </cell>
          <cell r="S8516">
            <v>0</v>
          </cell>
          <cell r="T8516">
            <v>142419481.06999999</v>
          </cell>
        </row>
        <row r="8517">
          <cell r="A8517">
            <v>52330001</v>
          </cell>
          <cell r="B8517" t="str">
            <v>52330001 Amortisation - Software Expenditure</v>
          </cell>
          <cell r="C8517">
            <v>118315702.92</v>
          </cell>
          <cell r="D8517">
            <v>5192287</v>
          </cell>
          <cell r="E8517">
            <v>12875450.15</v>
          </cell>
          <cell r="F8517">
            <v>0</v>
          </cell>
          <cell r="G8517">
            <v>211979</v>
          </cell>
          <cell r="H8517">
            <v>0</v>
          </cell>
          <cell r="I8517">
            <v>0</v>
          </cell>
          <cell r="J8517">
            <v>0</v>
          </cell>
          <cell r="K8517">
            <v>0</v>
          </cell>
          <cell r="L8517">
            <v>5735174</v>
          </cell>
          <cell r="M8517">
            <v>88888</v>
          </cell>
          <cell r="N8517">
            <v>0</v>
          </cell>
          <cell r="O8517">
            <v>0</v>
          </cell>
          <cell r="P8517">
            <v>0</v>
          </cell>
          <cell r="Q8517">
            <v>0</v>
          </cell>
          <cell r="R8517">
            <v>0</v>
          </cell>
          <cell r="S8517">
            <v>0</v>
          </cell>
          <cell r="T8517">
            <v>142419481.06999999</v>
          </cell>
        </row>
        <row r="8518">
          <cell r="A8518">
            <v>52410008</v>
          </cell>
          <cell r="B8518" t="str">
            <v>5*  Amort-Software flxi</v>
          </cell>
          <cell r="C8518">
            <v>0</v>
          </cell>
          <cell r="D8518">
            <v>0</v>
          </cell>
          <cell r="E8518">
            <v>0</v>
          </cell>
          <cell r="F8518">
            <v>0</v>
          </cell>
          <cell r="G8518">
            <v>0</v>
          </cell>
          <cell r="H8518">
            <v>0</v>
          </cell>
          <cell r="I8518">
            <v>0</v>
          </cell>
          <cell r="J8518">
            <v>0</v>
          </cell>
          <cell r="K8518">
            <v>0</v>
          </cell>
          <cell r="L8518">
            <v>0</v>
          </cell>
          <cell r="M8518">
            <v>0</v>
          </cell>
          <cell r="N8518">
            <v>0</v>
          </cell>
          <cell r="O8518">
            <v>0</v>
          </cell>
          <cell r="P8518">
            <v>0</v>
          </cell>
          <cell r="Q8518">
            <v>0</v>
          </cell>
          <cell r="R8518">
            <v>0</v>
          </cell>
          <cell r="S8518">
            <v>0</v>
          </cell>
          <cell r="T8518">
            <v>0</v>
          </cell>
        </row>
        <row r="8519">
          <cell r="A8519">
            <v>519</v>
          </cell>
          <cell r="B8519" t="str">
            <v>Amortisation - Others</v>
          </cell>
          <cell r="C8519">
            <v>0</v>
          </cell>
          <cell r="D8519">
            <v>0</v>
          </cell>
          <cell r="E8519">
            <v>0</v>
          </cell>
          <cell r="F8519">
            <v>0</v>
          </cell>
          <cell r="G8519">
            <v>0</v>
          </cell>
          <cell r="H8519">
            <v>0</v>
          </cell>
          <cell r="I8519">
            <v>0</v>
          </cell>
          <cell r="J8519">
            <v>0</v>
          </cell>
          <cell r="K8519">
            <v>0</v>
          </cell>
          <cell r="L8519">
            <v>0</v>
          </cell>
          <cell r="M8519">
            <v>0</v>
          </cell>
          <cell r="N8519">
            <v>0</v>
          </cell>
          <cell r="O8519">
            <v>0</v>
          </cell>
          <cell r="P8519">
            <v>0</v>
          </cell>
          <cell r="Q8519">
            <v>0</v>
          </cell>
          <cell r="R8519">
            <v>0</v>
          </cell>
          <cell r="S8519">
            <v>0</v>
          </cell>
          <cell r="T8519">
            <v>0</v>
          </cell>
        </row>
        <row r="8520">
          <cell r="A8520">
            <v>52340001</v>
          </cell>
          <cell r="B8520" t="str">
            <v>52340001 Amortisation - Websites</v>
          </cell>
          <cell r="C8520">
            <v>0</v>
          </cell>
          <cell r="D8520">
            <v>0</v>
          </cell>
          <cell r="E8520">
            <v>0</v>
          </cell>
          <cell r="F8520">
            <v>0</v>
          </cell>
          <cell r="G8520">
            <v>0</v>
          </cell>
          <cell r="H8520">
            <v>0</v>
          </cell>
          <cell r="I8520">
            <v>0</v>
          </cell>
          <cell r="J8520">
            <v>0</v>
          </cell>
          <cell r="K8520">
            <v>0</v>
          </cell>
          <cell r="L8520">
            <v>0</v>
          </cell>
          <cell r="M8520">
            <v>0</v>
          </cell>
          <cell r="N8520">
            <v>0</v>
          </cell>
          <cell r="O8520">
            <v>0</v>
          </cell>
          <cell r="P8520">
            <v>0</v>
          </cell>
          <cell r="Q8520">
            <v>0</v>
          </cell>
          <cell r="R8520">
            <v>0</v>
          </cell>
          <cell r="S8520">
            <v>0</v>
          </cell>
          <cell r="T8520">
            <v>0</v>
          </cell>
        </row>
        <row r="8521">
          <cell r="A8521">
            <v>52350001</v>
          </cell>
          <cell r="B8521" t="str">
            <v>52350001 Amortisation - Non Compete Fees</v>
          </cell>
          <cell r="C8521">
            <v>0</v>
          </cell>
          <cell r="D8521">
            <v>0</v>
          </cell>
          <cell r="E8521">
            <v>0</v>
          </cell>
          <cell r="F8521">
            <v>0</v>
          </cell>
          <cell r="G8521">
            <v>0</v>
          </cell>
          <cell r="H8521">
            <v>0</v>
          </cell>
          <cell r="I8521">
            <v>0</v>
          </cell>
          <cell r="J8521">
            <v>0</v>
          </cell>
          <cell r="K8521">
            <v>0</v>
          </cell>
          <cell r="L8521">
            <v>0</v>
          </cell>
          <cell r="M8521">
            <v>0</v>
          </cell>
          <cell r="N8521">
            <v>0</v>
          </cell>
          <cell r="O8521">
            <v>0</v>
          </cell>
          <cell r="P8521">
            <v>0</v>
          </cell>
          <cell r="Q8521">
            <v>0</v>
          </cell>
          <cell r="R8521">
            <v>0</v>
          </cell>
          <cell r="S8521">
            <v>0</v>
          </cell>
          <cell r="T8521">
            <v>0</v>
          </cell>
        </row>
        <row r="8522">
          <cell r="A8522">
            <v>52360001</v>
          </cell>
          <cell r="B8522" t="str">
            <v>52360001 Amortisation - Timeshare Weeks</v>
          </cell>
          <cell r="C8522">
            <v>0</v>
          </cell>
          <cell r="D8522">
            <v>0</v>
          </cell>
          <cell r="E8522">
            <v>0</v>
          </cell>
          <cell r="F8522">
            <v>0</v>
          </cell>
          <cell r="G8522">
            <v>0</v>
          </cell>
          <cell r="H8522">
            <v>0</v>
          </cell>
          <cell r="I8522">
            <v>0</v>
          </cell>
          <cell r="J8522">
            <v>0</v>
          </cell>
          <cell r="K8522">
            <v>0</v>
          </cell>
          <cell r="L8522">
            <v>0</v>
          </cell>
          <cell r="M8522">
            <v>0</v>
          </cell>
          <cell r="N8522">
            <v>0</v>
          </cell>
          <cell r="O8522">
            <v>0</v>
          </cell>
          <cell r="P8522">
            <v>0</v>
          </cell>
          <cell r="Q8522">
            <v>0</v>
          </cell>
          <cell r="R8522">
            <v>0</v>
          </cell>
          <cell r="S8522">
            <v>0</v>
          </cell>
          <cell r="T8522">
            <v>0</v>
          </cell>
        </row>
        <row r="8523">
          <cell r="A8523">
            <v>520</v>
          </cell>
          <cell r="B8523" t="str">
            <v>Amortisation - Trademarks/Brand</v>
          </cell>
          <cell r="C8523">
            <v>43051868.380000003</v>
          </cell>
          <cell r="D8523">
            <v>441730</v>
          </cell>
          <cell r="E8523">
            <v>0</v>
          </cell>
          <cell r="F8523">
            <v>0</v>
          </cell>
          <cell r="G8523">
            <v>0</v>
          </cell>
          <cell r="H8523">
            <v>0</v>
          </cell>
          <cell r="I8523">
            <v>0</v>
          </cell>
          <cell r="J8523">
            <v>0</v>
          </cell>
          <cell r="K8523">
            <v>0</v>
          </cell>
          <cell r="L8523">
            <v>0</v>
          </cell>
          <cell r="M8523">
            <v>0</v>
          </cell>
          <cell r="N8523">
            <v>0</v>
          </cell>
          <cell r="O8523">
            <v>0</v>
          </cell>
          <cell r="P8523">
            <v>0</v>
          </cell>
          <cell r="Q8523">
            <v>0</v>
          </cell>
          <cell r="R8523">
            <v>0</v>
          </cell>
          <cell r="S8523">
            <v>0</v>
          </cell>
          <cell r="T8523">
            <v>43493598.380000003</v>
          </cell>
        </row>
        <row r="8524">
          <cell r="A8524">
            <v>52370001</v>
          </cell>
          <cell r="B8524" t="str">
            <v>52370001 Amortisation - Trademarks</v>
          </cell>
          <cell r="C8524">
            <v>43060444</v>
          </cell>
          <cell r="D8524">
            <v>441730</v>
          </cell>
          <cell r="E8524">
            <v>0</v>
          </cell>
          <cell r="F8524">
            <v>0</v>
          </cell>
          <cell r="G8524">
            <v>0</v>
          </cell>
          <cell r="H8524">
            <v>0</v>
          </cell>
          <cell r="I8524">
            <v>0</v>
          </cell>
          <cell r="J8524">
            <v>0</v>
          </cell>
          <cell r="K8524">
            <v>0</v>
          </cell>
          <cell r="L8524">
            <v>0</v>
          </cell>
          <cell r="M8524">
            <v>0</v>
          </cell>
          <cell r="N8524">
            <v>0</v>
          </cell>
          <cell r="O8524">
            <v>0</v>
          </cell>
          <cell r="P8524">
            <v>0</v>
          </cell>
          <cell r="Q8524">
            <v>0</v>
          </cell>
          <cell r="R8524">
            <v>0</v>
          </cell>
          <cell r="S8524">
            <v>0</v>
          </cell>
          <cell r="T8524">
            <v>43502174</v>
          </cell>
        </row>
        <row r="8525">
          <cell r="A8525">
            <v>52370901</v>
          </cell>
          <cell r="B8525" t="str">
            <v>52370901 Ind-AS  Amortisation - Trademarks / Brands</v>
          </cell>
          <cell r="C8525">
            <v>-8575.6200000000008</v>
          </cell>
          <cell r="D8525">
            <v>0</v>
          </cell>
          <cell r="E8525">
            <v>0</v>
          </cell>
          <cell r="F8525">
            <v>0</v>
          </cell>
          <cell r="G8525">
            <v>0</v>
          </cell>
          <cell r="H8525">
            <v>0</v>
          </cell>
          <cell r="I8525">
            <v>0</v>
          </cell>
          <cell r="J8525">
            <v>0</v>
          </cell>
          <cell r="K8525">
            <v>0</v>
          </cell>
          <cell r="L8525">
            <v>0</v>
          </cell>
          <cell r="M8525">
            <v>0</v>
          </cell>
          <cell r="N8525">
            <v>0</v>
          </cell>
          <cell r="O8525">
            <v>0</v>
          </cell>
          <cell r="P8525">
            <v>0</v>
          </cell>
          <cell r="Q8525">
            <v>0</v>
          </cell>
          <cell r="R8525">
            <v>0</v>
          </cell>
          <cell r="S8525">
            <v>0</v>
          </cell>
          <cell r="T8525">
            <v>-8575.6200000000008</v>
          </cell>
        </row>
        <row r="8526">
          <cell r="A8526">
            <v>521</v>
          </cell>
          <cell r="B8526" t="str">
            <v>Amortisation - Copyrigtht/Patents/Intellectua</v>
          </cell>
          <cell r="C8526">
            <v>0</v>
          </cell>
          <cell r="D8526">
            <v>0</v>
          </cell>
          <cell r="E8526">
            <v>0</v>
          </cell>
          <cell r="F8526">
            <v>0</v>
          </cell>
          <cell r="G8526">
            <v>0</v>
          </cell>
          <cell r="H8526">
            <v>0</v>
          </cell>
          <cell r="I8526">
            <v>0</v>
          </cell>
          <cell r="J8526">
            <v>0</v>
          </cell>
          <cell r="K8526">
            <v>0</v>
          </cell>
          <cell r="L8526">
            <v>0</v>
          </cell>
          <cell r="M8526">
            <v>0</v>
          </cell>
          <cell r="N8526">
            <v>0</v>
          </cell>
          <cell r="O8526">
            <v>0</v>
          </cell>
          <cell r="P8526">
            <v>0</v>
          </cell>
          <cell r="Q8526">
            <v>0</v>
          </cell>
          <cell r="R8526">
            <v>0</v>
          </cell>
          <cell r="S8526">
            <v>0</v>
          </cell>
          <cell r="T8526">
            <v>0</v>
          </cell>
        </row>
        <row r="8527">
          <cell r="A8527">
            <v>52380001</v>
          </cell>
          <cell r="B8527" t="str">
            <v>52380001 Amortisation - Patents</v>
          </cell>
          <cell r="C8527">
            <v>0</v>
          </cell>
          <cell r="D8527">
            <v>0</v>
          </cell>
          <cell r="E8527">
            <v>0</v>
          </cell>
          <cell r="F8527">
            <v>0</v>
          </cell>
          <cell r="G8527">
            <v>0</v>
          </cell>
          <cell r="H8527">
            <v>0</v>
          </cell>
          <cell r="I8527">
            <v>0</v>
          </cell>
          <cell r="J8527">
            <v>0</v>
          </cell>
          <cell r="K8527">
            <v>0</v>
          </cell>
          <cell r="L8527">
            <v>0</v>
          </cell>
          <cell r="M8527">
            <v>0</v>
          </cell>
          <cell r="N8527">
            <v>0</v>
          </cell>
          <cell r="O8527">
            <v>0</v>
          </cell>
          <cell r="P8527">
            <v>0</v>
          </cell>
          <cell r="Q8527">
            <v>0</v>
          </cell>
          <cell r="R8527">
            <v>0</v>
          </cell>
          <cell r="S8527">
            <v>0</v>
          </cell>
          <cell r="T8527">
            <v>0</v>
          </cell>
        </row>
        <row r="8528">
          <cell r="A8528">
            <v>52390001</v>
          </cell>
          <cell r="B8528" t="str">
            <v>52390001 Amortisation - Intellectual Property rights</v>
          </cell>
          <cell r="C8528">
            <v>0</v>
          </cell>
          <cell r="D8528">
            <v>0</v>
          </cell>
          <cell r="E8528">
            <v>0</v>
          </cell>
          <cell r="F8528">
            <v>0</v>
          </cell>
          <cell r="G8528">
            <v>0</v>
          </cell>
          <cell r="H8528">
            <v>0</v>
          </cell>
          <cell r="I8528">
            <v>0</v>
          </cell>
          <cell r="J8528">
            <v>0</v>
          </cell>
          <cell r="K8528">
            <v>0</v>
          </cell>
          <cell r="L8528">
            <v>0</v>
          </cell>
          <cell r="M8528">
            <v>0</v>
          </cell>
          <cell r="N8528">
            <v>0</v>
          </cell>
          <cell r="O8528">
            <v>0</v>
          </cell>
          <cell r="P8528">
            <v>0</v>
          </cell>
          <cell r="Q8528">
            <v>0</v>
          </cell>
          <cell r="R8528">
            <v>0</v>
          </cell>
          <cell r="S8528">
            <v>0</v>
          </cell>
          <cell r="T8528">
            <v>0</v>
          </cell>
        </row>
        <row r="8529">
          <cell r="A8529">
            <v>52400001</v>
          </cell>
          <cell r="B8529" t="str">
            <v>52400001 Amortisation - Conjuries Of Rights</v>
          </cell>
          <cell r="C8529">
            <v>0</v>
          </cell>
          <cell r="D8529">
            <v>0</v>
          </cell>
          <cell r="E8529">
            <v>0</v>
          </cell>
          <cell r="F8529">
            <v>0</v>
          </cell>
          <cell r="G8529">
            <v>0</v>
          </cell>
          <cell r="H8529">
            <v>0</v>
          </cell>
          <cell r="I8529">
            <v>0</v>
          </cell>
          <cell r="J8529">
            <v>0</v>
          </cell>
          <cell r="K8529">
            <v>0</v>
          </cell>
          <cell r="L8529">
            <v>0</v>
          </cell>
          <cell r="M8529">
            <v>0</v>
          </cell>
          <cell r="N8529">
            <v>0</v>
          </cell>
          <cell r="O8529">
            <v>0</v>
          </cell>
          <cell r="P8529">
            <v>0</v>
          </cell>
          <cell r="Q8529">
            <v>0</v>
          </cell>
          <cell r="R8529">
            <v>0</v>
          </cell>
          <cell r="S8529">
            <v>0</v>
          </cell>
          <cell r="T8529">
            <v>0</v>
          </cell>
        </row>
        <row r="8530">
          <cell r="A8530">
            <v>522</v>
          </cell>
          <cell r="B8530" t="str">
            <v>Ind-AS  Amortisation (P&amp;L)</v>
          </cell>
          <cell r="C8530">
            <v>0</v>
          </cell>
          <cell r="D8530">
            <v>0</v>
          </cell>
          <cell r="E8530">
            <v>0</v>
          </cell>
          <cell r="F8530">
            <v>0</v>
          </cell>
          <cell r="G8530">
            <v>0</v>
          </cell>
          <cell r="H8530">
            <v>0</v>
          </cell>
          <cell r="I8530">
            <v>0</v>
          </cell>
          <cell r="J8530">
            <v>0</v>
          </cell>
          <cell r="K8530">
            <v>0</v>
          </cell>
          <cell r="L8530">
            <v>0</v>
          </cell>
          <cell r="M8530">
            <v>0</v>
          </cell>
          <cell r="N8530">
            <v>0</v>
          </cell>
          <cell r="O8530">
            <v>0</v>
          </cell>
          <cell r="P8530">
            <v>0</v>
          </cell>
          <cell r="Q8530">
            <v>0</v>
          </cell>
          <cell r="R8530">
            <v>0</v>
          </cell>
          <cell r="S8530">
            <v>0</v>
          </cell>
          <cell r="T8530">
            <v>0</v>
          </cell>
        </row>
        <row r="8531">
          <cell r="A8531">
            <v>52400901</v>
          </cell>
          <cell r="B8531" t="str">
            <v>52400901 Ind-AS  Amortisation (P&amp;L)</v>
          </cell>
          <cell r="C8531">
            <v>0</v>
          </cell>
          <cell r="D8531">
            <v>0</v>
          </cell>
          <cell r="E8531">
            <v>0</v>
          </cell>
          <cell r="F8531">
            <v>0</v>
          </cell>
          <cell r="G8531">
            <v>0</v>
          </cell>
          <cell r="H8531">
            <v>0</v>
          </cell>
          <cell r="I8531">
            <v>0</v>
          </cell>
          <cell r="J8531">
            <v>0</v>
          </cell>
          <cell r="K8531">
            <v>0</v>
          </cell>
          <cell r="L8531">
            <v>0</v>
          </cell>
          <cell r="M8531">
            <v>0</v>
          </cell>
          <cell r="N8531">
            <v>0</v>
          </cell>
          <cell r="O8531">
            <v>0</v>
          </cell>
          <cell r="P8531">
            <v>0</v>
          </cell>
          <cell r="Q8531">
            <v>0</v>
          </cell>
          <cell r="R8531">
            <v>0</v>
          </cell>
          <cell r="S8531">
            <v>0</v>
          </cell>
          <cell r="T8531">
            <v>0</v>
          </cell>
        </row>
        <row r="8532">
          <cell r="A8532">
            <v>523</v>
          </cell>
          <cell r="B8532" t="str">
            <v>Amortisation - Other Intangibles</v>
          </cell>
          <cell r="C8532">
            <v>0</v>
          </cell>
          <cell r="D8532">
            <v>0</v>
          </cell>
          <cell r="E8532">
            <v>0</v>
          </cell>
          <cell r="F8532">
            <v>0</v>
          </cell>
          <cell r="G8532">
            <v>0</v>
          </cell>
          <cell r="H8532">
            <v>0</v>
          </cell>
          <cell r="I8532">
            <v>0</v>
          </cell>
          <cell r="J8532">
            <v>0</v>
          </cell>
          <cell r="K8532">
            <v>0</v>
          </cell>
          <cell r="L8532">
            <v>0</v>
          </cell>
          <cell r="M8532">
            <v>0</v>
          </cell>
          <cell r="N8532">
            <v>0</v>
          </cell>
          <cell r="O8532">
            <v>0</v>
          </cell>
          <cell r="P8532">
            <v>0</v>
          </cell>
          <cell r="Q8532">
            <v>0</v>
          </cell>
          <cell r="R8532">
            <v>0</v>
          </cell>
          <cell r="S8532">
            <v>0</v>
          </cell>
          <cell r="T8532">
            <v>0</v>
          </cell>
        </row>
        <row r="8533">
          <cell r="A8533">
            <v>52410001</v>
          </cell>
          <cell r="B8533" t="str">
            <v>52410001 Amortisation - Other Intangibles</v>
          </cell>
          <cell r="C8533">
            <v>0</v>
          </cell>
          <cell r="D8533">
            <v>0</v>
          </cell>
          <cell r="E8533">
            <v>0</v>
          </cell>
          <cell r="F8533">
            <v>0</v>
          </cell>
          <cell r="G8533">
            <v>0</v>
          </cell>
          <cell r="H8533">
            <v>0</v>
          </cell>
          <cell r="I8533">
            <v>0</v>
          </cell>
          <cell r="J8533">
            <v>0</v>
          </cell>
          <cell r="K8533">
            <v>0</v>
          </cell>
          <cell r="L8533">
            <v>0</v>
          </cell>
          <cell r="M8533">
            <v>0</v>
          </cell>
          <cell r="N8533">
            <v>0</v>
          </cell>
          <cell r="O8533">
            <v>0</v>
          </cell>
          <cell r="P8533">
            <v>0</v>
          </cell>
          <cell r="Q8533">
            <v>0</v>
          </cell>
          <cell r="R8533">
            <v>0</v>
          </cell>
          <cell r="S8533">
            <v>0</v>
          </cell>
          <cell r="T8533">
            <v>0</v>
          </cell>
        </row>
        <row r="8534">
          <cell r="A8534">
            <v>656</v>
          </cell>
          <cell r="B8534" t="str">
            <v>Amortisation - Right of use Assets</v>
          </cell>
          <cell r="C8534">
            <v>716852055.57000005</v>
          </cell>
          <cell r="D8534">
            <v>78350754.459999993</v>
          </cell>
          <cell r="E8534">
            <v>19648649.879999999</v>
          </cell>
          <cell r="F8534">
            <v>104140233.31999999</v>
          </cell>
          <cell r="G8534">
            <v>25672541.010000002</v>
          </cell>
          <cell r="H8534">
            <v>0</v>
          </cell>
          <cell r="I8534">
            <v>0</v>
          </cell>
          <cell r="J8534">
            <v>0</v>
          </cell>
          <cell r="K8534">
            <v>0</v>
          </cell>
          <cell r="L8534">
            <v>82717358.519999996</v>
          </cell>
          <cell r="M8534">
            <v>25819373.579999998</v>
          </cell>
          <cell r="N8534">
            <v>0</v>
          </cell>
          <cell r="O8534">
            <v>0</v>
          </cell>
          <cell r="P8534">
            <v>0</v>
          </cell>
          <cell r="Q8534">
            <v>0</v>
          </cell>
          <cell r="R8534">
            <v>0</v>
          </cell>
          <cell r="S8534">
            <v>0</v>
          </cell>
          <cell r="T8534">
            <v>1053200966.34</v>
          </cell>
        </row>
        <row r="8535">
          <cell r="A8535">
            <v>657</v>
          </cell>
          <cell r="B8535" t="str">
            <v>Amortisation - Right of use Assets - Land</v>
          </cell>
          <cell r="C8535">
            <v>70637993.049999997</v>
          </cell>
          <cell r="D8535">
            <v>3412851</v>
          </cell>
          <cell r="E8535">
            <v>9332</v>
          </cell>
          <cell r="F8535">
            <v>18157</v>
          </cell>
          <cell r="G8535">
            <v>0</v>
          </cell>
          <cell r="H8535">
            <v>0</v>
          </cell>
          <cell r="I8535">
            <v>0</v>
          </cell>
          <cell r="J8535">
            <v>0</v>
          </cell>
          <cell r="K8535">
            <v>0</v>
          </cell>
          <cell r="L8535">
            <v>3249806</v>
          </cell>
          <cell r="M8535">
            <v>6337634</v>
          </cell>
          <cell r="N8535">
            <v>0</v>
          </cell>
          <cell r="O8535">
            <v>0</v>
          </cell>
          <cell r="P8535">
            <v>0</v>
          </cell>
          <cell r="Q8535">
            <v>0</v>
          </cell>
          <cell r="R8535">
            <v>0</v>
          </cell>
          <cell r="S8535">
            <v>0</v>
          </cell>
          <cell r="T8535">
            <v>83665773.049999997</v>
          </cell>
        </row>
        <row r="8536">
          <cell r="A8536">
            <v>52370902</v>
          </cell>
          <cell r="B8536" t="str">
            <v>Amortisation - Right of use Assets - Land</v>
          </cell>
          <cell r="C8536">
            <v>70637993.049999997</v>
          </cell>
          <cell r="D8536">
            <v>3412851</v>
          </cell>
          <cell r="E8536">
            <v>9332</v>
          </cell>
          <cell r="F8536">
            <v>18157</v>
          </cell>
          <cell r="G8536">
            <v>0</v>
          </cell>
          <cell r="H8536">
            <v>0</v>
          </cell>
          <cell r="I8536">
            <v>0</v>
          </cell>
          <cell r="J8536">
            <v>0</v>
          </cell>
          <cell r="K8536">
            <v>0</v>
          </cell>
          <cell r="L8536">
            <v>3249806</v>
          </cell>
          <cell r="M8536">
            <v>6337634</v>
          </cell>
          <cell r="N8536">
            <v>0</v>
          </cell>
          <cell r="O8536">
            <v>0</v>
          </cell>
          <cell r="P8536">
            <v>0</v>
          </cell>
          <cell r="Q8536">
            <v>0</v>
          </cell>
          <cell r="R8536">
            <v>0</v>
          </cell>
          <cell r="S8536">
            <v>0</v>
          </cell>
          <cell r="T8536">
            <v>83665773.049999997</v>
          </cell>
        </row>
        <row r="8537">
          <cell r="A8537">
            <v>0</v>
          </cell>
          <cell r="B8537" t="str">
            <v>Amortisation - Right of use Assets - Building</v>
          </cell>
          <cell r="C8537">
            <v>0</v>
          </cell>
          <cell r="D8537">
            <v>0</v>
          </cell>
          <cell r="E8537">
            <v>0</v>
          </cell>
          <cell r="F8537">
            <v>0</v>
          </cell>
          <cell r="G8537">
            <v>0</v>
          </cell>
          <cell r="H8537">
            <v>0</v>
          </cell>
          <cell r="I8537">
            <v>0</v>
          </cell>
          <cell r="J8537">
            <v>0</v>
          </cell>
          <cell r="K8537">
            <v>0</v>
          </cell>
          <cell r="L8537">
            <v>0</v>
          </cell>
          <cell r="M8537">
            <v>0</v>
          </cell>
          <cell r="N8537">
            <v>0</v>
          </cell>
          <cell r="O8537">
            <v>0</v>
          </cell>
          <cell r="P8537">
            <v>0</v>
          </cell>
          <cell r="Q8537">
            <v>0</v>
          </cell>
          <cell r="R8537">
            <v>0</v>
          </cell>
          <cell r="S8537">
            <v>0</v>
          </cell>
          <cell r="T8537">
            <v>0</v>
          </cell>
        </row>
        <row r="8538">
          <cell r="A8538">
            <v>658</v>
          </cell>
          <cell r="B8538" t="str">
            <v>5*  Amortisation - Right</v>
          </cell>
          <cell r="C8538">
            <v>144654217.13</v>
          </cell>
          <cell r="D8538">
            <v>18181265.190000001</v>
          </cell>
          <cell r="E8538">
            <v>0</v>
          </cell>
          <cell r="F8538">
            <v>72811031.010000005</v>
          </cell>
          <cell r="G8538">
            <v>18287472.02</v>
          </cell>
          <cell r="H8538">
            <v>0</v>
          </cell>
          <cell r="I8538">
            <v>0</v>
          </cell>
          <cell r="J8538">
            <v>0</v>
          </cell>
          <cell r="K8538">
            <v>0</v>
          </cell>
          <cell r="L8538">
            <v>0</v>
          </cell>
          <cell r="M8538">
            <v>15922457.970000001</v>
          </cell>
          <cell r="N8538">
            <v>0</v>
          </cell>
          <cell r="O8538">
            <v>0</v>
          </cell>
          <cell r="P8538">
            <v>0</v>
          </cell>
          <cell r="Q8538">
            <v>0</v>
          </cell>
          <cell r="R8538">
            <v>0</v>
          </cell>
          <cell r="S8538">
            <v>0</v>
          </cell>
          <cell r="T8538">
            <v>269856443.31999999</v>
          </cell>
        </row>
        <row r="8539">
          <cell r="A8539">
            <v>52370903</v>
          </cell>
          <cell r="B8539" t="str">
            <v>Amortisation - Right of use Assets - Building</v>
          </cell>
          <cell r="C8539">
            <v>144654217.13</v>
          </cell>
          <cell r="D8539">
            <v>18181265.190000001</v>
          </cell>
          <cell r="E8539">
            <v>0</v>
          </cell>
          <cell r="F8539">
            <v>72811031.010000005</v>
          </cell>
          <cell r="G8539">
            <v>18287472.02</v>
          </cell>
          <cell r="H8539">
            <v>0</v>
          </cell>
          <cell r="I8539">
            <v>0</v>
          </cell>
          <cell r="J8539">
            <v>0</v>
          </cell>
          <cell r="K8539">
            <v>0</v>
          </cell>
          <cell r="L8539">
            <v>0</v>
          </cell>
          <cell r="M8539">
            <v>15922457.970000001</v>
          </cell>
          <cell r="N8539">
            <v>0</v>
          </cell>
          <cell r="O8539">
            <v>0</v>
          </cell>
          <cell r="P8539">
            <v>0</v>
          </cell>
          <cell r="Q8539">
            <v>0</v>
          </cell>
          <cell r="R8539">
            <v>0</v>
          </cell>
          <cell r="S8539">
            <v>0</v>
          </cell>
          <cell r="T8539">
            <v>269856443.31999999</v>
          </cell>
        </row>
        <row r="8540">
          <cell r="A8540">
            <v>659</v>
          </cell>
          <cell r="B8540" t="str">
            <v>Amortisation - Right of use Assets - Plant &amp; Machinery</v>
          </cell>
          <cell r="C8540">
            <v>10544784.050000001</v>
          </cell>
          <cell r="D8540">
            <v>361787.92</v>
          </cell>
          <cell r="E8540">
            <v>0</v>
          </cell>
          <cell r="F8540">
            <v>0</v>
          </cell>
          <cell r="G8540">
            <v>0</v>
          </cell>
          <cell r="H8540">
            <v>0</v>
          </cell>
          <cell r="I8540">
            <v>0</v>
          </cell>
          <cell r="J8540">
            <v>0</v>
          </cell>
          <cell r="K8540">
            <v>0</v>
          </cell>
          <cell r="L8540">
            <v>72888377.969999999</v>
          </cell>
          <cell r="M8540">
            <v>0</v>
          </cell>
          <cell r="N8540">
            <v>0</v>
          </cell>
          <cell r="O8540">
            <v>0</v>
          </cell>
          <cell r="P8540">
            <v>0</v>
          </cell>
          <cell r="Q8540">
            <v>0</v>
          </cell>
          <cell r="R8540">
            <v>0</v>
          </cell>
          <cell r="S8540">
            <v>0</v>
          </cell>
          <cell r="T8540">
            <v>83794949.939999998</v>
          </cell>
        </row>
        <row r="8541">
          <cell r="A8541">
            <v>52370904</v>
          </cell>
          <cell r="B8541" t="str">
            <v>Amortisation - Right of use Assets - Plant &amp; Machinery</v>
          </cell>
          <cell r="C8541">
            <v>10544784.050000001</v>
          </cell>
          <cell r="D8541">
            <v>361787.92</v>
          </cell>
          <cell r="E8541">
            <v>0</v>
          </cell>
          <cell r="F8541">
            <v>0</v>
          </cell>
          <cell r="G8541">
            <v>0</v>
          </cell>
          <cell r="H8541">
            <v>0</v>
          </cell>
          <cell r="I8541">
            <v>0</v>
          </cell>
          <cell r="J8541">
            <v>0</v>
          </cell>
          <cell r="K8541">
            <v>0</v>
          </cell>
          <cell r="L8541">
            <v>72888377.969999999</v>
          </cell>
          <cell r="M8541">
            <v>0</v>
          </cell>
          <cell r="N8541">
            <v>0</v>
          </cell>
          <cell r="O8541">
            <v>0</v>
          </cell>
          <cell r="P8541">
            <v>0</v>
          </cell>
          <cell r="Q8541">
            <v>0</v>
          </cell>
          <cell r="R8541">
            <v>0</v>
          </cell>
          <cell r="S8541">
            <v>0</v>
          </cell>
          <cell r="T8541">
            <v>83794949.939999998</v>
          </cell>
        </row>
        <row r="8542">
          <cell r="A8542">
            <v>52370905</v>
          </cell>
          <cell r="B8542" t="str">
            <v>Amortisation - Right of use Assets - Computers and EDP Equipments</v>
          </cell>
          <cell r="C8542">
            <v>0</v>
          </cell>
          <cell r="D8542">
            <v>0</v>
          </cell>
          <cell r="E8542">
            <v>0</v>
          </cell>
          <cell r="F8542">
            <v>0</v>
          </cell>
          <cell r="G8542">
            <v>0</v>
          </cell>
          <cell r="H8542">
            <v>0</v>
          </cell>
          <cell r="I8542">
            <v>0</v>
          </cell>
          <cell r="J8542">
            <v>0</v>
          </cell>
          <cell r="K8542">
            <v>0</v>
          </cell>
          <cell r="L8542">
            <v>0</v>
          </cell>
          <cell r="M8542">
            <v>0</v>
          </cell>
          <cell r="N8542">
            <v>0</v>
          </cell>
          <cell r="O8542">
            <v>0</v>
          </cell>
          <cell r="P8542">
            <v>0</v>
          </cell>
          <cell r="Q8542">
            <v>0</v>
          </cell>
          <cell r="R8542">
            <v>0</v>
          </cell>
          <cell r="S8542">
            <v>0</v>
          </cell>
          <cell r="T8542">
            <v>0</v>
          </cell>
        </row>
        <row r="8543">
          <cell r="A8543">
            <v>52370906</v>
          </cell>
          <cell r="B8543" t="str">
            <v>Amortisation - Right of use Assets - Labarotary Equipment</v>
          </cell>
          <cell r="C8543">
            <v>0</v>
          </cell>
          <cell r="D8543">
            <v>0</v>
          </cell>
          <cell r="E8543">
            <v>0</v>
          </cell>
          <cell r="F8543">
            <v>0</v>
          </cell>
          <cell r="G8543">
            <v>0</v>
          </cell>
          <cell r="H8543">
            <v>0</v>
          </cell>
          <cell r="I8543">
            <v>0</v>
          </cell>
          <cell r="J8543">
            <v>0</v>
          </cell>
          <cell r="K8543">
            <v>0</v>
          </cell>
          <cell r="L8543">
            <v>0</v>
          </cell>
          <cell r="M8543">
            <v>0</v>
          </cell>
          <cell r="N8543">
            <v>0</v>
          </cell>
          <cell r="O8543">
            <v>0</v>
          </cell>
          <cell r="P8543">
            <v>0</v>
          </cell>
          <cell r="Q8543">
            <v>0</v>
          </cell>
          <cell r="R8543">
            <v>0</v>
          </cell>
          <cell r="S8543">
            <v>0</v>
          </cell>
          <cell r="T8543">
            <v>0</v>
          </cell>
        </row>
        <row r="8544">
          <cell r="A8544">
            <v>52370907</v>
          </cell>
          <cell r="B8544" t="str">
            <v>Amortisation - Right of use Assets - Electrical Installations</v>
          </cell>
          <cell r="C8544">
            <v>0</v>
          </cell>
          <cell r="D8544">
            <v>0</v>
          </cell>
          <cell r="E8544">
            <v>0</v>
          </cell>
          <cell r="F8544">
            <v>0</v>
          </cell>
          <cell r="G8544">
            <v>0</v>
          </cell>
          <cell r="H8544">
            <v>0</v>
          </cell>
          <cell r="I8544">
            <v>0</v>
          </cell>
          <cell r="J8544">
            <v>0</v>
          </cell>
          <cell r="K8544">
            <v>0</v>
          </cell>
          <cell r="L8544">
            <v>0</v>
          </cell>
          <cell r="M8544">
            <v>0</v>
          </cell>
          <cell r="N8544">
            <v>0</v>
          </cell>
          <cell r="O8544">
            <v>0</v>
          </cell>
          <cell r="P8544">
            <v>0</v>
          </cell>
          <cell r="Q8544">
            <v>0</v>
          </cell>
          <cell r="R8544">
            <v>0</v>
          </cell>
          <cell r="S8544">
            <v>0</v>
          </cell>
          <cell r="T8544">
            <v>0</v>
          </cell>
        </row>
        <row r="8545">
          <cell r="A8545">
            <v>52370908</v>
          </cell>
          <cell r="B8545" t="str">
            <v>Amortisation - Right of use Assets - Canteen Equipment &amp; Others</v>
          </cell>
          <cell r="C8545">
            <v>0</v>
          </cell>
          <cell r="D8545">
            <v>0</v>
          </cell>
          <cell r="E8545">
            <v>0</v>
          </cell>
          <cell r="F8545">
            <v>0</v>
          </cell>
          <cell r="G8545">
            <v>0</v>
          </cell>
          <cell r="H8545">
            <v>0</v>
          </cell>
          <cell r="I8545">
            <v>0</v>
          </cell>
          <cell r="J8545">
            <v>0</v>
          </cell>
          <cell r="K8545">
            <v>0</v>
          </cell>
          <cell r="L8545">
            <v>0</v>
          </cell>
          <cell r="M8545">
            <v>0</v>
          </cell>
          <cell r="N8545">
            <v>0</v>
          </cell>
          <cell r="O8545">
            <v>0</v>
          </cell>
          <cell r="P8545">
            <v>0</v>
          </cell>
          <cell r="Q8545">
            <v>0</v>
          </cell>
          <cell r="R8545">
            <v>0</v>
          </cell>
          <cell r="S8545">
            <v>0</v>
          </cell>
          <cell r="T8545">
            <v>0</v>
          </cell>
        </row>
        <row r="8546">
          <cell r="A8546">
            <v>660</v>
          </cell>
          <cell r="B8546" t="str">
            <v>Amortisation - Right of use Assets - Furniture &amp; Fixtures</v>
          </cell>
          <cell r="C8546">
            <v>487072.32</v>
          </cell>
          <cell r="D8546">
            <v>0</v>
          </cell>
          <cell r="E8546">
            <v>0</v>
          </cell>
          <cell r="F8546">
            <v>0</v>
          </cell>
          <cell r="G8546">
            <v>0</v>
          </cell>
          <cell r="H8546">
            <v>0</v>
          </cell>
          <cell r="I8546">
            <v>0</v>
          </cell>
          <cell r="J8546">
            <v>0</v>
          </cell>
          <cell r="K8546">
            <v>0</v>
          </cell>
          <cell r="L8546">
            <v>0</v>
          </cell>
          <cell r="M8546">
            <v>0</v>
          </cell>
          <cell r="N8546">
            <v>0</v>
          </cell>
          <cell r="O8546">
            <v>0</v>
          </cell>
          <cell r="P8546">
            <v>0</v>
          </cell>
          <cell r="Q8546">
            <v>0</v>
          </cell>
          <cell r="R8546">
            <v>0</v>
          </cell>
          <cell r="S8546">
            <v>0</v>
          </cell>
          <cell r="T8546">
            <v>487072.32</v>
          </cell>
        </row>
        <row r="8547">
          <cell r="A8547">
            <v>52370909</v>
          </cell>
          <cell r="B8547" t="str">
            <v>Amortisation - Right of use Assets - Furniture &amp; Fixtures</v>
          </cell>
          <cell r="C8547">
            <v>487072.32</v>
          </cell>
          <cell r="D8547">
            <v>0</v>
          </cell>
          <cell r="E8547">
            <v>0</v>
          </cell>
          <cell r="F8547">
            <v>0</v>
          </cell>
          <cell r="G8547">
            <v>0</v>
          </cell>
          <cell r="H8547">
            <v>0</v>
          </cell>
          <cell r="I8547">
            <v>0</v>
          </cell>
          <cell r="J8547">
            <v>0</v>
          </cell>
          <cell r="K8547">
            <v>0</v>
          </cell>
          <cell r="L8547">
            <v>0</v>
          </cell>
          <cell r="M8547">
            <v>0</v>
          </cell>
          <cell r="N8547">
            <v>0</v>
          </cell>
          <cell r="O8547">
            <v>0</v>
          </cell>
          <cell r="P8547">
            <v>0</v>
          </cell>
          <cell r="Q8547">
            <v>0</v>
          </cell>
          <cell r="R8547">
            <v>0</v>
          </cell>
          <cell r="S8547">
            <v>0</v>
          </cell>
          <cell r="T8547">
            <v>487072.32</v>
          </cell>
        </row>
        <row r="8548">
          <cell r="A8548">
            <v>52370910</v>
          </cell>
          <cell r="B8548" t="str">
            <v>Amortisation - Right of use Assets - Electrical fittings</v>
          </cell>
          <cell r="C8548">
            <v>0</v>
          </cell>
          <cell r="D8548">
            <v>0</v>
          </cell>
          <cell r="E8548">
            <v>0</v>
          </cell>
          <cell r="F8548">
            <v>0</v>
          </cell>
          <cell r="G8548">
            <v>0</v>
          </cell>
          <cell r="H8548">
            <v>0</v>
          </cell>
          <cell r="I8548">
            <v>0</v>
          </cell>
          <cell r="J8548">
            <v>0</v>
          </cell>
          <cell r="K8548">
            <v>0</v>
          </cell>
          <cell r="L8548">
            <v>0</v>
          </cell>
          <cell r="M8548">
            <v>0</v>
          </cell>
          <cell r="N8548">
            <v>0</v>
          </cell>
          <cell r="O8548">
            <v>0</v>
          </cell>
          <cell r="P8548">
            <v>0</v>
          </cell>
          <cell r="Q8548">
            <v>0</v>
          </cell>
          <cell r="R8548">
            <v>0</v>
          </cell>
          <cell r="S8548">
            <v>0</v>
          </cell>
          <cell r="T8548">
            <v>0</v>
          </cell>
        </row>
        <row r="8549">
          <cell r="A8549">
            <v>0</v>
          </cell>
          <cell r="B8549" t="str">
            <v>Amortisation - Right of use Assets - Aircraft</v>
          </cell>
          <cell r="C8549">
            <v>0</v>
          </cell>
          <cell r="D8549">
            <v>0</v>
          </cell>
          <cell r="E8549">
            <v>0</v>
          </cell>
          <cell r="F8549">
            <v>0</v>
          </cell>
          <cell r="G8549">
            <v>0</v>
          </cell>
          <cell r="H8549">
            <v>0</v>
          </cell>
          <cell r="I8549">
            <v>0</v>
          </cell>
          <cell r="J8549">
            <v>0</v>
          </cell>
          <cell r="K8549">
            <v>0</v>
          </cell>
          <cell r="L8549">
            <v>0</v>
          </cell>
          <cell r="M8549">
            <v>0</v>
          </cell>
          <cell r="N8549">
            <v>0</v>
          </cell>
          <cell r="O8549">
            <v>0</v>
          </cell>
          <cell r="P8549">
            <v>0</v>
          </cell>
          <cell r="Q8549">
            <v>0</v>
          </cell>
          <cell r="R8549">
            <v>0</v>
          </cell>
          <cell r="S8549">
            <v>0</v>
          </cell>
          <cell r="T8549">
            <v>0</v>
          </cell>
        </row>
        <row r="8550">
          <cell r="A8550">
            <v>52370911</v>
          </cell>
          <cell r="B8550" t="str">
            <v>Amortisation - Right of use Assets - Aircraft</v>
          </cell>
          <cell r="C8550">
            <v>0</v>
          </cell>
          <cell r="D8550">
            <v>0</v>
          </cell>
          <cell r="E8550">
            <v>0</v>
          </cell>
          <cell r="F8550">
            <v>0</v>
          </cell>
          <cell r="G8550">
            <v>0</v>
          </cell>
          <cell r="H8550">
            <v>0</v>
          </cell>
          <cell r="I8550">
            <v>0</v>
          </cell>
          <cell r="J8550">
            <v>0</v>
          </cell>
          <cell r="K8550">
            <v>0</v>
          </cell>
          <cell r="L8550">
            <v>0</v>
          </cell>
          <cell r="M8550">
            <v>0</v>
          </cell>
          <cell r="N8550">
            <v>0</v>
          </cell>
          <cell r="O8550">
            <v>0</v>
          </cell>
          <cell r="P8550">
            <v>0</v>
          </cell>
          <cell r="Q8550">
            <v>0</v>
          </cell>
          <cell r="R8550">
            <v>0</v>
          </cell>
          <cell r="S8550">
            <v>0</v>
          </cell>
          <cell r="T8550">
            <v>0</v>
          </cell>
        </row>
        <row r="8551">
          <cell r="A8551">
            <v>662</v>
          </cell>
          <cell r="B8551" t="str">
            <v>Amortisation - Right of use Assets - Vehicles</v>
          </cell>
          <cell r="C8551">
            <v>490527989.01999998</v>
          </cell>
          <cell r="D8551">
            <v>56394850.350000001</v>
          </cell>
          <cell r="E8551">
            <v>19639317.879999999</v>
          </cell>
          <cell r="F8551">
            <v>31311045.309999999</v>
          </cell>
          <cell r="G8551">
            <v>7385068.9900000002</v>
          </cell>
          <cell r="H8551">
            <v>0</v>
          </cell>
          <cell r="I8551">
            <v>0</v>
          </cell>
          <cell r="J8551">
            <v>0</v>
          </cell>
          <cell r="K8551">
            <v>0</v>
          </cell>
          <cell r="L8551">
            <v>6579174.5499999998</v>
          </cell>
          <cell r="M8551">
            <v>3559281.61</v>
          </cell>
          <cell r="N8551">
            <v>0</v>
          </cell>
          <cell r="O8551">
            <v>0</v>
          </cell>
          <cell r="P8551">
            <v>0</v>
          </cell>
          <cell r="Q8551">
            <v>0</v>
          </cell>
          <cell r="R8551">
            <v>0</v>
          </cell>
          <cell r="S8551">
            <v>0</v>
          </cell>
          <cell r="T8551">
            <v>615396727.71000004</v>
          </cell>
        </row>
        <row r="8552">
          <cell r="A8552">
            <v>52370912</v>
          </cell>
          <cell r="B8552" t="str">
            <v>Amortisation - Right of use Assets - Vehicles</v>
          </cell>
          <cell r="C8552">
            <v>298113943.01999998</v>
          </cell>
          <cell r="D8552">
            <v>-0.65</v>
          </cell>
          <cell r="E8552">
            <v>0</v>
          </cell>
          <cell r="F8552">
            <v>0</v>
          </cell>
          <cell r="G8552">
            <v>-0.01</v>
          </cell>
          <cell r="H8552">
            <v>0</v>
          </cell>
          <cell r="I8552">
            <v>0</v>
          </cell>
          <cell r="J8552">
            <v>0</v>
          </cell>
          <cell r="K8552">
            <v>0</v>
          </cell>
          <cell r="L8552">
            <v>6579174.5499999998</v>
          </cell>
          <cell r="M8552">
            <v>0.59</v>
          </cell>
          <cell r="N8552">
            <v>0</v>
          </cell>
          <cell r="O8552">
            <v>0</v>
          </cell>
          <cell r="P8552">
            <v>0</v>
          </cell>
          <cell r="Q8552">
            <v>0</v>
          </cell>
          <cell r="R8552">
            <v>0</v>
          </cell>
          <cell r="S8552">
            <v>0</v>
          </cell>
          <cell r="T8552">
            <v>304693117.5</v>
          </cell>
        </row>
        <row r="8553">
          <cell r="A8553">
            <v>52370915</v>
          </cell>
          <cell r="B8553" t="str">
            <v>Amortisation - Right of use Assets - CT</v>
          </cell>
          <cell r="C8553">
            <v>192414046</v>
          </cell>
          <cell r="D8553">
            <v>56394851</v>
          </cell>
          <cell r="E8553">
            <v>19639317.879999999</v>
          </cell>
          <cell r="F8553">
            <v>31311045.309999999</v>
          </cell>
          <cell r="G8553">
            <v>7385069</v>
          </cell>
          <cell r="H8553">
            <v>0</v>
          </cell>
          <cell r="I8553">
            <v>0</v>
          </cell>
          <cell r="J8553">
            <v>0</v>
          </cell>
          <cell r="K8553">
            <v>0</v>
          </cell>
          <cell r="L8553">
            <v>0</v>
          </cell>
          <cell r="M8553">
            <v>3559281.02</v>
          </cell>
          <cell r="N8553">
            <v>0</v>
          </cell>
          <cell r="O8553">
            <v>0</v>
          </cell>
          <cell r="P8553">
            <v>0</v>
          </cell>
          <cell r="Q8553">
            <v>0</v>
          </cell>
          <cell r="R8553">
            <v>0</v>
          </cell>
          <cell r="S8553">
            <v>0</v>
          </cell>
          <cell r="T8553">
            <v>310703610.20999998</v>
          </cell>
        </row>
        <row r="8554">
          <cell r="A8554">
            <v>0</v>
          </cell>
          <cell r="B8554" t="str">
            <v>Amortisation - Right of use Assets - Office Equipments</v>
          </cell>
          <cell r="C8554">
            <v>0</v>
          </cell>
          <cell r="D8554">
            <v>0</v>
          </cell>
          <cell r="E8554">
            <v>0</v>
          </cell>
          <cell r="F8554">
            <v>0</v>
          </cell>
          <cell r="G8554">
            <v>0</v>
          </cell>
          <cell r="H8554">
            <v>0</v>
          </cell>
          <cell r="I8554">
            <v>0</v>
          </cell>
          <cell r="J8554">
            <v>0</v>
          </cell>
          <cell r="K8554">
            <v>0</v>
          </cell>
          <cell r="L8554">
            <v>0</v>
          </cell>
          <cell r="M8554">
            <v>0</v>
          </cell>
          <cell r="N8554">
            <v>0</v>
          </cell>
          <cell r="O8554">
            <v>0</v>
          </cell>
          <cell r="P8554">
            <v>0</v>
          </cell>
          <cell r="Q8554">
            <v>0</v>
          </cell>
          <cell r="R8554">
            <v>0</v>
          </cell>
          <cell r="S8554">
            <v>0</v>
          </cell>
          <cell r="T8554">
            <v>0</v>
          </cell>
        </row>
        <row r="8555">
          <cell r="A8555">
            <v>52370913</v>
          </cell>
          <cell r="B8555" t="str">
            <v>Amortisation - Right of use Assets - Office Equipments</v>
          </cell>
          <cell r="C8555">
            <v>0</v>
          </cell>
          <cell r="D8555">
            <v>0</v>
          </cell>
          <cell r="E8555">
            <v>0</v>
          </cell>
          <cell r="F8555">
            <v>0</v>
          </cell>
          <cell r="G8555">
            <v>0</v>
          </cell>
          <cell r="H8555">
            <v>0</v>
          </cell>
          <cell r="I8555">
            <v>0</v>
          </cell>
          <cell r="J8555">
            <v>0</v>
          </cell>
          <cell r="K8555">
            <v>0</v>
          </cell>
          <cell r="L8555">
            <v>0</v>
          </cell>
          <cell r="M8555">
            <v>0</v>
          </cell>
          <cell r="N8555">
            <v>0</v>
          </cell>
          <cell r="O8555">
            <v>0</v>
          </cell>
          <cell r="P8555">
            <v>0</v>
          </cell>
          <cell r="Q8555">
            <v>0</v>
          </cell>
          <cell r="R8555">
            <v>0</v>
          </cell>
          <cell r="S8555">
            <v>0</v>
          </cell>
          <cell r="T8555">
            <v>0</v>
          </cell>
        </row>
        <row r="8556">
          <cell r="A8556">
            <v>0</v>
          </cell>
          <cell r="B8556" t="str">
            <v>Amortisation - Right of use Assets - Leasehold Improvements</v>
          </cell>
          <cell r="C8556">
            <v>0</v>
          </cell>
          <cell r="D8556">
            <v>0</v>
          </cell>
          <cell r="E8556">
            <v>0</v>
          </cell>
          <cell r="F8556">
            <v>0</v>
          </cell>
          <cell r="G8556">
            <v>0</v>
          </cell>
          <cell r="H8556">
            <v>0</v>
          </cell>
          <cell r="I8556">
            <v>0</v>
          </cell>
          <cell r="J8556">
            <v>0</v>
          </cell>
          <cell r="K8556">
            <v>0</v>
          </cell>
          <cell r="L8556">
            <v>0</v>
          </cell>
          <cell r="M8556">
            <v>0</v>
          </cell>
          <cell r="N8556">
            <v>0</v>
          </cell>
          <cell r="O8556">
            <v>0</v>
          </cell>
          <cell r="P8556">
            <v>0</v>
          </cell>
          <cell r="Q8556">
            <v>0</v>
          </cell>
          <cell r="R8556">
            <v>0</v>
          </cell>
          <cell r="S8556">
            <v>0</v>
          </cell>
          <cell r="T8556">
            <v>0</v>
          </cell>
        </row>
        <row r="8557">
          <cell r="A8557">
            <v>52370914</v>
          </cell>
          <cell r="B8557" t="str">
            <v>Amortisation - Right of use Assets - Leasehold Improvements</v>
          </cell>
          <cell r="C8557">
            <v>0</v>
          </cell>
          <cell r="D8557">
            <v>0</v>
          </cell>
          <cell r="E8557">
            <v>0</v>
          </cell>
          <cell r="F8557">
            <v>0</v>
          </cell>
          <cell r="G8557">
            <v>0</v>
          </cell>
          <cell r="H8557">
            <v>0</v>
          </cell>
          <cell r="I8557">
            <v>0</v>
          </cell>
          <cell r="J8557">
            <v>0</v>
          </cell>
          <cell r="K8557">
            <v>0</v>
          </cell>
          <cell r="L8557">
            <v>0</v>
          </cell>
          <cell r="M8557">
            <v>0</v>
          </cell>
          <cell r="N8557">
            <v>0</v>
          </cell>
          <cell r="O8557">
            <v>0</v>
          </cell>
          <cell r="P8557">
            <v>0</v>
          </cell>
          <cell r="Q8557">
            <v>0</v>
          </cell>
          <cell r="R8557">
            <v>0</v>
          </cell>
          <cell r="S8557">
            <v>0</v>
          </cell>
          <cell r="T8557">
            <v>0</v>
          </cell>
        </row>
        <row r="8558">
          <cell r="A8558">
            <v>360</v>
          </cell>
          <cell r="B8558" t="str">
            <v>Other Expenses.................</v>
          </cell>
          <cell r="C8558">
            <v>35442181823.599998</v>
          </cell>
          <cell r="D8558">
            <v>11118755258.58</v>
          </cell>
          <cell r="E8558">
            <v>6567267530.9499998</v>
          </cell>
          <cell r="F8558">
            <v>2785296286.1700001</v>
          </cell>
          <cell r="G8558">
            <v>6684575408.8000002</v>
          </cell>
          <cell r="H8558">
            <v>0</v>
          </cell>
          <cell r="I8558">
            <v>0</v>
          </cell>
          <cell r="J8558">
            <v>0</v>
          </cell>
          <cell r="K8558">
            <v>213699970.87</v>
          </cell>
          <cell r="L8558">
            <v>-229280717.83000001</v>
          </cell>
          <cell r="M8558">
            <v>515041778.50999999</v>
          </cell>
          <cell r="N8558">
            <v>0</v>
          </cell>
          <cell r="O8558">
            <v>0</v>
          </cell>
          <cell r="P8558">
            <v>0</v>
          </cell>
          <cell r="Q8558">
            <v>0</v>
          </cell>
          <cell r="R8558">
            <v>0</v>
          </cell>
          <cell r="S8558">
            <v>0</v>
          </cell>
          <cell r="T8558">
            <v>63097537339.650002</v>
          </cell>
        </row>
        <row r="8559">
          <cell r="A8559">
            <v>361</v>
          </cell>
          <cell r="B8559" t="str">
            <v>Inter Division Expenses/Income (Net).........</v>
          </cell>
          <cell r="C8559">
            <v>3696448073.98</v>
          </cell>
          <cell r="D8559">
            <v>967656763.94000006</v>
          </cell>
          <cell r="E8559">
            <v>447510598.08999997</v>
          </cell>
          <cell r="F8559">
            <v>-115560145.8</v>
          </cell>
          <cell r="G8559">
            <v>209652112.72999999</v>
          </cell>
          <cell r="H8559">
            <v>0</v>
          </cell>
          <cell r="I8559">
            <v>0</v>
          </cell>
          <cell r="J8559">
            <v>0</v>
          </cell>
          <cell r="K8559">
            <v>0</v>
          </cell>
          <cell r="L8559">
            <v>-5209661558.9700003</v>
          </cell>
          <cell r="M8559">
            <v>3954138.86</v>
          </cell>
          <cell r="N8559">
            <v>0</v>
          </cell>
          <cell r="O8559">
            <v>0</v>
          </cell>
          <cell r="P8559">
            <v>0</v>
          </cell>
          <cell r="Q8559">
            <v>0</v>
          </cell>
          <cell r="R8559">
            <v>0</v>
          </cell>
          <cell r="S8559">
            <v>0</v>
          </cell>
          <cell r="T8559">
            <v>-17.170000000000002</v>
          </cell>
        </row>
        <row r="8560">
          <cell r="A8560">
            <v>54760004</v>
          </cell>
          <cell r="B8560" t="str">
            <v>54760004 FES - Conversion &amp; R&amp;D  cost allocation - Mfg Fixe</v>
          </cell>
          <cell r="C8560">
            <v>0</v>
          </cell>
          <cell r="D8560">
            <v>-49512129.009999998</v>
          </cell>
          <cell r="E8560">
            <v>0</v>
          </cell>
          <cell r="F8560">
            <v>0</v>
          </cell>
          <cell r="G8560">
            <v>49512129.020000003</v>
          </cell>
          <cell r="H8560">
            <v>0</v>
          </cell>
          <cell r="I8560">
            <v>0</v>
          </cell>
          <cell r="J8560">
            <v>0</v>
          </cell>
          <cell r="K8560">
            <v>0</v>
          </cell>
          <cell r="L8560">
            <v>0</v>
          </cell>
          <cell r="M8560">
            <v>0</v>
          </cell>
          <cell r="N8560">
            <v>0</v>
          </cell>
          <cell r="O8560">
            <v>0</v>
          </cell>
          <cell r="P8560">
            <v>0</v>
          </cell>
          <cell r="Q8560">
            <v>0</v>
          </cell>
          <cell r="R8560">
            <v>0</v>
          </cell>
          <cell r="S8560">
            <v>0</v>
          </cell>
          <cell r="T8560">
            <v>0.01</v>
          </cell>
        </row>
        <row r="8561">
          <cell r="A8561">
            <v>54760005</v>
          </cell>
          <cell r="B8561" t="str">
            <v>54760005 FES - Conversion &amp; R&amp;D  cost allocation - Mfg Var</v>
          </cell>
          <cell r="C8561">
            <v>0</v>
          </cell>
          <cell r="D8561">
            <v>-28254282.170000002</v>
          </cell>
          <cell r="E8561">
            <v>0</v>
          </cell>
          <cell r="F8561">
            <v>0</v>
          </cell>
          <cell r="G8561">
            <v>28254282.170000002</v>
          </cell>
          <cell r="H8561">
            <v>0</v>
          </cell>
          <cell r="I8561">
            <v>0</v>
          </cell>
          <cell r="J8561">
            <v>0</v>
          </cell>
          <cell r="K8561">
            <v>0</v>
          </cell>
          <cell r="L8561">
            <v>0</v>
          </cell>
          <cell r="M8561">
            <v>0</v>
          </cell>
          <cell r="N8561">
            <v>0</v>
          </cell>
          <cell r="O8561">
            <v>0</v>
          </cell>
          <cell r="P8561">
            <v>0</v>
          </cell>
          <cell r="Q8561">
            <v>0</v>
          </cell>
          <cell r="R8561">
            <v>0</v>
          </cell>
          <cell r="S8561">
            <v>0</v>
          </cell>
          <cell r="T8561">
            <v>0</v>
          </cell>
        </row>
        <row r="8562">
          <cell r="A8562">
            <v>54990000</v>
          </cell>
          <cell r="B8562" t="str">
            <v>54990000 Interdivision Income/ Expense-Fixed</v>
          </cell>
          <cell r="C8562">
            <v>-376398991.74000001</v>
          </cell>
          <cell r="D8562">
            <v>211423443.16999999</v>
          </cell>
          <cell r="E8562">
            <v>123597389.61</v>
          </cell>
          <cell r="F8562">
            <v>-115560145.8</v>
          </cell>
          <cell r="G8562">
            <v>51118787.710000001</v>
          </cell>
          <cell r="H8562">
            <v>0</v>
          </cell>
          <cell r="I8562">
            <v>0</v>
          </cell>
          <cell r="J8562">
            <v>0</v>
          </cell>
          <cell r="K8562">
            <v>0</v>
          </cell>
          <cell r="L8562">
            <v>2575810.2000000002</v>
          </cell>
          <cell r="M8562">
            <v>3954138.86</v>
          </cell>
          <cell r="N8562">
            <v>0</v>
          </cell>
          <cell r="O8562">
            <v>0</v>
          </cell>
          <cell r="P8562">
            <v>0</v>
          </cell>
          <cell r="Q8562">
            <v>0</v>
          </cell>
          <cell r="R8562">
            <v>0</v>
          </cell>
          <cell r="S8562">
            <v>0</v>
          </cell>
          <cell r="T8562">
            <v>-99289567.989999995</v>
          </cell>
        </row>
        <row r="8563">
          <cell r="A8563">
            <v>54990001</v>
          </cell>
          <cell r="B8563" t="str">
            <v>54990001 Interdivision income/ expense-Variable</v>
          </cell>
          <cell r="C8563">
            <v>4108824077.8400002</v>
          </cell>
          <cell r="D8563">
            <v>770826669.01999998</v>
          </cell>
          <cell r="E8563">
            <v>323913208.48000002</v>
          </cell>
          <cell r="F8563">
            <v>0</v>
          </cell>
          <cell r="G8563">
            <v>80766913.829999998</v>
          </cell>
          <cell r="H8563">
            <v>0</v>
          </cell>
          <cell r="I8563">
            <v>0</v>
          </cell>
          <cell r="J8563">
            <v>0</v>
          </cell>
          <cell r="K8563">
            <v>0</v>
          </cell>
          <cell r="L8563">
            <v>-5212237369.1700001</v>
          </cell>
          <cell r="M8563">
            <v>0</v>
          </cell>
          <cell r="N8563">
            <v>0</v>
          </cell>
          <cell r="O8563">
            <v>0</v>
          </cell>
          <cell r="P8563">
            <v>0</v>
          </cell>
          <cell r="Q8563">
            <v>0</v>
          </cell>
          <cell r="R8563">
            <v>0</v>
          </cell>
          <cell r="S8563">
            <v>0</v>
          </cell>
          <cell r="T8563">
            <v>72093500</v>
          </cell>
        </row>
        <row r="8564">
          <cell r="A8564">
            <v>54990003</v>
          </cell>
          <cell r="B8564" t="str">
            <v>54990003 Inter Division Exp - Depreciation exp</v>
          </cell>
          <cell r="C8564">
            <v>-63173062.93</v>
          </cell>
          <cell r="D8564">
            <v>63173062.93</v>
          </cell>
          <cell r="E8564">
            <v>0</v>
          </cell>
          <cell r="F8564">
            <v>0</v>
          </cell>
          <cell r="G8564">
            <v>0</v>
          </cell>
          <cell r="H8564">
            <v>0</v>
          </cell>
          <cell r="I8564">
            <v>0</v>
          </cell>
          <cell r="J8564">
            <v>0</v>
          </cell>
          <cell r="K8564">
            <v>0</v>
          </cell>
          <cell r="L8564">
            <v>0</v>
          </cell>
          <cell r="M8564">
            <v>0</v>
          </cell>
          <cell r="N8564">
            <v>0</v>
          </cell>
          <cell r="O8564">
            <v>0</v>
          </cell>
          <cell r="P8564">
            <v>0</v>
          </cell>
          <cell r="Q8564">
            <v>0</v>
          </cell>
          <cell r="R8564">
            <v>0</v>
          </cell>
          <cell r="S8564">
            <v>0</v>
          </cell>
          <cell r="T8564">
            <v>0</v>
          </cell>
        </row>
        <row r="8565">
          <cell r="A8565">
            <v>54990005</v>
          </cell>
          <cell r="B8565" t="str">
            <v>54990005 Inter Unit Income/Expense-Fixed</v>
          </cell>
          <cell r="C8565">
            <v>27196050.809999999</v>
          </cell>
          <cell r="D8565">
            <v>0</v>
          </cell>
          <cell r="E8565">
            <v>0</v>
          </cell>
          <cell r="F8565">
            <v>0</v>
          </cell>
          <cell r="G8565">
            <v>0</v>
          </cell>
          <cell r="H8565">
            <v>0</v>
          </cell>
          <cell r="I8565">
            <v>0</v>
          </cell>
          <cell r="J8565">
            <v>0</v>
          </cell>
          <cell r="K8565">
            <v>0</v>
          </cell>
          <cell r="L8565">
            <v>0</v>
          </cell>
          <cell r="M8565">
            <v>0</v>
          </cell>
          <cell r="N8565">
            <v>0</v>
          </cell>
          <cell r="O8565">
            <v>0</v>
          </cell>
          <cell r="P8565">
            <v>0</v>
          </cell>
          <cell r="Q8565">
            <v>0</v>
          </cell>
          <cell r="R8565">
            <v>0</v>
          </cell>
          <cell r="S8565">
            <v>0</v>
          </cell>
          <cell r="T8565">
            <v>27196050.809999999</v>
          </cell>
        </row>
        <row r="8566">
          <cell r="A8566">
            <v>54990006</v>
          </cell>
          <cell r="B8566" t="str">
            <v>54990006 Inter Unit Inc/Exp-Depreciation</v>
          </cell>
          <cell r="C8566">
            <v>0</v>
          </cell>
          <cell r="D8566">
            <v>0</v>
          </cell>
          <cell r="E8566">
            <v>0</v>
          </cell>
          <cell r="F8566">
            <v>0</v>
          </cell>
          <cell r="G8566">
            <v>0</v>
          </cell>
          <cell r="H8566">
            <v>0</v>
          </cell>
          <cell r="I8566">
            <v>0</v>
          </cell>
          <cell r="J8566">
            <v>0</v>
          </cell>
          <cell r="K8566">
            <v>0</v>
          </cell>
          <cell r="L8566">
            <v>0</v>
          </cell>
          <cell r="M8566">
            <v>0</v>
          </cell>
          <cell r="N8566">
            <v>0</v>
          </cell>
          <cell r="O8566">
            <v>0</v>
          </cell>
          <cell r="P8566">
            <v>0</v>
          </cell>
          <cell r="Q8566">
            <v>0</v>
          </cell>
          <cell r="R8566">
            <v>0</v>
          </cell>
          <cell r="S8566">
            <v>0</v>
          </cell>
          <cell r="T8566">
            <v>0</v>
          </cell>
        </row>
        <row r="8567">
          <cell r="A8567">
            <v>362</v>
          </cell>
          <cell r="B8567" t="str">
            <v>Stores consumed...............</v>
          </cell>
          <cell r="C8567">
            <v>1786152023.78</v>
          </cell>
          <cell r="D8567">
            <v>680793765.27999997</v>
          </cell>
          <cell r="E8567">
            <v>247450584.09</v>
          </cell>
          <cell r="F8567">
            <v>6436507.7800000003</v>
          </cell>
          <cell r="G8567">
            <v>4525243.1500000004</v>
          </cell>
          <cell r="H8567">
            <v>0</v>
          </cell>
          <cell r="I8567">
            <v>0</v>
          </cell>
          <cell r="J8567">
            <v>0</v>
          </cell>
          <cell r="K8567">
            <v>0</v>
          </cell>
          <cell r="L8567">
            <v>2599147.71</v>
          </cell>
          <cell r="M8567">
            <v>25554784.32</v>
          </cell>
          <cell r="N8567">
            <v>0</v>
          </cell>
          <cell r="O8567">
            <v>0</v>
          </cell>
          <cell r="P8567">
            <v>0</v>
          </cell>
          <cell r="Q8567">
            <v>0</v>
          </cell>
          <cell r="R8567">
            <v>0</v>
          </cell>
          <cell r="S8567">
            <v>0</v>
          </cell>
          <cell r="T8567">
            <v>2753512056.1100001</v>
          </cell>
        </row>
        <row r="8568">
          <cell r="A8568">
            <v>50250260</v>
          </cell>
          <cell r="B8568" t="str">
            <v>50250260 Cost Of Goods Sold-Stores</v>
          </cell>
          <cell r="C8568">
            <v>920188.92</v>
          </cell>
          <cell r="D8568">
            <v>4473.8</v>
          </cell>
          <cell r="E8568">
            <v>9601.2900000000009</v>
          </cell>
          <cell r="F8568">
            <v>0</v>
          </cell>
          <cell r="G8568">
            <v>0</v>
          </cell>
          <cell r="H8568">
            <v>0</v>
          </cell>
          <cell r="I8568">
            <v>0</v>
          </cell>
          <cell r="J8568">
            <v>0</v>
          </cell>
          <cell r="K8568">
            <v>0</v>
          </cell>
          <cell r="L8568">
            <v>0</v>
          </cell>
          <cell r="M8568">
            <v>112500</v>
          </cell>
          <cell r="N8568">
            <v>0</v>
          </cell>
          <cell r="O8568">
            <v>0</v>
          </cell>
          <cell r="P8568">
            <v>0</v>
          </cell>
          <cell r="Q8568">
            <v>0</v>
          </cell>
          <cell r="R8568">
            <v>0</v>
          </cell>
          <cell r="S8568">
            <v>0</v>
          </cell>
          <cell r="T8568">
            <v>1046764.01</v>
          </cell>
        </row>
        <row r="8569">
          <cell r="A8569">
            <v>50250270</v>
          </cell>
          <cell r="B8569" t="str">
            <v>50250270 Cost Of Goods Sold- Machinery Spare</v>
          </cell>
          <cell r="C8569">
            <v>7686242.6200000001</v>
          </cell>
          <cell r="D8569">
            <v>-55929</v>
          </cell>
          <cell r="E8569">
            <v>1068162.1200000001</v>
          </cell>
          <cell r="F8569">
            <v>0</v>
          </cell>
          <cell r="G8569">
            <v>0</v>
          </cell>
          <cell r="H8569">
            <v>0</v>
          </cell>
          <cell r="I8569">
            <v>0</v>
          </cell>
          <cell r="J8569">
            <v>0</v>
          </cell>
          <cell r="K8569">
            <v>0</v>
          </cell>
          <cell r="L8569">
            <v>0</v>
          </cell>
          <cell r="M8569">
            <v>0</v>
          </cell>
          <cell r="N8569">
            <v>0</v>
          </cell>
          <cell r="O8569">
            <v>0</v>
          </cell>
          <cell r="P8569">
            <v>0</v>
          </cell>
          <cell r="Q8569">
            <v>0</v>
          </cell>
          <cell r="R8569">
            <v>0</v>
          </cell>
          <cell r="S8569">
            <v>0</v>
          </cell>
          <cell r="T8569">
            <v>8698475.7400000002</v>
          </cell>
        </row>
        <row r="8570">
          <cell r="A8570">
            <v>54010001</v>
          </cell>
          <cell r="B8570" t="str">
            <v>54010001 Stores Consumed</v>
          </cell>
          <cell r="C8570">
            <v>674139819.67999995</v>
          </cell>
          <cell r="D8570">
            <v>275543970.35000002</v>
          </cell>
          <cell r="E8570">
            <v>199647485.69</v>
          </cell>
          <cell r="F8570">
            <v>197716.59</v>
          </cell>
          <cell r="G8570">
            <v>4555255.1500000004</v>
          </cell>
          <cell r="H8570">
            <v>0</v>
          </cell>
          <cell r="I8570">
            <v>0</v>
          </cell>
          <cell r="J8570">
            <v>0</v>
          </cell>
          <cell r="K8570">
            <v>0</v>
          </cell>
          <cell r="L8570">
            <v>2599147.71</v>
          </cell>
          <cell r="M8570">
            <v>23368590.420000002</v>
          </cell>
          <cell r="N8570">
            <v>0</v>
          </cell>
          <cell r="O8570">
            <v>0</v>
          </cell>
          <cell r="P8570">
            <v>0</v>
          </cell>
          <cell r="Q8570">
            <v>0</v>
          </cell>
          <cell r="R8570">
            <v>0</v>
          </cell>
          <cell r="S8570">
            <v>0</v>
          </cell>
          <cell r="T8570">
            <v>1180051985.5899999</v>
          </cell>
        </row>
        <row r="8571">
          <cell r="A8571">
            <v>54010002</v>
          </cell>
          <cell r="B8571" t="str">
            <v>54010002 Diesel, Oil And Grease Consumed</v>
          </cell>
          <cell r="C8571">
            <v>317453783.44999999</v>
          </cell>
          <cell r="D8571">
            <v>267199755.69999999</v>
          </cell>
          <cell r="E8571">
            <v>32902967.789999999</v>
          </cell>
          <cell r="F8571">
            <v>0</v>
          </cell>
          <cell r="G8571">
            <v>0</v>
          </cell>
          <cell r="H8571">
            <v>0</v>
          </cell>
          <cell r="I8571">
            <v>0</v>
          </cell>
          <cell r="J8571">
            <v>0</v>
          </cell>
          <cell r="K8571">
            <v>0</v>
          </cell>
          <cell r="L8571">
            <v>0</v>
          </cell>
          <cell r="M8571">
            <v>1075743.57</v>
          </cell>
          <cell r="N8571">
            <v>0</v>
          </cell>
          <cell r="O8571">
            <v>0</v>
          </cell>
          <cell r="P8571">
            <v>0</v>
          </cell>
          <cell r="Q8571">
            <v>0</v>
          </cell>
          <cell r="R8571">
            <v>0</v>
          </cell>
          <cell r="S8571">
            <v>0</v>
          </cell>
          <cell r="T8571">
            <v>618632250.50999999</v>
          </cell>
        </row>
        <row r="8572">
          <cell r="A8572">
            <v>54010003</v>
          </cell>
          <cell r="B8572" t="str">
            <v>54010003 Expense Stores Consumed</v>
          </cell>
          <cell r="C8572">
            <v>20708038.280000001</v>
          </cell>
          <cell r="D8572">
            <v>3071347.87</v>
          </cell>
          <cell r="E8572">
            <v>1836160</v>
          </cell>
          <cell r="F8572">
            <v>0</v>
          </cell>
          <cell r="G8572">
            <v>0</v>
          </cell>
          <cell r="H8572">
            <v>0</v>
          </cell>
          <cell r="I8572">
            <v>0</v>
          </cell>
          <cell r="J8572">
            <v>0</v>
          </cell>
          <cell r="K8572">
            <v>0</v>
          </cell>
          <cell r="L8572">
            <v>0</v>
          </cell>
          <cell r="M8572">
            <v>702148.62</v>
          </cell>
          <cell r="N8572">
            <v>0</v>
          </cell>
          <cell r="O8572">
            <v>0</v>
          </cell>
          <cell r="P8572">
            <v>0</v>
          </cell>
          <cell r="Q8572">
            <v>0</v>
          </cell>
          <cell r="R8572">
            <v>0</v>
          </cell>
          <cell r="S8572">
            <v>0</v>
          </cell>
          <cell r="T8572">
            <v>26317694.77</v>
          </cell>
        </row>
        <row r="8573">
          <cell r="A8573">
            <v>54010004</v>
          </cell>
          <cell r="B8573" t="str">
            <v>54010004 Consumption Steel Frames For Tractor Transport</v>
          </cell>
          <cell r="C8573">
            <v>0</v>
          </cell>
          <cell r="D8573">
            <v>127784842.15000001</v>
          </cell>
          <cell r="E8573">
            <v>12209004.25</v>
          </cell>
          <cell r="F8573">
            <v>0</v>
          </cell>
          <cell r="G8573">
            <v>0</v>
          </cell>
          <cell r="H8573">
            <v>0</v>
          </cell>
          <cell r="I8573">
            <v>0</v>
          </cell>
          <cell r="J8573">
            <v>0</v>
          </cell>
          <cell r="K8573">
            <v>0</v>
          </cell>
          <cell r="L8573">
            <v>0</v>
          </cell>
          <cell r="M8573">
            <v>0</v>
          </cell>
          <cell r="N8573">
            <v>0</v>
          </cell>
          <cell r="O8573">
            <v>0</v>
          </cell>
          <cell r="P8573">
            <v>0</v>
          </cell>
          <cell r="Q8573">
            <v>0</v>
          </cell>
          <cell r="R8573">
            <v>0</v>
          </cell>
          <cell r="S8573">
            <v>0</v>
          </cell>
          <cell r="T8573">
            <v>139993846.40000001</v>
          </cell>
        </row>
        <row r="8574">
          <cell r="A8574">
            <v>54010010</v>
          </cell>
          <cell r="B8574" t="str">
            <v>6*  Gas Consumption - LPG/LNG/PNG/Others</v>
          </cell>
          <cell r="C8574">
            <v>755006168.24000001</v>
          </cell>
          <cell r="D8574">
            <v>639986.67000000004</v>
          </cell>
          <cell r="E8574">
            <v>0</v>
          </cell>
          <cell r="F8574">
            <v>0</v>
          </cell>
          <cell r="G8574">
            <v>0</v>
          </cell>
          <cell r="H8574">
            <v>0</v>
          </cell>
          <cell r="I8574">
            <v>0</v>
          </cell>
          <cell r="J8574">
            <v>0</v>
          </cell>
          <cell r="K8574">
            <v>0</v>
          </cell>
          <cell r="L8574">
            <v>0</v>
          </cell>
          <cell r="M8574">
            <v>2275</v>
          </cell>
          <cell r="N8574">
            <v>0</v>
          </cell>
          <cell r="O8574">
            <v>0</v>
          </cell>
          <cell r="P8574">
            <v>0</v>
          </cell>
          <cell r="Q8574">
            <v>0</v>
          </cell>
          <cell r="R8574">
            <v>0</v>
          </cell>
          <cell r="S8574">
            <v>0</v>
          </cell>
          <cell r="T8574">
            <v>755648429.90999997</v>
          </cell>
        </row>
        <row r="8575">
          <cell r="A8575">
            <v>54010005</v>
          </cell>
          <cell r="B8575" t="str">
            <v>54010005 Expense Stores Consumed-Imported</v>
          </cell>
          <cell r="C8575">
            <v>0</v>
          </cell>
          <cell r="D8575">
            <v>0</v>
          </cell>
          <cell r="E8575">
            <v>0</v>
          </cell>
          <cell r="F8575">
            <v>0</v>
          </cell>
          <cell r="G8575">
            <v>0</v>
          </cell>
          <cell r="H8575">
            <v>0</v>
          </cell>
          <cell r="I8575">
            <v>0</v>
          </cell>
          <cell r="J8575">
            <v>0</v>
          </cell>
          <cell r="K8575">
            <v>0</v>
          </cell>
          <cell r="L8575">
            <v>0</v>
          </cell>
          <cell r="M8575">
            <v>0</v>
          </cell>
          <cell r="N8575">
            <v>0</v>
          </cell>
          <cell r="O8575">
            <v>0</v>
          </cell>
          <cell r="P8575">
            <v>0</v>
          </cell>
          <cell r="Q8575">
            <v>0</v>
          </cell>
          <cell r="R8575">
            <v>0</v>
          </cell>
          <cell r="S8575">
            <v>0</v>
          </cell>
          <cell r="T8575">
            <v>0</v>
          </cell>
        </row>
        <row r="8576">
          <cell r="A8576">
            <v>54010098</v>
          </cell>
          <cell r="B8576" t="str">
            <v>54010098 Price Difference-Consumables</v>
          </cell>
          <cell r="C8576">
            <v>-1534307.16</v>
          </cell>
          <cell r="D8576">
            <v>2620721.08</v>
          </cell>
          <cell r="E8576">
            <v>-316285.05</v>
          </cell>
          <cell r="F8576">
            <v>0</v>
          </cell>
          <cell r="G8576">
            <v>0</v>
          </cell>
          <cell r="H8576">
            <v>0</v>
          </cell>
          <cell r="I8576">
            <v>0</v>
          </cell>
          <cell r="J8576">
            <v>0</v>
          </cell>
          <cell r="K8576">
            <v>0</v>
          </cell>
          <cell r="L8576">
            <v>0</v>
          </cell>
          <cell r="M8576">
            <v>-39447.370000000003</v>
          </cell>
          <cell r="N8576">
            <v>0</v>
          </cell>
          <cell r="O8576">
            <v>0</v>
          </cell>
          <cell r="P8576">
            <v>0</v>
          </cell>
          <cell r="Q8576">
            <v>0</v>
          </cell>
          <cell r="R8576">
            <v>0</v>
          </cell>
          <cell r="S8576">
            <v>0</v>
          </cell>
          <cell r="T8576">
            <v>730681.5</v>
          </cell>
        </row>
        <row r="8577">
          <cell r="A8577">
            <v>54010099</v>
          </cell>
          <cell r="B8577" t="str">
            <v>54010099 Miscellaneous Consumption</v>
          </cell>
          <cell r="C8577">
            <v>4497622.28</v>
          </cell>
          <cell r="D8577">
            <v>2756817.04</v>
          </cell>
          <cell r="E8577">
            <v>93488</v>
          </cell>
          <cell r="F8577">
            <v>0</v>
          </cell>
          <cell r="G8577">
            <v>-30012</v>
          </cell>
          <cell r="H8577">
            <v>0</v>
          </cell>
          <cell r="I8577">
            <v>0</v>
          </cell>
          <cell r="J8577">
            <v>0</v>
          </cell>
          <cell r="K8577">
            <v>0</v>
          </cell>
          <cell r="L8577">
            <v>0</v>
          </cell>
          <cell r="M8577">
            <v>332974.08000000002</v>
          </cell>
          <cell r="N8577">
            <v>0</v>
          </cell>
          <cell r="O8577">
            <v>0</v>
          </cell>
          <cell r="P8577">
            <v>0</v>
          </cell>
          <cell r="Q8577">
            <v>0</v>
          </cell>
          <cell r="R8577">
            <v>0</v>
          </cell>
          <cell r="S8577">
            <v>0</v>
          </cell>
          <cell r="T8577">
            <v>7650889.4000000004</v>
          </cell>
        </row>
        <row r="8578">
          <cell r="A8578">
            <v>54040009</v>
          </cell>
          <cell r="B8578" t="str">
            <v>54040009 Oil Fuels Consumed</v>
          </cell>
          <cell r="C8578">
            <v>7274467.4699999997</v>
          </cell>
          <cell r="D8578">
            <v>1227779.6200000001</v>
          </cell>
          <cell r="E8578">
            <v>0</v>
          </cell>
          <cell r="F8578">
            <v>6238791.1900000004</v>
          </cell>
          <cell r="G8578">
            <v>0</v>
          </cell>
          <cell r="H8578">
            <v>0</v>
          </cell>
          <cell r="I8578">
            <v>0</v>
          </cell>
          <cell r="J8578">
            <v>0</v>
          </cell>
          <cell r="K8578">
            <v>0</v>
          </cell>
          <cell r="L8578">
            <v>0</v>
          </cell>
          <cell r="M8578">
            <v>0</v>
          </cell>
          <cell r="N8578">
            <v>0</v>
          </cell>
          <cell r="O8578">
            <v>0</v>
          </cell>
          <cell r="P8578">
            <v>0</v>
          </cell>
          <cell r="Q8578">
            <v>0</v>
          </cell>
          <cell r="R8578">
            <v>0</v>
          </cell>
          <cell r="S8578">
            <v>0</v>
          </cell>
          <cell r="T8578">
            <v>14741038.279999999</v>
          </cell>
        </row>
        <row r="8579">
          <cell r="A8579">
            <v>363</v>
          </cell>
          <cell r="B8579" t="str">
            <v>Tools consumed...............</v>
          </cell>
          <cell r="C8579">
            <v>376178326.74000001</v>
          </cell>
          <cell r="D8579">
            <v>244387406.91999999</v>
          </cell>
          <cell r="E8579">
            <v>102696466.03</v>
          </cell>
          <cell r="F8579">
            <v>4709</v>
          </cell>
          <cell r="G8579">
            <v>720717.28</v>
          </cell>
          <cell r="H8579">
            <v>0</v>
          </cell>
          <cell r="I8579">
            <v>0</v>
          </cell>
          <cell r="J8579">
            <v>0</v>
          </cell>
          <cell r="K8579">
            <v>0</v>
          </cell>
          <cell r="L8579">
            <v>303704.59999999998</v>
          </cell>
          <cell r="M8579">
            <v>4516944.12</v>
          </cell>
          <cell r="N8579">
            <v>0</v>
          </cell>
          <cell r="O8579">
            <v>0</v>
          </cell>
          <cell r="P8579">
            <v>0</v>
          </cell>
          <cell r="Q8579">
            <v>0</v>
          </cell>
          <cell r="R8579">
            <v>0</v>
          </cell>
          <cell r="S8579">
            <v>0</v>
          </cell>
          <cell r="T8579">
            <v>728808274.69000006</v>
          </cell>
        </row>
        <row r="8580">
          <cell r="A8580">
            <v>50250251</v>
          </cell>
          <cell r="B8580" t="str">
            <v>50250251 Cost Of Goods Sold-B/o Tools</v>
          </cell>
          <cell r="C8580">
            <v>5817634.2199999997</v>
          </cell>
          <cell r="D8580">
            <v>11633748.32</v>
          </cell>
          <cell r="E8580">
            <v>1087302.18</v>
          </cell>
          <cell r="F8580">
            <v>0</v>
          </cell>
          <cell r="G8580">
            <v>0</v>
          </cell>
          <cell r="H8580">
            <v>0</v>
          </cell>
          <cell r="I8580">
            <v>0</v>
          </cell>
          <cell r="J8580">
            <v>0</v>
          </cell>
          <cell r="K8580">
            <v>0</v>
          </cell>
          <cell r="L8580">
            <v>0</v>
          </cell>
          <cell r="M8580">
            <v>0</v>
          </cell>
          <cell r="N8580">
            <v>0</v>
          </cell>
          <cell r="O8580">
            <v>0</v>
          </cell>
          <cell r="P8580">
            <v>0</v>
          </cell>
          <cell r="Q8580">
            <v>0</v>
          </cell>
          <cell r="R8580">
            <v>0</v>
          </cell>
          <cell r="S8580">
            <v>0</v>
          </cell>
          <cell r="T8580">
            <v>18538684.719999999</v>
          </cell>
        </row>
        <row r="8581">
          <cell r="A8581">
            <v>50250252</v>
          </cell>
          <cell r="B8581" t="str">
            <v>50250252 Cost Of Goods Sold-Mfg Tools</v>
          </cell>
          <cell r="C8581">
            <v>517563.8</v>
          </cell>
          <cell r="D8581">
            <v>0.02</v>
          </cell>
          <cell r="E8581">
            <v>3787.75</v>
          </cell>
          <cell r="F8581">
            <v>0</v>
          </cell>
          <cell r="G8581">
            <v>0</v>
          </cell>
          <cell r="H8581">
            <v>0</v>
          </cell>
          <cell r="I8581">
            <v>0</v>
          </cell>
          <cell r="J8581">
            <v>0</v>
          </cell>
          <cell r="K8581">
            <v>0</v>
          </cell>
          <cell r="L8581">
            <v>0</v>
          </cell>
          <cell r="M8581">
            <v>0</v>
          </cell>
          <cell r="N8581">
            <v>0</v>
          </cell>
          <cell r="O8581">
            <v>0</v>
          </cell>
          <cell r="P8581">
            <v>0</v>
          </cell>
          <cell r="Q8581">
            <v>0</v>
          </cell>
          <cell r="R8581">
            <v>0</v>
          </cell>
          <cell r="S8581">
            <v>0</v>
          </cell>
          <cell r="T8581">
            <v>521351.57</v>
          </cell>
        </row>
        <row r="8582">
          <cell r="A8582">
            <v>50250256</v>
          </cell>
          <cell r="B8582" t="str">
            <v>50250256 Cost Of Goods Sold-B/o Toolings</v>
          </cell>
          <cell r="C8582">
            <v>650618.97</v>
          </cell>
          <cell r="D8582">
            <v>4218418.29</v>
          </cell>
          <cell r="E8582">
            <v>0</v>
          </cell>
          <cell r="F8582">
            <v>0</v>
          </cell>
          <cell r="G8582">
            <v>0</v>
          </cell>
          <cell r="H8582">
            <v>0</v>
          </cell>
          <cell r="I8582">
            <v>0</v>
          </cell>
          <cell r="J8582">
            <v>0</v>
          </cell>
          <cell r="K8582">
            <v>0</v>
          </cell>
          <cell r="L8582">
            <v>0</v>
          </cell>
          <cell r="M8582">
            <v>0</v>
          </cell>
          <cell r="N8582">
            <v>0</v>
          </cell>
          <cell r="O8582">
            <v>0</v>
          </cell>
          <cell r="P8582">
            <v>0</v>
          </cell>
          <cell r="Q8582">
            <v>0</v>
          </cell>
          <cell r="R8582">
            <v>0</v>
          </cell>
          <cell r="S8582">
            <v>0</v>
          </cell>
          <cell r="T8582">
            <v>4869037.26</v>
          </cell>
        </row>
        <row r="8583">
          <cell r="A8583">
            <v>50250271</v>
          </cell>
          <cell r="B8583" t="str">
            <v>50250271 Cost Of Dies Trfrd</v>
          </cell>
          <cell r="C8583">
            <v>960595097.22000003</v>
          </cell>
          <cell r="D8583">
            <v>0</v>
          </cell>
          <cell r="E8583">
            <v>0</v>
          </cell>
          <cell r="F8583">
            <v>0</v>
          </cell>
          <cell r="G8583">
            <v>0</v>
          </cell>
          <cell r="H8583">
            <v>0</v>
          </cell>
          <cell r="I8583">
            <v>0</v>
          </cell>
          <cell r="J8583">
            <v>0</v>
          </cell>
          <cell r="K8583">
            <v>0</v>
          </cell>
          <cell r="L8583">
            <v>0</v>
          </cell>
          <cell r="M8583">
            <v>0</v>
          </cell>
          <cell r="N8583">
            <v>0</v>
          </cell>
          <cell r="O8583">
            <v>0</v>
          </cell>
          <cell r="P8583">
            <v>0</v>
          </cell>
          <cell r="Q8583">
            <v>0</v>
          </cell>
          <cell r="R8583">
            <v>0</v>
          </cell>
          <cell r="S8583">
            <v>0</v>
          </cell>
          <cell r="T8583">
            <v>960595097.22000003</v>
          </cell>
        </row>
        <row r="8584">
          <cell r="A8584">
            <v>54020001</v>
          </cell>
          <cell r="B8584" t="str">
            <v>54020001 Tools Consumed - Manufactured</v>
          </cell>
          <cell r="C8584">
            <v>26156817.850000001</v>
          </cell>
          <cell r="D8584">
            <v>21748613.800000001</v>
          </cell>
          <cell r="E8584">
            <v>451088.71</v>
          </cell>
          <cell r="F8584">
            <v>0</v>
          </cell>
          <cell r="G8584">
            <v>217400</v>
          </cell>
          <cell r="H8584">
            <v>0</v>
          </cell>
          <cell r="I8584">
            <v>0</v>
          </cell>
          <cell r="J8584">
            <v>0</v>
          </cell>
          <cell r="K8584">
            <v>0</v>
          </cell>
          <cell r="L8584">
            <v>0</v>
          </cell>
          <cell r="M8584">
            <v>7385.92</v>
          </cell>
          <cell r="N8584">
            <v>0</v>
          </cell>
          <cell r="O8584">
            <v>0</v>
          </cell>
          <cell r="P8584">
            <v>0</v>
          </cell>
          <cell r="Q8584">
            <v>0</v>
          </cell>
          <cell r="R8584">
            <v>0</v>
          </cell>
          <cell r="S8584">
            <v>0</v>
          </cell>
          <cell r="T8584">
            <v>48581306.280000001</v>
          </cell>
        </row>
        <row r="8585">
          <cell r="A8585">
            <v>54020002</v>
          </cell>
          <cell r="B8585" t="str">
            <v>54020002 Tools Consumed - Small</v>
          </cell>
          <cell r="C8585">
            <v>207122517.31</v>
          </cell>
          <cell r="D8585">
            <v>138013368.28999999</v>
          </cell>
          <cell r="E8585">
            <v>100264706.53</v>
          </cell>
          <cell r="F8585">
            <v>0</v>
          </cell>
          <cell r="G8585">
            <v>524.28</v>
          </cell>
          <cell r="H8585">
            <v>0</v>
          </cell>
          <cell r="I8585">
            <v>0</v>
          </cell>
          <cell r="J8585">
            <v>0</v>
          </cell>
          <cell r="K8585">
            <v>0</v>
          </cell>
          <cell r="L8585">
            <v>1304.5999999999999</v>
          </cell>
          <cell r="M8585">
            <v>4592669.66</v>
          </cell>
          <cell r="N8585">
            <v>0</v>
          </cell>
          <cell r="O8585">
            <v>0</v>
          </cell>
          <cell r="P8585">
            <v>0</v>
          </cell>
          <cell r="Q8585">
            <v>0</v>
          </cell>
          <cell r="R8585">
            <v>0</v>
          </cell>
          <cell r="S8585">
            <v>0</v>
          </cell>
          <cell r="T8585">
            <v>449995090.67000002</v>
          </cell>
        </row>
        <row r="8586">
          <cell r="A8586">
            <v>54020003</v>
          </cell>
          <cell r="B8586" t="str">
            <v>54020003 Consumable Gauges</v>
          </cell>
          <cell r="C8586">
            <v>144065853.24000001</v>
          </cell>
          <cell r="D8586">
            <v>68565129.819999993</v>
          </cell>
          <cell r="E8586">
            <v>534356.86</v>
          </cell>
          <cell r="F8586">
            <v>0</v>
          </cell>
          <cell r="G8586">
            <v>0</v>
          </cell>
          <cell r="H8586">
            <v>0</v>
          </cell>
          <cell r="I8586">
            <v>0</v>
          </cell>
          <cell r="J8586">
            <v>0</v>
          </cell>
          <cell r="K8586">
            <v>0</v>
          </cell>
          <cell r="L8586">
            <v>302400</v>
          </cell>
          <cell r="M8586">
            <v>-83111.460000000006</v>
          </cell>
          <cell r="N8586">
            <v>0</v>
          </cell>
          <cell r="O8586">
            <v>0</v>
          </cell>
          <cell r="P8586">
            <v>0</v>
          </cell>
          <cell r="Q8586">
            <v>0</v>
          </cell>
          <cell r="R8586">
            <v>0</v>
          </cell>
          <cell r="S8586">
            <v>0</v>
          </cell>
          <cell r="T8586">
            <v>213384628.46000001</v>
          </cell>
        </row>
        <row r="8587">
          <cell r="A8587">
            <v>54020004</v>
          </cell>
          <cell r="B8587" t="str">
            <v>54020004 Consumable equipments</v>
          </cell>
          <cell r="C8587">
            <v>156526</v>
          </cell>
          <cell r="D8587">
            <v>409071.16</v>
          </cell>
          <cell r="E8587">
            <v>0</v>
          </cell>
          <cell r="F8587">
            <v>0</v>
          </cell>
          <cell r="G8587">
            <v>0</v>
          </cell>
          <cell r="H8587">
            <v>0</v>
          </cell>
          <cell r="I8587">
            <v>0</v>
          </cell>
          <cell r="J8587">
            <v>0</v>
          </cell>
          <cell r="K8587">
            <v>0</v>
          </cell>
          <cell r="L8587">
            <v>0</v>
          </cell>
          <cell r="M8587">
            <v>0</v>
          </cell>
          <cell r="N8587">
            <v>0</v>
          </cell>
          <cell r="O8587">
            <v>0</v>
          </cell>
          <cell r="P8587">
            <v>0</v>
          </cell>
          <cell r="Q8587">
            <v>0</v>
          </cell>
          <cell r="R8587">
            <v>0</v>
          </cell>
          <cell r="S8587">
            <v>0</v>
          </cell>
          <cell r="T8587">
            <v>565597.16</v>
          </cell>
        </row>
        <row r="8588">
          <cell r="A8588">
            <v>54020005</v>
          </cell>
          <cell r="B8588" t="str">
            <v>54020005 Consumable boxes / containers</v>
          </cell>
          <cell r="C8588">
            <v>0</v>
          </cell>
          <cell r="D8588">
            <v>7700</v>
          </cell>
          <cell r="E8588">
            <v>0</v>
          </cell>
          <cell r="F8588">
            <v>0</v>
          </cell>
          <cell r="G8588">
            <v>0</v>
          </cell>
          <cell r="H8588">
            <v>0</v>
          </cell>
          <cell r="I8588">
            <v>0</v>
          </cell>
          <cell r="J8588">
            <v>0</v>
          </cell>
          <cell r="K8588">
            <v>0</v>
          </cell>
          <cell r="L8588">
            <v>0</v>
          </cell>
          <cell r="M8588">
            <v>0</v>
          </cell>
          <cell r="N8588">
            <v>0</v>
          </cell>
          <cell r="O8588">
            <v>0</v>
          </cell>
          <cell r="P8588">
            <v>0</v>
          </cell>
          <cell r="Q8588">
            <v>0</v>
          </cell>
          <cell r="R8588">
            <v>0</v>
          </cell>
          <cell r="S8588">
            <v>0</v>
          </cell>
          <cell r="T8588">
            <v>7700</v>
          </cell>
        </row>
        <row r="8589">
          <cell r="A8589">
            <v>54020006</v>
          </cell>
          <cell r="B8589" t="str">
            <v>54020006 Bought Out Tools Transferred On Chargeable Basis</v>
          </cell>
          <cell r="C8589">
            <v>0</v>
          </cell>
          <cell r="D8589">
            <v>0</v>
          </cell>
          <cell r="E8589">
            <v>0</v>
          </cell>
          <cell r="F8589">
            <v>0</v>
          </cell>
          <cell r="G8589">
            <v>0</v>
          </cell>
          <cell r="H8589">
            <v>0</v>
          </cell>
          <cell r="I8589">
            <v>0</v>
          </cell>
          <cell r="J8589">
            <v>0</v>
          </cell>
          <cell r="K8589">
            <v>0</v>
          </cell>
          <cell r="L8589">
            <v>0</v>
          </cell>
          <cell r="M8589">
            <v>0</v>
          </cell>
          <cell r="N8589">
            <v>0</v>
          </cell>
          <cell r="O8589">
            <v>0</v>
          </cell>
          <cell r="P8589">
            <v>0</v>
          </cell>
          <cell r="Q8589">
            <v>0</v>
          </cell>
          <cell r="R8589">
            <v>0</v>
          </cell>
          <cell r="S8589">
            <v>0</v>
          </cell>
          <cell r="T8589">
            <v>0</v>
          </cell>
        </row>
        <row r="8590">
          <cell r="A8590">
            <v>54020007</v>
          </cell>
          <cell r="B8590" t="str">
            <v>54020007 Manufactured Tools Production Variance</v>
          </cell>
          <cell r="C8590">
            <v>0</v>
          </cell>
          <cell r="D8590">
            <v>0</v>
          </cell>
          <cell r="E8590">
            <v>0</v>
          </cell>
          <cell r="F8590">
            <v>0</v>
          </cell>
          <cell r="G8590">
            <v>0</v>
          </cell>
          <cell r="H8590">
            <v>0</v>
          </cell>
          <cell r="I8590">
            <v>0</v>
          </cell>
          <cell r="J8590">
            <v>0</v>
          </cell>
          <cell r="K8590">
            <v>0</v>
          </cell>
          <cell r="L8590">
            <v>0</v>
          </cell>
          <cell r="M8590">
            <v>0</v>
          </cell>
          <cell r="N8590">
            <v>0</v>
          </cell>
          <cell r="O8590">
            <v>0</v>
          </cell>
          <cell r="P8590">
            <v>0</v>
          </cell>
          <cell r="Q8590">
            <v>0</v>
          </cell>
          <cell r="R8590">
            <v>0</v>
          </cell>
          <cell r="S8590">
            <v>0</v>
          </cell>
          <cell r="T8590">
            <v>0</v>
          </cell>
        </row>
        <row r="8591">
          <cell r="A8591">
            <v>54020008</v>
          </cell>
          <cell r="B8591" t="str">
            <v>54020008 Cost Of Tools Manufactured</v>
          </cell>
          <cell r="C8591">
            <v>-969042146.95000005</v>
          </cell>
          <cell r="D8591">
            <v>-38914.620000000003</v>
          </cell>
          <cell r="E8591">
            <v>0</v>
          </cell>
          <cell r="F8591">
            <v>0</v>
          </cell>
          <cell r="G8591">
            <v>0</v>
          </cell>
          <cell r="H8591">
            <v>0</v>
          </cell>
          <cell r="I8591">
            <v>0</v>
          </cell>
          <cell r="J8591">
            <v>0</v>
          </cell>
          <cell r="K8591">
            <v>0</v>
          </cell>
          <cell r="L8591">
            <v>0</v>
          </cell>
          <cell r="M8591">
            <v>0</v>
          </cell>
          <cell r="N8591">
            <v>0</v>
          </cell>
          <cell r="O8591">
            <v>0</v>
          </cell>
          <cell r="P8591">
            <v>0</v>
          </cell>
          <cell r="Q8591">
            <v>0</v>
          </cell>
          <cell r="R8591">
            <v>0</v>
          </cell>
          <cell r="S8591">
            <v>0</v>
          </cell>
          <cell r="T8591">
            <v>-969081061.57000005</v>
          </cell>
        </row>
        <row r="8592">
          <cell r="A8592">
            <v>54020009</v>
          </cell>
          <cell r="B8592" t="str">
            <v>54020009 Cost Of Mte Manufactured</v>
          </cell>
          <cell r="C8592">
            <v>0</v>
          </cell>
          <cell r="D8592">
            <v>0</v>
          </cell>
          <cell r="E8592">
            <v>0</v>
          </cell>
          <cell r="F8592">
            <v>0</v>
          </cell>
          <cell r="G8592">
            <v>0</v>
          </cell>
          <cell r="H8592">
            <v>0</v>
          </cell>
          <cell r="I8592">
            <v>0</v>
          </cell>
          <cell r="J8592">
            <v>0</v>
          </cell>
          <cell r="K8592">
            <v>0</v>
          </cell>
          <cell r="L8592">
            <v>0</v>
          </cell>
          <cell r="M8592">
            <v>0</v>
          </cell>
          <cell r="N8592">
            <v>0</v>
          </cell>
          <cell r="O8592">
            <v>0</v>
          </cell>
          <cell r="P8592">
            <v>0</v>
          </cell>
          <cell r="Q8592">
            <v>0</v>
          </cell>
          <cell r="R8592">
            <v>0</v>
          </cell>
          <cell r="S8592">
            <v>0</v>
          </cell>
          <cell r="T8592">
            <v>0</v>
          </cell>
        </row>
        <row r="8593">
          <cell r="A8593">
            <v>54020010</v>
          </cell>
          <cell r="B8593" t="str">
            <v>54020010 Tools Consumed - Imported</v>
          </cell>
          <cell r="C8593">
            <v>0</v>
          </cell>
          <cell r="D8593">
            <v>0</v>
          </cell>
          <cell r="E8593">
            <v>0</v>
          </cell>
          <cell r="F8593">
            <v>0</v>
          </cell>
          <cell r="G8593">
            <v>0</v>
          </cell>
          <cell r="H8593">
            <v>0</v>
          </cell>
          <cell r="I8593">
            <v>0</v>
          </cell>
          <cell r="J8593">
            <v>0</v>
          </cell>
          <cell r="K8593">
            <v>0</v>
          </cell>
          <cell r="L8593">
            <v>0</v>
          </cell>
          <cell r="M8593">
            <v>0</v>
          </cell>
          <cell r="N8593">
            <v>0</v>
          </cell>
          <cell r="O8593">
            <v>0</v>
          </cell>
          <cell r="P8593">
            <v>0</v>
          </cell>
          <cell r="Q8593">
            <v>0</v>
          </cell>
          <cell r="R8593">
            <v>0</v>
          </cell>
          <cell r="S8593">
            <v>0</v>
          </cell>
          <cell r="T8593">
            <v>0</v>
          </cell>
        </row>
        <row r="8594">
          <cell r="A8594">
            <v>54020099</v>
          </cell>
          <cell r="B8594" t="str">
            <v>54020099 Miscellaneous Tools Consumed</v>
          </cell>
          <cell r="C8594">
            <v>137845.07999999999</v>
          </cell>
          <cell r="D8594">
            <v>-169728.16</v>
          </cell>
          <cell r="E8594">
            <v>355224</v>
          </cell>
          <cell r="F8594">
            <v>4709</v>
          </cell>
          <cell r="G8594">
            <v>502793</v>
          </cell>
          <cell r="H8594">
            <v>0</v>
          </cell>
          <cell r="I8594">
            <v>0</v>
          </cell>
          <cell r="J8594">
            <v>0</v>
          </cell>
          <cell r="K8594">
            <v>0</v>
          </cell>
          <cell r="L8594">
            <v>0</v>
          </cell>
          <cell r="M8594">
            <v>0</v>
          </cell>
          <cell r="N8594">
            <v>0</v>
          </cell>
          <cell r="O8594">
            <v>0</v>
          </cell>
          <cell r="P8594">
            <v>0</v>
          </cell>
          <cell r="Q8594">
            <v>0</v>
          </cell>
          <cell r="R8594">
            <v>0</v>
          </cell>
          <cell r="S8594">
            <v>0</v>
          </cell>
          <cell r="T8594">
            <v>830842.92</v>
          </cell>
        </row>
        <row r="8595">
          <cell r="A8595">
            <v>54030001</v>
          </cell>
          <cell r="B8595" t="str">
            <v>54030001 Dies Consumed - Manufactured</v>
          </cell>
          <cell r="C8595">
            <v>0</v>
          </cell>
          <cell r="D8595">
            <v>0</v>
          </cell>
          <cell r="E8595">
            <v>0</v>
          </cell>
          <cell r="F8595">
            <v>0</v>
          </cell>
          <cell r="G8595">
            <v>0</v>
          </cell>
          <cell r="H8595">
            <v>0</v>
          </cell>
          <cell r="I8595">
            <v>0</v>
          </cell>
          <cell r="J8595">
            <v>0</v>
          </cell>
          <cell r="K8595">
            <v>0</v>
          </cell>
          <cell r="L8595">
            <v>0</v>
          </cell>
          <cell r="M8595">
            <v>0</v>
          </cell>
          <cell r="N8595">
            <v>0</v>
          </cell>
          <cell r="O8595">
            <v>0</v>
          </cell>
          <cell r="P8595">
            <v>0</v>
          </cell>
          <cell r="Q8595">
            <v>0</v>
          </cell>
          <cell r="R8595">
            <v>0</v>
          </cell>
          <cell r="S8595">
            <v>0</v>
          </cell>
          <cell r="T8595">
            <v>0</v>
          </cell>
        </row>
        <row r="8596">
          <cell r="A8596">
            <v>54030002</v>
          </cell>
          <cell r="B8596" t="str">
            <v>54030002 Dies Consumed -  Bought Out</v>
          </cell>
          <cell r="C8596">
            <v>0</v>
          </cell>
          <cell r="D8596">
            <v>0</v>
          </cell>
          <cell r="E8596">
            <v>0</v>
          </cell>
          <cell r="F8596">
            <v>0</v>
          </cell>
          <cell r="G8596">
            <v>0</v>
          </cell>
          <cell r="H8596">
            <v>0</v>
          </cell>
          <cell r="I8596">
            <v>0</v>
          </cell>
          <cell r="J8596">
            <v>0</v>
          </cell>
          <cell r="K8596">
            <v>0</v>
          </cell>
          <cell r="L8596">
            <v>0</v>
          </cell>
          <cell r="M8596">
            <v>0</v>
          </cell>
          <cell r="N8596">
            <v>0</v>
          </cell>
          <cell r="O8596">
            <v>0</v>
          </cell>
          <cell r="P8596">
            <v>0</v>
          </cell>
          <cell r="Q8596">
            <v>0</v>
          </cell>
          <cell r="R8596">
            <v>0</v>
          </cell>
          <cell r="S8596">
            <v>0</v>
          </cell>
          <cell r="T8596">
            <v>0</v>
          </cell>
        </row>
        <row r="8597">
          <cell r="A8597">
            <v>364</v>
          </cell>
          <cell r="B8597" t="str">
            <v>Power and Fuel...................</v>
          </cell>
          <cell r="C8597">
            <v>2218155024.4000001</v>
          </cell>
          <cell r="D8597">
            <v>468221137.19</v>
          </cell>
          <cell r="E8597">
            <v>597614505.84000003</v>
          </cell>
          <cell r="F8597">
            <v>74587138.719999999</v>
          </cell>
          <cell r="G8597">
            <v>1381721.16</v>
          </cell>
          <cell r="H8597">
            <v>0</v>
          </cell>
          <cell r="I8597">
            <v>0</v>
          </cell>
          <cell r="J8597">
            <v>0</v>
          </cell>
          <cell r="K8597">
            <v>0</v>
          </cell>
          <cell r="L8597">
            <v>41773451.049999997</v>
          </cell>
          <cell r="M8597">
            <v>38101756.990000002</v>
          </cell>
          <cell r="N8597">
            <v>0</v>
          </cell>
          <cell r="O8597">
            <v>0</v>
          </cell>
          <cell r="P8597">
            <v>0</v>
          </cell>
          <cell r="Q8597">
            <v>0</v>
          </cell>
          <cell r="R8597">
            <v>0</v>
          </cell>
          <cell r="S8597">
            <v>0</v>
          </cell>
          <cell r="T8597">
            <v>3439834735.3499999</v>
          </cell>
        </row>
        <row r="8598">
          <cell r="A8598">
            <v>54040001</v>
          </cell>
          <cell r="B8598" t="str">
            <v>54040001 Electricity Purchased</v>
          </cell>
          <cell r="C8598">
            <v>2174052934.9499998</v>
          </cell>
          <cell r="D8598">
            <v>467671211.63</v>
          </cell>
          <cell r="E8598">
            <v>593281397.05999994</v>
          </cell>
          <cell r="F8598">
            <v>68790754.219999999</v>
          </cell>
          <cell r="G8598">
            <v>1285142.06</v>
          </cell>
          <cell r="H8598">
            <v>0</v>
          </cell>
          <cell r="I8598">
            <v>0</v>
          </cell>
          <cell r="J8598">
            <v>0</v>
          </cell>
          <cell r="K8598">
            <v>0</v>
          </cell>
          <cell r="L8598">
            <v>35060519.810000002</v>
          </cell>
          <cell r="M8598">
            <v>36529019.619999997</v>
          </cell>
          <cell r="N8598">
            <v>0</v>
          </cell>
          <cell r="O8598">
            <v>0</v>
          </cell>
          <cell r="P8598">
            <v>0</v>
          </cell>
          <cell r="Q8598">
            <v>0</v>
          </cell>
          <cell r="R8598">
            <v>0</v>
          </cell>
          <cell r="S8598">
            <v>0</v>
          </cell>
          <cell r="T8598">
            <v>3376670979.3499999</v>
          </cell>
        </row>
        <row r="8599">
          <cell r="A8599">
            <v>54040002</v>
          </cell>
          <cell r="B8599" t="str">
            <v>6*  Ind AS û Solar power</v>
          </cell>
          <cell r="C8599">
            <v>-24640969.420000002</v>
          </cell>
          <cell r="D8599">
            <v>0</v>
          </cell>
          <cell r="E8599">
            <v>3337612.48</v>
          </cell>
          <cell r="F8599">
            <v>0</v>
          </cell>
          <cell r="G8599">
            <v>0</v>
          </cell>
          <cell r="H8599">
            <v>0</v>
          </cell>
          <cell r="I8599">
            <v>0</v>
          </cell>
          <cell r="J8599">
            <v>0</v>
          </cell>
          <cell r="K8599">
            <v>0</v>
          </cell>
          <cell r="L8599">
            <v>0</v>
          </cell>
          <cell r="M8599">
            <v>0</v>
          </cell>
          <cell r="N8599">
            <v>0</v>
          </cell>
          <cell r="O8599">
            <v>0</v>
          </cell>
          <cell r="P8599">
            <v>0</v>
          </cell>
          <cell r="Q8599">
            <v>0</v>
          </cell>
          <cell r="R8599">
            <v>0</v>
          </cell>
          <cell r="S8599">
            <v>0</v>
          </cell>
          <cell r="T8599">
            <v>-21303356.940000001</v>
          </cell>
        </row>
        <row r="8600">
          <cell r="A8600">
            <v>54040005</v>
          </cell>
          <cell r="B8600" t="str">
            <v>54040005 Power &amp; Fuel - Generated Power</v>
          </cell>
          <cell r="C8600">
            <v>24946550.449999999</v>
          </cell>
          <cell r="D8600">
            <v>556514.28</v>
          </cell>
          <cell r="E8600">
            <v>995496.3</v>
          </cell>
          <cell r="F8600">
            <v>345434.5</v>
          </cell>
          <cell r="G8600">
            <v>21449.1</v>
          </cell>
          <cell r="H8600">
            <v>0</v>
          </cell>
          <cell r="I8600">
            <v>0</v>
          </cell>
          <cell r="J8600">
            <v>0</v>
          </cell>
          <cell r="K8600">
            <v>0</v>
          </cell>
          <cell r="L8600">
            <v>6712931.2400000002</v>
          </cell>
          <cell r="M8600">
            <v>1730533.03</v>
          </cell>
          <cell r="N8600">
            <v>0</v>
          </cell>
          <cell r="O8600">
            <v>0</v>
          </cell>
          <cell r="P8600">
            <v>0</v>
          </cell>
          <cell r="Q8600">
            <v>0</v>
          </cell>
          <cell r="R8600">
            <v>0</v>
          </cell>
          <cell r="S8600">
            <v>0</v>
          </cell>
          <cell r="T8600">
            <v>35308908.899999999</v>
          </cell>
        </row>
        <row r="8601">
          <cell r="A8601">
            <v>54040011</v>
          </cell>
          <cell r="B8601" t="str">
            <v>54040011 Domestic Power</v>
          </cell>
          <cell r="C8601">
            <v>22242816.940000001</v>
          </cell>
          <cell r="D8601">
            <v>0</v>
          </cell>
          <cell r="E8601">
            <v>0</v>
          </cell>
          <cell r="F8601">
            <v>0</v>
          </cell>
          <cell r="G8601">
            <v>0</v>
          </cell>
          <cell r="H8601">
            <v>0</v>
          </cell>
          <cell r="I8601">
            <v>0</v>
          </cell>
          <cell r="J8601">
            <v>0</v>
          </cell>
          <cell r="K8601">
            <v>0</v>
          </cell>
          <cell r="L8601">
            <v>0</v>
          </cell>
          <cell r="M8601">
            <v>0</v>
          </cell>
          <cell r="N8601">
            <v>0</v>
          </cell>
          <cell r="O8601">
            <v>0</v>
          </cell>
          <cell r="P8601">
            <v>0</v>
          </cell>
          <cell r="Q8601">
            <v>0</v>
          </cell>
          <cell r="R8601">
            <v>0</v>
          </cell>
          <cell r="S8601">
            <v>0</v>
          </cell>
          <cell r="T8601">
            <v>22242816.940000001</v>
          </cell>
        </row>
        <row r="8602">
          <cell r="A8602">
            <v>54040098</v>
          </cell>
          <cell r="B8602" t="str">
            <v>54040098 Price Difference-Power &amp; Fuel</v>
          </cell>
          <cell r="C8602">
            <v>0</v>
          </cell>
          <cell r="D8602">
            <v>0</v>
          </cell>
          <cell r="E8602">
            <v>0</v>
          </cell>
          <cell r="F8602">
            <v>0</v>
          </cell>
          <cell r="G8602">
            <v>0</v>
          </cell>
          <cell r="H8602">
            <v>0</v>
          </cell>
          <cell r="I8602">
            <v>0</v>
          </cell>
          <cell r="J8602">
            <v>0</v>
          </cell>
          <cell r="K8602">
            <v>0</v>
          </cell>
          <cell r="L8602">
            <v>0</v>
          </cell>
          <cell r="M8602">
            <v>0</v>
          </cell>
          <cell r="N8602">
            <v>0</v>
          </cell>
          <cell r="O8602">
            <v>0</v>
          </cell>
          <cell r="P8602">
            <v>0</v>
          </cell>
          <cell r="Q8602">
            <v>0</v>
          </cell>
          <cell r="R8602">
            <v>0</v>
          </cell>
          <cell r="S8602">
            <v>0</v>
          </cell>
          <cell r="T8602">
            <v>0</v>
          </cell>
        </row>
        <row r="8603">
          <cell r="A8603">
            <v>54040100</v>
          </cell>
          <cell r="B8603" t="str">
            <v>54040100 Power - Guest House &amp; Colony</v>
          </cell>
          <cell r="C8603">
            <v>21553691.48</v>
          </cell>
          <cell r="D8603">
            <v>-6588.72</v>
          </cell>
          <cell r="E8603">
            <v>0</v>
          </cell>
          <cell r="F8603">
            <v>5450950</v>
          </cell>
          <cell r="G8603">
            <v>-370</v>
          </cell>
          <cell r="H8603">
            <v>0</v>
          </cell>
          <cell r="I8603">
            <v>0</v>
          </cell>
          <cell r="J8603">
            <v>0</v>
          </cell>
          <cell r="K8603">
            <v>0</v>
          </cell>
          <cell r="L8603">
            <v>0</v>
          </cell>
          <cell r="M8603">
            <v>-157795.66</v>
          </cell>
          <cell r="N8603">
            <v>0</v>
          </cell>
          <cell r="O8603">
            <v>0</v>
          </cell>
          <cell r="P8603">
            <v>0</v>
          </cell>
          <cell r="Q8603">
            <v>0</v>
          </cell>
          <cell r="R8603">
            <v>0</v>
          </cell>
          <cell r="S8603">
            <v>0</v>
          </cell>
          <cell r="T8603">
            <v>26839887.100000001</v>
          </cell>
        </row>
        <row r="8604">
          <cell r="A8604">
            <v>54040901</v>
          </cell>
          <cell r="B8604" t="str">
            <v>54040901 Ind-AS  Power &amp; Fuel-Wardha Power</v>
          </cell>
          <cell r="C8604">
            <v>0</v>
          </cell>
          <cell r="D8604">
            <v>0</v>
          </cell>
          <cell r="E8604">
            <v>0</v>
          </cell>
          <cell r="F8604">
            <v>0</v>
          </cell>
          <cell r="G8604">
            <v>0</v>
          </cell>
          <cell r="H8604">
            <v>0</v>
          </cell>
          <cell r="I8604">
            <v>0</v>
          </cell>
          <cell r="J8604">
            <v>0</v>
          </cell>
          <cell r="K8604">
            <v>0</v>
          </cell>
          <cell r="L8604">
            <v>0</v>
          </cell>
          <cell r="M8604">
            <v>0</v>
          </cell>
          <cell r="N8604">
            <v>0</v>
          </cell>
          <cell r="O8604">
            <v>0</v>
          </cell>
          <cell r="P8604">
            <v>0</v>
          </cell>
          <cell r="Q8604">
            <v>0</v>
          </cell>
          <cell r="R8604">
            <v>0</v>
          </cell>
          <cell r="S8604">
            <v>0</v>
          </cell>
          <cell r="T8604">
            <v>0</v>
          </cell>
        </row>
        <row r="8605">
          <cell r="A8605">
            <v>54310251</v>
          </cell>
          <cell r="B8605" t="str">
            <v>54310251 Site Water Charges</v>
          </cell>
          <cell r="C8605">
            <v>0</v>
          </cell>
          <cell r="D8605">
            <v>0</v>
          </cell>
          <cell r="E8605">
            <v>0</v>
          </cell>
          <cell r="F8605">
            <v>0</v>
          </cell>
          <cell r="G8605">
            <v>75500</v>
          </cell>
          <cell r="H8605">
            <v>0</v>
          </cell>
          <cell r="I8605">
            <v>0</v>
          </cell>
          <cell r="J8605">
            <v>0</v>
          </cell>
          <cell r="K8605">
            <v>0</v>
          </cell>
          <cell r="L8605">
            <v>0</v>
          </cell>
          <cell r="M8605">
            <v>0</v>
          </cell>
          <cell r="N8605">
            <v>0</v>
          </cell>
          <cell r="O8605">
            <v>0</v>
          </cell>
          <cell r="P8605">
            <v>0</v>
          </cell>
          <cell r="Q8605">
            <v>0</v>
          </cell>
          <cell r="R8605">
            <v>0</v>
          </cell>
          <cell r="S8605">
            <v>0</v>
          </cell>
          <cell r="T8605">
            <v>75500</v>
          </cell>
        </row>
        <row r="8606">
          <cell r="A8606">
            <v>365</v>
          </cell>
          <cell r="B8606" t="str">
            <v>Rent including lease rentals..............</v>
          </cell>
          <cell r="C8606">
            <v>120368293.36</v>
          </cell>
          <cell r="D8606">
            <v>72371502.950000003</v>
          </cell>
          <cell r="E8606">
            <v>30299095.170000002</v>
          </cell>
          <cell r="F8606">
            <v>45660503.100000001</v>
          </cell>
          <cell r="G8606">
            <v>18086341.420000002</v>
          </cell>
          <cell r="H8606">
            <v>0</v>
          </cell>
          <cell r="I8606">
            <v>0</v>
          </cell>
          <cell r="J8606">
            <v>0</v>
          </cell>
          <cell r="K8606">
            <v>0</v>
          </cell>
          <cell r="L8606">
            <v>153836091.78999999</v>
          </cell>
          <cell r="M8606">
            <v>965750.41</v>
          </cell>
          <cell r="N8606">
            <v>0</v>
          </cell>
          <cell r="O8606">
            <v>0</v>
          </cell>
          <cell r="P8606">
            <v>0</v>
          </cell>
          <cell r="Q8606">
            <v>0</v>
          </cell>
          <cell r="R8606">
            <v>0</v>
          </cell>
          <cell r="S8606">
            <v>0</v>
          </cell>
          <cell r="T8606">
            <v>441587578.19999999</v>
          </cell>
        </row>
        <row r="8607">
          <cell r="A8607">
            <v>666</v>
          </cell>
          <cell r="B8607" t="str">
            <v>Rent Details</v>
          </cell>
          <cell r="C8607">
            <v>28727779.829999998</v>
          </cell>
          <cell r="D8607">
            <v>0</v>
          </cell>
          <cell r="E8607">
            <v>0</v>
          </cell>
          <cell r="F8607">
            <v>0</v>
          </cell>
          <cell r="G8607">
            <v>765440.48</v>
          </cell>
          <cell r="H8607">
            <v>0</v>
          </cell>
          <cell r="I8607">
            <v>0</v>
          </cell>
          <cell r="J8607">
            <v>0</v>
          </cell>
          <cell r="K8607">
            <v>0</v>
          </cell>
          <cell r="L8607">
            <v>126257889.14</v>
          </cell>
          <cell r="M8607">
            <v>889378.41</v>
          </cell>
          <cell r="N8607">
            <v>0</v>
          </cell>
          <cell r="O8607">
            <v>0</v>
          </cell>
          <cell r="P8607">
            <v>0</v>
          </cell>
          <cell r="Q8607">
            <v>0</v>
          </cell>
          <cell r="R8607">
            <v>0</v>
          </cell>
          <cell r="S8607">
            <v>0</v>
          </cell>
          <cell r="T8607">
            <v>156640487.86000001</v>
          </cell>
        </row>
        <row r="8608">
          <cell r="A8608">
            <v>54050001</v>
          </cell>
          <cell r="B8608" t="str">
            <v>54050001 Rent - Land</v>
          </cell>
          <cell r="C8608">
            <v>11893126.98</v>
          </cell>
          <cell r="D8608">
            <v>0</v>
          </cell>
          <cell r="E8608">
            <v>0</v>
          </cell>
          <cell r="F8608">
            <v>0</v>
          </cell>
          <cell r="G8608">
            <v>0</v>
          </cell>
          <cell r="H8608">
            <v>0</v>
          </cell>
          <cell r="I8608">
            <v>0</v>
          </cell>
          <cell r="J8608">
            <v>0</v>
          </cell>
          <cell r="K8608">
            <v>0</v>
          </cell>
          <cell r="L8608">
            <v>0</v>
          </cell>
          <cell r="M8608">
            <v>0</v>
          </cell>
          <cell r="N8608">
            <v>0</v>
          </cell>
          <cell r="O8608">
            <v>0</v>
          </cell>
          <cell r="P8608">
            <v>0</v>
          </cell>
          <cell r="Q8608">
            <v>0</v>
          </cell>
          <cell r="R8608">
            <v>0</v>
          </cell>
          <cell r="S8608">
            <v>0</v>
          </cell>
          <cell r="T8608">
            <v>11893126.98</v>
          </cell>
        </row>
        <row r="8609">
          <cell r="A8609">
            <v>54050002</v>
          </cell>
          <cell r="B8609" t="str">
            <v>54050002 Rent - Factory Building/Stores</v>
          </cell>
          <cell r="C8609">
            <v>1198580</v>
          </cell>
          <cell r="D8609">
            <v>0</v>
          </cell>
          <cell r="E8609">
            <v>0</v>
          </cell>
          <cell r="F8609">
            <v>0</v>
          </cell>
          <cell r="G8609">
            <v>0</v>
          </cell>
          <cell r="H8609">
            <v>0</v>
          </cell>
          <cell r="I8609">
            <v>0</v>
          </cell>
          <cell r="J8609">
            <v>0</v>
          </cell>
          <cell r="K8609">
            <v>0</v>
          </cell>
          <cell r="L8609">
            <v>0</v>
          </cell>
          <cell r="M8609">
            <v>0</v>
          </cell>
          <cell r="N8609">
            <v>0</v>
          </cell>
          <cell r="O8609">
            <v>0</v>
          </cell>
          <cell r="P8609">
            <v>0</v>
          </cell>
          <cell r="Q8609">
            <v>0</v>
          </cell>
          <cell r="R8609">
            <v>0</v>
          </cell>
          <cell r="S8609">
            <v>0</v>
          </cell>
          <cell r="T8609">
            <v>1198580</v>
          </cell>
        </row>
        <row r="8610">
          <cell r="A8610">
            <v>54050003</v>
          </cell>
          <cell r="B8610" t="str">
            <v>54050003 Rent - Admin Office/Guest House</v>
          </cell>
          <cell r="C8610">
            <v>2777848.09</v>
          </cell>
          <cell r="D8610">
            <v>0</v>
          </cell>
          <cell r="E8610">
            <v>0</v>
          </cell>
          <cell r="F8610">
            <v>0</v>
          </cell>
          <cell r="G8610">
            <v>765440.48</v>
          </cell>
          <cell r="H8610">
            <v>0</v>
          </cell>
          <cell r="I8610">
            <v>0</v>
          </cell>
          <cell r="J8610">
            <v>0</v>
          </cell>
          <cell r="K8610">
            <v>0</v>
          </cell>
          <cell r="L8610">
            <v>316036.64</v>
          </cell>
          <cell r="M8610">
            <v>61852</v>
          </cell>
          <cell r="N8610">
            <v>0</v>
          </cell>
          <cell r="O8610">
            <v>0</v>
          </cell>
          <cell r="P8610">
            <v>0</v>
          </cell>
          <cell r="Q8610">
            <v>0</v>
          </cell>
          <cell r="R8610">
            <v>0</v>
          </cell>
          <cell r="S8610">
            <v>0</v>
          </cell>
          <cell r="T8610">
            <v>3921177.21</v>
          </cell>
        </row>
        <row r="8611">
          <cell r="A8611">
            <v>54050004</v>
          </cell>
          <cell r="B8611" t="str">
            <v>54050004 Rent - Staff Quarter</v>
          </cell>
          <cell r="C8611">
            <v>1892180</v>
          </cell>
          <cell r="D8611">
            <v>0</v>
          </cell>
          <cell r="E8611">
            <v>0</v>
          </cell>
          <cell r="F8611">
            <v>0</v>
          </cell>
          <cell r="G8611">
            <v>0</v>
          </cell>
          <cell r="H8611">
            <v>0</v>
          </cell>
          <cell r="I8611">
            <v>0</v>
          </cell>
          <cell r="J8611">
            <v>0</v>
          </cell>
          <cell r="K8611">
            <v>0</v>
          </cell>
          <cell r="L8611">
            <v>0</v>
          </cell>
          <cell r="M8611">
            <v>-184883.65</v>
          </cell>
          <cell r="N8611">
            <v>0</v>
          </cell>
          <cell r="O8611">
            <v>0</v>
          </cell>
          <cell r="P8611">
            <v>0</v>
          </cell>
          <cell r="Q8611">
            <v>0</v>
          </cell>
          <cell r="R8611">
            <v>0</v>
          </cell>
          <cell r="S8611">
            <v>0</v>
          </cell>
          <cell r="T8611">
            <v>1707296.35</v>
          </cell>
        </row>
        <row r="8612">
          <cell r="A8612">
            <v>54050005</v>
          </cell>
          <cell r="B8612" t="str">
            <v>54050005 Rent - Warehouse/Godown</v>
          </cell>
          <cell r="C8612">
            <v>-5306451.9800000004</v>
          </cell>
          <cell r="D8612">
            <v>0</v>
          </cell>
          <cell r="E8612">
            <v>0</v>
          </cell>
          <cell r="F8612">
            <v>0</v>
          </cell>
          <cell r="G8612">
            <v>0</v>
          </cell>
          <cell r="H8612">
            <v>0</v>
          </cell>
          <cell r="I8612">
            <v>0</v>
          </cell>
          <cell r="J8612">
            <v>0</v>
          </cell>
          <cell r="K8612">
            <v>0</v>
          </cell>
          <cell r="L8612">
            <v>125905852.5</v>
          </cell>
          <cell r="M8612">
            <v>950000</v>
          </cell>
          <cell r="N8612">
            <v>0</v>
          </cell>
          <cell r="O8612">
            <v>0</v>
          </cell>
          <cell r="P8612">
            <v>0</v>
          </cell>
          <cell r="Q8612">
            <v>0</v>
          </cell>
          <cell r="R8612">
            <v>0</v>
          </cell>
          <cell r="S8612">
            <v>0</v>
          </cell>
          <cell r="T8612">
            <v>121549400.52</v>
          </cell>
        </row>
        <row r="8613">
          <cell r="A8613">
            <v>54050006</v>
          </cell>
          <cell r="B8613" t="str">
            <v>54050006 Lease Rental - Plant &amp; Machinery</v>
          </cell>
          <cell r="C8613">
            <v>694761.5</v>
          </cell>
          <cell r="D8613">
            <v>0</v>
          </cell>
          <cell r="E8613">
            <v>0</v>
          </cell>
          <cell r="F8613">
            <v>0</v>
          </cell>
          <cell r="G8613">
            <v>0</v>
          </cell>
          <cell r="H8613">
            <v>0</v>
          </cell>
          <cell r="I8613">
            <v>0</v>
          </cell>
          <cell r="J8613">
            <v>0</v>
          </cell>
          <cell r="K8613">
            <v>0</v>
          </cell>
          <cell r="L8613">
            <v>0</v>
          </cell>
          <cell r="M8613">
            <v>0</v>
          </cell>
          <cell r="N8613">
            <v>0</v>
          </cell>
          <cell r="O8613">
            <v>0</v>
          </cell>
          <cell r="P8613">
            <v>0</v>
          </cell>
          <cell r="Q8613">
            <v>0</v>
          </cell>
          <cell r="R8613">
            <v>0</v>
          </cell>
          <cell r="S8613">
            <v>0</v>
          </cell>
          <cell r="T8613">
            <v>694761.5</v>
          </cell>
        </row>
        <row r="8614">
          <cell r="A8614">
            <v>54050007</v>
          </cell>
          <cell r="B8614" t="str">
            <v>54050007 Lease Rental - Cars</v>
          </cell>
          <cell r="C8614">
            <v>0</v>
          </cell>
          <cell r="D8614">
            <v>0</v>
          </cell>
          <cell r="E8614">
            <v>0</v>
          </cell>
          <cell r="F8614">
            <v>0</v>
          </cell>
          <cell r="G8614">
            <v>0</v>
          </cell>
          <cell r="H8614">
            <v>0</v>
          </cell>
          <cell r="I8614">
            <v>0</v>
          </cell>
          <cell r="J8614">
            <v>0</v>
          </cell>
          <cell r="K8614">
            <v>0</v>
          </cell>
          <cell r="L8614">
            <v>0</v>
          </cell>
          <cell r="M8614">
            <v>0</v>
          </cell>
          <cell r="N8614">
            <v>0</v>
          </cell>
          <cell r="O8614">
            <v>0</v>
          </cell>
          <cell r="P8614">
            <v>0</v>
          </cell>
          <cell r="Q8614">
            <v>0</v>
          </cell>
          <cell r="R8614">
            <v>0</v>
          </cell>
          <cell r="S8614">
            <v>0</v>
          </cell>
          <cell r="T8614">
            <v>0</v>
          </cell>
        </row>
        <row r="8615">
          <cell r="A8615">
            <v>54050008</v>
          </cell>
          <cell r="B8615" t="str">
            <v>54050008 Lease Rental - It Assets</v>
          </cell>
          <cell r="C8615">
            <v>10087050</v>
          </cell>
          <cell r="D8615">
            <v>0</v>
          </cell>
          <cell r="E8615">
            <v>0</v>
          </cell>
          <cell r="F8615">
            <v>0</v>
          </cell>
          <cell r="G8615">
            <v>0</v>
          </cell>
          <cell r="H8615">
            <v>0</v>
          </cell>
          <cell r="I8615">
            <v>0</v>
          </cell>
          <cell r="J8615">
            <v>0</v>
          </cell>
          <cell r="K8615">
            <v>0</v>
          </cell>
          <cell r="L8615">
            <v>36000</v>
          </cell>
          <cell r="M8615">
            <v>62410</v>
          </cell>
          <cell r="N8615">
            <v>0</v>
          </cell>
          <cell r="O8615">
            <v>0</v>
          </cell>
          <cell r="P8615">
            <v>0</v>
          </cell>
          <cell r="Q8615">
            <v>0</v>
          </cell>
          <cell r="R8615">
            <v>0</v>
          </cell>
          <cell r="S8615">
            <v>0</v>
          </cell>
          <cell r="T8615">
            <v>10185460</v>
          </cell>
        </row>
        <row r="8616">
          <cell r="A8616">
            <v>54050099</v>
          </cell>
          <cell r="B8616" t="str">
            <v>54050099 Rent - Others</v>
          </cell>
          <cell r="C8616">
            <v>5490685.2400000002</v>
          </cell>
          <cell r="D8616">
            <v>0</v>
          </cell>
          <cell r="E8616">
            <v>0</v>
          </cell>
          <cell r="F8616">
            <v>0</v>
          </cell>
          <cell r="G8616">
            <v>0</v>
          </cell>
          <cell r="H8616">
            <v>0</v>
          </cell>
          <cell r="I8616">
            <v>0</v>
          </cell>
          <cell r="J8616">
            <v>0</v>
          </cell>
          <cell r="K8616">
            <v>0</v>
          </cell>
          <cell r="L8616">
            <v>0</v>
          </cell>
          <cell r="M8616">
            <v>0.06</v>
          </cell>
          <cell r="N8616">
            <v>0</v>
          </cell>
          <cell r="O8616">
            <v>0</v>
          </cell>
          <cell r="P8616">
            <v>0</v>
          </cell>
          <cell r="Q8616">
            <v>0</v>
          </cell>
          <cell r="R8616">
            <v>0</v>
          </cell>
          <cell r="S8616">
            <v>0</v>
          </cell>
          <cell r="T8616">
            <v>5490685.2999999998</v>
          </cell>
        </row>
        <row r="8617">
          <cell r="A8617">
            <v>54050888</v>
          </cell>
          <cell r="B8617" t="str">
            <v>5*  N Rent Intra GCO all</v>
          </cell>
          <cell r="C8617">
            <v>0</v>
          </cell>
          <cell r="D8617">
            <v>0</v>
          </cell>
          <cell r="E8617">
            <v>0</v>
          </cell>
          <cell r="F8617">
            <v>0</v>
          </cell>
          <cell r="G8617">
            <v>0</v>
          </cell>
          <cell r="H8617">
            <v>0</v>
          </cell>
          <cell r="I8617">
            <v>0</v>
          </cell>
          <cell r="J8617">
            <v>0</v>
          </cell>
          <cell r="K8617">
            <v>0</v>
          </cell>
          <cell r="L8617">
            <v>0</v>
          </cell>
          <cell r="M8617">
            <v>0</v>
          </cell>
          <cell r="N8617">
            <v>0</v>
          </cell>
          <cell r="O8617">
            <v>0</v>
          </cell>
          <cell r="P8617">
            <v>0</v>
          </cell>
          <cell r="Q8617">
            <v>0</v>
          </cell>
          <cell r="R8617">
            <v>0</v>
          </cell>
          <cell r="S8617">
            <v>0</v>
          </cell>
          <cell r="T8617">
            <v>0</v>
          </cell>
        </row>
        <row r="8618">
          <cell r="A8618">
            <v>54050901</v>
          </cell>
          <cell r="B8618" t="str">
            <v>54050901 Ind-AS  Land Lease Premium</v>
          </cell>
          <cell r="C8618">
            <v>0</v>
          </cell>
          <cell r="D8618">
            <v>0</v>
          </cell>
          <cell r="E8618">
            <v>0</v>
          </cell>
          <cell r="F8618">
            <v>0</v>
          </cell>
          <cell r="G8618">
            <v>0</v>
          </cell>
          <cell r="H8618">
            <v>0</v>
          </cell>
          <cell r="I8618">
            <v>0</v>
          </cell>
          <cell r="J8618">
            <v>0</v>
          </cell>
          <cell r="K8618">
            <v>0</v>
          </cell>
          <cell r="L8618">
            <v>0</v>
          </cell>
          <cell r="M8618">
            <v>0</v>
          </cell>
          <cell r="N8618">
            <v>0</v>
          </cell>
          <cell r="O8618">
            <v>0</v>
          </cell>
          <cell r="P8618">
            <v>0</v>
          </cell>
          <cell r="Q8618">
            <v>0</v>
          </cell>
          <cell r="R8618">
            <v>0</v>
          </cell>
          <cell r="S8618">
            <v>0</v>
          </cell>
          <cell r="T8618">
            <v>0</v>
          </cell>
        </row>
        <row r="8619">
          <cell r="A8619">
            <v>54050902</v>
          </cell>
          <cell r="B8619" t="str">
            <v>54050902 Ind-AS  Rent -Interest free deposits</v>
          </cell>
          <cell r="C8619">
            <v>0</v>
          </cell>
          <cell r="D8619">
            <v>0</v>
          </cell>
          <cell r="E8619">
            <v>0</v>
          </cell>
          <cell r="F8619">
            <v>0</v>
          </cell>
          <cell r="G8619">
            <v>0</v>
          </cell>
          <cell r="H8619">
            <v>0</v>
          </cell>
          <cell r="I8619">
            <v>0</v>
          </cell>
          <cell r="J8619">
            <v>0</v>
          </cell>
          <cell r="K8619">
            <v>0</v>
          </cell>
          <cell r="L8619">
            <v>0</v>
          </cell>
          <cell r="M8619">
            <v>0</v>
          </cell>
          <cell r="N8619">
            <v>0</v>
          </cell>
          <cell r="O8619">
            <v>0</v>
          </cell>
          <cell r="P8619">
            <v>0</v>
          </cell>
          <cell r="Q8619">
            <v>0</v>
          </cell>
          <cell r="R8619">
            <v>0</v>
          </cell>
          <cell r="S8619">
            <v>0</v>
          </cell>
          <cell r="T8619">
            <v>0</v>
          </cell>
        </row>
        <row r="8620">
          <cell r="A8620">
            <v>54050903</v>
          </cell>
          <cell r="B8620" t="str">
            <v>54050903 Ind-AS  Rent -Embedded Lease</v>
          </cell>
          <cell r="C8620">
            <v>0</v>
          </cell>
          <cell r="D8620">
            <v>0</v>
          </cell>
          <cell r="E8620">
            <v>0</v>
          </cell>
          <cell r="F8620">
            <v>0</v>
          </cell>
          <cell r="G8620">
            <v>0</v>
          </cell>
          <cell r="H8620">
            <v>0</v>
          </cell>
          <cell r="I8620">
            <v>0</v>
          </cell>
          <cell r="J8620">
            <v>0</v>
          </cell>
          <cell r="K8620">
            <v>0</v>
          </cell>
          <cell r="L8620">
            <v>0</v>
          </cell>
          <cell r="M8620">
            <v>0</v>
          </cell>
          <cell r="N8620">
            <v>0</v>
          </cell>
          <cell r="O8620">
            <v>0</v>
          </cell>
          <cell r="P8620">
            <v>0</v>
          </cell>
          <cell r="Q8620">
            <v>0</v>
          </cell>
          <cell r="R8620">
            <v>0</v>
          </cell>
          <cell r="S8620">
            <v>0</v>
          </cell>
          <cell r="T8620">
            <v>0</v>
          </cell>
        </row>
        <row r="8621">
          <cell r="A8621">
            <v>54050999</v>
          </cell>
          <cell r="B8621" t="str">
            <v>54050999 Recovery  - Rent</v>
          </cell>
          <cell r="C8621">
            <v>0</v>
          </cell>
          <cell r="D8621">
            <v>0</v>
          </cell>
          <cell r="E8621">
            <v>0</v>
          </cell>
          <cell r="F8621">
            <v>0</v>
          </cell>
          <cell r="G8621">
            <v>0</v>
          </cell>
          <cell r="H8621">
            <v>0</v>
          </cell>
          <cell r="I8621">
            <v>0</v>
          </cell>
          <cell r="J8621">
            <v>0</v>
          </cell>
          <cell r="K8621">
            <v>0</v>
          </cell>
          <cell r="L8621">
            <v>0</v>
          </cell>
          <cell r="M8621">
            <v>0</v>
          </cell>
          <cell r="N8621">
            <v>0</v>
          </cell>
          <cell r="O8621">
            <v>0</v>
          </cell>
          <cell r="P8621">
            <v>0</v>
          </cell>
          <cell r="Q8621">
            <v>0</v>
          </cell>
          <cell r="R8621">
            <v>0</v>
          </cell>
          <cell r="S8621">
            <v>0</v>
          </cell>
          <cell r="T8621">
            <v>0</v>
          </cell>
        </row>
        <row r="8622">
          <cell r="A8622">
            <v>54050098</v>
          </cell>
          <cell r="B8622" t="str">
            <v>54050098 Rent - Short term lease (Grossing up)</v>
          </cell>
          <cell r="C8622">
            <v>0</v>
          </cell>
          <cell r="D8622">
            <v>0</v>
          </cell>
          <cell r="E8622">
            <v>0</v>
          </cell>
          <cell r="F8622">
            <v>0</v>
          </cell>
          <cell r="G8622">
            <v>0</v>
          </cell>
          <cell r="H8622">
            <v>0</v>
          </cell>
          <cell r="I8622">
            <v>0</v>
          </cell>
          <cell r="J8622">
            <v>0</v>
          </cell>
          <cell r="K8622">
            <v>0</v>
          </cell>
          <cell r="L8622">
            <v>0</v>
          </cell>
          <cell r="M8622">
            <v>0</v>
          </cell>
          <cell r="N8622">
            <v>0</v>
          </cell>
          <cell r="O8622">
            <v>0</v>
          </cell>
          <cell r="P8622">
            <v>0</v>
          </cell>
          <cell r="Q8622">
            <v>0</v>
          </cell>
          <cell r="R8622">
            <v>0</v>
          </cell>
          <cell r="S8622">
            <v>0</v>
          </cell>
          <cell r="T8622">
            <v>0</v>
          </cell>
        </row>
        <row r="8623">
          <cell r="A8623">
            <v>667</v>
          </cell>
          <cell r="B8623" t="str">
            <v>Rent Summary</v>
          </cell>
          <cell r="C8623">
            <v>91640513.530000001</v>
          </cell>
          <cell r="D8623">
            <v>72371502.950000003</v>
          </cell>
          <cell r="E8623">
            <v>30299095.170000002</v>
          </cell>
          <cell r="F8623">
            <v>45660503.100000001</v>
          </cell>
          <cell r="G8623">
            <v>17320900.940000001</v>
          </cell>
          <cell r="H8623">
            <v>0</v>
          </cell>
          <cell r="I8623">
            <v>0</v>
          </cell>
          <cell r="J8623">
            <v>0</v>
          </cell>
          <cell r="K8623">
            <v>0</v>
          </cell>
          <cell r="L8623">
            <v>27578202.649999999</v>
          </cell>
          <cell r="M8623">
            <v>76372</v>
          </cell>
          <cell r="N8623">
            <v>0</v>
          </cell>
          <cell r="O8623">
            <v>0</v>
          </cell>
          <cell r="P8623">
            <v>0</v>
          </cell>
          <cell r="Q8623">
            <v>0</v>
          </cell>
          <cell r="R8623">
            <v>0</v>
          </cell>
          <cell r="S8623">
            <v>0</v>
          </cell>
          <cell r="T8623">
            <v>284947090.33999997</v>
          </cell>
        </row>
        <row r="8624">
          <cell r="A8624">
            <v>54050904</v>
          </cell>
          <cell r="B8624" t="str">
            <v>54050904 Rent - Low value lease item</v>
          </cell>
          <cell r="C8624">
            <v>0</v>
          </cell>
          <cell r="D8624">
            <v>0</v>
          </cell>
          <cell r="E8624">
            <v>0</v>
          </cell>
          <cell r="F8624">
            <v>0</v>
          </cell>
          <cell r="G8624">
            <v>0</v>
          </cell>
          <cell r="H8624">
            <v>0</v>
          </cell>
          <cell r="I8624">
            <v>0</v>
          </cell>
          <cell r="J8624">
            <v>0</v>
          </cell>
          <cell r="K8624">
            <v>0</v>
          </cell>
          <cell r="L8624">
            <v>0</v>
          </cell>
          <cell r="M8624">
            <v>0</v>
          </cell>
          <cell r="N8624">
            <v>0</v>
          </cell>
          <cell r="O8624">
            <v>0</v>
          </cell>
          <cell r="P8624">
            <v>0</v>
          </cell>
          <cell r="Q8624">
            <v>0</v>
          </cell>
          <cell r="R8624">
            <v>0</v>
          </cell>
          <cell r="S8624">
            <v>0</v>
          </cell>
          <cell r="T8624">
            <v>0</v>
          </cell>
        </row>
        <row r="8625">
          <cell r="A8625">
            <v>54050905</v>
          </cell>
          <cell r="B8625" t="str">
            <v>54050905 Rent - Short term lease (Lease period less than 12 months)</v>
          </cell>
          <cell r="C8625">
            <v>91640513.530000001</v>
          </cell>
          <cell r="D8625">
            <v>72371502.950000003</v>
          </cell>
          <cell r="E8625">
            <v>30299095.170000002</v>
          </cell>
          <cell r="F8625">
            <v>45660503.100000001</v>
          </cell>
          <cell r="G8625">
            <v>17320900.940000001</v>
          </cell>
          <cell r="H8625">
            <v>0</v>
          </cell>
          <cell r="I8625">
            <v>0</v>
          </cell>
          <cell r="J8625">
            <v>0</v>
          </cell>
          <cell r="K8625">
            <v>0</v>
          </cell>
          <cell r="L8625">
            <v>27578202.649999999</v>
          </cell>
          <cell r="M8625">
            <v>76372</v>
          </cell>
          <cell r="N8625">
            <v>0</v>
          </cell>
          <cell r="O8625">
            <v>0</v>
          </cell>
          <cell r="P8625">
            <v>0</v>
          </cell>
          <cell r="Q8625">
            <v>0</v>
          </cell>
          <cell r="R8625">
            <v>0</v>
          </cell>
          <cell r="S8625">
            <v>0</v>
          </cell>
          <cell r="T8625">
            <v>284947090.33999997</v>
          </cell>
        </row>
        <row r="8626">
          <cell r="A8626">
            <v>54050906</v>
          </cell>
          <cell r="B8626" t="str">
            <v>54050906 Rent Expense related to variable lease payments not included in lease liability</v>
          </cell>
          <cell r="C8626">
            <v>0</v>
          </cell>
          <cell r="D8626">
            <v>0</v>
          </cell>
          <cell r="E8626">
            <v>0</v>
          </cell>
          <cell r="F8626">
            <v>0</v>
          </cell>
          <cell r="G8626">
            <v>0</v>
          </cell>
          <cell r="H8626">
            <v>0</v>
          </cell>
          <cell r="I8626">
            <v>0</v>
          </cell>
          <cell r="J8626">
            <v>0</v>
          </cell>
          <cell r="K8626">
            <v>0</v>
          </cell>
          <cell r="L8626">
            <v>0</v>
          </cell>
          <cell r="M8626">
            <v>0</v>
          </cell>
          <cell r="N8626">
            <v>0</v>
          </cell>
          <cell r="O8626">
            <v>0</v>
          </cell>
          <cell r="P8626">
            <v>0</v>
          </cell>
          <cell r="Q8626">
            <v>0</v>
          </cell>
          <cell r="R8626">
            <v>0</v>
          </cell>
          <cell r="S8626">
            <v>0</v>
          </cell>
          <cell r="T8626">
            <v>0</v>
          </cell>
        </row>
        <row r="8627">
          <cell r="A8627">
            <v>366</v>
          </cell>
          <cell r="B8627" t="str">
            <v>Rates and Taxes..................</v>
          </cell>
          <cell r="C8627">
            <v>347613436.35000002</v>
          </cell>
          <cell r="D8627">
            <v>66476421.340000004</v>
          </cell>
          <cell r="E8627">
            <v>16764443.380000001</v>
          </cell>
          <cell r="F8627">
            <v>39238683.899999999</v>
          </cell>
          <cell r="G8627">
            <v>284223.8</v>
          </cell>
          <cell r="H8627">
            <v>0</v>
          </cell>
          <cell r="I8627">
            <v>0</v>
          </cell>
          <cell r="J8627">
            <v>0</v>
          </cell>
          <cell r="K8627">
            <v>0</v>
          </cell>
          <cell r="L8627">
            <v>8817024.4000000004</v>
          </cell>
          <cell r="M8627">
            <v>7288847.0800000001</v>
          </cell>
          <cell r="N8627">
            <v>0</v>
          </cell>
          <cell r="O8627">
            <v>0</v>
          </cell>
          <cell r="P8627">
            <v>0</v>
          </cell>
          <cell r="Q8627">
            <v>0</v>
          </cell>
          <cell r="R8627">
            <v>0</v>
          </cell>
          <cell r="S8627">
            <v>0</v>
          </cell>
          <cell r="T8627">
            <v>486483080.25</v>
          </cell>
        </row>
        <row r="8628">
          <cell r="A8628">
            <v>54060001</v>
          </cell>
          <cell r="B8628" t="str">
            <v>54060001 Rates &amp; Taxes - Property/Municiple Tax</v>
          </cell>
          <cell r="C8628">
            <v>75585416.680000007</v>
          </cell>
          <cell r="D8628">
            <v>28845955.440000001</v>
          </cell>
          <cell r="E8628">
            <v>1392613</v>
          </cell>
          <cell r="F8628">
            <v>25186113</v>
          </cell>
          <cell r="G8628">
            <v>0</v>
          </cell>
          <cell r="H8628">
            <v>0</v>
          </cell>
          <cell r="I8628">
            <v>0</v>
          </cell>
          <cell r="J8628">
            <v>0</v>
          </cell>
          <cell r="K8628">
            <v>0</v>
          </cell>
          <cell r="L8628">
            <v>7601940</v>
          </cell>
          <cell r="M8628">
            <v>3437307.32</v>
          </cell>
          <cell r="N8628">
            <v>0</v>
          </cell>
          <cell r="O8628">
            <v>0</v>
          </cell>
          <cell r="P8628">
            <v>0</v>
          </cell>
          <cell r="Q8628">
            <v>0</v>
          </cell>
          <cell r="R8628">
            <v>0</v>
          </cell>
          <cell r="S8628">
            <v>0</v>
          </cell>
          <cell r="T8628">
            <v>142049345.44</v>
          </cell>
        </row>
        <row r="8629">
          <cell r="A8629">
            <v>54060002</v>
          </cell>
          <cell r="B8629" t="str">
            <v>54060002 Rates &amp; Taxes - Factory/Store Licence</v>
          </cell>
          <cell r="C8629">
            <v>7251616.9699999997</v>
          </cell>
          <cell r="D8629">
            <v>4681814.01</v>
          </cell>
          <cell r="E8629">
            <v>0</v>
          </cell>
          <cell r="F8629">
            <v>0</v>
          </cell>
          <cell r="G8629">
            <v>0</v>
          </cell>
          <cell r="H8629">
            <v>0</v>
          </cell>
          <cell r="I8629">
            <v>0</v>
          </cell>
          <cell r="J8629">
            <v>0</v>
          </cell>
          <cell r="K8629">
            <v>0</v>
          </cell>
          <cell r="L8629">
            <v>363944.4</v>
          </cell>
          <cell r="M8629">
            <v>1044971.4</v>
          </cell>
          <cell r="N8629">
            <v>0</v>
          </cell>
          <cell r="O8629">
            <v>0</v>
          </cell>
          <cell r="P8629">
            <v>0</v>
          </cell>
          <cell r="Q8629">
            <v>0</v>
          </cell>
          <cell r="R8629">
            <v>0</v>
          </cell>
          <cell r="S8629">
            <v>0</v>
          </cell>
          <cell r="T8629">
            <v>13342346.779999999</v>
          </cell>
        </row>
        <row r="8630">
          <cell r="A8630">
            <v>54060003</v>
          </cell>
          <cell r="B8630" t="str">
            <v>54060003 Rates &amp; Taxes - Water Charges</v>
          </cell>
          <cell r="C8630">
            <v>61130525.780000001</v>
          </cell>
          <cell r="D8630">
            <v>8694593.1600000001</v>
          </cell>
          <cell r="E8630">
            <v>3220337</v>
          </cell>
          <cell r="F8630">
            <v>5059304.2300000004</v>
          </cell>
          <cell r="G8630">
            <v>28862</v>
          </cell>
          <cell r="H8630">
            <v>0</v>
          </cell>
          <cell r="I8630">
            <v>0</v>
          </cell>
          <cell r="J8630">
            <v>0</v>
          </cell>
          <cell r="K8630">
            <v>0</v>
          </cell>
          <cell r="L8630">
            <v>0</v>
          </cell>
          <cell r="M8630">
            <v>2149388.36</v>
          </cell>
          <cell r="N8630">
            <v>0</v>
          </cell>
          <cell r="O8630">
            <v>0</v>
          </cell>
          <cell r="P8630">
            <v>0</v>
          </cell>
          <cell r="Q8630">
            <v>0</v>
          </cell>
          <cell r="R8630">
            <v>0</v>
          </cell>
          <cell r="S8630">
            <v>0</v>
          </cell>
          <cell r="T8630">
            <v>80283010.530000001</v>
          </cell>
        </row>
        <row r="8631">
          <cell r="A8631">
            <v>54060004</v>
          </cell>
          <cell r="B8631" t="str">
            <v>54060004 Rates &amp; Taxes - Rto</v>
          </cell>
          <cell r="C8631">
            <v>43961078.460000001</v>
          </cell>
          <cell r="D8631">
            <v>8853336.1600000001</v>
          </cell>
          <cell r="E8631">
            <v>2585201</v>
          </cell>
          <cell r="F8631">
            <v>0</v>
          </cell>
          <cell r="G8631">
            <v>33800</v>
          </cell>
          <cell r="H8631">
            <v>0</v>
          </cell>
          <cell r="I8631">
            <v>0</v>
          </cell>
          <cell r="J8631">
            <v>0</v>
          </cell>
          <cell r="K8631">
            <v>0</v>
          </cell>
          <cell r="L8631">
            <v>0</v>
          </cell>
          <cell r="M8631">
            <v>17500</v>
          </cell>
          <cell r="N8631">
            <v>0</v>
          </cell>
          <cell r="O8631">
            <v>0</v>
          </cell>
          <cell r="P8631">
            <v>0</v>
          </cell>
          <cell r="Q8631">
            <v>0</v>
          </cell>
          <cell r="R8631">
            <v>0</v>
          </cell>
          <cell r="S8631">
            <v>0</v>
          </cell>
          <cell r="T8631">
            <v>55450915.619999997</v>
          </cell>
        </row>
        <row r="8632">
          <cell r="A8632">
            <v>54060005</v>
          </cell>
          <cell r="B8632" t="str">
            <v>54060005 Rates &amp; Taxes - Air/Water Pollution</v>
          </cell>
          <cell r="C8632">
            <v>1589382.34</v>
          </cell>
          <cell r="D8632">
            <v>10369197.359999999</v>
          </cell>
          <cell r="E8632">
            <v>8170718.3799999999</v>
          </cell>
          <cell r="F8632">
            <v>0</v>
          </cell>
          <cell r="G8632">
            <v>0</v>
          </cell>
          <cell r="H8632">
            <v>0</v>
          </cell>
          <cell r="I8632">
            <v>0</v>
          </cell>
          <cell r="J8632">
            <v>0</v>
          </cell>
          <cell r="K8632">
            <v>0</v>
          </cell>
          <cell r="L8632">
            <v>0</v>
          </cell>
          <cell r="M8632">
            <v>464632</v>
          </cell>
          <cell r="N8632">
            <v>0</v>
          </cell>
          <cell r="O8632">
            <v>0</v>
          </cell>
          <cell r="P8632">
            <v>0</v>
          </cell>
          <cell r="Q8632">
            <v>0</v>
          </cell>
          <cell r="R8632">
            <v>0</v>
          </cell>
          <cell r="S8632">
            <v>0</v>
          </cell>
          <cell r="T8632">
            <v>20593930.079999998</v>
          </cell>
        </row>
        <row r="8633">
          <cell r="A8633">
            <v>54060007</v>
          </cell>
          <cell r="B8633" t="str">
            <v>6*  Rates &amp; Taxes - Entry Tax - Madhya Pradesh</v>
          </cell>
          <cell r="C8633">
            <v>0</v>
          </cell>
          <cell r="D8633">
            <v>0</v>
          </cell>
          <cell r="E8633">
            <v>0</v>
          </cell>
          <cell r="F8633">
            <v>0</v>
          </cell>
          <cell r="G8633">
            <v>0</v>
          </cell>
          <cell r="H8633">
            <v>0</v>
          </cell>
          <cell r="I8633">
            <v>0</v>
          </cell>
          <cell r="J8633">
            <v>0</v>
          </cell>
          <cell r="K8633">
            <v>0</v>
          </cell>
          <cell r="L8633">
            <v>0</v>
          </cell>
          <cell r="M8633">
            <v>0</v>
          </cell>
          <cell r="N8633">
            <v>0</v>
          </cell>
          <cell r="O8633">
            <v>0</v>
          </cell>
          <cell r="P8633">
            <v>0</v>
          </cell>
          <cell r="Q8633">
            <v>0</v>
          </cell>
          <cell r="R8633">
            <v>0</v>
          </cell>
          <cell r="S8633">
            <v>0</v>
          </cell>
          <cell r="T8633">
            <v>0</v>
          </cell>
        </row>
        <row r="8634">
          <cell r="A8634">
            <v>54060021</v>
          </cell>
          <cell r="B8634" t="str">
            <v>54060021 Rates &amp; Taxes - Wealth Tax</v>
          </cell>
          <cell r="C8634">
            <v>0</v>
          </cell>
          <cell r="D8634">
            <v>0</v>
          </cell>
          <cell r="E8634">
            <v>0</v>
          </cell>
          <cell r="F8634">
            <v>0</v>
          </cell>
          <cell r="G8634">
            <v>0</v>
          </cell>
          <cell r="H8634">
            <v>0</v>
          </cell>
          <cell r="I8634">
            <v>0</v>
          </cell>
          <cell r="J8634">
            <v>0</v>
          </cell>
          <cell r="K8634">
            <v>0</v>
          </cell>
          <cell r="L8634">
            <v>0</v>
          </cell>
          <cell r="M8634">
            <v>0</v>
          </cell>
          <cell r="N8634">
            <v>0</v>
          </cell>
          <cell r="O8634">
            <v>0</v>
          </cell>
          <cell r="P8634">
            <v>0</v>
          </cell>
          <cell r="Q8634">
            <v>0</v>
          </cell>
          <cell r="R8634">
            <v>0</v>
          </cell>
          <cell r="S8634">
            <v>0</v>
          </cell>
          <cell r="T8634">
            <v>0</v>
          </cell>
        </row>
        <row r="8635">
          <cell r="A8635">
            <v>54060099</v>
          </cell>
          <cell r="B8635" t="str">
            <v>54060099 Rates &amp; Taxes - Others</v>
          </cell>
          <cell r="C8635">
            <v>158095416.12</v>
          </cell>
          <cell r="D8635">
            <v>5031525.21</v>
          </cell>
          <cell r="E8635">
            <v>1395574</v>
          </cell>
          <cell r="F8635">
            <v>8993266.6699999999</v>
          </cell>
          <cell r="G8635">
            <v>221561.8</v>
          </cell>
          <cell r="H8635">
            <v>0</v>
          </cell>
          <cell r="I8635">
            <v>0</v>
          </cell>
          <cell r="J8635">
            <v>0</v>
          </cell>
          <cell r="K8635">
            <v>0</v>
          </cell>
          <cell r="L8635">
            <v>851140</v>
          </cell>
          <cell r="M8635">
            <v>175048</v>
          </cell>
          <cell r="N8635">
            <v>0</v>
          </cell>
          <cell r="O8635">
            <v>0</v>
          </cell>
          <cell r="P8635">
            <v>0</v>
          </cell>
          <cell r="Q8635">
            <v>0</v>
          </cell>
          <cell r="R8635">
            <v>0</v>
          </cell>
          <cell r="S8635">
            <v>0</v>
          </cell>
          <cell r="T8635">
            <v>174763531.80000001</v>
          </cell>
        </row>
        <row r="8636">
          <cell r="A8636">
            <v>54060100</v>
          </cell>
          <cell r="B8636" t="str">
            <v>54060100 Temporary Registration charges</v>
          </cell>
          <cell r="C8636">
            <v>0</v>
          </cell>
          <cell r="D8636">
            <v>0</v>
          </cell>
          <cell r="E8636">
            <v>0</v>
          </cell>
          <cell r="F8636">
            <v>0</v>
          </cell>
          <cell r="G8636">
            <v>0</v>
          </cell>
          <cell r="H8636">
            <v>0</v>
          </cell>
          <cell r="I8636">
            <v>0</v>
          </cell>
          <cell r="J8636">
            <v>0</v>
          </cell>
          <cell r="K8636">
            <v>0</v>
          </cell>
          <cell r="L8636">
            <v>0</v>
          </cell>
          <cell r="M8636">
            <v>0</v>
          </cell>
          <cell r="N8636">
            <v>0</v>
          </cell>
          <cell r="O8636">
            <v>0</v>
          </cell>
          <cell r="P8636">
            <v>0</v>
          </cell>
          <cell r="Q8636">
            <v>0</v>
          </cell>
          <cell r="R8636">
            <v>0</v>
          </cell>
          <cell r="S8636">
            <v>0</v>
          </cell>
          <cell r="T8636">
            <v>0</v>
          </cell>
        </row>
        <row r="8637">
          <cell r="A8637">
            <v>54060901</v>
          </cell>
          <cell r="B8637" t="str">
            <v>54060901 Ind-AS Demat charges (ESOP Trust Consolidation)</v>
          </cell>
          <cell r="C8637">
            <v>0</v>
          </cell>
          <cell r="D8637">
            <v>0</v>
          </cell>
          <cell r="E8637">
            <v>0</v>
          </cell>
          <cell r="F8637">
            <v>0</v>
          </cell>
          <cell r="G8637">
            <v>0</v>
          </cell>
          <cell r="H8637">
            <v>0</v>
          </cell>
          <cell r="I8637">
            <v>0</v>
          </cell>
          <cell r="J8637">
            <v>0</v>
          </cell>
          <cell r="K8637">
            <v>0</v>
          </cell>
          <cell r="L8637">
            <v>0</v>
          </cell>
          <cell r="M8637">
            <v>0</v>
          </cell>
          <cell r="N8637">
            <v>0</v>
          </cell>
          <cell r="O8637">
            <v>0</v>
          </cell>
          <cell r="P8637">
            <v>0</v>
          </cell>
          <cell r="Q8637">
            <v>0</v>
          </cell>
          <cell r="R8637">
            <v>0</v>
          </cell>
          <cell r="S8637">
            <v>0</v>
          </cell>
          <cell r="T8637">
            <v>0</v>
          </cell>
        </row>
        <row r="8638">
          <cell r="A8638">
            <v>54060902</v>
          </cell>
          <cell r="B8638" t="str">
            <v>54060902 Ind-AS Excise duty (Net)-Rates &amp; Taxes (Regrouping</v>
          </cell>
          <cell r="C8638">
            <v>0</v>
          </cell>
          <cell r="D8638">
            <v>0</v>
          </cell>
          <cell r="E8638">
            <v>0</v>
          </cell>
          <cell r="F8638">
            <v>0</v>
          </cell>
          <cell r="G8638">
            <v>0</v>
          </cell>
          <cell r="H8638">
            <v>0</v>
          </cell>
          <cell r="I8638">
            <v>0</v>
          </cell>
          <cell r="J8638">
            <v>0</v>
          </cell>
          <cell r="K8638">
            <v>0</v>
          </cell>
          <cell r="L8638">
            <v>0</v>
          </cell>
          <cell r="M8638">
            <v>0</v>
          </cell>
          <cell r="N8638">
            <v>0</v>
          </cell>
          <cell r="O8638">
            <v>0</v>
          </cell>
          <cell r="P8638">
            <v>0</v>
          </cell>
          <cell r="Q8638">
            <v>0</v>
          </cell>
          <cell r="R8638">
            <v>0</v>
          </cell>
          <cell r="S8638">
            <v>0</v>
          </cell>
          <cell r="T8638">
            <v>0</v>
          </cell>
        </row>
        <row r="8639">
          <cell r="A8639">
            <v>367</v>
          </cell>
          <cell r="B8639" t="str">
            <v>Insurance..................</v>
          </cell>
          <cell r="C8639">
            <v>246870777.78</v>
          </cell>
          <cell r="D8639">
            <v>140948815.18000001</v>
          </cell>
          <cell r="E8639">
            <v>29344701.859999999</v>
          </cell>
          <cell r="F8639">
            <v>18977260.510000002</v>
          </cell>
          <cell r="G8639">
            <v>1192612.67</v>
          </cell>
          <cell r="H8639">
            <v>0</v>
          </cell>
          <cell r="I8639">
            <v>0</v>
          </cell>
          <cell r="J8639">
            <v>0</v>
          </cell>
          <cell r="K8639">
            <v>3414</v>
          </cell>
          <cell r="L8639">
            <v>23011513.370000001</v>
          </cell>
          <cell r="M8639">
            <v>6837643.6100000003</v>
          </cell>
          <cell r="N8639">
            <v>0</v>
          </cell>
          <cell r="O8639">
            <v>0</v>
          </cell>
          <cell r="P8639">
            <v>0</v>
          </cell>
          <cell r="Q8639">
            <v>0</v>
          </cell>
          <cell r="R8639">
            <v>0</v>
          </cell>
          <cell r="S8639">
            <v>0</v>
          </cell>
          <cell r="T8639">
            <v>467186738.98000002</v>
          </cell>
        </row>
        <row r="8640">
          <cell r="A8640">
            <v>54070001</v>
          </cell>
          <cell r="B8640" t="str">
            <v>54070001 Insurance Expenses - Buildings</v>
          </cell>
          <cell r="C8640">
            <v>0</v>
          </cell>
          <cell r="D8640">
            <v>0</v>
          </cell>
          <cell r="E8640">
            <v>3213849</v>
          </cell>
          <cell r="F8640">
            <v>1829206</v>
          </cell>
          <cell r="G8640">
            <v>0</v>
          </cell>
          <cell r="H8640">
            <v>0</v>
          </cell>
          <cell r="I8640">
            <v>0</v>
          </cell>
          <cell r="J8640">
            <v>0</v>
          </cell>
          <cell r="K8640">
            <v>0</v>
          </cell>
          <cell r="L8640">
            <v>0</v>
          </cell>
          <cell r="M8640">
            <v>0</v>
          </cell>
          <cell r="N8640">
            <v>0</v>
          </cell>
          <cell r="O8640">
            <v>0</v>
          </cell>
          <cell r="P8640">
            <v>0</v>
          </cell>
          <cell r="Q8640">
            <v>0</v>
          </cell>
          <cell r="R8640">
            <v>0</v>
          </cell>
          <cell r="S8640">
            <v>0</v>
          </cell>
          <cell r="T8640">
            <v>5043055</v>
          </cell>
        </row>
        <row r="8641">
          <cell r="A8641">
            <v>54070002</v>
          </cell>
          <cell r="B8641" t="str">
            <v>54070002 Insurance Expenses - Plant &amp; Machinery</v>
          </cell>
          <cell r="C8641">
            <v>134180012.16</v>
          </cell>
          <cell r="D8641">
            <v>14562576.380000001</v>
          </cell>
          <cell r="E8641">
            <v>12000371.83</v>
          </cell>
          <cell r="F8641">
            <v>0</v>
          </cell>
          <cell r="G8641">
            <v>649906</v>
          </cell>
          <cell r="H8641">
            <v>0</v>
          </cell>
          <cell r="I8641">
            <v>0</v>
          </cell>
          <cell r="J8641">
            <v>0</v>
          </cell>
          <cell r="K8641">
            <v>0</v>
          </cell>
          <cell r="L8641">
            <v>0</v>
          </cell>
          <cell r="M8641">
            <v>3084328.54</v>
          </cell>
          <cell r="N8641">
            <v>0</v>
          </cell>
          <cell r="O8641">
            <v>0</v>
          </cell>
          <cell r="P8641">
            <v>0</v>
          </cell>
          <cell r="Q8641">
            <v>0</v>
          </cell>
          <cell r="R8641">
            <v>0</v>
          </cell>
          <cell r="S8641">
            <v>0</v>
          </cell>
          <cell r="T8641">
            <v>164477194.91</v>
          </cell>
        </row>
        <row r="8642">
          <cell r="A8642">
            <v>54070003</v>
          </cell>
          <cell r="B8642" t="str">
            <v>54070003 Insurance Expenses - Furniture &amp; Fixture</v>
          </cell>
          <cell r="C8642">
            <v>0</v>
          </cell>
          <cell r="D8642">
            <v>0</v>
          </cell>
          <cell r="E8642">
            <v>1049349</v>
          </cell>
          <cell r="F8642">
            <v>0</v>
          </cell>
          <cell r="G8642">
            <v>0</v>
          </cell>
          <cell r="H8642">
            <v>0</v>
          </cell>
          <cell r="I8642">
            <v>0</v>
          </cell>
          <cell r="J8642">
            <v>0</v>
          </cell>
          <cell r="K8642">
            <v>0</v>
          </cell>
          <cell r="L8642">
            <v>0</v>
          </cell>
          <cell r="M8642">
            <v>0</v>
          </cell>
          <cell r="N8642">
            <v>0</v>
          </cell>
          <cell r="O8642">
            <v>0</v>
          </cell>
          <cell r="P8642">
            <v>0</v>
          </cell>
          <cell r="Q8642">
            <v>0</v>
          </cell>
          <cell r="R8642">
            <v>0</v>
          </cell>
          <cell r="S8642">
            <v>0</v>
          </cell>
          <cell r="T8642">
            <v>1049349</v>
          </cell>
        </row>
        <row r="8643">
          <cell r="A8643">
            <v>54070004</v>
          </cell>
          <cell r="B8643" t="str">
            <v>54070004 Insurance Expenses - Vehicles</v>
          </cell>
          <cell r="C8643">
            <v>41707601.590000004</v>
          </cell>
          <cell r="D8643">
            <v>913626.09</v>
          </cell>
          <cell r="E8643">
            <v>3541493.12</v>
          </cell>
          <cell r="F8643">
            <v>2550384.0299999998</v>
          </cell>
          <cell r="G8643">
            <v>129927.1</v>
          </cell>
          <cell r="H8643">
            <v>0</v>
          </cell>
          <cell r="I8643">
            <v>0</v>
          </cell>
          <cell r="J8643">
            <v>0</v>
          </cell>
          <cell r="K8643">
            <v>0</v>
          </cell>
          <cell r="L8643">
            <v>682249</v>
          </cell>
          <cell r="M8643">
            <v>257094.52</v>
          </cell>
          <cell r="N8643">
            <v>0</v>
          </cell>
          <cell r="O8643">
            <v>0</v>
          </cell>
          <cell r="P8643">
            <v>0</v>
          </cell>
          <cell r="Q8643">
            <v>0</v>
          </cell>
          <cell r="R8643">
            <v>0</v>
          </cell>
          <cell r="S8643">
            <v>0</v>
          </cell>
          <cell r="T8643">
            <v>49782375.450000003</v>
          </cell>
        </row>
        <row r="8644">
          <cell r="A8644">
            <v>54070006</v>
          </cell>
          <cell r="B8644" t="str">
            <v>54070006 Insurance Expenses - Marine</v>
          </cell>
          <cell r="C8644">
            <v>1214893.1200000001</v>
          </cell>
          <cell r="D8644">
            <v>0</v>
          </cell>
          <cell r="E8644">
            <v>-468303.47</v>
          </cell>
          <cell r="F8644">
            <v>0</v>
          </cell>
          <cell r="G8644">
            <v>0</v>
          </cell>
          <cell r="H8644">
            <v>0</v>
          </cell>
          <cell r="I8644">
            <v>0</v>
          </cell>
          <cell r="J8644">
            <v>0</v>
          </cell>
          <cell r="K8644">
            <v>0</v>
          </cell>
          <cell r="L8644">
            <v>13332743</v>
          </cell>
          <cell r="M8644">
            <v>512610.79</v>
          </cell>
          <cell r="N8644">
            <v>0</v>
          </cell>
          <cell r="O8644">
            <v>0</v>
          </cell>
          <cell r="P8644">
            <v>0</v>
          </cell>
          <cell r="Q8644">
            <v>0</v>
          </cell>
          <cell r="R8644">
            <v>0</v>
          </cell>
          <cell r="S8644">
            <v>0</v>
          </cell>
          <cell r="T8644">
            <v>14591943.439999999</v>
          </cell>
        </row>
        <row r="8645">
          <cell r="A8645">
            <v>54070007</v>
          </cell>
          <cell r="B8645" t="str">
            <v>54070007 Insurance Expenses - Inventory</v>
          </cell>
          <cell r="C8645">
            <v>7565373.7800000003</v>
          </cell>
          <cell r="D8645">
            <v>0</v>
          </cell>
          <cell r="E8645">
            <v>8507411.4700000007</v>
          </cell>
          <cell r="F8645">
            <v>0</v>
          </cell>
          <cell r="G8645">
            <v>0</v>
          </cell>
          <cell r="H8645">
            <v>0</v>
          </cell>
          <cell r="I8645">
            <v>0</v>
          </cell>
          <cell r="J8645">
            <v>0</v>
          </cell>
          <cell r="K8645">
            <v>0</v>
          </cell>
          <cell r="L8645">
            <v>0</v>
          </cell>
          <cell r="M8645">
            <v>1830040.11</v>
          </cell>
          <cell r="N8645">
            <v>0</v>
          </cell>
          <cell r="O8645">
            <v>0</v>
          </cell>
          <cell r="P8645">
            <v>0</v>
          </cell>
          <cell r="Q8645">
            <v>0</v>
          </cell>
          <cell r="R8645">
            <v>0</v>
          </cell>
          <cell r="S8645">
            <v>0</v>
          </cell>
          <cell r="T8645">
            <v>17902825.359999999</v>
          </cell>
        </row>
        <row r="8646">
          <cell r="A8646">
            <v>54070008</v>
          </cell>
          <cell r="B8646" t="str">
            <v>54070008 Insurance Expenses - Cash</v>
          </cell>
          <cell r="C8646">
            <v>0</v>
          </cell>
          <cell r="D8646">
            <v>0</v>
          </cell>
          <cell r="E8646">
            <v>19420.34</v>
          </cell>
          <cell r="F8646">
            <v>0</v>
          </cell>
          <cell r="G8646">
            <v>0</v>
          </cell>
          <cell r="H8646">
            <v>0</v>
          </cell>
          <cell r="I8646">
            <v>0</v>
          </cell>
          <cell r="J8646">
            <v>0</v>
          </cell>
          <cell r="K8646">
            <v>0</v>
          </cell>
          <cell r="L8646">
            <v>0</v>
          </cell>
          <cell r="M8646">
            <v>0</v>
          </cell>
          <cell r="N8646">
            <v>0</v>
          </cell>
          <cell r="O8646">
            <v>0</v>
          </cell>
          <cell r="P8646">
            <v>0</v>
          </cell>
          <cell r="Q8646">
            <v>0</v>
          </cell>
          <cell r="R8646">
            <v>0</v>
          </cell>
          <cell r="S8646">
            <v>0</v>
          </cell>
          <cell r="T8646">
            <v>19420.34</v>
          </cell>
        </row>
        <row r="8647">
          <cell r="A8647">
            <v>54070009</v>
          </cell>
          <cell r="B8647" t="str">
            <v>54070009 Insurance Expenses - Mediclaim</v>
          </cell>
          <cell r="C8647">
            <v>10194298.4</v>
          </cell>
          <cell r="D8647">
            <v>9564693.5</v>
          </cell>
          <cell r="E8647">
            <v>864000</v>
          </cell>
          <cell r="F8647">
            <v>0</v>
          </cell>
          <cell r="G8647">
            <v>252000</v>
          </cell>
          <cell r="H8647">
            <v>0</v>
          </cell>
          <cell r="I8647">
            <v>0</v>
          </cell>
          <cell r="J8647">
            <v>0</v>
          </cell>
          <cell r="K8647">
            <v>0</v>
          </cell>
          <cell r="L8647">
            <v>12000</v>
          </cell>
          <cell r="M8647">
            <v>977784</v>
          </cell>
          <cell r="N8647">
            <v>0</v>
          </cell>
          <cell r="O8647">
            <v>0</v>
          </cell>
          <cell r="P8647">
            <v>0</v>
          </cell>
          <cell r="Q8647">
            <v>0</v>
          </cell>
          <cell r="R8647">
            <v>0</v>
          </cell>
          <cell r="S8647">
            <v>0</v>
          </cell>
          <cell r="T8647">
            <v>21864775.899999999</v>
          </cell>
        </row>
        <row r="8648">
          <cell r="A8648">
            <v>54070010</v>
          </cell>
          <cell r="B8648" t="str">
            <v>54070010 Insurance Expenses - Mediclaim Overseas</v>
          </cell>
          <cell r="C8648">
            <v>0</v>
          </cell>
          <cell r="D8648">
            <v>0</v>
          </cell>
          <cell r="E8648">
            <v>0</v>
          </cell>
          <cell r="F8648">
            <v>0</v>
          </cell>
          <cell r="G8648">
            <v>0</v>
          </cell>
          <cell r="H8648">
            <v>0</v>
          </cell>
          <cell r="I8648">
            <v>0</v>
          </cell>
          <cell r="J8648">
            <v>0</v>
          </cell>
          <cell r="K8648">
            <v>0</v>
          </cell>
          <cell r="L8648">
            <v>0</v>
          </cell>
          <cell r="M8648">
            <v>0</v>
          </cell>
          <cell r="N8648">
            <v>0</v>
          </cell>
          <cell r="O8648">
            <v>0</v>
          </cell>
          <cell r="P8648">
            <v>0</v>
          </cell>
          <cell r="Q8648">
            <v>0</v>
          </cell>
          <cell r="R8648">
            <v>0</v>
          </cell>
          <cell r="S8648">
            <v>0</v>
          </cell>
          <cell r="T8648">
            <v>0</v>
          </cell>
        </row>
        <row r="8649">
          <cell r="A8649">
            <v>54070011</v>
          </cell>
          <cell r="B8649" t="str">
            <v>54070011 Insurance On Export Sales</v>
          </cell>
          <cell r="C8649">
            <v>0</v>
          </cell>
          <cell r="D8649">
            <v>0</v>
          </cell>
          <cell r="E8649">
            <v>0</v>
          </cell>
          <cell r="F8649">
            <v>0</v>
          </cell>
          <cell r="G8649">
            <v>0</v>
          </cell>
          <cell r="H8649">
            <v>0</v>
          </cell>
          <cell r="I8649">
            <v>0</v>
          </cell>
          <cell r="J8649">
            <v>0</v>
          </cell>
          <cell r="K8649">
            <v>0</v>
          </cell>
          <cell r="L8649">
            <v>0</v>
          </cell>
          <cell r="M8649">
            <v>0</v>
          </cell>
          <cell r="N8649">
            <v>0</v>
          </cell>
          <cell r="O8649">
            <v>0</v>
          </cell>
          <cell r="P8649">
            <v>0</v>
          </cell>
          <cell r="Q8649">
            <v>0</v>
          </cell>
          <cell r="R8649">
            <v>0</v>
          </cell>
          <cell r="S8649">
            <v>0</v>
          </cell>
          <cell r="T8649">
            <v>0</v>
          </cell>
        </row>
        <row r="8650">
          <cell r="A8650">
            <v>54070099</v>
          </cell>
          <cell r="B8650" t="str">
            <v>54070099 Insurance Expenses - Others</v>
          </cell>
          <cell r="C8650">
            <v>39532614.490000002</v>
          </cell>
          <cell r="D8650">
            <v>115907919.20999999</v>
          </cell>
          <cell r="E8650">
            <v>617110.56999999995</v>
          </cell>
          <cell r="F8650">
            <v>14597670.48</v>
          </cell>
          <cell r="G8650">
            <v>160779.57</v>
          </cell>
          <cell r="H8650">
            <v>0</v>
          </cell>
          <cell r="I8650">
            <v>0</v>
          </cell>
          <cell r="J8650">
            <v>0</v>
          </cell>
          <cell r="K8650">
            <v>3414</v>
          </cell>
          <cell r="L8650">
            <v>8984521.3699999992</v>
          </cell>
          <cell r="M8650">
            <v>175785.65</v>
          </cell>
          <cell r="N8650">
            <v>0</v>
          </cell>
          <cell r="O8650">
            <v>0</v>
          </cell>
          <cell r="P8650">
            <v>0</v>
          </cell>
          <cell r="Q8650">
            <v>0</v>
          </cell>
          <cell r="R8650">
            <v>0</v>
          </cell>
          <cell r="S8650">
            <v>0</v>
          </cell>
          <cell r="T8650">
            <v>179979815.34</v>
          </cell>
        </row>
        <row r="8651">
          <cell r="A8651">
            <v>54070100</v>
          </cell>
          <cell r="B8651" t="str">
            <v>54070100 Insurance On Stockyard Vehicles</v>
          </cell>
          <cell r="C8651">
            <v>12475984.24</v>
          </cell>
          <cell r="D8651">
            <v>0</v>
          </cell>
          <cell r="E8651">
            <v>0</v>
          </cell>
          <cell r="F8651">
            <v>0</v>
          </cell>
          <cell r="G8651">
            <v>0</v>
          </cell>
          <cell r="H8651">
            <v>0</v>
          </cell>
          <cell r="I8651">
            <v>0</v>
          </cell>
          <cell r="J8651">
            <v>0</v>
          </cell>
          <cell r="K8651">
            <v>0</v>
          </cell>
          <cell r="L8651">
            <v>0</v>
          </cell>
          <cell r="M8651">
            <v>0</v>
          </cell>
          <cell r="N8651">
            <v>0</v>
          </cell>
          <cell r="O8651">
            <v>0</v>
          </cell>
          <cell r="P8651">
            <v>0</v>
          </cell>
          <cell r="Q8651">
            <v>0</v>
          </cell>
          <cell r="R8651">
            <v>0</v>
          </cell>
          <cell r="S8651">
            <v>0</v>
          </cell>
          <cell r="T8651">
            <v>12475984.24</v>
          </cell>
        </row>
        <row r="8652">
          <cell r="A8652">
            <v>54070102</v>
          </cell>
          <cell r="B8652" t="str">
            <v>54070102 Insurance Expenses – Group Term Insurance</v>
          </cell>
          <cell r="C8652">
            <v>0</v>
          </cell>
          <cell r="D8652">
            <v>0</v>
          </cell>
          <cell r="E8652">
            <v>0</v>
          </cell>
          <cell r="F8652">
            <v>0</v>
          </cell>
          <cell r="G8652">
            <v>0</v>
          </cell>
          <cell r="H8652">
            <v>0</v>
          </cell>
          <cell r="I8652">
            <v>0</v>
          </cell>
          <cell r="J8652">
            <v>0</v>
          </cell>
          <cell r="K8652">
            <v>0</v>
          </cell>
          <cell r="L8652">
            <v>0</v>
          </cell>
          <cell r="M8652">
            <v>0</v>
          </cell>
          <cell r="N8652">
            <v>0</v>
          </cell>
          <cell r="O8652">
            <v>0</v>
          </cell>
          <cell r="P8652">
            <v>0</v>
          </cell>
          <cell r="Q8652">
            <v>0</v>
          </cell>
          <cell r="R8652">
            <v>0</v>
          </cell>
          <cell r="S8652">
            <v>0</v>
          </cell>
          <cell r="T8652">
            <v>0</v>
          </cell>
        </row>
        <row r="8653">
          <cell r="A8653">
            <v>368</v>
          </cell>
          <cell r="B8653" t="str">
            <v>Repairs &amp; Maintenance.............</v>
          </cell>
          <cell r="C8653">
            <v>2186143602.2800002</v>
          </cell>
          <cell r="D8653">
            <v>777371721.34000003</v>
          </cell>
          <cell r="E8653">
            <v>371982826.27999997</v>
          </cell>
          <cell r="F8653">
            <v>261773530.47</v>
          </cell>
          <cell r="G8653">
            <v>30177123.48</v>
          </cell>
          <cell r="H8653">
            <v>0</v>
          </cell>
          <cell r="I8653">
            <v>0</v>
          </cell>
          <cell r="J8653">
            <v>0</v>
          </cell>
          <cell r="K8653">
            <v>139006</v>
          </cell>
          <cell r="L8653">
            <v>98935065</v>
          </cell>
          <cell r="M8653">
            <v>49454560.350000001</v>
          </cell>
          <cell r="N8653">
            <v>0</v>
          </cell>
          <cell r="O8653">
            <v>0</v>
          </cell>
          <cell r="P8653">
            <v>0</v>
          </cell>
          <cell r="Q8653">
            <v>0</v>
          </cell>
          <cell r="R8653">
            <v>0</v>
          </cell>
          <cell r="S8653">
            <v>0</v>
          </cell>
          <cell r="T8653">
            <v>3775977435.1999998</v>
          </cell>
        </row>
        <row r="8654">
          <cell r="A8654">
            <v>369</v>
          </cell>
          <cell r="B8654" t="str">
            <v>Repairs Buildings.................</v>
          </cell>
          <cell r="C8654">
            <v>291016823.19</v>
          </cell>
          <cell r="D8654">
            <v>53797864.07</v>
          </cell>
          <cell r="E8654">
            <v>31660659.600000001</v>
          </cell>
          <cell r="F8654">
            <v>39057912.039999999</v>
          </cell>
          <cell r="G8654">
            <v>1400000</v>
          </cell>
          <cell r="H8654">
            <v>0</v>
          </cell>
          <cell r="I8654">
            <v>0</v>
          </cell>
          <cell r="J8654">
            <v>0</v>
          </cell>
          <cell r="K8654">
            <v>139006</v>
          </cell>
          <cell r="L8654">
            <v>3106795.18</v>
          </cell>
          <cell r="M8654">
            <v>7699937.4800000004</v>
          </cell>
          <cell r="N8654">
            <v>0</v>
          </cell>
          <cell r="O8654">
            <v>0</v>
          </cell>
          <cell r="P8654">
            <v>0</v>
          </cell>
          <cell r="Q8654">
            <v>0</v>
          </cell>
          <cell r="R8654">
            <v>0</v>
          </cell>
          <cell r="S8654">
            <v>0</v>
          </cell>
          <cell r="T8654">
            <v>427878997.56</v>
          </cell>
        </row>
        <row r="8655">
          <cell r="A8655">
            <v>54080001</v>
          </cell>
          <cell r="B8655" t="str">
            <v>54080001 Repairs &amp; Mainten-Building/Resorts/Guest House</v>
          </cell>
          <cell r="C8655">
            <v>245060914.55000001</v>
          </cell>
          <cell r="D8655">
            <v>39529519.420000002</v>
          </cell>
          <cell r="E8655">
            <v>31083499.640000001</v>
          </cell>
          <cell r="F8655">
            <v>25293574.460000001</v>
          </cell>
          <cell r="G8655">
            <v>0</v>
          </cell>
          <cell r="H8655">
            <v>0</v>
          </cell>
          <cell r="I8655">
            <v>0</v>
          </cell>
          <cell r="J8655">
            <v>0</v>
          </cell>
          <cell r="K8655">
            <v>139006</v>
          </cell>
          <cell r="L8655">
            <v>2237895.6</v>
          </cell>
          <cell r="M8655">
            <v>7382289.3799999999</v>
          </cell>
          <cell r="N8655">
            <v>0</v>
          </cell>
          <cell r="O8655">
            <v>0</v>
          </cell>
          <cell r="P8655">
            <v>0</v>
          </cell>
          <cell r="Q8655">
            <v>0</v>
          </cell>
          <cell r="R8655">
            <v>0</v>
          </cell>
          <cell r="S8655">
            <v>0</v>
          </cell>
          <cell r="T8655">
            <v>350726699.05000001</v>
          </cell>
        </row>
        <row r="8656">
          <cell r="A8656">
            <v>54100012</v>
          </cell>
          <cell r="B8656" t="str">
            <v>54100012 Repairs &amp; Maintenance - AMCs</v>
          </cell>
          <cell r="C8656">
            <v>2057517.07</v>
          </cell>
          <cell r="D8656">
            <v>514556.84</v>
          </cell>
          <cell r="E8656">
            <v>0</v>
          </cell>
          <cell r="F8656">
            <v>13764337.58</v>
          </cell>
          <cell r="G8656">
            <v>0</v>
          </cell>
          <cell r="H8656">
            <v>0</v>
          </cell>
          <cell r="I8656">
            <v>0</v>
          </cell>
          <cell r="J8656">
            <v>0</v>
          </cell>
          <cell r="K8656">
            <v>0</v>
          </cell>
          <cell r="L8656">
            <v>196484.32</v>
          </cell>
          <cell r="M8656">
            <v>0</v>
          </cell>
          <cell r="N8656">
            <v>0</v>
          </cell>
          <cell r="O8656">
            <v>0</v>
          </cell>
          <cell r="P8656">
            <v>0</v>
          </cell>
          <cell r="Q8656">
            <v>0</v>
          </cell>
          <cell r="R8656">
            <v>0</v>
          </cell>
          <cell r="S8656">
            <v>0</v>
          </cell>
          <cell r="T8656">
            <v>16532895.810000001</v>
          </cell>
        </row>
        <row r="8657">
          <cell r="A8657">
            <v>54310212</v>
          </cell>
          <cell r="B8657" t="str">
            <v>5*  Civil Work</v>
          </cell>
          <cell r="C8657">
            <v>43898391.57</v>
          </cell>
          <cell r="D8657">
            <v>13753787.810000001</v>
          </cell>
          <cell r="E8657">
            <v>577159.96</v>
          </cell>
          <cell r="F8657">
            <v>0</v>
          </cell>
          <cell r="G8657">
            <v>1400000</v>
          </cell>
          <cell r="H8657">
            <v>0</v>
          </cell>
          <cell r="I8657">
            <v>0</v>
          </cell>
          <cell r="J8657">
            <v>0</v>
          </cell>
          <cell r="K8657">
            <v>0</v>
          </cell>
          <cell r="L8657">
            <v>672415.26</v>
          </cell>
          <cell r="M8657">
            <v>317648.09999999998</v>
          </cell>
          <cell r="N8657">
            <v>0</v>
          </cell>
          <cell r="O8657">
            <v>0</v>
          </cell>
          <cell r="P8657">
            <v>0</v>
          </cell>
          <cell r="Q8657">
            <v>0</v>
          </cell>
          <cell r="R8657">
            <v>0</v>
          </cell>
          <cell r="S8657">
            <v>0</v>
          </cell>
          <cell r="T8657">
            <v>60619402.700000003</v>
          </cell>
        </row>
        <row r="8658">
          <cell r="A8658">
            <v>370</v>
          </cell>
          <cell r="B8658" t="str">
            <v>Repairs Machinery.................</v>
          </cell>
          <cell r="C8658">
            <v>1330393650.6300001</v>
          </cell>
          <cell r="D8658">
            <v>644357709.21000004</v>
          </cell>
          <cell r="E8658">
            <v>295714894.45999998</v>
          </cell>
          <cell r="F8658">
            <v>10544695.57</v>
          </cell>
          <cell r="G8658">
            <v>17803045.43</v>
          </cell>
          <cell r="H8658">
            <v>0</v>
          </cell>
          <cell r="I8658">
            <v>0</v>
          </cell>
          <cell r="J8658">
            <v>0</v>
          </cell>
          <cell r="K8658">
            <v>0</v>
          </cell>
          <cell r="L8658">
            <v>61629941.75</v>
          </cell>
          <cell r="M8658">
            <v>24982081.620000001</v>
          </cell>
          <cell r="N8658">
            <v>0</v>
          </cell>
          <cell r="O8658">
            <v>0</v>
          </cell>
          <cell r="P8658">
            <v>0</v>
          </cell>
          <cell r="Q8658">
            <v>0</v>
          </cell>
          <cell r="R8658">
            <v>0</v>
          </cell>
          <cell r="S8658">
            <v>0</v>
          </cell>
          <cell r="T8658">
            <v>2385426018.6700001</v>
          </cell>
        </row>
        <row r="8659">
          <cell r="A8659">
            <v>50250017</v>
          </cell>
          <cell r="B8659" t="str">
            <v>50250017 Cost Of Machinery Spare Manufactured</v>
          </cell>
          <cell r="C8659">
            <v>0</v>
          </cell>
          <cell r="D8659">
            <v>0</v>
          </cell>
          <cell r="E8659">
            <v>0</v>
          </cell>
          <cell r="F8659">
            <v>0</v>
          </cell>
          <cell r="G8659">
            <v>0</v>
          </cell>
          <cell r="H8659">
            <v>0</v>
          </cell>
          <cell r="I8659">
            <v>0</v>
          </cell>
          <cell r="J8659">
            <v>0</v>
          </cell>
          <cell r="K8659">
            <v>0</v>
          </cell>
          <cell r="L8659">
            <v>0</v>
          </cell>
          <cell r="M8659">
            <v>0</v>
          </cell>
          <cell r="N8659">
            <v>0</v>
          </cell>
          <cell r="O8659">
            <v>0</v>
          </cell>
          <cell r="P8659">
            <v>0</v>
          </cell>
          <cell r="Q8659">
            <v>0</v>
          </cell>
          <cell r="R8659">
            <v>0</v>
          </cell>
          <cell r="S8659">
            <v>0</v>
          </cell>
          <cell r="T8659">
            <v>0</v>
          </cell>
        </row>
        <row r="8660">
          <cell r="A8660">
            <v>54090001</v>
          </cell>
          <cell r="B8660" t="str">
            <v>54090001 Repairs &amp; Maintenance - Machinery</v>
          </cell>
          <cell r="C8660">
            <v>392333310.29000002</v>
          </cell>
          <cell r="D8660">
            <v>264956887.13</v>
          </cell>
          <cell r="E8660">
            <v>159139302.47</v>
          </cell>
          <cell r="F8660">
            <v>133299.01999999999</v>
          </cell>
          <cell r="G8660">
            <v>15798935.98</v>
          </cell>
          <cell r="H8660">
            <v>0</v>
          </cell>
          <cell r="I8660">
            <v>0</v>
          </cell>
          <cell r="J8660">
            <v>0</v>
          </cell>
          <cell r="K8660">
            <v>0</v>
          </cell>
          <cell r="L8660">
            <v>18960353.359999999</v>
          </cell>
          <cell r="M8660">
            <v>8426345.5099999998</v>
          </cell>
          <cell r="N8660">
            <v>0</v>
          </cell>
          <cell r="O8660">
            <v>0</v>
          </cell>
          <cell r="P8660">
            <v>0</v>
          </cell>
          <cell r="Q8660">
            <v>0</v>
          </cell>
          <cell r="R8660">
            <v>0</v>
          </cell>
          <cell r="S8660">
            <v>0</v>
          </cell>
          <cell r="T8660">
            <v>859748433.75999999</v>
          </cell>
        </row>
        <row r="8661">
          <cell r="A8661">
            <v>54090002</v>
          </cell>
          <cell r="B8661" t="str">
            <v>54090002 Machinery spares consumed - Variable</v>
          </cell>
          <cell r="C8661">
            <v>2985041.86</v>
          </cell>
          <cell r="D8661">
            <v>26474</v>
          </cell>
          <cell r="E8661">
            <v>108573.75</v>
          </cell>
          <cell r="F8661">
            <v>0</v>
          </cell>
          <cell r="G8661">
            <v>0</v>
          </cell>
          <cell r="H8661">
            <v>0</v>
          </cell>
          <cell r="I8661">
            <v>0</v>
          </cell>
          <cell r="J8661">
            <v>0</v>
          </cell>
          <cell r="K8661">
            <v>0</v>
          </cell>
          <cell r="L8661">
            <v>0</v>
          </cell>
          <cell r="M8661">
            <v>0</v>
          </cell>
          <cell r="N8661">
            <v>0</v>
          </cell>
          <cell r="O8661">
            <v>0</v>
          </cell>
          <cell r="P8661">
            <v>0</v>
          </cell>
          <cell r="Q8661">
            <v>0</v>
          </cell>
          <cell r="R8661">
            <v>0</v>
          </cell>
          <cell r="S8661">
            <v>0</v>
          </cell>
          <cell r="T8661">
            <v>3120089.61</v>
          </cell>
        </row>
        <row r="8662">
          <cell r="A8662">
            <v>54090003</v>
          </cell>
          <cell r="B8662" t="str">
            <v>54090003  Repairs-Machinry AMC</v>
          </cell>
          <cell r="C8662">
            <v>307692.65000000002</v>
          </cell>
          <cell r="D8662">
            <v>1314376.28</v>
          </cell>
          <cell r="E8662">
            <v>0</v>
          </cell>
          <cell r="F8662">
            <v>0</v>
          </cell>
          <cell r="G8662">
            <v>0</v>
          </cell>
          <cell r="H8662">
            <v>0</v>
          </cell>
          <cell r="I8662">
            <v>0</v>
          </cell>
          <cell r="J8662">
            <v>0</v>
          </cell>
          <cell r="K8662">
            <v>0</v>
          </cell>
          <cell r="L8662">
            <v>0</v>
          </cell>
          <cell r="M8662">
            <v>32400</v>
          </cell>
          <cell r="N8662">
            <v>0</v>
          </cell>
          <cell r="O8662">
            <v>0</v>
          </cell>
          <cell r="P8662">
            <v>0</v>
          </cell>
          <cell r="Q8662">
            <v>0</v>
          </cell>
          <cell r="R8662">
            <v>0</v>
          </cell>
          <cell r="S8662">
            <v>0</v>
          </cell>
          <cell r="T8662">
            <v>1654468.93</v>
          </cell>
        </row>
        <row r="8663">
          <cell r="A8663">
            <v>54090007</v>
          </cell>
          <cell r="B8663" t="str">
            <v>54090007 Repairs &amp; Maintenance Machinery - Computers</v>
          </cell>
          <cell r="C8663">
            <v>228721349.93000001</v>
          </cell>
          <cell r="D8663">
            <v>85525045.079999998</v>
          </cell>
          <cell r="E8663">
            <v>16249406.9</v>
          </cell>
          <cell r="F8663">
            <v>10411396.550000001</v>
          </cell>
          <cell r="G8663">
            <v>811450.96</v>
          </cell>
          <cell r="H8663">
            <v>0</v>
          </cell>
          <cell r="I8663">
            <v>0</v>
          </cell>
          <cell r="J8663">
            <v>0</v>
          </cell>
          <cell r="K8663">
            <v>0</v>
          </cell>
          <cell r="L8663">
            <v>19164137.77</v>
          </cell>
          <cell r="M8663">
            <v>3347435.07</v>
          </cell>
          <cell r="N8663">
            <v>0</v>
          </cell>
          <cell r="O8663">
            <v>0</v>
          </cell>
          <cell r="P8663">
            <v>0</v>
          </cell>
          <cell r="Q8663">
            <v>0</v>
          </cell>
          <cell r="R8663">
            <v>0</v>
          </cell>
          <cell r="S8663">
            <v>0</v>
          </cell>
          <cell r="T8663">
            <v>364230222.25999999</v>
          </cell>
        </row>
        <row r="8664">
          <cell r="A8664">
            <v>54090008</v>
          </cell>
          <cell r="B8664" t="str">
            <v>5*  Repairs to Dies</v>
          </cell>
          <cell r="C8664">
            <v>0</v>
          </cell>
          <cell r="D8664">
            <v>0</v>
          </cell>
          <cell r="E8664">
            <v>0</v>
          </cell>
          <cell r="F8664">
            <v>0</v>
          </cell>
          <cell r="G8664">
            <v>0</v>
          </cell>
          <cell r="H8664">
            <v>0</v>
          </cell>
          <cell r="I8664">
            <v>0</v>
          </cell>
          <cell r="J8664">
            <v>0</v>
          </cell>
          <cell r="K8664">
            <v>0</v>
          </cell>
          <cell r="L8664">
            <v>0</v>
          </cell>
          <cell r="M8664">
            <v>0</v>
          </cell>
          <cell r="N8664">
            <v>0</v>
          </cell>
          <cell r="O8664">
            <v>0</v>
          </cell>
          <cell r="P8664">
            <v>0</v>
          </cell>
          <cell r="Q8664">
            <v>0</v>
          </cell>
          <cell r="R8664">
            <v>0</v>
          </cell>
          <cell r="S8664">
            <v>0</v>
          </cell>
          <cell r="T8664">
            <v>0</v>
          </cell>
        </row>
        <row r="8665">
          <cell r="A8665">
            <v>54090011</v>
          </cell>
          <cell r="B8665" t="str">
            <v>54090011 Machinery Spares Consumed</v>
          </cell>
          <cell r="C8665">
            <v>619518172.23000002</v>
          </cell>
          <cell r="D8665">
            <v>276651656.66000003</v>
          </cell>
          <cell r="E8665">
            <v>120217611.34</v>
          </cell>
          <cell r="F8665">
            <v>0</v>
          </cell>
          <cell r="G8665">
            <v>275740</v>
          </cell>
          <cell r="H8665">
            <v>0</v>
          </cell>
          <cell r="I8665">
            <v>0</v>
          </cell>
          <cell r="J8665">
            <v>0</v>
          </cell>
          <cell r="K8665">
            <v>0</v>
          </cell>
          <cell r="L8665">
            <v>22827305.620000001</v>
          </cell>
          <cell r="M8665">
            <v>12555314.039999999</v>
          </cell>
          <cell r="N8665">
            <v>0</v>
          </cell>
          <cell r="O8665">
            <v>0</v>
          </cell>
          <cell r="P8665">
            <v>0</v>
          </cell>
          <cell r="Q8665">
            <v>0</v>
          </cell>
          <cell r="R8665">
            <v>0</v>
          </cell>
          <cell r="S8665">
            <v>0</v>
          </cell>
          <cell r="T8665">
            <v>1052045799.89</v>
          </cell>
        </row>
        <row r="8666">
          <cell r="A8666">
            <v>54100102</v>
          </cell>
          <cell r="B8666" t="str">
            <v>54100102 Repairs - Special Toolings</v>
          </cell>
          <cell r="C8666">
            <v>22289712.969999999</v>
          </cell>
          <cell r="D8666">
            <v>133689.60000000001</v>
          </cell>
          <cell r="E8666">
            <v>0</v>
          </cell>
          <cell r="F8666">
            <v>0</v>
          </cell>
          <cell r="G8666">
            <v>0</v>
          </cell>
          <cell r="H8666">
            <v>0</v>
          </cell>
          <cell r="I8666">
            <v>0</v>
          </cell>
          <cell r="J8666">
            <v>0</v>
          </cell>
          <cell r="K8666">
            <v>0</v>
          </cell>
          <cell r="L8666">
            <v>0</v>
          </cell>
          <cell r="M8666">
            <v>620587</v>
          </cell>
          <cell r="N8666">
            <v>0</v>
          </cell>
          <cell r="O8666">
            <v>0</v>
          </cell>
          <cell r="P8666">
            <v>0</v>
          </cell>
          <cell r="Q8666">
            <v>0</v>
          </cell>
          <cell r="R8666">
            <v>0</v>
          </cell>
          <cell r="S8666">
            <v>0</v>
          </cell>
          <cell r="T8666">
            <v>23043989.57</v>
          </cell>
        </row>
        <row r="8667">
          <cell r="A8667">
            <v>54310223</v>
          </cell>
          <cell r="B8667" t="str">
            <v>54310223 Fabrication Work</v>
          </cell>
          <cell r="C8667">
            <v>64239369.689999998</v>
          </cell>
          <cell r="D8667">
            <v>15749580.460000001</v>
          </cell>
          <cell r="E8667">
            <v>0</v>
          </cell>
          <cell r="F8667">
            <v>0</v>
          </cell>
          <cell r="G8667">
            <v>916918.49</v>
          </cell>
          <cell r="H8667">
            <v>0</v>
          </cell>
          <cell r="I8667">
            <v>0</v>
          </cell>
          <cell r="J8667">
            <v>0</v>
          </cell>
          <cell r="K8667">
            <v>0</v>
          </cell>
          <cell r="L8667">
            <v>678145</v>
          </cell>
          <cell r="M8667">
            <v>0</v>
          </cell>
          <cell r="N8667">
            <v>0</v>
          </cell>
          <cell r="O8667">
            <v>0</v>
          </cell>
          <cell r="P8667">
            <v>0</v>
          </cell>
          <cell r="Q8667">
            <v>0</v>
          </cell>
          <cell r="R8667">
            <v>0</v>
          </cell>
          <cell r="S8667">
            <v>0</v>
          </cell>
          <cell r="T8667">
            <v>81584013.640000001</v>
          </cell>
        </row>
        <row r="8668">
          <cell r="A8668">
            <v>54310243</v>
          </cell>
          <cell r="B8668" t="str">
            <v>54310243 Repairs &amp; Maintenance - Site/Projects</v>
          </cell>
          <cell r="C8668">
            <v>-998.99</v>
          </cell>
          <cell r="D8668">
            <v>0</v>
          </cell>
          <cell r="E8668">
            <v>0</v>
          </cell>
          <cell r="F8668">
            <v>0</v>
          </cell>
          <cell r="G8668">
            <v>0</v>
          </cell>
          <cell r="H8668">
            <v>0</v>
          </cell>
          <cell r="I8668">
            <v>0</v>
          </cell>
          <cell r="J8668">
            <v>0</v>
          </cell>
          <cell r="K8668">
            <v>0</v>
          </cell>
          <cell r="L8668">
            <v>0</v>
          </cell>
          <cell r="M8668">
            <v>0</v>
          </cell>
          <cell r="N8668">
            <v>0</v>
          </cell>
          <cell r="O8668">
            <v>0</v>
          </cell>
          <cell r="P8668">
            <v>0</v>
          </cell>
          <cell r="Q8668">
            <v>0</v>
          </cell>
          <cell r="R8668">
            <v>0</v>
          </cell>
          <cell r="S8668">
            <v>0</v>
          </cell>
          <cell r="T8668">
            <v>-998.99</v>
          </cell>
        </row>
        <row r="8669">
          <cell r="A8669">
            <v>371</v>
          </cell>
          <cell r="B8669" t="str">
            <v>Repairs Others....................</v>
          </cell>
          <cell r="C8669">
            <v>564733128.46000004</v>
          </cell>
          <cell r="D8669">
            <v>79216148.060000002</v>
          </cell>
          <cell r="E8669">
            <v>44607272.219999999</v>
          </cell>
          <cell r="F8669">
            <v>212170922.86000001</v>
          </cell>
          <cell r="G8669">
            <v>10974078.050000001</v>
          </cell>
          <cell r="H8669">
            <v>0</v>
          </cell>
          <cell r="I8669">
            <v>0</v>
          </cell>
          <cell r="J8669">
            <v>0</v>
          </cell>
          <cell r="K8669">
            <v>0</v>
          </cell>
          <cell r="L8669">
            <v>34198328.07</v>
          </cell>
          <cell r="M8669">
            <v>16772541.25</v>
          </cell>
          <cell r="N8669">
            <v>0</v>
          </cell>
          <cell r="O8669">
            <v>0</v>
          </cell>
          <cell r="P8669">
            <v>0</v>
          </cell>
          <cell r="Q8669">
            <v>0</v>
          </cell>
          <cell r="R8669">
            <v>0</v>
          </cell>
          <cell r="S8669">
            <v>0</v>
          </cell>
          <cell r="T8669">
            <v>962672418.97000003</v>
          </cell>
        </row>
        <row r="8670">
          <cell r="A8670">
            <v>54100001</v>
          </cell>
          <cell r="B8670" t="str">
            <v>54100001 Repairs &amp; Maintenance Others - Furnitures&amp;Fixtures</v>
          </cell>
          <cell r="C8670">
            <v>7738996.2999999998</v>
          </cell>
          <cell r="D8670">
            <v>1162639.81</v>
          </cell>
          <cell r="E8670">
            <v>934157.5</v>
          </cell>
          <cell r="F8670">
            <v>18676894.25</v>
          </cell>
          <cell r="G8670">
            <v>496340</v>
          </cell>
          <cell r="H8670">
            <v>0</v>
          </cell>
          <cell r="I8670">
            <v>0</v>
          </cell>
          <cell r="J8670">
            <v>0</v>
          </cell>
          <cell r="K8670">
            <v>0</v>
          </cell>
          <cell r="L8670">
            <v>100500</v>
          </cell>
          <cell r="M8670">
            <v>537374.11</v>
          </cell>
          <cell r="N8670">
            <v>0</v>
          </cell>
          <cell r="O8670">
            <v>0</v>
          </cell>
          <cell r="P8670">
            <v>0</v>
          </cell>
          <cell r="Q8670">
            <v>0</v>
          </cell>
          <cell r="R8670">
            <v>0</v>
          </cell>
          <cell r="S8670">
            <v>0</v>
          </cell>
          <cell r="T8670">
            <v>29646901.969999999</v>
          </cell>
        </row>
        <row r="8671">
          <cell r="A8671">
            <v>54100002</v>
          </cell>
          <cell r="B8671" t="str">
            <v>54100002 Repairs &amp; Maintenance Others - Vehicle</v>
          </cell>
          <cell r="C8671">
            <v>155171836.90000001</v>
          </cell>
          <cell r="D8671">
            <v>22603797.93</v>
          </cell>
          <cell r="E8671">
            <v>20743886.710000001</v>
          </cell>
          <cell r="F8671">
            <v>3665921.34</v>
          </cell>
          <cell r="G8671">
            <v>377143.14</v>
          </cell>
          <cell r="H8671">
            <v>0</v>
          </cell>
          <cell r="I8671">
            <v>0</v>
          </cell>
          <cell r="J8671">
            <v>0</v>
          </cell>
          <cell r="K8671">
            <v>0</v>
          </cell>
          <cell r="L8671">
            <v>334275.84999999998</v>
          </cell>
          <cell r="M8671">
            <v>712129.03</v>
          </cell>
          <cell r="N8671">
            <v>0</v>
          </cell>
          <cell r="O8671">
            <v>0</v>
          </cell>
          <cell r="P8671">
            <v>0</v>
          </cell>
          <cell r="Q8671">
            <v>0</v>
          </cell>
          <cell r="R8671">
            <v>0</v>
          </cell>
          <cell r="S8671">
            <v>0</v>
          </cell>
          <cell r="T8671">
            <v>203608990.90000001</v>
          </cell>
        </row>
        <row r="8672">
          <cell r="A8672">
            <v>54100003</v>
          </cell>
          <cell r="B8672" t="str">
            <v>54100003 Repairs &amp; Maintenance Others - Housekeeping</v>
          </cell>
          <cell r="C8672">
            <v>24823673.960000001</v>
          </cell>
          <cell r="D8672">
            <v>6748675.6200000001</v>
          </cell>
          <cell r="E8672">
            <v>418074.06</v>
          </cell>
          <cell r="F8672">
            <v>112636622.84</v>
          </cell>
          <cell r="G8672">
            <v>1970892.62</v>
          </cell>
          <cell r="H8672">
            <v>0</v>
          </cell>
          <cell r="I8672">
            <v>0</v>
          </cell>
          <cell r="J8672">
            <v>0</v>
          </cell>
          <cell r="K8672">
            <v>0</v>
          </cell>
          <cell r="L8672">
            <v>22581425.07</v>
          </cell>
          <cell r="M8672">
            <v>6931560.1100000003</v>
          </cell>
          <cell r="N8672">
            <v>0</v>
          </cell>
          <cell r="O8672">
            <v>0</v>
          </cell>
          <cell r="P8672">
            <v>0</v>
          </cell>
          <cell r="Q8672">
            <v>0</v>
          </cell>
          <cell r="R8672">
            <v>0</v>
          </cell>
          <cell r="S8672">
            <v>0</v>
          </cell>
          <cell r="T8672">
            <v>176110924.28</v>
          </cell>
        </row>
        <row r="8673">
          <cell r="A8673">
            <v>54100010</v>
          </cell>
          <cell r="B8673" t="str">
            <v>54100010 Repairs &amp; Maintenance Aircraft / Helicopter</v>
          </cell>
          <cell r="C8673">
            <v>0</v>
          </cell>
          <cell r="D8673">
            <v>0</v>
          </cell>
          <cell r="E8673">
            <v>0</v>
          </cell>
          <cell r="F8673">
            <v>36477365.689999998</v>
          </cell>
          <cell r="G8673">
            <v>0</v>
          </cell>
          <cell r="H8673">
            <v>0</v>
          </cell>
          <cell r="I8673">
            <v>0</v>
          </cell>
          <cell r="J8673">
            <v>0</v>
          </cell>
          <cell r="K8673">
            <v>0</v>
          </cell>
          <cell r="L8673">
            <v>0</v>
          </cell>
          <cell r="M8673">
            <v>0</v>
          </cell>
          <cell r="N8673">
            <v>0</v>
          </cell>
          <cell r="O8673">
            <v>0</v>
          </cell>
          <cell r="P8673">
            <v>0</v>
          </cell>
          <cell r="Q8673">
            <v>0</v>
          </cell>
          <cell r="R8673">
            <v>0</v>
          </cell>
          <cell r="S8673">
            <v>0</v>
          </cell>
          <cell r="T8673">
            <v>36477365.689999998</v>
          </cell>
        </row>
        <row r="8674">
          <cell r="A8674">
            <v>54100011</v>
          </cell>
          <cell r="B8674" t="str">
            <v>54100011 Repairs &amp; Maintenance - Electrical</v>
          </cell>
          <cell r="C8674">
            <v>5005308.49</v>
          </cell>
          <cell r="D8674">
            <v>1265252.21</v>
          </cell>
          <cell r="E8674">
            <v>7949.26</v>
          </cell>
          <cell r="F8674">
            <v>7856068.4800000004</v>
          </cell>
          <cell r="G8674">
            <v>3544185.49</v>
          </cell>
          <cell r="H8674">
            <v>0</v>
          </cell>
          <cell r="I8674">
            <v>0</v>
          </cell>
          <cell r="J8674">
            <v>0</v>
          </cell>
          <cell r="K8674">
            <v>0</v>
          </cell>
          <cell r="L8674">
            <v>1064.07</v>
          </cell>
          <cell r="M8674">
            <v>165.76</v>
          </cell>
          <cell r="N8674">
            <v>0</v>
          </cell>
          <cell r="O8674">
            <v>0</v>
          </cell>
          <cell r="P8674">
            <v>0</v>
          </cell>
          <cell r="Q8674">
            <v>0</v>
          </cell>
          <cell r="R8674">
            <v>0</v>
          </cell>
          <cell r="S8674">
            <v>0</v>
          </cell>
          <cell r="T8674">
            <v>17679993.760000002</v>
          </cell>
        </row>
        <row r="8675">
          <cell r="A8675">
            <v>54100013</v>
          </cell>
          <cell r="B8675" t="str">
            <v>54100013 Repairs &amp; Maintenance - Garden</v>
          </cell>
          <cell r="C8675">
            <v>6722066.0300000003</v>
          </cell>
          <cell r="D8675">
            <v>120180.18</v>
          </cell>
          <cell r="E8675">
            <v>0</v>
          </cell>
          <cell r="F8675">
            <v>3178720.9</v>
          </cell>
          <cell r="G8675">
            <v>0</v>
          </cell>
          <cell r="H8675">
            <v>0</v>
          </cell>
          <cell r="I8675">
            <v>0</v>
          </cell>
          <cell r="J8675">
            <v>0</v>
          </cell>
          <cell r="K8675">
            <v>0</v>
          </cell>
          <cell r="L8675">
            <v>0</v>
          </cell>
          <cell r="M8675">
            <v>0</v>
          </cell>
          <cell r="N8675">
            <v>0</v>
          </cell>
          <cell r="O8675">
            <v>0</v>
          </cell>
          <cell r="P8675">
            <v>0</v>
          </cell>
          <cell r="Q8675">
            <v>0</v>
          </cell>
          <cell r="R8675">
            <v>0</v>
          </cell>
          <cell r="S8675">
            <v>0</v>
          </cell>
          <cell r="T8675">
            <v>10020967.109999999</v>
          </cell>
        </row>
        <row r="8676">
          <cell r="A8676">
            <v>54100014</v>
          </cell>
          <cell r="B8676" t="str">
            <v>54100014 Repairs &amp; Maint Contract Labour Fixed</v>
          </cell>
          <cell r="C8676">
            <v>0</v>
          </cell>
          <cell r="D8676">
            <v>0</v>
          </cell>
          <cell r="E8676">
            <v>0</v>
          </cell>
          <cell r="F8676">
            <v>0</v>
          </cell>
          <cell r="G8676">
            <v>0</v>
          </cell>
          <cell r="H8676">
            <v>0</v>
          </cell>
          <cell r="I8676">
            <v>0</v>
          </cell>
          <cell r="J8676">
            <v>0</v>
          </cell>
          <cell r="K8676">
            <v>0</v>
          </cell>
          <cell r="L8676">
            <v>0</v>
          </cell>
          <cell r="M8676">
            <v>0</v>
          </cell>
          <cell r="N8676">
            <v>0</v>
          </cell>
          <cell r="O8676">
            <v>0</v>
          </cell>
          <cell r="P8676">
            <v>0</v>
          </cell>
          <cell r="Q8676">
            <v>0</v>
          </cell>
          <cell r="R8676">
            <v>0</v>
          </cell>
          <cell r="S8676">
            <v>0</v>
          </cell>
          <cell r="T8676">
            <v>0</v>
          </cell>
        </row>
        <row r="8677">
          <cell r="A8677">
            <v>54100016</v>
          </cell>
          <cell r="B8677" t="str">
            <v>5*  Flower Expenses</v>
          </cell>
          <cell r="C8677">
            <v>0</v>
          </cell>
          <cell r="D8677">
            <v>0</v>
          </cell>
          <cell r="E8677">
            <v>0</v>
          </cell>
          <cell r="F8677">
            <v>618085</v>
          </cell>
          <cell r="G8677">
            <v>0</v>
          </cell>
          <cell r="H8677">
            <v>0</v>
          </cell>
          <cell r="I8677">
            <v>0</v>
          </cell>
          <cell r="J8677">
            <v>0</v>
          </cell>
          <cell r="K8677">
            <v>0</v>
          </cell>
          <cell r="L8677">
            <v>0</v>
          </cell>
          <cell r="M8677">
            <v>0</v>
          </cell>
          <cell r="N8677">
            <v>0</v>
          </cell>
          <cell r="O8677">
            <v>0</v>
          </cell>
          <cell r="P8677">
            <v>0</v>
          </cell>
          <cell r="Q8677">
            <v>0</v>
          </cell>
          <cell r="R8677">
            <v>0</v>
          </cell>
          <cell r="S8677">
            <v>0</v>
          </cell>
          <cell r="T8677">
            <v>618085</v>
          </cell>
        </row>
        <row r="8678">
          <cell r="A8678">
            <v>54100099</v>
          </cell>
          <cell r="B8678" t="str">
            <v>54100099 Repairs &amp; Maintenance Others</v>
          </cell>
          <cell r="C8678">
            <v>353122725.50999999</v>
          </cell>
          <cell r="D8678">
            <v>46762753.329999998</v>
          </cell>
          <cell r="E8678">
            <v>13140748.529999999</v>
          </cell>
          <cell r="F8678">
            <v>29061244.359999999</v>
          </cell>
          <cell r="G8678">
            <v>4584768.96</v>
          </cell>
          <cell r="H8678">
            <v>0</v>
          </cell>
          <cell r="I8678">
            <v>0</v>
          </cell>
          <cell r="J8678">
            <v>0</v>
          </cell>
          <cell r="K8678">
            <v>0</v>
          </cell>
          <cell r="L8678">
            <v>9711862.1199999992</v>
          </cell>
          <cell r="M8678">
            <v>8591312.2400000002</v>
          </cell>
          <cell r="N8678">
            <v>0</v>
          </cell>
          <cell r="O8678">
            <v>0</v>
          </cell>
          <cell r="P8678">
            <v>0</v>
          </cell>
          <cell r="Q8678">
            <v>0</v>
          </cell>
          <cell r="R8678">
            <v>0</v>
          </cell>
          <cell r="S8678">
            <v>0</v>
          </cell>
          <cell r="T8678">
            <v>464975415.05000001</v>
          </cell>
        </row>
        <row r="8679">
          <cell r="A8679">
            <v>54100100</v>
          </cell>
          <cell r="B8679" t="str">
            <v>54100100 MAINTENANCE ST HELANS CRT     OTHERS</v>
          </cell>
          <cell r="C8679">
            <v>0</v>
          </cell>
          <cell r="D8679">
            <v>0</v>
          </cell>
          <cell r="E8679">
            <v>0</v>
          </cell>
          <cell r="F8679">
            <v>0</v>
          </cell>
          <cell r="G8679">
            <v>0</v>
          </cell>
          <cell r="H8679">
            <v>0</v>
          </cell>
          <cell r="I8679">
            <v>0</v>
          </cell>
          <cell r="J8679">
            <v>0</v>
          </cell>
          <cell r="K8679">
            <v>0</v>
          </cell>
          <cell r="L8679">
            <v>0</v>
          </cell>
          <cell r="M8679">
            <v>0</v>
          </cell>
          <cell r="N8679">
            <v>0</v>
          </cell>
          <cell r="O8679">
            <v>0</v>
          </cell>
          <cell r="P8679">
            <v>0</v>
          </cell>
          <cell r="Q8679">
            <v>0</v>
          </cell>
          <cell r="R8679">
            <v>0</v>
          </cell>
          <cell r="S8679">
            <v>0</v>
          </cell>
          <cell r="T8679">
            <v>0</v>
          </cell>
        </row>
        <row r="8680">
          <cell r="A8680">
            <v>54100101</v>
          </cell>
          <cell r="B8680" t="str">
            <v>54100101 REPAIRS &amp; MAINT. SEMI VARIABLE EXPENSES</v>
          </cell>
          <cell r="C8680">
            <v>5494769</v>
          </cell>
          <cell r="D8680">
            <v>15993</v>
          </cell>
          <cell r="E8680">
            <v>0</v>
          </cell>
          <cell r="F8680">
            <v>0</v>
          </cell>
          <cell r="G8680">
            <v>0</v>
          </cell>
          <cell r="H8680">
            <v>0</v>
          </cell>
          <cell r="I8680">
            <v>0</v>
          </cell>
          <cell r="J8680">
            <v>0</v>
          </cell>
          <cell r="K8680">
            <v>0</v>
          </cell>
          <cell r="L8680">
            <v>1469014</v>
          </cell>
          <cell r="M8680">
            <v>0</v>
          </cell>
          <cell r="N8680">
            <v>0</v>
          </cell>
          <cell r="O8680">
            <v>0</v>
          </cell>
          <cell r="P8680">
            <v>0</v>
          </cell>
          <cell r="Q8680">
            <v>0</v>
          </cell>
          <cell r="R8680">
            <v>0</v>
          </cell>
          <cell r="S8680">
            <v>0</v>
          </cell>
          <cell r="T8680">
            <v>6979776</v>
          </cell>
        </row>
        <row r="8681">
          <cell r="A8681">
            <v>54100888</v>
          </cell>
          <cell r="B8681" t="str">
            <v>5*  Establishment cost i</v>
          </cell>
          <cell r="C8681">
            <v>0</v>
          </cell>
          <cell r="D8681">
            <v>0</v>
          </cell>
          <cell r="E8681">
            <v>0</v>
          </cell>
          <cell r="F8681">
            <v>0</v>
          </cell>
          <cell r="G8681">
            <v>0</v>
          </cell>
          <cell r="H8681">
            <v>0</v>
          </cell>
          <cell r="I8681">
            <v>0</v>
          </cell>
          <cell r="J8681">
            <v>0</v>
          </cell>
          <cell r="K8681">
            <v>0</v>
          </cell>
          <cell r="L8681">
            <v>0</v>
          </cell>
          <cell r="M8681">
            <v>0</v>
          </cell>
          <cell r="N8681">
            <v>0</v>
          </cell>
          <cell r="O8681">
            <v>0</v>
          </cell>
          <cell r="P8681">
            <v>0</v>
          </cell>
          <cell r="Q8681">
            <v>0</v>
          </cell>
          <cell r="R8681">
            <v>0</v>
          </cell>
          <cell r="S8681">
            <v>0</v>
          </cell>
          <cell r="T8681">
            <v>0</v>
          </cell>
        </row>
        <row r="8682">
          <cell r="A8682">
            <v>54100999</v>
          </cell>
          <cell r="B8682" t="str">
            <v>54100999 Recovery - Repairs &amp; Maintenance Others</v>
          </cell>
          <cell r="C8682">
            <v>45600</v>
          </cell>
          <cell r="D8682">
            <v>0</v>
          </cell>
          <cell r="E8682">
            <v>3088227.85</v>
          </cell>
          <cell r="F8682">
            <v>0</v>
          </cell>
          <cell r="G8682">
            <v>0</v>
          </cell>
          <cell r="H8682">
            <v>0</v>
          </cell>
          <cell r="I8682">
            <v>0</v>
          </cell>
          <cell r="J8682">
            <v>0</v>
          </cell>
          <cell r="K8682">
            <v>0</v>
          </cell>
          <cell r="L8682">
            <v>0</v>
          </cell>
          <cell r="M8682">
            <v>0</v>
          </cell>
          <cell r="N8682">
            <v>0</v>
          </cell>
          <cell r="O8682">
            <v>0</v>
          </cell>
          <cell r="P8682">
            <v>0</v>
          </cell>
          <cell r="Q8682">
            <v>0</v>
          </cell>
          <cell r="R8682">
            <v>0</v>
          </cell>
          <cell r="S8682">
            <v>0</v>
          </cell>
          <cell r="T8682">
            <v>3133827.85</v>
          </cell>
        </row>
        <row r="8683">
          <cell r="A8683">
            <v>54310228</v>
          </cell>
          <cell r="B8683" t="str">
            <v>54310228 Hvac Work</v>
          </cell>
          <cell r="C8683">
            <v>0</v>
          </cell>
          <cell r="D8683">
            <v>0</v>
          </cell>
          <cell r="E8683">
            <v>0</v>
          </cell>
          <cell r="F8683">
            <v>0</v>
          </cell>
          <cell r="G8683">
            <v>0</v>
          </cell>
          <cell r="H8683">
            <v>0</v>
          </cell>
          <cell r="I8683">
            <v>0</v>
          </cell>
          <cell r="J8683">
            <v>0</v>
          </cell>
          <cell r="K8683">
            <v>0</v>
          </cell>
          <cell r="L8683">
            <v>0</v>
          </cell>
          <cell r="M8683">
            <v>0</v>
          </cell>
          <cell r="N8683">
            <v>0</v>
          </cell>
          <cell r="O8683">
            <v>0</v>
          </cell>
          <cell r="P8683">
            <v>0</v>
          </cell>
          <cell r="Q8683">
            <v>0</v>
          </cell>
          <cell r="R8683">
            <v>0</v>
          </cell>
          <cell r="S8683">
            <v>0</v>
          </cell>
          <cell r="T8683">
            <v>0</v>
          </cell>
        </row>
        <row r="8684">
          <cell r="A8684">
            <v>54310501</v>
          </cell>
          <cell r="B8684" t="str">
            <v>54310501 O&amp;M Housekeeping Charges</v>
          </cell>
          <cell r="C8684">
            <v>6608152.2699999996</v>
          </cell>
          <cell r="D8684">
            <v>536855.98</v>
          </cell>
          <cell r="E8684">
            <v>6274228.3099999996</v>
          </cell>
          <cell r="F8684">
            <v>0</v>
          </cell>
          <cell r="G8684">
            <v>747.84</v>
          </cell>
          <cell r="H8684">
            <v>0</v>
          </cell>
          <cell r="I8684">
            <v>0</v>
          </cell>
          <cell r="J8684">
            <v>0</v>
          </cell>
          <cell r="K8684">
            <v>0</v>
          </cell>
          <cell r="L8684">
            <v>186.96</v>
          </cell>
          <cell r="M8684">
            <v>0</v>
          </cell>
          <cell r="N8684">
            <v>0</v>
          </cell>
          <cell r="O8684">
            <v>0</v>
          </cell>
          <cell r="P8684">
            <v>0</v>
          </cell>
          <cell r="Q8684">
            <v>0</v>
          </cell>
          <cell r="R8684">
            <v>0</v>
          </cell>
          <cell r="S8684">
            <v>0</v>
          </cell>
          <cell r="T8684">
            <v>13420171.359999999</v>
          </cell>
        </row>
        <row r="8685">
          <cell r="A8685">
            <v>372</v>
          </cell>
          <cell r="B8685" t="str">
            <v>Advertisements.................</v>
          </cell>
          <cell r="C8685">
            <v>3321947336.9099998</v>
          </cell>
          <cell r="D8685">
            <v>486186957.33999997</v>
          </cell>
          <cell r="E8685">
            <v>368514558.24000001</v>
          </cell>
          <cell r="F8685">
            <v>742800101.75</v>
          </cell>
          <cell r="G8685">
            <v>3138840.28</v>
          </cell>
          <cell r="H8685">
            <v>0</v>
          </cell>
          <cell r="I8685">
            <v>0</v>
          </cell>
          <cell r="J8685">
            <v>0</v>
          </cell>
          <cell r="K8685">
            <v>0</v>
          </cell>
          <cell r="L8685">
            <v>0</v>
          </cell>
          <cell r="M8685">
            <v>0</v>
          </cell>
          <cell r="N8685">
            <v>0</v>
          </cell>
          <cell r="O8685">
            <v>0</v>
          </cell>
          <cell r="P8685">
            <v>0</v>
          </cell>
          <cell r="Q8685">
            <v>0</v>
          </cell>
          <cell r="R8685">
            <v>0</v>
          </cell>
          <cell r="S8685">
            <v>0</v>
          </cell>
          <cell r="T8685">
            <v>4922587794.5200005</v>
          </cell>
        </row>
        <row r="8686">
          <cell r="A8686">
            <v>54450001</v>
          </cell>
          <cell r="B8686" t="str">
            <v>54450001 Advertisement Expenses - Print Media/Leaflets</v>
          </cell>
          <cell r="C8686">
            <v>381239159.44999999</v>
          </cell>
          <cell r="D8686">
            <v>-255530.23</v>
          </cell>
          <cell r="E8686">
            <v>163966183.12</v>
          </cell>
          <cell r="F8686">
            <v>-2541109.4300000002</v>
          </cell>
          <cell r="G8686">
            <v>855678</v>
          </cell>
          <cell r="H8686">
            <v>0</v>
          </cell>
          <cell r="I8686">
            <v>0</v>
          </cell>
          <cell r="J8686">
            <v>0</v>
          </cell>
          <cell r="K8686">
            <v>0</v>
          </cell>
          <cell r="L8686">
            <v>0</v>
          </cell>
          <cell r="M8686">
            <v>0</v>
          </cell>
          <cell r="N8686">
            <v>0</v>
          </cell>
          <cell r="O8686">
            <v>0</v>
          </cell>
          <cell r="P8686">
            <v>0</v>
          </cell>
          <cell r="Q8686">
            <v>0</v>
          </cell>
          <cell r="R8686">
            <v>0</v>
          </cell>
          <cell r="S8686">
            <v>0</v>
          </cell>
          <cell r="T8686">
            <v>543264380.90999997</v>
          </cell>
        </row>
        <row r="8687">
          <cell r="A8687">
            <v>54450002</v>
          </cell>
          <cell r="B8687" t="str">
            <v>54450002 Advertisement Expenses - Radio/Tv/Documentory</v>
          </cell>
          <cell r="C8687">
            <v>416590124.80000001</v>
          </cell>
          <cell r="D8687">
            <v>16937967.109999999</v>
          </cell>
          <cell r="E8687">
            <v>24415562.510000002</v>
          </cell>
          <cell r="F8687">
            <v>19908849.010000002</v>
          </cell>
          <cell r="G8687">
            <v>27000</v>
          </cell>
          <cell r="H8687">
            <v>0</v>
          </cell>
          <cell r="I8687">
            <v>0</v>
          </cell>
          <cell r="J8687">
            <v>0</v>
          </cell>
          <cell r="K8687">
            <v>0</v>
          </cell>
          <cell r="L8687">
            <v>0</v>
          </cell>
          <cell r="M8687">
            <v>0</v>
          </cell>
          <cell r="N8687">
            <v>0</v>
          </cell>
          <cell r="O8687">
            <v>0</v>
          </cell>
          <cell r="P8687">
            <v>0</v>
          </cell>
          <cell r="Q8687">
            <v>0</v>
          </cell>
          <cell r="R8687">
            <v>0</v>
          </cell>
          <cell r="S8687">
            <v>0</v>
          </cell>
          <cell r="T8687">
            <v>477879503.43000001</v>
          </cell>
        </row>
        <row r="8688">
          <cell r="A8688">
            <v>54450003</v>
          </cell>
          <cell r="B8688" t="str">
            <v>54450003 Advertisement Expenses - Hordings/ Banners</v>
          </cell>
          <cell r="C8688">
            <v>27559155.32</v>
          </cell>
          <cell r="D8688">
            <v>8190419.4000000004</v>
          </cell>
          <cell r="E8688">
            <v>2237532</v>
          </cell>
          <cell r="F8688">
            <v>0</v>
          </cell>
          <cell r="G8688">
            <v>-1927388</v>
          </cell>
          <cell r="H8688">
            <v>0</v>
          </cell>
          <cell r="I8688">
            <v>0</v>
          </cell>
          <cell r="J8688">
            <v>0</v>
          </cell>
          <cell r="K8688">
            <v>0</v>
          </cell>
          <cell r="L8688">
            <v>0</v>
          </cell>
          <cell r="M8688">
            <v>0</v>
          </cell>
          <cell r="N8688">
            <v>0</v>
          </cell>
          <cell r="O8688">
            <v>0</v>
          </cell>
          <cell r="P8688">
            <v>0</v>
          </cell>
          <cell r="Q8688">
            <v>0</v>
          </cell>
          <cell r="R8688">
            <v>0</v>
          </cell>
          <cell r="S8688">
            <v>0</v>
          </cell>
          <cell r="T8688">
            <v>36059718.719999999</v>
          </cell>
        </row>
        <row r="8689">
          <cell r="A8689">
            <v>54450004</v>
          </cell>
          <cell r="B8689" t="str">
            <v>54450004 Advertisement Expenses - Sponsorship</v>
          </cell>
          <cell r="C8689">
            <v>597940720.24000001</v>
          </cell>
          <cell r="D8689">
            <v>4005420.87</v>
          </cell>
          <cell r="E8689">
            <v>559000</v>
          </cell>
          <cell r="F8689">
            <v>414519317.60000002</v>
          </cell>
          <cell r="G8689">
            <v>59475</v>
          </cell>
          <cell r="H8689">
            <v>0</v>
          </cell>
          <cell r="I8689">
            <v>0</v>
          </cell>
          <cell r="J8689">
            <v>0</v>
          </cell>
          <cell r="K8689">
            <v>0</v>
          </cell>
          <cell r="L8689">
            <v>0</v>
          </cell>
          <cell r="M8689">
            <v>0</v>
          </cell>
          <cell r="N8689">
            <v>0</v>
          </cell>
          <cell r="O8689">
            <v>0</v>
          </cell>
          <cell r="P8689">
            <v>0</v>
          </cell>
          <cell r="Q8689">
            <v>0</v>
          </cell>
          <cell r="R8689">
            <v>0</v>
          </cell>
          <cell r="S8689">
            <v>0</v>
          </cell>
          <cell r="T8689">
            <v>1017083933.71</v>
          </cell>
        </row>
        <row r="8690">
          <cell r="A8690">
            <v>54450005</v>
          </cell>
          <cell r="B8690" t="str">
            <v>54450005 Advertisement Expenses - Exibitions</v>
          </cell>
          <cell r="C8690">
            <v>455236</v>
          </cell>
          <cell r="D8690">
            <v>-5714113.5</v>
          </cell>
          <cell r="E8690">
            <v>171110.17</v>
          </cell>
          <cell r="F8690">
            <v>0</v>
          </cell>
          <cell r="G8690">
            <v>0</v>
          </cell>
          <cell r="H8690">
            <v>0</v>
          </cell>
          <cell r="I8690">
            <v>0</v>
          </cell>
          <cell r="J8690">
            <v>0</v>
          </cell>
          <cell r="K8690">
            <v>0</v>
          </cell>
          <cell r="L8690">
            <v>0</v>
          </cell>
          <cell r="M8690">
            <v>0</v>
          </cell>
          <cell r="N8690">
            <v>0</v>
          </cell>
          <cell r="O8690">
            <v>0</v>
          </cell>
          <cell r="P8690">
            <v>0</v>
          </cell>
          <cell r="Q8690">
            <v>0</v>
          </cell>
          <cell r="R8690">
            <v>0</v>
          </cell>
          <cell r="S8690">
            <v>0</v>
          </cell>
          <cell r="T8690">
            <v>-5087767.33</v>
          </cell>
        </row>
        <row r="8691">
          <cell r="A8691">
            <v>54450099</v>
          </cell>
          <cell r="B8691" t="str">
            <v>54450099 Advertisement Expenses - Others</v>
          </cell>
          <cell r="C8691">
            <v>14355635.710000001</v>
          </cell>
          <cell r="D8691">
            <v>407372362.00999999</v>
          </cell>
          <cell r="E8691">
            <v>88376355.239999995</v>
          </cell>
          <cell r="F8691">
            <v>282917607.00999999</v>
          </cell>
          <cell r="G8691">
            <v>-2508867.7200000002</v>
          </cell>
          <cell r="H8691">
            <v>0</v>
          </cell>
          <cell r="I8691">
            <v>0</v>
          </cell>
          <cell r="J8691">
            <v>0</v>
          </cell>
          <cell r="K8691">
            <v>0</v>
          </cell>
          <cell r="L8691">
            <v>0</v>
          </cell>
          <cell r="M8691">
            <v>0</v>
          </cell>
          <cell r="N8691">
            <v>0</v>
          </cell>
          <cell r="O8691">
            <v>0</v>
          </cell>
          <cell r="P8691">
            <v>0</v>
          </cell>
          <cell r="Q8691">
            <v>0</v>
          </cell>
          <cell r="R8691">
            <v>0</v>
          </cell>
          <cell r="S8691">
            <v>0</v>
          </cell>
          <cell r="T8691">
            <v>790513092.25</v>
          </cell>
        </row>
        <row r="8692">
          <cell r="A8692">
            <v>54450100</v>
          </cell>
          <cell r="B8692" t="str">
            <v>54450100 Advertisement Expenses - Art Work</v>
          </cell>
          <cell r="C8692">
            <v>520681499.81</v>
          </cell>
          <cell r="D8692">
            <v>-4088660.47</v>
          </cell>
          <cell r="E8692">
            <v>35000</v>
          </cell>
          <cell r="F8692">
            <v>954000</v>
          </cell>
          <cell r="G8692">
            <v>583315</v>
          </cell>
          <cell r="H8692">
            <v>0</v>
          </cell>
          <cell r="I8692">
            <v>0</v>
          </cell>
          <cell r="J8692">
            <v>0</v>
          </cell>
          <cell r="K8692">
            <v>0</v>
          </cell>
          <cell r="L8692">
            <v>0</v>
          </cell>
          <cell r="M8692">
            <v>0</v>
          </cell>
          <cell r="N8692">
            <v>0</v>
          </cell>
          <cell r="O8692">
            <v>0</v>
          </cell>
          <cell r="P8692">
            <v>0</v>
          </cell>
          <cell r="Q8692">
            <v>0</v>
          </cell>
          <cell r="R8692">
            <v>0</v>
          </cell>
          <cell r="S8692">
            <v>0</v>
          </cell>
          <cell r="T8692">
            <v>518165154.33999997</v>
          </cell>
        </row>
        <row r="8693">
          <cell r="A8693">
            <v>54450101</v>
          </cell>
          <cell r="B8693" t="str">
            <v>54450101 Advertisementn Expenses -Van Campaign</v>
          </cell>
          <cell r="C8693">
            <v>1186871</v>
          </cell>
          <cell r="D8693">
            <v>59739092.149999999</v>
          </cell>
          <cell r="E8693">
            <v>82760858.200000003</v>
          </cell>
          <cell r="F8693">
            <v>0</v>
          </cell>
          <cell r="G8693">
            <v>0</v>
          </cell>
          <cell r="H8693">
            <v>0</v>
          </cell>
          <cell r="I8693">
            <v>0</v>
          </cell>
          <cell r="J8693">
            <v>0</v>
          </cell>
          <cell r="K8693">
            <v>0</v>
          </cell>
          <cell r="L8693">
            <v>0</v>
          </cell>
          <cell r="M8693">
            <v>0</v>
          </cell>
          <cell r="N8693">
            <v>0</v>
          </cell>
          <cell r="O8693">
            <v>0</v>
          </cell>
          <cell r="P8693">
            <v>0</v>
          </cell>
          <cell r="Q8693">
            <v>0</v>
          </cell>
          <cell r="R8693">
            <v>0</v>
          </cell>
          <cell r="S8693">
            <v>0</v>
          </cell>
          <cell r="T8693">
            <v>143686821.34999999</v>
          </cell>
        </row>
        <row r="8694">
          <cell r="A8694">
            <v>54450102</v>
          </cell>
          <cell r="B8694" t="str">
            <v>54450102 Advertisment expenses - web advt</v>
          </cell>
          <cell r="C8694">
            <v>1361938934.5799999</v>
          </cell>
          <cell r="D8694">
            <v>0</v>
          </cell>
          <cell r="E8694">
            <v>5992957</v>
          </cell>
          <cell r="F8694">
            <v>27041437.559999999</v>
          </cell>
          <cell r="G8694">
            <v>6049628</v>
          </cell>
          <cell r="H8694">
            <v>0</v>
          </cell>
          <cell r="I8694">
            <v>0</v>
          </cell>
          <cell r="J8694">
            <v>0</v>
          </cell>
          <cell r="K8694">
            <v>0</v>
          </cell>
          <cell r="L8694">
            <v>0</v>
          </cell>
          <cell r="M8694">
            <v>0</v>
          </cell>
          <cell r="N8694">
            <v>0</v>
          </cell>
          <cell r="O8694">
            <v>0</v>
          </cell>
          <cell r="P8694">
            <v>0</v>
          </cell>
          <cell r="Q8694">
            <v>0</v>
          </cell>
          <cell r="R8694">
            <v>0</v>
          </cell>
          <cell r="S8694">
            <v>0</v>
          </cell>
          <cell r="T8694">
            <v>1401022957.1400001</v>
          </cell>
        </row>
        <row r="8695">
          <cell r="A8695">
            <v>373</v>
          </cell>
          <cell r="B8695" t="str">
            <v>Commission on sales / contracts(Net).........</v>
          </cell>
          <cell r="C8695">
            <v>418947682.32999998</v>
          </cell>
          <cell r="D8695">
            <v>166694782.5</v>
          </cell>
          <cell r="E8695">
            <v>61759206.07</v>
          </cell>
          <cell r="F8695">
            <v>0</v>
          </cell>
          <cell r="G8695">
            <v>6917340.8399999999</v>
          </cell>
          <cell r="H8695">
            <v>0</v>
          </cell>
          <cell r="I8695">
            <v>0</v>
          </cell>
          <cell r="J8695">
            <v>0</v>
          </cell>
          <cell r="K8695">
            <v>0</v>
          </cell>
          <cell r="L8695">
            <v>0</v>
          </cell>
          <cell r="M8695">
            <v>0</v>
          </cell>
          <cell r="N8695">
            <v>0</v>
          </cell>
          <cell r="O8695">
            <v>0</v>
          </cell>
          <cell r="P8695">
            <v>0</v>
          </cell>
          <cell r="Q8695">
            <v>0</v>
          </cell>
          <cell r="R8695">
            <v>0</v>
          </cell>
          <cell r="S8695">
            <v>0</v>
          </cell>
          <cell r="T8695">
            <v>654319011.74000001</v>
          </cell>
        </row>
        <row r="8696">
          <cell r="A8696">
            <v>54410001</v>
          </cell>
          <cell r="B8696" t="str">
            <v>54410001 Commission - domestic</v>
          </cell>
          <cell r="C8696">
            <v>105927411.52</v>
          </cell>
          <cell r="D8696">
            <v>166357282.5</v>
          </cell>
          <cell r="E8696">
            <v>61759206.07</v>
          </cell>
          <cell r="F8696">
            <v>0</v>
          </cell>
          <cell r="G8696">
            <v>38250</v>
          </cell>
          <cell r="H8696">
            <v>0</v>
          </cell>
          <cell r="I8696">
            <v>0</v>
          </cell>
          <cell r="J8696">
            <v>0</v>
          </cell>
          <cell r="K8696">
            <v>0</v>
          </cell>
          <cell r="L8696">
            <v>0</v>
          </cell>
          <cell r="M8696">
            <v>0</v>
          </cell>
          <cell r="N8696">
            <v>0</v>
          </cell>
          <cell r="O8696">
            <v>0</v>
          </cell>
          <cell r="P8696">
            <v>0</v>
          </cell>
          <cell r="Q8696">
            <v>0</v>
          </cell>
          <cell r="R8696">
            <v>0</v>
          </cell>
          <cell r="S8696">
            <v>0</v>
          </cell>
          <cell r="T8696">
            <v>334082150.08999997</v>
          </cell>
        </row>
        <row r="8697">
          <cell r="A8697">
            <v>54410002</v>
          </cell>
          <cell r="B8697" t="str">
            <v>54410002 Comission On Sales/Services - Exports</v>
          </cell>
          <cell r="C8697">
            <v>22454362.030000001</v>
          </cell>
          <cell r="D8697">
            <v>0</v>
          </cell>
          <cell r="E8697">
            <v>0</v>
          </cell>
          <cell r="F8697">
            <v>0</v>
          </cell>
          <cell r="G8697">
            <v>6879090.8399999999</v>
          </cell>
          <cell r="H8697">
            <v>0</v>
          </cell>
          <cell r="I8697">
            <v>0</v>
          </cell>
          <cell r="J8697">
            <v>0</v>
          </cell>
          <cell r="K8697">
            <v>0</v>
          </cell>
          <cell r="L8697">
            <v>0</v>
          </cell>
          <cell r="M8697">
            <v>0</v>
          </cell>
          <cell r="N8697">
            <v>0</v>
          </cell>
          <cell r="O8697">
            <v>0</v>
          </cell>
          <cell r="P8697">
            <v>0</v>
          </cell>
          <cell r="Q8697">
            <v>0</v>
          </cell>
          <cell r="R8697">
            <v>0</v>
          </cell>
          <cell r="S8697">
            <v>0</v>
          </cell>
          <cell r="T8697">
            <v>29333452.870000001</v>
          </cell>
        </row>
        <row r="8698">
          <cell r="A8698">
            <v>54410005</v>
          </cell>
          <cell r="B8698" t="str">
            <v>54410005 Comission On Extended Warranty</v>
          </cell>
          <cell r="C8698">
            <v>290565908.77999997</v>
          </cell>
          <cell r="D8698">
            <v>337500</v>
          </cell>
          <cell r="E8698">
            <v>0</v>
          </cell>
          <cell r="F8698">
            <v>0</v>
          </cell>
          <cell r="G8698">
            <v>0</v>
          </cell>
          <cell r="H8698">
            <v>0</v>
          </cell>
          <cell r="I8698">
            <v>0</v>
          </cell>
          <cell r="J8698">
            <v>0</v>
          </cell>
          <cell r="K8698">
            <v>0</v>
          </cell>
          <cell r="L8698">
            <v>0</v>
          </cell>
          <cell r="M8698">
            <v>0</v>
          </cell>
          <cell r="N8698">
            <v>0</v>
          </cell>
          <cell r="O8698">
            <v>0</v>
          </cell>
          <cell r="P8698">
            <v>0</v>
          </cell>
          <cell r="Q8698">
            <v>0</v>
          </cell>
          <cell r="R8698">
            <v>0</v>
          </cell>
          <cell r="S8698">
            <v>0</v>
          </cell>
          <cell r="T8698">
            <v>290903408.77999997</v>
          </cell>
        </row>
        <row r="8699">
          <cell r="A8699">
            <v>375</v>
          </cell>
          <cell r="B8699" t="str">
            <v>Service coupon...............................</v>
          </cell>
          <cell r="C8699">
            <v>1347974987.52</v>
          </cell>
          <cell r="D8699">
            <v>141388111.28</v>
          </cell>
          <cell r="E8699">
            <v>10054043</v>
          </cell>
          <cell r="F8699">
            <v>0</v>
          </cell>
          <cell r="G8699">
            <v>19630517</v>
          </cell>
          <cell r="H8699">
            <v>0</v>
          </cell>
          <cell r="I8699">
            <v>0</v>
          </cell>
          <cell r="J8699">
            <v>0</v>
          </cell>
          <cell r="K8699">
            <v>0</v>
          </cell>
          <cell r="L8699">
            <v>0</v>
          </cell>
          <cell r="M8699">
            <v>66032.77</v>
          </cell>
          <cell r="N8699">
            <v>0</v>
          </cell>
          <cell r="O8699">
            <v>0</v>
          </cell>
          <cell r="P8699">
            <v>0</v>
          </cell>
          <cell r="Q8699">
            <v>0</v>
          </cell>
          <cell r="R8699">
            <v>0</v>
          </cell>
          <cell r="S8699">
            <v>0</v>
          </cell>
          <cell r="T8699">
            <v>1519113691.5699999</v>
          </cell>
        </row>
        <row r="8700">
          <cell r="A8700">
            <v>54410003</v>
          </cell>
          <cell r="B8700" t="str">
            <v>54410003 Service Coupon – Exports</v>
          </cell>
          <cell r="C8700">
            <v>-6092130</v>
          </cell>
          <cell r="D8700">
            <v>0</v>
          </cell>
          <cell r="E8700">
            <v>0</v>
          </cell>
          <cell r="F8700">
            <v>0</v>
          </cell>
          <cell r="G8700">
            <v>0</v>
          </cell>
          <cell r="H8700">
            <v>0</v>
          </cell>
          <cell r="I8700">
            <v>0</v>
          </cell>
          <cell r="J8700">
            <v>0</v>
          </cell>
          <cell r="K8700">
            <v>0</v>
          </cell>
          <cell r="L8700">
            <v>0</v>
          </cell>
          <cell r="M8700">
            <v>0</v>
          </cell>
          <cell r="N8700">
            <v>0</v>
          </cell>
          <cell r="O8700">
            <v>0</v>
          </cell>
          <cell r="P8700">
            <v>0</v>
          </cell>
          <cell r="Q8700">
            <v>0</v>
          </cell>
          <cell r="R8700">
            <v>0</v>
          </cell>
          <cell r="S8700">
            <v>0</v>
          </cell>
          <cell r="T8700">
            <v>-6092130</v>
          </cell>
        </row>
        <row r="8701">
          <cell r="A8701">
            <v>54410004</v>
          </cell>
          <cell r="B8701" t="str">
            <v>54410004 Service Coupon -Domestic</v>
          </cell>
          <cell r="C8701">
            <v>1415151563</v>
          </cell>
          <cell r="D8701">
            <v>158965533</v>
          </cell>
          <cell r="E8701">
            <v>11022461</v>
          </cell>
          <cell r="F8701">
            <v>0</v>
          </cell>
          <cell r="G8701">
            <v>28768350</v>
          </cell>
          <cell r="H8701">
            <v>0</v>
          </cell>
          <cell r="I8701">
            <v>0</v>
          </cell>
          <cell r="J8701">
            <v>0</v>
          </cell>
          <cell r="K8701">
            <v>0</v>
          </cell>
          <cell r="L8701">
            <v>0</v>
          </cell>
          <cell r="M8701">
            <v>66032.77</v>
          </cell>
          <cell r="N8701">
            <v>0</v>
          </cell>
          <cell r="O8701">
            <v>0</v>
          </cell>
          <cell r="P8701">
            <v>0</v>
          </cell>
          <cell r="Q8701">
            <v>0</v>
          </cell>
          <cell r="R8701">
            <v>0</v>
          </cell>
          <cell r="S8701">
            <v>0</v>
          </cell>
          <cell r="T8701">
            <v>1613973939.77</v>
          </cell>
        </row>
        <row r="8702">
          <cell r="A8702">
            <v>54410010</v>
          </cell>
          <cell r="B8702" t="str">
            <v>54410010 Service Cpn Exp - Pickup FMS</v>
          </cell>
          <cell r="C8702">
            <v>8413074</v>
          </cell>
          <cell r="D8702">
            <v>0</v>
          </cell>
          <cell r="E8702">
            <v>0</v>
          </cell>
          <cell r="F8702">
            <v>0</v>
          </cell>
          <cell r="G8702">
            <v>0</v>
          </cell>
          <cell r="H8702">
            <v>0</v>
          </cell>
          <cell r="I8702">
            <v>0</v>
          </cell>
          <cell r="J8702">
            <v>0</v>
          </cell>
          <cell r="K8702">
            <v>0</v>
          </cell>
          <cell r="L8702">
            <v>0</v>
          </cell>
          <cell r="M8702">
            <v>0</v>
          </cell>
          <cell r="N8702">
            <v>0</v>
          </cell>
          <cell r="O8702">
            <v>0</v>
          </cell>
          <cell r="P8702">
            <v>0</v>
          </cell>
          <cell r="Q8702">
            <v>0</v>
          </cell>
          <cell r="R8702">
            <v>0</v>
          </cell>
          <cell r="S8702">
            <v>0</v>
          </cell>
          <cell r="T8702">
            <v>8413074</v>
          </cell>
        </row>
        <row r="8703">
          <cell r="A8703">
            <v>54410901</v>
          </cell>
          <cell r="B8703" t="str">
            <v>54410901 Ind-AS  Service Coupon Expenses</v>
          </cell>
          <cell r="C8703">
            <v>-69497519.480000004</v>
          </cell>
          <cell r="D8703">
            <v>-17577421.719999999</v>
          </cell>
          <cell r="E8703">
            <v>-968418</v>
          </cell>
          <cell r="F8703">
            <v>0</v>
          </cell>
          <cell r="G8703">
            <v>-9137833</v>
          </cell>
          <cell r="H8703">
            <v>0</v>
          </cell>
          <cell r="I8703">
            <v>0</v>
          </cell>
          <cell r="J8703">
            <v>0</v>
          </cell>
          <cell r="K8703">
            <v>0</v>
          </cell>
          <cell r="L8703">
            <v>0</v>
          </cell>
          <cell r="M8703">
            <v>0</v>
          </cell>
          <cell r="N8703">
            <v>0</v>
          </cell>
          <cell r="O8703">
            <v>0</v>
          </cell>
          <cell r="P8703">
            <v>0</v>
          </cell>
          <cell r="Q8703">
            <v>0</v>
          </cell>
          <cell r="R8703">
            <v>0</v>
          </cell>
          <cell r="S8703">
            <v>0</v>
          </cell>
          <cell r="T8703">
            <v>-97181192.200000003</v>
          </cell>
        </row>
        <row r="8704">
          <cell r="A8704">
            <v>376</v>
          </cell>
          <cell r="B8704" t="str">
            <v>Discount allowed....................</v>
          </cell>
          <cell r="C8704">
            <v>-0.26</v>
          </cell>
          <cell r="D8704">
            <v>0</v>
          </cell>
          <cell r="E8704">
            <v>0</v>
          </cell>
          <cell r="F8704">
            <v>0</v>
          </cell>
          <cell r="G8704">
            <v>423341.29</v>
          </cell>
          <cell r="H8704">
            <v>0</v>
          </cell>
          <cell r="I8704">
            <v>0</v>
          </cell>
          <cell r="J8704">
            <v>0</v>
          </cell>
          <cell r="K8704">
            <v>0</v>
          </cell>
          <cell r="L8704">
            <v>0</v>
          </cell>
          <cell r="M8704">
            <v>0</v>
          </cell>
          <cell r="N8704">
            <v>0</v>
          </cell>
          <cell r="O8704">
            <v>0</v>
          </cell>
          <cell r="P8704">
            <v>0</v>
          </cell>
          <cell r="Q8704">
            <v>0</v>
          </cell>
          <cell r="R8704">
            <v>0</v>
          </cell>
          <cell r="S8704">
            <v>0</v>
          </cell>
          <cell r="T8704">
            <v>423341.03</v>
          </cell>
        </row>
        <row r="8705">
          <cell r="A8705">
            <v>54400001</v>
          </cell>
          <cell r="B8705" t="str">
            <v>54400001 Discount Allowed</v>
          </cell>
          <cell r="C8705">
            <v>-0.26</v>
          </cell>
          <cell r="D8705">
            <v>15725588.939999999</v>
          </cell>
          <cell r="E8705">
            <v>0</v>
          </cell>
          <cell r="F8705">
            <v>0</v>
          </cell>
          <cell r="G8705">
            <v>423341.29</v>
          </cell>
          <cell r="H8705">
            <v>0</v>
          </cell>
          <cell r="I8705">
            <v>0</v>
          </cell>
          <cell r="J8705">
            <v>0</v>
          </cell>
          <cell r="K8705">
            <v>0</v>
          </cell>
          <cell r="L8705">
            <v>0</v>
          </cell>
          <cell r="M8705">
            <v>0</v>
          </cell>
          <cell r="N8705">
            <v>0</v>
          </cell>
          <cell r="O8705">
            <v>0</v>
          </cell>
          <cell r="P8705">
            <v>0</v>
          </cell>
          <cell r="Q8705">
            <v>0</v>
          </cell>
          <cell r="R8705">
            <v>0</v>
          </cell>
          <cell r="S8705">
            <v>0</v>
          </cell>
          <cell r="T8705">
            <v>16148929.970000001</v>
          </cell>
        </row>
        <row r="8706">
          <cell r="A8706">
            <v>54400002</v>
          </cell>
          <cell r="B8706" t="str">
            <v>54400002 Cash Discount</v>
          </cell>
          <cell r="C8706">
            <v>0</v>
          </cell>
          <cell r="D8706">
            <v>0</v>
          </cell>
          <cell r="E8706">
            <v>0</v>
          </cell>
          <cell r="F8706">
            <v>0</v>
          </cell>
          <cell r="G8706">
            <v>0</v>
          </cell>
          <cell r="H8706">
            <v>0</v>
          </cell>
          <cell r="I8706">
            <v>0</v>
          </cell>
          <cell r="J8706">
            <v>0</v>
          </cell>
          <cell r="K8706">
            <v>0</v>
          </cell>
          <cell r="L8706">
            <v>0</v>
          </cell>
          <cell r="M8706">
            <v>0</v>
          </cell>
          <cell r="N8706">
            <v>0</v>
          </cell>
          <cell r="O8706">
            <v>0</v>
          </cell>
          <cell r="P8706">
            <v>0</v>
          </cell>
          <cell r="Q8706">
            <v>0</v>
          </cell>
          <cell r="R8706">
            <v>0</v>
          </cell>
          <cell r="S8706">
            <v>0</v>
          </cell>
          <cell r="T8706">
            <v>0</v>
          </cell>
        </row>
        <row r="8707">
          <cell r="A8707">
            <v>54400901</v>
          </cell>
          <cell r="B8707" t="str">
            <v>54400901 Ind-AS Discount Allowed (Regrouping)</v>
          </cell>
          <cell r="C8707">
            <v>0</v>
          </cell>
          <cell r="D8707">
            <v>-15725588.939999999</v>
          </cell>
          <cell r="E8707">
            <v>0</v>
          </cell>
          <cell r="F8707">
            <v>0</v>
          </cell>
          <cell r="G8707">
            <v>0</v>
          </cell>
          <cell r="H8707">
            <v>0</v>
          </cell>
          <cell r="I8707">
            <v>0</v>
          </cell>
          <cell r="J8707">
            <v>0</v>
          </cell>
          <cell r="K8707">
            <v>0</v>
          </cell>
          <cell r="L8707">
            <v>0</v>
          </cell>
          <cell r="M8707">
            <v>0</v>
          </cell>
          <cell r="N8707">
            <v>0</v>
          </cell>
          <cell r="O8707">
            <v>0</v>
          </cell>
          <cell r="P8707">
            <v>0</v>
          </cell>
          <cell r="Q8707">
            <v>0</v>
          </cell>
          <cell r="R8707">
            <v>0</v>
          </cell>
          <cell r="S8707">
            <v>0</v>
          </cell>
          <cell r="T8707">
            <v>-15725588.939999999</v>
          </cell>
        </row>
        <row r="8708">
          <cell r="A8708">
            <v>377</v>
          </cell>
          <cell r="B8708" t="str">
            <v>Freight outward and Delivery Charges.........</v>
          </cell>
          <cell r="C8708">
            <v>2239118006.7600002</v>
          </cell>
          <cell r="D8708">
            <v>2195884113.7800002</v>
          </cell>
          <cell r="E8708">
            <v>2084829366.1300001</v>
          </cell>
          <cell r="F8708">
            <v>0</v>
          </cell>
          <cell r="G8708">
            <v>66073919.450000003</v>
          </cell>
          <cell r="H8708">
            <v>0</v>
          </cell>
          <cell r="I8708">
            <v>0</v>
          </cell>
          <cell r="J8708">
            <v>0</v>
          </cell>
          <cell r="K8708">
            <v>0</v>
          </cell>
          <cell r="L8708">
            <v>1840293229.5599999</v>
          </cell>
          <cell r="M8708">
            <v>5982886</v>
          </cell>
          <cell r="N8708">
            <v>0</v>
          </cell>
          <cell r="O8708">
            <v>0</v>
          </cell>
          <cell r="P8708">
            <v>0</v>
          </cell>
          <cell r="Q8708">
            <v>0</v>
          </cell>
          <cell r="R8708">
            <v>0</v>
          </cell>
          <cell r="S8708">
            <v>0</v>
          </cell>
          <cell r="T8708">
            <v>8432181521.6800003</v>
          </cell>
        </row>
        <row r="8709">
          <cell r="A8709">
            <v>54280007</v>
          </cell>
          <cell r="B8709" t="str">
            <v>54280007 GenSet Installation - Freight Charges</v>
          </cell>
          <cell r="C8709">
            <v>0</v>
          </cell>
          <cell r="D8709">
            <v>0</v>
          </cell>
          <cell r="E8709">
            <v>0</v>
          </cell>
          <cell r="F8709">
            <v>0</v>
          </cell>
          <cell r="G8709">
            <v>0</v>
          </cell>
          <cell r="H8709">
            <v>0</v>
          </cell>
          <cell r="I8709">
            <v>0</v>
          </cell>
          <cell r="J8709">
            <v>0</v>
          </cell>
          <cell r="K8709">
            <v>0</v>
          </cell>
          <cell r="L8709">
            <v>0</v>
          </cell>
          <cell r="M8709">
            <v>0</v>
          </cell>
          <cell r="N8709">
            <v>0</v>
          </cell>
          <cell r="O8709">
            <v>0</v>
          </cell>
          <cell r="P8709">
            <v>0</v>
          </cell>
          <cell r="Q8709">
            <v>0</v>
          </cell>
          <cell r="R8709">
            <v>0</v>
          </cell>
          <cell r="S8709">
            <v>0</v>
          </cell>
          <cell r="T8709">
            <v>0</v>
          </cell>
        </row>
        <row r="8710">
          <cell r="A8710">
            <v>54460001</v>
          </cell>
          <cell r="B8710" t="str">
            <v>54460001 Freight Outward - Warehouse/Stock/Dep</v>
          </cell>
          <cell r="C8710">
            <v>172341233.88</v>
          </cell>
          <cell r="D8710">
            <v>16632528.300000001</v>
          </cell>
          <cell r="E8710">
            <v>0</v>
          </cell>
          <cell r="F8710">
            <v>0</v>
          </cell>
          <cell r="G8710">
            <v>0</v>
          </cell>
          <cell r="H8710">
            <v>0</v>
          </cell>
          <cell r="I8710">
            <v>0</v>
          </cell>
          <cell r="J8710">
            <v>0</v>
          </cell>
          <cell r="K8710">
            <v>0</v>
          </cell>
          <cell r="L8710">
            <v>0</v>
          </cell>
          <cell r="M8710">
            <v>0</v>
          </cell>
          <cell r="N8710">
            <v>0</v>
          </cell>
          <cell r="O8710">
            <v>0</v>
          </cell>
          <cell r="P8710">
            <v>0</v>
          </cell>
          <cell r="Q8710">
            <v>0</v>
          </cell>
          <cell r="R8710">
            <v>0</v>
          </cell>
          <cell r="S8710">
            <v>0</v>
          </cell>
          <cell r="T8710">
            <v>188973762.18000001</v>
          </cell>
        </row>
        <row r="8711">
          <cell r="A8711">
            <v>54460002</v>
          </cell>
          <cell r="B8711" t="str">
            <v>54460002 Freight Outward - Railway Freight</v>
          </cell>
          <cell r="C8711">
            <v>49318524.460000001</v>
          </cell>
          <cell r="D8711">
            <v>0</v>
          </cell>
          <cell r="E8711">
            <v>670401061.49000001</v>
          </cell>
          <cell r="F8711">
            <v>0</v>
          </cell>
          <cell r="G8711">
            <v>0</v>
          </cell>
          <cell r="H8711">
            <v>0</v>
          </cell>
          <cell r="I8711">
            <v>0</v>
          </cell>
          <cell r="J8711">
            <v>0</v>
          </cell>
          <cell r="K8711">
            <v>0</v>
          </cell>
          <cell r="L8711">
            <v>0</v>
          </cell>
          <cell r="M8711">
            <v>0</v>
          </cell>
          <cell r="N8711">
            <v>0</v>
          </cell>
          <cell r="O8711">
            <v>0</v>
          </cell>
          <cell r="P8711">
            <v>0</v>
          </cell>
          <cell r="Q8711">
            <v>0</v>
          </cell>
          <cell r="R8711">
            <v>0</v>
          </cell>
          <cell r="S8711">
            <v>0</v>
          </cell>
          <cell r="T8711">
            <v>719719585.95000005</v>
          </cell>
        </row>
        <row r="8712">
          <cell r="A8712">
            <v>54460003</v>
          </cell>
          <cell r="B8712" t="str">
            <v>54460003 Freight Outward - Trailers/Trucks</v>
          </cell>
          <cell r="C8712">
            <v>524749147.25999999</v>
          </cell>
          <cell r="D8712">
            <v>1449511175.1199999</v>
          </cell>
          <cell r="E8712">
            <v>1275583453.8199999</v>
          </cell>
          <cell r="F8712">
            <v>0</v>
          </cell>
          <cell r="G8712">
            <v>0</v>
          </cell>
          <cell r="H8712">
            <v>0</v>
          </cell>
          <cell r="I8712">
            <v>0</v>
          </cell>
          <cell r="J8712">
            <v>0</v>
          </cell>
          <cell r="K8712">
            <v>0</v>
          </cell>
          <cell r="L8712">
            <v>0</v>
          </cell>
          <cell r="M8712">
            <v>2170442.9700000002</v>
          </cell>
          <cell r="N8712">
            <v>0</v>
          </cell>
          <cell r="O8712">
            <v>0</v>
          </cell>
          <cell r="P8712">
            <v>0</v>
          </cell>
          <cell r="Q8712">
            <v>0</v>
          </cell>
          <cell r="R8712">
            <v>0</v>
          </cell>
          <cell r="S8712">
            <v>0</v>
          </cell>
          <cell r="T8712">
            <v>3252014219.1700001</v>
          </cell>
        </row>
        <row r="8713">
          <cell r="A8713">
            <v>54460004</v>
          </cell>
          <cell r="B8713" t="str">
            <v>54460004 Freight Outward - Own Power transport</v>
          </cell>
          <cell r="C8713">
            <v>-25170309.07</v>
          </cell>
          <cell r="D8713">
            <v>-20440153</v>
          </cell>
          <cell r="E8713">
            <v>71921146.060000002</v>
          </cell>
          <cell r="F8713">
            <v>0</v>
          </cell>
          <cell r="G8713">
            <v>0</v>
          </cell>
          <cell r="H8713">
            <v>0</v>
          </cell>
          <cell r="I8713">
            <v>0</v>
          </cell>
          <cell r="J8713">
            <v>0</v>
          </cell>
          <cell r="K8713">
            <v>0</v>
          </cell>
          <cell r="L8713">
            <v>0</v>
          </cell>
          <cell r="M8713">
            <v>0</v>
          </cell>
          <cell r="N8713">
            <v>0</v>
          </cell>
          <cell r="O8713">
            <v>0</v>
          </cell>
          <cell r="P8713">
            <v>0</v>
          </cell>
          <cell r="Q8713">
            <v>0</v>
          </cell>
          <cell r="R8713">
            <v>0</v>
          </cell>
          <cell r="S8713">
            <v>0</v>
          </cell>
          <cell r="T8713">
            <v>26310683.989999998</v>
          </cell>
        </row>
        <row r="8714">
          <cell r="A8714">
            <v>54460005</v>
          </cell>
          <cell r="B8714" t="str">
            <v>54460005 Freight Outward - non ST (exempt goods)</v>
          </cell>
          <cell r="C8714">
            <v>0</v>
          </cell>
          <cell r="D8714">
            <v>0</v>
          </cell>
          <cell r="E8714">
            <v>0</v>
          </cell>
          <cell r="F8714">
            <v>0</v>
          </cell>
          <cell r="G8714">
            <v>0</v>
          </cell>
          <cell r="H8714">
            <v>0</v>
          </cell>
          <cell r="I8714">
            <v>0</v>
          </cell>
          <cell r="J8714">
            <v>0</v>
          </cell>
          <cell r="K8714">
            <v>0</v>
          </cell>
          <cell r="L8714">
            <v>0</v>
          </cell>
          <cell r="M8714">
            <v>0</v>
          </cell>
          <cell r="N8714">
            <v>0</v>
          </cell>
          <cell r="O8714">
            <v>0</v>
          </cell>
          <cell r="P8714">
            <v>0</v>
          </cell>
          <cell r="Q8714">
            <v>0</v>
          </cell>
          <cell r="R8714">
            <v>0</v>
          </cell>
          <cell r="S8714">
            <v>0</v>
          </cell>
          <cell r="T8714">
            <v>0</v>
          </cell>
        </row>
        <row r="8715">
          <cell r="A8715">
            <v>54460006</v>
          </cell>
          <cell r="B8715" t="str">
            <v>54460006 Freight Outward - Spares</v>
          </cell>
          <cell r="C8715">
            <v>490769716.79000002</v>
          </cell>
          <cell r="D8715">
            <v>58393446.159999996</v>
          </cell>
          <cell r="E8715">
            <v>-0.2</v>
          </cell>
          <cell r="F8715">
            <v>0</v>
          </cell>
          <cell r="G8715">
            <v>7156704</v>
          </cell>
          <cell r="H8715">
            <v>0</v>
          </cell>
          <cell r="I8715">
            <v>0</v>
          </cell>
          <cell r="J8715">
            <v>0</v>
          </cell>
          <cell r="K8715">
            <v>0</v>
          </cell>
          <cell r="L8715">
            <v>1793839010.01</v>
          </cell>
          <cell r="M8715">
            <v>0</v>
          </cell>
          <cell r="N8715">
            <v>0</v>
          </cell>
          <cell r="O8715">
            <v>0</v>
          </cell>
          <cell r="P8715">
            <v>0</v>
          </cell>
          <cell r="Q8715">
            <v>0</v>
          </cell>
          <cell r="R8715">
            <v>0</v>
          </cell>
          <cell r="S8715">
            <v>0</v>
          </cell>
          <cell r="T8715">
            <v>2350158876.7600002</v>
          </cell>
        </row>
        <row r="8716">
          <cell r="A8716">
            <v>54460007</v>
          </cell>
          <cell r="B8716" t="str">
            <v>54460007 Freight Outward - Loading/Unloading</v>
          </cell>
          <cell r="C8716">
            <v>0</v>
          </cell>
          <cell r="D8716">
            <v>127990</v>
          </cell>
          <cell r="E8716">
            <v>8668050</v>
          </cell>
          <cell r="F8716">
            <v>0</v>
          </cell>
          <cell r="G8716">
            <v>2396110</v>
          </cell>
          <cell r="H8716">
            <v>0</v>
          </cell>
          <cell r="I8716">
            <v>0</v>
          </cell>
          <cell r="J8716">
            <v>0</v>
          </cell>
          <cell r="K8716">
            <v>0</v>
          </cell>
          <cell r="L8716">
            <v>43549321.049999997</v>
          </cell>
          <cell r="M8716">
            <v>0</v>
          </cell>
          <cell r="N8716">
            <v>0</v>
          </cell>
          <cell r="O8716">
            <v>0</v>
          </cell>
          <cell r="P8716">
            <v>0</v>
          </cell>
          <cell r="Q8716">
            <v>0</v>
          </cell>
          <cell r="R8716">
            <v>0</v>
          </cell>
          <cell r="S8716">
            <v>0</v>
          </cell>
          <cell r="T8716">
            <v>54741471.049999997</v>
          </cell>
        </row>
        <row r="8717">
          <cell r="A8717">
            <v>54460008</v>
          </cell>
          <cell r="B8717" t="str">
            <v>54460008 Freight Outward - Demmurage/Detention</v>
          </cell>
          <cell r="C8717">
            <v>0</v>
          </cell>
          <cell r="D8717">
            <v>0</v>
          </cell>
          <cell r="E8717">
            <v>64125</v>
          </cell>
          <cell r="F8717">
            <v>0</v>
          </cell>
          <cell r="G8717">
            <v>226200</v>
          </cell>
          <cell r="H8717">
            <v>0</v>
          </cell>
          <cell r="I8717">
            <v>0</v>
          </cell>
          <cell r="J8717">
            <v>0</v>
          </cell>
          <cell r="K8717">
            <v>0</v>
          </cell>
          <cell r="L8717">
            <v>2904898.5</v>
          </cell>
          <cell r="M8717">
            <v>0</v>
          </cell>
          <cell r="N8717">
            <v>0</v>
          </cell>
          <cell r="O8717">
            <v>0</v>
          </cell>
          <cell r="P8717">
            <v>0</v>
          </cell>
          <cell r="Q8717">
            <v>0</v>
          </cell>
          <cell r="R8717">
            <v>0</v>
          </cell>
          <cell r="S8717">
            <v>0</v>
          </cell>
          <cell r="T8717">
            <v>3195223.5</v>
          </cell>
        </row>
        <row r="8718">
          <cell r="A8718">
            <v>54460009</v>
          </cell>
          <cell r="B8718" t="str">
            <v>54460009 Freight Outward - Service Tax</v>
          </cell>
          <cell r="C8718">
            <v>0</v>
          </cell>
          <cell r="D8718">
            <v>0</v>
          </cell>
          <cell r="E8718">
            <v>0</v>
          </cell>
          <cell r="F8718">
            <v>0</v>
          </cell>
          <cell r="G8718">
            <v>0</v>
          </cell>
          <cell r="H8718">
            <v>0</v>
          </cell>
          <cell r="I8718">
            <v>0</v>
          </cell>
          <cell r="J8718">
            <v>0</v>
          </cell>
          <cell r="K8718">
            <v>0</v>
          </cell>
          <cell r="L8718">
            <v>0</v>
          </cell>
          <cell r="M8718">
            <v>0</v>
          </cell>
          <cell r="N8718">
            <v>0</v>
          </cell>
          <cell r="O8718">
            <v>0</v>
          </cell>
          <cell r="P8718">
            <v>0</v>
          </cell>
          <cell r="Q8718">
            <v>0</v>
          </cell>
          <cell r="R8718">
            <v>0</v>
          </cell>
          <cell r="S8718">
            <v>0</v>
          </cell>
          <cell r="T8718">
            <v>0</v>
          </cell>
        </row>
        <row r="8719">
          <cell r="A8719">
            <v>54460012</v>
          </cell>
          <cell r="B8719" t="str">
            <v>54460012 Freight Outward for Agri Busi</v>
          </cell>
          <cell r="C8719">
            <v>0</v>
          </cell>
          <cell r="D8719">
            <v>0</v>
          </cell>
          <cell r="E8719">
            <v>0</v>
          </cell>
          <cell r="F8719">
            <v>0</v>
          </cell>
          <cell r="G8719">
            <v>0</v>
          </cell>
          <cell r="H8719">
            <v>0</v>
          </cell>
          <cell r="I8719">
            <v>0</v>
          </cell>
          <cell r="J8719">
            <v>0</v>
          </cell>
          <cell r="K8719">
            <v>0</v>
          </cell>
          <cell r="L8719">
            <v>0</v>
          </cell>
          <cell r="M8719">
            <v>0</v>
          </cell>
          <cell r="N8719">
            <v>0</v>
          </cell>
          <cell r="O8719">
            <v>0</v>
          </cell>
          <cell r="P8719">
            <v>0</v>
          </cell>
          <cell r="Q8719">
            <v>0</v>
          </cell>
          <cell r="R8719">
            <v>0</v>
          </cell>
          <cell r="S8719">
            <v>0</v>
          </cell>
          <cell r="T8719">
            <v>0</v>
          </cell>
        </row>
        <row r="8720">
          <cell r="A8720">
            <v>54460013</v>
          </cell>
          <cell r="B8720" t="str">
            <v>54460013 Freight outward- Agri- stock transfer</v>
          </cell>
          <cell r="C8720">
            <v>0</v>
          </cell>
          <cell r="D8720">
            <v>0</v>
          </cell>
          <cell r="E8720">
            <v>0</v>
          </cell>
          <cell r="F8720">
            <v>0</v>
          </cell>
          <cell r="G8720">
            <v>0</v>
          </cell>
          <cell r="H8720">
            <v>0</v>
          </cell>
          <cell r="I8720">
            <v>0</v>
          </cell>
          <cell r="J8720">
            <v>0</v>
          </cell>
          <cell r="K8720">
            <v>0</v>
          </cell>
          <cell r="L8720">
            <v>0</v>
          </cell>
          <cell r="M8720">
            <v>0</v>
          </cell>
          <cell r="N8720">
            <v>0</v>
          </cell>
          <cell r="O8720">
            <v>0</v>
          </cell>
          <cell r="P8720">
            <v>0</v>
          </cell>
          <cell r="Q8720">
            <v>0</v>
          </cell>
          <cell r="R8720">
            <v>0</v>
          </cell>
          <cell r="S8720">
            <v>0</v>
          </cell>
          <cell r="T8720">
            <v>0</v>
          </cell>
        </row>
        <row r="8721">
          <cell r="A8721">
            <v>54460099</v>
          </cell>
          <cell r="B8721" t="str">
            <v>54460099 Freight Outward - Others Domestic</v>
          </cell>
          <cell r="C8721">
            <v>341971098.63</v>
          </cell>
          <cell r="D8721">
            <v>54837433.060000002</v>
          </cell>
          <cell r="E8721">
            <v>0</v>
          </cell>
          <cell r="F8721">
            <v>0</v>
          </cell>
          <cell r="G8721">
            <v>19994831</v>
          </cell>
          <cell r="H8721">
            <v>0</v>
          </cell>
          <cell r="I8721">
            <v>0</v>
          </cell>
          <cell r="J8721">
            <v>0</v>
          </cell>
          <cell r="K8721">
            <v>0</v>
          </cell>
          <cell r="L8721">
            <v>0</v>
          </cell>
          <cell r="M8721">
            <v>638.13</v>
          </cell>
          <cell r="N8721">
            <v>0</v>
          </cell>
          <cell r="O8721">
            <v>0</v>
          </cell>
          <cell r="P8721">
            <v>0</v>
          </cell>
          <cell r="Q8721">
            <v>0</v>
          </cell>
          <cell r="R8721">
            <v>0</v>
          </cell>
          <cell r="S8721">
            <v>0</v>
          </cell>
          <cell r="T8721">
            <v>416804000.81999999</v>
          </cell>
        </row>
        <row r="8722">
          <cell r="A8722">
            <v>54460101</v>
          </cell>
          <cell r="B8722" t="str">
            <v>54460101 Ocean Freight - Export</v>
          </cell>
          <cell r="C8722">
            <v>0</v>
          </cell>
          <cell r="D8722">
            <v>-60031205.359999999</v>
          </cell>
          <cell r="E8722">
            <v>4132693.12</v>
          </cell>
          <cell r="F8722">
            <v>0</v>
          </cell>
          <cell r="G8722">
            <v>-8739068.4199999999</v>
          </cell>
          <cell r="H8722">
            <v>0</v>
          </cell>
          <cell r="I8722">
            <v>0</v>
          </cell>
          <cell r="J8722">
            <v>0</v>
          </cell>
          <cell r="K8722">
            <v>0</v>
          </cell>
          <cell r="L8722">
            <v>0</v>
          </cell>
          <cell r="M8722">
            <v>0</v>
          </cell>
          <cell r="N8722">
            <v>0</v>
          </cell>
          <cell r="O8722">
            <v>0</v>
          </cell>
          <cell r="P8722">
            <v>0</v>
          </cell>
          <cell r="Q8722">
            <v>0</v>
          </cell>
          <cell r="R8722">
            <v>0</v>
          </cell>
          <cell r="S8722">
            <v>0</v>
          </cell>
          <cell r="T8722">
            <v>-64637580.659999996</v>
          </cell>
        </row>
        <row r="8723">
          <cell r="A8723">
            <v>54460102</v>
          </cell>
          <cell r="B8723" t="str">
            <v>54460102 Inland Transportation To Dockyard</v>
          </cell>
          <cell r="C8723">
            <v>269193674.64999998</v>
          </cell>
          <cell r="D8723">
            <v>174793816.66</v>
          </cell>
          <cell r="E8723">
            <v>0</v>
          </cell>
          <cell r="F8723">
            <v>0</v>
          </cell>
          <cell r="G8723">
            <v>0</v>
          </cell>
          <cell r="H8723">
            <v>0</v>
          </cell>
          <cell r="I8723">
            <v>0</v>
          </cell>
          <cell r="J8723">
            <v>0</v>
          </cell>
          <cell r="K8723">
            <v>0</v>
          </cell>
          <cell r="L8723">
            <v>0</v>
          </cell>
          <cell r="M8723">
            <v>0</v>
          </cell>
          <cell r="N8723">
            <v>0</v>
          </cell>
          <cell r="O8723">
            <v>0</v>
          </cell>
          <cell r="P8723">
            <v>0</v>
          </cell>
          <cell r="Q8723">
            <v>0</v>
          </cell>
          <cell r="R8723">
            <v>0</v>
          </cell>
          <cell r="S8723">
            <v>0</v>
          </cell>
          <cell r="T8723">
            <v>443987491.31</v>
          </cell>
        </row>
        <row r="8724">
          <cell r="A8724">
            <v>54460103</v>
          </cell>
          <cell r="B8724" t="str">
            <v>54460103 Fumigation Charges On Export Freight</v>
          </cell>
          <cell r="C8724">
            <v>0</v>
          </cell>
          <cell r="D8724">
            <v>0</v>
          </cell>
          <cell r="E8724">
            <v>23330</v>
          </cell>
          <cell r="F8724">
            <v>0</v>
          </cell>
          <cell r="G8724">
            <v>0</v>
          </cell>
          <cell r="H8724">
            <v>0</v>
          </cell>
          <cell r="I8724">
            <v>0</v>
          </cell>
          <cell r="J8724">
            <v>0</v>
          </cell>
          <cell r="K8724">
            <v>0</v>
          </cell>
          <cell r="L8724">
            <v>0</v>
          </cell>
          <cell r="M8724">
            <v>0</v>
          </cell>
          <cell r="N8724">
            <v>0</v>
          </cell>
          <cell r="O8724">
            <v>0</v>
          </cell>
          <cell r="P8724">
            <v>0</v>
          </cell>
          <cell r="Q8724">
            <v>0</v>
          </cell>
          <cell r="R8724">
            <v>0</v>
          </cell>
          <cell r="S8724">
            <v>0</v>
          </cell>
          <cell r="T8724">
            <v>23330</v>
          </cell>
        </row>
        <row r="8725">
          <cell r="A8725">
            <v>54460104</v>
          </cell>
          <cell r="B8725" t="str">
            <v>54460104 Detention of Shipping Vessels</v>
          </cell>
          <cell r="C8725">
            <v>4717396.8899999997</v>
          </cell>
          <cell r="D8725">
            <v>27320268.219999999</v>
          </cell>
          <cell r="E8725">
            <v>0</v>
          </cell>
          <cell r="F8725">
            <v>0</v>
          </cell>
          <cell r="G8725">
            <v>0</v>
          </cell>
          <cell r="H8725">
            <v>0</v>
          </cell>
          <cell r="I8725">
            <v>0</v>
          </cell>
          <cell r="J8725">
            <v>0</v>
          </cell>
          <cell r="K8725">
            <v>0</v>
          </cell>
          <cell r="L8725">
            <v>0</v>
          </cell>
          <cell r="M8725">
            <v>0</v>
          </cell>
          <cell r="N8725">
            <v>0</v>
          </cell>
          <cell r="O8725">
            <v>0</v>
          </cell>
          <cell r="P8725">
            <v>0</v>
          </cell>
          <cell r="Q8725">
            <v>0</v>
          </cell>
          <cell r="R8725">
            <v>0</v>
          </cell>
          <cell r="S8725">
            <v>0</v>
          </cell>
          <cell r="T8725">
            <v>32037665.109999999</v>
          </cell>
        </row>
        <row r="8726">
          <cell r="A8726">
            <v>54460199</v>
          </cell>
          <cell r="B8726" t="str">
            <v>54460199 Freight Outward Export - Others</v>
          </cell>
          <cell r="C8726">
            <v>267831744.63999999</v>
          </cell>
          <cell r="D8726">
            <v>153821295.28</v>
          </cell>
          <cell r="E8726">
            <v>793600</v>
          </cell>
          <cell r="F8726">
            <v>0</v>
          </cell>
          <cell r="G8726">
            <v>22174882.870000001</v>
          </cell>
          <cell r="H8726">
            <v>0</v>
          </cell>
          <cell r="I8726">
            <v>0</v>
          </cell>
          <cell r="J8726">
            <v>0</v>
          </cell>
          <cell r="K8726">
            <v>0</v>
          </cell>
          <cell r="L8726">
            <v>0</v>
          </cell>
          <cell r="M8726">
            <v>3811804.9</v>
          </cell>
          <cell r="N8726">
            <v>0</v>
          </cell>
          <cell r="O8726">
            <v>0</v>
          </cell>
          <cell r="P8726">
            <v>0</v>
          </cell>
          <cell r="Q8726">
            <v>0</v>
          </cell>
          <cell r="R8726">
            <v>0</v>
          </cell>
          <cell r="S8726">
            <v>0</v>
          </cell>
          <cell r="T8726">
            <v>448433327.69</v>
          </cell>
        </row>
        <row r="8727">
          <cell r="A8727">
            <v>54460200</v>
          </cell>
          <cell r="B8727" t="str">
            <v>54460200 FREIGHT OUTWARD ON IMPLEMENTS</v>
          </cell>
          <cell r="C8727">
            <v>0</v>
          </cell>
          <cell r="D8727">
            <v>202621370.94</v>
          </cell>
          <cell r="E8727">
            <v>0</v>
          </cell>
          <cell r="F8727">
            <v>0</v>
          </cell>
          <cell r="G8727">
            <v>0</v>
          </cell>
          <cell r="H8727">
            <v>0</v>
          </cell>
          <cell r="I8727">
            <v>0</v>
          </cell>
          <cell r="J8727">
            <v>0</v>
          </cell>
          <cell r="K8727">
            <v>0</v>
          </cell>
          <cell r="L8727">
            <v>0</v>
          </cell>
          <cell r="M8727">
            <v>0</v>
          </cell>
          <cell r="N8727">
            <v>0</v>
          </cell>
          <cell r="O8727">
            <v>0</v>
          </cell>
          <cell r="P8727">
            <v>0</v>
          </cell>
          <cell r="Q8727">
            <v>0</v>
          </cell>
          <cell r="R8727">
            <v>0</v>
          </cell>
          <cell r="S8727">
            <v>0</v>
          </cell>
          <cell r="T8727">
            <v>202621370.94</v>
          </cell>
        </row>
        <row r="8728">
          <cell r="A8728">
            <v>54460201</v>
          </cell>
          <cell r="B8728" t="str">
            <v>54460201 FREIGHT OUTWARD ON SPARES EXPORTS</v>
          </cell>
          <cell r="C8728">
            <v>107464997.11</v>
          </cell>
          <cell r="D8728">
            <v>25132101.890000001</v>
          </cell>
          <cell r="E8728">
            <v>0</v>
          </cell>
          <cell r="F8728">
            <v>0</v>
          </cell>
          <cell r="G8728">
            <v>0</v>
          </cell>
          <cell r="H8728">
            <v>0</v>
          </cell>
          <cell r="I8728">
            <v>0</v>
          </cell>
          <cell r="J8728">
            <v>0</v>
          </cell>
          <cell r="K8728">
            <v>0</v>
          </cell>
          <cell r="L8728">
            <v>0</v>
          </cell>
          <cell r="M8728">
            <v>0</v>
          </cell>
          <cell r="N8728">
            <v>0</v>
          </cell>
          <cell r="O8728">
            <v>0</v>
          </cell>
          <cell r="P8728">
            <v>0</v>
          </cell>
          <cell r="Q8728">
            <v>0</v>
          </cell>
          <cell r="R8728">
            <v>0</v>
          </cell>
          <cell r="S8728">
            <v>0</v>
          </cell>
          <cell r="T8728">
            <v>132597099</v>
          </cell>
        </row>
        <row r="8729">
          <cell r="A8729">
            <v>54460202</v>
          </cell>
          <cell r="B8729" t="str">
            <v>54460202 FREIGHT OUTWARD - INTER STOCK YARD TRANSFERS.</v>
          </cell>
          <cell r="C8729">
            <v>35921491.520000003</v>
          </cell>
          <cell r="D8729">
            <v>113164046.51000001</v>
          </cell>
          <cell r="E8729">
            <v>43200153.740000002</v>
          </cell>
          <cell r="F8729">
            <v>0</v>
          </cell>
          <cell r="G8729">
            <v>0</v>
          </cell>
          <cell r="H8729">
            <v>0</v>
          </cell>
          <cell r="I8729">
            <v>0</v>
          </cell>
          <cell r="J8729">
            <v>0</v>
          </cell>
          <cell r="K8729">
            <v>0</v>
          </cell>
          <cell r="L8729">
            <v>0</v>
          </cell>
          <cell r="M8729">
            <v>0</v>
          </cell>
          <cell r="N8729">
            <v>0</v>
          </cell>
          <cell r="O8729">
            <v>0</v>
          </cell>
          <cell r="P8729">
            <v>0</v>
          </cell>
          <cell r="Q8729">
            <v>0</v>
          </cell>
          <cell r="R8729">
            <v>0</v>
          </cell>
          <cell r="S8729">
            <v>0</v>
          </cell>
          <cell r="T8729">
            <v>192285691.77000001</v>
          </cell>
        </row>
        <row r="8730">
          <cell r="A8730">
            <v>54460203</v>
          </cell>
          <cell r="B8730" t="str">
            <v>54460203 Transit Insurance for Tractors Sold</v>
          </cell>
          <cell r="C8730">
            <v>0</v>
          </cell>
          <cell r="D8730">
            <v>0</v>
          </cell>
          <cell r="E8730">
            <v>10041753.1</v>
          </cell>
          <cell r="F8730">
            <v>0</v>
          </cell>
          <cell r="G8730">
            <v>0</v>
          </cell>
          <cell r="H8730">
            <v>0</v>
          </cell>
          <cell r="I8730">
            <v>0</v>
          </cell>
          <cell r="J8730">
            <v>0</v>
          </cell>
          <cell r="K8730">
            <v>0</v>
          </cell>
          <cell r="L8730">
            <v>0</v>
          </cell>
          <cell r="M8730">
            <v>0</v>
          </cell>
          <cell r="N8730">
            <v>0</v>
          </cell>
          <cell r="O8730">
            <v>0</v>
          </cell>
          <cell r="P8730">
            <v>0</v>
          </cell>
          <cell r="Q8730">
            <v>0</v>
          </cell>
          <cell r="R8730">
            <v>0</v>
          </cell>
          <cell r="S8730">
            <v>0</v>
          </cell>
          <cell r="T8730">
            <v>10041753.1</v>
          </cell>
        </row>
        <row r="8731">
          <cell r="A8731">
            <v>54460204</v>
          </cell>
          <cell r="B8731" t="str">
            <v>54460204 Delivery Charges-Gensets</v>
          </cell>
          <cell r="C8731">
            <v>8750</v>
          </cell>
          <cell r="D8731">
            <v>0</v>
          </cell>
          <cell r="E8731">
            <v>0</v>
          </cell>
          <cell r="F8731">
            <v>0</v>
          </cell>
          <cell r="G8731">
            <v>17578577.73</v>
          </cell>
          <cell r="H8731">
            <v>0</v>
          </cell>
          <cell r="I8731">
            <v>0</v>
          </cell>
          <cell r="J8731">
            <v>0</v>
          </cell>
          <cell r="K8731">
            <v>0</v>
          </cell>
          <cell r="L8731">
            <v>0</v>
          </cell>
          <cell r="M8731">
            <v>0</v>
          </cell>
          <cell r="N8731">
            <v>0</v>
          </cell>
          <cell r="O8731">
            <v>0</v>
          </cell>
          <cell r="P8731">
            <v>0</v>
          </cell>
          <cell r="Q8731">
            <v>0</v>
          </cell>
          <cell r="R8731">
            <v>0</v>
          </cell>
          <cell r="S8731">
            <v>0</v>
          </cell>
          <cell r="T8731">
            <v>17587327.73</v>
          </cell>
        </row>
        <row r="8732">
          <cell r="A8732">
            <v>54460205</v>
          </cell>
          <cell r="B8732" t="str">
            <v>54460205 Delivery Charges-Engines</v>
          </cell>
          <cell r="C8732">
            <v>0</v>
          </cell>
          <cell r="D8732">
            <v>0</v>
          </cell>
          <cell r="E8732">
            <v>0</v>
          </cell>
          <cell r="F8732">
            <v>0</v>
          </cell>
          <cell r="G8732">
            <v>3551072.27</v>
          </cell>
          <cell r="H8732">
            <v>0</v>
          </cell>
          <cell r="I8732">
            <v>0</v>
          </cell>
          <cell r="J8732">
            <v>0</v>
          </cell>
          <cell r="K8732">
            <v>0</v>
          </cell>
          <cell r="L8732">
            <v>0</v>
          </cell>
          <cell r="M8732">
            <v>0</v>
          </cell>
          <cell r="N8732">
            <v>0</v>
          </cell>
          <cell r="O8732">
            <v>0</v>
          </cell>
          <cell r="P8732">
            <v>0</v>
          </cell>
          <cell r="Q8732">
            <v>0</v>
          </cell>
          <cell r="R8732">
            <v>0</v>
          </cell>
          <cell r="S8732">
            <v>0</v>
          </cell>
          <cell r="T8732">
            <v>3551072.27</v>
          </cell>
        </row>
        <row r="8733">
          <cell r="A8733">
            <v>54460206</v>
          </cell>
          <cell r="B8733" t="str">
            <v>54460206 Delivery Charges-Alternator</v>
          </cell>
          <cell r="C8733">
            <v>0</v>
          </cell>
          <cell r="D8733">
            <v>0</v>
          </cell>
          <cell r="E8733">
            <v>0</v>
          </cell>
          <cell r="F8733">
            <v>0</v>
          </cell>
          <cell r="G8733">
            <v>1570040</v>
          </cell>
          <cell r="H8733">
            <v>0</v>
          </cell>
          <cell r="I8733">
            <v>0</v>
          </cell>
          <cell r="J8733">
            <v>0</v>
          </cell>
          <cell r="K8733">
            <v>0</v>
          </cell>
          <cell r="L8733">
            <v>0</v>
          </cell>
          <cell r="M8733">
            <v>0</v>
          </cell>
          <cell r="N8733">
            <v>0</v>
          </cell>
          <cell r="O8733">
            <v>0</v>
          </cell>
          <cell r="P8733">
            <v>0</v>
          </cell>
          <cell r="Q8733">
            <v>0</v>
          </cell>
          <cell r="R8733">
            <v>0</v>
          </cell>
          <cell r="S8733">
            <v>0</v>
          </cell>
          <cell r="T8733">
            <v>1570040</v>
          </cell>
        </row>
        <row r="8734">
          <cell r="A8734">
            <v>54460207</v>
          </cell>
          <cell r="B8734" t="str">
            <v>54460207 Delivery Charges-Battery</v>
          </cell>
          <cell r="C8734">
            <v>0</v>
          </cell>
          <cell r="D8734">
            <v>0</v>
          </cell>
          <cell r="E8734">
            <v>0</v>
          </cell>
          <cell r="F8734">
            <v>0</v>
          </cell>
          <cell r="G8734">
            <v>164570</v>
          </cell>
          <cell r="H8734">
            <v>0</v>
          </cell>
          <cell r="I8734">
            <v>0</v>
          </cell>
          <cell r="J8734">
            <v>0</v>
          </cell>
          <cell r="K8734">
            <v>0</v>
          </cell>
          <cell r="L8734">
            <v>0</v>
          </cell>
          <cell r="M8734">
            <v>0</v>
          </cell>
          <cell r="N8734">
            <v>0</v>
          </cell>
          <cell r="O8734">
            <v>0</v>
          </cell>
          <cell r="P8734">
            <v>0</v>
          </cell>
          <cell r="Q8734">
            <v>0</v>
          </cell>
          <cell r="R8734">
            <v>0</v>
          </cell>
          <cell r="S8734">
            <v>0</v>
          </cell>
          <cell r="T8734">
            <v>164570</v>
          </cell>
        </row>
        <row r="8735">
          <cell r="A8735">
            <v>54460208</v>
          </cell>
          <cell r="B8735" t="str">
            <v>54460208 Delivery Charges-Home UPS</v>
          </cell>
          <cell r="C8735">
            <v>0</v>
          </cell>
          <cell r="D8735">
            <v>0</v>
          </cell>
          <cell r="E8735">
            <v>0</v>
          </cell>
          <cell r="F8735">
            <v>0</v>
          </cell>
          <cell r="G8735">
            <v>0</v>
          </cell>
          <cell r="H8735">
            <v>0</v>
          </cell>
          <cell r="I8735">
            <v>0</v>
          </cell>
          <cell r="J8735">
            <v>0</v>
          </cell>
          <cell r="K8735">
            <v>0</v>
          </cell>
          <cell r="L8735">
            <v>0</v>
          </cell>
          <cell r="M8735">
            <v>0</v>
          </cell>
          <cell r="N8735">
            <v>0</v>
          </cell>
          <cell r="O8735">
            <v>0</v>
          </cell>
          <cell r="P8735">
            <v>0</v>
          </cell>
          <cell r="Q8735">
            <v>0</v>
          </cell>
          <cell r="R8735">
            <v>0</v>
          </cell>
          <cell r="S8735">
            <v>0</v>
          </cell>
          <cell r="T8735">
            <v>0</v>
          </cell>
        </row>
        <row r="8736">
          <cell r="A8736">
            <v>54460209</v>
          </cell>
          <cell r="B8736" t="str">
            <v>54460209 Delivery Charges- Canopy</v>
          </cell>
          <cell r="C8736">
            <v>540</v>
          </cell>
          <cell r="D8736">
            <v>0</v>
          </cell>
          <cell r="E8736">
            <v>0</v>
          </cell>
          <cell r="F8736">
            <v>0</v>
          </cell>
          <cell r="G8736">
            <v>0</v>
          </cell>
          <cell r="H8736">
            <v>0</v>
          </cell>
          <cell r="I8736">
            <v>0</v>
          </cell>
          <cell r="J8736">
            <v>0</v>
          </cell>
          <cell r="K8736">
            <v>0</v>
          </cell>
          <cell r="L8736">
            <v>0</v>
          </cell>
          <cell r="M8736">
            <v>0</v>
          </cell>
          <cell r="N8736">
            <v>0</v>
          </cell>
          <cell r="O8736">
            <v>0</v>
          </cell>
          <cell r="P8736">
            <v>0</v>
          </cell>
          <cell r="Q8736">
            <v>0</v>
          </cell>
          <cell r="R8736">
            <v>0</v>
          </cell>
          <cell r="S8736">
            <v>0</v>
          </cell>
          <cell r="T8736">
            <v>540</v>
          </cell>
        </row>
        <row r="8737">
          <cell r="A8737">
            <v>54460212</v>
          </cell>
          <cell r="B8737" t="str">
            <v>54460212 Delivery Charges-EMS</v>
          </cell>
          <cell r="C8737">
            <v>0</v>
          </cell>
          <cell r="D8737">
            <v>0</v>
          </cell>
          <cell r="E8737">
            <v>0</v>
          </cell>
          <cell r="F8737">
            <v>0</v>
          </cell>
          <cell r="G8737">
            <v>0</v>
          </cell>
          <cell r="H8737">
            <v>0</v>
          </cell>
          <cell r="I8737">
            <v>0</v>
          </cell>
          <cell r="J8737">
            <v>0</v>
          </cell>
          <cell r="K8737">
            <v>0</v>
          </cell>
          <cell r="L8737">
            <v>0</v>
          </cell>
          <cell r="M8737">
            <v>0</v>
          </cell>
          <cell r="N8737">
            <v>0</v>
          </cell>
          <cell r="O8737">
            <v>0</v>
          </cell>
          <cell r="P8737">
            <v>0</v>
          </cell>
          <cell r="Q8737">
            <v>0</v>
          </cell>
          <cell r="R8737">
            <v>0</v>
          </cell>
          <cell r="S8737">
            <v>0</v>
          </cell>
          <cell r="T8737">
            <v>0</v>
          </cell>
        </row>
        <row r="8738">
          <cell r="A8738">
            <v>54460213</v>
          </cell>
          <cell r="B8738" t="str">
            <v>54460213 Delivery Charges - Solar</v>
          </cell>
          <cell r="C8738">
            <v>0</v>
          </cell>
          <cell r="D8738">
            <v>0</v>
          </cell>
          <cell r="E8738">
            <v>0</v>
          </cell>
          <cell r="F8738">
            <v>0</v>
          </cell>
          <cell r="G8738">
            <v>0</v>
          </cell>
          <cell r="H8738">
            <v>0</v>
          </cell>
          <cell r="I8738">
            <v>0</v>
          </cell>
          <cell r="J8738">
            <v>0</v>
          </cell>
          <cell r="K8738">
            <v>0</v>
          </cell>
          <cell r="L8738">
            <v>0</v>
          </cell>
          <cell r="M8738">
            <v>0</v>
          </cell>
          <cell r="N8738">
            <v>0</v>
          </cell>
          <cell r="O8738">
            <v>0</v>
          </cell>
          <cell r="P8738">
            <v>0</v>
          </cell>
          <cell r="Q8738">
            <v>0</v>
          </cell>
          <cell r="R8738">
            <v>0</v>
          </cell>
          <cell r="S8738">
            <v>0</v>
          </cell>
          <cell r="T8738">
            <v>0</v>
          </cell>
        </row>
        <row r="8739">
          <cell r="A8739">
            <v>54460901</v>
          </cell>
          <cell r="B8739" t="str">
            <v>54460901 Ind-AS Delivery Charges -Explant</v>
          </cell>
          <cell r="C8739">
            <v>0</v>
          </cell>
          <cell r="D8739">
            <v>0</v>
          </cell>
          <cell r="E8739">
            <v>0</v>
          </cell>
          <cell r="F8739">
            <v>0</v>
          </cell>
          <cell r="G8739">
            <v>0</v>
          </cell>
          <cell r="H8739">
            <v>0</v>
          </cell>
          <cell r="I8739">
            <v>0</v>
          </cell>
          <cell r="J8739">
            <v>0</v>
          </cell>
          <cell r="K8739">
            <v>0</v>
          </cell>
          <cell r="L8739">
            <v>0</v>
          </cell>
          <cell r="M8739">
            <v>0</v>
          </cell>
          <cell r="N8739">
            <v>0</v>
          </cell>
          <cell r="O8739">
            <v>0</v>
          </cell>
          <cell r="P8739">
            <v>0</v>
          </cell>
          <cell r="Q8739">
            <v>0</v>
          </cell>
          <cell r="R8739">
            <v>0</v>
          </cell>
          <cell r="S8739">
            <v>0</v>
          </cell>
          <cell r="T8739">
            <v>0</v>
          </cell>
        </row>
        <row r="8740">
          <cell r="A8740">
            <v>378</v>
          </cell>
          <cell r="B8740" t="str">
            <v>Sales Promotion Expenses...............</v>
          </cell>
          <cell r="C8740">
            <v>1965344123.9100001</v>
          </cell>
          <cell r="D8740">
            <v>230876301.78</v>
          </cell>
          <cell r="E8740">
            <v>278730013.70999998</v>
          </cell>
          <cell r="F8740">
            <v>62250</v>
          </cell>
          <cell r="G8740">
            <v>11025238.09</v>
          </cell>
          <cell r="H8740">
            <v>0</v>
          </cell>
          <cell r="I8740">
            <v>0</v>
          </cell>
          <cell r="J8740">
            <v>0</v>
          </cell>
          <cell r="K8740">
            <v>0</v>
          </cell>
          <cell r="L8740">
            <v>197053452.22</v>
          </cell>
          <cell r="M8740">
            <v>3386340.19</v>
          </cell>
          <cell r="N8740">
            <v>0</v>
          </cell>
          <cell r="O8740">
            <v>0</v>
          </cell>
          <cell r="P8740">
            <v>0</v>
          </cell>
          <cell r="Q8740">
            <v>0</v>
          </cell>
          <cell r="R8740">
            <v>0</v>
          </cell>
          <cell r="S8740">
            <v>0</v>
          </cell>
          <cell r="T8740">
            <v>2686477719.9000001</v>
          </cell>
        </row>
        <row r="8741">
          <cell r="A8741">
            <v>54470008</v>
          </cell>
          <cell r="B8741" t="str">
            <v>54470008 Sales Promotion Exp-Dealer/Stockist Conference</v>
          </cell>
          <cell r="C8741">
            <v>8678674.0600000005</v>
          </cell>
          <cell r="D8741">
            <v>120769.52</v>
          </cell>
          <cell r="E8741">
            <v>1542132</v>
          </cell>
          <cell r="F8741">
            <v>0</v>
          </cell>
          <cell r="G8741">
            <v>0</v>
          </cell>
          <cell r="H8741">
            <v>0</v>
          </cell>
          <cell r="I8741">
            <v>0</v>
          </cell>
          <cell r="J8741">
            <v>0</v>
          </cell>
          <cell r="K8741">
            <v>0</v>
          </cell>
          <cell r="L8741">
            <v>445165</v>
          </cell>
          <cell r="M8741">
            <v>0</v>
          </cell>
          <cell r="N8741">
            <v>0</v>
          </cell>
          <cell r="O8741">
            <v>0</v>
          </cell>
          <cell r="P8741">
            <v>0</v>
          </cell>
          <cell r="Q8741">
            <v>0</v>
          </cell>
          <cell r="R8741">
            <v>0</v>
          </cell>
          <cell r="S8741">
            <v>0</v>
          </cell>
          <cell r="T8741">
            <v>10786740.58</v>
          </cell>
        </row>
        <row r="8742">
          <cell r="A8742">
            <v>54470011</v>
          </cell>
          <cell r="B8742" t="str">
            <v>54470011 Sales Promotion Expenses -New Model Launchexpenses</v>
          </cell>
          <cell r="C8742">
            <v>130425974.3</v>
          </cell>
          <cell r="D8742">
            <v>5667920.0999999996</v>
          </cell>
          <cell r="E8742">
            <v>75000</v>
          </cell>
          <cell r="F8742">
            <v>0</v>
          </cell>
          <cell r="G8742">
            <v>0</v>
          </cell>
          <cell r="H8742">
            <v>0</v>
          </cell>
          <cell r="I8742">
            <v>0</v>
          </cell>
          <cell r="J8742">
            <v>0</v>
          </cell>
          <cell r="K8742">
            <v>0</v>
          </cell>
          <cell r="L8742">
            <v>0</v>
          </cell>
          <cell r="M8742">
            <v>0</v>
          </cell>
          <cell r="N8742">
            <v>0</v>
          </cell>
          <cell r="O8742">
            <v>0</v>
          </cell>
          <cell r="P8742">
            <v>0</v>
          </cell>
          <cell r="Q8742">
            <v>0</v>
          </cell>
          <cell r="R8742">
            <v>0</v>
          </cell>
          <cell r="S8742">
            <v>0</v>
          </cell>
          <cell r="T8742">
            <v>136168894.40000001</v>
          </cell>
        </row>
        <row r="8743">
          <cell r="A8743">
            <v>54470012</v>
          </cell>
          <cell r="B8743" t="str">
            <v>54470012 Sales Promotion Expenses - Gift Article/Catlogues</v>
          </cell>
          <cell r="C8743">
            <v>8325994.5099999998</v>
          </cell>
          <cell r="D8743">
            <v>1875662</v>
          </cell>
          <cell r="E8743">
            <v>-1093891.82</v>
          </cell>
          <cell r="F8743">
            <v>44400</v>
          </cell>
          <cell r="G8743">
            <v>-558272.43999999994</v>
          </cell>
          <cell r="H8743">
            <v>0</v>
          </cell>
          <cell r="I8743">
            <v>0</v>
          </cell>
          <cell r="J8743">
            <v>0</v>
          </cell>
          <cell r="K8743">
            <v>0</v>
          </cell>
          <cell r="L8743">
            <v>5937</v>
          </cell>
          <cell r="M8743">
            <v>0</v>
          </cell>
          <cell r="N8743">
            <v>0</v>
          </cell>
          <cell r="O8743">
            <v>0</v>
          </cell>
          <cell r="P8743">
            <v>0</v>
          </cell>
          <cell r="Q8743">
            <v>0</v>
          </cell>
          <cell r="R8743">
            <v>0</v>
          </cell>
          <cell r="S8743">
            <v>0</v>
          </cell>
          <cell r="T8743">
            <v>8599829.25</v>
          </cell>
        </row>
        <row r="8744">
          <cell r="A8744">
            <v>54470014</v>
          </cell>
          <cell r="B8744" t="str">
            <v>54470014 Sales Promotion Expenses - Exibition/Events</v>
          </cell>
          <cell r="C8744">
            <v>537943182.80999994</v>
          </cell>
          <cell r="D8744">
            <v>27625934.309999999</v>
          </cell>
          <cell r="E8744">
            <v>230887276.28</v>
          </cell>
          <cell r="F8744">
            <v>0</v>
          </cell>
          <cell r="G8744">
            <v>4692950.96</v>
          </cell>
          <cell r="H8744">
            <v>0</v>
          </cell>
          <cell r="I8744">
            <v>0</v>
          </cell>
          <cell r="J8744">
            <v>0</v>
          </cell>
          <cell r="K8744">
            <v>0</v>
          </cell>
          <cell r="L8744">
            <v>90950</v>
          </cell>
          <cell r="M8744">
            <v>0</v>
          </cell>
          <cell r="N8744">
            <v>0</v>
          </cell>
          <cell r="O8744">
            <v>0</v>
          </cell>
          <cell r="P8744">
            <v>0</v>
          </cell>
          <cell r="Q8744">
            <v>0</v>
          </cell>
          <cell r="R8744">
            <v>0</v>
          </cell>
          <cell r="S8744">
            <v>0</v>
          </cell>
          <cell r="T8744">
            <v>801240294.36000001</v>
          </cell>
        </row>
        <row r="8745">
          <cell r="A8745">
            <v>54470015</v>
          </cell>
          <cell r="B8745" t="str">
            <v>6*  SP - Samples</v>
          </cell>
          <cell r="C8745">
            <v>0</v>
          </cell>
          <cell r="D8745">
            <v>0</v>
          </cell>
          <cell r="E8745">
            <v>0</v>
          </cell>
          <cell r="F8745">
            <v>0</v>
          </cell>
          <cell r="G8745">
            <v>0</v>
          </cell>
          <cell r="H8745">
            <v>0</v>
          </cell>
          <cell r="I8745">
            <v>0</v>
          </cell>
          <cell r="J8745">
            <v>0</v>
          </cell>
          <cell r="K8745">
            <v>0</v>
          </cell>
          <cell r="L8745">
            <v>0</v>
          </cell>
          <cell r="M8745">
            <v>0</v>
          </cell>
          <cell r="N8745">
            <v>0</v>
          </cell>
          <cell r="O8745">
            <v>0</v>
          </cell>
          <cell r="P8745">
            <v>0</v>
          </cell>
          <cell r="Q8745">
            <v>0</v>
          </cell>
          <cell r="R8745">
            <v>0</v>
          </cell>
          <cell r="S8745">
            <v>0</v>
          </cell>
          <cell r="T8745">
            <v>0</v>
          </cell>
        </row>
        <row r="8746">
          <cell r="A8746">
            <v>54470036</v>
          </cell>
          <cell r="B8746" t="str">
            <v>54470036 Insurance policy cost, Death benefit expenses, vaccination costs - 1500/-</v>
          </cell>
          <cell r="C8746">
            <v>14160</v>
          </cell>
          <cell r="D8746">
            <v>0</v>
          </cell>
          <cell r="E8746">
            <v>-250000</v>
          </cell>
          <cell r="F8746">
            <v>0</v>
          </cell>
          <cell r="G8746">
            <v>0</v>
          </cell>
          <cell r="H8746">
            <v>0</v>
          </cell>
          <cell r="I8746">
            <v>0</v>
          </cell>
          <cell r="J8746">
            <v>0</v>
          </cell>
          <cell r="K8746">
            <v>0</v>
          </cell>
          <cell r="L8746">
            <v>0</v>
          </cell>
          <cell r="M8746">
            <v>0</v>
          </cell>
          <cell r="N8746">
            <v>0</v>
          </cell>
          <cell r="O8746">
            <v>0</v>
          </cell>
          <cell r="P8746">
            <v>0</v>
          </cell>
          <cell r="Q8746">
            <v>0</v>
          </cell>
          <cell r="R8746">
            <v>0</v>
          </cell>
          <cell r="S8746">
            <v>0</v>
          </cell>
          <cell r="T8746">
            <v>-235840</v>
          </cell>
        </row>
        <row r="8747">
          <cell r="A8747">
            <v>54470099</v>
          </cell>
          <cell r="B8747" t="str">
            <v>54470099 Sales Promotion Expenses - Others</v>
          </cell>
          <cell r="C8747">
            <v>1215749066.3800001</v>
          </cell>
          <cell r="D8747">
            <v>127782608.16</v>
          </cell>
          <cell r="E8747">
            <v>42706853.75</v>
          </cell>
          <cell r="F8747">
            <v>17850</v>
          </cell>
          <cell r="G8747">
            <v>4735776.6500000004</v>
          </cell>
          <cell r="H8747">
            <v>0</v>
          </cell>
          <cell r="I8747">
            <v>0</v>
          </cell>
          <cell r="J8747">
            <v>0</v>
          </cell>
          <cell r="K8747">
            <v>0</v>
          </cell>
          <cell r="L8747">
            <v>196511400.22</v>
          </cell>
          <cell r="M8747">
            <v>3386340.19</v>
          </cell>
          <cell r="N8747">
            <v>0</v>
          </cell>
          <cell r="O8747">
            <v>0</v>
          </cell>
          <cell r="P8747">
            <v>0</v>
          </cell>
          <cell r="Q8747">
            <v>0</v>
          </cell>
          <cell r="R8747">
            <v>0</v>
          </cell>
          <cell r="S8747">
            <v>0</v>
          </cell>
          <cell r="T8747">
            <v>1590889895.3499999</v>
          </cell>
        </row>
        <row r="8748">
          <cell r="A8748">
            <v>54470103</v>
          </cell>
          <cell r="B8748" t="str">
            <v>54470103 Export Promotion Expenses - Trade Fairs</v>
          </cell>
          <cell r="C8748">
            <v>0</v>
          </cell>
          <cell r="D8748">
            <v>0</v>
          </cell>
          <cell r="E8748">
            <v>0</v>
          </cell>
          <cell r="F8748">
            <v>0</v>
          </cell>
          <cell r="G8748">
            <v>0</v>
          </cell>
          <cell r="H8748">
            <v>0</v>
          </cell>
          <cell r="I8748">
            <v>0</v>
          </cell>
          <cell r="J8748">
            <v>0</v>
          </cell>
          <cell r="K8748">
            <v>0</v>
          </cell>
          <cell r="L8748">
            <v>0</v>
          </cell>
          <cell r="M8748">
            <v>0</v>
          </cell>
          <cell r="N8748">
            <v>0</v>
          </cell>
          <cell r="O8748">
            <v>0</v>
          </cell>
          <cell r="P8748">
            <v>0</v>
          </cell>
          <cell r="Q8748">
            <v>0</v>
          </cell>
          <cell r="R8748">
            <v>0</v>
          </cell>
          <cell r="S8748">
            <v>0</v>
          </cell>
          <cell r="T8748">
            <v>0</v>
          </cell>
        </row>
        <row r="8749">
          <cell r="A8749">
            <v>54470199</v>
          </cell>
          <cell r="B8749" t="str">
            <v>54470199 Export Promotion Expenses - Others</v>
          </cell>
          <cell r="C8749">
            <v>11692529.07</v>
          </cell>
          <cell r="D8749">
            <v>420827.12</v>
          </cell>
          <cell r="E8749">
            <v>0</v>
          </cell>
          <cell r="F8749">
            <v>0</v>
          </cell>
          <cell r="G8749">
            <v>910154.57</v>
          </cell>
          <cell r="H8749">
            <v>0</v>
          </cell>
          <cell r="I8749">
            <v>0</v>
          </cell>
          <cell r="J8749">
            <v>0</v>
          </cell>
          <cell r="K8749">
            <v>0</v>
          </cell>
          <cell r="L8749">
            <v>0</v>
          </cell>
          <cell r="M8749">
            <v>0</v>
          </cell>
          <cell r="N8749">
            <v>0</v>
          </cell>
          <cell r="O8749">
            <v>0</v>
          </cell>
          <cell r="P8749">
            <v>0</v>
          </cell>
          <cell r="Q8749">
            <v>0</v>
          </cell>
          <cell r="R8749">
            <v>0</v>
          </cell>
          <cell r="S8749">
            <v>0</v>
          </cell>
          <cell r="T8749">
            <v>13023510.76</v>
          </cell>
        </row>
        <row r="8750">
          <cell r="A8750">
            <v>54470206</v>
          </cell>
          <cell r="B8750" t="str">
            <v>54470206 Sales Promotion Expenses - Rally Expenses</v>
          </cell>
          <cell r="C8750">
            <v>2238936.7400000002</v>
          </cell>
          <cell r="D8750">
            <v>0</v>
          </cell>
          <cell r="E8750">
            <v>0</v>
          </cell>
          <cell r="F8750">
            <v>0</v>
          </cell>
          <cell r="G8750">
            <v>0</v>
          </cell>
          <cell r="H8750">
            <v>0</v>
          </cell>
          <cell r="I8750">
            <v>0</v>
          </cell>
          <cell r="J8750">
            <v>0</v>
          </cell>
          <cell r="K8750">
            <v>0</v>
          </cell>
          <cell r="L8750">
            <v>0</v>
          </cell>
          <cell r="M8750">
            <v>0</v>
          </cell>
          <cell r="N8750">
            <v>0</v>
          </cell>
          <cell r="O8750">
            <v>0</v>
          </cell>
          <cell r="P8750">
            <v>0</v>
          </cell>
          <cell r="Q8750">
            <v>0</v>
          </cell>
          <cell r="R8750">
            <v>0</v>
          </cell>
          <cell r="S8750">
            <v>0</v>
          </cell>
          <cell r="T8750">
            <v>2238936.7400000002</v>
          </cell>
        </row>
        <row r="8751">
          <cell r="A8751">
            <v>54470207</v>
          </cell>
          <cell r="B8751" t="str">
            <v>54470207 Sales Promotion Expenses - Dealer Training</v>
          </cell>
          <cell r="C8751">
            <v>16698861.43</v>
          </cell>
          <cell r="D8751">
            <v>47400</v>
          </cell>
          <cell r="E8751">
            <v>420000</v>
          </cell>
          <cell r="F8751">
            <v>0</v>
          </cell>
          <cell r="G8751">
            <v>207128.35</v>
          </cell>
          <cell r="H8751">
            <v>0</v>
          </cell>
          <cell r="I8751">
            <v>0</v>
          </cell>
          <cell r="J8751">
            <v>0</v>
          </cell>
          <cell r="K8751">
            <v>0</v>
          </cell>
          <cell r="L8751">
            <v>0</v>
          </cell>
          <cell r="M8751">
            <v>0</v>
          </cell>
          <cell r="N8751">
            <v>0</v>
          </cell>
          <cell r="O8751">
            <v>0</v>
          </cell>
          <cell r="P8751">
            <v>0</v>
          </cell>
          <cell r="Q8751">
            <v>0</v>
          </cell>
          <cell r="R8751">
            <v>0</v>
          </cell>
          <cell r="S8751">
            <v>0</v>
          </cell>
          <cell r="T8751">
            <v>17373389.780000001</v>
          </cell>
        </row>
        <row r="8752">
          <cell r="A8752">
            <v>54470208</v>
          </cell>
          <cell r="B8752" t="str">
            <v>54470208 GREAT ESCAPE / RALLIES EXPENSES</v>
          </cell>
          <cell r="C8752">
            <v>2797632.54</v>
          </cell>
          <cell r="D8752">
            <v>0</v>
          </cell>
          <cell r="E8752">
            <v>0</v>
          </cell>
          <cell r="F8752">
            <v>0</v>
          </cell>
          <cell r="G8752">
            <v>0</v>
          </cell>
          <cell r="H8752">
            <v>0</v>
          </cell>
          <cell r="I8752">
            <v>0</v>
          </cell>
          <cell r="J8752">
            <v>0</v>
          </cell>
          <cell r="K8752">
            <v>0</v>
          </cell>
          <cell r="L8752">
            <v>0</v>
          </cell>
          <cell r="M8752">
            <v>0</v>
          </cell>
          <cell r="N8752">
            <v>0</v>
          </cell>
          <cell r="O8752">
            <v>0</v>
          </cell>
          <cell r="P8752">
            <v>0</v>
          </cell>
          <cell r="Q8752">
            <v>0</v>
          </cell>
          <cell r="R8752">
            <v>0</v>
          </cell>
          <cell r="S8752">
            <v>0</v>
          </cell>
          <cell r="T8752">
            <v>2797632.54</v>
          </cell>
        </row>
        <row r="8753">
          <cell r="A8753">
            <v>54470210</v>
          </cell>
          <cell r="B8753" t="str">
            <v>54470210 Sales Promotion  - Market Reserch Expenses</v>
          </cell>
          <cell r="C8753">
            <v>27626123.07</v>
          </cell>
          <cell r="D8753">
            <v>67335180.569999993</v>
          </cell>
          <cell r="E8753">
            <v>4442643.5</v>
          </cell>
          <cell r="F8753">
            <v>0</v>
          </cell>
          <cell r="G8753">
            <v>1037500</v>
          </cell>
          <cell r="H8753">
            <v>0</v>
          </cell>
          <cell r="I8753">
            <v>0</v>
          </cell>
          <cell r="J8753">
            <v>0</v>
          </cell>
          <cell r="K8753">
            <v>0</v>
          </cell>
          <cell r="L8753">
            <v>0</v>
          </cell>
          <cell r="M8753">
            <v>0</v>
          </cell>
          <cell r="N8753">
            <v>0</v>
          </cell>
          <cell r="O8753">
            <v>0</v>
          </cell>
          <cell r="P8753">
            <v>0</v>
          </cell>
          <cell r="Q8753">
            <v>0</v>
          </cell>
          <cell r="R8753">
            <v>0</v>
          </cell>
          <cell r="S8753">
            <v>0</v>
          </cell>
          <cell r="T8753">
            <v>100441447.14</v>
          </cell>
        </row>
        <row r="8754">
          <cell r="A8754">
            <v>54470211</v>
          </cell>
          <cell r="B8754" t="str">
            <v>54470211 Sales Promotion - Consumer Schemes &amp; Awards</v>
          </cell>
          <cell r="C8754">
            <v>3152989</v>
          </cell>
          <cell r="D8754">
            <v>0</v>
          </cell>
          <cell r="E8754">
            <v>0</v>
          </cell>
          <cell r="F8754">
            <v>0</v>
          </cell>
          <cell r="G8754">
            <v>0</v>
          </cell>
          <cell r="H8754">
            <v>0</v>
          </cell>
          <cell r="I8754">
            <v>0</v>
          </cell>
          <cell r="J8754">
            <v>0</v>
          </cell>
          <cell r="K8754">
            <v>0</v>
          </cell>
          <cell r="L8754">
            <v>0</v>
          </cell>
          <cell r="M8754">
            <v>0</v>
          </cell>
          <cell r="N8754">
            <v>0</v>
          </cell>
          <cell r="O8754">
            <v>0</v>
          </cell>
          <cell r="P8754">
            <v>0</v>
          </cell>
          <cell r="Q8754">
            <v>0</v>
          </cell>
          <cell r="R8754">
            <v>0</v>
          </cell>
          <cell r="S8754">
            <v>0</v>
          </cell>
          <cell r="T8754">
            <v>3152989</v>
          </cell>
        </row>
        <row r="8755">
          <cell r="A8755">
            <v>54470902</v>
          </cell>
          <cell r="B8755" t="str">
            <v>54470902 IND AS-Sales Promotion Expnse(Regrouping to Sales)</v>
          </cell>
          <cell r="C8755">
            <v>0</v>
          </cell>
          <cell r="D8755">
            <v>0</v>
          </cell>
          <cell r="E8755">
            <v>0</v>
          </cell>
          <cell r="F8755">
            <v>0</v>
          </cell>
          <cell r="G8755">
            <v>0</v>
          </cell>
          <cell r="H8755">
            <v>0</v>
          </cell>
          <cell r="I8755">
            <v>0</v>
          </cell>
          <cell r="J8755">
            <v>0</v>
          </cell>
          <cell r="K8755">
            <v>0</v>
          </cell>
          <cell r="L8755">
            <v>0</v>
          </cell>
          <cell r="M8755">
            <v>0</v>
          </cell>
          <cell r="N8755">
            <v>0</v>
          </cell>
          <cell r="O8755">
            <v>0</v>
          </cell>
          <cell r="P8755">
            <v>0</v>
          </cell>
          <cell r="Q8755">
            <v>0</v>
          </cell>
          <cell r="R8755">
            <v>0</v>
          </cell>
          <cell r="S8755">
            <v>0</v>
          </cell>
          <cell r="T8755">
            <v>0</v>
          </cell>
        </row>
        <row r="8756">
          <cell r="A8756">
            <v>379</v>
          </cell>
          <cell r="B8756" t="str">
            <v>Dealer Incentive Expenses.................</v>
          </cell>
          <cell r="C8756">
            <v>9000.9</v>
          </cell>
          <cell r="D8756">
            <v>82075695.680000007</v>
          </cell>
          <cell r="E8756">
            <v>487142.5</v>
          </cell>
          <cell r="F8756">
            <v>0</v>
          </cell>
          <cell r="G8756">
            <v>-774432.7</v>
          </cell>
          <cell r="H8756">
            <v>0</v>
          </cell>
          <cell r="I8756">
            <v>0</v>
          </cell>
          <cell r="J8756">
            <v>0</v>
          </cell>
          <cell r="K8756">
            <v>0</v>
          </cell>
          <cell r="L8756">
            <v>148365939.13999999</v>
          </cell>
          <cell r="M8756">
            <v>0.41</v>
          </cell>
          <cell r="N8756">
            <v>0</v>
          </cell>
          <cell r="O8756">
            <v>0</v>
          </cell>
          <cell r="P8756">
            <v>0</v>
          </cell>
          <cell r="Q8756">
            <v>0</v>
          </cell>
          <cell r="R8756">
            <v>0</v>
          </cell>
          <cell r="S8756">
            <v>0</v>
          </cell>
          <cell r="T8756">
            <v>230163345.93000001</v>
          </cell>
        </row>
        <row r="8757">
          <cell r="A8757">
            <v>54470001</v>
          </cell>
          <cell r="B8757" t="str">
            <v>54470001 Dealer Incentive (Domestic)</v>
          </cell>
          <cell r="C8757">
            <v>-0.05</v>
          </cell>
          <cell r="D8757">
            <v>2749272448.8699999</v>
          </cell>
          <cell r="E8757">
            <v>0</v>
          </cell>
          <cell r="F8757">
            <v>0</v>
          </cell>
          <cell r="G8757">
            <v>1485498.3</v>
          </cell>
          <cell r="H8757">
            <v>0</v>
          </cell>
          <cell r="I8757">
            <v>0</v>
          </cell>
          <cell r="J8757">
            <v>0</v>
          </cell>
          <cell r="K8757">
            <v>0</v>
          </cell>
          <cell r="L8757">
            <v>0</v>
          </cell>
          <cell r="M8757">
            <v>0</v>
          </cell>
          <cell r="N8757">
            <v>0</v>
          </cell>
          <cell r="O8757">
            <v>0</v>
          </cell>
          <cell r="P8757">
            <v>0</v>
          </cell>
          <cell r="Q8757">
            <v>0</v>
          </cell>
          <cell r="R8757">
            <v>0</v>
          </cell>
          <cell r="S8757">
            <v>0</v>
          </cell>
          <cell r="T8757">
            <v>2750757947.1199999</v>
          </cell>
        </row>
        <row r="8758">
          <cell r="A8758">
            <v>54470021</v>
          </cell>
          <cell r="B8758" t="str">
            <v>54470021 Dealer Incentive Exp Hardiwar Taxi Refund</v>
          </cell>
          <cell r="C8758">
            <v>0</v>
          </cell>
          <cell r="D8758">
            <v>0</v>
          </cell>
          <cell r="E8758">
            <v>0</v>
          </cell>
          <cell r="F8758">
            <v>0</v>
          </cell>
          <cell r="G8758">
            <v>0</v>
          </cell>
          <cell r="H8758">
            <v>0</v>
          </cell>
          <cell r="I8758">
            <v>0</v>
          </cell>
          <cell r="J8758">
            <v>0</v>
          </cell>
          <cell r="K8758">
            <v>0</v>
          </cell>
          <cell r="L8758">
            <v>0</v>
          </cell>
          <cell r="M8758">
            <v>0</v>
          </cell>
          <cell r="N8758">
            <v>0</v>
          </cell>
          <cell r="O8758">
            <v>0</v>
          </cell>
          <cell r="P8758">
            <v>0</v>
          </cell>
          <cell r="Q8758">
            <v>0</v>
          </cell>
          <cell r="R8758">
            <v>0</v>
          </cell>
          <cell r="S8758">
            <v>0</v>
          </cell>
          <cell r="T8758">
            <v>0</v>
          </cell>
        </row>
        <row r="8759">
          <cell r="A8759">
            <v>54470022</v>
          </cell>
          <cell r="B8759" t="str">
            <v>54470022 Dealer Incentive Exp Exchange &amp; Loyalty</v>
          </cell>
          <cell r="C8759">
            <v>0.34</v>
          </cell>
          <cell r="D8759">
            <v>0</v>
          </cell>
          <cell r="E8759">
            <v>0</v>
          </cell>
          <cell r="F8759">
            <v>0</v>
          </cell>
          <cell r="G8759">
            <v>0</v>
          </cell>
          <cell r="H8759">
            <v>0</v>
          </cell>
          <cell r="I8759">
            <v>0</v>
          </cell>
          <cell r="J8759">
            <v>0</v>
          </cell>
          <cell r="K8759">
            <v>0</v>
          </cell>
          <cell r="L8759">
            <v>0</v>
          </cell>
          <cell r="M8759">
            <v>0</v>
          </cell>
          <cell r="N8759">
            <v>0</v>
          </cell>
          <cell r="O8759">
            <v>0</v>
          </cell>
          <cell r="P8759">
            <v>0</v>
          </cell>
          <cell r="Q8759">
            <v>0</v>
          </cell>
          <cell r="R8759">
            <v>0</v>
          </cell>
          <cell r="S8759">
            <v>0</v>
          </cell>
          <cell r="T8759">
            <v>0.34</v>
          </cell>
        </row>
        <row r="8760">
          <cell r="A8760">
            <v>54470023</v>
          </cell>
          <cell r="B8760" t="str">
            <v>54470023 Dealer Inc Paid Up Stock Exp</v>
          </cell>
          <cell r="C8760">
            <v>0</v>
          </cell>
          <cell r="D8760">
            <v>0</v>
          </cell>
          <cell r="E8760">
            <v>0</v>
          </cell>
          <cell r="F8760">
            <v>0</v>
          </cell>
          <cell r="G8760">
            <v>0</v>
          </cell>
          <cell r="H8760">
            <v>0</v>
          </cell>
          <cell r="I8760">
            <v>0</v>
          </cell>
          <cell r="J8760">
            <v>0</v>
          </cell>
          <cell r="K8760">
            <v>0</v>
          </cell>
          <cell r="L8760">
            <v>0</v>
          </cell>
          <cell r="M8760">
            <v>0</v>
          </cell>
          <cell r="N8760">
            <v>0</v>
          </cell>
          <cell r="O8760">
            <v>0</v>
          </cell>
          <cell r="P8760">
            <v>0</v>
          </cell>
          <cell r="Q8760">
            <v>0</v>
          </cell>
          <cell r="R8760">
            <v>0</v>
          </cell>
          <cell r="S8760">
            <v>0</v>
          </cell>
          <cell r="T8760">
            <v>0</v>
          </cell>
        </row>
        <row r="8761">
          <cell r="A8761">
            <v>54470038</v>
          </cell>
          <cell r="B8761" t="str">
            <v>6*  Dealer BNDP Discount</v>
          </cell>
          <cell r="C8761">
            <v>0</v>
          </cell>
          <cell r="D8761">
            <v>0</v>
          </cell>
          <cell r="E8761">
            <v>0</v>
          </cell>
          <cell r="F8761">
            <v>0</v>
          </cell>
          <cell r="G8761">
            <v>0</v>
          </cell>
          <cell r="H8761">
            <v>0</v>
          </cell>
          <cell r="I8761">
            <v>0</v>
          </cell>
          <cell r="J8761">
            <v>0</v>
          </cell>
          <cell r="K8761">
            <v>0</v>
          </cell>
          <cell r="L8761">
            <v>0</v>
          </cell>
          <cell r="M8761">
            <v>0</v>
          </cell>
          <cell r="N8761">
            <v>0</v>
          </cell>
          <cell r="O8761">
            <v>0</v>
          </cell>
          <cell r="P8761">
            <v>0</v>
          </cell>
          <cell r="Q8761">
            <v>0</v>
          </cell>
          <cell r="R8761">
            <v>0</v>
          </cell>
          <cell r="S8761">
            <v>0</v>
          </cell>
          <cell r="T8761">
            <v>0</v>
          </cell>
        </row>
        <row r="8762">
          <cell r="A8762">
            <v>54470101</v>
          </cell>
          <cell r="B8762" t="str">
            <v>54470101 Export  Expenses  Dealer Incentive</v>
          </cell>
          <cell r="C8762">
            <v>9000</v>
          </cell>
          <cell r="D8762">
            <v>0</v>
          </cell>
          <cell r="E8762">
            <v>0</v>
          </cell>
          <cell r="F8762">
            <v>0</v>
          </cell>
          <cell r="G8762">
            <v>0</v>
          </cell>
          <cell r="H8762">
            <v>0</v>
          </cell>
          <cell r="I8762">
            <v>0</v>
          </cell>
          <cell r="J8762">
            <v>0</v>
          </cell>
          <cell r="K8762">
            <v>0</v>
          </cell>
          <cell r="L8762">
            <v>0</v>
          </cell>
          <cell r="M8762">
            <v>0</v>
          </cell>
          <cell r="N8762">
            <v>0</v>
          </cell>
          <cell r="O8762">
            <v>0</v>
          </cell>
          <cell r="P8762">
            <v>0</v>
          </cell>
          <cell r="Q8762">
            <v>0</v>
          </cell>
          <cell r="R8762">
            <v>0</v>
          </cell>
          <cell r="S8762">
            <v>0</v>
          </cell>
          <cell r="T8762">
            <v>9000</v>
          </cell>
        </row>
        <row r="8763">
          <cell r="A8763">
            <v>54470200</v>
          </cell>
          <cell r="B8763" t="str">
            <v>54470200 INCENTIVE SPARE PARTS SALE</v>
          </cell>
          <cell r="C8763">
            <v>0.08</v>
          </cell>
          <cell r="D8763">
            <v>0.68</v>
          </cell>
          <cell r="E8763">
            <v>0</v>
          </cell>
          <cell r="F8763">
            <v>0</v>
          </cell>
          <cell r="G8763">
            <v>0</v>
          </cell>
          <cell r="H8763">
            <v>0</v>
          </cell>
          <cell r="I8763">
            <v>0</v>
          </cell>
          <cell r="J8763">
            <v>0</v>
          </cell>
          <cell r="K8763">
            <v>0</v>
          </cell>
          <cell r="L8763">
            <v>-49350763.700000003</v>
          </cell>
          <cell r="M8763">
            <v>0</v>
          </cell>
          <cell r="N8763">
            <v>0</v>
          </cell>
          <cell r="O8763">
            <v>0</v>
          </cell>
          <cell r="P8763">
            <v>0</v>
          </cell>
          <cell r="Q8763">
            <v>0</v>
          </cell>
          <cell r="R8763">
            <v>0</v>
          </cell>
          <cell r="S8763">
            <v>0</v>
          </cell>
          <cell r="T8763">
            <v>-49350762.939999998</v>
          </cell>
        </row>
        <row r="8764">
          <cell r="A8764">
            <v>54470201</v>
          </cell>
          <cell r="B8764" t="str">
            <v>54470201 Dealer Incentive  Finance Sub</v>
          </cell>
          <cell r="C8764">
            <v>614607514.76999998</v>
          </cell>
          <cell r="D8764">
            <v>0</v>
          </cell>
          <cell r="E8764">
            <v>487142.5</v>
          </cell>
          <cell r="F8764">
            <v>0</v>
          </cell>
          <cell r="G8764">
            <v>0</v>
          </cell>
          <cell r="H8764">
            <v>0</v>
          </cell>
          <cell r="I8764">
            <v>0</v>
          </cell>
          <cell r="J8764">
            <v>0</v>
          </cell>
          <cell r="K8764">
            <v>0</v>
          </cell>
          <cell r="L8764">
            <v>0</v>
          </cell>
          <cell r="M8764">
            <v>0.41</v>
          </cell>
          <cell r="N8764">
            <v>0</v>
          </cell>
          <cell r="O8764">
            <v>0</v>
          </cell>
          <cell r="P8764">
            <v>0</v>
          </cell>
          <cell r="Q8764">
            <v>0</v>
          </cell>
          <cell r="R8764">
            <v>0</v>
          </cell>
          <cell r="S8764">
            <v>0</v>
          </cell>
          <cell r="T8764">
            <v>615094657.67999995</v>
          </cell>
        </row>
        <row r="8765">
          <cell r="A8765">
            <v>54470202</v>
          </cell>
          <cell r="B8765" t="str">
            <v>54470202 Dealer Incentive  Government</v>
          </cell>
          <cell r="C8765">
            <v>0</v>
          </cell>
          <cell r="D8765">
            <v>0</v>
          </cell>
          <cell r="E8765">
            <v>0</v>
          </cell>
          <cell r="F8765">
            <v>0</v>
          </cell>
          <cell r="G8765">
            <v>0</v>
          </cell>
          <cell r="H8765">
            <v>0</v>
          </cell>
          <cell r="I8765">
            <v>0</v>
          </cell>
          <cell r="J8765">
            <v>0</v>
          </cell>
          <cell r="K8765">
            <v>0</v>
          </cell>
          <cell r="L8765">
            <v>0</v>
          </cell>
          <cell r="M8765">
            <v>0</v>
          </cell>
          <cell r="N8765">
            <v>0</v>
          </cell>
          <cell r="O8765">
            <v>0</v>
          </cell>
          <cell r="P8765">
            <v>0</v>
          </cell>
          <cell r="Q8765">
            <v>0</v>
          </cell>
          <cell r="R8765">
            <v>0</v>
          </cell>
          <cell r="S8765">
            <v>0</v>
          </cell>
          <cell r="T8765">
            <v>0</v>
          </cell>
        </row>
        <row r="8766">
          <cell r="A8766">
            <v>54470203</v>
          </cell>
          <cell r="B8766" t="str">
            <v>54470203 Dealer Incentive  Corporate</v>
          </cell>
          <cell r="C8766">
            <v>0.28999999999999998</v>
          </cell>
          <cell r="D8766">
            <v>0</v>
          </cell>
          <cell r="E8766">
            <v>0</v>
          </cell>
          <cell r="F8766">
            <v>0</v>
          </cell>
          <cell r="G8766">
            <v>0</v>
          </cell>
          <cell r="H8766">
            <v>0</v>
          </cell>
          <cell r="I8766">
            <v>0</v>
          </cell>
          <cell r="J8766">
            <v>0</v>
          </cell>
          <cell r="K8766">
            <v>0</v>
          </cell>
          <cell r="L8766">
            <v>0</v>
          </cell>
          <cell r="M8766">
            <v>0</v>
          </cell>
          <cell r="N8766">
            <v>0</v>
          </cell>
          <cell r="O8766">
            <v>0</v>
          </cell>
          <cell r="P8766">
            <v>0</v>
          </cell>
          <cell r="Q8766">
            <v>0</v>
          </cell>
          <cell r="R8766">
            <v>0</v>
          </cell>
          <cell r="S8766">
            <v>0</v>
          </cell>
          <cell r="T8766">
            <v>0.28999999999999998</v>
          </cell>
        </row>
        <row r="8767">
          <cell r="A8767">
            <v>54470204</v>
          </cell>
          <cell r="B8767" t="str">
            <v>54470204 Dealer Incentive  Billing Sce</v>
          </cell>
          <cell r="C8767">
            <v>0</v>
          </cell>
          <cell r="D8767">
            <v>0</v>
          </cell>
          <cell r="E8767">
            <v>0</v>
          </cell>
          <cell r="F8767">
            <v>0</v>
          </cell>
          <cell r="G8767">
            <v>-2259931</v>
          </cell>
          <cell r="H8767">
            <v>0</v>
          </cell>
          <cell r="I8767">
            <v>0</v>
          </cell>
          <cell r="J8767">
            <v>0</v>
          </cell>
          <cell r="K8767">
            <v>0</v>
          </cell>
          <cell r="L8767">
            <v>0</v>
          </cell>
          <cell r="M8767">
            <v>0</v>
          </cell>
          <cell r="N8767">
            <v>0</v>
          </cell>
          <cell r="O8767">
            <v>0</v>
          </cell>
          <cell r="P8767">
            <v>0</v>
          </cell>
          <cell r="Q8767">
            <v>0</v>
          </cell>
          <cell r="R8767">
            <v>0</v>
          </cell>
          <cell r="S8767">
            <v>0</v>
          </cell>
          <cell r="T8767">
            <v>-2259931</v>
          </cell>
        </row>
        <row r="8768">
          <cell r="A8768">
            <v>54470205</v>
          </cell>
          <cell r="B8768" t="str">
            <v>54470205 Dealer Incentive  Ristedaari</v>
          </cell>
          <cell r="C8768">
            <v>0</v>
          </cell>
          <cell r="D8768">
            <v>0</v>
          </cell>
          <cell r="E8768">
            <v>0</v>
          </cell>
          <cell r="F8768">
            <v>0</v>
          </cell>
          <cell r="G8768">
            <v>0</v>
          </cell>
          <cell r="H8768">
            <v>0</v>
          </cell>
          <cell r="I8768">
            <v>0</v>
          </cell>
          <cell r="J8768">
            <v>0</v>
          </cell>
          <cell r="K8768">
            <v>0</v>
          </cell>
          <cell r="L8768">
            <v>0</v>
          </cell>
          <cell r="M8768">
            <v>0</v>
          </cell>
          <cell r="N8768">
            <v>0</v>
          </cell>
          <cell r="O8768">
            <v>0</v>
          </cell>
          <cell r="P8768">
            <v>0</v>
          </cell>
          <cell r="Q8768">
            <v>0</v>
          </cell>
          <cell r="R8768">
            <v>0</v>
          </cell>
          <cell r="S8768">
            <v>0</v>
          </cell>
          <cell r="T8768">
            <v>0</v>
          </cell>
        </row>
        <row r="8769">
          <cell r="A8769">
            <v>54470213</v>
          </cell>
          <cell r="B8769" t="str">
            <v>54470213 Exp - Vehicle Disposal</v>
          </cell>
          <cell r="C8769">
            <v>-0.01</v>
          </cell>
          <cell r="D8769">
            <v>0</v>
          </cell>
          <cell r="E8769">
            <v>0</v>
          </cell>
          <cell r="F8769">
            <v>0</v>
          </cell>
          <cell r="G8769">
            <v>0</v>
          </cell>
          <cell r="H8769">
            <v>0</v>
          </cell>
          <cell r="I8769">
            <v>0</v>
          </cell>
          <cell r="J8769">
            <v>0</v>
          </cell>
          <cell r="K8769">
            <v>0</v>
          </cell>
          <cell r="L8769">
            <v>0</v>
          </cell>
          <cell r="M8769">
            <v>0</v>
          </cell>
          <cell r="N8769">
            <v>0</v>
          </cell>
          <cell r="O8769">
            <v>0</v>
          </cell>
          <cell r="P8769">
            <v>0</v>
          </cell>
          <cell r="Q8769">
            <v>0</v>
          </cell>
          <cell r="R8769">
            <v>0</v>
          </cell>
          <cell r="S8769">
            <v>0</v>
          </cell>
          <cell r="T8769">
            <v>-0.01</v>
          </cell>
        </row>
        <row r="8770">
          <cell r="A8770">
            <v>54470215</v>
          </cell>
          <cell r="B8770" t="str">
            <v>54470215 Incentive Exp - Pickup Guarantee</v>
          </cell>
          <cell r="C8770">
            <v>0</v>
          </cell>
          <cell r="D8770">
            <v>0</v>
          </cell>
          <cell r="E8770">
            <v>0</v>
          </cell>
          <cell r="F8770">
            <v>0</v>
          </cell>
          <cell r="G8770">
            <v>0</v>
          </cell>
          <cell r="H8770">
            <v>0</v>
          </cell>
          <cell r="I8770">
            <v>0</v>
          </cell>
          <cell r="J8770">
            <v>0</v>
          </cell>
          <cell r="K8770">
            <v>0</v>
          </cell>
          <cell r="L8770">
            <v>0</v>
          </cell>
          <cell r="M8770">
            <v>0</v>
          </cell>
          <cell r="N8770">
            <v>0</v>
          </cell>
          <cell r="O8770">
            <v>0</v>
          </cell>
          <cell r="P8770">
            <v>0</v>
          </cell>
          <cell r="Q8770">
            <v>0</v>
          </cell>
          <cell r="R8770">
            <v>0</v>
          </cell>
          <cell r="S8770">
            <v>0</v>
          </cell>
          <cell r="T8770">
            <v>0</v>
          </cell>
        </row>
        <row r="8771">
          <cell r="A8771">
            <v>54470901</v>
          </cell>
          <cell r="B8771" t="str">
            <v>54470901 Ind-AS  Dealer Incentive (Regrouping)</v>
          </cell>
          <cell r="C8771">
            <v>-614607514.51999998</v>
          </cell>
          <cell r="D8771">
            <v>-2749272448.8699999</v>
          </cell>
          <cell r="E8771">
            <v>0</v>
          </cell>
          <cell r="F8771">
            <v>0</v>
          </cell>
          <cell r="G8771">
            <v>0</v>
          </cell>
          <cell r="H8771">
            <v>0</v>
          </cell>
          <cell r="I8771">
            <v>0</v>
          </cell>
          <cell r="J8771">
            <v>0</v>
          </cell>
          <cell r="K8771">
            <v>0</v>
          </cell>
          <cell r="L8771">
            <v>0</v>
          </cell>
          <cell r="M8771">
            <v>0</v>
          </cell>
          <cell r="N8771">
            <v>0</v>
          </cell>
          <cell r="O8771">
            <v>0</v>
          </cell>
          <cell r="P8771">
            <v>0</v>
          </cell>
          <cell r="Q8771">
            <v>0</v>
          </cell>
          <cell r="R8771">
            <v>0</v>
          </cell>
          <cell r="S8771">
            <v>0</v>
          </cell>
          <cell r="T8771">
            <v>-3363879963.3899999</v>
          </cell>
        </row>
        <row r="8772">
          <cell r="A8772">
            <v>55020005</v>
          </cell>
          <cell r="B8772" t="str">
            <v>55020005 Oil Royalty Incentives</v>
          </cell>
          <cell r="C8772">
            <v>0</v>
          </cell>
          <cell r="D8772">
            <v>82075695</v>
          </cell>
          <cell r="E8772">
            <v>0</v>
          </cell>
          <cell r="F8772">
            <v>0</v>
          </cell>
          <cell r="G8772">
            <v>0</v>
          </cell>
          <cell r="H8772">
            <v>0</v>
          </cell>
          <cell r="I8772">
            <v>0</v>
          </cell>
          <cell r="J8772">
            <v>0</v>
          </cell>
          <cell r="K8772">
            <v>0</v>
          </cell>
          <cell r="L8772">
            <v>197716702.84</v>
          </cell>
          <cell r="M8772">
            <v>0</v>
          </cell>
          <cell r="N8772">
            <v>0</v>
          </cell>
          <cell r="O8772">
            <v>0</v>
          </cell>
          <cell r="P8772">
            <v>0</v>
          </cell>
          <cell r="Q8772">
            <v>0</v>
          </cell>
          <cell r="R8772">
            <v>0</v>
          </cell>
          <cell r="S8772">
            <v>0</v>
          </cell>
          <cell r="T8772">
            <v>279792397.83999997</v>
          </cell>
        </row>
        <row r="8773">
          <cell r="A8773">
            <v>380</v>
          </cell>
          <cell r="B8773" t="str">
            <v>Postage,Telephones,Telex etc.................</v>
          </cell>
          <cell r="C8773">
            <v>85849592.319999993</v>
          </cell>
          <cell r="D8773">
            <v>26496704.16</v>
          </cell>
          <cell r="E8773">
            <v>11752291.310000001</v>
          </cell>
          <cell r="F8773">
            <v>-12577139.210000001</v>
          </cell>
          <cell r="G8773">
            <v>3726792.17</v>
          </cell>
          <cell r="H8773">
            <v>0</v>
          </cell>
          <cell r="I8773">
            <v>0</v>
          </cell>
          <cell r="J8773">
            <v>0</v>
          </cell>
          <cell r="K8773">
            <v>44218.67</v>
          </cell>
          <cell r="L8773">
            <v>5243946.7</v>
          </cell>
          <cell r="M8773">
            <v>2524959.06</v>
          </cell>
          <cell r="N8773">
            <v>0</v>
          </cell>
          <cell r="O8773">
            <v>0</v>
          </cell>
          <cell r="P8773">
            <v>0</v>
          </cell>
          <cell r="Q8773">
            <v>0</v>
          </cell>
          <cell r="R8773">
            <v>0</v>
          </cell>
          <cell r="S8773">
            <v>0</v>
          </cell>
          <cell r="T8773">
            <v>123061365.18000001</v>
          </cell>
        </row>
        <row r="8774">
          <cell r="A8774">
            <v>54110001</v>
          </cell>
          <cell r="B8774" t="str">
            <v>54110001 Postage - Stamps</v>
          </cell>
          <cell r="C8774">
            <v>19763.11</v>
          </cell>
          <cell r="D8774">
            <v>1360711.66</v>
          </cell>
          <cell r="E8774">
            <v>23488</v>
          </cell>
          <cell r="F8774">
            <v>142879.91</v>
          </cell>
          <cell r="G8774">
            <v>7642</v>
          </cell>
          <cell r="H8774">
            <v>0</v>
          </cell>
          <cell r="I8774">
            <v>0</v>
          </cell>
          <cell r="J8774">
            <v>0</v>
          </cell>
          <cell r="K8774">
            <v>0</v>
          </cell>
          <cell r="L8774">
            <v>630</v>
          </cell>
          <cell r="M8774">
            <v>1320</v>
          </cell>
          <cell r="N8774">
            <v>0</v>
          </cell>
          <cell r="O8774">
            <v>0</v>
          </cell>
          <cell r="P8774">
            <v>0</v>
          </cell>
          <cell r="Q8774">
            <v>0</v>
          </cell>
          <cell r="R8774">
            <v>0</v>
          </cell>
          <cell r="S8774">
            <v>0</v>
          </cell>
          <cell r="T8774">
            <v>1556434.68</v>
          </cell>
        </row>
        <row r="8775">
          <cell r="A8775">
            <v>54110002</v>
          </cell>
          <cell r="B8775" t="str">
            <v>54110002 Postage - Courier</v>
          </cell>
          <cell r="C8775">
            <v>11171118.800000001</v>
          </cell>
          <cell r="D8775">
            <v>5040883.66</v>
          </cell>
          <cell r="E8775">
            <v>2486233.86</v>
          </cell>
          <cell r="F8775">
            <v>1473865.03</v>
          </cell>
          <cell r="G8775">
            <v>425838.31</v>
          </cell>
          <cell r="H8775">
            <v>0</v>
          </cell>
          <cell r="I8775">
            <v>0</v>
          </cell>
          <cell r="J8775">
            <v>0</v>
          </cell>
          <cell r="K8775">
            <v>44218.67</v>
          </cell>
          <cell r="L8775">
            <v>543343.67000000004</v>
          </cell>
          <cell r="M8775">
            <v>379540.43</v>
          </cell>
          <cell r="N8775">
            <v>0</v>
          </cell>
          <cell r="O8775">
            <v>0</v>
          </cell>
          <cell r="P8775">
            <v>0</v>
          </cell>
          <cell r="Q8775">
            <v>0</v>
          </cell>
          <cell r="R8775">
            <v>0</v>
          </cell>
          <cell r="S8775">
            <v>0</v>
          </cell>
          <cell r="T8775">
            <v>21565042.43</v>
          </cell>
        </row>
        <row r="8776">
          <cell r="A8776">
            <v>54110003</v>
          </cell>
          <cell r="B8776" t="str">
            <v>54110003 Postage - Franking Machines</v>
          </cell>
          <cell r="C8776">
            <v>39000</v>
          </cell>
          <cell r="D8776">
            <v>0</v>
          </cell>
          <cell r="E8776">
            <v>17400</v>
          </cell>
          <cell r="F8776">
            <v>47903</v>
          </cell>
          <cell r="G8776">
            <v>0</v>
          </cell>
          <cell r="H8776">
            <v>0</v>
          </cell>
          <cell r="I8776">
            <v>0</v>
          </cell>
          <cell r="J8776">
            <v>0</v>
          </cell>
          <cell r="K8776">
            <v>0</v>
          </cell>
          <cell r="L8776">
            <v>0</v>
          </cell>
          <cell r="M8776">
            <v>0</v>
          </cell>
          <cell r="N8776">
            <v>0</v>
          </cell>
          <cell r="O8776">
            <v>0</v>
          </cell>
          <cell r="P8776">
            <v>0</v>
          </cell>
          <cell r="Q8776">
            <v>0</v>
          </cell>
          <cell r="R8776">
            <v>0</v>
          </cell>
          <cell r="S8776">
            <v>0</v>
          </cell>
          <cell r="T8776">
            <v>104303</v>
          </cell>
        </row>
        <row r="8777">
          <cell r="A8777">
            <v>54110999</v>
          </cell>
          <cell r="B8777" t="str">
            <v>6*  Recovery - Postage,T</v>
          </cell>
          <cell r="C8777">
            <v>0</v>
          </cell>
          <cell r="D8777">
            <v>0</v>
          </cell>
          <cell r="E8777">
            <v>0</v>
          </cell>
          <cell r="F8777">
            <v>-2772000</v>
          </cell>
          <cell r="G8777">
            <v>0</v>
          </cell>
          <cell r="H8777">
            <v>0</v>
          </cell>
          <cell r="I8777">
            <v>0</v>
          </cell>
          <cell r="J8777">
            <v>0</v>
          </cell>
          <cell r="K8777">
            <v>0</v>
          </cell>
          <cell r="L8777">
            <v>0</v>
          </cell>
          <cell r="M8777">
            <v>0</v>
          </cell>
          <cell r="N8777">
            <v>0</v>
          </cell>
          <cell r="O8777">
            <v>0</v>
          </cell>
          <cell r="P8777">
            <v>0</v>
          </cell>
          <cell r="Q8777">
            <v>0</v>
          </cell>
          <cell r="R8777">
            <v>0</v>
          </cell>
          <cell r="S8777">
            <v>0</v>
          </cell>
          <cell r="T8777">
            <v>-2772000</v>
          </cell>
        </row>
        <row r="8778">
          <cell r="A8778">
            <v>54120001</v>
          </cell>
          <cell r="B8778" t="str">
            <v>54120001 Telephone Expenses - Factory</v>
          </cell>
          <cell r="C8778">
            <v>132693.15</v>
          </cell>
          <cell r="D8778">
            <v>961009.19</v>
          </cell>
          <cell r="E8778">
            <v>0</v>
          </cell>
          <cell r="F8778">
            <v>-65225</v>
          </cell>
          <cell r="G8778">
            <v>9747.32</v>
          </cell>
          <cell r="H8778">
            <v>0</v>
          </cell>
          <cell r="I8778">
            <v>0</v>
          </cell>
          <cell r="J8778">
            <v>0</v>
          </cell>
          <cell r="K8778">
            <v>0</v>
          </cell>
          <cell r="L8778">
            <v>9747.32</v>
          </cell>
          <cell r="M8778">
            <v>130029.03</v>
          </cell>
          <cell r="N8778">
            <v>0</v>
          </cell>
          <cell r="O8778">
            <v>0</v>
          </cell>
          <cell r="P8778">
            <v>0</v>
          </cell>
          <cell r="Q8778">
            <v>0</v>
          </cell>
          <cell r="R8778">
            <v>0</v>
          </cell>
          <cell r="S8778">
            <v>0</v>
          </cell>
          <cell r="T8778">
            <v>1178001.01</v>
          </cell>
        </row>
        <row r="8779">
          <cell r="A8779">
            <v>54120002</v>
          </cell>
          <cell r="B8779" t="str">
            <v>54120002 Telephone Expenses - Office</v>
          </cell>
          <cell r="C8779">
            <v>27225829.559999999</v>
          </cell>
          <cell r="D8779">
            <v>1789433.56</v>
          </cell>
          <cell r="E8779">
            <v>396712.51</v>
          </cell>
          <cell r="F8779">
            <v>2345752.2000000002</v>
          </cell>
          <cell r="G8779">
            <v>1042104.65</v>
          </cell>
          <cell r="H8779">
            <v>0</v>
          </cell>
          <cell r="I8779">
            <v>0</v>
          </cell>
          <cell r="J8779">
            <v>0</v>
          </cell>
          <cell r="K8779">
            <v>0</v>
          </cell>
          <cell r="L8779">
            <v>587681.96</v>
          </cell>
          <cell r="M8779">
            <v>293783.03000000003</v>
          </cell>
          <cell r="N8779">
            <v>0</v>
          </cell>
          <cell r="O8779">
            <v>0</v>
          </cell>
          <cell r="P8779">
            <v>0</v>
          </cell>
          <cell r="Q8779">
            <v>0</v>
          </cell>
          <cell r="R8779">
            <v>0</v>
          </cell>
          <cell r="S8779">
            <v>0</v>
          </cell>
          <cell r="T8779">
            <v>33681297.469999999</v>
          </cell>
        </row>
        <row r="8780">
          <cell r="A8780">
            <v>54120003</v>
          </cell>
          <cell r="B8780" t="str">
            <v>54120003 Telephone Expenses - Residence</v>
          </cell>
          <cell r="C8780">
            <v>166659.72</v>
          </cell>
          <cell r="D8780">
            <v>39297</v>
          </cell>
          <cell r="E8780">
            <v>11305</v>
          </cell>
          <cell r="F8780">
            <v>151676.54999999999</v>
          </cell>
          <cell r="G8780">
            <v>9473</v>
          </cell>
          <cell r="H8780">
            <v>0</v>
          </cell>
          <cell r="I8780">
            <v>0</v>
          </cell>
          <cell r="J8780">
            <v>0</v>
          </cell>
          <cell r="K8780">
            <v>0</v>
          </cell>
          <cell r="L8780">
            <v>0</v>
          </cell>
          <cell r="M8780">
            <v>0</v>
          </cell>
          <cell r="N8780">
            <v>0</v>
          </cell>
          <cell r="O8780">
            <v>0</v>
          </cell>
          <cell r="P8780">
            <v>0</v>
          </cell>
          <cell r="Q8780">
            <v>0</v>
          </cell>
          <cell r="R8780">
            <v>0</v>
          </cell>
          <cell r="S8780">
            <v>0</v>
          </cell>
          <cell r="T8780">
            <v>378411.27</v>
          </cell>
        </row>
        <row r="8781">
          <cell r="A8781">
            <v>54120004</v>
          </cell>
          <cell r="B8781" t="str">
            <v>54120004 Telephone Expenses - Mobile</v>
          </cell>
          <cell r="C8781">
            <v>21171913.109999999</v>
          </cell>
          <cell r="D8781">
            <v>6444332.8399999999</v>
          </cell>
          <cell r="E8781">
            <v>2771675.55</v>
          </cell>
          <cell r="F8781">
            <v>2786023.51</v>
          </cell>
          <cell r="G8781">
            <v>1365744.36</v>
          </cell>
          <cell r="H8781">
            <v>0</v>
          </cell>
          <cell r="I8781">
            <v>0</v>
          </cell>
          <cell r="J8781">
            <v>0</v>
          </cell>
          <cell r="K8781">
            <v>0</v>
          </cell>
          <cell r="L8781">
            <v>925277.31</v>
          </cell>
          <cell r="M8781">
            <v>777789.67</v>
          </cell>
          <cell r="N8781">
            <v>0</v>
          </cell>
          <cell r="O8781">
            <v>0</v>
          </cell>
          <cell r="P8781">
            <v>0</v>
          </cell>
          <cell r="Q8781">
            <v>0</v>
          </cell>
          <cell r="R8781">
            <v>0</v>
          </cell>
          <cell r="S8781">
            <v>0</v>
          </cell>
          <cell r="T8781">
            <v>36242756.350000001</v>
          </cell>
        </row>
        <row r="8782">
          <cell r="A8782">
            <v>54120005</v>
          </cell>
          <cell r="B8782" t="str">
            <v>54120005 Telephone Expenses-Leased Lines/Internet/VSAT</v>
          </cell>
          <cell r="C8782">
            <v>25922614.870000001</v>
          </cell>
          <cell r="D8782">
            <v>10861036.25</v>
          </cell>
          <cell r="E8782">
            <v>6045476.3899999997</v>
          </cell>
          <cell r="F8782">
            <v>-16688014.41</v>
          </cell>
          <cell r="G8782">
            <v>866242.53</v>
          </cell>
          <cell r="H8782">
            <v>0</v>
          </cell>
          <cell r="I8782">
            <v>0</v>
          </cell>
          <cell r="J8782">
            <v>0</v>
          </cell>
          <cell r="K8782">
            <v>0</v>
          </cell>
          <cell r="L8782">
            <v>3177266.44</v>
          </cell>
          <cell r="M8782">
            <v>942496.9</v>
          </cell>
          <cell r="N8782">
            <v>0</v>
          </cell>
          <cell r="O8782">
            <v>0</v>
          </cell>
          <cell r="P8782">
            <v>0</v>
          </cell>
          <cell r="Q8782">
            <v>0</v>
          </cell>
          <cell r="R8782">
            <v>0</v>
          </cell>
          <cell r="S8782">
            <v>0</v>
          </cell>
          <cell r="T8782">
            <v>31127118.969999999</v>
          </cell>
        </row>
        <row r="8783">
          <cell r="A8783">
            <v>54120888</v>
          </cell>
          <cell r="B8783" t="str">
            <v>6*  Postage &amp; Telephone</v>
          </cell>
          <cell r="C8783">
            <v>0</v>
          </cell>
          <cell r="D8783">
            <v>0</v>
          </cell>
          <cell r="E8783">
            <v>0</v>
          </cell>
          <cell r="F8783">
            <v>0</v>
          </cell>
          <cell r="G8783">
            <v>0</v>
          </cell>
          <cell r="H8783">
            <v>0</v>
          </cell>
          <cell r="I8783">
            <v>0</v>
          </cell>
          <cell r="J8783">
            <v>0</v>
          </cell>
          <cell r="K8783">
            <v>0</v>
          </cell>
          <cell r="L8783">
            <v>0</v>
          </cell>
          <cell r="M8783">
            <v>0</v>
          </cell>
          <cell r="N8783">
            <v>0</v>
          </cell>
          <cell r="O8783">
            <v>0</v>
          </cell>
          <cell r="P8783">
            <v>0</v>
          </cell>
          <cell r="Q8783">
            <v>0</v>
          </cell>
          <cell r="R8783">
            <v>0</v>
          </cell>
          <cell r="S8783">
            <v>0</v>
          </cell>
          <cell r="T8783">
            <v>0</v>
          </cell>
        </row>
        <row r="8784">
          <cell r="A8784">
            <v>381</v>
          </cell>
          <cell r="B8784" t="str">
            <v>Travelling.................</v>
          </cell>
          <cell r="C8784">
            <v>917449926.88</v>
          </cell>
          <cell r="D8784">
            <v>568858314.85000002</v>
          </cell>
          <cell r="E8784">
            <v>388718267.87</v>
          </cell>
          <cell r="F8784">
            <v>235973545.31999999</v>
          </cell>
          <cell r="G8784">
            <v>67959774.950000003</v>
          </cell>
          <cell r="H8784">
            <v>0</v>
          </cell>
          <cell r="I8784">
            <v>0</v>
          </cell>
          <cell r="J8784">
            <v>0</v>
          </cell>
          <cell r="K8784">
            <v>89514.79</v>
          </cell>
          <cell r="L8784">
            <v>42573347.340000004</v>
          </cell>
          <cell r="M8784">
            <v>24243237.670000002</v>
          </cell>
          <cell r="N8784">
            <v>0</v>
          </cell>
          <cell r="O8784">
            <v>0</v>
          </cell>
          <cell r="P8784">
            <v>0</v>
          </cell>
          <cell r="Q8784">
            <v>0</v>
          </cell>
          <cell r="R8784">
            <v>0</v>
          </cell>
          <cell r="S8784">
            <v>0</v>
          </cell>
          <cell r="T8784">
            <v>2245865929.6700001</v>
          </cell>
        </row>
        <row r="8785">
          <cell r="A8785">
            <v>382</v>
          </cell>
          <cell r="B8785" t="str">
            <v>Local Travel..................</v>
          </cell>
          <cell r="C8785">
            <v>823995934.97000003</v>
          </cell>
          <cell r="D8785">
            <v>526867363.24000001</v>
          </cell>
          <cell r="E8785">
            <v>385751299.76999998</v>
          </cell>
          <cell r="F8785">
            <v>188180432.09</v>
          </cell>
          <cell r="G8785">
            <v>65297087.170000002</v>
          </cell>
          <cell r="H8785">
            <v>0</v>
          </cell>
          <cell r="I8785">
            <v>0</v>
          </cell>
          <cell r="J8785">
            <v>0</v>
          </cell>
          <cell r="K8785">
            <v>89514.79</v>
          </cell>
          <cell r="L8785">
            <v>42573347.340000004</v>
          </cell>
          <cell r="M8785">
            <v>18208616.5</v>
          </cell>
          <cell r="N8785">
            <v>0</v>
          </cell>
          <cell r="O8785">
            <v>0</v>
          </cell>
          <cell r="P8785">
            <v>0</v>
          </cell>
          <cell r="Q8785">
            <v>0</v>
          </cell>
          <cell r="R8785">
            <v>0</v>
          </cell>
          <cell r="S8785">
            <v>0</v>
          </cell>
          <cell r="T8785">
            <v>2050963595.8699999</v>
          </cell>
        </row>
        <row r="8786">
          <cell r="A8786">
            <v>54100005</v>
          </cell>
          <cell r="B8786" t="str">
            <v>5*  Vehicles Car : Fuel And Lubricants</v>
          </cell>
          <cell r="C8786">
            <v>0</v>
          </cell>
          <cell r="D8786">
            <v>16736</v>
          </cell>
          <cell r="E8786">
            <v>109288.61</v>
          </cell>
          <cell r="F8786">
            <v>0</v>
          </cell>
          <cell r="G8786">
            <v>0</v>
          </cell>
          <cell r="H8786">
            <v>0</v>
          </cell>
          <cell r="I8786">
            <v>0</v>
          </cell>
          <cell r="J8786">
            <v>0</v>
          </cell>
          <cell r="K8786">
            <v>0</v>
          </cell>
          <cell r="L8786">
            <v>0</v>
          </cell>
          <cell r="M8786">
            <v>1755817.23</v>
          </cell>
          <cell r="N8786">
            <v>0</v>
          </cell>
          <cell r="O8786">
            <v>0</v>
          </cell>
          <cell r="P8786">
            <v>0</v>
          </cell>
          <cell r="Q8786">
            <v>0</v>
          </cell>
          <cell r="R8786">
            <v>0</v>
          </cell>
          <cell r="S8786">
            <v>0</v>
          </cell>
          <cell r="T8786">
            <v>1881841.84</v>
          </cell>
        </row>
        <row r="8787">
          <cell r="A8787">
            <v>54130001</v>
          </cell>
          <cell r="B8787" t="str">
            <v>54130001 Travelling Expenses Domestic - Fare</v>
          </cell>
          <cell r="C8787">
            <v>220277680.66999999</v>
          </cell>
          <cell r="D8787">
            <v>95930914.200000003</v>
          </cell>
          <cell r="E8787">
            <v>37731387.899999999</v>
          </cell>
          <cell r="F8787">
            <v>17510646.059999999</v>
          </cell>
          <cell r="G8787">
            <v>24781598.620000001</v>
          </cell>
          <cell r="H8787">
            <v>0</v>
          </cell>
          <cell r="I8787">
            <v>0</v>
          </cell>
          <cell r="J8787">
            <v>0</v>
          </cell>
          <cell r="K8787">
            <v>0</v>
          </cell>
          <cell r="L8787">
            <v>8422141.5199999996</v>
          </cell>
          <cell r="M8787">
            <v>3189121.13</v>
          </cell>
          <cell r="N8787">
            <v>0</v>
          </cell>
          <cell r="O8787">
            <v>0</v>
          </cell>
          <cell r="P8787">
            <v>0</v>
          </cell>
          <cell r="Q8787">
            <v>0</v>
          </cell>
          <cell r="R8787">
            <v>0</v>
          </cell>
          <cell r="S8787">
            <v>0</v>
          </cell>
          <cell r="T8787">
            <v>407843490.10000002</v>
          </cell>
        </row>
        <row r="8788">
          <cell r="A8788">
            <v>54130002</v>
          </cell>
          <cell r="B8788" t="str">
            <v>5*  Travelling Expenses - Bus,Train Fare</v>
          </cell>
          <cell r="C8788">
            <v>55571.11</v>
          </cell>
          <cell r="D8788">
            <v>493753.84</v>
          </cell>
          <cell r="E8788">
            <v>0</v>
          </cell>
          <cell r="F8788">
            <v>0</v>
          </cell>
          <cell r="G8788">
            <v>11124</v>
          </cell>
          <cell r="H8788">
            <v>0</v>
          </cell>
          <cell r="I8788">
            <v>0</v>
          </cell>
          <cell r="J8788">
            <v>0</v>
          </cell>
          <cell r="K8788">
            <v>0</v>
          </cell>
          <cell r="L8788">
            <v>0</v>
          </cell>
          <cell r="M8788">
            <v>30996</v>
          </cell>
          <cell r="N8788">
            <v>0</v>
          </cell>
          <cell r="O8788">
            <v>0</v>
          </cell>
          <cell r="P8788">
            <v>0</v>
          </cell>
          <cell r="Q8788">
            <v>0</v>
          </cell>
          <cell r="R8788">
            <v>0</v>
          </cell>
          <cell r="S8788">
            <v>0</v>
          </cell>
          <cell r="T8788">
            <v>591444.94999999995</v>
          </cell>
        </row>
        <row r="8789">
          <cell r="A8789">
            <v>54130003</v>
          </cell>
          <cell r="B8789" t="str">
            <v>54130003 Travelling Expenses Domestic - Lodging/Boarding</v>
          </cell>
          <cell r="C8789">
            <v>272595606.20999998</v>
          </cell>
          <cell r="D8789">
            <v>173482883.84999999</v>
          </cell>
          <cell r="E8789">
            <v>155594812.41999999</v>
          </cell>
          <cell r="F8789">
            <v>12028797.58</v>
          </cell>
          <cell r="G8789">
            <v>15308839.449999999</v>
          </cell>
          <cell r="H8789">
            <v>0</v>
          </cell>
          <cell r="I8789">
            <v>0</v>
          </cell>
          <cell r="J8789">
            <v>0</v>
          </cell>
          <cell r="K8789">
            <v>0</v>
          </cell>
          <cell r="L8789">
            <v>13282681.560000001</v>
          </cell>
          <cell r="M8789">
            <v>3667457.39</v>
          </cell>
          <cell r="N8789">
            <v>0</v>
          </cell>
          <cell r="O8789">
            <v>0</v>
          </cell>
          <cell r="P8789">
            <v>0</v>
          </cell>
          <cell r="Q8789">
            <v>0</v>
          </cell>
          <cell r="R8789">
            <v>0</v>
          </cell>
          <cell r="S8789">
            <v>0</v>
          </cell>
          <cell r="T8789">
            <v>645961078.46000004</v>
          </cell>
        </row>
        <row r="8790">
          <cell r="A8790">
            <v>54130004</v>
          </cell>
          <cell r="B8790" t="str">
            <v>54130004 Travelling Expenses Domestic - Allowances</v>
          </cell>
          <cell r="C8790">
            <v>74011988.540000007</v>
          </cell>
          <cell r="D8790">
            <v>70027253.25</v>
          </cell>
          <cell r="E8790">
            <v>46801240.549999997</v>
          </cell>
          <cell r="F8790">
            <v>2708513.98</v>
          </cell>
          <cell r="G8790">
            <v>5746700.0499999998</v>
          </cell>
          <cell r="H8790">
            <v>0</v>
          </cell>
          <cell r="I8790">
            <v>0</v>
          </cell>
          <cell r="J8790">
            <v>0</v>
          </cell>
          <cell r="K8790">
            <v>0</v>
          </cell>
          <cell r="L8790">
            <v>4192215.04</v>
          </cell>
          <cell r="M8790">
            <v>2402228.0099999998</v>
          </cell>
          <cell r="N8790">
            <v>0</v>
          </cell>
          <cell r="O8790">
            <v>0</v>
          </cell>
          <cell r="P8790">
            <v>0</v>
          </cell>
          <cell r="Q8790">
            <v>0</v>
          </cell>
          <cell r="R8790">
            <v>0</v>
          </cell>
          <cell r="S8790">
            <v>0</v>
          </cell>
          <cell r="T8790">
            <v>205890139.41999999</v>
          </cell>
        </row>
        <row r="8791">
          <cell r="A8791">
            <v>54130005</v>
          </cell>
          <cell r="B8791" t="str">
            <v>54130005 Travelling Expenses Domestic - Others</v>
          </cell>
          <cell r="C8791">
            <v>-69551002.480000004</v>
          </cell>
          <cell r="D8791">
            <v>2113661.73</v>
          </cell>
          <cell r="E8791">
            <v>7749114.9100000001</v>
          </cell>
          <cell r="F8791">
            <v>80038643.090000004</v>
          </cell>
          <cell r="G8791">
            <v>279619.56</v>
          </cell>
          <cell r="H8791">
            <v>0</v>
          </cell>
          <cell r="I8791">
            <v>0</v>
          </cell>
          <cell r="J8791">
            <v>0</v>
          </cell>
          <cell r="K8791">
            <v>0</v>
          </cell>
          <cell r="L8791">
            <v>7414</v>
          </cell>
          <cell r="M8791">
            <v>3839</v>
          </cell>
          <cell r="N8791">
            <v>0</v>
          </cell>
          <cell r="O8791">
            <v>0</v>
          </cell>
          <cell r="P8791">
            <v>0</v>
          </cell>
          <cell r="Q8791">
            <v>0</v>
          </cell>
          <cell r="R8791">
            <v>0</v>
          </cell>
          <cell r="S8791">
            <v>0</v>
          </cell>
          <cell r="T8791">
            <v>20641289.809999999</v>
          </cell>
        </row>
        <row r="8792">
          <cell r="A8792">
            <v>54130099</v>
          </cell>
          <cell r="B8792" t="str">
            <v>54130099 Travelling Expenses - Other</v>
          </cell>
          <cell r="C8792">
            <v>1727513.96</v>
          </cell>
          <cell r="D8792">
            <v>349684.59</v>
          </cell>
          <cell r="E8792">
            <v>0</v>
          </cell>
          <cell r="F8792">
            <v>730309.27</v>
          </cell>
          <cell r="G8792">
            <v>0</v>
          </cell>
          <cell r="H8792">
            <v>0</v>
          </cell>
          <cell r="I8792">
            <v>0</v>
          </cell>
          <cell r="J8792">
            <v>0</v>
          </cell>
          <cell r="K8792">
            <v>0</v>
          </cell>
          <cell r="L8792">
            <v>0</v>
          </cell>
          <cell r="M8792">
            <v>0</v>
          </cell>
          <cell r="N8792">
            <v>0</v>
          </cell>
          <cell r="O8792">
            <v>0</v>
          </cell>
          <cell r="P8792">
            <v>0</v>
          </cell>
          <cell r="Q8792">
            <v>0</v>
          </cell>
          <cell r="R8792">
            <v>0</v>
          </cell>
          <cell r="S8792">
            <v>0</v>
          </cell>
          <cell r="T8792">
            <v>2807507.82</v>
          </cell>
        </row>
        <row r="8793">
          <cell r="A8793">
            <v>54130101</v>
          </cell>
          <cell r="B8793" t="str">
            <v>54130101 Travelling Expenses Domestic - Non Employees</v>
          </cell>
          <cell r="C8793">
            <v>1845219.59</v>
          </cell>
          <cell r="D8793">
            <v>-163434.6</v>
          </cell>
          <cell r="E8793">
            <v>0</v>
          </cell>
          <cell r="F8793">
            <v>24368</v>
          </cell>
          <cell r="G8793">
            <v>0</v>
          </cell>
          <cell r="H8793">
            <v>0</v>
          </cell>
          <cell r="I8793">
            <v>0</v>
          </cell>
          <cell r="J8793">
            <v>0</v>
          </cell>
          <cell r="K8793">
            <v>0</v>
          </cell>
          <cell r="L8793">
            <v>5763.91</v>
          </cell>
          <cell r="M8793">
            <v>0</v>
          </cell>
          <cell r="N8793">
            <v>0</v>
          </cell>
          <cell r="O8793">
            <v>0</v>
          </cell>
          <cell r="P8793">
            <v>0</v>
          </cell>
          <cell r="Q8793">
            <v>0</v>
          </cell>
          <cell r="R8793">
            <v>0</v>
          </cell>
          <cell r="S8793">
            <v>0</v>
          </cell>
          <cell r="T8793">
            <v>1711916.9</v>
          </cell>
        </row>
        <row r="8794">
          <cell r="A8794">
            <v>54130201</v>
          </cell>
          <cell r="B8794" t="str">
            <v>54130201 Office Car Expenses - Co. Owned Car</v>
          </cell>
          <cell r="C8794">
            <v>29984213.350000001</v>
          </cell>
          <cell r="D8794">
            <v>14640716.560000001</v>
          </cell>
          <cell r="E8794">
            <v>78941293.579999998</v>
          </cell>
          <cell r="F8794">
            <v>3288145.04</v>
          </cell>
          <cell r="G8794">
            <v>42393</v>
          </cell>
          <cell r="H8794">
            <v>0</v>
          </cell>
          <cell r="I8794">
            <v>0</v>
          </cell>
          <cell r="J8794">
            <v>0</v>
          </cell>
          <cell r="K8794">
            <v>0</v>
          </cell>
          <cell r="L8794">
            <v>3470117.57</v>
          </cell>
          <cell r="M8794">
            <v>774657</v>
          </cell>
          <cell r="N8794">
            <v>0</v>
          </cell>
          <cell r="O8794">
            <v>0</v>
          </cell>
          <cell r="P8794">
            <v>0</v>
          </cell>
          <cell r="Q8794">
            <v>0</v>
          </cell>
          <cell r="R8794">
            <v>0</v>
          </cell>
          <cell r="S8794">
            <v>0</v>
          </cell>
          <cell r="T8794">
            <v>131141536.09999999</v>
          </cell>
        </row>
        <row r="8795">
          <cell r="A8795">
            <v>54130202</v>
          </cell>
          <cell r="B8795" t="str">
            <v>54130202 Office Car Expenses - Ctc Cars</v>
          </cell>
          <cell r="C8795">
            <v>105888648.81999999</v>
          </cell>
          <cell r="D8795">
            <v>78727722.980000004</v>
          </cell>
          <cell r="E8795">
            <v>0</v>
          </cell>
          <cell r="F8795">
            <v>10822128.529999999</v>
          </cell>
          <cell r="G8795">
            <v>1035427</v>
          </cell>
          <cell r="H8795">
            <v>0</v>
          </cell>
          <cell r="I8795">
            <v>0</v>
          </cell>
          <cell r="J8795">
            <v>0</v>
          </cell>
          <cell r="K8795">
            <v>0</v>
          </cell>
          <cell r="L8795">
            <v>5384622</v>
          </cell>
          <cell r="M8795">
            <v>109665</v>
          </cell>
          <cell r="N8795">
            <v>0</v>
          </cell>
          <cell r="O8795">
            <v>0</v>
          </cell>
          <cell r="P8795">
            <v>0</v>
          </cell>
          <cell r="Q8795">
            <v>0</v>
          </cell>
          <cell r="R8795">
            <v>0</v>
          </cell>
          <cell r="S8795">
            <v>0</v>
          </cell>
          <cell r="T8795">
            <v>201968214.33000001</v>
          </cell>
        </row>
        <row r="8796">
          <cell r="A8796">
            <v>54130203</v>
          </cell>
          <cell r="B8796" t="str">
            <v>54130203 Travelling Expenses - Own Stay Allowance</v>
          </cell>
          <cell r="C8796">
            <v>22186699.120000001</v>
          </cell>
          <cell r="D8796">
            <v>17752581.559999999</v>
          </cell>
          <cell r="E8796">
            <v>15491994.07</v>
          </cell>
          <cell r="F8796">
            <v>188125.31</v>
          </cell>
          <cell r="G8796">
            <v>1918387.87</v>
          </cell>
          <cell r="H8796">
            <v>0</v>
          </cell>
          <cell r="I8796">
            <v>0</v>
          </cell>
          <cell r="J8796">
            <v>0</v>
          </cell>
          <cell r="K8796">
            <v>0</v>
          </cell>
          <cell r="L8796">
            <v>1435450.48</v>
          </cell>
          <cell r="M8796">
            <v>1174437.05</v>
          </cell>
          <cell r="N8796">
            <v>0</v>
          </cell>
          <cell r="O8796">
            <v>0</v>
          </cell>
          <cell r="P8796">
            <v>0</v>
          </cell>
          <cell r="Q8796">
            <v>0</v>
          </cell>
          <cell r="R8796">
            <v>0</v>
          </cell>
          <cell r="S8796">
            <v>0</v>
          </cell>
          <cell r="T8796">
            <v>60147675.460000001</v>
          </cell>
        </row>
        <row r="8797">
          <cell r="A8797">
            <v>54130999</v>
          </cell>
          <cell r="B8797" t="str">
            <v>5*  Recovery û Transit Quarter &amp; Guest House</v>
          </cell>
          <cell r="C8797">
            <v>0</v>
          </cell>
          <cell r="D8797">
            <v>0</v>
          </cell>
          <cell r="E8797">
            <v>0</v>
          </cell>
          <cell r="F8797">
            <v>0</v>
          </cell>
          <cell r="G8797">
            <v>0</v>
          </cell>
          <cell r="H8797">
            <v>0</v>
          </cell>
          <cell r="I8797">
            <v>0</v>
          </cell>
          <cell r="J8797">
            <v>0</v>
          </cell>
          <cell r="K8797">
            <v>0</v>
          </cell>
          <cell r="L8797">
            <v>0</v>
          </cell>
          <cell r="M8797">
            <v>0</v>
          </cell>
          <cell r="N8797">
            <v>0</v>
          </cell>
          <cell r="O8797">
            <v>0</v>
          </cell>
          <cell r="P8797">
            <v>0</v>
          </cell>
          <cell r="Q8797">
            <v>0</v>
          </cell>
          <cell r="R8797">
            <v>0</v>
          </cell>
          <cell r="S8797">
            <v>0</v>
          </cell>
          <cell r="T8797">
            <v>0</v>
          </cell>
        </row>
        <row r="8798">
          <cell r="A8798">
            <v>54150001</v>
          </cell>
          <cell r="B8798" t="str">
            <v>54150001 Directors Travelling Expenses Domestic</v>
          </cell>
          <cell r="C8798">
            <v>277134.32</v>
          </cell>
          <cell r="D8798">
            <v>30322</v>
          </cell>
          <cell r="E8798">
            <v>0</v>
          </cell>
          <cell r="F8798">
            <v>1870926</v>
          </cell>
          <cell r="G8798">
            <v>0</v>
          </cell>
          <cell r="H8798">
            <v>0</v>
          </cell>
          <cell r="I8798">
            <v>0</v>
          </cell>
          <cell r="J8798">
            <v>0</v>
          </cell>
          <cell r="K8798">
            <v>0</v>
          </cell>
          <cell r="L8798">
            <v>0</v>
          </cell>
          <cell r="M8798">
            <v>0</v>
          </cell>
          <cell r="N8798">
            <v>0</v>
          </cell>
          <cell r="O8798">
            <v>0</v>
          </cell>
          <cell r="P8798">
            <v>0</v>
          </cell>
          <cell r="Q8798">
            <v>0</v>
          </cell>
          <cell r="R8798">
            <v>0</v>
          </cell>
          <cell r="S8798">
            <v>0</v>
          </cell>
          <cell r="T8798">
            <v>2178382.3199999998</v>
          </cell>
        </row>
        <row r="8799">
          <cell r="A8799">
            <v>54150002</v>
          </cell>
          <cell r="B8799" t="str">
            <v>54150002 DIRECTORS' TRAVEL - HOTEL BILL</v>
          </cell>
          <cell r="C8799">
            <v>0</v>
          </cell>
          <cell r="D8799">
            <v>0</v>
          </cell>
          <cell r="E8799">
            <v>0</v>
          </cell>
          <cell r="F8799">
            <v>0</v>
          </cell>
          <cell r="G8799">
            <v>0</v>
          </cell>
          <cell r="H8799">
            <v>0</v>
          </cell>
          <cell r="I8799">
            <v>0</v>
          </cell>
          <cell r="J8799">
            <v>0</v>
          </cell>
          <cell r="K8799">
            <v>0</v>
          </cell>
          <cell r="L8799">
            <v>0</v>
          </cell>
          <cell r="M8799">
            <v>0</v>
          </cell>
          <cell r="N8799">
            <v>0</v>
          </cell>
          <cell r="O8799">
            <v>0</v>
          </cell>
          <cell r="P8799">
            <v>0</v>
          </cell>
          <cell r="Q8799">
            <v>0</v>
          </cell>
          <cell r="R8799">
            <v>0</v>
          </cell>
          <cell r="S8799">
            <v>0</v>
          </cell>
          <cell r="T8799">
            <v>0</v>
          </cell>
        </row>
        <row r="8800">
          <cell r="A8800">
            <v>54150003</v>
          </cell>
          <cell r="B8800" t="str">
            <v>54150003 DIRECTORS' TRAVEL - DAILY ALLOWANCE</v>
          </cell>
          <cell r="C8800">
            <v>20001</v>
          </cell>
          <cell r="D8800">
            <v>0</v>
          </cell>
          <cell r="E8800">
            <v>0</v>
          </cell>
          <cell r="F8800">
            <v>0</v>
          </cell>
          <cell r="G8800">
            <v>0</v>
          </cell>
          <cell r="H8800">
            <v>0</v>
          </cell>
          <cell r="I8800">
            <v>0</v>
          </cell>
          <cell r="J8800">
            <v>0</v>
          </cell>
          <cell r="K8800">
            <v>0</v>
          </cell>
          <cell r="L8800">
            <v>0</v>
          </cell>
          <cell r="M8800">
            <v>0</v>
          </cell>
          <cell r="N8800">
            <v>0</v>
          </cell>
          <cell r="O8800">
            <v>0</v>
          </cell>
          <cell r="P8800">
            <v>0</v>
          </cell>
          <cell r="Q8800">
            <v>0</v>
          </cell>
          <cell r="R8800">
            <v>0</v>
          </cell>
          <cell r="S8800">
            <v>0</v>
          </cell>
          <cell r="T8800">
            <v>20001</v>
          </cell>
        </row>
        <row r="8801">
          <cell r="A8801">
            <v>54150004</v>
          </cell>
          <cell r="B8801" t="str">
            <v>54150004 DIRECTORS' TRAVEL - SUNDRY EXPENSES</v>
          </cell>
          <cell r="C8801">
            <v>5500</v>
          </cell>
          <cell r="D8801">
            <v>0</v>
          </cell>
          <cell r="E8801">
            <v>0</v>
          </cell>
          <cell r="F8801">
            <v>0</v>
          </cell>
          <cell r="G8801">
            <v>0</v>
          </cell>
          <cell r="H8801">
            <v>0</v>
          </cell>
          <cell r="I8801">
            <v>0</v>
          </cell>
          <cell r="J8801">
            <v>0</v>
          </cell>
          <cell r="K8801">
            <v>0</v>
          </cell>
          <cell r="L8801">
            <v>0</v>
          </cell>
          <cell r="M8801">
            <v>0</v>
          </cell>
          <cell r="N8801">
            <v>0</v>
          </cell>
          <cell r="O8801">
            <v>0</v>
          </cell>
          <cell r="P8801">
            <v>0</v>
          </cell>
          <cell r="Q8801">
            <v>0</v>
          </cell>
          <cell r="R8801">
            <v>0</v>
          </cell>
          <cell r="S8801">
            <v>0</v>
          </cell>
          <cell r="T8801">
            <v>5500</v>
          </cell>
        </row>
        <row r="8802">
          <cell r="A8802">
            <v>54150005</v>
          </cell>
          <cell r="B8802" t="str">
            <v>54150005 DIRECTORS' TRAVEL - AIR TICKET (FOREIGN)</v>
          </cell>
          <cell r="C8802">
            <v>2084589.58</v>
          </cell>
          <cell r="D8802">
            <v>0</v>
          </cell>
          <cell r="E8802">
            <v>0</v>
          </cell>
          <cell r="F8802">
            <v>45285359.490000002</v>
          </cell>
          <cell r="G8802">
            <v>0</v>
          </cell>
          <cell r="H8802">
            <v>0</v>
          </cell>
          <cell r="I8802">
            <v>0</v>
          </cell>
          <cell r="J8802">
            <v>0</v>
          </cell>
          <cell r="K8802">
            <v>0</v>
          </cell>
          <cell r="L8802">
            <v>0</v>
          </cell>
          <cell r="M8802">
            <v>0</v>
          </cell>
          <cell r="N8802">
            <v>0</v>
          </cell>
          <cell r="O8802">
            <v>0</v>
          </cell>
          <cell r="P8802">
            <v>0</v>
          </cell>
          <cell r="Q8802">
            <v>0</v>
          </cell>
          <cell r="R8802">
            <v>0</v>
          </cell>
          <cell r="S8802">
            <v>0</v>
          </cell>
          <cell r="T8802">
            <v>47369949.07</v>
          </cell>
        </row>
        <row r="8803">
          <cell r="A8803">
            <v>54150006</v>
          </cell>
          <cell r="B8803" t="str">
            <v>54150006 DIRECTORS' TRAVEL - FOREIGN EXCHANGE</v>
          </cell>
          <cell r="C8803">
            <v>0</v>
          </cell>
          <cell r="D8803">
            <v>0</v>
          </cell>
          <cell r="E8803">
            <v>0</v>
          </cell>
          <cell r="F8803">
            <v>2157938.71</v>
          </cell>
          <cell r="G8803">
            <v>0</v>
          </cell>
          <cell r="H8803">
            <v>0</v>
          </cell>
          <cell r="I8803">
            <v>0</v>
          </cell>
          <cell r="J8803">
            <v>0</v>
          </cell>
          <cell r="K8803">
            <v>0</v>
          </cell>
          <cell r="L8803">
            <v>0</v>
          </cell>
          <cell r="M8803">
            <v>0</v>
          </cell>
          <cell r="N8803">
            <v>0</v>
          </cell>
          <cell r="O8803">
            <v>0</v>
          </cell>
          <cell r="P8803">
            <v>0</v>
          </cell>
          <cell r="Q8803">
            <v>0</v>
          </cell>
          <cell r="R8803">
            <v>0</v>
          </cell>
          <cell r="S8803">
            <v>0</v>
          </cell>
          <cell r="T8803">
            <v>2157938.71</v>
          </cell>
        </row>
        <row r="8804">
          <cell r="A8804">
            <v>54150007</v>
          </cell>
          <cell r="B8804" t="str">
            <v>54150007 DIRECTORS' TRAVEL - AIRPORT TAX</v>
          </cell>
          <cell r="C8804">
            <v>0</v>
          </cell>
          <cell r="D8804">
            <v>0</v>
          </cell>
          <cell r="E8804">
            <v>0</v>
          </cell>
          <cell r="F8804">
            <v>0</v>
          </cell>
          <cell r="G8804">
            <v>0</v>
          </cell>
          <cell r="H8804">
            <v>0</v>
          </cell>
          <cell r="I8804">
            <v>0</v>
          </cell>
          <cell r="J8804">
            <v>0</v>
          </cell>
          <cell r="K8804">
            <v>0</v>
          </cell>
          <cell r="L8804">
            <v>0</v>
          </cell>
          <cell r="M8804">
            <v>0</v>
          </cell>
          <cell r="N8804">
            <v>0</v>
          </cell>
          <cell r="O8804">
            <v>0</v>
          </cell>
          <cell r="P8804">
            <v>0</v>
          </cell>
          <cell r="Q8804">
            <v>0</v>
          </cell>
          <cell r="R8804">
            <v>0</v>
          </cell>
          <cell r="S8804">
            <v>0</v>
          </cell>
          <cell r="T8804">
            <v>0</v>
          </cell>
        </row>
        <row r="8805">
          <cell r="A8805">
            <v>54170001</v>
          </cell>
          <cell r="B8805" t="str">
            <v>54170001 Conveyance</v>
          </cell>
          <cell r="C8805">
            <v>89329435.260000005</v>
          </cell>
          <cell r="D8805">
            <v>50862519.25</v>
          </cell>
          <cell r="E8805">
            <v>37627265.640000001</v>
          </cell>
          <cell r="F8805">
            <v>2551175.4900000002</v>
          </cell>
          <cell r="G8805">
            <v>13339714.51</v>
          </cell>
          <cell r="H8805">
            <v>0</v>
          </cell>
          <cell r="I8805">
            <v>0</v>
          </cell>
          <cell r="J8805">
            <v>0</v>
          </cell>
          <cell r="K8805">
            <v>89514.79</v>
          </cell>
          <cell r="L8805">
            <v>5349589.2699999996</v>
          </cell>
          <cell r="M8805">
            <v>4392118.88</v>
          </cell>
          <cell r="N8805">
            <v>0</v>
          </cell>
          <cell r="O8805">
            <v>0</v>
          </cell>
          <cell r="P8805">
            <v>0</v>
          </cell>
          <cell r="Q8805">
            <v>0</v>
          </cell>
          <cell r="R8805">
            <v>0</v>
          </cell>
          <cell r="S8805">
            <v>0</v>
          </cell>
          <cell r="T8805">
            <v>203541333.09</v>
          </cell>
        </row>
        <row r="8806">
          <cell r="A8806">
            <v>54170002</v>
          </cell>
          <cell r="B8806" t="str">
            <v>54170002 Conveyance - outstation - Portal based</v>
          </cell>
          <cell r="C8806">
            <v>11596976.5</v>
          </cell>
          <cell r="D8806">
            <v>5903000.5</v>
          </cell>
          <cell r="E8806">
            <v>4605195</v>
          </cell>
          <cell r="F8806">
            <v>168016</v>
          </cell>
          <cell r="G8806">
            <v>957924</v>
          </cell>
          <cell r="H8806">
            <v>0</v>
          </cell>
          <cell r="I8806">
            <v>0</v>
          </cell>
          <cell r="J8806">
            <v>0</v>
          </cell>
          <cell r="K8806">
            <v>0</v>
          </cell>
          <cell r="L8806">
            <v>693481</v>
          </cell>
          <cell r="M8806">
            <v>334343</v>
          </cell>
          <cell r="N8806">
            <v>0</v>
          </cell>
          <cell r="O8806">
            <v>0</v>
          </cell>
          <cell r="P8806">
            <v>0</v>
          </cell>
          <cell r="Q8806">
            <v>0</v>
          </cell>
          <cell r="R8806">
            <v>0</v>
          </cell>
          <cell r="S8806">
            <v>0</v>
          </cell>
          <cell r="T8806">
            <v>24258936</v>
          </cell>
        </row>
        <row r="8807">
          <cell r="A8807">
            <v>54180001</v>
          </cell>
          <cell r="B8807" t="str">
            <v>54180001 CAR HIRE CHARGES-HIRE OF CARS (CONTRACTS)</v>
          </cell>
          <cell r="C8807">
            <v>61660159.420000002</v>
          </cell>
          <cell r="D8807">
            <v>16699047.529999999</v>
          </cell>
          <cell r="E8807">
            <v>1099707.0900000001</v>
          </cell>
          <cell r="F8807">
            <v>8807339.5399999991</v>
          </cell>
          <cell r="G8807">
            <v>1875359.11</v>
          </cell>
          <cell r="H8807">
            <v>0</v>
          </cell>
          <cell r="I8807">
            <v>0</v>
          </cell>
          <cell r="J8807">
            <v>0</v>
          </cell>
          <cell r="K8807">
            <v>0</v>
          </cell>
          <cell r="L8807">
            <v>329870.99</v>
          </cell>
          <cell r="M8807">
            <v>373936.81</v>
          </cell>
          <cell r="N8807">
            <v>0</v>
          </cell>
          <cell r="O8807">
            <v>0</v>
          </cell>
          <cell r="P8807">
            <v>0</v>
          </cell>
          <cell r="Q8807">
            <v>0</v>
          </cell>
          <cell r="R8807">
            <v>0</v>
          </cell>
          <cell r="S8807">
            <v>0</v>
          </cell>
          <cell r="T8807">
            <v>90845420.489999995</v>
          </cell>
        </row>
        <row r="8808">
          <cell r="A8808">
            <v>383</v>
          </cell>
          <cell r="B8808" t="str">
            <v>Foreign Travel...................</v>
          </cell>
          <cell r="C8808">
            <v>93453991.909999996</v>
          </cell>
          <cell r="D8808">
            <v>41990951.609999999</v>
          </cell>
          <cell r="E8808">
            <v>2966968.1</v>
          </cell>
          <cell r="F8808">
            <v>47793113.229999997</v>
          </cell>
          <cell r="G8808">
            <v>2662687.7799999998</v>
          </cell>
          <cell r="H8808">
            <v>0</v>
          </cell>
          <cell r="I8808">
            <v>0</v>
          </cell>
          <cell r="J8808">
            <v>0</v>
          </cell>
          <cell r="K8808">
            <v>0</v>
          </cell>
          <cell r="L8808">
            <v>0</v>
          </cell>
          <cell r="M8808">
            <v>6034621.1699999999</v>
          </cell>
          <cell r="N8808">
            <v>0</v>
          </cell>
          <cell r="O8808">
            <v>0</v>
          </cell>
          <cell r="P8808">
            <v>0</v>
          </cell>
          <cell r="Q8808">
            <v>0</v>
          </cell>
          <cell r="R8808">
            <v>0</v>
          </cell>
          <cell r="S8808">
            <v>0</v>
          </cell>
          <cell r="T8808">
            <v>194902333.80000001</v>
          </cell>
        </row>
        <row r="8809">
          <cell r="A8809">
            <v>54140001</v>
          </cell>
          <cell r="B8809" t="str">
            <v>54140001 Travelling Expenses Foreign - Fare</v>
          </cell>
          <cell r="C8809">
            <v>53604102.369999997</v>
          </cell>
          <cell r="D8809">
            <v>29553788.539999999</v>
          </cell>
          <cell r="E8809">
            <v>820176</v>
          </cell>
          <cell r="F8809">
            <v>32223397.530000001</v>
          </cell>
          <cell r="G8809">
            <v>1275987</v>
          </cell>
          <cell r="H8809">
            <v>0</v>
          </cell>
          <cell r="I8809">
            <v>0</v>
          </cell>
          <cell r="J8809">
            <v>0</v>
          </cell>
          <cell r="K8809">
            <v>0</v>
          </cell>
          <cell r="L8809">
            <v>0</v>
          </cell>
          <cell r="M8809">
            <v>4215112</v>
          </cell>
          <cell r="N8809">
            <v>0</v>
          </cell>
          <cell r="O8809">
            <v>0</v>
          </cell>
          <cell r="P8809">
            <v>0</v>
          </cell>
          <cell r="Q8809">
            <v>0</v>
          </cell>
          <cell r="R8809">
            <v>0</v>
          </cell>
          <cell r="S8809">
            <v>0</v>
          </cell>
          <cell r="T8809">
            <v>121692563.44</v>
          </cell>
        </row>
        <row r="8810">
          <cell r="A8810">
            <v>54140002</v>
          </cell>
          <cell r="B8810" t="str">
            <v>54140002 Travelling Expenses Foreign - Lodging / Boarding</v>
          </cell>
          <cell r="C8810">
            <v>465065.34</v>
          </cell>
          <cell r="D8810">
            <v>6866.71</v>
          </cell>
          <cell r="E8810">
            <v>0</v>
          </cell>
          <cell r="F8810">
            <v>415332.2</v>
          </cell>
          <cell r="G8810">
            <v>1386700.78</v>
          </cell>
          <cell r="H8810">
            <v>0</v>
          </cell>
          <cell r="I8810">
            <v>0</v>
          </cell>
          <cell r="J8810">
            <v>0</v>
          </cell>
          <cell r="K8810">
            <v>0</v>
          </cell>
          <cell r="L8810">
            <v>0</v>
          </cell>
          <cell r="M8810">
            <v>1814109.17</v>
          </cell>
          <cell r="N8810">
            <v>0</v>
          </cell>
          <cell r="O8810">
            <v>0</v>
          </cell>
          <cell r="P8810">
            <v>0</v>
          </cell>
          <cell r="Q8810">
            <v>0</v>
          </cell>
          <cell r="R8810">
            <v>0</v>
          </cell>
          <cell r="S8810">
            <v>0</v>
          </cell>
          <cell r="T8810">
            <v>4088074.2</v>
          </cell>
        </row>
        <row r="8811">
          <cell r="A8811">
            <v>54140003</v>
          </cell>
          <cell r="B8811" t="str">
            <v>54140003 Travelling Expenses Foregin - Kit Allowance</v>
          </cell>
          <cell r="C8811">
            <v>0</v>
          </cell>
          <cell r="D8811">
            <v>-8405</v>
          </cell>
          <cell r="E8811">
            <v>0</v>
          </cell>
          <cell r="F8811">
            <v>0</v>
          </cell>
          <cell r="G8811">
            <v>0</v>
          </cell>
          <cell r="H8811">
            <v>0</v>
          </cell>
          <cell r="I8811">
            <v>0</v>
          </cell>
          <cell r="J8811">
            <v>0</v>
          </cell>
          <cell r="K8811">
            <v>0</v>
          </cell>
          <cell r="L8811">
            <v>0</v>
          </cell>
          <cell r="M8811">
            <v>0</v>
          </cell>
          <cell r="N8811">
            <v>0</v>
          </cell>
          <cell r="O8811">
            <v>0</v>
          </cell>
          <cell r="P8811">
            <v>0</v>
          </cell>
          <cell r="Q8811">
            <v>0</v>
          </cell>
          <cell r="R8811">
            <v>0</v>
          </cell>
          <cell r="S8811">
            <v>0</v>
          </cell>
          <cell r="T8811">
            <v>-8405</v>
          </cell>
        </row>
        <row r="8812">
          <cell r="A8812">
            <v>54140004</v>
          </cell>
          <cell r="B8812" t="str">
            <v>54140004 Foreign Currency Allowance</v>
          </cell>
          <cell r="C8812">
            <v>37762125.710000001</v>
          </cell>
          <cell r="D8812">
            <v>15621272.33</v>
          </cell>
          <cell r="E8812">
            <v>2146792.1</v>
          </cell>
          <cell r="F8812">
            <v>15141583.5</v>
          </cell>
          <cell r="G8812">
            <v>0</v>
          </cell>
          <cell r="H8812">
            <v>0</v>
          </cell>
          <cell r="I8812">
            <v>0</v>
          </cell>
          <cell r="J8812">
            <v>0</v>
          </cell>
          <cell r="K8812">
            <v>0</v>
          </cell>
          <cell r="L8812">
            <v>0</v>
          </cell>
          <cell r="M8812">
            <v>0</v>
          </cell>
          <cell r="N8812">
            <v>0</v>
          </cell>
          <cell r="O8812">
            <v>0</v>
          </cell>
          <cell r="P8812">
            <v>0</v>
          </cell>
          <cell r="Q8812">
            <v>0</v>
          </cell>
          <cell r="R8812">
            <v>0</v>
          </cell>
          <cell r="S8812">
            <v>0</v>
          </cell>
          <cell r="T8812">
            <v>70671773.640000001</v>
          </cell>
        </row>
        <row r="8813">
          <cell r="A8813">
            <v>54140005</v>
          </cell>
          <cell r="B8813" t="str">
            <v>54140005 Travelling Expenses Foreign- Others</v>
          </cell>
          <cell r="C8813">
            <v>1603416.1</v>
          </cell>
          <cell r="D8813">
            <v>-3226185.36</v>
          </cell>
          <cell r="E8813">
            <v>0</v>
          </cell>
          <cell r="F8813">
            <v>12800</v>
          </cell>
          <cell r="G8813">
            <v>0</v>
          </cell>
          <cell r="H8813">
            <v>0</v>
          </cell>
          <cell r="I8813">
            <v>0</v>
          </cell>
          <cell r="J8813">
            <v>0</v>
          </cell>
          <cell r="K8813">
            <v>0</v>
          </cell>
          <cell r="L8813">
            <v>0</v>
          </cell>
          <cell r="M8813">
            <v>5400</v>
          </cell>
          <cell r="N8813">
            <v>0</v>
          </cell>
          <cell r="O8813">
            <v>0</v>
          </cell>
          <cell r="P8813">
            <v>0</v>
          </cell>
          <cell r="Q8813">
            <v>0</v>
          </cell>
          <cell r="R8813">
            <v>0</v>
          </cell>
          <cell r="S8813">
            <v>0</v>
          </cell>
          <cell r="T8813">
            <v>-1604569.26</v>
          </cell>
        </row>
        <row r="8814">
          <cell r="A8814">
            <v>54140101</v>
          </cell>
          <cell r="B8814" t="str">
            <v>54140101 Travelling Expenses Foreign Non-Employees</v>
          </cell>
          <cell r="C8814">
            <v>19282.39</v>
          </cell>
          <cell r="D8814">
            <v>43614.39</v>
          </cell>
          <cell r="E8814">
            <v>0</v>
          </cell>
          <cell r="F8814">
            <v>0</v>
          </cell>
          <cell r="G8814">
            <v>0</v>
          </cell>
          <cell r="H8814">
            <v>0</v>
          </cell>
          <cell r="I8814">
            <v>0</v>
          </cell>
          <cell r="J8814">
            <v>0</v>
          </cell>
          <cell r="K8814">
            <v>0</v>
          </cell>
          <cell r="L8814">
            <v>0</v>
          </cell>
          <cell r="M8814">
            <v>0</v>
          </cell>
          <cell r="N8814">
            <v>0</v>
          </cell>
          <cell r="O8814">
            <v>0</v>
          </cell>
          <cell r="P8814">
            <v>0</v>
          </cell>
          <cell r="Q8814">
            <v>0</v>
          </cell>
          <cell r="R8814">
            <v>0</v>
          </cell>
          <cell r="S8814">
            <v>0</v>
          </cell>
          <cell r="T8814">
            <v>62896.78</v>
          </cell>
        </row>
        <row r="8815">
          <cell r="A8815">
            <v>54160001</v>
          </cell>
          <cell r="B8815" t="str">
            <v>54160001 Directors Travelling Expenses Foregin</v>
          </cell>
          <cell r="C8815">
            <v>0</v>
          </cell>
          <cell r="D8815">
            <v>0</v>
          </cell>
          <cell r="E8815">
            <v>0</v>
          </cell>
          <cell r="F8815">
            <v>0</v>
          </cell>
          <cell r="G8815">
            <v>0</v>
          </cell>
          <cell r="H8815">
            <v>0</v>
          </cell>
          <cell r="I8815">
            <v>0</v>
          </cell>
          <cell r="J8815">
            <v>0</v>
          </cell>
          <cell r="K8815">
            <v>0</v>
          </cell>
          <cell r="L8815">
            <v>0</v>
          </cell>
          <cell r="M8815">
            <v>0</v>
          </cell>
          <cell r="N8815">
            <v>0</v>
          </cell>
          <cell r="O8815">
            <v>0</v>
          </cell>
          <cell r="P8815">
            <v>0</v>
          </cell>
          <cell r="Q8815">
            <v>0</v>
          </cell>
          <cell r="R8815">
            <v>0</v>
          </cell>
          <cell r="S8815">
            <v>0</v>
          </cell>
          <cell r="T8815">
            <v>0</v>
          </cell>
        </row>
        <row r="8816">
          <cell r="A8816">
            <v>384</v>
          </cell>
          <cell r="B8816" t="str">
            <v>Printing and Stationery...............</v>
          </cell>
          <cell r="C8816">
            <v>42908564.219999999</v>
          </cell>
          <cell r="D8816">
            <v>9674207.7899999991</v>
          </cell>
          <cell r="E8816">
            <v>8934756.0800000001</v>
          </cell>
          <cell r="F8816">
            <v>12430826.34</v>
          </cell>
          <cell r="G8816">
            <v>953078.54</v>
          </cell>
          <cell r="H8816">
            <v>0</v>
          </cell>
          <cell r="I8816">
            <v>0</v>
          </cell>
          <cell r="J8816">
            <v>0</v>
          </cell>
          <cell r="K8816">
            <v>1432</v>
          </cell>
          <cell r="L8816">
            <v>3288373.14</v>
          </cell>
          <cell r="M8816">
            <v>479994.33</v>
          </cell>
          <cell r="N8816">
            <v>0</v>
          </cell>
          <cell r="O8816">
            <v>0</v>
          </cell>
          <cell r="P8816">
            <v>0</v>
          </cell>
          <cell r="Q8816">
            <v>0</v>
          </cell>
          <cell r="R8816">
            <v>0</v>
          </cell>
          <cell r="S8816">
            <v>0</v>
          </cell>
          <cell r="T8816">
            <v>78671232.439999998</v>
          </cell>
        </row>
        <row r="8817">
          <cell r="A8817">
            <v>54190001</v>
          </cell>
          <cell r="B8817" t="str">
            <v>54190001 Printing &amp; Stationery</v>
          </cell>
          <cell r="C8817">
            <v>25701516.489999998</v>
          </cell>
          <cell r="D8817">
            <v>9056772.0899999999</v>
          </cell>
          <cell r="E8817">
            <v>4443516.21</v>
          </cell>
          <cell r="F8817">
            <v>9228035.1799999997</v>
          </cell>
          <cell r="G8817">
            <v>846071.87</v>
          </cell>
          <cell r="H8817">
            <v>0</v>
          </cell>
          <cell r="I8817">
            <v>0</v>
          </cell>
          <cell r="J8817">
            <v>0</v>
          </cell>
          <cell r="K8817">
            <v>1432</v>
          </cell>
          <cell r="L8817">
            <v>2773326.37</v>
          </cell>
          <cell r="M8817">
            <v>189440.36</v>
          </cell>
          <cell r="N8817">
            <v>0</v>
          </cell>
          <cell r="O8817">
            <v>0</v>
          </cell>
          <cell r="P8817">
            <v>0</v>
          </cell>
          <cell r="Q8817">
            <v>0</v>
          </cell>
          <cell r="R8817">
            <v>0</v>
          </cell>
          <cell r="S8817">
            <v>0</v>
          </cell>
          <cell r="T8817">
            <v>52240110.57</v>
          </cell>
        </row>
        <row r="8818">
          <cell r="A8818">
            <v>54190099</v>
          </cell>
          <cell r="B8818" t="str">
            <v>54190099 Printing &amp; Stationery - Others</v>
          </cell>
          <cell r="C8818">
            <v>16936508.149999999</v>
          </cell>
          <cell r="D8818">
            <v>611435.69999999995</v>
          </cell>
          <cell r="E8818">
            <v>100907.87</v>
          </cell>
          <cell r="F8818">
            <v>3142791.16</v>
          </cell>
          <cell r="G8818">
            <v>107006.67</v>
          </cell>
          <cell r="H8818">
            <v>0</v>
          </cell>
          <cell r="I8818">
            <v>0</v>
          </cell>
          <cell r="J8818">
            <v>0</v>
          </cell>
          <cell r="K8818">
            <v>0</v>
          </cell>
          <cell r="L8818">
            <v>501350.77</v>
          </cell>
          <cell r="M8818">
            <v>290553.96999999997</v>
          </cell>
          <cell r="N8818">
            <v>0</v>
          </cell>
          <cell r="O8818">
            <v>0</v>
          </cell>
          <cell r="P8818">
            <v>0</v>
          </cell>
          <cell r="Q8818">
            <v>0</v>
          </cell>
          <cell r="R8818">
            <v>0</v>
          </cell>
          <cell r="S8818">
            <v>0</v>
          </cell>
          <cell r="T8818">
            <v>21690554.289999999</v>
          </cell>
        </row>
        <row r="8819">
          <cell r="A8819">
            <v>54190888</v>
          </cell>
          <cell r="B8819" t="str">
            <v>6*  Printing  &amp; Stationa</v>
          </cell>
          <cell r="C8819">
            <v>291.42</v>
          </cell>
          <cell r="D8819">
            <v>0</v>
          </cell>
          <cell r="E8819">
            <v>0</v>
          </cell>
          <cell r="F8819">
            <v>0</v>
          </cell>
          <cell r="G8819">
            <v>0</v>
          </cell>
          <cell r="H8819">
            <v>0</v>
          </cell>
          <cell r="I8819">
            <v>0</v>
          </cell>
          <cell r="J8819">
            <v>0</v>
          </cell>
          <cell r="K8819">
            <v>0</v>
          </cell>
          <cell r="L8819">
            <v>0</v>
          </cell>
          <cell r="M8819">
            <v>0</v>
          </cell>
          <cell r="N8819">
            <v>0</v>
          </cell>
          <cell r="O8819">
            <v>0</v>
          </cell>
          <cell r="P8819">
            <v>0</v>
          </cell>
          <cell r="Q8819">
            <v>0</v>
          </cell>
          <cell r="R8819">
            <v>0</v>
          </cell>
          <cell r="S8819">
            <v>0</v>
          </cell>
          <cell r="T8819">
            <v>291.42</v>
          </cell>
        </row>
        <row r="8820">
          <cell r="A8820">
            <v>54190100</v>
          </cell>
          <cell r="B8820" t="str">
            <v>54190100 Computer Stationery</v>
          </cell>
          <cell r="C8820">
            <v>270248.15999999997</v>
          </cell>
          <cell r="D8820">
            <v>6000</v>
          </cell>
          <cell r="E8820">
            <v>4390332</v>
          </cell>
          <cell r="F8820">
            <v>60000</v>
          </cell>
          <cell r="G8820">
            <v>0</v>
          </cell>
          <cell r="H8820">
            <v>0</v>
          </cell>
          <cell r="I8820">
            <v>0</v>
          </cell>
          <cell r="J8820">
            <v>0</v>
          </cell>
          <cell r="K8820">
            <v>0</v>
          </cell>
          <cell r="L8820">
            <v>13696</v>
          </cell>
          <cell r="M8820">
            <v>0</v>
          </cell>
          <cell r="N8820">
            <v>0</v>
          </cell>
          <cell r="O8820">
            <v>0</v>
          </cell>
          <cell r="P8820">
            <v>0</v>
          </cell>
          <cell r="Q8820">
            <v>0</v>
          </cell>
          <cell r="R8820">
            <v>0</v>
          </cell>
          <cell r="S8820">
            <v>0</v>
          </cell>
          <cell r="T8820">
            <v>4740276.16</v>
          </cell>
        </row>
        <row r="8821">
          <cell r="A8821">
            <v>385</v>
          </cell>
          <cell r="B8821" t="str">
            <v>Legal and Professional Charges.............</v>
          </cell>
          <cell r="C8821">
            <v>2327122706.0100002</v>
          </cell>
          <cell r="D8821">
            <v>588969878.92999995</v>
          </cell>
          <cell r="E8821">
            <v>192606686.88999999</v>
          </cell>
          <cell r="F8821">
            <v>620134035.83000004</v>
          </cell>
          <cell r="G8821">
            <v>23177496.719999999</v>
          </cell>
          <cell r="H8821">
            <v>0</v>
          </cell>
          <cell r="I8821">
            <v>0</v>
          </cell>
          <cell r="J8821">
            <v>0</v>
          </cell>
          <cell r="K8821">
            <v>694637.31</v>
          </cell>
          <cell r="L8821">
            <v>231400076.37</v>
          </cell>
          <cell r="M8821">
            <v>143917150.02000001</v>
          </cell>
          <cell r="N8821">
            <v>0</v>
          </cell>
          <cell r="O8821">
            <v>0</v>
          </cell>
          <cell r="P8821">
            <v>0</v>
          </cell>
          <cell r="Q8821">
            <v>0</v>
          </cell>
          <cell r="R8821">
            <v>0</v>
          </cell>
          <cell r="S8821">
            <v>0</v>
          </cell>
          <cell r="T8821">
            <v>4128022668.0799999</v>
          </cell>
        </row>
        <row r="8822">
          <cell r="A8822">
            <v>54200001</v>
          </cell>
          <cell r="B8822" t="str">
            <v>54200001 Legal Fees</v>
          </cell>
          <cell r="C8822">
            <v>117272586.01000001</v>
          </cell>
          <cell r="D8822">
            <v>31593667.68</v>
          </cell>
          <cell r="E8822">
            <v>5657492.5</v>
          </cell>
          <cell r="F8822">
            <v>19351906.449999999</v>
          </cell>
          <cell r="G8822">
            <v>2835350.8</v>
          </cell>
          <cell r="H8822">
            <v>0</v>
          </cell>
          <cell r="I8822">
            <v>0</v>
          </cell>
          <cell r="J8822">
            <v>0</v>
          </cell>
          <cell r="K8822">
            <v>15000</v>
          </cell>
          <cell r="L8822">
            <v>866605</v>
          </cell>
          <cell r="M8822">
            <v>2782324</v>
          </cell>
          <cell r="N8822">
            <v>0</v>
          </cell>
          <cell r="O8822">
            <v>0</v>
          </cell>
          <cell r="P8822">
            <v>0</v>
          </cell>
          <cell r="Q8822">
            <v>0</v>
          </cell>
          <cell r="R8822">
            <v>0</v>
          </cell>
          <cell r="S8822">
            <v>0</v>
          </cell>
          <cell r="T8822">
            <v>180374932.44</v>
          </cell>
        </row>
        <row r="8823">
          <cell r="A8823">
            <v>54200002</v>
          </cell>
          <cell r="B8823" t="str">
            <v>54200002 Legal Fees - Out Of Pocket Expenses</v>
          </cell>
          <cell r="C8823">
            <v>5955.03</v>
          </cell>
          <cell r="D8823">
            <v>52564</v>
          </cell>
          <cell r="E8823">
            <v>0</v>
          </cell>
          <cell r="F8823">
            <v>0</v>
          </cell>
          <cell r="G8823">
            <v>0</v>
          </cell>
          <cell r="H8823">
            <v>0</v>
          </cell>
          <cell r="I8823">
            <v>0</v>
          </cell>
          <cell r="J8823">
            <v>0</v>
          </cell>
          <cell r="K8823">
            <v>0</v>
          </cell>
          <cell r="L8823">
            <v>0</v>
          </cell>
          <cell r="M8823">
            <v>0</v>
          </cell>
          <cell r="N8823">
            <v>0</v>
          </cell>
          <cell r="O8823">
            <v>0</v>
          </cell>
          <cell r="P8823">
            <v>0</v>
          </cell>
          <cell r="Q8823">
            <v>0</v>
          </cell>
          <cell r="R8823">
            <v>0</v>
          </cell>
          <cell r="S8823">
            <v>0</v>
          </cell>
          <cell r="T8823">
            <v>58519.03</v>
          </cell>
        </row>
        <row r="8824">
          <cell r="A8824">
            <v>54200999</v>
          </cell>
          <cell r="B8824" t="str">
            <v>6*  Recovery - Legal and</v>
          </cell>
          <cell r="C8824">
            <v>0</v>
          </cell>
          <cell r="D8824">
            <v>0</v>
          </cell>
          <cell r="E8824">
            <v>0</v>
          </cell>
          <cell r="F8824">
            <v>-805968.98</v>
          </cell>
          <cell r="G8824">
            <v>0</v>
          </cell>
          <cell r="H8824">
            <v>0</v>
          </cell>
          <cell r="I8824">
            <v>0</v>
          </cell>
          <cell r="J8824">
            <v>0</v>
          </cell>
          <cell r="K8824">
            <v>0</v>
          </cell>
          <cell r="L8824">
            <v>0</v>
          </cell>
          <cell r="M8824">
            <v>0</v>
          </cell>
          <cell r="N8824">
            <v>0</v>
          </cell>
          <cell r="O8824">
            <v>0</v>
          </cell>
          <cell r="P8824">
            <v>0</v>
          </cell>
          <cell r="Q8824">
            <v>0</v>
          </cell>
          <cell r="R8824">
            <v>0</v>
          </cell>
          <cell r="S8824">
            <v>0</v>
          </cell>
          <cell r="T8824">
            <v>-805968.98</v>
          </cell>
        </row>
        <row r="8825">
          <cell r="A8825">
            <v>54210001</v>
          </cell>
          <cell r="B8825" t="str">
            <v>54210001 Professional Fees - R&amp;D &amp; Techinical Consultancy</v>
          </cell>
          <cell r="C8825">
            <v>320119876.88</v>
          </cell>
          <cell r="D8825">
            <v>71663450.189999998</v>
          </cell>
          <cell r="E8825">
            <v>48246753.939999998</v>
          </cell>
          <cell r="F8825">
            <v>73500</v>
          </cell>
          <cell r="G8825">
            <v>425000</v>
          </cell>
          <cell r="H8825">
            <v>0</v>
          </cell>
          <cell r="I8825">
            <v>0</v>
          </cell>
          <cell r="J8825">
            <v>0</v>
          </cell>
          <cell r="K8825">
            <v>0</v>
          </cell>
          <cell r="L8825">
            <v>0</v>
          </cell>
          <cell r="M8825">
            <v>99000</v>
          </cell>
          <cell r="N8825">
            <v>0</v>
          </cell>
          <cell r="O8825">
            <v>0</v>
          </cell>
          <cell r="P8825">
            <v>0</v>
          </cell>
          <cell r="Q8825">
            <v>0</v>
          </cell>
          <cell r="R8825">
            <v>0</v>
          </cell>
          <cell r="S8825">
            <v>0</v>
          </cell>
          <cell r="T8825">
            <v>440627581.00999999</v>
          </cell>
        </row>
        <row r="8826">
          <cell r="A8826">
            <v>54210002</v>
          </cell>
          <cell r="B8826" t="str">
            <v>54210002 Professional Fees</v>
          </cell>
          <cell r="C8826">
            <v>248165760.88</v>
          </cell>
          <cell r="D8826">
            <v>39458727.380000003</v>
          </cell>
          <cell r="E8826">
            <v>-2394960.9900000002</v>
          </cell>
          <cell r="F8826">
            <v>385795459.08999997</v>
          </cell>
          <cell r="G8826">
            <v>3971783.82</v>
          </cell>
          <cell r="H8826">
            <v>0</v>
          </cell>
          <cell r="I8826">
            <v>0</v>
          </cell>
          <cell r="J8826">
            <v>0</v>
          </cell>
          <cell r="K8826">
            <v>0</v>
          </cell>
          <cell r="L8826">
            <v>175712002.88</v>
          </cell>
          <cell r="M8826">
            <v>127847893.84</v>
          </cell>
          <cell r="N8826">
            <v>0</v>
          </cell>
          <cell r="O8826">
            <v>0</v>
          </cell>
          <cell r="P8826">
            <v>0</v>
          </cell>
          <cell r="Q8826">
            <v>0</v>
          </cell>
          <cell r="R8826">
            <v>0</v>
          </cell>
          <cell r="S8826">
            <v>0</v>
          </cell>
          <cell r="T8826">
            <v>978556666.89999998</v>
          </cell>
        </row>
        <row r="8827">
          <cell r="A8827">
            <v>54210006</v>
          </cell>
          <cell r="B8827" t="str">
            <v>54210006 Professional Fees - Retainers Fees</v>
          </cell>
          <cell r="C8827">
            <v>92065026.25</v>
          </cell>
          <cell r="D8827">
            <v>5711888</v>
          </cell>
          <cell r="E8827">
            <v>10968129.539999999</v>
          </cell>
          <cell r="F8827">
            <v>2875000</v>
          </cell>
          <cell r="G8827">
            <v>0</v>
          </cell>
          <cell r="H8827">
            <v>0</v>
          </cell>
          <cell r="I8827">
            <v>0</v>
          </cell>
          <cell r="J8827">
            <v>0</v>
          </cell>
          <cell r="K8827">
            <v>0</v>
          </cell>
          <cell r="L8827">
            <v>0</v>
          </cell>
          <cell r="M8827">
            <v>1904299</v>
          </cell>
          <cell r="N8827">
            <v>0</v>
          </cell>
          <cell r="O8827">
            <v>0</v>
          </cell>
          <cell r="P8827">
            <v>0</v>
          </cell>
          <cell r="Q8827">
            <v>0</v>
          </cell>
          <cell r="R8827">
            <v>0</v>
          </cell>
          <cell r="S8827">
            <v>0</v>
          </cell>
          <cell r="T8827">
            <v>113524342.79000001</v>
          </cell>
        </row>
        <row r="8828">
          <cell r="A8828">
            <v>54210008</v>
          </cell>
          <cell r="B8828" t="str">
            <v>54210008 Professional Fees - Out Of Pocket Expenses</v>
          </cell>
          <cell r="C8828">
            <v>0</v>
          </cell>
          <cell r="D8828">
            <v>239622</v>
          </cell>
          <cell r="E8828">
            <v>0</v>
          </cell>
          <cell r="F8828">
            <v>15154.24</v>
          </cell>
          <cell r="G8828">
            <v>0</v>
          </cell>
          <cell r="H8828">
            <v>0</v>
          </cell>
          <cell r="I8828">
            <v>0</v>
          </cell>
          <cell r="J8828">
            <v>0</v>
          </cell>
          <cell r="K8828">
            <v>0</v>
          </cell>
          <cell r="L8828">
            <v>0</v>
          </cell>
          <cell r="M8828">
            <v>0</v>
          </cell>
          <cell r="N8828">
            <v>0</v>
          </cell>
          <cell r="O8828">
            <v>0</v>
          </cell>
          <cell r="P8828">
            <v>0</v>
          </cell>
          <cell r="Q8828">
            <v>0</v>
          </cell>
          <cell r="R8828">
            <v>0</v>
          </cell>
          <cell r="S8828">
            <v>0</v>
          </cell>
          <cell r="T8828">
            <v>254776.24</v>
          </cell>
        </row>
        <row r="8829">
          <cell r="A8829">
            <v>54210021</v>
          </cell>
          <cell r="B8829" t="str">
            <v>54210021  Professional fees - White collar contractual manpower</v>
          </cell>
          <cell r="C8829">
            <v>708941760.85000002</v>
          </cell>
          <cell r="D8829">
            <v>7705809.8099999996</v>
          </cell>
          <cell r="E8829">
            <v>0</v>
          </cell>
          <cell r="F8829">
            <v>752506.39</v>
          </cell>
          <cell r="G8829">
            <v>0</v>
          </cell>
          <cell r="H8829">
            <v>0</v>
          </cell>
          <cell r="I8829">
            <v>0</v>
          </cell>
          <cell r="J8829">
            <v>0</v>
          </cell>
          <cell r="K8829">
            <v>0</v>
          </cell>
          <cell r="L8829">
            <v>0</v>
          </cell>
          <cell r="M8829">
            <v>804053</v>
          </cell>
          <cell r="N8829">
            <v>0</v>
          </cell>
          <cell r="O8829">
            <v>0</v>
          </cell>
          <cell r="P8829">
            <v>0</v>
          </cell>
          <cell r="Q8829">
            <v>0</v>
          </cell>
          <cell r="R8829">
            <v>0</v>
          </cell>
          <cell r="S8829">
            <v>0</v>
          </cell>
          <cell r="T8829">
            <v>718204130.04999995</v>
          </cell>
        </row>
        <row r="8830">
          <cell r="A8830">
            <v>54210099</v>
          </cell>
          <cell r="B8830" t="str">
            <v>54210099 Professional Fees - Others</v>
          </cell>
          <cell r="C8830">
            <v>551876704.92999995</v>
          </cell>
          <cell r="D8830">
            <v>199643815.00999999</v>
          </cell>
          <cell r="E8830">
            <v>4381095.54</v>
          </cell>
          <cell r="F8830">
            <v>-615444.4</v>
          </cell>
          <cell r="G8830">
            <v>389873.62</v>
          </cell>
          <cell r="H8830">
            <v>0</v>
          </cell>
          <cell r="I8830">
            <v>0</v>
          </cell>
          <cell r="J8830">
            <v>0</v>
          </cell>
          <cell r="K8830">
            <v>679637.31</v>
          </cell>
          <cell r="L8830">
            <v>3997043.63</v>
          </cell>
          <cell r="M8830">
            <v>1205257.3600000001</v>
          </cell>
          <cell r="N8830">
            <v>0</v>
          </cell>
          <cell r="O8830">
            <v>0</v>
          </cell>
          <cell r="P8830">
            <v>0</v>
          </cell>
          <cell r="Q8830">
            <v>0</v>
          </cell>
          <cell r="R8830">
            <v>0</v>
          </cell>
          <cell r="S8830">
            <v>0</v>
          </cell>
          <cell r="T8830">
            <v>761557983</v>
          </cell>
        </row>
        <row r="8831">
          <cell r="A8831">
            <v>54210100</v>
          </cell>
          <cell r="B8831" t="str">
            <v>54210100 Professional Fees - IT Related Expenses</v>
          </cell>
          <cell r="C8831">
            <v>259385471.47</v>
          </cell>
          <cell r="D8831">
            <v>231862077.22999999</v>
          </cell>
          <cell r="E8831">
            <v>125748176.36</v>
          </cell>
          <cell r="F8831">
            <v>143310519.91999999</v>
          </cell>
          <cell r="G8831">
            <v>15555488.48</v>
          </cell>
          <cell r="H8831">
            <v>0</v>
          </cell>
          <cell r="I8831">
            <v>0</v>
          </cell>
          <cell r="J8831">
            <v>0</v>
          </cell>
          <cell r="K8831">
            <v>0</v>
          </cell>
          <cell r="L8831">
            <v>50824424.859999999</v>
          </cell>
          <cell r="M8831">
            <v>9264842.8200000003</v>
          </cell>
          <cell r="N8831">
            <v>0</v>
          </cell>
          <cell r="O8831">
            <v>0</v>
          </cell>
          <cell r="P8831">
            <v>0</v>
          </cell>
          <cell r="Q8831">
            <v>0</v>
          </cell>
          <cell r="R8831">
            <v>0</v>
          </cell>
          <cell r="S8831">
            <v>0</v>
          </cell>
          <cell r="T8831">
            <v>835951001.13999999</v>
          </cell>
        </row>
        <row r="8832">
          <cell r="A8832">
            <v>54210101</v>
          </cell>
          <cell r="B8832" t="str">
            <v>54210101 PROF FEES- SEMI VARIABLE EXPENSES</v>
          </cell>
          <cell r="C8832">
            <v>27149563.710000001</v>
          </cell>
          <cell r="D8832">
            <v>603257.63</v>
          </cell>
          <cell r="E8832">
            <v>0</v>
          </cell>
          <cell r="F8832">
            <v>0</v>
          </cell>
          <cell r="G8832">
            <v>0</v>
          </cell>
          <cell r="H8832">
            <v>0</v>
          </cell>
          <cell r="I8832">
            <v>0</v>
          </cell>
          <cell r="J8832">
            <v>0</v>
          </cell>
          <cell r="K8832">
            <v>0</v>
          </cell>
          <cell r="L8832">
            <v>0</v>
          </cell>
          <cell r="M8832">
            <v>9480</v>
          </cell>
          <cell r="N8832">
            <v>0</v>
          </cell>
          <cell r="O8832">
            <v>0</v>
          </cell>
          <cell r="P8832">
            <v>0</v>
          </cell>
          <cell r="Q8832">
            <v>0</v>
          </cell>
          <cell r="R8832">
            <v>0</v>
          </cell>
          <cell r="S8832">
            <v>0</v>
          </cell>
          <cell r="T8832">
            <v>27762301.34</v>
          </cell>
        </row>
        <row r="8833">
          <cell r="A8833">
            <v>54210888</v>
          </cell>
          <cell r="B8833" t="str">
            <v>6*  IT set up cost Intra</v>
          </cell>
          <cell r="C8833">
            <v>0</v>
          </cell>
          <cell r="D8833">
            <v>0</v>
          </cell>
          <cell r="E8833">
            <v>0</v>
          </cell>
          <cell r="F8833">
            <v>0</v>
          </cell>
          <cell r="G8833">
            <v>0</v>
          </cell>
          <cell r="H8833">
            <v>0</v>
          </cell>
          <cell r="I8833">
            <v>0</v>
          </cell>
          <cell r="J8833">
            <v>0</v>
          </cell>
          <cell r="K8833">
            <v>0</v>
          </cell>
          <cell r="L8833">
            <v>0</v>
          </cell>
          <cell r="M8833">
            <v>0</v>
          </cell>
          <cell r="N8833">
            <v>0</v>
          </cell>
          <cell r="O8833">
            <v>0</v>
          </cell>
          <cell r="P8833">
            <v>0</v>
          </cell>
          <cell r="Q8833">
            <v>0</v>
          </cell>
          <cell r="R8833">
            <v>0</v>
          </cell>
          <cell r="S8833">
            <v>0</v>
          </cell>
          <cell r="T8833">
            <v>0</v>
          </cell>
        </row>
        <row r="8834">
          <cell r="A8834">
            <v>54220001</v>
          </cell>
          <cell r="B8834" t="str">
            <v>54220001 Audit Fees - Statutory Audit Fees</v>
          </cell>
          <cell r="C8834">
            <v>0</v>
          </cell>
          <cell r="D8834">
            <v>0</v>
          </cell>
          <cell r="E8834">
            <v>0</v>
          </cell>
          <cell r="F8834">
            <v>39579300</v>
          </cell>
          <cell r="G8834">
            <v>0</v>
          </cell>
          <cell r="H8834">
            <v>0</v>
          </cell>
          <cell r="I8834">
            <v>0</v>
          </cell>
          <cell r="J8834">
            <v>0</v>
          </cell>
          <cell r="K8834">
            <v>0</v>
          </cell>
          <cell r="L8834">
            <v>0</v>
          </cell>
          <cell r="M8834">
            <v>0</v>
          </cell>
          <cell r="N8834">
            <v>0</v>
          </cell>
          <cell r="O8834">
            <v>0</v>
          </cell>
          <cell r="P8834">
            <v>0</v>
          </cell>
          <cell r="Q8834">
            <v>0</v>
          </cell>
          <cell r="R8834">
            <v>0</v>
          </cell>
          <cell r="S8834">
            <v>0</v>
          </cell>
          <cell r="T8834">
            <v>39579300</v>
          </cell>
        </row>
        <row r="8835">
          <cell r="A8835">
            <v>54220002</v>
          </cell>
          <cell r="B8835" t="str">
            <v>54220002 Audit Fees - Tax Audit Fees</v>
          </cell>
          <cell r="C8835">
            <v>0</v>
          </cell>
          <cell r="D8835">
            <v>0</v>
          </cell>
          <cell r="E8835">
            <v>0</v>
          </cell>
          <cell r="F8835">
            <v>0</v>
          </cell>
          <cell r="G8835">
            <v>0</v>
          </cell>
          <cell r="H8835">
            <v>0</v>
          </cell>
          <cell r="I8835">
            <v>0</v>
          </cell>
          <cell r="J8835">
            <v>0</v>
          </cell>
          <cell r="K8835">
            <v>0</v>
          </cell>
          <cell r="L8835">
            <v>0</v>
          </cell>
          <cell r="M8835">
            <v>0</v>
          </cell>
          <cell r="N8835">
            <v>0</v>
          </cell>
          <cell r="O8835">
            <v>0</v>
          </cell>
          <cell r="P8835">
            <v>0</v>
          </cell>
          <cell r="Q8835">
            <v>0</v>
          </cell>
          <cell r="R8835">
            <v>0</v>
          </cell>
          <cell r="S8835">
            <v>0</v>
          </cell>
          <cell r="T8835">
            <v>0</v>
          </cell>
        </row>
        <row r="8836">
          <cell r="A8836">
            <v>54220003</v>
          </cell>
          <cell r="B8836" t="str">
            <v>54220003 Audit Fees - Cost Audit Fees</v>
          </cell>
          <cell r="C8836">
            <v>950000</v>
          </cell>
          <cell r="D8836">
            <v>0</v>
          </cell>
          <cell r="E8836">
            <v>0</v>
          </cell>
          <cell r="F8836">
            <v>0</v>
          </cell>
          <cell r="G8836">
            <v>0</v>
          </cell>
          <cell r="H8836">
            <v>0</v>
          </cell>
          <cell r="I8836">
            <v>0</v>
          </cell>
          <cell r="J8836">
            <v>0</v>
          </cell>
          <cell r="K8836">
            <v>0</v>
          </cell>
          <cell r="L8836">
            <v>0</v>
          </cell>
          <cell r="M8836">
            <v>0</v>
          </cell>
          <cell r="N8836">
            <v>0</v>
          </cell>
          <cell r="O8836">
            <v>0</v>
          </cell>
          <cell r="P8836">
            <v>0</v>
          </cell>
          <cell r="Q8836">
            <v>0</v>
          </cell>
          <cell r="R8836">
            <v>0</v>
          </cell>
          <cell r="S8836">
            <v>0</v>
          </cell>
          <cell r="T8836">
            <v>950000</v>
          </cell>
        </row>
        <row r="8837">
          <cell r="A8837">
            <v>54220004</v>
          </cell>
          <cell r="B8837" t="str">
            <v>54220004 Audit Fees - For Other Services</v>
          </cell>
          <cell r="C8837">
            <v>1190000</v>
          </cell>
          <cell r="D8837">
            <v>435000</v>
          </cell>
          <cell r="E8837">
            <v>0</v>
          </cell>
          <cell r="F8837">
            <v>27465700</v>
          </cell>
          <cell r="G8837">
            <v>0</v>
          </cell>
          <cell r="H8837">
            <v>0</v>
          </cell>
          <cell r="I8837">
            <v>0</v>
          </cell>
          <cell r="J8837">
            <v>0</v>
          </cell>
          <cell r="K8837">
            <v>0</v>
          </cell>
          <cell r="L8837">
            <v>0</v>
          </cell>
          <cell r="M8837">
            <v>0</v>
          </cell>
          <cell r="N8837">
            <v>0</v>
          </cell>
          <cell r="O8837">
            <v>0</v>
          </cell>
          <cell r="P8837">
            <v>0</v>
          </cell>
          <cell r="Q8837">
            <v>0</v>
          </cell>
          <cell r="R8837">
            <v>0</v>
          </cell>
          <cell r="S8837">
            <v>0</v>
          </cell>
          <cell r="T8837">
            <v>29090700</v>
          </cell>
        </row>
        <row r="8838">
          <cell r="A8838">
            <v>54220009</v>
          </cell>
          <cell r="B8838" t="str">
            <v>54220009 Auditors - Out Of Pocket Expenses</v>
          </cell>
          <cell r="C8838">
            <v>0</v>
          </cell>
          <cell r="D8838">
            <v>0</v>
          </cell>
          <cell r="E8838">
            <v>0</v>
          </cell>
          <cell r="F8838">
            <v>2336403.12</v>
          </cell>
          <cell r="G8838">
            <v>0</v>
          </cell>
          <cell r="H8838">
            <v>0</v>
          </cell>
          <cell r="I8838">
            <v>0</v>
          </cell>
          <cell r="J8838">
            <v>0</v>
          </cell>
          <cell r="K8838">
            <v>0</v>
          </cell>
          <cell r="L8838">
            <v>0</v>
          </cell>
          <cell r="M8838">
            <v>0</v>
          </cell>
          <cell r="N8838">
            <v>0</v>
          </cell>
          <cell r="O8838">
            <v>0</v>
          </cell>
          <cell r="P8838">
            <v>0</v>
          </cell>
          <cell r="Q8838">
            <v>0</v>
          </cell>
          <cell r="R8838">
            <v>0</v>
          </cell>
          <cell r="S8838">
            <v>0</v>
          </cell>
          <cell r="T8838">
            <v>2336403.12</v>
          </cell>
        </row>
        <row r="8839">
          <cell r="A8839">
            <v>54220901</v>
          </cell>
          <cell r="B8839" t="str">
            <v>54220901 Ind-AS Audit Fees-Stat Audit Fees(ESOP Trust conso</v>
          </cell>
          <cell r="C8839">
            <v>0</v>
          </cell>
          <cell r="D8839">
            <v>0</v>
          </cell>
          <cell r="E8839">
            <v>0</v>
          </cell>
          <cell r="F8839">
            <v>0</v>
          </cell>
          <cell r="G8839">
            <v>0</v>
          </cell>
          <cell r="H8839">
            <v>0</v>
          </cell>
          <cell r="I8839">
            <v>0</v>
          </cell>
          <cell r="J8839">
            <v>0</v>
          </cell>
          <cell r="K8839">
            <v>0</v>
          </cell>
          <cell r="L8839">
            <v>0</v>
          </cell>
          <cell r="M8839">
            <v>0</v>
          </cell>
          <cell r="N8839">
            <v>0</v>
          </cell>
          <cell r="O8839">
            <v>0</v>
          </cell>
          <cell r="P8839">
            <v>0</v>
          </cell>
          <cell r="Q8839">
            <v>0</v>
          </cell>
          <cell r="R8839">
            <v>0</v>
          </cell>
          <cell r="S8839">
            <v>0</v>
          </cell>
          <cell r="T8839">
            <v>0</v>
          </cell>
        </row>
        <row r="8840">
          <cell r="A8840">
            <v>54310201</v>
          </cell>
          <cell r="B8840" t="str">
            <v>54310201 Architect Fees</v>
          </cell>
          <cell r="C8840">
            <v>0</v>
          </cell>
          <cell r="D8840">
            <v>0</v>
          </cell>
          <cell r="E8840">
            <v>0</v>
          </cell>
          <cell r="F8840">
            <v>0</v>
          </cell>
          <cell r="G8840">
            <v>0</v>
          </cell>
          <cell r="H8840">
            <v>0</v>
          </cell>
          <cell r="I8840">
            <v>0</v>
          </cell>
          <cell r="J8840">
            <v>0</v>
          </cell>
          <cell r="K8840">
            <v>0</v>
          </cell>
          <cell r="L8840">
            <v>0</v>
          </cell>
          <cell r="M8840">
            <v>0</v>
          </cell>
          <cell r="N8840">
            <v>0</v>
          </cell>
          <cell r="O8840">
            <v>0</v>
          </cell>
          <cell r="P8840">
            <v>0</v>
          </cell>
          <cell r="Q8840">
            <v>0</v>
          </cell>
          <cell r="R8840">
            <v>0</v>
          </cell>
          <cell r="S8840">
            <v>0</v>
          </cell>
          <cell r="T8840">
            <v>0</v>
          </cell>
        </row>
        <row r="8841">
          <cell r="A8841">
            <v>386</v>
          </cell>
          <cell r="B8841" t="str">
            <v>Hire and Service Charges.................</v>
          </cell>
          <cell r="C8841">
            <v>4661984780.3500004</v>
          </cell>
          <cell r="D8841">
            <v>1674440559.8</v>
          </cell>
          <cell r="E8841">
            <v>772616812.04999995</v>
          </cell>
          <cell r="F8841">
            <v>197777226.47</v>
          </cell>
          <cell r="G8841">
            <v>6058065016.1400003</v>
          </cell>
          <cell r="H8841">
            <v>0</v>
          </cell>
          <cell r="I8841">
            <v>0</v>
          </cell>
          <cell r="J8841">
            <v>0</v>
          </cell>
          <cell r="K8841">
            <v>18075031.420000002</v>
          </cell>
          <cell r="L8841">
            <v>1201769940.0799999</v>
          </cell>
          <cell r="M8841">
            <v>45262173.229999997</v>
          </cell>
          <cell r="N8841">
            <v>0</v>
          </cell>
          <cell r="O8841">
            <v>0</v>
          </cell>
          <cell r="P8841">
            <v>0</v>
          </cell>
          <cell r="Q8841">
            <v>0</v>
          </cell>
          <cell r="R8841">
            <v>0</v>
          </cell>
          <cell r="S8841">
            <v>0</v>
          </cell>
          <cell r="T8841">
            <v>14629991539.540001</v>
          </cell>
        </row>
        <row r="8842">
          <cell r="A8842">
            <v>54210004</v>
          </cell>
          <cell r="B8842" t="str">
            <v>54210004 Waste Disposal Exp</v>
          </cell>
          <cell r="C8842">
            <v>25572616.539999999</v>
          </cell>
          <cell r="D8842">
            <v>0</v>
          </cell>
          <cell r="E8842">
            <v>0</v>
          </cell>
          <cell r="F8842">
            <v>0</v>
          </cell>
          <cell r="G8842">
            <v>0</v>
          </cell>
          <cell r="H8842">
            <v>0</v>
          </cell>
          <cell r="I8842">
            <v>0</v>
          </cell>
          <cell r="J8842">
            <v>0</v>
          </cell>
          <cell r="K8842">
            <v>0</v>
          </cell>
          <cell r="L8842">
            <v>0</v>
          </cell>
          <cell r="M8842">
            <v>0</v>
          </cell>
          <cell r="N8842">
            <v>0</v>
          </cell>
          <cell r="O8842">
            <v>0</v>
          </cell>
          <cell r="P8842">
            <v>0</v>
          </cell>
          <cell r="Q8842">
            <v>0</v>
          </cell>
          <cell r="R8842">
            <v>0</v>
          </cell>
          <cell r="S8842">
            <v>0</v>
          </cell>
          <cell r="T8842">
            <v>25572616.539999999</v>
          </cell>
        </row>
        <row r="8843">
          <cell r="A8843">
            <v>54210022</v>
          </cell>
          <cell r="B8843" t="str">
            <v>54210022  Service charges - White collar contractual manpower</v>
          </cell>
          <cell r="C8843">
            <v>396187226.77999997</v>
          </cell>
          <cell r="D8843">
            <v>5479759.6500000004</v>
          </cell>
          <cell r="E8843">
            <v>0</v>
          </cell>
          <cell r="F8843">
            <v>1732580.05</v>
          </cell>
          <cell r="G8843">
            <v>-166322.72</v>
          </cell>
          <cell r="H8843">
            <v>0</v>
          </cell>
          <cell r="I8843">
            <v>0</v>
          </cell>
          <cell r="J8843">
            <v>0</v>
          </cell>
          <cell r="K8843">
            <v>0</v>
          </cell>
          <cell r="L8843">
            <v>0</v>
          </cell>
          <cell r="M8843">
            <v>0</v>
          </cell>
          <cell r="N8843">
            <v>0</v>
          </cell>
          <cell r="O8843">
            <v>0</v>
          </cell>
          <cell r="P8843">
            <v>0</v>
          </cell>
          <cell r="Q8843">
            <v>0</v>
          </cell>
          <cell r="R8843">
            <v>0</v>
          </cell>
          <cell r="S8843">
            <v>0</v>
          </cell>
          <cell r="T8843">
            <v>403233243.75999999</v>
          </cell>
        </row>
        <row r="8844">
          <cell r="A8844">
            <v>54260001</v>
          </cell>
          <cell r="B8844" t="str">
            <v>54260001 Service Contracted</v>
          </cell>
          <cell r="C8844">
            <v>2167867</v>
          </cell>
          <cell r="D8844">
            <v>225629844.69999999</v>
          </cell>
          <cell r="E8844">
            <v>515073</v>
          </cell>
          <cell r="F8844">
            <v>0</v>
          </cell>
          <cell r="G8844">
            <v>0</v>
          </cell>
          <cell r="H8844">
            <v>0</v>
          </cell>
          <cell r="I8844">
            <v>0</v>
          </cell>
          <cell r="J8844">
            <v>0</v>
          </cell>
          <cell r="K8844">
            <v>0</v>
          </cell>
          <cell r="L8844">
            <v>82912990.829999998</v>
          </cell>
          <cell r="M8844">
            <v>0</v>
          </cell>
          <cell r="N8844">
            <v>0</v>
          </cell>
          <cell r="O8844">
            <v>0</v>
          </cell>
          <cell r="P8844">
            <v>0</v>
          </cell>
          <cell r="Q8844">
            <v>0</v>
          </cell>
          <cell r="R8844">
            <v>0</v>
          </cell>
          <cell r="S8844">
            <v>0</v>
          </cell>
          <cell r="T8844">
            <v>311225775.52999997</v>
          </cell>
        </row>
        <row r="8845">
          <cell r="A8845">
            <v>54270001</v>
          </cell>
          <cell r="B8845" t="str">
            <v>54270001 Hire Charges - Computers &amp; Edp Equipment</v>
          </cell>
          <cell r="C8845">
            <v>-4685163.25</v>
          </cell>
          <cell r="D8845">
            <v>0</v>
          </cell>
          <cell r="E8845">
            <v>0</v>
          </cell>
          <cell r="F8845">
            <v>161188</v>
          </cell>
          <cell r="G8845">
            <v>30762</v>
          </cell>
          <cell r="H8845">
            <v>0</v>
          </cell>
          <cell r="I8845">
            <v>0</v>
          </cell>
          <cell r="J8845">
            <v>0</v>
          </cell>
          <cell r="K8845">
            <v>0</v>
          </cell>
          <cell r="L8845">
            <v>0</v>
          </cell>
          <cell r="M8845">
            <v>0</v>
          </cell>
          <cell r="N8845">
            <v>0</v>
          </cell>
          <cell r="O8845">
            <v>0</v>
          </cell>
          <cell r="P8845">
            <v>0</v>
          </cell>
          <cell r="Q8845">
            <v>0</v>
          </cell>
          <cell r="R8845">
            <v>0</v>
          </cell>
          <cell r="S8845">
            <v>0</v>
          </cell>
          <cell r="T8845">
            <v>-4493213.25</v>
          </cell>
        </row>
        <row r="8846">
          <cell r="A8846">
            <v>54270002</v>
          </cell>
          <cell r="B8846" t="str">
            <v>54270002 Hire Charges - Office Equipment</v>
          </cell>
          <cell r="C8846">
            <v>8578583.9499999993</v>
          </cell>
          <cell r="D8846">
            <v>61085</v>
          </cell>
          <cell r="E8846">
            <v>0</v>
          </cell>
          <cell r="F8846">
            <v>0</v>
          </cell>
          <cell r="G8846">
            <v>0</v>
          </cell>
          <cell r="H8846">
            <v>0</v>
          </cell>
          <cell r="I8846">
            <v>0</v>
          </cell>
          <cell r="J8846">
            <v>0</v>
          </cell>
          <cell r="K8846">
            <v>0</v>
          </cell>
          <cell r="L8846">
            <v>0</v>
          </cell>
          <cell r="M8846">
            <v>0</v>
          </cell>
          <cell r="N8846">
            <v>0</v>
          </cell>
          <cell r="O8846">
            <v>0</v>
          </cell>
          <cell r="P8846">
            <v>0</v>
          </cell>
          <cell r="Q8846">
            <v>0</v>
          </cell>
          <cell r="R8846">
            <v>0</v>
          </cell>
          <cell r="S8846">
            <v>0</v>
          </cell>
          <cell r="T8846">
            <v>8639668.9499999993</v>
          </cell>
        </row>
        <row r="8847">
          <cell r="A8847">
            <v>54270003</v>
          </cell>
          <cell r="B8847" t="str">
            <v>54270003 Hire Charges - Genset</v>
          </cell>
          <cell r="C8847">
            <v>93049.48</v>
          </cell>
          <cell r="D8847">
            <v>54503.6</v>
          </cell>
          <cell r="E8847">
            <v>0</v>
          </cell>
          <cell r="F8847">
            <v>0</v>
          </cell>
          <cell r="G8847">
            <v>45000</v>
          </cell>
          <cell r="H8847">
            <v>0</v>
          </cell>
          <cell r="I8847">
            <v>0</v>
          </cell>
          <cell r="J8847">
            <v>0</v>
          </cell>
          <cell r="K8847">
            <v>0</v>
          </cell>
          <cell r="L8847">
            <v>3751.68</v>
          </cell>
          <cell r="M8847">
            <v>0</v>
          </cell>
          <cell r="N8847">
            <v>0</v>
          </cell>
          <cell r="O8847">
            <v>0</v>
          </cell>
          <cell r="P8847">
            <v>0</v>
          </cell>
          <cell r="Q8847">
            <v>0</v>
          </cell>
          <cell r="R8847">
            <v>0</v>
          </cell>
          <cell r="S8847">
            <v>0</v>
          </cell>
          <cell r="T8847">
            <v>196304.76</v>
          </cell>
        </row>
        <row r="8848">
          <cell r="A8848">
            <v>54270099</v>
          </cell>
          <cell r="B8848" t="str">
            <v>54270099 Hire Charges - Others</v>
          </cell>
          <cell r="C8848">
            <v>257768831.5</v>
          </cell>
          <cell r="D8848">
            <v>28748743.420000002</v>
          </cell>
          <cell r="E8848">
            <v>661544631.98000002</v>
          </cell>
          <cell r="F8848">
            <v>1862969.54</v>
          </cell>
          <cell r="G8848">
            <v>12312573.02</v>
          </cell>
          <cell r="H8848">
            <v>0</v>
          </cell>
          <cell r="I8848">
            <v>0</v>
          </cell>
          <cell r="J8848">
            <v>0</v>
          </cell>
          <cell r="K8848">
            <v>0</v>
          </cell>
          <cell r="L8848">
            <v>13283700.73</v>
          </cell>
          <cell r="M8848">
            <v>1098514</v>
          </cell>
          <cell r="N8848">
            <v>0</v>
          </cell>
          <cell r="O8848">
            <v>0</v>
          </cell>
          <cell r="P8848">
            <v>0</v>
          </cell>
          <cell r="Q8848">
            <v>0</v>
          </cell>
          <cell r="R8848">
            <v>0</v>
          </cell>
          <cell r="S8848">
            <v>0</v>
          </cell>
          <cell r="T8848">
            <v>976619964.19000006</v>
          </cell>
        </row>
        <row r="8849">
          <cell r="A8849">
            <v>54270100</v>
          </cell>
          <cell r="B8849" t="str">
            <v>54270100 Hire Charges-Tarpaulins</v>
          </cell>
          <cell r="C8849">
            <v>2425000</v>
          </cell>
          <cell r="D8849">
            <v>0</v>
          </cell>
          <cell r="E8849">
            <v>0</v>
          </cell>
          <cell r="F8849">
            <v>0</v>
          </cell>
          <cell r="G8849">
            <v>0</v>
          </cell>
          <cell r="H8849">
            <v>0</v>
          </cell>
          <cell r="I8849">
            <v>0</v>
          </cell>
          <cell r="J8849">
            <v>0</v>
          </cell>
          <cell r="K8849">
            <v>0</v>
          </cell>
          <cell r="L8849">
            <v>3452450.57</v>
          </cell>
          <cell r="M8849">
            <v>0</v>
          </cell>
          <cell r="N8849">
            <v>0</v>
          </cell>
          <cell r="O8849">
            <v>0</v>
          </cell>
          <cell r="P8849">
            <v>0</v>
          </cell>
          <cell r="Q8849">
            <v>0</v>
          </cell>
          <cell r="R8849">
            <v>0</v>
          </cell>
          <cell r="S8849">
            <v>0</v>
          </cell>
          <cell r="T8849">
            <v>5877450.5700000003</v>
          </cell>
        </row>
        <row r="8850">
          <cell r="A8850">
            <v>54280001</v>
          </cell>
          <cell r="B8850" t="str">
            <v>54280001 Service Charges - Security Services</v>
          </cell>
          <cell r="C8850">
            <v>254645163.59999999</v>
          </cell>
          <cell r="D8850">
            <v>56348002.07</v>
          </cell>
          <cell r="E8850">
            <v>0</v>
          </cell>
          <cell r="F8850">
            <v>65861422.359999999</v>
          </cell>
          <cell r="G8850">
            <v>301305.58</v>
          </cell>
          <cell r="H8850">
            <v>0</v>
          </cell>
          <cell r="I8850">
            <v>0</v>
          </cell>
          <cell r="J8850">
            <v>0</v>
          </cell>
          <cell r="K8850">
            <v>0</v>
          </cell>
          <cell r="L8850">
            <v>53086374.93</v>
          </cell>
          <cell r="M8850">
            <v>10307574.369999999</v>
          </cell>
          <cell r="N8850">
            <v>0</v>
          </cell>
          <cell r="O8850">
            <v>0</v>
          </cell>
          <cell r="P8850">
            <v>0</v>
          </cell>
          <cell r="Q8850">
            <v>0</v>
          </cell>
          <cell r="R8850">
            <v>0</v>
          </cell>
          <cell r="S8850">
            <v>0</v>
          </cell>
          <cell r="T8850">
            <v>440549842.91000003</v>
          </cell>
        </row>
        <row r="8851">
          <cell r="A8851">
            <v>54280002</v>
          </cell>
          <cell r="B8851" t="str">
            <v>54280002 Service Charges - Recruitment</v>
          </cell>
          <cell r="C8851">
            <v>122866632.05</v>
          </cell>
          <cell r="D8851">
            <v>15548680.949999999</v>
          </cell>
          <cell r="E8851">
            <v>7032017.7999999998</v>
          </cell>
          <cell r="F8851">
            <v>29953228.829999998</v>
          </cell>
          <cell r="G8851">
            <v>569897.09</v>
          </cell>
          <cell r="H8851">
            <v>0</v>
          </cell>
          <cell r="I8851">
            <v>0</v>
          </cell>
          <cell r="J8851">
            <v>0</v>
          </cell>
          <cell r="K8851">
            <v>0</v>
          </cell>
          <cell r="L8851">
            <v>40000</v>
          </cell>
          <cell r="M8851">
            <v>1663467.7</v>
          </cell>
          <cell r="N8851">
            <v>0</v>
          </cell>
          <cell r="O8851">
            <v>0</v>
          </cell>
          <cell r="P8851">
            <v>0</v>
          </cell>
          <cell r="Q8851">
            <v>0</v>
          </cell>
          <cell r="R8851">
            <v>0</v>
          </cell>
          <cell r="S8851">
            <v>0</v>
          </cell>
          <cell r="T8851">
            <v>177673924.41999999</v>
          </cell>
        </row>
        <row r="8852">
          <cell r="A8852">
            <v>54280003</v>
          </cell>
          <cell r="B8852" t="str">
            <v>54280003 Service Charges - Installation &amp; Maintenance</v>
          </cell>
          <cell r="C8852">
            <v>1304864.67</v>
          </cell>
          <cell r="D8852">
            <v>176045</v>
          </cell>
          <cell r="E8852">
            <v>0</v>
          </cell>
          <cell r="F8852">
            <v>0</v>
          </cell>
          <cell r="G8852">
            <v>62489848.880000003</v>
          </cell>
          <cell r="H8852">
            <v>0</v>
          </cell>
          <cell r="I8852">
            <v>0</v>
          </cell>
          <cell r="J8852">
            <v>0</v>
          </cell>
          <cell r="K8852">
            <v>0</v>
          </cell>
          <cell r="L8852">
            <v>0</v>
          </cell>
          <cell r="M8852">
            <v>11738.2</v>
          </cell>
          <cell r="N8852">
            <v>0</v>
          </cell>
          <cell r="O8852">
            <v>0</v>
          </cell>
          <cell r="P8852">
            <v>0</v>
          </cell>
          <cell r="Q8852">
            <v>0</v>
          </cell>
          <cell r="R8852">
            <v>0</v>
          </cell>
          <cell r="S8852">
            <v>0</v>
          </cell>
          <cell r="T8852">
            <v>63982496.75</v>
          </cell>
        </row>
        <row r="8853">
          <cell r="A8853">
            <v>54280004</v>
          </cell>
          <cell r="B8853" t="str">
            <v>54280004 Service Charges - Ome Business</v>
          </cell>
          <cell r="C8853">
            <v>0</v>
          </cell>
          <cell r="D8853">
            <v>0</v>
          </cell>
          <cell r="E8853">
            <v>0</v>
          </cell>
          <cell r="F8853">
            <v>0</v>
          </cell>
          <cell r="G8853">
            <v>5555670071.8199997</v>
          </cell>
          <cell r="H8853">
            <v>0</v>
          </cell>
          <cell r="I8853">
            <v>0</v>
          </cell>
          <cell r="J8853">
            <v>0</v>
          </cell>
          <cell r="K8853">
            <v>0</v>
          </cell>
          <cell r="L8853">
            <v>0</v>
          </cell>
          <cell r="M8853">
            <v>0</v>
          </cell>
          <cell r="N8853">
            <v>0</v>
          </cell>
          <cell r="O8853">
            <v>0</v>
          </cell>
          <cell r="P8853">
            <v>0</v>
          </cell>
          <cell r="Q8853">
            <v>0</v>
          </cell>
          <cell r="R8853">
            <v>0</v>
          </cell>
          <cell r="S8853">
            <v>0</v>
          </cell>
          <cell r="T8853">
            <v>5555670071.8199997</v>
          </cell>
        </row>
        <row r="8854">
          <cell r="A8854">
            <v>54280005</v>
          </cell>
          <cell r="B8854" t="str">
            <v>54280005 Service Charges - Guest House</v>
          </cell>
          <cell r="C8854">
            <v>4824432</v>
          </cell>
          <cell r="D8854">
            <v>0</v>
          </cell>
          <cell r="E8854">
            <v>0</v>
          </cell>
          <cell r="F8854">
            <v>22343919.359999999</v>
          </cell>
          <cell r="G8854">
            <v>0</v>
          </cell>
          <cell r="H8854">
            <v>0</v>
          </cell>
          <cell r="I8854">
            <v>0</v>
          </cell>
          <cell r="J8854">
            <v>0</v>
          </cell>
          <cell r="K8854">
            <v>0</v>
          </cell>
          <cell r="L8854">
            <v>0</v>
          </cell>
          <cell r="M8854">
            <v>0</v>
          </cell>
          <cell r="N8854">
            <v>0</v>
          </cell>
          <cell r="O8854">
            <v>0</v>
          </cell>
          <cell r="P8854">
            <v>0</v>
          </cell>
          <cell r="Q8854">
            <v>0</v>
          </cell>
          <cell r="R8854">
            <v>0</v>
          </cell>
          <cell r="S8854">
            <v>0</v>
          </cell>
          <cell r="T8854">
            <v>27168351.359999999</v>
          </cell>
        </row>
        <row r="8855">
          <cell r="A8855">
            <v>54280006</v>
          </cell>
          <cell r="B8855" t="str">
            <v>54280006 Service Charges - Manpower Hiring</v>
          </cell>
          <cell r="C8855">
            <v>641412281.85000002</v>
          </cell>
          <cell r="D8855">
            <v>378739375.88</v>
          </cell>
          <cell r="E8855">
            <v>101522401.37</v>
          </cell>
          <cell r="F8855">
            <v>0</v>
          </cell>
          <cell r="G8855">
            <v>69486013.739999995</v>
          </cell>
          <cell r="H8855">
            <v>0</v>
          </cell>
          <cell r="I8855">
            <v>0</v>
          </cell>
          <cell r="J8855">
            <v>0</v>
          </cell>
          <cell r="K8855">
            <v>0</v>
          </cell>
          <cell r="L8855">
            <v>865327347.87</v>
          </cell>
          <cell r="M8855">
            <v>31712333.420000002</v>
          </cell>
          <cell r="N8855">
            <v>0</v>
          </cell>
          <cell r="O8855">
            <v>0</v>
          </cell>
          <cell r="P8855">
            <v>0</v>
          </cell>
          <cell r="Q8855">
            <v>0</v>
          </cell>
          <cell r="R8855">
            <v>0</v>
          </cell>
          <cell r="S8855">
            <v>0</v>
          </cell>
          <cell r="T8855">
            <v>2088199754.1300001</v>
          </cell>
        </row>
        <row r="8856">
          <cell r="A8856">
            <v>54280008</v>
          </cell>
          <cell r="B8856" t="str">
            <v>54280008  GenSet Installation - Misc. Charges</v>
          </cell>
          <cell r="C8856">
            <v>0</v>
          </cell>
          <cell r="D8856">
            <v>0</v>
          </cell>
          <cell r="E8856">
            <v>0</v>
          </cell>
          <cell r="F8856">
            <v>0</v>
          </cell>
          <cell r="G8856">
            <v>16312.8</v>
          </cell>
          <cell r="H8856">
            <v>0</v>
          </cell>
          <cell r="I8856">
            <v>0</v>
          </cell>
          <cell r="J8856">
            <v>0</v>
          </cell>
          <cell r="K8856">
            <v>0</v>
          </cell>
          <cell r="L8856">
            <v>0</v>
          </cell>
          <cell r="M8856">
            <v>0</v>
          </cell>
          <cell r="N8856">
            <v>0</v>
          </cell>
          <cell r="O8856">
            <v>0</v>
          </cell>
          <cell r="P8856">
            <v>0</v>
          </cell>
          <cell r="Q8856">
            <v>0</v>
          </cell>
          <cell r="R8856">
            <v>0</v>
          </cell>
          <cell r="S8856">
            <v>0</v>
          </cell>
          <cell r="T8856">
            <v>16312.8</v>
          </cell>
        </row>
        <row r="8857">
          <cell r="A8857">
            <v>54280009</v>
          </cell>
          <cell r="B8857" t="str">
            <v>54280009 Service Charges - On Corp People Movement</v>
          </cell>
          <cell r="C8857">
            <v>28557018</v>
          </cell>
          <cell r="D8857">
            <v>0</v>
          </cell>
          <cell r="E8857">
            <v>0</v>
          </cell>
          <cell r="F8857">
            <v>0</v>
          </cell>
          <cell r="G8857">
            <v>0</v>
          </cell>
          <cell r="H8857">
            <v>0</v>
          </cell>
          <cell r="I8857">
            <v>0</v>
          </cell>
          <cell r="J8857">
            <v>0</v>
          </cell>
          <cell r="K8857">
            <v>0</v>
          </cell>
          <cell r="L8857">
            <v>0</v>
          </cell>
          <cell r="M8857">
            <v>0</v>
          </cell>
          <cell r="N8857">
            <v>0</v>
          </cell>
          <cell r="O8857">
            <v>0</v>
          </cell>
          <cell r="P8857">
            <v>0</v>
          </cell>
          <cell r="Q8857">
            <v>0</v>
          </cell>
          <cell r="R8857">
            <v>0</v>
          </cell>
          <cell r="S8857">
            <v>0</v>
          </cell>
          <cell r="T8857">
            <v>28557018</v>
          </cell>
        </row>
        <row r="8858">
          <cell r="A8858">
            <v>54280010</v>
          </cell>
          <cell r="B8858" t="str">
            <v>54280010 Service Charges - Transportation</v>
          </cell>
          <cell r="C8858">
            <v>526189125.54000002</v>
          </cell>
          <cell r="D8858">
            <v>330626.92</v>
          </cell>
          <cell r="E8858">
            <v>84630.9</v>
          </cell>
          <cell r="F8858">
            <v>0</v>
          </cell>
          <cell r="G8858">
            <v>370702.16</v>
          </cell>
          <cell r="H8858">
            <v>0</v>
          </cell>
          <cell r="I8858">
            <v>0</v>
          </cell>
          <cell r="J8858">
            <v>0</v>
          </cell>
          <cell r="K8858">
            <v>0</v>
          </cell>
          <cell r="L8858">
            <v>0</v>
          </cell>
          <cell r="M8858">
            <v>0</v>
          </cell>
          <cell r="N8858">
            <v>0</v>
          </cell>
          <cell r="O8858">
            <v>0</v>
          </cell>
          <cell r="P8858">
            <v>0</v>
          </cell>
          <cell r="Q8858">
            <v>0</v>
          </cell>
          <cell r="R8858">
            <v>0</v>
          </cell>
          <cell r="S8858">
            <v>0</v>
          </cell>
          <cell r="T8858">
            <v>526975085.51999998</v>
          </cell>
        </row>
        <row r="8859">
          <cell r="A8859">
            <v>54280011</v>
          </cell>
          <cell r="B8859" t="str">
            <v>54280011 Service Charges - Other SCM</v>
          </cell>
          <cell r="C8859">
            <v>1944962.52</v>
          </cell>
          <cell r="D8859">
            <v>9170</v>
          </cell>
          <cell r="E8859">
            <v>0</v>
          </cell>
          <cell r="F8859">
            <v>0</v>
          </cell>
          <cell r="G8859">
            <v>0</v>
          </cell>
          <cell r="H8859">
            <v>0</v>
          </cell>
          <cell r="I8859">
            <v>0</v>
          </cell>
          <cell r="J8859">
            <v>0</v>
          </cell>
          <cell r="K8859">
            <v>0</v>
          </cell>
          <cell r="L8859">
            <v>144198327.02000001</v>
          </cell>
          <cell r="M8859">
            <v>0</v>
          </cell>
          <cell r="N8859">
            <v>0</v>
          </cell>
          <cell r="O8859">
            <v>0</v>
          </cell>
          <cell r="P8859">
            <v>0</v>
          </cell>
          <cell r="Q8859">
            <v>0</v>
          </cell>
          <cell r="R8859">
            <v>0</v>
          </cell>
          <cell r="S8859">
            <v>0</v>
          </cell>
          <cell r="T8859">
            <v>146152459.53999999</v>
          </cell>
        </row>
        <row r="8860">
          <cell r="A8860">
            <v>54280012</v>
          </cell>
          <cell r="B8860" t="str">
            <v>54280012 Service Charges - Admin</v>
          </cell>
          <cell r="C8860">
            <v>-206936.44</v>
          </cell>
          <cell r="D8860">
            <v>0</v>
          </cell>
          <cell r="E8860">
            <v>0</v>
          </cell>
          <cell r="F8860">
            <v>0</v>
          </cell>
          <cell r="G8860">
            <v>0</v>
          </cell>
          <cell r="H8860">
            <v>0</v>
          </cell>
          <cell r="I8860">
            <v>0</v>
          </cell>
          <cell r="J8860">
            <v>0</v>
          </cell>
          <cell r="K8860">
            <v>0</v>
          </cell>
          <cell r="L8860">
            <v>0</v>
          </cell>
          <cell r="M8860">
            <v>0</v>
          </cell>
          <cell r="N8860">
            <v>0</v>
          </cell>
          <cell r="O8860">
            <v>0</v>
          </cell>
          <cell r="P8860">
            <v>0</v>
          </cell>
          <cell r="Q8860">
            <v>0</v>
          </cell>
          <cell r="R8860">
            <v>0</v>
          </cell>
          <cell r="S8860">
            <v>0</v>
          </cell>
          <cell r="T8860">
            <v>-206936.44</v>
          </cell>
        </row>
        <row r="8861">
          <cell r="A8861">
            <v>54280013</v>
          </cell>
          <cell r="B8861" t="str">
            <v>54280013 Service Charges - Liaison Agents</v>
          </cell>
          <cell r="C8861">
            <v>113000</v>
          </cell>
          <cell r="D8861">
            <v>0</v>
          </cell>
          <cell r="E8861">
            <v>0</v>
          </cell>
          <cell r="F8861">
            <v>-1550000</v>
          </cell>
          <cell r="G8861">
            <v>0</v>
          </cell>
          <cell r="H8861">
            <v>0</v>
          </cell>
          <cell r="I8861">
            <v>0</v>
          </cell>
          <cell r="J8861">
            <v>0</v>
          </cell>
          <cell r="K8861">
            <v>0</v>
          </cell>
          <cell r="L8861">
            <v>0</v>
          </cell>
          <cell r="M8861">
            <v>0</v>
          </cell>
          <cell r="N8861">
            <v>0</v>
          </cell>
          <cell r="O8861">
            <v>0</v>
          </cell>
          <cell r="P8861">
            <v>0</v>
          </cell>
          <cell r="Q8861">
            <v>0</v>
          </cell>
          <cell r="R8861">
            <v>0</v>
          </cell>
          <cell r="S8861">
            <v>0</v>
          </cell>
          <cell r="T8861">
            <v>-1437000</v>
          </cell>
        </row>
        <row r="8862">
          <cell r="A8862">
            <v>54280015</v>
          </cell>
          <cell r="B8862" t="str">
            <v>54280015 Solar Installtion Charges Service</v>
          </cell>
          <cell r="C8862">
            <v>0</v>
          </cell>
          <cell r="D8862">
            <v>0</v>
          </cell>
          <cell r="E8862">
            <v>0</v>
          </cell>
          <cell r="F8862">
            <v>0</v>
          </cell>
          <cell r="G8862">
            <v>448264.68</v>
          </cell>
          <cell r="H8862">
            <v>0</v>
          </cell>
          <cell r="I8862">
            <v>0</v>
          </cell>
          <cell r="J8862">
            <v>0</v>
          </cell>
          <cell r="K8862">
            <v>0</v>
          </cell>
          <cell r="L8862">
            <v>0</v>
          </cell>
          <cell r="M8862">
            <v>0</v>
          </cell>
          <cell r="N8862">
            <v>0</v>
          </cell>
          <cell r="O8862">
            <v>0</v>
          </cell>
          <cell r="P8862">
            <v>0</v>
          </cell>
          <cell r="Q8862">
            <v>0</v>
          </cell>
          <cell r="R8862">
            <v>0</v>
          </cell>
          <cell r="S8862">
            <v>0</v>
          </cell>
          <cell r="T8862">
            <v>448264.68</v>
          </cell>
        </row>
        <row r="8863">
          <cell r="A8863">
            <v>54280016</v>
          </cell>
          <cell r="B8863" t="str">
            <v>54280016 EMS OME Business Charges</v>
          </cell>
          <cell r="C8863">
            <v>0</v>
          </cell>
          <cell r="D8863">
            <v>0</v>
          </cell>
          <cell r="E8863">
            <v>0</v>
          </cell>
          <cell r="F8863">
            <v>0</v>
          </cell>
          <cell r="G8863">
            <v>37970644.75</v>
          </cell>
          <cell r="H8863">
            <v>0</v>
          </cell>
          <cell r="I8863">
            <v>0</v>
          </cell>
          <cell r="J8863">
            <v>0</v>
          </cell>
          <cell r="K8863">
            <v>0</v>
          </cell>
          <cell r="L8863">
            <v>0</v>
          </cell>
          <cell r="M8863">
            <v>0</v>
          </cell>
          <cell r="N8863">
            <v>0</v>
          </cell>
          <cell r="O8863">
            <v>0</v>
          </cell>
          <cell r="P8863">
            <v>0</v>
          </cell>
          <cell r="Q8863">
            <v>0</v>
          </cell>
          <cell r="R8863">
            <v>0</v>
          </cell>
          <cell r="S8863">
            <v>0</v>
          </cell>
          <cell r="T8863">
            <v>37970644.75</v>
          </cell>
        </row>
        <row r="8864">
          <cell r="A8864">
            <v>54280019</v>
          </cell>
          <cell r="B8864" t="str">
            <v>54280019 Service Charges - TIM Projects</v>
          </cell>
          <cell r="C8864">
            <v>0</v>
          </cell>
          <cell r="D8864">
            <v>0</v>
          </cell>
          <cell r="E8864">
            <v>0</v>
          </cell>
          <cell r="F8864">
            <v>0</v>
          </cell>
          <cell r="G8864">
            <v>198751667.50999999</v>
          </cell>
          <cell r="H8864">
            <v>0</v>
          </cell>
          <cell r="I8864">
            <v>0</v>
          </cell>
          <cell r="J8864">
            <v>0</v>
          </cell>
          <cell r="K8864">
            <v>0</v>
          </cell>
          <cell r="L8864">
            <v>0</v>
          </cell>
          <cell r="M8864">
            <v>0</v>
          </cell>
          <cell r="N8864">
            <v>0</v>
          </cell>
          <cell r="O8864">
            <v>0</v>
          </cell>
          <cell r="P8864">
            <v>0</v>
          </cell>
          <cell r="Q8864">
            <v>0</v>
          </cell>
          <cell r="R8864">
            <v>0</v>
          </cell>
          <cell r="S8864">
            <v>0</v>
          </cell>
          <cell r="T8864">
            <v>198751667.50999999</v>
          </cell>
        </row>
        <row r="8865">
          <cell r="A8865">
            <v>54280020</v>
          </cell>
          <cell r="B8865" t="str">
            <v>54280020 Service Charges - NEEM &amp; Earn &amp; Learn</v>
          </cell>
          <cell r="C8865">
            <v>0</v>
          </cell>
          <cell r="D8865">
            <v>253596376.08000001</v>
          </cell>
          <cell r="E8865">
            <v>0</v>
          </cell>
          <cell r="F8865">
            <v>0</v>
          </cell>
          <cell r="G8865">
            <v>0</v>
          </cell>
          <cell r="H8865">
            <v>0</v>
          </cell>
          <cell r="I8865">
            <v>0</v>
          </cell>
          <cell r="J8865">
            <v>0</v>
          </cell>
          <cell r="K8865">
            <v>0</v>
          </cell>
          <cell r="L8865">
            <v>0</v>
          </cell>
          <cell r="M8865">
            <v>0</v>
          </cell>
          <cell r="N8865">
            <v>0</v>
          </cell>
          <cell r="O8865">
            <v>0</v>
          </cell>
          <cell r="P8865">
            <v>0</v>
          </cell>
          <cell r="Q8865">
            <v>0</v>
          </cell>
          <cell r="R8865">
            <v>0</v>
          </cell>
          <cell r="S8865">
            <v>0</v>
          </cell>
          <cell r="T8865">
            <v>253596376.08000001</v>
          </cell>
        </row>
        <row r="8866">
          <cell r="A8866">
            <v>54280017</v>
          </cell>
          <cell r="B8866" t="str">
            <v>54280017 EMS Installation Charges</v>
          </cell>
          <cell r="C8866">
            <v>0</v>
          </cell>
          <cell r="D8866">
            <v>0</v>
          </cell>
          <cell r="E8866">
            <v>0</v>
          </cell>
          <cell r="F8866">
            <v>0</v>
          </cell>
          <cell r="G8866">
            <v>0</v>
          </cell>
          <cell r="H8866">
            <v>0</v>
          </cell>
          <cell r="I8866">
            <v>0</v>
          </cell>
          <cell r="J8866">
            <v>0</v>
          </cell>
          <cell r="K8866">
            <v>0</v>
          </cell>
          <cell r="L8866">
            <v>0</v>
          </cell>
          <cell r="M8866">
            <v>0</v>
          </cell>
          <cell r="N8866">
            <v>0</v>
          </cell>
          <cell r="O8866">
            <v>0</v>
          </cell>
          <cell r="P8866">
            <v>0</v>
          </cell>
          <cell r="Q8866">
            <v>0</v>
          </cell>
          <cell r="R8866">
            <v>0</v>
          </cell>
          <cell r="S8866">
            <v>0</v>
          </cell>
          <cell r="T8866">
            <v>0</v>
          </cell>
        </row>
        <row r="8867">
          <cell r="A8867">
            <v>54280018</v>
          </cell>
          <cell r="B8867" t="str">
            <v>54280018 EMS Solar Installation Charges</v>
          </cell>
          <cell r="C8867">
            <v>0</v>
          </cell>
          <cell r="D8867">
            <v>0</v>
          </cell>
          <cell r="E8867">
            <v>0</v>
          </cell>
          <cell r="F8867">
            <v>0</v>
          </cell>
          <cell r="G8867">
            <v>0</v>
          </cell>
          <cell r="H8867">
            <v>0</v>
          </cell>
          <cell r="I8867">
            <v>0</v>
          </cell>
          <cell r="J8867">
            <v>0</v>
          </cell>
          <cell r="K8867">
            <v>0</v>
          </cell>
          <cell r="L8867">
            <v>0</v>
          </cell>
          <cell r="M8867">
            <v>0</v>
          </cell>
          <cell r="N8867">
            <v>0</v>
          </cell>
          <cell r="O8867">
            <v>0</v>
          </cell>
          <cell r="P8867">
            <v>0</v>
          </cell>
          <cell r="Q8867">
            <v>0</v>
          </cell>
          <cell r="R8867">
            <v>0</v>
          </cell>
          <cell r="S8867">
            <v>0</v>
          </cell>
          <cell r="T8867">
            <v>0</v>
          </cell>
        </row>
        <row r="8868">
          <cell r="A8868">
            <v>54280028</v>
          </cell>
          <cell r="B8868" t="str">
            <v>54280028 Service Charges - Driver Hiring</v>
          </cell>
          <cell r="C8868">
            <v>149666128.71000001</v>
          </cell>
          <cell r="D8868">
            <v>4603720.9400000004</v>
          </cell>
          <cell r="E8868">
            <v>0</v>
          </cell>
          <cell r="F8868">
            <v>0</v>
          </cell>
          <cell r="G8868">
            <v>0</v>
          </cell>
          <cell r="H8868">
            <v>0</v>
          </cell>
          <cell r="I8868">
            <v>0</v>
          </cell>
          <cell r="J8868">
            <v>0</v>
          </cell>
          <cell r="K8868">
            <v>0</v>
          </cell>
          <cell r="L8868">
            <v>0</v>
          </cell>
          <cell r="M8868">
            <v>0</v>
          </cell>
          <cell r="N8868">
            <v>0</v>
          </cell>
          <cell r="O8868">
            <v>0</v>
          </cell>
          <cell r="P8868">
            <v>0</v>
          </cell>
          <cell r="Q8868">
            <v>0</v>
          </cell>
          <cell r="R8868">
            <v>0</v>
          </cell>
          <cell r="S8868">
            <v>0</v>
          </cell>
          <cell r="T8868">
            <v>154269849.65000001</v>
          </cell>
        </row>
        <row r="8869">
          <cell r="A8869">
            <v>54280029</v>
          </cell>
          <cell r="B8869" t="str">
            <v>54280029 Service Charges û Fire Sentry Hiring</v>
          </cell>
          <cell r="C8869">
            <v>19412268.920000002</v>
          </cell>
          <cell r="D8869">
            <v>6545036.7999999998</v>
          </cell>
          <cell r="E8869">
            <v>0</v>
          </cell>
          <cell r="F8869">
            <v>865320.23</v>
          </cell>
          <cell r="G8869">
            <v>0</v>
          </cell>
          <cell r="H8869">
            <v>0</v>
          </cell>
          <cell r="I8869">
            <v>0</v>
          </cell>
          <cell r="J8869">
            <v>0</v>
          </cell>
          <cell r="K8869">
            <v>0</v>
          </cell>
          <cell r="L8869">
            <v>0</v>
          </cell>
          <cell r="M8869">
            <v>0</v>
          </cell>
          <cell r="N8869">
            <v>0</v>
          </cell>
          <cell r="O8869">
            <v>0</v>
          </cell>
          <cell r="P8869">
            <v>0</v>
          </cell>
          <cell r="Q8869">
            <v>0</v>
          </cell>
          <cell r="R8869">
            <v>0</v>
          </cell>
          <cell r="S8869">
            <v>0</v>
          </cell>
          <cell r="T8869">
            <v>26822625.949999999</v>
          </cell>
        </row>
        <row r="8870">
          <cell r="A8870">
            <v>54280030</v>
          </cell>
          <cell r="B8870" t="str">
            <v>54280030 Service Charges û Office boy/mail boy Hir</v>
          </cell>
          <cell r="C8870">
            <v>43267311.189999998</v>
          </cell>
          <cell r="D8870">
            <v>3038955.82</v>
          </cell>
          <cell r="E8870">
            <v>0</v>
          </cell>
          <cell r="F8870">
            <v>4066</v>
          </cell>
          <cell r="G8870">
            <v>0</v>
          </cell>
          <cell r="H8870">
            <v>0</v>
          </cell>
          <cell r="I8870">
            <v>0</v>
          </cell>
          <cell r="J8870">
            <v>0</v>
          </cell>
          <cell r="K8870">
            <v>0</v>
          </cell>
          <cell r="L8870">
            <v>0</v>
          </cell>
          <cell r="M8870">
            <v>0</v>
          </cell>
          <cell r="N8870">
            <v>0</v>
          </cell>
          <cell r="O8870">
            <v>0</v>
          </cell>
          <cell r="P8870">
            <v>0</v>
          </cell>
          <cell r="Q8870">
            <v>0</v>
          </cell>
          <cell r="R8870">
            <v>0</v>
          </cell>
          <cell r="S8870">
            <v>0</v>
          </cell>
          <cell r="T8870">
            <v>46310333.009999998</v>
          </cell>
        </row>
        <row r="8871">
          <cell r="A8871">
            <v>54280051</v>
          </cell>
          <cell r="B8871" t="str">
            <v>54280051 CE Machine Rent Opearating Exp</v>
          </cell>
          <cell r="C8871">
            <v>3951629</v>
          </cell>
          <cell r="D8871">
            <v>0</v>
          </cell>
          <cell r="E8871">
            <v>0</v>
          </cell>
          <cell r="F8871">
            <v>0</v>
          </cell>
          <cell r="G8871">
            <v>0</v>
          </cell>
          <cell r="H8871">
            <v>0</v>
          </cell>
          <cell r="I8871">
            <v>0</v>
          </cell>
          <cell r="J8871">
            <v>0</v>
          </cell>
          <cell r="K8871">
            <v>0</v>
          </cell>
          <cell r="L8871">
            <v>0</v>
          </cell>
          <cell r="M8871">
            <v>0</v>
          </cell>
          <cell r="N8871">
            <v>0</v>
          </cell>
          <cell r="O8871">
            <v>0</v>
          </cell>
          <cell r="P8871">
            <v>0</v>
          </cell>
          <cell r="Q8871">
            <v>0</v>
          </cell>
          <cell r="R8871">
            <v>0</v>
          </cell>
          <cell r="S8871">
            <v>0</v>
          </cell>
          <cell r="T8871">
            <v>3951629</v>
          </cell>
        </row>
        <row r="8872">
          <cell r="A8872">
            <v>54280099</v>
          </cell>
          <cell r="B8872" t="str">
            <v>54280099 Service Charges - Others</v>
          </cell>
          <cell r="C8872">
            <v>556641721.88999999</v>
          </cell>
          <cell r="D8872">
            <v>125617245.17</v>
          </cell>
          <cell r="E8872">
            <v>866852</v>
          </cell>
          <cell r="F8872">
            <v>76542532.099999994</v>
          </cell>
          <cell r="G8872">
            <v>25096062.859999999</v>
          </cell>
          <cell r="H8872">
            <v>0</v>
          </cell>
          <cell r="I8872">
            <v>0</v>
          </cell>
          <cell r="J8872">
            <v>0</v>
          </cell>
          <cell r="K8872">
            <v>18075031.420000002</v>
          </cell>
          <cell r="L8872">
            <v>39430091.450000003</v>
          </cell>
          <cell r="M8872">
            <v>468545.54</v>
          </cell>
          <cell r="N8872">
            <v>0</v>
          </cell>
          <cell r="O8872">
            <v>0</v>
          </cell>
          <cell r="P8872">
            <v>0</v>
          </cell>
          <cell r="Q8872">
            <v>0</v>
          </cell>
          <cell r="R8872">
            <v>0</v>
          </cell>
          <cell r="S8872">
            <v>0</v>
          </cell>
          <cell r="T8872">
            <v>842738082.42999995</v>
          </cell>
        </row>
        <row r="8873">
          <cell r="A8873">
            <v>54310253</v>
          </cell>
          <cell r="B8873" t="str">
            <v>54310253   Site Security Charges</v>
          </cell>
          <cell r="C8873">
            <v>3295988</v>
          </cell>
          <cell r="D8873">
            <v>0</v>
          </cell>
          <cell r="E8873">
            <v>0</v>
          </cell>
          <cell r="F8873">
            <v>0</v>
          </cell>
          <cell r="G8873">
            <v>0</v>
          </cell>
          <cell r="H8873">
            <v>0</v>
          </cell>
          <cell r="I8873">
            <v>0</v>
          </cell>
          <cell r="J8873">
            <v>0</v>
          </cell>
          <cell r="K8873">
            <v>0</v>
          </cell>
          <cell r="L8873">
            <v>0</v>
          </cell>
          <cell r="M8873">
            <v>0</v>
          </cell>
          <cell r="N8873">
            <v>0</v>
          </cell>
          <cell r="O8873">
            <v>0</v>
          </cell>
          <cell r="P8873">
            <v>0</v>
          </cell>
          <cell r="Q8873">
            <v>0</v>
          </cell>
          <cell r="R8873">
            <v>0</v>
          </cell>
          <cell r="S8873">
            <v>0</v>
          </cell>
          <cell r="T8873">
            <v>3295988</v>
          </cell>
        </row>
        <row r="8874">
          <cell r="A8874">
            <v>54280100</v>
          </cell>
          <cell r="B8874" t="str">
            <v>54280100 Service Charges - I&amp;C Retail</v>
          </cell>
          <cell r="C8874">
            <v>0</v>
          </cell>
          <cell r="D8874">
            <v>0</v>
          </cell>
          <cell r="E8874">
            <v>0</v>
          </cell>
          <cell r="F8874">
            <v>0</v>
          </cell>
          <cell r="G8874">
            <v>0</v>
          </cell>
          <cell r="H8874">
            <v>0</v>
          </cell>
          <cell r="I8874">
            <v>0</v>
          </cell>
          <cell r="J8874">
            <v>0</v>
          </cell>
          <cell r="K8874">
            <v>0</v>
          </cell>
          <cell r="L8874">
            <v>0</v>
          </cell>
          <cell r="M8874">
            <v>0</v>
          </cell>
          <cell r="N8874">
            <v>0</v>
          </cell>
          <cell r="O8874">
            <v>0</v>
          </cell>
          <cell r="P8874">
            <v>0</v>
          </cell>
          <cell r="Q8874">
            <v>0</v>
          </cell>
          <cell r="R8874">
            <v>0</v>
          </cell>
          <cell r="S8874">
            <v>0</v>
          </cell>
          <cell r="T8874">
            <v>0</v>
          </cell>
        </row>
        <row r="8875">
          <cell r="A8875">
            <v>54280101</v>
          </cell>
          <cell r="B8875" t="str">
            <v>54280101 Service Charges - OME Expenses</v>
          </cell>
          <cell r="C8875">
            <v>0</v>
          </cell>
          <cell r="D8875">
            <v>0</v>
          </cell>
          <cell r="E8875">
            <v>0</v>
          </cell>
          <cell r="F8875">
            <v>0</v>
          </cell>
          <cell r="G8875">
            <v>0</v>
          </cell>
          <cell r="H8875">
            <v>0</v>
          </cell>
          <cell r="I8875">
            <v>0</v>
          </cell>
          <cell r="J8875">
            <v>0</v>
          </cell>
          <cell r="K8875">
            <v>0</v>
          </cell>
          <cell r="L8875">
            <v>0</v>
          </cell>
          <cell r="M8875">
            <v>0</v>
          </cell>
          <cell r="N8875">
            <v>0</v>
          </cell>
          <cell r="O8875">
            <v>0</v>
          </cell>
          <cell r="P8875">
            <v>0</v>
          </cell>
          <cell r="Q8875">
            <v>0</v>
          </cell>
          <cell r="R8875">
            <v>0</v>
          </cell>
          <cell r="S8875">
            <v>0</v>
          </cell>
          <cell r="T8875">
            <v>0</v>
          </cell>
        </row>
        <row r="8876">
          <cell r="A8876">
            <v>54490003</v>
          </cell>
          <cell r="B8876" t="str">
            <v>54490003 SERVICE CHARGES- SEMI VARIABLE EXPENSES</v>
          </cell>
          <cell r="C8876">
            <v>820795215.39999998</v>
          </cell>
          <cell r="D8876">
            <v>382141174.37</v>
          </cell>
          <cell r="E8876">
            <v>193351</v>
          </cell>
          <cell r="F8876">
            <v>0</v>
          </cell>
          <cell r="G8876">
            <v>0</v>
          </cell>
          <cell r="H8876">
            <v>0</v>
          </cell>
          <cell r="I8876">
            <v>0</v>
          </cell>
          <cell r="J8876">
            <v>0</v>
          </cell>
          <cell r="K8876">
            <v>0</v>
          </cell>
          <cell r="L8876">
            <v>7898</v>
          </cell>
          <cell r="M8876">
            <v>0</v>
          </cell>
          <cell r="N8876">
            <v>0</v>
          </cell>
          <cell r="O8876">
            <v>0</v>
          </cell>
          <cell r="P8876">
            <v>0</v>
          </cell>
          <cell r="Q8876">
            <v>0</v>
          </cell>
          <cell r="R8876">
            <v>0</v>
          </cell>
          <cell r="S8876">
            <v>0</v>
          </cell>
          <cell r="T8876">
            <v>1203137638.77</v>
          </cell>
        </row>
        <row r="8877">
          <cell r="A8877">
            <v>54490004</v>
          </cell>
          <cell r="B8877" t="str">
            <v>54490004 EMS Other Charges - Service</v>
          </cell>
          <cell r="C8877">
            <v>0</v>
          </cell>
          <cell r="D8877">
            <v>0</v>
          </cell>
          <cell r="E8877">
            <v>0</v>
          </cell>
          <cell r="F8877">
            <v>0</v>
          </cell>
          <cell r="G8877">
            <v>0</v>
          </cell>
          <cell r="H8877">
            <v>0</v>
          </cell>
          <cell r="I8877">
            <v>0</v>
          </cell>
          <cell r="J8877">
            <v>0</v>
          </cell>
          <cell r="K8877">
            <v>0</v>
          </cell>
          <cell r="L8877">
            <v>0</v>
          </cell>
          <cell r="M8877">
            <v>0</v>
          </cell>
          <cell r="N8877">
            <v>0</v>
          </cell>
          <cell r="O8877">
            <v>0</v>
          </cell>
          <cell r="P8877">
            <v>0</v>
          </cell>
          <cell r="Q8877">
            <v>0</v>
          </cell>
          <cell r="R8877">
            <v>0</v>
          </cell>
          <cell r="S8877">
            <v>0</v>
          </cell>
          <cell r="T8877">
            <v>0</v>
          </cell>
        </row>
        <row r="8878">
          <cell r="A8878">
            <v>54490005</v>
          </cell>
          <cell r="B8878" t="str">
            <v>54490005 Projects Installation Charges - Material</v>
          </cell>
          <cell r="C8878">
            <v>0</v>
          </cell>
          <cell r="D8878">
            <v>0</v>
          </cell>
          <cell r="E8878">
            <v>0</v>
          </cell>
          <cell r="F8878">
            <v>0</v>
          </cell>
          <cell r="G8878">
            <v>0</v>
          </cell>
          <cell r="H8878">
            <v>0</v>
          </cell>
          <cell r="I8878">
            <v>0</v>
          </cell>
          <cell r="J8878">
            <v>0</v>
          </cell>
          <cell r="K8878">
            <v>0</v>
          </cell>
          <cell r="L8878">
            <v>0</v>
          </cell>
          <cell r="M8878">
            <v>0</v>
          </cell>
          <cell r="N8878">
            <v>0</v>
          </cell>
          <cell r="O8878">
            <v>0</v>
          </cell>
          <cell r="P8878">
            <v>0</v>
          </cell>
          <cell r="Q8878">
            <v>0</v>
          </cell>
          <cell r="R8878">
            <v>0</v>
          </cell>
          <cell r="S8878">
            <v>0</v>
          </cell>
          <cell r="T8878">
            <v>0</v>
          </cell>
        </row>
        <row r="8879">
          <cell r="A8879">
            <v>54490006</v>
          </cell>
          <cell r="B8879" t="str">
            <v>54490006 Projects Installation Charges</v>
          </cell>
          <cell r="C8879">
            <v>0</v>
          </cell>
          <cell r="D8879">
            <v>0</v>
          </cell>
          <cell r="E8879">
            <v>0</v>
          </cell>
          <cell r="F8879">
            <v>0</v>
          </cell>
          <cell r="G8879">
            <v>0</v>
          </cell>
          <cell r="H8879">
            <v>0</v>
          </cell>
          <cell r="I8879">
            <v>0</v>
          </cell>
          <cell r="J8879">
            <v>0</v>
          </cell>
          <cell r="K8879">
            <v>0</v>
          </cell>
          <cell r="L8879">
            <v>0</v>
          </cell>
          <cell r="M8879">
            <v>0</v>
          </cell>
          <cell r="N8879">
            <v>0</v>
          </cell>
          <cell r="O8879">
            <v>0</v>
          </cell>
          <cell r="P8879">
            <v>0</v>
          </cell>
          <cell r="Q8879">
            <v>0</v>
          </cell>
          <cell r="R8879">
            <v>0</v>
          </cell>
          <cell r="S8879">
            <v>0</v>
          </cell>
          <cell r="T8879">
            <v>0</v>
          </cell>
        </row>
        <row r="8880">
          <cell r="A8880">
            <v>54490007</v>
          </cell>
          <cell r="B8880" t="str">
            <v>54490007 Service Charges - I&amp;C Retail</v>
          </cell>
          <cell r="C8880">
            <v>0</v>
          </cell>
          <cell r="D8880">
            <v>0</v>
          </cell>
          <cell r="E8880">
            <v>0</v>
          </cell>
          <cell r="F8880">
            <v>0</v>
          </cell>
          <cell r="G8880">
            <v>88041576.890000001</v>
          </cell>
          <cell r="H8880">
            <v>0</v>
          </cell>
          <cell r="I8880">
            <v>0</v>
          </cell>
          <cell r="J8880">
            <v>0</v>
          </cell>
          <cell r="K8880">
            <v>0</v>
          </cell>
          <cell r="L8880">
            <v>0</v>
          </cell>
          <cell r="M8880">
            <v>0</v>
          </cell>
          <cell r="N8880">
            <v>0</v>
          </cell>
          <cell r="O8880">
            <v>0</v>
          </cell>
          <cell r="P8880">
            <v>0</v>
          </cell>
          <cell r="Q8880">
            <v>0</v>
          </cell>
          <cell r="R8880">
            <v>0</v>
          </cell>
          <cell r="S8880">
            <v>0</v>
          </cell>
          <cell r="T8880">
            <v>88041576.890000001</v>
          </cell>
        </row>
        <row r="8881">
          <cell r="A8881">
            <v>54490008</v>
          </cell>
          <cell r="B8881" t="str">
            <v>54490008  Service Charges</v>
          </cell>
          <cell r="C8881">
            <v>176752</v>
          </cell>
          <cell r="D8881">
            <v>0</v>
          </cell>
          <cell r="E8881">
            <v>0</v>
          </cell>
          <cell r="F8881">
            <v>0</v>
          </cell>
          <cell r="G8881">
            <v>0</v>
          </cell>
          <cell r="H8881">
            <v>0</v>
          </cell>
          <cell r="I8881">
            <v>0</v>
          </cell>
          <cell r="J8881">
            <v>0</v>
          </cell>
          <cell r="K8881">
            <v>0</v>
          </cell>
          <cell r="L8881">
            <v>0</v>
          </cell>
          <cell r="M8881">
            <v>0</v>
          </cell>
          <cell r="N8881">
            <v>0</v>
          </cell>
          <cell r="O8881">
            <v>0</v>
          </cell>
          <cell r="P8881">
            <v>0</v>
          </cell>
          <cell r="Q8881">
            <v>0</v>
          </cell>
          <cell r="R8881">
            <v>0</v>
          </cell>
          <cell r="S8881">
            <v>0</v>
          </cell>
          <cell r="T8881">
            <v>176752</v>
          </cell>
        </row>
        <row r="8882">
          <cell r="A8882">
            <v>54490009</v>
          </cell>
          <cell r="B8882" t="str">
            <v>6*  Service Charges - Assure Plus</v>
          </cell>
          <cell r="C8882">
            <v>28000</v>
          </cell>
          <cell r="D8882">
            <v>0</v>
          </cell>
          <cell r="E8882">
            <v>0</v>
          </cell>
          <cell r="F8882">
            <v>0</v>
          </cell>
          <cell r="G8882">
            <v>0</v>
          </cell>
          <cell r="H8882">
            <v>0</v>
          </cell>
          <cell r="I8882">
            <v>0</v>
          </cell>
          <cell r="J8882">
            <v>0</v>
          </cell>
          <cell r="K8882">
            <v>0</v>
          </cell>
          <cell r="L8882">
            <v>0</v>
          </cell>
          <cell r="M8882">
            <v>0</v>
          </cell>
          <cell r="N8882">
            <v>0</v>
          </cell>
          <cell r="O8882">
            <v>0</v>
          </cell>
          <cell r="P8882">
            <v>0</v>
          </cell>
          <cell r="Q8882">
            <v>0</v>
          </cell>
          <cell r="R8882">
            <v>0</v>
          </cell>
          <cell r="S8882">
            <v>0</v>
          </cell>
          <cell r="T8882">
            <v>28000</v>
          </cell>
        </row>
        <row r="8883">
          <cell r="A8883">
            <v>54490010</v>
          </cell>
          <cell r="B8883" t="str">
            <v>6*  Service Charges - Value Plus</v>
          </cell>
          <cell r="C8883">
            <v>0</v>
          </cell>
          <cell r="D8883">
            <v>0</v>
          </cell>
          <cell r="E8883">
            <v>0</v>
          </cell>
          <cell r="F8883">
            <v>0</v>
          </cell>
          <cell r="G8883">
            <v>1700</v>
          </cell>
          <cell r="H8883">
            <v>0</v>
          </cell>
          <cell r="I8883">
            <v>0</v>
          </cell>
          <cell r="J8883">
            <v>0</v>
          </cell>
          <cell r="K8883">
            <v>0</v>
          </cell>
          <cell r="L8883">
            <v>0</v>
          </cell>
          <cell r="M8883">
            <v>0</v>
          </cell>
          <cell r="N8883">
            <v>0</v>
          </cell>
          <cell r="O8883">
            <v>0</v>
          </cell>
          <cell r="P8883">
            <v>0</v>
          </cell>
          <cell r="Q8883">
            <v>0</v>
          </cell>
          <cell r="R8883">
            <v>0</v>
          </cell>
          <cell r="S8883">
            <v>0</v>
          </cell>
          <cell r="T8883">
            <v>1700</v>
          </cell>
        </row>
        <row r="8884">
          <cell r="A8884">
            <v>54490011</v>
          </cell>
          <cell r="B8884" t="str">
            <v>6*  Service Charges- PCL - Semi variable exp</v>
          </cell>
          <cell r="C8884">
            <v>396324087.31999999</v>
          </cell>
          <cell r="D8884">
            <v>8034039.6600000001</v>
          </cell>
          <cell r="E8884">
            <v>0</v>
          </cell>
          <cell r="F8884">
            <v>0</v>
          </cell>
          <cell r="G8884">
            <v>0</v>
          </cell>
          <cell r="H8884">
            <v>0</v>
          </cell>
          <cell r="I8884">
            <v>0</v>
          </cell>
          <cell r="J8884">
            <v>0</v>
          </cell>
          <cell r="K8884">
            <v>0</v>
          </cell>
          <cell r="L8884">
            <v>27007</v>
          </cell>
          <cell r="M8884">
            <v>0</v>
          </cell>
          <cell r="N8884">
            <v>0</v>
          </cell>
          <cell r="O8884">
            <v>0</v>
          </cell>
          <cell r="P8884">
            <v>0</v>
          </cell>
          <cell r="Q8884">
            <v>0</v>
          </cell>
          <cell r="R8884">
            <v>0</v>
          </cell>
          <cell r="S8884">
            <v>0</v>
          </cell>
          <cell r="T8884">
            <v>404385133.98000002</v>
          </cell>
        </row>
        <row r="8885">
          <cell r="A8885">
            <v>54490012</v>
          </cell>
          <cell r="B8885" t="str">
            <v>6*  Service Chrgs-Houskeepng&amp;Facility Manpwr</v>
          </cell>
          <cell r="C8885">
            <v>290575157.73000002</v>
          </cell>
          <cell r="D8885">
            <v>88116444.370000005</v>
          </cell>
          <cell r="E8885">
            <v>17854</v>
          </cell>
          <cell r="F8885">
            <v>0</v>
          </cell>
          <cell r="G8885">
            <v>569897</v>
          </cell>
          <cell r="H8885">
            <v>0</v>
          </cell>
          <cell r="I8885">
            <v>0</v>
          </cell>
          <cell r="J8885">
            <v>0</v>
          </cell>
          <cell r="K8885">
            <v>0</v>
          </cell>
          <cell r="L8885">
            <v>0</v>
          </cell>
          <cell r="M8885">
            <v>0</v>
          </cell>
          <cell r="N8885">
            <v>0</v>
          </cell>
          <cell r="O8885">
            <v>0</v>
          </cell>
          <cell r="P8885">
            <v>0</v>
          </cell>
          <cell r="Q8885">
            <v>0</v>
          </cell>
          <cell r="R8885">
            <v>0</v>
          </cell>
          <cell r="S8885">
            <v>0</v>
          </cell>
          <cell r="T8885">
            <v>379279353.10000002</v>
          </cell>
        </row>
        <row r="8886">
          <cell r="A8886">
            <v>54490013</v>
          </cell>
          <cell r="B8886" t="str">
            <v>6*  Service Chrgs-Maintenance Manpower-fixed</v>
          </cell>
          <cell r="C8886">
            <v>108091964.40000001</v>
          </cell>
          <cell r="D8886">
            <v>91621729.400000006</v>
          </cell>
          <cell r="E8886">
            <v>840000</v>
          </cell>
          <cell r="F8886">
            <v>0</v>
          </cell>
          <cell r="G8886">
            <v>136739.82999999999</v>
          </cell>
          <cell r="H8886">
            <v>0</v>
          </cell>
          <cell r="I8886">
            <v>0</v>
          </cell>
          <cell r="J8886">
            <v>0</v>
          </cell>
          <cell r="K8886">
            <v>0</v>
          </cell>
          <cell r="L8886">
            <v>0</v>
          </cell>
          <cell r="M8886">
            <v>0</v>
          </cell>
          <cell r="N8886">
            <v>0</v>
          </cell>
          <cell r="O8886">
            <v>0</v>
          </cell>
          <cell r="P8886">
            <v>0</v>
          </cell>
          <cell r="Q8886">
            <v>0</v>
          </cell>
          <cell r="R8886">
            <v>0</v>
          </cell>
          <cell r="S8886">
            <v>0</v>
          </cell>
          <cell r="T8886">
            <v>200690433.63</v>
          </cell>
        </row>
        <row r="8887">
          <cell r="A8887">
            <v>54490014</v>
          </cell>
          <cell r="B8887" t="str">
            <v>6*  Service Charges - EV</v>
          </cell>
          <cell r="C8887">
            <v>0</v>
          </cell>
          <cell r="D8887">
            <v>0</v>
          </cell>
          <cell r="E8887">
            <v>0</v>
          </cell>
          <cell r="F8887">
            <v>0</v>
          </cell>
          <cell r="G8887">
            <v>5922298.25</v>
          </cell>
          <cell r="H8887">
            <v>0</v>
          </cell>
          <cell r="I8887">
            <v>0</v>
          </cell>
          <cell r="J8887">
            <v>0</v>
          </cell>
          <cell r="K8887">
            <v>0</v>
          </cell>
          <cell r="L8887">
            <v>0</v>
          </cell>
          <cell r="M8887">
            <v>0</v>
          </cell>
          <cell r="N8887">
            <v>0</v>
          </cell>
          <cell r="O8887">
            <v>0</v>
          </cell>
          <cell r="P8887">
            <v>0</v>
          </cell>
          <cell r="Q8887">
            <v>0</v>
          </cell>
          <cell r="R8887">
            <v>0</v>
          </cell>
          <cell r="S8887">
            <v>0</v>
          </cell>
          <cell r="T8887">
            <v>5922298.25</v>
          </cell>
        </row>
        <row r="8888">
          <cell r="A8888">
            <v>387</v>
          </cell>
          <cell r="B8888" t="str">
            <v>Warranty expenses..................</v>
          </cell>
          <cell r="C8888">
            <v>4922587410.7299995</v>
          </cell>
          <cell r="D8888">
            <v>575855624.70000005</v>
          </cell>
          <cell r="E8888">
            <v>100997640.84</v>
          </cell>
          <cell r="F8888">
            <v>0</v>
          </cell>
          <cell r="G8888">
            <v>21308381.140000001</v>
          </cell>
          <cell r="H8888">
            <v>0</v>
          </cell>
          <cell r="I8888">
            <v>0</v>
          </cell>
          <cell r="J8888">
            <v>0</v>
          </cell>
          <cell r="K8888">
            <v>0</v>
          </cell>
          <cell r="L8888">
            <v>0</v>
          </cell>
          <cell r="M8888">
            <v>2163961.83</v>
          </cell>
          <cell r="N8888">
            <v>0</v>
          </cell>
          <cell r="O8888">
            <v>0</v>
          </cell>
          <cell r="P8888">
            <v>0</v>
          </cell>
          <cell r="Q8888">
            <v>0</v>
          </cell>
          <cell r="R8888">
            <v>0</v>
          </cell>
          <cell r="S8888">
            <v>0</v>
          </cell>
          <cell r="T8888">
            <v>5622913019.2399998</v>
          </cell>
        </row>
        <row r="8889">
          <cell r="A8889">
            <v>54480001</v>
          </cell>
          <cell r="B8889" t="str">
            <v>54480001 Warranty Claims</v>
          </cell>
          <cell r="C8889">
            <v>5014264240.4399996</v>
          </cell>
          <cell r="D8889">
            <v>328629220</v>
          </cell>
          <cell r="E8889">
            <v>147079318.19</v>
          </cell>
          <cell r="F8889">
            <v>0</v>
          </cell>
          <cell r="G8889">
            <v>39861365</v>
          </cell>
          <cell r="H8889">
            <v>0</v>
          </cell>
          <cell r="I8889">
            <v>0</v>
          </cell>
          <cell r="J8889">
            <v>0</v>
          </cell>
          <cell r="K8889">
            <v>0</v>
          </cell>
          <cell r="L8889">
            <v>0</v>
          </cell>
          <cell r="M8889">
            <v>-620662</v>
          </cell>
          <cell r="N8889">
            <v>0</v>
          </cell>
          <cell r="O8889">
            <v>0</v>
          </cell>
          <cell r="P8889">
            <v>0</v>
          </cell>
          <cell r="Q8889">
            <v>0</v>
          </cell>
          <cell r="R8889">
            <v>0</v>
          </cell>
          <cell r="S8889">
            <v>0</v>
          </cell>
          <cell r="T8889">
            <v>5529213481.6300001</v>
          </cell>
        </row>
        <row r="8890">
          <cell r="A8890">
            <v>54480002</v>
          </cell>
          <cell r="B8890" t="str">
            <v>54480002 Extended Warranty Expenses</v>
          </cell>
          <cell r="C8890">
            <v>667162292.40999997</v>
          </cell>
          <cell r="D8890">
            <v>1312047</v>
          </cell>
          <cell r="E8890">
            <v>0</v>
          </cell>
          <cell r="F8890">
            <v>0</v>
          </cell>
          <cell r="G8890">
            <v>185549</v>
          </cell>
          <cell r="H8890">
            <v>0</v>
          </cell>
          <cell r="I8890">
            <v>0</v>
          </cell>
          <cell r="J8890">
            <v>0</v>
          </cell>
          <cell r="K8890">
            <v>0</v>
          </cell>
          <cell r="L8890">
            <v>0</v>
          </cell>
          <cell r="M8890">
            <v>0</v>
          </cell>
          <cell r="N8890">
            <v>0</v>
          </cell>
          <cell r="O8890">
            <v>0</v>
          </cell>
          <cell r="P8890">
            <v>0</v>
          </cell>
          <cell r="Q8890">
            <v>0</v>
          </cell>
          <cell r="R8890">
            <v>0</v>
          </cell>
          <cell r="S8890">
            <v>0</v>
          </cell>
          <cell r="T8890">
            <v>668659888.40999997</v>
          </cell>
        </row>
        <row r="8891">
          <cell r="A8891">
            <v>54480003</v>
          </cell>
          <cell r="B8891" t="str">
            <v>54480003 Warranty Recoveries</v>
          </cell>
          <cell r="C8891">
            <v>-553932060.46000004</v>
          </cell>
          <cell r="D8891">
            <v>-13905727.9</v>
          </cell>
          <cell r="E8891">
            <v>-22109905.43</v>
          </cell>
          <cell r="F8891">
            <v>0</v>
          </cell>
          <cell r="G8891">
            <v>-3274775.86</v>
          </cell>
          <cell r="H8891">
            <v>0</v>
          </cell>
          <cell r="I8891">
            <v>0</v>
          </cell>
          <cell r="J8891">
            <v>0</v>
          </cell>
          <cell r="K8891">
            <v>0</v>
          </cell>
          <cell r="L8891">
            <v>0</v>
          </cell>
          <cell r="M8891">
            <v>0.27</v>
          </cell>
          <cell r="N8891">
            <v>0</v>
          </cell>
          <cell r="O8891">
            <v>0</v>
          </cell>
          <cell r="P8891">
            <v>0</v>
          </cell>
          <cell r="Q8891">
            <v>0</v>
          </cell>
          <cell r="R8891">
            <v>0</v>
          </cell>
          <cell r="S8891">
            <v>0</v>
          </cell>
          <cell r="T8891">
            <v>-593222469.38</v>
          </cell>
        </row>
        <row r="8892">
          <cell r="A8892">
            <v>54480004</v>
          </cell>
          <cell r="B8892" t="str">
            <v>54480004 Export Warranty</v>
          </cell>
          <cell r="C8892">
            <v>395209392.63</v>
          </cell>
          <cell r="D8892">
            <v>347173388.91000003</v>
          </cell>
          <cell r="E8892">
            <v>2021568.08</v>
          </cell>
          <cell r="F8892">
            <v>0</v>
          </cell>
          <cell r="G8892">
            <v>16361399</v>
          </cell>
          <cell r="H8892">
            <v>0</v>
          </cell>
          <cell r="I8892">
            <v>0</v>
          </cell>
          <cell r="J8892">
            <v>0</v>
          </cell>
          <cell r="K8892">
            <v>0</v>
          </cell>
          <cell r="L8892">
            <v>0</v>
          </cell>
          <cell r="M8892">
            <v>2784623.56</v>
          </cell>
          <cell r="N8892">
            <v>0</v>
          </cell>
          <cell r="O8892">
            <v>0</v>
          </cell>
          <cell r="P8892">
            <v>0</v>
          </cell>
          <cell r="Q8892">
            <v>0</v>
          </cell>
          <cell r="R8892">
            <v>0</v>
          </cell>
          <cell r="S8892">
            <v>0</v>
          </cell>
          <cell r="T8892">
            <v>763550372.17999995</v>
          </cell>
        </row>
        <row r="8893">
          <cell r="A8893">
            <v>54480006</v>
          </cell>
          <cell r="B8893" t="str">
            <v>54480006 Warranty Claims - Spares</v>
          </cell>
          <cell r="C8893">
            <v>30705064.140000001</v>
          </cell>
          <cell r="D8893">
            <v>0</v>
          </cell>
          <cell r="E8893">
            <v>0</v>
          </cell>
          <cell r="F8893">
            <v>0</v>
          </cell>
          <cell r="G8893">
            <v>0</v>
          </cell>
          <cell r="H8893">
            <v>0</v>
          </cell>
          <cell r="I8893">
            <v>0</v>
          </cell>
          <cell r="J8893">
            <v>0</v>
          </cell>
          <cell r="K8893">
            <v>0</v>
          </cell>
          <cell r="L8893">
            <v>0</v>
          </cell>
          <cell r="M8893">
            <v>0</v>
          </cell>
          <cell r="N8893">
            <v>0</v>
          </cell>
          <cell r="O8893">
            <v>0</v>
          </cell>
          <cell r="P8893">
            <v>0</v>
          </cell>
          <cell r="Q8893">
            <v>0</v>
          </cell>
          <cell r="R8893">
            <v>0</v>
          </cell>
          <cell r="S8893">
            <v>0</v>
          </cell>
          <cell r="T8893">
            <v>30705064.140000001</v>
          </cell>
        </row>
        <row r="8894">
          <cell r="A8894">
            <v>54480007</v>
          </cell>
          <cell r="B8894" t="str">
            <v>54480007 Warranty Claims - Implements</v>
          </cell>
          <cell r="C8894">
            <v>0</v>
          </cell>
          <cell r="D8894">
            <v>11938853</v>
          </cell>
          <cell r="E8894">
            <v>0</v>
          </cell>
          <cell r="F8894">
            <v>0</v>
          </cell>
          <cell r="G8894">
            <v>0</v>
          </cell>
          <cell r="H8894">
            <v>0</v>
          </cell>
          <cell r="I8894">
            <v>0</v>
          </cell>
          <cell r="J8894">
            <v>0</v>
          </cell>
          <cell r="K8894">
            <v>0</v>
          </cell>
          <cell r="L8894">
            <v>0</v>
          </cell>
          <cell r="M8894">
            <v>0</v>
          </cell>
          <cell r="N8894">
            <v>0</v>
          </cell>
          <cell r="O8894">
            <v>0</v>
          </cell>
          <cell r="P8894">
            <v>0</v>
          </cell>
          <cell r="Q8894">
            <v>0</v>
          </cell>
          <cell r="R8894">
            <v>0</v>
          </cell>
          <cell r="S8894">
            <v>0</v>
          </cell>
          <cell r="T8894">
            <v>11938853</v>
          </cell>
        </row>
        <row r="8895">
          <cell r="A8895">
            <v>54480901</v>
          </cell>
          <cell r="B8895" t="str">
            <v>54480901 Ind-AS  Warranty Expenses</v>
          </cell>
          <cell r="C8895">
            <v>-630821518.42999995</v>
          </cell>
          <cell r="D8895">
            <v>-99292156.310000002</v>
          </cell>
          <cell r="E8895">
            <v>-25993340</v>
          </cell>
          <cell r="F8895">
            <v>0</v>
          </cell>
          <cell r="G8895">
            <v>-31825156</v>
          </cell>
          <cell r="H8895">
            <v>0</v>
          </cell>
          <cell r="I8895">
            <v>0</v>
          </cell>
          <cell r="J8895">
            <v>0</v>
          </cell>
          <cell r="K8895">
            <v>0</v>
          </cell>
          <cell r="L8895">
            <v>0</v>
          </cell>
          <cell r="M8895">
            <v>0</v>
          </cell>
          <cell r="N8895">
            <v>0</v>
          </cell>
          <cell r="O8895">
            <v>0</v>
          </cell>
          <cell r="P8895">
            <v>0</v>
          </cell>
          <cell r="Q8895">
            <v>0</v>
          </cell>
          <cell r="R8895">
            <v>0</v>
          </cell>
          <cell r="S8895">
            <v>0</v>
          </cell>
          <cell r="T8895">
            <v>-787932170.74000001</v>
          </cell>
        </row>
        <row r="8896">
          <cell r="A8896">
            <v>388</v>
          </cell>
          <cell r="B8896" t="str">
            <v>Stockyard expenses.................</v>
          </cell>
          <cell r="C8896">
            <v>40003042.280000001</v>
          </cell>
          <cell r="D8896">
            <v>333749295.62</v>
          </cell>
          <cell r="E8896">
            <v>207492038.44999999</v>
          </cell>
          <cell r="F8896">
            <v>0</v>
          </cell>
          <cell r="G8896">
            <v>4010</v>
          </cell>
          <cell r="H8896">
            <v>0</v>
          </cell>
          <cell r="I8896">
            <v>0</v>
          </cell>
          <cell r="J8896">
            <v>0</v>
          </cell>
          <cell r="K8896">
            <v>0</v>
          </cell>
          <cell r="L8896">
            <v>0</v>
          </cell>
          <cell r="M8896">
            <v>0</v>
          </cell>
          <cell r="N8896">
            <v>0</v>
          </cell>
          <cell r="O8896">
            <v>0</v>
          </cell>
          <cell r="P8896">
            <v>0</v>
          </cell>
          <cell r="Q8896">
            <v>0</v>
          </cell>
          <cell r="R8896">
            <v>0</v>
          </cell>
          <cell r="S8896">
            <v>0</v>
          </cell>
          <cell r="T8896">
            <v>581248386.35000002</v>
          </cell>
        </row>
        <row r="8897">
          <cell r="A8897">
            <v>54490001</v>
          </cell>
          <cell r="B8897" t="str">
            <v>54490001 Stockyard expenses – Rent</v>
          </cell>
          <cell r="C8897">
            <v>601500</v>
          </cell>
          <cell r="D8897">
            <v>307787278.32999998</v>
          </cell>
          <cell r="E8897">
            <v>72989118.700000003</v>
          </cell>
          <cell r="F8897">
            <v>0</v>
          </cell>
          <cell r="G8897">
            <v>0</v>
          </cell>
          <cell r="H8897">
            <v>0</v>
          </cell>
          <cell r="I8897">
            <v>0</v>
          </cell>
          <cell r="J8897">
            <v>0</v>
          </cell>
          <cell r="K8897">
            <v>0</v>
          </cell>
          <cell r="L8897">
            <v>0</v>
          </cell>
          <cell r="M8897">
            <v>0</v>
          </cell>
          <cell r="N8897">
            <v>0</v>
          </cell>
          <cell r="O8897">
            <v>0</v>
          </cell>
          <cell r="P8897">
            <v>0</v>
          </cell>
          <cell r="Q8897">
            <v>0</v>
          </cell>
          <cell r="R8897">
            <v>0</v>
          </cell>
          <cell r="S8897">
            <v>0</v>
          </cell>
          <cell r="T8897">
            <v>381377897.02999997</v>
          </cell>
        </row>
        <row r="8898">
          <cell r="A8898">
            <v>54490002</v>
          </cell>
          <cell r="B8898" t="str">
            <v>54490002 Stockyard expenses - Service Charges</v>
          </cell>
          <cell r="C8898">
            <v>0</v>
          </cell>
          <cell r="D8898">
            <v>0</v>
          </cell>
          <cell r="E8898">
            <v>132889934.75</v>
          </cell>
          <cell r="F8898">
            <v>0</v>
          </cell>
          <cell r="G8898">
            <v>0</v>
          </cell>
          <cell r="H8898">
            <v>0</v>
          </cell>
          <cell r="I8898">
            <v>0</v>
          </cell>
          <cell r="J8898">
            <v>0</v>
          </cell>
          <cell r="K8898">
            <v>0</v>
          </cell>
          <cell r="L8898">
            <v>0</v>
          </cell>
          <cell r="M8898">
            <v>0</v>
          </cell>
          <cell r="N8898">
            <v>0</v>
          </cell>
          <cell r="O8898">
            <v>0</v>
          </cell>
          <cell r="P8898">
            <v>0</v>
          </cell>
          <cell r="Q8898">
            <v>0</v>
          </cell>
          <cell r="R8898">
            <v>0</v>
          </cell>
          <cell r="S8898">
            <v>0</v>
          </cell>
          <cell r="T8898">
            <v>132889934.75</v>
          </cell>
        </row>
        <row r="8899">
          <cell r="A8899">
            <v>54490099</v>
          </cell>
          <cell r="B8899" t="str">
            <v>54490099 Stockyard expenses – Others</v>
          </cell>
          <cell r="C8899">
            <v>39401542.280000001</v>
          </cell>
          <cell r="D8899">
            <v>25962017.289999999</v>
          </cell>
          <cell r="E8899">
            <v>1612985</v>
          </cell>
          <cell r="F8899">
            <v>0</v>
          </cell>
          <cell r="G8899">
            <v>4010</v>
          </cell>
          <cell r="H8899">
            <v>0</v>
          </cell>
          <cell r="I8899">
            <v>0</v>
          </cell>
          <cell r="J8899">
            <v>0</v>
          </cell>
          <cell r="K8899">
            <v>0</v>
          </cell>
          <cell r="L8899">
            <v>0</v>
          </cell>
          <cell r="M8899">
            <v>0</v>
          </cell>
          <cell r="N8899">
            <v>0</v>
          </cell>
          <cell r="O8899">
            <v>0</v>
          </cell>
          <cell r="P8899">
            <v>0</v>
          </cell>
          <cell r="Q8899">
            <v>0</v>
          </cell>
          <cell r="R8899">
            <v>0</v>
          </cell>
          <cell r="S8899">
            <v>0</v>
          </cell>
          <cell r="T8899">
            <v>66980554.57</v>
          </cell>
        </row>
        <row r="8900">
          <cell r="A8900">
            <v>236</v>
          </cell>
          <cell r="B8900" t="str">
            <v>Others..................</v>
          </cell>
          <cell r="C8900">
            <v>2173005104.0700002</v>
          </cell>
          <cell r="D8900">
            <v>619377176.23000002</v>
          </cell>
          <cell r="E8900">
            <v>236111487.06999999</v>
          </cell>
          <cell r="F8900">
            <v>657577251.99000001</v>
          </cell>
          <cell r="G8900">
            <v>136925999.19999999</v>
          </cell>
          <cell r="H8900">
            <v>0</v>
          </cell>
          <cell r="I8900">
            <v>0</v>
          </cell>
          <cell r="J8900">
            <v>0</v>
          </cell>
          <cell r="K8900">
            <v>194652716.68000001</v>
          </cell>
          <cell r="L8900">
            <v>981116538.66999996</v>
          </cell>
          <cell r="M8900">
            <v>150340617.25999999</v>
          </cell>
          <cell r="N8900">
            <v>0</v>
          </cell>
          <cell r="O8900">
            <v>0</v>
          </cell>
          <cell r="P8900">
            <v>0</v>
          </cell>
          <cell r="Q8900">
            <v>0</v>
          </cell>
          <cell r="R8900">
            <v>0</v>
          </cell>
          <cell r="S8900">
            <v>0</v>
          </cell>
          <cell r="T8900">
            <v>5149106891.1700001</v>
          </cell>
        </row>
        <row r="8901">
          <cell r="A8901">
            <v>389</v>
          </cell>
          <cell r="B8901" t="str">
            <v>Packing Material Consumed..............</v>
          </cell>
          <cell r="C8901">
            <v>351376711.83999997</v>
          </cell>
          <cell r="D8901">
            <v>84383693.219999999</v>
          </cell>
          <cell r="E8901">
            <v>3754583.27</v>
          </cell>
          <cell r="F8901">
            <v>0</v>
          </cell>
          <cell r="G8901">
            <v>53022047.789999999</v>
          </cell>
          <cell r="H8901">
            <v>0</v>
          </cell>
          <cell r="I8901">
            <v>0</v>
          </cell>
          <cell r="J8901">
            <v>0</v>
          </cell>
          <cell r="K8901">
            <v>0</v>
          </cell>
          <cell r="L8901">
            <v>943158661.05999994</v>
          </cell>
          <cell r="M8901">
            <v>28768691.420000002</v>
          </cell>
          <cell r="N8901">
            <v>0</v>
          </cell>
          <cell r="O8901">
            <v>0</v>
          </cell>
          <cell r="P8901">
            <v>0</v>
          </cell>
          <cell r="Q8901">
            <v>0</v>
          </cell>
          <cell r="R8901">
            <v>0</v>
          </cell>
          <cell r="S8901">
            <v>0</v>
          </cell>
          <cell r="T8901">
            <v>1464464388.5999999</v>
          </cell>
        </row>
        <row r="8902">
          <cell r="A8902">
            <v>54570002</v>
          </cell>
          <cell r="B8902" t="str">
            <v>54570002 Packing Material Consumed</v>
          </cell>
          <cell r="C8902">
            <v>350000844.33999997</v>
          </cell>
          <cell r="D8902">
            <v>84377037.219999999</v>
          </cell>
          <cell r="E8902">
            <v>3754583.27</v>
          </cell>
          <cell r="F8902">
            <v>0</v>
          </cell>
          <cell r="G8902">
            <v>52654634.799999997</v>
          </cell>
          <cell r="H8902">
            <v>0</v>
          </cell>
          <cell r="I8902">
            <v>0</v>
          </cell>
          <cell r="J8902">
            <v>0</v>
          </cell>
          <cell r="K8902">
            <v>0</v>
          </cell>
          <cell r="L8902">
            <v>943158661.05999994</v>
          </cell>
          <cell r="M8902">
            <v>28710521.420000002</v>
          </cell>
          <cell r="N8902">
            <v>0</v>
          </cell>
          <cell r="O8902">
            <v>0</v>
          </cell>
          <cell r="P8902">
            <v>0</v>
          </cell>
          <cell r="Q8902">
            <v>0</v>
          </cell>
          <cell r="R8902">
            <v>0</v>
          </cell>
          <cell r="S8902">
            <v>0</v>
          </cell>
          <cell r="T8902">
            <v>1462656282.1099999</v>
          </cell>
        </row>
        <row r="8903">
          <cell r="A8903">
            <v>54570003</v>
          </cell>
          <cell r="B8903" t="str">
            <v>54570003 Packing Charges  Contract</v>
          </cell>
          <cell r="C8903">
            <v>1375867.5</v>
          </cell>
          <cell r="D8903">
            <v>6656</v>
          </cell>
          <cell r="E8903">
            <v>0</v>
          </cell>
          <cell r="F8903">
            <v>0</v>
          </cell>
          <cell r="G8903">
            <v>367412.99</v>
          </cell>
          <cell r="H8903">
            <v>0</v>
          </cell>
          <cell r="I8903">
            <v>0</v>
          </cell>
          <cell r="J8903">
            <v>0</v>
          </cell>
          <cell r="K8903">
            <v>0</v>
          </cell>
          <cell r="L8903">
            <v>0</v>
          </cell>
          <cell r="M8903">
            <v>58170</v>
          </cell>
          <cell r="N8903">
            <v>0</v>
          </cell>
          <cell r="O8903">
            <v>0</v>
          </cell>
          <cell r="P8903">
            <v>0</v>
          </cell>
          <cell r="Q8903">
            <v>0</v>
          </cell>
          <cell r="R8903">
            <v>0</v>
          </cell>
          <cell r="S8903">
            <v>0</v>
          </cell>
          <cell r="T8903">
            <v>1808106.49</v>
          </cell>
        </row>
        <row r="8904">
          <cell r="A8904">
            <v>390</v>
          </cell>
          <cell r="B8904" t="str">
            <v>Others...............</v>
          </cell>
          <cell r="C8904">
            <v>1446673716.3</v>
          </cell>
          <cell r="D8904">
            <v>233022615.36000001</v>
          </cell>
          <cell r="E8904">
            <v>70861092.769999996</v>
          </cell>
          <cell r="F8904">
            <v>392382076.5</v>
          </cell>
          <cell r="G8904">
            <v>27048929.219999999</v>
          </cell>
          <cell r="H8904">
            <v>0</v>
          </cell>
          <cell r="I8904">
            <v>0</v>
          </cell>
          <cell r="J8904">
            <v>0</v>
          </cell>
          <cell r="K8904">
            <v>0</v>
          </cell>
          <cell r="L8904">
            <v>35933653.380000003</v>
          </cell>
          <cell r="M8904">
            <v>12038858.779999999</v>
          </cell>
          <cell r="N8904">
            <v>0</v>
          </cell>
          <cell r="O8904">
            <v>0</v>
          </cell>
          <cell r="P8904">
            <v>0</v>
          </cell>
          <cell r="Q8904">
            <v>0</v>
          </cell>
          <cell r="R8904">
            <v>0</v>
          </cell>
          <cell r="S8904">
            <v>0</v>
          </cell>
          <cell r="T8904">
            <v>2217960942.3099999</v>
          </cell>
        </row>
        <row r="8905">
          <cell r="A8905">
            <v>50510005</v>
          </cell>
          <cell r="B8905" t="str">
            <v>50510005 CUSTOMS DUTY EXPENSES</v>
          </cell>
          <cell r="C8905">
            <v>0</v>
          </cell>
          <cell r="D8905">
            <v>0</v>
          </cell>
          <cell r="E8905">
            <v>0</v>
          </cell>
          <cell r="F8905">
            <v>0</v>
          </cell>
          <cell r="G8905">
            <v>0</v>
          </cell>
          <cell r="H8905">
            <v>0</v>
          </cell>
          <cell r="I8905">
            <v>0</v>
          </cell>
          <cell r="J8905">
            <v>0</v>
          </cell>
          <cell r="K8905">
            <v>0</v>
          </cell>
          <cell r="L8905">
            <v>0</v>
          </cell>
          <cell r="M8905">
            <v>0</v>
          </cell>
          <cell r="N8905">
            <v>0</v>
          </cell>
          <cell r="O8905">
            <v>0</v>
          </cell>
          <cell r="P8905">
            <v>0</v>
          </cell>
          <cell r="Q8905">
            <v>0</v>
          </cell>
          <cell r="R8905">
            <v>0</v>
          </cell>
          <cell r="S8905">
            <v>0</v>
          </cell>
          <cell r="T8905">
            <v>0</v>
          </cell>
        </row>
        <row r="8906">
          <cell r="A8906">
            <v>54290001</v>
          </cell>
          <cell r="B8906" t="str">
            <v>54290001 Software Charges</v>
          </cell>
          <cell r="C8906">
            <v>1278680885</v>
          </cell>
          <cell r="D8906">
            <v>190857446.78999999</v>
          </cell>
          <cell r="E8906">
            <v>44686860.280000001</v>
          </cell>
          <cell r="F8906">
            <v>125291159.8</v>
          </cell>
          <cell r="G8906">
            <v>12338359.24</v>
          </cell>
          <cell r="H8906">
            <v>0</v>
          </cell>
          <cell r="I8906">
            <v>0</v>
          </cell>
          <cell r="J8906">
            <v>0</v>
          </cell>
          <cell r="K8906">
            <v>0</v>
          </cell>
          <cell r="L8906">
            <v>34453788.189999998</v>
          </cell>
          <cell r="M8906">
            <v>11221103.210000001</v>
          </cell>
          <cell r="N8906">
            <v>0</v>
          </cell>
          <cell r="O8906">
            <v>0</v>
          </cell>
          <cell r="P8906">
            <v>0</v>
          </cell>
          <cell r="Q8906">
            <v>0</v>
          </cell>
          <cell r="R8906">
            <v>0</v>
          </cell>
          <cell r="S8906">
            <v>0</v>
          </cell>
          <cell r="T8906">
            <v>1697529602.51</v>
          </cell>
        </row>
        <row r="8907">
          <cell r="A8907">
            <v>54500001</v>
          </cell>
          <cell r="B8907" t="str">
            <v>54500001 Loss in Transit</v>
          </cell>
          <cell r="C8907">
            <v>0</v>
          </cell>
          <cell r="D8907">
            <v>8908816.2799999993</v>
          </cell>
          <cell r="E8907">
            <v>17426462.25</v>
          </cell>
          <cell r="F8907">
            <v>0</v>
          </cell>
          <cell r="G8907">
            <v>0</v>
          </cell>
          <cell r="H8907">
            <v>0</v>
          </cell>
          <cell r="I8907">
            <v>0</v>
          </cell>
          <cell r="J8907">
            <v>0</v>
          </cell>
          <cell r="K8907">
            <v>0</v>
          </cell>
          <cell r="L8907">
            <v>0</v>
          </cell>
          <cell r="M8907">
            <v>0</v>
          </cell>
          <cell r="N8907">
            <v>0</v>
          </cell>
          <cell r="O8907">
            <v>0</v>
          </cell>
          <cell r="P8907">
            <v>0</v>
          </cell>
          <cell r="Q8907">
            <v>0</v>
          </cell>
          <cell r="R8907">
            <v>0</v>
          </cell>
          <cell r="S8907">
            <v>0</v>
          </cell>
          <cell r="T8907">
            <v>26335278.530000001</v>
          </cell>
        </row>
        <row r="8908">
          <cell r="A8908">
            <v>54540003</v>
          </cell>
          <cell r="B8908" t="str">
            <v>54540003 Vehicle Trials Expenses-Development Trials</v>
          </cell>
          <cell r="C8908">
            <v>13482882.6</v>
          </cell>
          <cell r="D8908">
            <v>0</v>
          </cell>
          <cell r="E8908">
            <v>0</v>
          </cell>
          <cell r="F8908">
            <v>0</v>
          </cell>
          <cell r="G8908">
            <v>0</v>
          </cell>
          <cell r="H8908">
            <v>0</v>
          </cell>
          <cell r="I8908">
            <v>0</v>
          </cell>
          <cell r="J8908">
            <v>0</v>
          </cell>
          <cell r="K8908">
            <v>0</v>
          </cell>
          <cell r="L8908">
            <v>0</v>
          </cell>
          <cell r="M8908">
            <v>0</v>
          </cell>
          <cell r="N8908">
            <v>0</v>
          </cell>
          <cell r="O8908">
            <v>0</v>
          </cell>
          <cell r="P8908">
            <v>0</v>
          </cell>
          <cell r="Q8908">
            <v>0</v>
          </cell>
          <cell r="R8908">
            <v>0</v>
          </cell>
          <cell r="S8908">
            <v>0</v>
          </cell>
          <cell r="T8908">
            <v>13482882.6</v>
          </cell>
        </row>
        <row r="8909">
          <cell r="A8909">
            <v>54540004</v>
          </cell>
          <cell r="B8909" t="str">
            <v>54540004 Vehicle Trials Exp-User Trials/Product Improvement</v>
          </cell>
          <cell r="C8909">
            <v>0</v>
          </cell>
          <cell r="D8909">
            <v>0</v>
          </cell>
          <cell r="E8909">
            <v>0</v>
          </cell>
          <cell r="F8909">
            <v>0</v>
          </cell>
          <cell r="G8909">
            <v>0</v>
          </cell>
          <cell r="H8909">
            <v>0</v>
          </cell>
          <cell r="I8909">
            <v>0</v>
          </cell>
          <cell r="J8909">
            <v>0</v>
          </cell>
          <cell r="K8909">
            <v>0</v>
          </cell>
          <cell r="L8909">
            <v>0</v>
          </cell>
          <cell r="M8909">
            <v>0</v>
          </cell>
          <cell r="N8909">
            <v>0</v>
          </cell>
          <cell r="O8909">
            <v>0</v>
          </cell>
          <cell r="P8909">
            <v>0</v>
          </cell>
          <cell r="Q8909">
            <v>0</v>
          </cell>
          <cell r="R8909">
            <v>0</v>
          </cell>
          <cell r="S8909">
            <v>0</v>
          </cell>
          <cell r="T8909">
            <v>0</v>
          </cell>
        </row>
        <row r="8910">
          <cell r="A8910">
            <v>54590001</v>
          </cell>
          <cell r="B8910" t="str">
            <v>54590001 News papers , Books &amp; Periodicals</v>
          </cell>
          <cell r="C8910">
            <v>2726874.71</v>
          </cell>
          <cell r="D8910">
            <v>1053406.7</v>
          </cell>
          <cell r="E8910">
            <v>19995.95</v>
          </cell>
          <cell r="F8910">
            <v>589863.6</v>
          </cell>
          <cell r="G8910">
            <v>0</v>
          </cell>
          <cell r="H8910">
            <v>0</v>
          </cell>
          <cell r="I8910">
            <v>0</v>
          </cell>
          <cell r="J8910">
            <v>0</v>
          </cell>
          <cell r="K8910">
            <v>0</v>
          </cell>
          <cell r="L8910">
            <v>0</v>
          </cell>
          <cell r="M8910">
            <v>0</v>
          </cell>
          <cell r="N8910">
            <v>0</v>
          </cell>
          <cell r="O8910">
            <v>0</v>
          </cell>
          <cell r="P8910">
            <v>0</v>
          </cell>
          <cell r="Q8910">
            <v>0</v>
          </cell>
          <cell r="R8910">
            <v>0</v>
          </cell>
          <cell r="S8910">
            <v>0</v>
          </cell>
          <cell r="T8910">
            <v>4390140.96</v>
          </cell>
        </row>
        <row r="8911">
          <cell r="A8911">
            <v>54590003</v>
          </cell>
          <cell r="B8911" t="str">
            <v>5*  Newspaper Expenses</v>
          </cell>
          <cell r="C8911">
            <v>0</v>
          </cell>
          <cell r="D8911">
            <v>0</v>
          </cell>
          <cell r="E8911">
            <v>0</v>
          </cell>
          <cell r="F8911">
            <v>0</v>
          </cell>
          <cell r="G8911">
            <v>0</v>
          </cell>
          <cell r="H8911">
            <v>0</v>
          </cell>
          <cell r="I8911">
            <v>0</v>
          </cell>
          <cell r="J8911">
            <v>0</v>
          </cell>
          <cell r="K8911">
            <v>0</v>
          </cell>
          <cell r="L8911">
            <v>0</v>
          </cell>
          <cell r="M8911">
            <v>0</v>
          </cell>
          <cell r="N8911">
            <v>0</v>
          </cell>
          <cell r="O8911">
            <v>0</v>
          </cell>
          <cell r="P8911">
            <v>0</v>
          </cell>
          <cell r="Q8911">
            <v>0</v>
          </cell>
          <cell r="R8911">
            <v>0</v>
          </cell>
          <cell r="S8911">
            <v>0</v>
          </cell>
          <cell r="T8911">
            <v>0</v>
          </cell>
        </row>
        <row r="8912">
          <cell r="A8912">
            <v>54600001</v>
          </cell>
          <cell r="B8912" t="str">
            <v>54600001 Laboratory Expenses</v>
          </cell>
          <cell r="C8912">
            <v>5211403.68</v>
          </cell>
          <cell r="D8912">
            <v>0</v>
          </cell>
          <cell r="E8912">
            <v>0</v>
          </cell>
          <cell r="F8912">
            <v>0</v>
          </cell>
          <cell r="G8912">
            <v>0</v>
          </cell>
          <cell r="H8912">
            <v>0</v>
          </cell>
          <cell r="I8912">
            <v>0</v>
          </cell>
          <cell r="J8912">
            <v>0</v>
          </cell>
          <cell r="K8912">
            <v>0</v>
          </cell>
          <cell r="L8912">
            <v>0</v>
          </cell>
          <cell r="M8912">
            <v>0</v>
          </cell>
          <cell r="N8912">
            <v>0</v>
          </cell>
          <cell r="O8912">
            <v>0</v>
          </cell>
          <cell r="P8912">
            <v>0</v>
          </cell>
          <cell r="Q8912">
            <v>0</v>
          </cell>
          <cell r="R8912">
            <v>0</v>
          </cell>
          <cell r="S8912">
            <v>0</v>
          </cell>
          <cell r="T8912">
            <v>5211403.68</v>
          </cell>
        </row>
        <row r="8913">
          <cell r="A8913">
            <v>54610001</v>
          </cell>
          <cell r="B8913" t="str">
            <v>54610001 Subscription &amp; Membership Fees</v>
          </cell>
          <cell r="C8913">
            <v>82984034.560000002</v>
          </cell>
          <cell r="D8913">
            <v>15028563.869999999</v>
          </cell>
          <cell r="E8913">
            <v>1779740.53</v>
          </cell>
          <cell r="F8913">
            <v>129683742.86</v>
          </cell>
          <cell r="G8913">
            <v>546179.63</v>
          </cell>
          <cell r="H8913">
            <v>0</v>
          </cell>
          <cell r="I8913">
            <v>0</v>
          </cell>
          <cell r="J8913">
            <v>0</v>
          </cell>
          <cell r="K8913">
            <v>0</v>
          </cell>
          <cell r="L8913">
            <v>1430949.19</v>
          </cell>
          <cell r="M8913">
            <v>812749.57</v>
          </cell>
          <cell r="N8913">
            <v>0</v>
          </cell>
          <cell r="O8913">
            <v>0</v>
          </cell>
          <cell r="P8913">
            <v>0</v>
          </cell>
          <cell r="Q8913">
            <v>0</v>
          </cell>
          <cell r="R8913">
            <v>0</v>
          </cell>
          <cell r="S8913">
            <v>0</v>
          </cell>
          <cell r="T8913">
            <v>232265960.21000001</v>
          </cell>
        </row>
        <row r="8914">
          <cell r="A8914">
            <v>54650001</v>
          </cell>
          <cell r="B8914" t="str">
            <v>54650001 Business Promotion Expenses</v>
          </cell>
          <cell r="C8914">
            <v>57296831.420000002</v>
          </cell>
          <cell r="D8914">
            <v>8974275.9900000002</v>
          </cell>
          <cell r="E8914">
            <v>6948033.7599999998</v>
          </cell>
          <cell r="F8914">
            <v>136817310.24000001</v>
          </cell>
          <cell r="G8914">
            <v>7559536.3499999996</v>
          </cell>
          <cell r="H8914">
            <v>0</v>
          </cell>
          <cell r="I8914">
            <v>0</v>
          </cell>
          <cell r="J8914">
            <v>0</v>
          </cell>
          <cell r="K8914">
            <v>0</v>
          </cell>
          <cell r="L8914">
            <v>48916</v>
          </cell>
          <cell r="M8914">
            <v>5006</v>
          </cell>
          <cell r="N8914">
            <v>0</v>
          </cell>
          <cell r="O8914">
            <v>0</v>
          </cell>
          <cell r="P8914">
            <v>0</v>
          </cell>
          <cell r="Q8914">
            <v>0</v>
          </cell>
          <cell r="R8914">
            <v>0</v>
          </cell>
          <cell r="S8914">
            <v>0</v>
          </cell>
          <cell r="T8914">
            <v>217649909.75999999</v>
          </cell>
        </row>
        <row r="8915">
          <cell r="A8915">
            <v>54660001</v>
          </cell>
          <cell r="B8915" t="str">
            <v>54660001 Expenditure In Foregin Currency</v>
          </cell>
          <cell r="C8915">
            <v>0</v>
          </cell>
          <cell r="D8915">
            <v>0</v>
          </cell>
          <cell r="E8915">
            <v>0</v>
          </cell>
          <cell r="F8915">
            <v>0</v>
          </cell>
          <cell r="G8915">
            <v>0</v>
          </cell>
          <cell r="H8915">
            <v>0</v>
          </cell>
          <cell r="I8915">
            <v>0</v>
          </cell>
          <cell r="J8915">
            <v>0</v>
          </cell>
          <cell r="K8915">
            <v>0</v>
          </cell>
          <cell r="L8915">
            <v>0</v>
          </cell>
          <cell r="M8915">
            <v>0</v>
          </cell>
          <cell r="N8915">
            <v>0</v>
          </cell>
          <cell r="O8915">
            <v>0</v>
          </cell>
          <cell r="P8915">
            <v>0</v>
          </cell>
          <cell r="Q8915">
            <v>0</v>
          </cell>
          <cell r="R8915">
            <v>0</v>
          </cell>
          <cell r="S8915">
            <v>0</v>
          </cell>
          <cell r="T8915">
            <v>0</v>
          </cell>
        </row>
        <row r="8916">
          <cell r="A8916">
            <v>54730001</v>
          </cell>
          <cell r="B8916" t="str">
            <v>54730001 Amortisation Of Expenses</v>
          </cell>
          <cell r="C8916">
            <v>0</v>
          </cell>
          <cell r="D8916">
            <v>0</v>
          </cell>
          <cell r="E8916">
            <v>0</v>
          </cell>
          <cell r="F8916">
            <v>0</v>
          </cell>
          <cell r="G8916">
            <v>0</v>
          </cell>
          <cell r="H8916">
            <v>0</v>
          </cell>
          <cell r="I8916">
            <v>0</v>
          </cell>
          <cell r="J8916">
            <v>0</v>
          </cell>
          <cell r="K8916">
            <v>0</v>
          </cell>
          <cell r="L8916">
            <v>0</v>
          </cell>
          <cell r="M8916">
            <v>0</v>
          </cell>
          <cell r="N8916">
            <v>0</v>
          </cell>
          <cell r="O8916">
            <v>0</v>
          </cell>
          <cell r="P8916">
            <v>0</v>
          </cell>
          <cell r="Q8916">
            <v>0</v>
          </cell>
          <cell r="R8916">
            <v>0</v>
          </cell>
          <cell r="S8916">
            <v>0</v>
          </cell>
          <cell r="T8916">
            <v>0</v>
          </cell>
        </row>
        <row r="8917">
          <cell r="A8917">
            <v>54740001</v>
          </cell>
          <cell r="B8917" t="str">
            <v>54740001 Premium On Redemption Of Debentures/Bonds</v>
          </cell>
          <cell r="C8917">
            <v>0</v>
          </cell>
          <cell r="D8917">
            <v>0</v>
          </cell>
          <cell r="E8917">
            <v>0</v>
          </cell>
          <cell r="F8917">
            <v>0</v>
          </cell>
          <cell r="G8917">
            <v>0</v>
          </cell>
          <cell r="H8917">
            <v>0</v>
          </cell>
          <cell r="I8917">
            <v>0</v>
          </cell>
          <cell r="J8917">
            <v>0</v>
          </cell>
          <cell r="K8917">
            <v>0</v>
          </cell>
          <cell r="L8917">
            <v>0</v>
          </cell>
          <cell r="M8917">
            <v>0</v>
          </cell>
          <cell r="N8917">
            <v>0</v>
          </cell>
          <cell r="O8917">
            <v>0</v>
          </cell>
          <cell r="P8917">
            <v>0</v>
          </cell>
          <cell r="Q8917">
            <v>0</v>
          </cell>
          <cell r="R8917">
            <v>0</v>
          </cell>
          <cell r="S8917">
            <v>0</v>
          </cell>
          <cell r="T8917">
            <v>0</v>
          </cell>
        </row>
        <row r="8918">
          <cell r="A8918">
            <v>54750101</v>
          </cell>
          <cell r="B8918" t="str">
            <v>54750101 Amortisation &amp; Depreciation recovery</v>
          </cell>
          <cell r="C8918">
            <v>0</v>
          </cell>
          <cell r="D8918">
            <v>0</v>
          </cell>
          <cell r="E8918">
            <v>0</v>
          </cell>
          <cell r="F8918">
            <v>0</v>
          </cell>
          <cell r="G8918">
            <v>0</v>
          </cell>
          <cell r="H8918">
            <v>0</v>
          </cell>
          <cell r="I8918">
            <v>0</v>
          </cell>
          <cell r="J8918">
            <v>0</v>
          </cell>
          <cell r="K8918">
            <v>0</v>
          </cell>
          <cell r="L8918">
            <v>0</v>
          </cell>
          <cell r="M8918">
            <v>0</v>
          </cell>
          <cell r="N8918">
            <v>0</v>
          </cell>
          <cell r="O8918">
            <v>0</v>
          </cell>
          <cell r="P8918">
            <v>0</v>
          </cell>
          <cell r="Q8918">
            <v>0</v>
          </cell>
          <cell r="R8918">
            <v>0</v>
          </cell>
          <cell r="S8918">
            <v>0</v>
          </cell>
          <cell r="T8918">
            <v>0</v>
          </cell>
        </row>
        <row r="8919">
          <cell r="A8919">
            <v>54750901</v>
          </cell>
          <cell r="B8919" t="str">
            <v>54750901 Ind-AS Inc tax appeal filling fees(ESOP Trust Cons</v>
          </cell>
          <cell r="C8919">
            <v>0</v>
          </cell>
          <cell r="D8919">
            <v>0</v>
          </cell>
          <cell r="E8919">
            <v>0</v>
          </cell>
          <cell r="F8919">
            <v>0</v>
          </cell>
          <cell r="G8919">
            <v>0</v>
          </cell>
          <cell r="H8919">
            <v>0</v>
          </cell>
          <cell r="I8919">
            <v>0</v>
          </cell>
          <cell r="J8919">
            <v>0</v>
          </cell>
          <cell r="K8919">
            <v>0</v>
          </cell>
          <cell r="L8919">
            <v>0</v>
          </cell>
          <cell r="M8919">
            <v>0</v>
          </cell>
          <cell r="N8919">
            <v>0</v>
          </cell>
          <cell r="O8919">
            <v>0</v>
          </cell>
          <cell r="P8919">
            <v>0</v>
          </cell>
          <cell r="Q8919">
            <v>0</v>
          </cell>
          <cell r="R8919">
            <v>0</v>
          </cell>
          <cell r="S8919">
            <v>0</v>
          </cell>
          <cell r="T8919">
            <v>0</v>
          </cell>
        </row>
        <row r="8920">
          <cell r="A8920">
            <v>54760001</v>
          </cell>
          <cell r="B8920" t="str">
            <v>54760001 Relocation of machinery</v>
          </cell>
          <cell r="C8920">
            <v>0</v>
          </cell>
          <cell r="D8920">
            <v>0</v>
          </cell>
          <cell r="E8920">
            <v>0</v>
          </cell>
          <cell r="F8920">
            <v>0</v>
          </cell>
          <cell r="G8920">
            <v>0</v>
          </cell>
          <cell r="H8920">
            <v>0</v>
          </cell>
          <cell r="I8920">
            <v>0</v>
          </cell>
          <cell r="J8920">
            <v>0</v>
          </cell>
          <cell r="K8920">
            <v>0</v>
          </cell>
          <cell r="L8920">
            <v>0</v>
          </cell>
          <cell r="M8920">
            <v>0</v>
          </cell>
          <cell r="N8920">
            <v>0</v>
          </cell>
          <cell r="O8920">
            <v>0</v>
          </cell>
          <cell r="P8920">
            <v>0</v>
          </cell>
          <cell r="Q8920">
            <v>0</v>
          </cell>
          <cell r="R8920">
            <v>0</v>
          </cell>
          <cell r="S8920">
            <v>0</v>
          </cell>
          <cell r="T8920">
            <v>0</v>
          </cell>
        </row>
        <row r="8921">
          <cell r="A8921">
            <v>55020002</v>
          </cell>
          <cell r="B8921" t="str">
            <v>55020002 CALL CENTER EXPENSES</v>
          </cell>
          <cell r="C8921">
            <v>6290804.3300000001</v>
          </cell>
          <cell r="D8921">
            <v>8200105.7300000004</v>
          </cell>
          <cell r="E8921">
            <v>0</v>
          </cell>
          <cell r="F8921">
            <v>0</v>
          </cell>
          <cell r="G8921">
            <v>6604854</v>
          </cell>
          <cell r="H8921">
            <v>0</v>
          </cell>
          <cell r="I8921">
            <v>0</v>
          </cell>
          <cell r="J8921">
            <v>0</v>
          </cell>
          <cell r="K8921">
            <v>0</v>
          </cell>
          <cell r="L8921">
            <v>0</v>
          </cell>
          <cell r="M8921">
            <v>0</v>
          </cell>
          <cell r="N8921">
            <v>0</v>
          </cell>
          <cell r="O8921">
            <v>0</v>
          </cell>
          <cell r="P8921">
            <v>0</v>
          </cell>
          <cell r="Q8921">
            <v>0</v>
          </cell>
          <cell r="R8921">
            <v>0</v>
          </cell>
          <cell r="S8921">
            <v>0</v>
          </cell>
          <cell r="T8921">
            <v>21095764.059999999</v>
          </cell>
        </row>
        <row r="8922">
          <cell r="A8922">
            <v>55020003</v>
          </cell>
          <cell r="B8922" t="str">
            <v>55020003 Revalidation Expenses</v>
          </cell>
          <cell r="C8922">
            <v>0</v>
          </cell>
          <cell r="D8922">
            <v>0</v>
          </cell>
          <cell r="E8922">
            <v>0</v>
          </cell>
          <cell r="F8922">
            <v>0</v>
          </cell>
          <cell r="G8922">
            <v>0</v>
          </cell>
          <cell r="H8922">
            <v>0</v>
          </cell>
          <cell r="I8922">
            <v>0</v>
          </cell>
          <cell r="J8922">
            <v>0</v>
          </cell>
          <cell r="K8922">
            <v>0</v>
          </cell>
          <cell r="L8922">
            <v>0</v>
          </cell>
          <cell r="M8922">
            <v>0</v>
          </cell>
          <cell r="N8922">
            <v>0</v>
          </cell>
          <cell r="O8922">
            <v>0</v>
          </cell>
          <cell r="P8922">
            <v>0</v>
          </cell>
          <cell r="Q8922">
            <v>0</v>
          </cell>
          <cell r="R8922">
            <v>0</v>
          </cell>
          <cell r="S8922">
            <v>0</v>
          </cell>
          <cell r="T8922">
            <v>0</v>
          </cell>
        </row>
        <row r="8923">
          <cell r="A8923">
            <v>55020004</v>
          </cell>
          <cell r="B8923" t="str">
            <v>55020004 Clearing &amp; Forwarding Expenses</v>
          </cell>
          <cell r="C8923">
            <v>0</v>
          </cell>
          <cell r="D8923">
            <v>0</v>
          </cell>
          <cell r="E8923">
            <v>0</v>
          </cell>
          <cell r="F8923">
            <v>0</v>
          </cell>
          <cell r="G8923">
            <v>0</v>
          </cell>
          <cell r="H8923">
            <v>0</v>
          </cell>
          <cell r="I8923">
            <v>0</v>
          </cell>
          <cell r="J8923">
            <v>0</v>
          </cell>
          <cell r="K8923">
            <v>0</v>
          </cell>
          <cell r="L8923">
            <v>0</v>
          </cell>
          <cell r="M8923">
            <v>0</v>
          </cell>
          <cell r="N8923">
            <v>0</v>
          </cell>
          <cell r="O8923">
            <v>0</v>
          </cell>
          <cell r="P8923">
            <v>0</v>
          </cell>
          <cell r="Q8923">
            <v>0</v>
          </cell>
          <cell r="R8923">
            <v>0</v>
          </cell>
          <cell r="S8923">
            <v>0</v>
          </cell>
          <cell r="T8923">
            <v>0</v>
          </cell>
        </row>
        <row r="8924">
          <cell r="A8924">
            <v>55020008</v>
          </cell>
          <cell r="B8924" t="str">
            <v>5*  Service Charges - Co</v>
          </cell>
          <cell r="C8924">
            <v>0</v>
          </cell>
          <cell r="D8924">
            <v>0</v>
          </cell>
          <cell r="E8924">
            <v>0</v>
          </cell>
          <cell r="F8924">
            <v>0</v>
          </cell>
          <cell r="G8924">
            <v>0</v>
          </cell>
          <cell r="H8924">
            <v>0</v>
          </cell>
          <cell r="I8924">
            <v>0</v>
          </cell>
          <cell r="J8924">
            <v>0</v>
          </cell>
          <cell r="K8924">
            <v>0</v>
          </cell>
          <cell r="L8924">
            <v>0</v>
          </cell>
          <cell r="M8924">
            <v>0</v>
          </cell>
          <cell r="N8924">
            <v>0</v>
          </cell>
          <cell r="O8924">
            <v>0</v>
          </cell>
          <cell r="P8924">
            <v>0</v>
          </cell>
          <cell r="Q8924">
            <v>0</v>
          </cell>
          <cell r="R8924">
            <v>0</v>
          </cell>
          <cell r="S8924">
            <v>0</v>
          </cell>
          <cell r="T8924">
            <v>0</v>
          </cell>
        </row>
        <row r="8925">
          <cell r="A8925">
            <v>391</v>
          </cell>
          <cell r="B8925" t="str">
            <v>Donations and contributions.............</v>
          </cell>
          <cell r="C8925">
            <v>140487776.91</v>
          </cell>
          <cell r="D8925">
            <v>59004823.030000001</v>
          </cell>
          <cell r="E8925">
            <v>35285884</v>
          </cell>
          <cell r="F8925">
            <v>941793310</v>
          </cell>
          <cell r="G8925">
            <v>1984500</v>
          </cell>
          <cell r="H8925">
            <v>0</v>
          </cell>
          <cell r="I8925">
            <v>0</v>
          </cell>
          <cell r="J8925">
            <v>0</v>
          </cell>
          <cell r="K8925">
            <v>0</v>
          </cell>
          <cell r="L8925">
            <v>0</v>
          </cell>
          <cell r="M8925">
            <v>0</v>
          </cell>
          <cell r="N8925">
            <v>0</v>
          </cell>
          <cell r="O8925">
            <v>0</v>
          </cell>
          <cell r="P8925">
            <v>0</v>
          </cell>
          <cell r="Q8925">
            <v>0</v>
          </cell>
          <cell r="R8925">
            <v>0</v>
          </cell>
          <cell r="S8925">
            <v>0</v>
          </cell>
          <cell r="T8925">
            <v>1178556293.9400001</v>
          </cell>
        </row>
        <row r="8926">
          <cell r="A8926">
            <v>54520001</v>
          </cell>
          <cell r="B8926" t="str">
            <v>54520001 Donation &amp; Contribution</v>
          </cell>
          <cell r="C8926">
            <v>831100</v>
          </cell>
          <cell r="D8926">
            <v>7095000</v>
          </cell>
          <cell r="E8926">
            <v>0</v>
          </cell>
          <cell r="F8926">
            <v>911328780</v>
          </cell>
          <cell r="G8926">
            <v>0</v>
          </cell>
          <cell r="H8926">
            <v>0</v>
          </cell>
          <cell r="I8926">
            <v>0</v>
          </cell>
          <cell r="J8926">
            <v>0</v>
          </cell>
          <cell r="K8926">
            <v>0</v>
          </cell>
          <cell r="L8926">
            <v>0</v>
          </cell>
          <cell r="M8926">
            <v>0</v>
          </cell>
          <cell r="N8926">
            <v>0</v>
          </cell>
          <cell r="O8926">
            <v>0</v>
          </cell>
          <cell r="P8926">
            <v>0</v>
          </cell>
          <cell r="Q8926">
            <v>0</v>
          </cell>
          <cell r="R8926">
            <v>0</v>
          </cell>
          <cell r="S8926">
            <v>0</v>
          </cell>
          <cell r="T8926">
            <v>919254880</v>
          </cell>
        </row>
        <row r="8927">
          <cell r="A8927">
            <v>54530001</v>
          </cell>
          <cell r="B8927" t="str">
            <v>54530001 CSR Activity Expenses</v>
          </cell>
          <cell r="C8927">
            <v>139656676.91</v>
          </cell>
          <cell r="D8927">
            <v>51909823.030000001</v>
          </cell>
          <cell r="E8927">
            <v>35285884</v>
          </cell>
          <cell r="F8927">
            <v>30464530</v>
          </cell>
          <cell r="G8927">
            <v>1984500</v>
          </cell>
          <cell r="H8927">
            <v>0</v>
          </cell>
          <cell r="I8927">
            <v>0</v>
          </cell>
          <cell r="J8927">
            <v>0</v>
          </cell>
          <cell r="K8927">
            <v>0</v>
          </cell>
          <cell r="L8927">
            <v>0</v>
          </cell>
          <cell r="M8927">
            <v>0</v>
          </cell>
          <cell r="N8927">
            <v>0</v>
          </cell>
          <cell r="O8927">
            <v>0</v>
          </cell>
          <cell r="P8927">
            <v>0</v>
          </cell>
          <cell r="Q8927">
            <v>0</v>
          </cell>
          <cell r="R8927">
            <v>0</v>
          </cell>
          <cell r="S8927">
            <v>0</v>
          </cell>
          <cell r="T8927">
            <v>259301413.94</v>
          </cell>
        </row>
        <row r="8928">
          <cell r="A8928">
            <v>392</v>
          </cell>
          <cell r="B8928" t="str">
            <v>Bank Charges……….</v>
          </cell>
          <cell r="C8928">
            <v>24291132.829999998</v>
          </cell>
          <cell r="D8928">
            <v>24981348.100000001</v>
          </cell>
          <cell r="E8928">
            <v>3703454.61</v>
          </cell>
          <cell r="F8928">
            <v>3593474.28</v>
          </cell>
          <cell r="G8928">
            <v>2808177.95</v>
          </cell>
          <cell r="H8928">
            <v>0</v>
          </cell>
          <cell r="I8928">
            <v>0</v>
          </cell>
          <cell r="J8928">
            <v>0</v>
          </cell>
          <cell r="K8928">
            <v>34810.36</v>
          </cell>
          <cell r="L8928">
            <v>80935.789999999994</v>
          </cell>
          <cell r="M8928">
            <v>262734.83</v>
          </cell>
          <cell r="N8928">
            <v>0</v>
          </cell>
          <cell r="O8928">
            <v>0</v>
          </cell>
          <cell r="P8928">
            <v>0</v>
          </cell>
          <cell r="Q8928">
            <v>0</v>
          </cell>
          <cell r="R8928">
            <v>0</v>
          </cell>
          <cell r="S8928">
            <v>0</v>
          </cell>
          <cell r="T8928">
            <v>59756068.75</v>
          </cell>
        </row>
        <row r="8929">
          <cell r="A8929">
            <v>54580001</v>
          </cell>
          <cell r="B8929" t="str">
            <v>54580001 Bank Charges - Dd/Tt Charges</v>
          </cell>
          <cell r="C8929">
            <v>8771289.9299999997</v>
          </cell>
          <cell r="D8929">
            <v>11920.63</v>
          </cell>
          <cell r="E8929">
            <v>1466298.33</v>
          </cell>
          <cell r="F8929">
            <v>0</v>
          </cell>
          <cell r="G8929">
            <v>0</v>
          </cell>
          <cell r="H8929">
            <v>0</v>
          </cell>
          <cell r="I8929">
            <v>0</v>
          </cell>
          <cell r="J8929">
            <v>0</v>
          </cell>
          <cell r="K8929">
            <v>0</v>
          </cell>
          <cell r="L8929">
            <v>0</v>
          </cell>
          <cell r="M8929">
            <v>0</v>
          </cell>
          <cell r="N8929">
            <v>0</v>
          </cell>
          <cell r="O8929">
            <v>0</v>
          </cell>
          <cell r="P8929">
            <v>0</v>
          </cell>
          <cell r="Q8929">
            <v>0</v>
          </cell>
          <cell r="R8929">
            <v>0</v>
          </cell>
          <cell r="S8929">
            <v>0</v>
          </cell>
          <cell r="T8929">
            <v>10249508.890000001</v>
          </cell>
        </row>
        <row r="8930">
          <cell r="A8930">
            <v>54580002</v>
          </cell>
          <cell r="B8930" t="str">
            <v>54580002 Bank Charges - Lc Charges</v>
          </cell>
          <cell r="C8930">
            <v>2348055.9</v>
          </cell>
          <cell r="D8930">
            <v>-3288.29</v>
          </cell>
          <cell r="E8930">
            <v>1188617.1599999999</v>
          </cell>
          <cell r="F8930">
            <v>0</v>
          </cell>
          <cell r="G8930">
            <v>0</v>
          </cell>
          <cell r="H8930">
            <v>0</v>
          </cell>
          <cell r="I8930">
            <v>0</v>
          </cell>
          <cell r="J8930">
            <v>0</v>
          </cell>
          <cell r="K8930">
            <v>0</v>
          </cell>
          <cell r="L8930">
            <v>0</v>
          </cell>
          <cell r="M8930">
            <v>0</v>
          </cell>
          <cell r="N8930">
            <v>0</v>
          </cell>
          <cell r="O8930">
            <v>0</v>
          </cell>
          <cell r="P8930">
            <v>0</v>
          </cell>
          <cell r="Q8930">
            <v>0</v>
          </cell>
          <cell r="R8930">
            <v>0</v>
          </cell>
          <cell r="S8930">
            <v>0</v>
          </cell>
          <cell r="T8930">
            <v>3533384.77</v>
          </cell>
        </row>
        <row r="8931">
          <cell r="A8931">
            <v>54580003</v>
          </cell>
          <cell r="B8931" t="str">
            <v>54580003 Bank Charges - Document Negotiation</v>
          </cell>
          <cell r="C8931">
            <v>0</v>
          </cell>
          <cell r="D8931">
            <v>242657.05</v>
          </cell>
          <cell r="E8931">
            <v>726468.92</v>
          </cell>
          <cell r="F8931">
            <v>0</v>
          </cell>
          <cell r="G8931">
            <v>0</v>
          </cell>
          <cell r="H8931">
            <v>0</v>
          </cell>
          <cell r="I8931">
            <v>0</v>
          </cell>
          <cell r="J8931">
            <v>0</v>
          </cell>
          <cell r="K8931">
            <v>0</v>
          </cell>
          <cell r="L8931">
            <v>0</v>
          </cell>
          <cell r="M8931">
            <v>0</v>
          </cell>
          <cell r="N8931">
            <v>0</v>
          </cell>
          <cell r="O8931">
            <v>0</v>
          </cell>
          <cell r="P8931">
            <v>0</v>
          </cell>
          <cell r="Q8931">
            <v>0</v>
          </cell>
          <cell r="R8931">
            <v>0</v>
          </cell>
          <cell r="S8931">
            <v>0</v>
          </cell>
          <cell r="T8931">
            <v>969125.97</v>
          </cell>
        </row>
        <row r="8932">
          <cell r="A8932">
            <v>54580005</v>
          </cell>
          <cell r="B8932" t="str">
            <v>54580005 Bank Charges - Foreign / Correspondance Bank</v>
          </cell>
          <cell r="C8932">
            <v>8729475.5999999996</v>
          </cell>
          <cell r="D8932">
            <v>0</v>
          </cell>
          <cell r="E8932">
            <v>0</v>
          </cell>
          <cell r="F8932">
            <v>0</v>
          </cell>
          <cell r="G8932">
            <v>0</v>
          </cell>
          <cell r="H8932">
            <v>0</v>
          </cell>
          <cell r="I8932">
            <v>0</v>
          </cell>
          <cell r="J8932">
            <v>0</v>
          </cell>
          <cell r="K8932">
            <v>0</v>
          </cell>
          <cell r="L8932">
            <v>0</v>
          </cell>
          <cell r="M8932">
            <v>0</v>
          </cell>
          <cell r="N8932">
            <v>0</v>
          </cell>
          <cell r="O8932">
            <v>0</v>
          </cell>
          <cell r="P8932">
            <v>0</v>
          </cell>
          <cell r="Q8932">
            <v>0</v>
          </cell>
          <cell r="R8932">
            <v>0</v>
          </cell>
          <cell r="S8932">
            <v>0</v>
          </cell>
          <cell r="T8932">
            <v>8729475.5999999996</v>
          </cell>
        </row>
        <row r="8933">
          <cell r="A8933">
            <v>54580006</v>
          </cell>
          <cell r="B8933" t="str">
            <v>54580006 Commission on Investments</v>
          </cell>
          <cell r="C8933">
            <v>0</v>
          </cell>
          <cell r="D8933">
            <v>0</v>
          </cell>
          <cell r="E8933">
            <v>0</v>
          </cell>
          <cell r="F8933">
            <v>23613</v>
          </cell>
          <cell r="G8933">
            <v>0</v>
          </cell>
          <cell r="H8933">
            <v>0</v>
          </cell>
          <cell r="I8933">
            <v>0</v>
          </cell>
          <cell r="J8933">
            <v>0</v>
          </cell>
          <cell r="K8933">
            <v>0</v>
          </cell>
          <cell r="L8933">
            <v>0</v>
          </cell>
          <cell r="M8933">
            <v>0</v>
          </cell>
          <cell r="N8933">
            <v>0</v>
          </cell>
          <cell r="O8933">
            <v>0</v>
          </cell>
          <cell r="P8933">
            <v>0</v>
          </cell>
          <cell r="Q8933">
            <v>0</v>
          </cell>
          <cell r="R8933">
            <v>0</v>
          </cell>
          <cell r="S8933">
            <v>0</v>
          </cell>
          <cell r="T8933">
            <v>23613</v>
          </cell>
        </row>
        <row r="8934">
          <cell r="A8934">
            <v>54580099</v>
          </cell>
          <cell r="B8934" t="str">
            <v>54580099 Bank Charges - Others</v>
          </cell>
          <cell r="C8934">
            <v>4442311.4000000004</v>
          </cell>
          <cell r="D8934">
            <v>24730058.710000001</v>
          </cell>
          <cell r="E8934">
            <v>322070.2</v>
          </cell>
          <cell r="F8934">
            <v>3569861.28</v>
          </cell>
          <cell r="G8934">
            <v>2808177.95</v>
          </cell>
          <cell r="H8934">
            <v>0</v>
          </cell>
          <cell r="I8934">
            <v>0</v>
          </cell>
          <cell r="J8934">
            <v>0</v>
          </cell>
          <cell r="K8934">
            <v>34810.36</v>
          </cell>
          <cell r="L8934">
            <v>80935.789999999994</v>
          </cell>
          <cell r="M8934">
            <v>262734.83</v>
          </cell>
          <cell r="N8934">
            <v>0</v>
          </cell>
          <cell r="O8934">
            <v>0</v>
          </cell>
          <cell r="P8934">
            <v>0</v>
          </cell>
          <cell r="Q8934">
            <v>0</v>
          </cell>
          <cell r="R8934">
            <v>0</v>
          </cell>
          <cell r="S8934">
            <v>0</v>
          </cell>
          <cell r="T8934">
            <v>36250960.520000003</v>
          </cell>
        </row>
        <row r="8935">
          <cell r="A8935">
            <v>54580100</v>
          </cell>
          <cell r="B8935" t="str">
            <v>54580100 BANK CHARGES-LEAD MANAGER'S FEES</v>
          </cell>
          <cell r="C8935">
            <v>0</v>
          </cell>
          <cell r="D8935">
            <v>0</v>
          </cell>
          <cell r="E8935">
            <v>0</v>
          </cell>
          <cell r="F8935">
            <v>0</v>
          </cell>
          <cell r="G8935">
            <v>0</v>
          </cell>
          <cell r="H8935">
            <v>0</v>
          </cell>
          <cell r="I8935">
            <v>0</v>
          </cell>
          <cell r="J8935">
            <v>0</v>
          </cell>
          <cell r="K8935">
            <v>0</v>
          </cell>
          <cell r="L8935">
            <v>0</v>
          </cell>
          <cell r="M8935">
            <v>0</v>
          </cell>
          <cell r="N8935">
            <v>0</v>
          </cell>
          <cell r="O8935">
            <v>0</v>
          </cell>
          <cell r="P8935">
            <v>0</v>
          </cell>
          <cell r="Q8935">
            <v>0</v>
          </cell>
          <cell r="R8935">
            <v>0</v>
          </cell>
          <cell r="S8935">
            <v>0</v>
          </cell>
          <cell r="T8935">
            <v>0</v>
          </cell>
        </row>
        <row r="8936">
          <cell r="A8936">
            <v>54580901</v>
          </cell>
          <cell r="B8936" t="str">
            <v>54580901 Ind-AS  Loan origination cost for EIR</v>
          </cell>
          <cell r="C8936">
            <v>0</v>
          </cell>
          <cell r="D8936">
            <v>0</v>
          </cell>
          <cell r="E8936">
            <v>0</v>
          </cell>
          <cell r="F8936">
            <v>0</v>
          </cell>
          <cell r="G8936">
            <v>0</v>
          </cell>
          <cell r="H8936">
            <v>0</v>
          </cell>
          <cell r="I8936">
            <v>0</v>
          </cell>
          <cell r="J8936">
            <v>0</v>
          </cell>
          <cell r="K8936">
            <v>0</v>
          </cell>
          <cell r="L8936">
            <v>0</v>
          </cell>
          <cell r="M8936">
            <v>0</v>
          </cell>
          <cell r="N8936">
            <v>0</v>
          </cell>
          <cell r="O8936">
            <v>0</v>
          </cell>
          <cell r="P8936">
            <v>0</v>
          </cell>
          <cell r="Q8936">
            <v>0</v>
          </cell>
          <cell r="R8936">
            <v>0</v>
          </cell>
          <cell r="S8936">
            <v>0</v>
          </cell>
          <cell r="T8936">
            <v>0</v>
          </cell>
        </row>
        <row r="8937">
          <cell r="A8937">
            <v>393</v>
          </cell>
          <cell r="B8937" t="str">
            <v>Dimunition In Value Of Long Term Investment……</v>
          </cell>
          <cell r="C8937">
            <v>0</v>
          </cell>
          <cell r="D8937">
            <v>0</v>
          </cell>
          <cell r="E8937">
            <v>0</v>
          </cell>
          <cell r="F8937">
            <v>0</v>
          </cell>
          <cell r="G8937">
            <v>0</v>
          </cell>
          <cell r="H8937">
            <v>0</v>
          </cell>
          <cell r="I8937">
            <v>0</v>
          </cell>
          <cell r="J8937">
            <v>0</v>
          </cell>
          <cell r="K8937">
            <v>0</v>
          </cell>
          <cell r="L8937">
            <v>0</v>
          </cell>
          <cell r="M8937">
            <v>0</v>
          </cell>
          <cell r="N8937">
            <v>0</v>
          </cell>
          <cell r="O8937">
            <v>0</v>
          </cell>
          <cell r="P8937">
            <v>0</v>
          </cell>
          <cell r="Q8937">
            <v>0</v>
          </cell>
          <cell r="R8937">
            <v>0</v>
          </cell>
          <cell r="S8937">
            <v>0</v>
          </cell>
          <cell r="T8937">
            <v>0</v>
          </cell>
        </row>
        <row r="8938">
          <cell r="A8938">
            <v>54710001</v>
          </cell>
          <cell r="B8938" t="str">
            <v>54710001 Dimunition In Value Of Long Term Investment</v>
          </cell>
          <cell r="C8938">
            <v>0</v>
          </cell>
          <cell r="D8938">
            <v>0</v>
          </cell>
          <cell r="E8938">
            <v>0</v>
          </cell>
          <cell r="F8938">
            <v>0</v>
          </cell>
          <cell r="G8938">
            <v>0</v>
          </cell>
          <cell r="H8938">
            <v>0</v>
          </cell>
          <cell r="I8938">
            <v>0</v>
          </cell>
          <cell r="J8938">
            <v>0</v>
          </cell>
          <cell r="K8938">
            <v>0</v>
          </cell>
          <cell r="L8938">
            <v>0</v>
          </cell>
          <cell r="M8938">
            <v>0</v>
          </cell>
          <cell r="N8938">
            <v>0</v>
          </cell>
          <cell r="O8938">
            <v>0</v>
          </cell>
          <cell r="P8938">
            <v>0</v>
          </cell>
          <cell r="Q8938">
            <v>0</v>
          </cell>
          <cell r="R8938">
            <v>0</v>
          </cell>
          <cell r="S8938">
            <v>0</v>
          </cell>
          <cell r="T8938">
            <v>0</v>
          </cell>
        </row>
        <row r="8939">
          <cell r="A8939">
            <v>394</v>
          </cell>
          <cell r="B8939" t="str">
            <v>Excess Of Cost Over Fair Value Of Curr Inves</v>
          </cell>
          <cell r="C8939">
            <v>0</v>
          </cell>
          <cell r="D8939">
            <v>0</v>
          </cell>
          <cell r="E8939">
            <v>0</v>
          </cell>
          <cell r="F8939">
            <v>0</v>
          </cell>
          <cell r="G8939">
            <v>0</v>
          </cell>
          <cell r="H8939">
            <v>0</v>
          </cell>
          <cell r="I8939">
            <v>0</v>
          </cell>
          <cell r="J8939">
            <v>0</v>
          </cell>
          <cell r="K8939">
            <v>0</v>
          </cell>
          <cell r="L8939">
            <v>0</v>
          </cell>
          <cell r="M8939">
            <v>0</v>
          </cell>
          <cell r="N8939">
            <v>0</v>
          </cell>
          <cell r="O8939">
            <v>0</v>
          </cell>
          <cell r="P8939">
            <v>0</v>
          </cell>
          <cell r="Q8939">
            <v>0</v>
          </cell>
          <cell r="R8939">
            <v>0</v>
          </cell>
          <cell r="S8939">
            <v>0</v>
          </cell>
          <cell r="T8939">
            <v>0</v>
          </cell>
        </row>
        <row r="8940">
          <cell r="A8940">
            <v>54720001</v>
          </cell>
          <cell r="B8940" t="str">
            <v>54720001 Excess Of Cost Over Fair Value Of Curr Invest(Net)</v>
          </cell>
          <cell r="C8940">
            <v>0</v>
          </cell>
          <cell r="D8940">
            <v>0</v>
          </cell>
          <cell r="E8940">
            <v>0</v>
          </cell>
          <cell r="F8940">
            <v>0</v>
          </cell>
          <cell r="G8940">
            <v>0</v>
          </cell>
          <cell r="H8940">
            <v>0</v>
          </cell>
          <cell r="I8940">
            <v>0</v>
          </cell>
          <cell r="J8940">
            <v>0</v>
          </cell>
          <cell r="K8940">
            <v>0</v>
          </cell>
          <cell r="L8940">
            <v>0</v>
          </cell>
          <cell r="M8940">
            <v>0</v>
          </cell>
          <cell r="N8940">
            <v>0</v>
          </cell>
          <cell r="O8940">
            <v>0</v>
          </cell>
          <cell r="P8940">
            <v>0</v>
          </cell>
          <cell r="Q8940">
            <v>0</v>
          </cell>
          <cell r="R8940">
            <v>0</v>
          </cell>
          <cell r="S8940">
            <v>0</v>
          </cell>
          <cell r="T8940">
            <v>0</v>
          </cell>
        </row>
        <row r="8941">
          <cell r="A8941">
            <v>54720901</v>
          </cell>
          <cell r="B8941" t="str">
            <v>54720901 Ind-AS  Excess Of Cost Over Fair Value Of Curr</v>
          </cell>
          <cell r="C8941">
            <v>0</v>
          </cell>
          <cell r="D8941">
            <v>0</v>
          </cell>
          <cell r="E8941">
            <v>0</v>
          </cell>
          <cell r="F8941">
            <v>0</v>
          </cell>
          <cell r="G8941">
            <v>0</v>
          </cell>
          <cell r="H8941">
            <v>0</v>
          </cell>
          <cell r="I8941">
            <v>0</v>
          </cell>
          <cell r="J8941">
            <v>0</v>
          </cell>
          <cell r="K8941">
            <v>0</v>
          </cell>
          <cell r="L8941">
            <v>0</v>
          </cell>
          <cell r="M8941">
            <v>0</v>
          </cell>
          <cell r="N8941">
            <v>0</v>
          </cell>
          <cell r="O8941">
            <v>0</v>
          </cell>
          <cell r="P8941">
            <v>0</v>
          </cell>
          <cell r="Q8941">
            <v>0</v>
          </cell>
          <cell r="R8941">
            <v>0</v>
          </cell>
          <cell r="S8941">
            <v>0</v>
          </cell>
          <cell r="T8941">
            <v>0</v>
          </cell>
        </row>
        <row r="8942">
          <cell r="A8942">
            <v>54720902</v>
          </cell>
          <cell r="B8942" t="str">
            <v>54720902 IND AS Fair Value loss on fin inst</v>
          </cell>
          <cell r="C8942">
            <v>0</v>
          </cell>
          <cell r="D8942">
            <v>0</v>
          </cell>
          <cell r="E8942">
            <v>0</v>
          </cell>
          <cell r="F8942">
            <v>0</v>
          </cell>
          <cell r="G8942">
            <v>0</v>
          </cell>
          <cell r="H8942">
            <v>0</v>
          </cell>
          <cell r="I8942">
            <v>0</v>
          </cell>
          <cell r="J8942">
            <v>0</v>
          </cell>
          <cell r="K8942">
            <v>0</v>
          </cell>
          <cell r="L8942">
            <v>0</v>
          </cell>
          <cell r="M8942">
            <v>0</v>
          </cell>
          <cell r="N8942">
            <v>0</v>
          </cell>
          <cell r="O8942">
            <v>0</v>
          </cell>
          <cell r="P8942">
            <v>0</v>
          </cell>
          <cell r="Q8942">
            <v>0</v>
          </cell>
          <cell r="R8942">
            <v>0</v>
          </cell>
          <cell r="S8942">
            <v>0</v>
          </cell>
          <cell r="T8942">
            <v>0</v>
          </cell>
        </row>
        <row r="8943">
          <cell r="A8943">
            <v>395</v>
          </cell>
          <cell r="B8943" t="str">
            <v>Gen &amp; Misc Exp</v>
          </cell>
          <cell r="C8943">
            <v>929904566.11000001</v>
          </cell>
          <cell r="D8943">
            <v>88626286.450000003</v>
          </cell>
          <cell r="E8943">
            <v>14871940.789999999</v>
          </cell>
          <cell r="F8943">
            <v>93249516.420000002</v>
          </cell>
          <cell r="G8943">
            <v>32331425.920000002</v>
          </cell>
          <cell r="H8943">
            <v>0</v>
          </cell>
          <cell r="I8943">
            <v>0</v>
          </cell>
          <cell r="J8943">
            <v>0</v>
          </cell>
          <cell r="K8943">
            <v>194617906.31999999</v>
          </cell>
          <cell r="L8943">
            <v>1566981.68</v>
          </cell>
          <cell r="M8943">
            <v>74967029.099999994</v>
          </cell>
          <cell r="N8943">
            <v>0</v>
          </cell>
          <cell r="O8943">
            <v>0</v>
          </cell>
          <cell r="P8943">
            <v>0</v>
          </cell>
          <cell r="Q8943">
            <v>0</v>
          </cell>
          <cell r="R8943">
            <v>0</v>
          </cell>
          <cell r="S8943">
            <v>0</v>
          </cell>
          <cell r="T8943">
            <v>1430135652.79</v>
          </cell>
        </row>
        <row r="8944">
          <cell r="A8944">
            <v>50050020</v>
          </cell>
          <cell r="B8944" t="str">
            <v>50050020 Mat Handling-Other Than Rm</v>
          </cell>
          <cell r="C8944">
            <v>0</v>
          </cell>
          <cell r="D8944">
            <v>9500</v>
          </cell>
          <cell r="E8944">
            <v>0</v>
          </cell>
          <cell r="F8944">
            <v>0</v>
          </cell>
          <cell r="G8944">
            <v>0</v>
          </cell>
          <cell r="H8944">
            <v>0</v>
          </cell>
          <cell r="I8944">
            <v>0</v>
          </cell>
          <cell r="J8944">
            <v>0</v>
          </cell>
          <cell r="K8944">
            <v>0</v>
          </cell>
          <cell r="L8944">
            <v>0</v>
          </cell>
          <cell r="M8944">
            <v>0</v>
          </cell>
          <cell r="N8944">
            <v>0</v>
          </cell>
          <cell r="O8944">
            <v>0</v>
          </cell>
          <cell r="P8944">
            <v>0</v>
          </cell>
          <cell r="Q8944">
            <v>0</v>
          </cell>
          <cell r="R8944">
            <v>0</v>
          </cell>
          <cell r="S8944">
            <v>0</v>
          </cell>
          <cell r="T8944">
            <v>9500</v>
          </cell>
        </row>
        <row r="8945">
          <cell r="A8945">
            <v>50050022</v>
          </cell>
          <cell r="B8945" t="str">
            <v>50050022 Dust-Solid Waste Disposal</v>
          </cell>
          <cell r="C8945">
            <v>0</v>
          </cell>
          <cell r="D8945">
            <v>0</v>
          </cell>
          <cell r="E8945">
            <v>0</v>
          </cell>
          <cell r="F8945">
            <v>0</v>
          </cell>
          <cell r="G8945">
            <v>0</v>
          </cell>
          <cell r="H8945">
            <v>0</v>
          </cell>
          <cell r="I8945">
            <v>0</v>
          </cell>
          <cell r="J8945">
            <v>0</v>
          </cell>
          <cell r="K8945">
            <v>0</v>
          </cell>
          <cell r="L8945">
            <v>0</v>
          </cell>
          <cell r="M8945">
            <v>679960.17</v>
          </cell>
          <cell r="N8945">
            <v>0</v>
          </cell>
          <cell r="O8945">
            <v>0</v>
          </cell>
          <cell r="P8945">
            <v>0</v>
          </cell>
          <cell r="Q8945">
            <v>0</v>
          </cell>
          <cell r="R8945">
            <v>0</v>
          </cell>
          <cell r="S8945">
            <v>0</v>
          </cell>
          <cell r="T8945">
            <v>679960.17</v>
          </cell>
        </row>
        <row r="8946">
          <cell r="A8946">
            <v>51150002</v>
          </cell>
          <cell r="B8946" t="str">
            <v>51150002   P.F ADMINSTRATION CHARGES</v>
          </cell>
          <cell r="C8946">
            <v>2073516</v>
          </cell>
          <cell r="D8946">
            <v>0</v>
          </cell>
          <cell r="E8946">
            <v>0</v>
          </cell>
          <cell r="F8946">
            <v>0</v>
          </cell>
          <cell r="G8946">
            <v>0</v>
          </cell>
          <cell r="H8946">
            <v>0</v>
          </cell>
          <cell r="I8946">
            <v>0</v>
          </cell>
          <cell r="J8946">
            <v>0</v>
          </cell>
          <cell r="K8946">
            <v>0</v>
          </cell>
          <cell r="L8946">
            <v>0</v>
          </cell>
          <cell r="M8946">
            <v>0</v>
          </cell>
          <cell r="N8946">
            <v>0</v>
          </cell>
          <cell r="O8946">
            <v>0</v>
          </cell>
          <cell r="P8946">
            <v>0</v>
          </cell>
          <cell r="Q8946">
            <v>0</v>
          </cell>
          <cell r="R8946">
            <v>0</v>
          </cell>
          <cell r="S8946">
            <v>0</v>
          </cell>
          <cell r="T8946">
            <v>2073516</v>
          </cell>
        </row>
        <row r="8947">
          <cell r="A8947">
            <v>54310045</v>
          </cell>
          <cell r="B8947" t="str">
            <v>54310045 Plant &amp; Trees</v>
          </cell>
          <cell r="C8947">
            <v>156075</v>
          </cell>
          <cell r="D8947">
            <v>0</v>
          </cell>
          <cell r="E8947">
            <v>0</v>
          </cell>
          <cell r="F8947">
            <v>0</v>
          </cell>
          <cell r="G8947">
            <v>0</v>
          </cell>
          <cell r="H8947">
            <v>0</v>
          </cell>
          <cell r="I8947">
            <v>0</v>
          </cell>
          <cell r="J8947">
            <v>0</v>
          </cell>
          <cell r="K8947">
            <v>0</v>
          </cell>
          <cell r="L8947">
            <v>0</v>
          </cell>
          <cell r="M8947">
            <v>1243993</v>
          </cell>
          <cell r="N8947">
            <v>0</v>
          </cell>
          <cell r="O8947">
            <v>0</v>
          </cell>
          <cell r="P8947">
            <v>0</v>
          </cell>
          <cell r="Q8947">
            <v>0</v>
          </cell>
          <cell r="R8947">
            <v>0</v>
          </cell>
          <cell r="S8947">
            <v>0</v>
          </cell>
          <cell r="T8947">
            <v>1400068</v>
          </cell>
        </row>
        <row r="8948">
          <cell r="A8948">
            <v>54310058</v>
          </cell>
          <cell r="B8948" t="str">
            <v>54310058 Gain/Loss on Commodity Derivatives</v>
          </cell>
          <cell r="C8948">
            <v>628069902</v>
          </cell>
          <cell r="D8948">
            <v>0</v>
          </cell>
          <cell r="E8948">
            <v>0</v>
          </cell>
          <cell r="F8948">
            <v>0</v>
          </cell>
          <cell r="G8948">
            <v>0</v>
          </cell>
          <cell r="H8948">
            <v>0</v>
          </cell>
          <cell r="I8948">
            <v>0</v>
          </cell>
          <cell r="J8948">
            <v>0</v>
          </cell>
          <cell r="K8948">
            <v>0</v>
          </cell>
          <cell r="L8948">
            <v>0</v>
          </cell>
          <cell r="M8948">
            <v>0</v>
          </cell>
          <cell r="N8948">
            <v>0</v>
          </cell>
          <cell r="O8948">
            <v>0</v>
          </cell>
          <cell r="P8948">
            <v>0</v>
          </cell>
          <cell r="Q8948">
            <v>0</v>
          </cell>
          <cell r="R8948">
            <v>0</v>
          </cell>
          <cell r="S8948">
            <v>0</v>
          </cell>
          <cell r="T8948">
            <v>628069902</v>
          </cell>
        </row>
        <row r="8949">
          <cell r="A8949">
            <v>54310237</v>
          </cell>
          <cell r="B8949" t="str">
            <v>54310237 Organisation Expenses</v>
          </cell>
          <cell r="C8949">
            <v>0</v>
          </cell>
          <cell r="D8949">
            <v>0</v>
          </cell>
          <cell r="E8949">
            <v>0</v>
          </cell>
          <cell r="F8949">
            <v>0</v>
          </cell>
          <cell r="G8949">
            <v>0</v>
          </cell>
          <cell r="H8949">
            <v>0</v>
          </cell>
          <cell r="I8949">
            <v>0</v>
          </cell>
          <cell r="J8949">
            <v>0</v>
          </cell>
          <cell r="K8949">
            <v>0</v>
          </cell>
          <cell r="L8949">
            <v>0</v>
          </cell>
          <cell r="M8949">
            <v>0</v>
          </cell>
          <cell r="N8949">
            <v>0</v>
          </cell>
          <cell r="O8949">
            <v>0</v>
          </cell>
          <cell r="P8949">
            <v>0</v>
          </cell>
          <cell r="Q8949">
            <v>0</v>
          </cell>
          <cell r="R8949">
            <v>0</v>
          </cell>
          <cell r="S8949">
            <v>0</v>
          </cell>
          <cell r="T8949">
            <v>0</v>
          </cell>
        </row>
        <row r="8950">
          <cell r="A8950">
            <v>54310252</v>
          </cell>
          <cell r="B8950" t="str">
            <v>54310252 Site Electricity Charges</v>
          </cell>
          <cell r="C8950">
            <v>116739</v>
          </cell>
          <cell r="D8950">
            <v>0</v>
          </cell>
          <cell r="E8950">
            <v>0</v>
          </cell>
          <cell r="F8950">
            <v>0</v>
          </cell>
          <cell r="G8950">
            <v>0</v>
          </cell>
          <cell r="H8950">
            <v>0</v>
          </cell>
          <cell r="I8950">
            <v>0</v>
          </cell>
          <cell r="J8950">
            <v>0</v>
          </cell>
          <cell r="K8950">
            <v>0</v>
          </cell>
          <cell r="L8950">
            <v>0</v>
          </cell>
          <cell r="M8950">
            <v>21745295.140000001</v>
          </cell>
          <cell r="N8950">
            <v>0</v>
          </cell>
          <cell r="O8950">
            <v>0</v>
          </cell>
          <cell r="P8950">
            <v>0</v>
          </cell>
          <cell r="Q8950">
            <v>0</v>
          </cell>
          <cell r="R8950">
            <v>0</v>
          </cell>
          <cell r="S8950">
            <v>0</v>
          </cell>
          <cell r="T8950">
            <v>21862034.140000001</v>
          </cell>
        </row>
        <row r="8951">
          <cell r="A8951">
            <v>54440001</v>
          </cell>
          <cell r="B8951" t="str">
            <v>54440001 Provision Written Back</v>
          </cell>
          <cell r="C8951">
            <v>0</v>
          </cell>
          <cell r="D8951">
            <v>0</v>
          </cell>
          <cell r="E8951">
            <v>0</v>
          </cell>
          <cell r="F8951">
            <v>0</v>
          </cell>
          <cell r="G8951">
            <v>0</v>
          </cell>
          <cell r="H8951">
            <v>0</v>
          </cell>
          <cell r="I8951">
            <v>0</v>
          </cell>
          <cell r="J8951">
            <v>0</v>
          </cell>
          <cell r="K8951">
            <v>0</v>
          </cell>
          <cell r="L8951">
            <v>0</v>
          </cell>
          <cell r="M8951">
            <v>0</v>
          </cell>
          <cell r="N8951">
            <v>0</v>
          </cell>
          <cell r="O8951">
            <v>0</v>
          </cell>
          <cell r="P8951">
            <v>0</v>
          </cell>
          <cell r="Q8951">
            <v>0</v>
          </cell>
          <cell r="R8951">
            <v>0</v>
          </cell>
          <cell r="S8951">
            <v>0</v>
          </cell>
          <cell r="T8951">
            <v>0</v>
          </cell>
        </row>
        <row r="8952">
          <cell r="A8952">
            <v>54750001</v>
          </cell>
          <cell r="B8952" t="str">
            <v>54750001 Gen &amp; Misc Exp-Pf Inspection &amp; Supervision Charges</v>
          </cell>
          <cell r="C8952">
            <v>22361920.620000001</v>
          </cell>
          <cell r="D8952">
            <v>5439497.9299999997</v>
          </cell>
          <cell r="E8952">
            <v>71621.23</v>
          </cell>
          <cell r="F8952">
            <v>1509106.07</v>
          </cell>
          <cell r="G8952">
            <v>16856.13</v>
          </cell>
          <cell r="H8952">
            <v>0</v>
          </cell>
          <cell r="I8952">
            <v>0</v>
          </cell>
          <cell r="J8952">
            <v>0</v>
          </cell>
          <cell r="K8952">
            <v>0</v>
          </cell>
          <cell r="L8952">
            <v>189781.04</v>
          </cell>
          <cell r="M8952">
            <v>25472.720000000001</v>
          </cell>
          <cell r="N8952">
            <v>0</v>
          </cell>
          <cell r="O8952">
            <v>0</v>
          </cell>
          <cell r="P8952">
            <v>0</v>
          </cell>
          <cell r="Q8952">
            <v>0</v>
          </cell>
          <cell r="R8952">
            <v>0</v>
          </cell>
          <cell r="S8952">
            <v>0</v>
          </cell>
          <cell r="T8952">
            <v>29614255.739999998</v>
          </cell>
        </row>
        <row r="8953">
          <cell r="A8953">
            <v>54750002</v>
          </cell>
          <cell r="B8953" t="str">
            <v>54750002 Gen &amp; Misc Exp - Pooja Expenses</v>
          </cell>
          <cell r="C8953">
            <v>1297368.44</v>
          </cell>
          <cell r="D8953">
            <v>947225.43</v>
          </cell>
          <cell r="E8953">
            <v>90925.17</v>
          </cell>
          <cell r="F8953">
            <v>60410.76</v>
          </cell>
          <cell r="G8953">
            <v>3594.83</v>
          </cell>
          <cell r="H8953">
            <v>0</v>
          </cell>
          <cell r="I8953">
            <v>0</v>
          </cell>
          <cell r="J8953">
            <v>0</v>
          </cell>
          <cell r="K8953">
            <v>0</v>
          </cell>
          <cell r="L8953">
            <v>29120.799999999999</v>
          </cell>
          <cell r="M8953">
            <v>12457.93</v>
          </cell>
          <cell r="N8953">
            <v>0</v>
          </cell>
          <cell r="O8953">
            <v>0</v>
          </cell>
          <cell r="P8953">
            <v>0</v>
          </cell>
          <cell r="Q8953">
            <v>0</v>
          </cell>
          <cell r="R8953">
            <v>0</v>
          </cell>
          <cell r="S8953">
            <v>0</v>
          </cell>
          <cell r="T8953">
            <v>2441103.3599999999</v>
          </cell>
        </row>
        <row r="8954">
          <cell r="A8954">
            <v>54750003</v>
          </cell>
          <cell r="B8954" t="str">
            <v>54750003 Gen &amp; Misc Exp - Old Balances Written Off</v>
          </cell>
          <cell r="C8954">
            <v>-145146.51999999999</v>
          </cell>
          <cell r="D8954">
            <v>-184978.28</v>
          </cell>
          <cell r="E8954">
            <v>0</v>
          </cell>
          <cell r="F8954">
            <v>0</v>
          </cell>
          <cell r="G8954">
            <v>0</v>
          </cell>
          <cell r="H8954">
            <v>0</v>
          </cell>
          <cell r="I8954">
            <v>0</v>
          </cell>
          <cell r="J8954">
            <v>0</v>
          </cell>
          <cell r="K8954">
            <v>0</v>
          </cell>
          <cell r="L8954">
            <v>-2458800.4700000002</v>
          </cell>
          <cell r="M8954">
            <v>19107340.719999999</v>
          </cell>
          <cell r="N8954">
            <v>0</v>
          </cell>
          <cell r="O8954">
            <v>0</v>
          </cell>
          <cell r="P8954">
            <v>0</v>
          </cell>
          <cell r="Q8954">
            <v>0</v>
          </cell>
          <cell r="R8954">
            <v>0</v>
          </cell>
          <cell r="S8954">
            <v>0</v>
          </cell>
          <cell r="T8954">
            <v>16318415.449999999</v>
          </cell>
        </row>
        <row r="8955">
          <cell r="A8955">
            <v>54750004</v>
          </cell>
          <cell r="B8955" t="str">
            <v>54750004 Gen &amp; Misc Exp - Brokerage</v>
          </cell>
          <cell r="C8955">
            <v>485288.9</v>
          </cell>
          <cell r="D8955">
            <v>2420</v>
          </cell>
          <cell r="E8955">
            <v>67500</v>
          </cell>
          <cell r="F8955">
            <v>151660.94</v>
          </cell>
          <cell r="G8955">
            <v>30000</v>
          </cell>
          <cell r="H8955">
            <v>0</v>
          </cell>
          <cell r="I8955">
            <v>0</v>
          </cell>
          <cell r="J8955">
            <v>0</v>
          </cell>
          <cell r="K8955">
            <v>0</v>
          </cell>
          <cell r="L8955">
            <v>0</v>
          </cell>
          <cell r="M8955">
            <v>0</v>
          </cell>
          <cell r="N8955">
            <v>0</v>
          </cell>
          <cell r="O8955">
            <v>0</v>
          </cell>
          <cell r="P8955">
            <v>0</v>
          </cell>
          <cell r="Q8955">
            <v>0</v>
          </cell>
          <cell r="R8955">
            <v>0</v>
          </cell>
          <cell r="S8955">
            <v>0</v>
          </cell>
          <cell r="T8955">
            <v>736869.84</v>
          </cell>
        </row>
        <row r="8956">
          <cell r="A8956">
            <v>54750005</v>
          </cell>
          <cell r="B8956" t="str">
            <v>54750005 Gen &amp; Misc Exp - Brokerage On Fixed Deposit</v>
          </cell>
          <cell r="C8956">
            <v>0</v>
          </cell>
          <cell r="D8956">
            <v>0</v>
          </cell>
          <cell r="E8956">
            <v>0</v>
          </cell>
          <cell r="F8956">
            <v>0</v>
          </cell>
          <cell r="G8956">
            <v>0</v>
          </cell>
          <cell r="H8956">
            <v>0</v>
          </cell>
          <cell r="I8956">
            <v>0</v>
          </cell>
          <cell r="J8956">
            <v>0</v>
          </cell>
          <cell r="K8956">
            <v>0</v>
          </cell>
          <cell r="L8956">
            <v>0</v>
          </cell>
          <cell r="M8956">
            <v>0</v>
          </cell>
          <cell r="N8956">
            <v>0</v>
          </cell>
          <cell r="O8956">
            <v>0</v>
          </cell>
          <cell r="P8956">
            <v>0</v>
          </cell>
          <cell r="Q8956">
            <v>0</v>
          </cell>
          <cell r="R8956">
            <v>0</v>
          </cell>
          <cell r="S8956">
            <v>0</v>
          </cell>
          <cell r="T8956">
            <v>0</v>
          </cell>
        </row>
        <row r="8957">
          <cell r="A8957">
            <v>54750006</v>
          </cell>
          <cell r="B8957" t="str">
            <v>54750006 Gen &amp; Misc Exp - Penalty &amp; Fine</v>
          </cell>
          <cell r="C8957">
            <v>80000</v>
          </cell>
          <cell r="D8957">
            <v>408001.04</v>
          </cell>
          <cell r="E8957">
            <v>0</v>
          </cell>
          <cell r="F8957">
            <v>0</v>
          </cell>
          <cell r="G8957">
            <v>0</v>
          </cell>
          <cell r="H8957">
            <v>0</v>
          </cell>
          <cell r="I8957">
            <v>0</v>
          </cell>
          <cell r="J8957">
            <v>0</v>
          </cell>
          <cell r="K8957">
            <v>0</v>
          </cell>
          <cell r="L8957">
            <v>450000</v>
          </cell>
          <cell r="M8957">
            <v>1011</v>
          </cell>
          <cell r="N8957">
            <v>0</v>
          </cell>
          <cell r="O8957">
            <v>0</v>
          </cell>
          <cell r="P8957">
            <v>0</v>
          </cell>
          <cell r="Q8957">
            <v>0</v>
          </cell>
          <cell r="R8957">
            <v>0</v>
          </cell>
          <cell r="S8957">
            <v>0</v>
          </cell>
          <cell r="T8957">
            <v>939012.04</v>
          </cell>
        </row>
        <row r="8958">
          <cell r="A8958">
            <v>54750007</v>
          </cell>
          <cell r="B8958" t="str">
            <v>54750007 Gen &amp; Misc Exp - Filing Fees</v>
          </cell>
          <cell r="C8958">
            <v>1960952.64</v>
          </cell>
          <cell r="D8958">
            <v>253790.84</v>
          </cell>
          <cell r="E8958">
            <v>98367</v>
          </cell>
          <cell r="F8958">
            <v>61456.74</v>
          </cell>
          <cell r="G8958">
            <v>0</v>
          </cell>
          <cell r="H8958">
            <v>0</v>
          </cell>
          <cell r="I8958">
            <v>0</v>
          </cell>
          <cell r="J8958">
            <v>0</v>
          </cell>
          <cell r="K8958">
            <v>0</v>
          </cell>
          <cell r="L8958">
            <v>3860</v>
          </cell>
          <cell r="M8958">
            <v>0</v>
          </cell>
          <cell r="N8958">
            <v>0</v>
          </cell>
          <cell r="O8958">
            <v>0</v>
          </cell>
          <cell r="P8958">
            <v>0</v>
          </cell>
          <cell r="Q8958">
            <v>0</v>
          </cell>
          <cell r="R8958">
            <v>0</v>
          </cell>
          <cell r="S8958">
            <v>0</v>
          </cell>
          <cell r="T8958">
            <v>2378427.2200000002</v>
          </cell>
        </row>
        <row r="8959">
          <cell r="A8959">
            <v>54750008</v>
          </cell>
          <cell r="B8959" t="str">
            <v>54750008 Gen &amp; Misc Exp - Interview Expenses Reimbursement</v>
          </cell>
          <cell r="C8959">
            <v>3636248.11</v>
          </cell>
          <cell r="D8959">
            <v>0</v>
          </cell>
          <cell r="E8959">
            <v>119913</v>
          </cell>
          <cell r="F8959">
            <v>0</v>
          </cell>
          <cell r="G8959">
            <v>0</v>
          </cell>
          <cell r="H8959">
            <v>0</v>
          </cell>
          <cell r="I8959">
            <v>0</v>
          </cell>
          <cell r="J8959">
            <v>0</v>
          </cell>
          <cell r="K8959">
            <v>0</v>
          </cell>
          <cell r="L8959">
            <v>58988</v>
          </cell>
          <cell r="M8959">
            <v>0</v>
          </cell>
          <cell r="N8959">
            <v>0</v>
          </cell>
          <cell r="O8959">
            <v>0</v>
          </cell>
          <cell r="P8959">
            <v>0</v>
          </cell>
          <cell r="Q8959">
            <v>0</v>
          </cell>
          <cell r="R8959">
            <v>0</v>
          </cell>
          <cell r="S8959">
            <v>0</v>
          </cell>
          <cell r="T8959">
            <v>3815149.11</v>
          </cell>
        </row>
        <row r="8960">
          <cell r="A8960">
            <v>54750009</v>
          </cell>
          <cell r="B8960" t="str">
            <v>54750009 Gen &amp; Misc Exp - Guest House</v>
          </cell>
          <cell r="C8960">
            <v>4968038.87</v>
          </cell>
          <cell r="D8960">
            <v>4012025.71</v>
          </cell>
          <cell r="E8960">
            <v>8816.1</v>
          </cell>
          <cell r="F8960">
            <v>-7788.28</v>
          </cell>
          <cell r="G8960">
            <v>0</v>
          </cell>
          <cell r="H8960">
            <v>0</v>
          </cell>
          <cell r="I8960">
            <v>0</v>
          </cell>
          <cell r="J8960">
            <v>0</v>
          </cell>
          <cell r="K8960">
            <v>0</v>
          </cell>
          <cell r="L8960">
            <v>0</v>
          </cell>
          <cell r="M8960">
            <v>14230</v>
          </cell>
          <cell r="N8960">
            <v>0</v>
          </cell>
          <cell r="O8960">
            <v>0</v>
          </cell>
          <cell r="P8960">
            <v>0</v>
          </cell>
          <cell r="Q8960">
            <v>0</v>
          </cell>
          <cell r="R8960">
            <v>0</v>
          </cell>
          <cell r="S8960">
            <v>0</v>
          </cell>
          <cell r="T8960">
            <v>8995322.4000000004</v>
          </cell>
        </row>
        <row r="8961">
          <cell r="A8961">
            <v>54750010</v>
          </cell>
          <cell r="B8961" t="str">
            <v>54750010 Gen &amp; Misc Exp - Non Wholetime Directors Commision</v>
          </cell>
          <cell r="C8961">
            <v>0</v>
          </cell>
          <cell r="D8961">
            <v>0</v>
          </cell>
          <cell r="E8961">
            <v>0</v>
          </cell>
          <cell r="F8961">
            <v>58200000</v>
          </cell>
          <cell r="G8961">
            <v>0</v>
          </cell>
          <cell r="H8961">
            <v>0</v>
          </cell>
          <cell r="I8961">
            <v>0</v>
          </cell>
          <cell r="J8961">
            <v>0</v>
          </cell>
          <cell r="K8961">
            <v>0</v>
          </cell>
          <cell r="L8961">
            <v>0</v>
          </cell>
          <cell r="M8961">
            <v>0</v>
          </cell>
          <cell r="N8961">
            <v>0</v>
          </cell>
          <cell r="O8961">
            <v>0</v>
          </cell>
          <cell r="P8961">
            <v>0</v>
          </cell>
          <cell r="Q8961">
            <v>0</v>
          </cell>
          <cell r="R8961">
            <v>0</v>
          </cell>
          <cell r="S8961">
            <v>0</v>
          </cell>
          <cell r="T8961">
            <v>58200000</v>
          </cell>
        </row>
        <row r="8962">
          <cell r="A8962">
            <v>54750011</v>
          </cell>
          <cell r="B8962" t="str">
            <v>54750011 Gen &amp; Misc Exp - Stamp Papers/Adhensive Stamps</v>
          </cell>
          <cell r="C8962">
            <v>1851069</v>
          </cell>
          <cell r="D8962">
            <v>39195</v>
          </cell>
          <cell r="E8962">
            <v>3580</v>
          </cell>
          <cell r="F8962">
            <v>4697623.9000000004</v>
          </cell>
          <cell r="G8962">
            <v>1100</v>
          </cell>
          <cell r="H8962">
            <v>0</v>
          </cell>
          <cell r="I8962">
            <v>0</v>
          </cell>
          <cell r="J8962">
            <v>0</v>
          </cell>
          <cell r="K8962">
            <v>655</v>
          </cell>
          <cell r="L8962">
            <v>12010</v>
          </cell>
          <cell r="M8962">
            <v>75000</v>
          </cell>
          <cell r="N8962">
            <v>0</v>
          </cell>
          <cell r="O8962">
            <v>0</v>
          </cell>
          <cell r="P8962">
            <v>0</v>
          </cell>
          <cell r="Q8962">
            <v>0</v>
          </cell>
          <cell r="R8962">
            <v>0</v>
          </cell>
          <cell r="S8962">
            <v>0</v>
          </cell>
          <cell r="T8962">
            <v>6680232.9000000004</v>
          </cell>
        </row>
        <row r="8963">
          <cell r="A8963">
            <v>54750012</v>
          </cell>
          <cell r="B8963" t="str">
            <v>54750012 Gen &amp; Misc Exp - Sales Tax Amount Written Off</v>
          </cell>
          <cell r="C8963">
            <v>92067</v>
          </cell>
          <cell r="D8963">
            <v>12530948.08</v>
          </cell>
          <cell r="E8963">
            <v>0</v>
          </cell>
          <cell r="F8963">
            <v>0</v>
          </cell>
          <cell r="G8963">
            <v>14723</v>
          </cell>
          <cell r="H8963">
            <v>0</v>
          </cell>
          <cell r="I8963">
            <v>0</v>
          </cell>
          <cell r="J8963">
            <v>0</v>
          </cell>
          <cell r="K8963">
            <v>0</v>
          </cell>
          <cell r="L8963">
            <v>0</v>
          </cell>
          <cell r="M8963">
            <v>0</v>
          </cell>
          <cell r="N8963">
            <v>0</v>
          </cell>
          <cell r="O8963">
            <v>0</v>
          </cell>
          <cell r="P8963">
            <v>0</v>
          </cell>
          <cell r="Q8963">
            <v>0</v>
          </cell>
          <cell r="R8963">
            <v>0</v>
          </cell>
          <cell r="S8963">
            <v>0</v>
          </cell>
          <cell r="T8963">
            <v>12637738.08</v>
          </cell>
        </row>
        <row r="8964">
          <cell r="A8964">
            <v>54750013</v>
          </cell>
          <cell r="B8964" t="str">
            <v>54750013 Gen &amp; Misc Exp - Relocation &amp; Joining</v>
          </cell>
          <cell r="C8964">
            <v>107801906.91</v>
          </cell>
          <cell r="D8964">
            <v>33036364.850000001</v>
          </cell>
          <cell r="E8964">
            <v>7888287.2800000003</v>
          </cell>
          <cell r="F8964">
            <v>3147315.19</v>
          </cell>
          <cell r="G8964">
            <v>3485244.82</v>
          </cell>
          <cell r="H8964">
            <v>0</v>
          </cell>
          <cell r="I8964">
            <v>0</v>
          </cell>
          <cell r="J8964">
            <v>0</v>
          </cell>
          <cell r="K8964">
            <v>0</v>
          </cell>
          <cell r="L8964">
            <v>2617701.54</v>
          </cell>
          <cell r="M8964">
            <v>1777024.41</v>
          </cell>
          <cell r="N8964">
            <v>0</v>
          </cell>
          <cell r="O8964">
            <v>0</v>
          </cell>
          <cell r="P8964">
            <v>0</v>
          </cell>
          <cell r="Q8964">
            <v>0</v>
          </cell>
          <cell r="R8964">
            <v>0</v>
          </cell>
          <cell r="S8964">
            <v>0</v>
          </cell>
          <cell r="T8964">
            <v>159753845</v>
          </cell>
        </row>
        <row r="8965">
          <cell r="A8965">
            <v>54750014</v>
          </cell>
          <cell r="B8965" t="str">
            <v>54750014 Gen &amp; Misc Exp - Registration Charges</v>
          </cell>
          <cell r="C8965">
            <v>257157.4</v>
          </cell>
          <cell r="D8965">
            <v>137458</v>
          </cell>
          <cell r="E8965">
            <v>16708</v>
          </cell>
          <cell r="F8965">
            <v>0</v>
          </cell>
          <cell r="G8965">
            <v>0</v>
          </cell>
          <cell r="H8965">
            <v>0</v>
          </cell>
          <cell r="I8965">
            <v>0</v>
          </cell>
          <cell r="J8965">
            <v>0</v>
          </cell>
          <cell r="K8965">
            <v>0</v>
          </cell>
          <cell r="L8965">
            <v>276802</v>
          </cell>
          <cell r="M8965">
            <v>2770</v>
          </cell>
          <cell r="N8965">
            <v>0</v>
          </cell>
          <cell r="O8965">
            <v>0</v>
          </cell>
          <cell r="P8965">
            <v>0</v>
          </cell>
          <cell r="Q8965">
            <v>0</v>
          </cell>
          <cell r="R8965">
            <v>0</v>
          </cell>
          <cell r="S8965">
            <v>0</v>
          </cell>
          <cell r="T8965">
            <v>690895.4</v>
          </cell>
        </row>
        <row r="8966">
          <cell r="A8966">
            <v>54750015</v>
          </cell>
          <cell r="B8966" t="str">
            <v>54750015 Gen &amp; Misc Exp - Laundry Expenses</v>
          </cell>
          <cell r="C8966">
            <v>4873911.4000000004</v>
          </cell>
          <cell r="D8966">
            <v>2049910.4</v>
          </cell>
          <cell r="E8966">
            <v>812971.6</v>
          </cell>
          <cell r="F8966">
            <v>-590078.93999999994</v>
          </cell>
          <cell r="G8966">
            <v>124209</v>
          </cell>
          <cell r="H8966">
            <v>0</v>
          </cell>
          <cell r="I8966">
            <v>0</v>
          </cell>
          <cell r="J8966">
            <v>0</v>
          </cell>
          <cell r="K8966">
            <v>0</v>
          </cell>
          <cell r="L8966">
            <v>86518</v>
          </cell>
          <cell r="M8966">
            <v>37727</v>
          </cell>
          <cell r="N8966">
            <v>0</v>
          </cell>
          <cell r="O8966">
            <v>0</v>
          </cell>
          <cell r="P8966">
            <v>0</v>
          </cell>
          <cell r="Q8966">
            <v>0</v>
          </cell>
          <cell r="R8966">
            <v>0</v>
          </cell>
          <cell r="S8966">
            <v>0</v>
          </cell>
          <cell r="T8966">
            <v>7395168.46</v>
          </cell>
        </row>
        <row r="8967">
          <cell r="A8967">
            <v>54750016</v>
          </cell>
          <cell r="B8967" t="str">
            <v>54750016 Gen &amp; Misc Exp - Lunch Expenses -Officers</v>
          </cell>
          <cell r="C8967">
            <v>1261439.6399999999</v>
          </cell>
          <cell r="D8967">
            <v>150197.74</v>
          </cell>
          <cell r="E8967">
            <v>0</v>
          </cell>
          <cell r="F8967">
            <v>4000</v>
          </cell>
          <cell r="G8967">
            <v>-1677.29</v>
          </cell>
          <cell r="H8967">
            <v>0</v>
          </cell>
          <cell r="I8967">
            <v>0</v>
          </cell>
          <cell r="J8967">
            <v>0</v>
          </cell>
          <cell r="K8967">
            <v>0</v>
          </cell>
          <cell r="L8967">
            <v>0</v>
          </cell>
          <cell r="M8967">
            <v>0</v>
          </cell>
          <cell r="N8967">
            <v>0</v>
          </cell>
          <cell r="O8967">
            <v>0</v>
          </cell>
          <cell r="P8967">
            <v>0</v>
          </cell>
          <cell r="Q8967">
            <v>0</v>
          </cell>
          <cell r="R8967">
            <v>0</v>
          </cell>
          <cell r="S8967">
            <v>0</v>
          </cell>
          <cell r="T8967">
            <v>1413960.09</v>
          </cell>
        </row>
        <row r="8968">
          <cell r="A8968">
            <v>54750017</v>
          </cell>
          <cell r="B8968" t="str">
            <v>54750017 Gen &amp; Misc Exp - Rounding Off</v>
          </cell>
          <cell r="C8968">
            <v>-7685351.7699999996</v>
          </cell>
          <cell r="D8968">
            <v>59788.58</v>
          </cell>
          <cell r="E8968">
            <v>-42.34</v>
          </cell>
          <cell r="F8968">
            <v>62504.56</v>
          </cell>
          <cell r="G8968">
            <v>-119.42</v>
          </cell>
          <cell r="H8968">
            <v>0</v>
          </cell>
          <cell r="I8968">
            <v>0</v>
          </cell>
          <cell r="J8968">
            <v>0</v>
          </cell>
          <cell r="K8968">
            <v>0.84</v>
          </cell>
          <cell r="L8968">
            <v>-3.86</v>
          </cell>
          <cell r="M8968">
            <v>2276.19</v>
          </cell>
          <cell r="N8968">
            <v>0</v>
          </cell>
          <cell r="O8968">
            <v>0</v>
          </cell>
          <cell r="P8968">
            <v>0</v>
          </cell>
          <cell r="Q8968">
            <v>0</v>
          </cell>
          <cell r="R8968">
            <v>0</v>
          </cell>
          <cell r="S8968">
            <v>0</v>
          </cell>
          <cell r="T8968">
            <v>-7560947.2199999997</v>
          </cell>
        </row>
        <row r="8969">
          <cell r="A8969">
            <v>54750018</v>
          </cell>
          <cell r="B8969" t="str">
            <v>54750018 Gen &amp; Misc Exp - Excise Duty</v>
          </cell>
          <cell r="C8969">
            <v>0</v>
          </cell>
          <cell r="D8969">
            <v>0</v>
          </cell>
          <cell r="E8969">
            <v>0</v>
          </cell>
          <cell r="F8969">
            <v>0</v>
          </cell>
          <cell r="G8969">
            <v>0</v>
          </cell>
          <cell r="H8969">
            <v>0</v>
          </cell>
          <cell r="I8969">
            <v>0</v>
          </cell>
          <cell r="J8969">
            <v>0</v>
          </cell>
          <cell r="K8969">
            <v>0</v>
          </cell>
          <cell r="L8969">
            <v>0</v>
          </cell>
          <cell r="M8969">
            <v>0</v>
          </cell>
          <cell r="N8969">
            <v>0</v>
          </cell>
          <cell r="O8969">
            <v>0</v>
          </cell>
          <cell r="P8969">
            <v>0</v>
          </cell>
          <cell r="Q8969">
            <v>0</v>
          </cell>
          <cell r="R8969">
            <v>0</v>
          </cell>
          <cell r="S8969">
            <v>0</v>
          </cell>
          <cell r="T8969">
            <v>0</v>
          </cell>
        </row>
        <row r="8970">
          <cell r="A8970">
            <v>54750019</v>
          </cell>
          <cell r="B8970" t="str">
            <v>54750019 Shared IT Services</v>
          </cell>
          <cell r="C8970">
            <v>0</v>
          </cell>
          <cell r="D8970">
            <v>0</v>
          </cell>
          <cell r="E8970">
            <v>0</v>
          </cell>
          <cell r="F8970">
            <v>0</v>
          </cell>
          <cell r="G8970">
            <v>0</v>
          </cell>
          <cell r="H8970">
            <v>0</v>
          </cell>
          <cell r="I8970">
            <v>0</v>
          </cell>
          <cell r="J8970">
            <v>0</v>
          </cell>
          <cell r="K8970">
            <v>0</v>
          </cell>
          <cell r="L8970">
            <v>0</v>
          </cell>
          <cell r="M8970">
            <v>0</v>
          </cell>
          <cell r="N8970">
            <v>0</v>
          </cell>
          <cell r="O8970">
            <v>0</v>
          </cell>
          <cell r="P8970">
            <v>0</v>
          </cell>
          <cell r="Q8970">
            <v>0</v>
          </cell>
          <cell r="R8970">
            <v>0</v>
          </cell>
          <cell r="S8970">
            <v>0</v>
          </cell>
          <cell r="T8970">
            <v>0</v>
          </cell>
        </row>
        <row r="8971">
          <cell r="A8971">
            <v>54750021</v>
          </cell>
          <cell r="B8971" t="str">
            <v>54750021 Pune Plant Imprest</v>
          </cell>
          <cell r="C8971">
            <v>0</v>
          </cell>
          <cell r="D8971">
            <v>0</v>
          </cell>
          <cell r="E8971">
            <v>0</v>
          </cell>
          <cell r="F8971">
            <v>0</v>
          </cell>
          <cell r="G8971">
            <v>0</v>
          </cell>
          <cell r="H8971">
            <v>0</v>
          </cell>
          <cell r="I8971">
            <v>0</v>
          </cell>
          <cell r="J8971">
            <v>0</v>
          </cell>
          <cell r="K8971">
            <v>0</v>
          </cell>
          <cell r="L8971">
            <v>0</v>
          </cell>
          <cell r="M8971">
            <v>0</v>
          </cell>
          <cell r="N8971">
            <v>0</v>
          </cell>
          <cell r="O8971">
            <v>0</v>
          </cell>
          <cell r="P8971">
            <v>0</v>
          </cell>
          <cell r="Q8971">
            <v>0</v>
          </cell>
          <cell r="R8971">
            <v>0</v>
          </cell>
          <cell r="S8971">
            <v>0</v>
          </cell>
          <cell r="T8971">
            <v>0</v>
          </cell>
        </row>
        <row r="8972">
          <cell r="A8972">
            <v>54750099</v>
          </cell>
          <cell r="B8972" t="str">
            <v>54750099 Gen &amp; Misc Exp - Sundries/Others</v>
          </cell>
          <cell r="C8972">
            <v>156378469.47</v>
          </cell>
          <cell r="D8972">
            <v>29635757.129999999</v>
          </cell>
          <cell r="E8972">
            <v>5349588.46</v>
          </cell>
          <cell r="F8972">
            <v>26095405.48</v>
          </cell>
          <cell r="G8972">
            <v>28657494.850000001</v>
          </cell>
          <cell r="H8972">
            <v>0</v>
          </cell>
          <cell r="I8972">
            <v>0</v>
          </cell>
          <cell r="J8972">
            <v>0</v>
          </cell>
          <cell r="K8972">
            <v>2202172.2799999998</v>
          </cell>
          <cell r="L8972">
            <v>301004.63</v>
          </cell>
          <cell r="M8972">
            <v>30242470.82</v>
          </cell>
          <cell r="N8972">
            <v>0</v>
          </cell>
          <cell r="O8972">
            <v>0</v>
          </cell>
          <cell r="P8972">
            <v>0</v>
          </cell>
          <cell r="Q8972">
            <v>0</v>
          </cell>
          <cell r="R8972">
            <v>0</v>
          </cell>
          <cell r="S8972">
            <v>0</v>
          </cell>
          <cell r="T8972">
            <v>278862363.12</v>
          </cell>
        </row>
        <row r="8973">
          <cell r="A8973">
            <v>54750100</v>
          </cell>
          <cell r="B8973" t="str">
            <v>54750100 GEN&amp; MISC EXPS-ANNUAL GENERAL MEETING EXPENSES</v>
          </cell>
          <cell r="C8973">
            <v>14330</v>
          </cell>
          <cell r="D8973">
            <v>100600</v>
          </cell>
          <cell r="E8973">
            <v>343705.29</v>
          </cell>
          <cell r="F8973">
            <v>0</v>
          </cell>
          <cell r="G8973">
            <v>0</v>
          </cell>
          <cell r="H8973">
            <v>0</v>
          </cell>
          <cell r="I8973">
            <v>0</v>
          </cell>
          <cell r="J8973">
            <v>0</v>
          </cell>
          <cell r="K8973">
            <v>0</v>
          </cell>
          <cell r="L8973">
            <v>0</v>
          </cell>
          <cell r="M8973">
            <v>0</v>
          </cell>
          <cell r="N8973">
            <v>0</v>
          </cell>
          <cell r="O8973">
            <v>0</v>
          </cell>
          <cell r="P8973">
            <v>0</v>
          </cell>
          <cell r="Q8973">
            <v>0</v>
          </cell>
          <cell r="R8973">
            <v>0</v>
          </cell>
          <cell r="S8973">
            <v>0</v>
          </cell>
          <cell r="T8973">
            <v>458635.29</v>
          </cell>
        </row>
        <row r="8974">
          <cell r="A8974">
            <v>54750103</v>
          </cell>
          <cell r="B8974" t="str">
            <v>5*  Business Support GST Common Expenses</v>
          </cell>
          <cell r="C8974">
            <v>0</v>
          </cell>
          <cell r="D8974">
            <v>0</v>
          </cell>
          <cell r="E8974">
            <v>0</v>
          </cell>
          <cell r="F8974">
            <v>0</v>
          </cell>
          <cell r="G8974">
            <v>0</v>
          </cell>
          <cell r="H8974">
            <v>0</v>
          </cell>
          <cell r="I8974">
            <v>0</v>
          </cell>
          <cell r="J8974">
            <v>0</v>
          </cell>
          <cell r="K8974">
            <v>0</v>
          </cell>
          <cell r="L8974">
            <v>0</v>
          </cell>
          <cell r="M8974">
            <v>0</v>
          </cell>
          <cell r="N8974">
            <v>0</v>
          </cell>
          <cell r="O8974">
            <v>0</v>
          </cell>
          <cell r="P8974">
            <v>0</v>
          </cell>
          <cell r="Q8974">
            <v>0</v>
          </cell>
          <cell r="R8974">
            <v>0</v>
          </cell>
          <cell r="S8974">
            <v>0</v>
          </cell>
          <cell r="T8974">
            <v>0</v>
          </cell>
        </row>
        <row r="8975">
          <cell r="A8975">
            <v>54750111</v>
          </cell>
          <cell r="B8975" t="str">
            <v>54750111 Gen &amp; Misc Exp û ME</v>
          </cell>
          <cell r="C8975">
            <v>0</v>
          </cell>
          <cell r="D8975">
            <v>0</v>
          </cell>
          <cell r="E8975">
            <v>0</v>
          </cell>
          <cell r="F8975">
            <v>0</v>
          </cell>
          <cell r="G8975">
            <v>0</v>
          </cell>
          <cell r="H8975">
            <v>0</v>
          </cell>
          <cell r="I8975">
            <v>0</v>
          </cell>
          <cell r="J8975">
            <v>0</v>
          </cell>
          <cell r="K8975">
            <v>251276911</v>
          </cell>
          <cell r="L8975">
            <v>0</v>
          </cell>
          <cell r="M8975">
            <v>0</v>
          </cell>
          <cell r="N8975">
            <v>0</v>
          </cell>
          <cell r="O8975">
            <v>0</v>
          </cell>
          <cell r="P8975">
            <v>0</v>
          </cell>
          <cell r="Q8975">
            <v>0</v>
          </cell>
          <cell r="R8975">
            <v>0</v>
          </cell>
          <cell r="S8975">
            <v>0</v>
          </cell>
          <cell r="T8975">
            <v>251276911</v>
          </cell>
        </row>
        <row r="8976">
          <cell r="A8976">
            <v>54750112</v>
          </cell>
          <cell r="B8976" t="str">
            <v>5*  Gen &amp; Misc Exp - IDT</v>
          </cell>
          <cell r="C8976">
            <v>-1336</v>
          </cell>
          <cell r="D8976">
            <v>0</v>
          </cell>
          <cell r="E8976">
            <v>0</v>
          </cell>
          <cell r="F8976">
            <v>-142100</v>
          </cell>
          <cell r="G8976">
            <v>0</v>
          </cell>
          <cell r="H8976">
            <v>0</v>
          </cell>
          <cell r="I8976">
            <v>0</v>
          </cell>
          <cell r="J8976">
            <v>0</v>
          </cell>
          <cell r="K8976">
            <v>-58861832.799999997</v>
          </cell>
          <cell r="L8976">
            <v>0</v>
          </cell>
          <cell r="M8976">
            <v>0</v>
          </cell>
          <cell r="N8976">
            <v>0</v>
          </cell>
          <cell r="O8976">
            <v>0</v>
          </cell>
          <cell r="P8976">
            <v>0</v>
          </cell>
          <cell r="Q8976">
            <v>0</v>
          </cell>
          <cell r="R8976">
            <v>0</v>
          </cell>
          <cell r="S8976">
            <v>0</v>
          </cell>
          <cell r="T8976">
            <v>-59005268.799999997</v>
          </cell>
        </row>
        <row r="8977">
          <cell r="A8977">
            <v>54750888</v>
          </cell>
          <cell r="B8977" t="str">
            <v>5*  Misc expenses alloca</v>
          </cell>
          <cell r="C8977">
            <v>0</v>
          </cell>
          <cell r="D8977">
            <v>0</v>
          </cell>
          <cell r="E8977">
            <v>0</v>
          </cell>
          <cell r="F8977">
            <v>0</v>
          </cell>
          <cell r="G8977">
            <v>0</v>
          </cell>
          <cell r="H8977">
            <v>0</v>
          </cell>
          <cell r="I8977">
            <v>0</v>
          </cell>
          <cell r="J8977">
            <v>0</v>
          </cell>
          <cell r="K8977">
            <v>0</v>
          </cell>
          <cell r="L8977">
            <v>0</v>
          </cell>
          <cell r="M8977">
            <v>0</v>
          </cell>
          <cell r="N8977">
            <v>0</v>
          </cell>
          <cell r="O8977">
            <v>0</v>
          </cell>
          <cell r="P8977">
            <v>0</v>
          </cell>
          <cell r="Q8977">
            <v>0</v>
          </cell>
          <cell r="R8977">
            <v>0</v>
          </cell>
          <cell r="S8977">
            <v>0</v>
          </cell>
          <cell r="T8977">
            <v>0</v>
          </cell>
        </row>
        <row r="8978">
          <cell r="A8978">
            <v>54750999</v>
          </cell>
          <cell r="B8978" t="str">
            <v>5*  Recovery - Gen &amp; Mis</v>
          </cell>
          <cell r="C8978">
            <v>0</v>
          </cell>
          <cell r="D8978">
            <v>-1416</v>
          </cell>
          <cell r="E8978">
            <v>0</v>
          </cell>
          <cell r="F8978">
            <v>0</v>
          </cell>
          <cell r="G8978">
            <v>0</v>
          </cell>
          <cell r="H8978">
            <v>0</v>
          </cell>
          <cell r="I8978">
            <v>0</v>
          </cell>
          <cell r="J8978">
            <v>0</v>
          </cell>
          <cell r="K8978">
            <v>0</v>
          </cell>
          <cell r="L8978">
            <v>0</v>
          </cell>
          <cell r="M8978">
            <v>0</v>
          </cell>
          <cell r="N8978">
            <v>0</v>
          </cell>
          <cell r="O8978">
            <v>0</v>
          </cell>
          <cell r="P8978">
            <v>0</v>
          </cell>
          <cell r="Q8978">
            <v>0</v>
          </cell>
          <cell r="R8978">
            <v>0</v>
          </cell>
          <cell r="S8978">
            <v>0</v>
          </cell>
          <cell r="T8978">
            <v>-1416</v>
          </cell>
        </row>
        <row r="8979">
          <cell r="A8979">
            <v>54750902</v>
          </cell>
          <cell r="B8979" t="str">
            <v>54750902 Ind-AS Gen &amp; Misc Exp (ESOP Trust Consolidation)</v>
          </cell>
          <cell r="C8979">
            <v>0</v>
          </cell>
          <cell r="D8979">
            <v>0</v>
          </cell>
          <cell r="E8979">
            <v>0</v>
          </cell>
          <cell r="F8979">
            <v>0</v>
          </cell>
          <cell r="G8979">
            <v>0</v>
          </cell>
          <cell r="H8979">
            <v>0</v>
          </cell>
          <cell r="I8979">
            <v>0</v>
          </cell>
          <cell r="J8979">
            <v>0</v>
          </cell>
          <cell r="K8979">
            <v>0</v>
          </cell>
          <cell r="L8979">
            <v>0</v>
          </cell>
          <cell r="M8979">
            <v>0</v>
          </cell>
          <cell r="N8979">
            <v>0</v>
          </cell>
          <cell r="O8979">
            <v>0</v>
          </cell>
          <cell r="P8979">
            <v>0</v>
          </cell>
          <cell r="Q8979">
            <v>0</v>
          </cell>
          <cell r="R8979">
            <v>0</v>
          </cell>
          <cell r="S8979">
            <v>0</v>
          </cell>
          <cell r="T8979">
            <v>0</v>
          </cell>
        </row>
        <row r="8980">
          <cell r="A8980">
            <v>54750903</v>
          </cell>
          <cell r="B8980" t="str">
            <v>54750903 Ind-AS Gen &amp; Misc Exp (Commodity derivative MTM)</v>
          </cell>
          <cell r="C8980">
            <v>0</v>
          </cell>
          <cell r="D8980">
            <v>0</v>
          </cell>
          <cell r="E8980">
            <v>0</v>
          </cell>
          <cell r="F8980">
            <v>0</v>
          </cell>
          <cell r="G8980">
            <v>0</v>
          </cell>
          <cell r="H8980">
            <v>0</v>
          </cell>
          <cell r="I8980">
            <v>0</v>
          </cell>
          <cell r="J8980">
            <v>0</v>
          </cell>
          <cell r="K8980">
            <v>0</v>
          </cell>
          <cell r="L8980">
            <v>0</v>
          </cell>
          <cell r="M8980">
            <v>0</v>
          </cell>
          <cell r="N8980">
            <v>0</v>
          </cell>
          <cell r="O8980">
            <v>0</v>
          </cell>
          <cell r="P8980">
            <v>0</v>
          </cell>
          <cell r="Q8980">
            <v>0</v>
          </cell>
          <cell r="R8980">
            <v>0</v>
          </cell>
          <cell r="S8980">
            <v>0</v>
          </cell>
          <cell r="T8980">
            <v>0</v>
          </cell>
        </row>
        <row r="8981">
          <cell r="A8981">
            <v>54750904</v>
          </cell>
          <cell r="B8981" t="str">
            <v>54750904 Ind AS Gen &amp; Misc Exp - Filing Fees</v>
          </cell>
          <cell r="C8981">
            <v>0</v>
          </cell>
          <cell r="D8981">
            <v>0</v>
          </cell>
          <cell r="E8981">
            <v>0</v>
          </cell>
          <cell r="F8981">
            <v>0</v>
          </cell>
          <cell r="G8981">
            <v>0</v>
          </cell>
          <cell r="H8981">
            <v>0</v>
          </cell>
          <cell r="I8981">
            <v>0</v>
          </cell>
          <cell r="J8981">
            <v>0</v>
          </cell>
          <cell r="K8981">
            <v>0</v>
          </cell>
          <cell r="L8981">
            <v>0</v>
          </cell>
          <cell r="M8981">
            <v>0</v>
          </cell>
          <cell r="N8981">
            <v>0</v>
          </cell>
          <cell r="O8981">
            <v>0</v>
          </cell>
          <cell r="P8981">
            <v>0</v>
          </cell>
          <cell r="Q8981">
            <v>0</v>
          </cell>
          <cell r="R8981">
            <v>0</v>
          </cell>
          <cell r="S8981">
            <v>0</v>
          </cell>
          <cell r="T8981">
            <v>0</v>
          </cell>
        </row>
        <row r="8982">
          <cell r="A8982">
            <v>396</v>
          </cell>
          <cell r="B8982" t="str">
            <v>Research and Development..............</v>
          </cell>
          <cell r="C8982">
            <v>700480985.13</v>
          </cell>
          <cell r="D8982">
            <v>167773525.24000001</v>
          </cell>
          <cell r="E8982">
            <v>86891000.25</v>
          </cell>
          <cell r="F8982">
            <v>0</v>
          </cell>
          <cell r="G8982">
            <v>18037175.48</v>
          </cell>
          <cell r="H8982">
            <v>0</v>
          </cell>
          <cell r="I8982">
            <v>0</v>
          </cell>
          <cell r="J8982">
            <v>0</v>
          </cell>
          <cell r="K8982">
            <v>0</v>
          </cell>
          <cell r="L8982">
            <v>0</v>
          </cell>
          <cell r="M8982">
            <v>49754930.270000003</v>
          </cell>
          <cell r="N8982">
            <v>0</v>
          </cell>
          <cell r="O8982">
            <v>0</v>
          </cell>
          <cell r="P8982">
            <v>0</v>
          </cell>
          <cell r="Q8982">
            <v>0</v>
          </cell>
          <cell r="R8982">
            <v>0</v>
          </cell>
          <cell r="S8982">
            <v>0</v>
          </cell>
          <cell r="T8982">
            <v>1022937616.37</v>
          </cell>
        </row>
        <row r="8983">
          <cell r="A8983">
            <v>54540001</v>
          </cell>
          <cell r="B8983" t="str">
            <v>54540001 R &amp; D - Testing &amp; Analysis Charges</v>
          </cell>
          <cell r="C8983">
            <v>327932061.55000001</v>
          </cell>
          <cell r="D8983">
            <v>77031901.969999999</v>
          </cell>
          <cell r="E8983">
            <v>20889074.949999999</v>
          </cell>
          <cell r="F8983">
            <v>0</v>
          </cell>
          <cell r="G8983">
            <v>16137395.380000001</v>
          </cell>
          <cell r="H8983">
            <v>0</v>
          </cell>
          <cell r="I8983">
            <v>0</v>
          </cell>
          <cell r="J8983">
            <v>0</v>
          </cell>
          <cell r="K8983">
            <v>0</v>
          </cell>
          <cell r="L8983">
            <v>0</v>
          </cell>
          <cell r="M8983">
            <v>21226313.440000001</v>
          </cell>
          <cell r="N8983">
            <v>0</v>
          </cell>
          <cell r="O8983">
            <v>0</v>
          </cell>
          <cell r="P8983">
            <v>0</v>
          </cell>
          <cell r="Q8983">
            <v>0</v>
          </cell>
          <cell r="R8983">
            <v>0</v>
          </cell>
          <cell r="S8983">
            <v>0</v>
          </cell>
          <cell r="T8983">
            <v>463216747.29000002</v>
          </cell>
        </row>
        <row r="8984">
          <cell r="A8984">
            <v>54540098</v>
          </cell>
          <cell r="B8984" t="str">
            <v xml:space="preserve">54540098 Proto Parts Scrap </v>
          </cell>
          <cell r="C8984">
            <v>0</v>
          </cell>
          <cell r="D8984">
            <v>61910480.859999999</v>
          </cell>
          <cell r="E8984">
            <v>0</v>
          </cell>
          <cell r="F8984">
            <v>0</v>
          </cell>
          <cell r="G8984">
            <v>0</v>
          </cell>
          <cell r="H8984">
            <v>0</v>
          </cell>
          <cell r="I8984">
            <v>0</v>
          </cell>
          <cell r="J8984">
            <v>0</v>
          </cell>
          <cell r="K8984">
            <v>0</v>
          </cell>
          <cell r="L8984">
            <v>0</v>
          </cell>
          <cell r="M8984">
            <v>0</v>
          </cell>
          <cell r="N8984">
            <v>0</v>
          </cell>
          <cell r="O8984">
            <v>0</v>
          </cell>
          <cell r="P8984">
            <v>0</v>
          </cell>
          <cell r="Q8984">
            <v>0</v>
          </cell>
          <cell r="R8984">
            <v>0</v>
          </cell>
          <cell r="S8984">
            <v>0</v>
          </cell>
          <cell r="T8984">
            <v>61910480.859999999</v>
          </cell>
        </row>
        <row r="8985">
          <cell r="A8985">
            <v>54540099</v>
          </cell>
          <cell r="B8985" t="str">
            <v>54540099 R &amp; D - Others</v>
          </cell>
          <cell r="C8985">
            <v>372548923.57999998</v>
          </cell>
          <cell r="D8985">
            <v>28831142.41</v>
          </cell>
          <cell r="E8985">
            <v>66001925.299999997</v>
          </cell>
          <cell r="F8985">
            <v>0</v>
          </cell>
          <cell r="G8985">
            <v>1899780.1</v>
          </cell>
          <cell r="H8985">
            <v>0</v>
          </cell>
          <cell r="I8985">
            <v>0</v>
          </cell>
          <cell r="J8985">
            <v>0</v>
          </cell>
          <cell r="K8985">
            <v>0</v>
          </cell>
          <cell r="L8985">
            <v>0</v>
          </cell>
          <cell r="M8985">
            <v>28528616.829999998</v>
          </cell>
          <cell r="N8985">
            <v>0</v>
          </cell>
          <cell r="O8985">
            <v>0</v>
          </cell>
          <cell r="P8985">
            <v>0</v>
          </cell>
          <cell r="Q8985">
            <v>0</v>
          </cell>
          <cell r="R8985">
            <v>0</v>
          </cell>
          <cell r="S8985">
            <v>0</v>
          </cell>
          <cell r="T8985">
            <v>497810388.22000003</v>
          </cell>
        </row>
        <row r="8986">
          <cell r="A8986">
            <v>397</v>
          </cell>
          <cell r="B8986" t="str">
            <v>Royalty...............</v>
          </cell>
          <cell r="C8986">
            <v>10964000</v>
          </cell>
          <cell r="D8986">
            <v>3636758.7</v>
          </cell>
          <cell r="E8986">
            <v>431970</v>
          </cell>
          <cell r="F8986">
            <v>0</v>
          </cell>
          <cell r="G8986">
            <v>0</v>
          </cell>
          <cell r="H8986">
            <v>0</v>
          </cell>
          <cell r="I8986">
            <v>0</v>
          </cell>
          <cell r="J8986">
            <v>0</v>
          </cell>
          <cell r="K8986">
            <v>0</v>
          </cell>
          <cell r="L8986">
            <v>0</v>
          </cell>
          <cell r="M8986">
            <v>0</v>
          </cell>
          <cell r="N8986">
            <v>0</v>
          </cell>
          <cell r="O8986">
            <v>0</v>
          </cell>
          <cell r="P8986">
            <v>0</v>
          </cell>
          <cell r="Q8986">
            <v>0</v>
          </cell>
          <cell r="R8986">
            <v>0</v>
          </cell>
          <cell r="S8986">
            <v>0</v>
          </cell>
          <cell r="T8986">
            <v>15032728.699999999</v>
          </cell>
        </row>
        <row r="8987">
          <cell r="A8987">
            <v>54550001</v>
          </cell>
          <cell r="B8987" t="str">
            <v>54550001 Royalty Expenses</v>
          </cell>
          <cell r="C8987">
            <v>10964000</v>
          </cell>
          <cell r="D8987">
            <v>3636758.7</v>
          </cell>
          <cell r="E8987">
            <v>431970</v>
          </cell>
          <cell r="F8987">
            <v>0</v>
          </cell>
          <cell r="G8987">
            <v>0</v>
          </cell>
          <cell r="H8987">
            <v>0</v>
          </cell>
          <cell r="I8987">
            <v>0</v>
          </cell>
          <cell r="J8987">
            <v>0</v>
          </cell>
          <cell r="K8987">
            <v>0</v>
          </cell>
          <cell r="L8987">
            <v>0</v>
          </cell>
          <cell r="M8987">
            <v>0</v>
          </cell>
          <cell r="N8987">
            <v>0</v>
          </cell>
          <cell r="O8987">
            <v>0</v>
          </cell>
          <cell r="P8987">
            <v>0</v>
          </cell>
          <cell r="Q8987">
            <v>0</v>
          </cell>
          <cell r="R8987">
            <v>0</v>
          </cell>
          <cell r="S8987">
            <v>0</v>
          </cell>
          <cell r="T8987">
            <v>15032728.699999999</v>
          </cell>
        </row>
        <row r="8988">
          <cell r="A8988">
            <v>398</v>
          </cell>
          <cell r="B8988" t="str">
            <v>Guest House Expenses...............</v>
          </cell>
          <cell r="C8988">
            <v>38940604.009999998</v>
          </cell>
          <cell r="D8988">
            <v>2375872.0099999998</v>
          </cell>
          <cell r="E8988">
            <v>3986418.84</v>
          </cell>
          <cell r="F8988">
            <v>-3413039.29</v>
          </cell>
          <cell r="G8988">
            <v>-27692</v>
          </cell>
          <cell r="H8988">
            <v>0</v>
          </cell>
          <cell r="I8988">
            <v>0</v>
          </cell>
          <cell r="J8988">
            <v>0</v>
          </cell>
          <cell r="K8988">
            <v>0</v>
          </cell>
          <cell r="L8988">
            <v>6191</v>
          </cell>
          <cell r="M8988">
            <v>-594775</v>
          </cell>
          <cell r="N8988">
            <v>0</v>
          </cell>
          <cell r="O8988">
            <v>0</v>
          </cell>
          <cell r="P8988">
            <v>0</v>
          </cell>
          <cell r="Q8988">
            <v>0</v>
          </cell>
          <cell r="R8988">
            <v>0</v>
          </cell>
          <cell r="S8988">
            <v>0</v>
          </cell>
          <cell r="T8988">
            <v>41273579.57</v>
          </cell>
        </row>
        <row r="8989">
          <cell r="A8989">
            <v>54560001</v>
          </cell>
          <cell r="B8989" t="str">
            <v>54560001 Guest House Expenses</v>
          </cell>
          <cell r="C8989">
            <v>38940604.009999998</v>
          </cell>
          <cell r="D8989">
            <v>2375872.0099999998</v>
          </cell>
          <cell r="E8989">
            <v>3986418.84</v>
          </cell>
          <cell r="F8989">
            <v>-36613.800000000003</v>
          </cell>
          <cell r="G8989">
            <v>-27692</v>
          </cell>
          <cell r="H8989">
            <v>0</v>
          </cell>
          <cell r="I8989">
            <v>0</v>
          </cell>
          <cell r="J8989">
            <v>0</v>
          </cell>
          <cell r="K8989">
            <v>0</v>
          </cell>
          <cell r="L8989">
            <v>6191</v>
          </cell>
          <cell r="M8989">
            <v>-594775</v>
          </cell>
          <cell r="N8989">
            <v>0</v>
          </cell>
          <cell r="O8989">
            <v>0</v>
          </cell>
          <cell r="P8989">
            <v>0</v>
          </cell>
          <cell r="Q8989">
            <v>0</v>
          </cell>
          <cell r="R8989">
            <v>0</v>
          </cell>
          <cell r="S8989">
            <v>0</v>
          </cell>
          <cell r="T8989">
            <v>44650005.060000002</v>
          </cell>
        </row>
        <row r="8990">
          <cell r="A8990">
            <v>54560002</v>
          </cell>
          <cell r="B8990" t="str">
            <v>54560002 Guest House Expenses û Other Expenses</v>
          </cell>
          <cell r="C8990">
            <v>0</v>
          </cell>
          <cell r="D8990">
            <v>0</v>
          </cell>
          <cell r="E8990">
            <v>0</v>
          </cell>
          <cell r="F8990">
            <v>222306.5</v>
          </cell>
          <cell r="G8990">
            <v>0</v>
          </cell>
          <cell r="H8990">
            <v>0</v>
          </cell>
          <cell r="I8990">
            <v>0</v>
          </cell>
          <cell r="J8990">
            <v>0</v>
          </cell>
          <cell r="K8990">
            <v>0</v>
          </cell>
          <cell r="L8990">
            <v>0</v>
          </cell>
          <cell r="M8990">
            <v>0</v>
          </cell>
          <cell r="N8990">
            <v>0</v>
          </cell>
          <cell r="O8990">
            <v>0</v>
          </cell>
          <cell r="P8990">
            <v>0</v>
          </cell>
          <cell r="Q8990">
            <v>0</v>
          </cell>
          <cell r="R8990">
            <v>0</v>
          </cell>
          <cell r="S8990">
            <v>0</v>
          </cell>
          <cell r="T8990">
            <v>222306.5</v>
          </cell>
        </row>
        <row r="8991">
          <cell r="A8991">
            <v>54560999</v>
          </cell>
          <cell r="B8991" t="str">
            <v>54560999 Recovery: Guest Hous</v>
          </cell>
          <cell r="C8991">
            <v>0</v>
          </cell>
          <cell r="D8991">
            <v>0</v>
          </cell>
          <cell r="E8991">
            <v>0</v>
          </cell>
          <cell r="F8991">
            <v>-3598731.99</v>
          </cell>
          <cell r="G8991">
            <v>0</v>
          </cell>
          <cell r="H8991">
            <v>0</v>
          </cell>
          <cell r="I8991">
            <v>0</v>
          </cell>
          <cell r="J8991">
            <v>0</v>
          </cell>
          <cell r="K8991">
            <v>0</v>
          </cell>
          <cell r="L8991">
            <v>0</v>
          </cell>
          <cell r="M8991">
            <v>0</v>
          </cell>
          <cell r="N8991">
            <v>0</v>
          </cell>
          <cell r="O8991">
            <v>0</v>
          </cell>
          <cell r="P8991">
            <v>0</v>
          </cell>
          <cell r="Q8991">
            <v>0</v>
          </cell>
          <cell r="R8991">
            <v>0</v>
          </cell>
          <cell r="S8991">
            <v>0</v>
          </cell>
          <cell r="T8991">
            <v>-3598731.99</v>
          </cell>
        </row>
        <row r="8992">
          <cell r="A8992">
            <v>532</v>
          </cell>
          <cell r="B8992" t="str">
            <v>DIE &amp; FCC.................</v>
          </cell>
          <cell r="C8992">
            <v>382545932.04000002</v>
          </cell>
          <cell r="D8992">
            <v>-205790486.16</v>
          </cell>
          <cell r="E8992">
            <v>-29956841.739999998</v>
          </cell>
          <cell r="F8992">
            <v>-735742119.63</v>
          </cell>
          <cell r="G8992">
            <v>15349628.970000001</v>
          </cell>
          <cell r="H8992">
            <v>0</v>
          </cell>
          <cell r="I8992">
            <v>0</v>
          </cell>
          <cell r="J8992">
            <v>0</v>
          </cell>
          <cell r="K8992">
            <v>0</v>
          </cell>
          <cell r="L8992">
            <v>370115.76</v>
          </cell>
          <cell r="M8992">
            <v>-14141849.1</v>
          </cell>
          <cell r="N8992">
            <v>0</v>
          </cell>
          <cell r="O8992">
            <v>0</v>
          </cell>
          <cell r="P8992">
            <v>0</v>
          </cell>
          <cell r="Q8992">
            <v>0</v>
          </cell>
          <cell r="R8992">
            <v>0</v>
          </cell>
          <cell r="S8992">
            <v>0</v>
          </cell>
          <cell r="T8992">
            <v>-587365619.86000001</v>
          </cell>
        </row>
        <row r="8993">
          <cell r="A8993">
            <v>42220001</v>
          </cell>
          <cell r="B8993" t="str">
            <v>42220001 Exchange Gain</v>
          </cell>
          <cell r="C8993">
            <v>-14111949.439999999</v>
          </cell>
          <cell r="D8993">
            <v>-46437.81</v>
          </cell>
          <cell r="E8993">
            <v>0</v>
          </cell>
          <cell r="F8993">
            <v>0</v>
          </cell>
          <cell r="G8993">
            <v>0</v>
          </cell>
          <cell r="H8993">
            <v>0</v>
          </cell>
          <cell r="I8993">
            <v>0</v>
          </cell>
          <cell r="J8993">
            <v>0</v>
          </cell>
          <cell r="K8993">
            <v>0</v>
          </cell>
          <cell r="L8993">
            <v>0</v>
          </cell>
          <cell r="M8993">
            <v>-7046543.1600000001</v>
          </cell>
          <cell r="N8993">
            <v>0</v>
          </cell>
          <cell r="O8993">
            <v>0</v>
          </cell>
          <cell r="P8993">
            <v>0</v>
          </cell>
          <cell r="Q8993">
            <v>0</v>
          </cell>
          <cell r="R8993">
            <v>0</v>
          </cell>
          <cell r="S8993">
            <v>0</v>
          </cell>
          <cell r="T8993">
            <v>-21204930.41</v>
          </cell>
        </row>
        <row r="8994">
          <cell r="A8994">
            <v>54620001</v>
          </cell>
          <cell r="B8994" t="str">
            <v>54620001 Forward Contract Charges - Cancellation</v>
          </cell>
          <cell r="C8994">
            <v>27618822.559999999</v>
          </cell>
          <cell r="D8994">
            <v>14809811.68</v>
          </cell>
          <cell r="E8994">
            <v>0</v>
          </cell>
          <cell r="F8994">
            <v>105197331.2</v>
          </cell>
          <cell r="G8994">
            <v>0</v>
          </cell>
          <cell r="H8994">
            <v>0</v>
          </cell>
          <cell r="I8994">
            <v>0</v>
          </cell>
          <cell r="J8994">
            <v>0</v>
          </cell>
          <cell r="K8994">
            <v>0</v>
          </cell>
          <cell r="L8994">
            <v>0</v>
          </cell>
          <cell r="M8994">
            <v>0</v>
          </cell>
          <cell r="N8994">
            <v>0</v>
          </cell>
          <cell r="O8994">
            <v>0</v>
          </cell>
          <cell r="P8994">
            <v>0</v>
          </cell>
          <cell r="Q8994">
            <v>0</v>
          </cell>
          <cell r="R8994">
            <v>0</v>
          </cell>
          <cell r="S8994">
            <v>0</v>
          </cell>
          <cell r="T8994">
            <v>147625965.44</v>
          </cell>
        </row>
        <row r="8995">
          <cell r="A8995">
            <v>54620003</v>
          </cell>
          <cell r="B8995" t="str">
            <v>54620003 DIE - Forward Contracts</v>
          </cell>
          <cell r="C8995">
            <v>27079571.68</v>
          </cell>
          <cell r="D8995">
            <v>45082738.82</v>
          </cell>
          <cell r="E8995">
            <v>0</v>
          </cell>
          <cell r="F8995">
            <v>2482369871.54</v>
          </cell>
          <cell r="G8995">
            <v>0</v>
          </cell>
          <cell r="H8995">
            <v>0</v>
          </cell>
          <cell r="I8995">
            <v>0</v>
          </cell>
          <cell r="J8995">
            <v>0</v>
          </cell>
          <cell r="K8995">
            <v>0</v>
          </cell>
          <cell r="L8995">
            <v>0</v>
          </cell>
          <cell r="M8995">
            <v>0</v>
          </cell>
          <cell r="N8995">
            <v>0</v>
          </cell>
          <cell r="O8995">
            <v>0</v>
          </cell>
          <cell r="P8995">
            <v>0</v>
          </cell>
          <cell r="Q8995">
            <v>0</v>
          </cell>
          <cell r="R8995">
            <v>0</v>
          </cell>
          <cell r="S8995">
            <v>0</v>
          </cell>
          <cell r="T8995">
            <v>2554532182.04</v>
          </cell>
        </row>
        <row r="8996">
          <cell r="A8996">
            <v>54620004</v>
          </cell>
          <cell r="B8996" t="str">
            <v>54620004 DIE - Options</v>
          </cell>
          <cell r="C8996">
            <v>0</v>
          </cell>
          <cell r="D8996">
            <v>0</v>
          </cell>
          <cell r="E8996">
            <v>0</v>
          </cell>
          <cell r="F8996">
            <v>0</v>
          </cell>
          <cell r="G8996">
            <v>0</v>
          </cell>
          <cell r="H8996">
            <v>0</v>
          </cell>
          <cell r="I8996">
            <v>0</v>
          </cell>
          <cell r="J8996">
            <v>0</v>
          </cell>
          <cell r="K8996">
            <v>0</v>
          </cell>
          <cell r="L8996">
            <v>0</v>
          </cell>
          <cell r="M8996">
            <v>0</v>
          </cell>
          <cell r="N8996">
            <v>0</v>
          </cell>
          <cell r="O8996">
            <v>0</v>
          </cell>
          <cell r="P8996">
            <v>0</v>
          </cell>
          <cell r="Q8996">
            <v>0</v>
          </cell>
          <cell r="R8996">
            <v>0</v>
          </cell>
          <cell r="S8996">
            <v>0</v>
          </cell>
          <cell r="T8996">
            <v>0</v>
          </cell>
        </row>
        <row r="8997">
          <cell r="A8997">
            <v>54620005</v>
          </cell>
          <cell r="B8997" t="str">
            <v>54620005 DIE - Interest rate Swaps</v>
          </cell>
          <cell r="C8997">
            <v>0</v>
          </cell>
          <cell r="D8997">
            <v>0</v>
          </cell>
          <cell r="E8997">
            <v>0</v>
          </cell>
          <cell r="F8997">
            <v>0</v>
          </cell>
          <cell r="G8997">
            <v>0</v>
          </cell>
          <cell r="H8997">
            <v>0</v>
          </cell>
          <cell r="I8997">
            <v>0</v>
          </cell>
          <cell r="J8997">
            <v>0</v>
          </cell>
          <cell r="K8997">
            <v>0</v>
          </cell>
          <cell r="L8997">
            <v>0</v>
          </cell>
          <cell r="M8997">
            <v>0</v>
          </cell>
          <cell r="N8997">
            <v>0</v>
          </cell>
          <cell r="O8997">
            <v>0</v>
          </cell>
          <cell r="P8997">
            <v>0</v>
          </cell>
          <cell r="Q8997">
            <v>0</v>
          </cell>
          <cell r="R8997">
            <v>0</v>
          </cell>
          <cell r="S8997">
            <v>0</v>
          </cell>
          <cell r="T8997">
            <v>0</v>
          </cell>
        </row>
        <row r="8998">
          <cell r="A8998">
            <v>54690001</v>
          </cell>
          <cell r="B8998" t="str">
            <v>54690001 Foreign Exchange Loss</v>
          </cell>
          <cell r="C8998">
            <v>341127694.42000002</v>
          </cell>
          <cell r="D8998">
            <v>-265636598.84999999</v>
          </cell>
          <cell r="E8998">
            <v>-29956841.739999998</v>
          </cell>
          <cell r="F8998">
            <v>-918354851.15999997</v>
          </cell>
          <cell r="G8998">
            <v>15349628.970000001</v>
          </cell>
          <cell r="H8998">
            <v>0</v>
          </cell>
          <cell r="I8998">
            <v>0</v>
          </cell>
          <cell r="J8998">
            <v>0</v>
          </cell>
          <cell r="K8998">
            <v>0</v>
          </cell>
          <cell r="L8998">
            <v>370115.76</v>
          </cell>
          <cell r="M8998">
            <v>-7095305.9400000004</v>
          </cell>
          <cell r="N8998">
            <v>0</v>
          </cell>
          <cell r="O8998">
            <v>0</v>
          </cell>
          <cell r="P8998">
            <v>0</v>
          </cell>
          <cell r="Q8998">
            <v>0</v>
          </cell>
          <cell r="R8998">
            <v>0</v>
          </cell>
          <cell r="S8998">
            <v>0</v>
          </cell>
          <cell r="T8998">
            <v>-864196158.53999996</v>
          </cell>
        </row>
        <row r="8999">
          <cell r="A8999">
            <v>54690004</v>
          </cell>
          <cell r="B8999" t="str">
            <v>54690004 Premia Charges</v>
          </cell>
          <cell r="C8999">
            <v>0</v>
          </cell>
          <cell r="D8999">
            <v>0</v>
          </cell>
          <cell r="E8999">
            <v>0</v>
          </cell>
          <cell r="F8999">
            <v>0</v>
          </cell>
          <cell r="G8999">
            <v>0</v>
          </cell>
          <cell r="H8999">
            <v>0</v>
          </cell>
          <cell r="I8999">
            <v>0</v>
          </cell>
          <cell r="J8999">
            <v>0</v>
          </cell>
          <cell r="K8999">
            <v>0</v>
          </cell>
          <cell r="L8999">
            <v>0</v>
          </cell>
          <cell r="M8999">
            <v>0</v>
          </cell>
          <cell r="N8999">
            <v>0</v>
          </cell>
          <cell r="O8999">
            <v>0</v>
          </cell>
          <cell r="P8999">
            <v>0</v>
          </cell>
          <cell r="Q8999">
            <v>0</v>
          </cell>
          <cell r="R8999">
            <v>0</v>
          </cell>
          <cell r="S8999">
            <v>0</v>
          </cell>
          <cell r="T8999">
            <v>0</v>
          </cell>
        </row>
        <row r="9000">
          <cell r="A9000">
            <v>54690005</v>
          </cell>
          <cell r="B9000" t="str">
            <v>54690005 Reversal of MTM on Derivatives</v>
          </cell>
          <cell r="C9000">
            <v>0</v>
          </cell>
          <cell r="D9000">
            <v>0</v>
          </cell>
          <cell r="E9000">
            <v>0</v>
          </cell>
          <cell r="F9000">
            <v>0</v>
          </cell>
          <cell r="G9000">
            <v>0</v>
          </cell>
          <cell r="H9000">
            <v>0</v>
          </cell>
          <cell r="I9000">
            <v>0</v>
          </cell>
          <cell r="J9000">
            <v>0</v>
          </cell>
          <cell r="K9000">
            <v>0</v>
          </cell>
          <cell r="L9000">
            <v>0</v>
          </cell>
          <cell r="M9000">
            <v>0</v>
          </cell>
          <cell r="N9000">
            <v>0</v>
          </cell>
          <cell r="O9000">
            <v>0</v>
          </cell>
          <cell r="P9000">
            <v>0</v>
          </cell>
          <cell r="Q9000">
            <v>0</v>
          </cell>
          <cell r="R9000">
            <v>0</v>
          </cell>
          <cell r="S9000">
            <v>0</v>
          </cell>
          <cell r="T9000">
            <v>0</v>
          </cell>
        </row>
        <row r="9001">
          <cell r="A9001">
            <v>54690006</v>
          </cell>
          <cell r="B9001" t="str">
            <v>54690006 Adjustment on spot revaluation of Derivat</v>
          </cell>
          <cell r="C9001">
            <v>0</v>
          </cell>
          <cell r="D9001">
            <v>0</v>
          </cell>
          <cell r="E9001">
            <v>0</v>
          </cell>
          <cell r="F9001">
            <v>0</v>
          </cell>
          <cell r="G9001">
            <v>0</v>
          </cell>
          <cell r="H9001">
            <v>0</v>
          </cell>
          <cell r="I9001">
            <v>0</v>
          </cell>
          <cell r="J9001">
            <v>0</v>
          </cell>
          <cell r="K9001">
            <v>0</v>
          </cell>
          <cell r="L9001">
            <v>0</v>
          </cell>
          <cell r="M9001">
            <v>0</v>
          </cell>
          <cell r="N9001">
            <v>0</v>
          </cell>
          <cell r="O9001">
            <v>0</v>
          </cell>
          <cell r="P9001">
            <v>0</v>
          </cell>
          <cell r="Q9001">
            <v>0</v>
          </cell>
          <cell r="R9001">
            <v>0</v>
          </cell>
          <cell r="S9001">
            <v>0</v>
          </cell>
          <cell r="T9001">
            <v>0</v>
          </cell>
        </row>
        <row r="9002">
          <cell r="A9002">
            <v>54690009</v>
          </cell>
          <cell r="B9002" t="str">
            <v>5*  Premia amortisation on Loan/ICD</v>
          </cell>
          <cell r="C9002">
            <v>0</v>
          </cell>
          <cell r="D9002">
            <v>0</v>
          </cell>
          <cell r="E9002">
            <v>0</v>
          </cell>
          <cell r="F9002">
            <v>-874457887.94000006</v>
          </cell>
          <cell r="G9002">
            <v>0</v>
          </cell>
          <cell r="H9002">
            <v>0</v>
          </cell>
          <cell r="I9002">
            <v>0</v>
          </cell>
          <cell r="J9002">
            <v>0</v>
          </cell>
          <cell r="K9002">
            <v>0</v>
          </cell>
          <cell r="L9002">
            <v>0</v>
          </cell>
          <cell r="M9002">
            <v>0</v>
          </cell>
          <cell r="N9002">
            <v>0</v>
          </cell>
          <cell r="O9002">
            <v>0</v>
          </cell>
          <cell r="P9002">
            <v>0</v>
          </cell>
          <cell r="Q9002">
            <v>0</v>
          </cell>
          <cell r="R9002">
            <v>0</v>
          </cell>
          <cell r="S9002">
            <v>0</v>
          </cell>
          <cell r="T9002">
            <v>-874457887.94000006</v>
          </cell>
        </row>
        <row r="9003">
          <cell r="A9003">
            <v>54690010</v>
          </cell>
          <cell r="B9003" t="str">
            <v>5*  Reversal of MTM on Derivatives on Loan/I</v>
          </cell>
          <cell r="C9003">
            <v>0</v>
          </cell>
          <cell r="D9003">
            <v>0</v>
          </cell>
          <cell r="E9003">
            <v>0</v>
          </cell>
          <cell r="F9003">
            <v>-2437682658.27</v>
          </cell>
          <cell r="G9003">
            <v>0</v>
          </cell>
          <cell r="H9003">
            <v>0</v>
          </cell>
          <cell r="I9003">
            <v>0</v>
          </cell>
          <cell r="J9003">
            <v>0</v>
          </cell>
          <cell r="K9003">
            <v>0</v>
          </cell>
          <cell r="L9003">
            <v>0</v>
          </cell>
          <cell r="M9003">
            <v>0</v>
          </cell>
          <cell r="N9003">
            <v>0</v>
          </cell>
          <cell r="O9003">
            <v>0</v>
          </cell>
          <cell r="P9003">
            <v>0</v>
          </cell>
          <cell r="Q9003">
            <v>0</v>
          </cell>
          <cell r="R9003">
            <v>0</v>
          </cell>
          <cell r="S9003">
            <v>0</v>
          </cell>
          <cell r="T9003">
            <v>-2437682658.27</v>
          </cell>
        </row>
        <row r="9004">
          <cell r="A9004">
            <v>54690011</v>
          </cell>
          <cell r="B9004" t="str">
            <v>5*  Adjust. on spot revalu. of Derivatives o</v>
          </cell>
          <cell r="C9004">
            <v>0</v>
          </cell>
          <cell r="D9004">
            <v>0</v>
          </cell>
          <cell r="E9004">
            <v>0</v>
          </cell>
          <cell r="F9004">
            <v>907186075</v>
          </cell>
          <cell r="G9004">
            <v>0</v>
          </cell>
          <cell r="H9004">
            <v>0</v>
          </cell>
          <cell r="I9004">
            <v>0</v>
          </cell>
          <cell r="J9004">
            <v>0</v>
          </cell>
          <cell r="K9004">
            <v>0</v>
          </cell>
          <cell r="L9004">
            <v>0</v>
          </cell>
          <cell r="M9004">
            <v>0</v>
          </cell>
          <cell r="N9004">
            <v>0</v>
          </cell>
          <cell r="O9004">
            <v>0</v>
          </cell>
          <cell r="P9004">
            <v>0</v>
          </cell>
          <cell r="Q9004">
            <v>0</v>
          </cell>
          <cell r="R9004">
            <v>0</v>
          </cell>
          <cell r="S9004">
            <v>0</v>
          </cell>
          <cell r="T9004">
            <v>907186075</v>
          </cell>
        </row>
        <row r="9005">
          <cell r="A9005">
            <v>54690901</v>
          </cell>
          <cell r="B9005" t="str">
            <v>54690901 Ind-AS  DIE decapitalised</v>
          </cell>
          <cell r="C9005">
            <v>0</v>
          </cell>
          <cell r="D9005">
            <v>0</v>
          </cell>
          <cell r="E9005">
            <v>0</v>
          </cell>
          <cell r="F9005">
            <v>0</v>
          </cell>
          <cell r="G9005">
            <v>0</v>
          </cell>
          <cell r="H9005">
            <v>0</v>
          </cell>
          <cell r="I9005">
            <v>0</v>
          </cell>
          <cell r="J9005">
            <v>0</v>
          </cell>
          <cell r="K9005">
            <v>0</v>
          </cell>
          <cell r="L9005">
            <v>0</v>
          </cell>
          <cell r="M9005">
            <v>0</v>
          </cell>
          <cell r="N9005">
            <v>0</v>
          </cell>
          <cell r="O9005">
            <v>0</v>
          </cell>
          <cell r="P9005">
            <v>0</v>
          </cell>
          <cell r="Q9005">
            <v>0</v>
          </cell>
          <cell r="R9005">
            <v>0</v>
          </cell>
          <cell r="S9005">
            <v>0</v>
          </cell>
          <cell r="T9005">
            <v>0</v>
          </cell>
        </row>
        <row r="9006">
          <cell r="A9006">
            <v>54690902</v>
          </cell>
          <cell r="B9006" t="str">
            <v>54690902 Ind-AS  FCMITDA -Amortisation</v>
          </cell>
          <cell r="C9006">
            <v>0</v>
          </cell>
          <cell r="D9006">
            <v>0</v>
          </cell>
          <cell r="E9006">
            <v>0</v>
          </cell>
          <cell r="F9006">
            <v>0</v>
          </cell>
          <cell r="G9006">
            <v>0</v>
          </cell>
          <cell r="H9006">
            <v>0</v>
          </cell>
          <cell r="I9006">
            <v>0</v>
          </cell>
          <cell r="J9006">
            <v>0</v>
          </cell>
          <cell r="K9006">
            <v>0</v>
          </cell>
          <cell r="L9006">
            <v>0</v>
          </cell>
          <cell r="M9006">
            <v>0</v>
          </cell>
          <cell r="N9006">
            <v>0</v>
          </cell>
          <cell r="O9006">
            <v>0</v>
          </cell>
          <cell r="P9006">
            <v>0</v>
          </cell>
          <cell r="Q9006">
            <v>0</v>
          </cell>
          <cell r="R9006">
            <v>0</v>
          </cell>
          <cell r="S9006">
            <v>0</v>
          </cell>
          <cell r="T9006">
            <v>0</v>
          </cell>
        </row>
        <row r="9007">
          <cell r="A9007">
            <v>54690904</v>
          </cell>
          <cell r="B9007" t="str">
            <v>54690904 Ind-AS DIE on Brand Liab Revaluation</v>
          </cell>
          <cell r="C9007">
            <v>831792.82</v>
          </cell>
          <cell r="D9007">
            <v>0</v>
          </cell>
          <cell r="E9007">
            <v>0</v>
          </cell>
          <cell r="F9007">
            <v>0</v>
          </cell>
          <cell r="G9007">
            <v>0</v>
          </cell>
          <cell r="H9007">
            <v>0</v>
          </cell>
          <cell r="I9007">
            <v>0</v>
          </cell>
          <cell r="J9007">
            <v>0</v>
          </cell>
          <cell r="K9007">
            <v>0</v>
          </cell>
          <cell r="L9007">
            <v>0</v>
          </cell>
          <cell r="M9007">
            <v>0</v>
          </cell>
          <cell r="N9007">
            <v>0</v>
          </cell>
          <cell r="O9007">
            <v>0</v>
          </cell>
          <cell r="P9007">
            <v>0</v>
          </cell>
          <cell r="Q9007">
            <v>0</v>
          </cell>
          <cell r="R9007">
            <v>0</v>
          </cell>
          <cell r="S9007">
            <v>0</v>
          </cell>
          <cell r="T9007">
            <v>831792.82</v>
          </cell>
        </row>
        <row r="9008">
          <cell r="A9008">
            <v>54700901</v>
          </cell>
          <cell r="B9008" t="str">
            <v>54700901 Ind-AS  DIE - derivative related</v>
          </cell>
          <cell r="C9008">
            <v>0</v>
          </cell>
          <cell r="D9008">
            <v>0</v>
          </cell>
          <cell r="E9008">
            <v>0</v>
          </cell>
          <cell r="F9008">
            <v>0</v>
          </cell>
          <cell r="G9008">
            <v>0</v>
          </cell>
          <cell r="H9008">
            <v>0</v>
          </cell>
          <cell r="I9008">
            <v>0</v>
          </cell>
          <cell r="J9008">
            <v>0</v>
          </cell>
          <cell r="K9008">
            <v>0</v>
          </cell>
          <cell r="L9008">
            <v>0</v>
          </cell>
          <cell r="M9008">
            <v>0</v>
          </cell>
          <cell r="N9008">
            <v>0</v>
          </cell>
          <cell r="O9008">
            <v>0</v>
          </cell>
          <cell r="P9008">
            <v>0</v>
          </cell>
          <cell r="Q9008">
            <v>0</v>
          </cell>
          <cell r="R9008">
            <v>0</v>
          </cell>
          <cell r="S9008">
            <v>0</v>
          </cell>
          <cell r="T9008">
            <v>0</v>
          </cell>
        </row>
        <row r="9009">
          <cell r="A9009">
            <v>54700902</v>
          </cell>
          <cell r="B9009" t="str">
            <v>54700902  Ind-AS  DIE Forward Contract MTM</v>
          </cell>
          <cell r="C9009">
            <v>0</v>
          </cell>
          <cell r="D9009">
            <v>0</v>
          </cell>
          <cell r="E9009">
            <v>0</v>
          </cell>
          <cell r="F9009">
            <v>0</v>
          </cell>
          <cell r="G9009">
            <v>0</v>
          </cell>
          <cell r="H9009">
            <v>0</v>
          </cell>
          <cell r="I9009">
            <v>0</v>
          </cell>
          <cell r="J9009">
            <v>0</v>
          </cell>
          <cell r="K9009">
            <v>0</v>
          </cell>
          <cell r="L9009">
            <v>0</v>
          </cell>
          <cell r="M9009">
            <v>0</v>
          </cell>
          <cell r="N9009">
            <v>0</v>
          </cell>
          <cell r="O9009">
            <v>0</v>
          </cell>
          <cell r="P9009">
            <v>0</v>
          </cell>
          <cell r="Q9009">
            <v>0</v>
          </cell>
          <cell r="R9009">
            <v>0</v>
          </cell>
          <cell r="S9009">
            <v>0</v>
          </cell>
          <cell r="T9009">
            <v>0</v>
          </cell>
        </row>
        <row r="9010">
          <cell r="A9010">
            <v>54700903</v>
          </cell>
          <cell r="B9010" t="str">
            <v>54700903 Ind-AS Future Contract  (Commodity derivative MTM)</v>
          </cell>
          <cell r="C9010">
            <v>0</v>
          </cell>
          <cell r="D9010">
            <v>0</v>
          </cell>
          <cell r="E9010">
            <v>0</v>
          </cell>
          <cell r="F9010">
            <v>0</v>
          </cell>
          <cell r="G9010">
            <v>0</v>
          </cell>
          <cell r="H9010">
            <v>0</v>
          </cell>
          <cell r="I9010">
            <v>0</v>
          </cell>
          <cell r="J9010">
            <v>0</v>
          </cell>
          <cell r="K9010">
            <v>0</v>
          </cell>
          <cell r="L9010">
            <v>0</v>
          </cell>
          <cell r="M9010">
            <v>0</v>
          </cell>
          <cell r="N9010">
            <v>0</v>
          </cell>
          <cell r="O9010">
            <v>0</v>
          </cell>
          <cell r="P9010">
            <v>0</v>
          </cell>
          <cell r="Q9010">
            <v>0</v>
          </cell>
          <cell r="R9010">
            <v>0</v>
          </cell>
          <cell r="S9010">
            <v>0</v>
          </cell>
          <cell r="T9010">
            <v>0</v>
          </cell>
        </row>
        <row r="9011">
          <cell r="A9011">
            <v>533</v>
          </cell>
          <cell r="B9011" t="str">
            <v>Provisions for doubtful debts/advances(Net)..</v>
          </cell>
          <cell r="C9011">
            <v>-119348606.48</v>
          </cell>
          <cell r="D9011">
            <v>235906471.80000001</v>
          </cell>
          <cell r="E9011">
            <v>56326418.939999998</v>
          </cell>
          <cell r="F9011">
            <v>-6919626719.4799995</v>
          </cell>
          <cell r="G9011">
            <v>-256287974</v>
          </cell>
          <cell r="H9011">
            <v>0</v>
          </cell>
          <cell r="I9011">
            <v>0</v>
          </cell>
          <cell r="J9011">
            <v>0</v>
          </cell>
          <cell r="K9011">
            <v>0</v>
          </cell>
          <cell r="L9011">
            <v>0</v>
          </cell>
          <cell r="M9011">
            <v>-31827917.98</v>
          </cell>
          <cell r="N9011">
            <v>0</v>
          </cell>
          <cell r="O9011">
            <v>0</v>
          </cell>
          <cell r="P9011">
            <v>0</v>
          </cell>
          <cell r="Q9011">
            <v>0</v>
          </cell>
          <cell r="R9011">
            <v>0</v>
          </cell>
          <cell r="S9011">
            <v>0</v>
          </cell>
          <cell r="T9011">
            <v>-7034858327.1999998</v>
          </cell>
        </row>
        <row r="9012">
          <cell r="A9012">
            <v>54420001</v>
          </cell>
          <cell r="B9012" t="str">
            <v>54420001 Doubtful Debts Provided</v>
          </cell>
          <cell r="C9012">
            <v>85334050.709999993</v>
          </cell>
          <cell r="D9012">
            <v>333314342.30000001</v>
          </cell>
          <cell r="E9012">
            <v>91074993.769999996</v>
          </cell>
          <cell r="F9012">
            <v>0</v>
          </cell>
          <cell r="G9012">
            <v>16203060</v>
          </cell>
          <cell r="H9012">
            <v>0</v>
          </cell>
          <cell r="I9012">
            <v>0</v>
          </cell>
          <cell r="J9012">
            <v>0</v>
          </cell>
          <cell r="K9012">
            <v>0</v>
          </cell>
          <cell r="L9012">
            <v>0</v>
          </cell>
          <cell r="M9012">
            <v>0</v>
          </cell>
          <cell r="N9012">
            <v>0</v>
          </cell>
          <cell r="O9012">
            <v>0</v>
          </cell>
          <cell r="P9012">
            <v>0</v>
          </cell>
          <cell r="Q9012">
            <v>0</v>
          </cell>
          <cell r="R9012">
            <v>0</v>
          </cell>
          <cell r="S9012">
            <v>0</v>
          </cell>
          <cell r="T9012">
            <v>525926446.77999997</v>
          </cell>
        </row>
        <row r="9013">
          <cell r="A9013">
            <v>54420002</v>
          </cell>
          <cell r="B9013" t="str">
            <v>54420002 Doubtful Advances Provided</v>
          </cell>
          <cell r="C9013">
            <v>10852207.789999999</v>
          </cell>
          <cell r="D9013">
            <v>33888134.899999999</v>
          </cell>
          <cell r="E9013">
            <v>0</v>
          </cell>
          <cell r="F9013">
            <v>-20558909.920000002</v>
          </cell>
          <cell r="G9013">
            <v>0</v>
          </cell>
          <cell r="H9013">
            <v>0</v>
          </cell>
          <cell r="I9013">
            <v>0</v>
          </cell>
          <cell r="J9013">
            <v>0</v>
          </cell>
          <cell r="K9013">
            <v>0</v>
          </cell>
          <cell r="L9013">
            <v>0</v>
          </cell>
          <cell r="M9013">
            <v>0</v>
          </cell>
          <cell r="N9013">
            <v>0</v>
          </cell>
          <cell r="O9013">
            <v>0</v>
          </cell>
          <cell r="P9013">
            <v>0</v>
          </cell>
          <cell r="Q9013">
            <v>0</v>
          </cell>
          <cell r="R9013">
            <v>0</v>
          </cell>
          <cell r="S9013">
            <v>0</v>
          </cell>
          <cell r="T9013">
            <v>24181432.77</v>
          </cell>
        </row>
        <row r="9014">
          <cell r="A9014">
            <v>54420005</v>
          </cell>
          <cell r="B9014" t="str">
            <v>54420005 Provision for doubtful contract assets</v>
          </cell>
          <cell r="C9014">
            <v>0</v>
          </cell>
          <cell r="D9014">
            <v>0</v>
          </cell>
          <cell r="E9014">
            <v>0</v>
          </cell>
          <cell r="F9014">
            <v>0</v>
          </cell>
          <cell r="G9014">
            <v>0</v>
          </cell>
          <cell r="H9014">
            <v>0</v>
          </cell>
          <cell r="I9014">
            <v>0</v>
          </cell>
          <cell r="J9014">
            <v>0</v>
          </cell>
          <cell r="K9014">
            <v>0</v>
          </cell>
          <cell r="L9014">
            <v>0</v>
          </cell>
          <cell r="M9014">
            <v>0</v>
          </cell>
          <cell r="N9014">
            <v>0</v>
          </cell>
          <cell r="O9014">
            <v>0</v>
          </cell>
          <cell r="P9014">
            <v>0</v>
          </cell>
          <cell r="Q9014">
            <v>0</v>
          </cell>
          <cell r="R9014">
            <v>0</v>
          </cell>
          <cell r="S9014">
            <v>0</v>
          </cell>
          <cell r="T9014">
            <v>0</v>
          </cell>
        </row>
        <row r="9015">
          <cell r="A9015">
            <v>54420011</v>
          </cell>
          <cell r="B9015" t="str">
            <v>54420011 Write Back Of Doubtful Debts</v>
          </cell>
          <cell r="C9015">
            <v>-207875232.68000001</v>
          </cell>
          <cell r="D9015">
            <v>-104485099.77</v>
          </cell>
          <cell r="E9015">
            <v>-34748574.829999998</v>
          </cell>
          <cell r="F9015">
            <v>0</v>
          </cell>
          <cell r="G9015">
            <v>-272491034</v>
          </cell>
          <cell r="H9015">
            <v>0</v>
          </cell>
          <cell r="I9015">
            <v>0</v>
          </cell>
          <cell r="J9015">
            <v>0</v>
          </cell>
          <cell r="K9015">
            <v>0</v>
          </cell>
          <cell r="L9015">
            <v>0</v>
          </cell>
          <cell r="M9015">
            <v>-31827917.98</v>
          </cell>
          <cell r="N9015">
            <v>0</v>
          </cell>
          <cell r="O9015">
            <v>0</v>
          </cell>
          <cell r="P9015">
            <v>0</v>
          </cell>
          <cell r="Q9015">
            <v>0</v>
          </cell>
          <cell r="R9015">
            <v>0</v>
          </cell>
          <cell r="S9015">
            <v>0</v>
          </cell>
          <cell r="T9015">
            <v>-651427859.25999999</v>
          </cell>
        </row>
        <row r="9016">
          <cell r="A9016">
            <v>54420012</v>
          </cell>
          <cell r="B9016" t="str">
            <v>54420012 Write Back Of Doubtful Advances</v>
          </cell>
          <cell r="C9016">
            <v>-7659632.2999999998</v>
          </cell>
          <cell r="D9016">
            <v>-26810905.629999999</v>
          </cell>
          <cell r="E9016">
            <v>0</v>
          </cell>
          <cell r="F9016">
            <v>-6899067809.5600004</v>
          </cell>
          <cell r="G9016">
            <v>0</v>
          </cell>
          <cell r="H9016">
            <v>0</v>
          </cell>
          <cell r="I9016">
            <v>0</v>
          </cell>
          <cell r="J9016">
            <v>0</v>
          </cell>
          <cell r="K9016">
            <v>0</v>
          </cell>
          <cell r="L9016">
            <v>0</v>
          </cell>
          <cell r="M9016">
            <v>0</v>
          </cell>
          <cell r="N9016">
            <v>0</v>
          </cell>
          <cell r="O9016">
            <v>0</v>
          </cell>
          <cell r="P9016">
            <v>0</v>
          </cell>
          <cell r="Q9016">
            <v>0</v>
          </cell>
          <cell r="R9016">
            <v>0</v>
          </cell>
          <cell r="S9016">
            <v>0</v>
          </cell>
          <cell r="T9016">
            <v>-6933538347.4899998</v>
          </cell>
        </row>
        <row r="9017">
          <cell r="A9017">
            <v>54420901</v>
          </cell>
          <cell r="B9017" t="str">
            <v>54420901 IND AS - P &amp; L Provision for Doubtful Debts (ECL)</v>
          </cell>
          <cell r="C9017">
            <v>0</v>
          </cell>
          <cell r="D9017">
            <v>0</v>
          </cell>
          <cell r="E9017">
            <v>0</v>
          </cell>
          <cell r="F9017">
            <v>0</v>
          </cell>
          <cell r="G9017">
            <v>0</v>
          </cell>
          <cell r="H9017">
            <v>0</v>
          </cell>
          <cell r="I9017">
            <v>0</v>
          </cell>
          <cell r="J9017">
            <v>0</v>
          </cell>
          <cell r="K9017">
            <v>0</v>
          </cell>
          <cell r="L9017">
            <v>0</v>
          </cell>
          <cell r="M9017">
            <v>0</v>
          </cell>
          <cell r="N9017">
            <v>0</v>
          </cell>
          <cell r="O9017">
            <v>0</v>
          </cell>
          <cell r="P9017">
            <v>0</v>
          </cell>
          <cell r="Q9017">
            <v>0</v>
          </cell>
          <cell r="R9017">
            <v>0</v>
          </cell>
          <cell r="S9017">
            <v>0</v>
          </cell>
          <cell r="T9017">
            <v>0</v>
          </cell>
        </row>
        <row r="9018">
          <cell r="A9018">
            <v>534</v>
          </cell>
          <cell r="B9018" t="str">
            <v>Directors' fees.............</v>
          </cell>
          <cell r="C9018">
            <v>0</v>
          </cell>
          <cell r="D9018">
            <v>0</v>
          </cell>
          <cell r="E9018">
            <v>0</v>
          </cell>
          <cell r="F9018">
            <v>13460000</v>
          </cell>
          <cell r="G9018">
            <v>0</v>
          </cell>
          <cell r="H9018">
            <v>0</v>
          </cell>
          <cell r="I9018">
            <v>0</v>
          </cell>
          <cell r="J9018">
            <v>0</v>
          </cell>
          <cell r="K9018">
            <v>0</v>
          </cell>
          <cell r="L9018">
            <v>0</v>
          </cell>
          <cell r="M9018">
            <v>0</v>
          </cell>
          <cell r="N9018">
            <v>0</v>
          </cell>
          <cell r="O9018">
            <v>0</v>
          </cell>
          <cell r="P9018">
            <v>0</v>
          </cell>
          <cell r="Q9018">
            <v>0</v>
          </cell>
          <cell r="R9018">
            <v>0</v>
          </cell>
          <cell r="S9018">
            <v>0</v>
          </cell>
          <cell r="T9018">
            <v>13460000</v>
          </cell>
        </row>
        <row r="9019">
          <cell r="A9019">
            <v>54510001</v>
          </cell>
          <cell r="B9019" t="str">
            <v>54510001 Directors Fees - Board/Committee Meeting</v>
          </cell>
          <cell r="C9019">
            <v>0</v>
          </cell>
          <cell r="D9019">
            <v>0</v>
          </cell>
          <cell r="E9019">
            <v>0</v>
          </cell>
          <cell r="F9019">
            <v>13460000</v>
          </cell>
          <cell r="G9019">
            <v>0</v>
          </cell>
          <cell r="H9019">
            <v>0</v>
          </cell>
          <cell r="I9019">
            <v>0</v>
          </cell>
          <cell r="J9019">
            <v>0</v>
          </cell>
          <cell r="K9019">
            <v>0</v>
          </cell>
          <cell r="L9019">
            <v>0</v>
          </cell>
          <cell r="M9019">
            <v>0</v>
          </cell>
          <cell r="N9019">
            <v>0</v>
          </cell>
          <cell r="O9019">
            <v>0</v>
          </cell>
          <cell r="P9019">
            <v>0</v>
          </cell>
          <cell r="Q9019">
            <v>0</v>
          </cell>
          <cell r="R9019">
            <v>0</v>
          </cell>
          <cell r="S9019">
            <v>0</v>
          </cell>
          <cell r="T9019">
            <v>13460000</v>
          </cell>
        </row>
        <row r="9020">
          <cell r="A9020">
            <v>535</v>
          </cell>
          <cell r="B9020" t="str">
            <v>Loss on sale of Fixed Assets.................</v>
          </cell>
          <cell r="C9020">
            <v>0</v>
          </cell>
          <cell r="D9020">
            <v>0</v>
          </cell>
          <cell r="E9020">
            <v>0</v>
          </cell>
          <cell r="F9020">
            <v>0</v>
          </cell>
          <cell r="G9020">
            <v>0</v>
          </cell>
          <cell r="H9020">
            <v>0</v>
          </cell>
          <cell r="I9020">
            <v>0</v>
          </cell>
          <cell r="J9020">
            <v>0</v>
          </cell>
          <cell r="K9020">
            <v>0</v>
          </cell>
          <cell r="L9020">
            <v>0</v>
          </cell>
          <cell r="M9020">
            <v>0</v>
          </cell>
          <cell r="N9020">
            <v>0</v>
          </cell>
          <cell r="O9020">
            <v>0</v>
          </cell>
          <cell r="P9020">
            <v>0</v>
          </cell>
          <cell r="Q9020">
            <v>0</v>
          </cell>
          <cell r="R9020">
            <v>0</v>
          </cell>
          <cell r="S9020">
            <v>0</v>
          </cell>
          <cell r="T9020">
            <v>0</v>
          </cell>
        </row>
        <row r="9021">
          <cell r="A9021">
            <v>54680003</v>
          </cell>
          <cell r="B9021" t="str">
            <v>54680003 Loss On Sale Of Fixed Assets(for Corporate)</v>
          </cell>
          <cell r="C9021">
            <v>0</v>
          </cell>
          <cell r="D9021">
            <v>0</v>
          </cell>
          <cell r="E9021">
            <v>0</v>
          </cell>
          <cell r="F9021">
            <v>0</v>
          </cell>
          <cell r="G9021">
            <v>0</v>
          </cell>
          <cell r="H9021">
            <v>0</v>
          </cell>
          <cell r="I9021">
            <v>0</v>
          </cell>
          <cell r="J9021">
            <v>0</v>
          </cell>
          <cell r="K9021">
            <v>0</v>
          </cell>
          <cell r="L9021">
            <v>0</v>
          </cell>
          <cell r="M9021">
            <v>0</v>
          </cell>
          <cell r="N9021">
            <v>0</v>
          </cell>
          <cell r="O9021">
            <v>0</v>
          </cell>
          <cell r="P9021">
            <v>0</v>
          </cell>
          <cell r="Q9021">
            <v>0</v>
          </cell>
          <cell r="R9021">
            <v>0</v>
          </cell>
          <cell r="S9021">
            <v>0</v>
          </cell>
          <cell r="T9021">
            <v>0</v>
          </cell>
        </row>
        <row r="9022">
          <cell r="A9022">
            <v>0</v>
          </cell>
          <cell r="B9022" t="str">
            <v>Loss on sale of Investments (Net)</v>
          </cell>
          <cell r="C9022">
            <v>0</v>
          </cell>
          <cell r="D9022">
            <v>0</v>
          </cell>
          <cell r="E9022">
            <v>0</v>
          </cell>
          <cell r="F9022">
            <v>0</v>
          </cell>
          <cell r="G9022">
            <v>0</v>
          </cell>
          <cell r="H9022">
            <v>0</v>
          </cell>
          <cell r="I9022">
            <v>0</v>
          </cell>
          <cell r="J9022">
            <v>0</v>
          </cell>
          <cell r="K9022">
            <v>0</v>
          </cell>
          <cell r="L9022">
            <v>0</v>
          </cell>
          <cell r="M9022">
            <v>0</v>
          </cell>
          <cell r="N9022">
            <v>0</v>
          </cell>
          <cell r="O9022">
            <v>0</v>
          </cell>
          <cell r="P9022">
            <v>0</v>
          </cell>
          <cell r="Q9022">
            <v>0</v>
          </cell>
          <cell r="R9022">
            <v>0</v>
          </cell>
          <cell r="S9022">
            <v>0</v>
          </cell>
          <cell r="T9022">
            <v>0</v>
          </cell>
        </row>
        <row r="9023">
          <cell r="A9023">
            <v>54680005</v>
          </cell>
          <cell r="B9023" t="str">
            <v>54680005 Loss On Sale Of Investments (For Corporate)</v>
          </cell>
          <cell r="C9023">
            <v>0</v>
          </cell>
          <cell r="D9023">
            <v>0</v>
          </cell>
          <cell r="E9023">
            <v>0</v>
          </cell>
          <cell r="F9023">
            <v>0</v>
          </cell>
          <cell r="G9023">
            <v>0</v>
          </cell>
          <cell r="H9023">
            <v>0</v>
          </cell>
          <cell r="I9023">
            <v>0</v>
          </cell>
          <cell r="J9023">
            <v>0</v>
          </cell>
          <cell r="K9023">
            <v>0</v>
          </cell>
          <cell r="L9023">
            <v>0</v>
          </cell>
          <cell r="M9023">
            <v>0</v>
          </cell>
          <cell r="N9023">
            <v>0</v>
          </cell>
          <cell r="O9023">
            <v>0</v>
          </cell>
          <cell r="P9023">
            <v>0</v>
          </cell>
          <cell r="Q9023">
            <v>0</v>
          </cell>
          <cell r="R9023">
            <v>0</v>
          </cell>
          <cell r="S9023">
            <v>0</v>
          </cell>
          <cell r="T9023">
            <v>0</v>
          </cell>
        </row>
        <row r="9024">
          <cell r="A9024">
            <v>536</v>
          </cell>
          <cell r="B9024" t="str">
            <v>Cost of Manufactured Products Capitalised....</v>
          </cell>
          <cell r="C9024">
            <v>-1923029268.1500001</v>
          </cell>
          <cell r="D9024">
            <v>-76189661.219999999</v>
          </cell>
          <cell r="E9024">
            <v>-10044434.66</v>
          </cell>
          <cell r="F9024">
            <v>0</v>
          </cell>
          <cell r="G9024">
            <v>0</v>
          </cell>
          <cell r="H9024">
            <v>0</v>
          </cell>
          <cell r="I9024">
            <v>0</v>
          </cell>
          <cell r="J9024">
            <v>0</v>
          </cell>
          <cell r="K9024">
            <v>0</v>
          </cell>
          <cell r="L9024">
            <v>0</v>
          </cell>
          <cell r="M9024">
            <v>0</v>
          </cell>
          <cell r="N9024">
            <v>0</v>
          </cell>
          <cell r="O9024">
            <v>0</v>
          </cell>
          <cell r="P9024">
            <v>0</v>
          </cell>
          <cell r="Q9024">
            <v>0</v>
          </cell>
          <cell r="R9024">
            <v>0</v>
          </cell>
          <cell r="S9024">
            <v>0</v>
          </cell>
          <cell r="T9024">
            <v>-2009263364.03</v>
          </cell>
        </row>
        <row r="9025">
          <cell r="A9025">
            <v>54700001</v>
          </cell>
          <cell r="B9025" t="str">
            <v>54700001 Cost Of Tools Manufactured</v>
          </cell>
          <cell r="C9025">
            <v>-1028611860.5700001</v>
          </cell>
          <cell r="D9025">
            <v>0</v>
          </cell>
          <cell r="E9025">
            <v>0</v>
          </cell>
          <cell r="F9025">
            <v>0</v>
          </cell>
          <cell r="G9025">
            <v>0</v>
          </cell>
          <cell r="H9025">
            <v>0</v>
          </cell>
          <cell r="I9025">
            <v>0</v>
          </cell>
          <cell r="J9025">
            <v>0</v>
          </cell>
          <cell r="K9025">
            <v>0</v>
          </cell>
          <cell r="L9025">
            <v>0</v>
          </cell>
          <cell r="M9025">
            <v>0</v>
          </cell>
          <cell r="N9025">
            <v>0</v>
          </cell>
          <cell r="O9025">
            <v>0</v>
          </cell>
          <cell r="P9025">
            <v>0</v>
          </cell>
          <cell r="Q9025">
            <v>0</v>
          </cell>
          <cell r="R9025">
            <v>0</v>
          </cell>
          <cell r="S9025">
            <v>0</v>
          </cell>
          <cell r="T9025">
            <v>-1028611860.5700001</v>
          </cell>
        </row>
        <row r="9026">
          <cell r="A9026">
            <v>54700002</v>
          </cell>
          <cell r="B9026" t="str">
            <v>54700002 Manufactirung Account</v>
          </cell>
          <cell r="C9026">
            <v>-894126007.58000004</v>
          </cell>
          <cell r="D9026">
            <v>-76189661.219999999</v>
          </cell>
          <cell r="E9026">
            <v>-10044434.66</v>
          </cell>
          <cell r="F9026">
            <v>0</v>
          </cell>
          <cell r="G9026">
            <v>0</v>
          </cell>
          <cell r="H9026">
            <v>0</v>
          </cell>
          <cell r="I9026">
            <v>0</v>
          </cell>
          <cell r="J9026">
            <v>0</v>
          </cell>
          <cell r="K9026">
            <v>0</v>
          </cell>
          <cell r="L9026">
            <v>0</v>
          </cell>
          <cell r="M9026">
            <v>0</v>
          </cell>
          <cell r="N9026">
            <v>0</v>
          </cell>
          <cell r="O9026">
            <v>0</v>
          </cell>
          <cell r="P9026">
            <v>0</v>
          </cell>
          <cell r="Q9026">
            <v>0</v>
          </cell>
          <cell r="R9026">
            <v>0</v>
          </cell>
          <cell r="S9026">
            <v>0</v>
          </cell>
          <cell r="T9026">
            <v>-980360103.46000004</v>
          </cell>
        </row>
        <row r="9027">
          <cell r="A9027">
            <v>59000001</v>
          </cell>
          <cell r="B9027" t="str">
            <v>59000001 Building - Cwip</v>
          </cell>
          <cell r="C9027">
            <v>0</v>
          </cell>
          <cell r="D9027">
            <v>0</v>
          </cell>
          <cell r="E9027">
            <v>0</v>
          </cell>
          <cell r="F9027">
            <v>0</v>
          </cell>
          <cell r="G9027">
            <v>0</v>
          </cell>
          <cell r="H9027">
            <v>0</v>
          </cell>
          <cell r="I9027">
            <v>0</v>
          </cell>
          <cell r="J9027">
            <v>0</v>
          </cell>
          <cell r="K9027">
            <v>0</v>
          </cell>
          <cell r="L9027">
            <v>0</v>
          </cell>
          <cell r="M9027">
            <v>0</v>
          </cell>
          <cell r="N9027">
            <v>0</v>
          </cell>
          <cell r="O9027">
            <v>0</v>
          </cell>
          <cell r="P9027">
            <v>0</v>
          </cell>
          <cell r="Q9027">
            <v>0</v>
          </cell>
          <cell r="R9027">
            <v>0</v>
          </cell>
          <cell r="S9027">
            <v>0</v>
          </cell>
          <cell r="T9027">
            <v>0</v>
          </cell>
        </row>
        <row r="9028">
          <cell r="A9028">
            <v>59000002</v>
          </cell>
          <cell r="B9028" t="str">
            <v>59000002 Plant &amp; Machinery - Cwip</v>
          </cell>
          <cell r="C9028">
            <v>-291400</v>
          </cell>
          <cell r="D9028">
            <v>0</v>
          </cell>
          <cell r="E9028">
            <v>0</v>
          </cell>
          <cell r="F9028">
            <v>0</v>
          </cell>
          <cell r="G9028">
            <v>0</v>
          </cell>
          <cell r="H9028">
            <v>0</v>
          </cell>
          <cell r="I9028">
            <v>0</v>
          </cell>
          <cell r="J9028">
            <v>0</v>
          </cell>
          <cell r="K9028">
            <v>0</v>
          </cell>
          <cell r="L9028">
            <v>0</v>
          </cell>
          <cell r="M9028">
            <v>0</v>
          </cell>
          <cell r="N9028">
            <v>0</v>
          </cell>
          <cell r="O9028">
            <v>0</v>
          </cell>
          <cell r="P9028">
            <v>0</v>
          </cell>
          <cell r="Q9028">
            <v>0</v>
          </cell>
          <cell r="R9028">
            <v>0</v>
          </cell>
          <cell r="S9028">
            <v>0</v>
          </cell>
          <cell r="T9028">
            <v>-291400</v>
          </cell>
        </row>
        <row r="9029">
          <cell r="A9029">
            <v>59000003</v>
          </cell>
          <cell r="B9029" t="str">
            <v>59000003 Electrical Installation - Cwip</v>
          </cell>
          <cell r="C9029">
            <v>0</v>
          </cell>
          <cell r="D9029">
            <v>0</v>
          </cell>
          <cell r="E9029">
            <v>0</v>
          </cell>
          <cell r="F9029">
            <v>0</v>
          </cell>
          <cell r="G9029">
            <v>0</v>
          </cell>
          <cell r="H9029">
            <v>0</v>
          </cell>
          <cell r="I9029">
            <v>0</v>
          </cell>
          <cell r="J9029">
            <v>0</v>
          </cell>
          <cell r="K9029">
            <v>0</v>
          </cell>
          <cell r="L9029">
            <v>0</v>
          </cell>
          <cell r="M9029">
            <v>0</v>
          </cell>
          <cell r="N9029">
            <v>0</v>
          </cell>
          <cell r="O9029">
            <v>0</v>
          </cell>
          <cell r="P9029">
            <v>0</v>
          </cell>
          <cell r="Q9029">
            <v>0</v>
          </cell>
          <cell r="R9029">
            <v>0</v>
          </cell>
          <cell r="S9029">
            <v>0</v>
          </cell>
          <cell r="T9029">
            <v>0</v>
          </cell>
        </row>
        <row r="9030">
          <cell r="A9030">
            <v>59000004</v>
          </cell>
          <cell r="B9030" t="str">
            <v>59000004 Office Equipment - Cwip</v>
          </cell>
          <cell r="C9030">
            <v>0</v>
          </cell>
          <cell r="D9030">
            <v>0</v>
          </cell>
          <cell r="E9030">
            <v>0</v>
          </cell>
          <cell r="F9030">
            <v>0</v>
          </cell>
          <cell r="G9030">
            <v>0</v>
          </cell>
          <cell r="H9030">
            <v>0</v>
          </cell>
          <cell r="I9030">
            <v>0</v>
          </cell>
          <cell r="J9030">
            <v>0</v>
          </cell>
          <cell r="K9030">
            <v>0</v>
          </cell>
          <cell r="L9030">
            <v>0</v>
          </cell>
          <cell r="M9030">
            <v>0</v>
          </cell>
          <cell r="N9030">
            <v>0</v>
          </cell>
          <cell r="O9030">
            <v>0</v>
          </cell>
          <cell r="P9030">
            <v>0</v>
          </cell>
          <cell r="Q9030">
            <v>0</v>
          </cell>
          <cell r="R9030">
            <v>0</v>
          </cell>
          <cell r="S9030">
            <v>0</v>
          </cell>
          <cell r="T9030">
            <v>0</v>
          </cell>
        </row>
        <row r="9031">
          <cell r="A9031">
            <v>59000005</v>
          </cell>
          <cell r="B9031" t="str">
            <v>59000005 Furniture &amp; Fixture - Cwip</v>
          </cell>
          <cell r="C9031">
            <v>0</v>
          </cell>
          <cell r="D9031">
            <v>0</v>
          </cell>
          <cell r="E9031">
            <v>0</v>
          </cell>
          <cell r="F9031">
            <v>0</v>
          </cell>
          <cell r="G9031">
            <v>0</v>
          </cell>
          <cell r="H9031">
            <v>0</v>
          </cell>
          <cell r="I9031">
            <v>0</v>
          </cell>
          <cell r="J9031">
            <v>0</v>
          </cell>
          <cell r="K9031">
            <v>0</v>
          </cell>
          <cell r="L9031">
            <v>0</v>
          </cell>
          <cell r="M9031">
            <v>0</v>
          </cell>
          <cell r="N9031">
            <v>0</v>
          </cell>
          <cell r="O9031">
            <v>0</v>
          </cell>
          <cell r="P9031">
            <v>0</v>
          </cell>
          <cell r="Q9031">
            <v>0</v>
          </cell>
          <cell r="R9031">
            <v>0</v>
          </cell>
          <cell r="S9031">
            <v>0</v>
          </cell>
          <cell r="T9031">
            <v>0</v>
          </cell>
        </row>
        <row r="9032">
          <cell r="A9032">
            <v>59000006</v>
          </cell>
          <cell r="B9032" t="str">
            <v>59000006 Vehicles - Cwip</v>
          </cell>
          <cell r="C9032">
            <v>0</v>
          </cell>
          <cell r="D9032">
            <v>0</v>
          </cell>
          <cell r="E9032">
            <v>0</v>
          </cell>
          <cell r="F9032">
            <v>0</v>
          </cell>
          <cell r="G9032">
            <v>0</v>
          </cell>
          <cell r="H9032">
            <v>0</v>
          </cell>
          <cell r="I9032">
            <v>0</v>
          </cell>
          <cell r="J9032">
            <v>0</v>
          </cell>
          <cell r="K9032">
            <v>0</v>
          </cell>
          <cell r="L9032">
            <v>0</v>
          </cell>
          <cell r="M9032">
            <v>0</v>
          </cell>
          <cell r="N9032">
            <v>0</v>
          </cell>
          <cell r="O9032">
            <v>0</v>
          </cell>
          <cell r="P9032">
            <v>0</v>
          </cell>
          <cell r="Q9032">
            <v>0</v>
          </cell>
          <cell r="R9032">
            <v>0</v>
          </cell>
          <cell r="S9032">
            <v>0</v>
          </cell>
          <cell r="T9032">
            <v>0</v>
          </cell>
        </row>
        <row r="9033">
          <cell r="A9033">
            <v>59000007</v>
          </cell>
          <cell r="B9033" t="str">
            <v>59000007 Manual # Cwip#</v>
          </cell>
          <cell r="C9033">
            <v>0</v>
          </cell>
          <cell r="D9033">
            <v>0</v>
          </cell>
          <cell r="E9033">
            <v>0</v>
          </cell>
          <cell r="F9033">
            <v>0</v>
          </cell>
          <cell r="G9033">
            <v>0</v>
          </cell>
          <cell r="H9033">
            <v>0</v>
          </cell>
          <cell r="I9033">
            <v>0</v>
          </cell>
          <cell r="J9033">
            <v>0</v>
          </cell>
          <cell r="K9033">
            <v>0</v>
          </cell>
          <cell r="L9033">
            <v>0</v>
          </cell>
          <cell r="M9033">
            <v>0</v>
          </cell>
          <cell r="N9033">
            <v>0</v>
          </cell>
          <cell r="O9033">
            <v>0</v>
          </cell>
          <cell r="P9033">
            <v>0</v>
          </cell>
          <cell r="Q9033">
            <v>0</v>
          </cell>
          <cell r="R9033">
            <v>0</v>
          </cell>
          <cell r="S9033">
            <v>0</v>
          </cell>
          <cell r="T9033">
            <v>0</v>
          </cell>
        </row>
        <row r="9034">
          <cell r="A9034">
            <v>54700003</v>
          </cell>
          <cell r="B9034" t="str">
            <v>54700003 Purchase Transferred to Fixed Assest</v>
          </cell>
          <cell r="C9034">
            <v>-2423151930</v>
          </cell>
          <cell r="D9034">
            <v>0</v>
          </cell>
          <cell r="E9034">
            <v>0</v>
          </cell>
          <cell r="F9034">
            <v>0</v>
          </cell>
          <cell r="G9034">
            <v>0</v>
          </cell>
          <cell r="H9034">
            <v>0</v>
          </cell>
          <cell r="I9034">
            <v>0</v>
          </cell>
          <cell r="J9034">
            <v>0</v>
          </cell>
          <cell r="K9034">
            <v>0</v>
          </cell>
          <cell r="L9034">
            <v>0</v>
          </cell>
          <cell r="M9034">
            <v>0</v>
          </cell>
          <cell r="N9034">
            <v>0</v>
          </cell>
          <cell r="O9034">
            <v>0</v>
          </cell>
          <cell r="P9034">
            <v>0</v>
          </cell>
          <cell r="Q9034">
            <v>0</v>
          </cell>
          <cell r="R9034">
            <v>0</v>
          </cell>
          <cell r="S9034">
            <v>0</v>
          </cell>
          <cell r="T9034">
            <v>-2423151930</v>
          </cell>
        </row>
        <row r="9035">
          <cell r="A9035">
            <v>54700004</v>
          </cell>
          <cell r="B9035" t="str">
            <v>54700004 Fixed Assest Purchase P&amp;L</v>
          </cell>
          <cell r="C9035">
            <v>2423151930</v>
          </cell>
          <cell r="D9035">
            <v>0</v>
          </cell>
          <cell r="E9035">
            <v>0</v>
          </cell>
          <cell r="F9035">
            <v>0</v>
          </cell>
          <cell r="G9035">
            <v>0</v>
          </cell>
          <cell r="H9035">
            <v>0</v>
          </cell>
          <cell r="I9035">
            <v>0</v>
          </cell>
          <cell r="J9035">
            <v>0</v>
          </cell>
          <cell r="K9035">
            <v>0</v>
          </cell>
          <cell r="L9035">
            <v>0</v>
          </cell>
          <cell r="M9035">
            <v>0</v>
          </cell>
          <cell r="N9035">
            <v>0</v>
          </cell>
          <cell r="O9035">
            <v>0</v>
          </cell>
          <cell r="P9035">
            <v>0</v>
          </cell>
          <cell r="Q9035">
            <v>0</v>
          </cell>
          <cell r="R9035">
            <v>0</v>
          </cell>
          <cell r="S9035">
            <v>0</v>
          </cell>
          <cell r="T9035">
            <v>2423151930</v>
          </cell>
        </row>
        <row r="9036">
          <cell r="A9036">
            <v>141</v>
          </cell>
          <cell r="B9036" t="str">
            <v>Bad Debts/Advances Written off</v>
          </cell>
          <cell r="C9036">
            <v>189717553.53</v>
          </cell>
          <cell r="D9036">
            <v>1645929.7</v>
          </cell>
          <cell r="E9036">
            <v>0</v>
          </cell>
          <cell r="F9036">
            <v>6871880753.1899996</v>
          </cell>
          <cell r="G9036">
            <v>242659779.87</v>
          </cell>
          <cell r="H9036">
            <v>0</v>
          </cell>
          <cell r="I9036">
            <v>0</v>
          </cell>
          <cell r="J9036">
            <v>0</v>
          </cell>
          <cell r="K9036">
            <v>0</v>
          </cell>
          <cell r="L9036">
            <v>0</v>
          </cell>
          <cell r="M9036">
            <v>31112914.940000001</v>
          </cell>
          <cell r="N9036">
            <v>0</v>
          </cell>
          <cell r="O9036">
            <v>0</v>
          </cell>
          <cell r="P9036">
            <v>0</v>
          </cell>
          <cell r="Q9036">
            <v>0</v>
          </cell>
          <cell r="R9036">
            <v>0</v>
          </cell>
          <cell r="S9036">
            <v>0</v>
          </cell>
          <cell r="T9036">
            <v>7337016931.2299995</v>
          </cell>
        </row>
        <row r="9037">
          <cell r="A9037">
            <v>54430001</v>
          </cell>
          <cell r="B9037" t="str">
            <v>54430001 Bad Debts Written Off</v>
          </cell>
          <cell r="C9037">
            <v>189523476.24000001</v>
          </cell>
          <cell r="D9037">
            <v>1645929.7</v>
          </cell>
          <cell r="E9037">
            <v>0</v>
          </cell>
          <cell r="F9037">
            <v>0</v>
          </cell>
          <cell r="G9037">
            <v>242659779.87</v>
          </cell>
          <cell r="H9037">
            <v>0</v>
          </cell>
          <cell r="I9037">
            <v>0</v>
          </cell>
          <cell r="J9037">
            <v>0</v>
          </cell>
          <cell r="K9037">
            <v>0</v>
          </cell>
          <cell r="L9037">
            <v>0</v>
          </cell>
          <cell r="M9037">
            <v>31112914.940000001</v>
          </cell>
          <cell r="N9037">
            <v>0</v>
          </cell>
          <cell r="O9037">
            <v>0</v>
          </cell>
          <cell r="P9037">
            <v>0</v>
          </cell>
          <cell r="Q9037">
            <v>0</v>
          </cell>
          <cell r="R9037">
            <v>0</v>
          </cell>
          <cell r="S9037">
            <v>0</v>
          </cell>
          <cell r="T9037">
            <v>464942100.75</v>
          </cell>
        </row>
        <row r="9038">
          <cell r="A9038">
            <v>54430002</v>
          </cell>
          <cell r="B9038" t="str">
            <v>54430002 Bad Advances Written Off</v>
          </cell>
          <cell r="C9038">
            <v>194077.29</v>
          </cell>
          <cell r="D9038">
            <v>0</v>
          </cell>
          <cell r="E9038">
            <v>0</v>
          </cell>
          <cell r="F9038">
            <v>6871880753.1899996</v>
          </cell>
          <cell r="G9038">
            <v>0</v>
          </cell>
          <cell r="H9038">
            <v>0</v>
          </cell>
          <cell r="I9038">
            <v>0</v>
          </cell>
          <cell r="J9038">
            <v>0</v>
          </cell>
          <cell r="K9038">
            <v>0</v>
          </cell>
          <cell r="L9038">
            <v>0</v>
          </cell>
          <cell r="M9038">
            <v>0</v>
          </cell>
          <cell r="N9038">
            <v>0</v>
          </cell>
          <cell r="O9038">
            <v>0</v>
          </cell>
          <cell r="P9038">
            <v>0</v>
          </cell>
          <cell r="Q9038">
            <v>0</v>
          </cell>
          <cell r="R9038">
            <v>0</v>
          </cell>
          <cell r="S9038">
            <v>0</v>
          </cell>
          <cell r="T9038">
            <v>6872074830.4799995</v>
          </cell>
        </row>
        <row r="9039">
          <cell r="A9039">
            <v>403</v>
          </cell>
          <cell r="B9039" t="str">
            <v>Taxation expenses..............</v>
          </cell>
          <cell r="C9039">
            <v>0</v>
          </cell>
          <cell r="D9039">
            <v>0</v>
          </cell>
          <cell r="E9039">
            <v>0</v>
          </cell>
          <cell r="F9039">
            <v>15821311948.360001</v>
          </cell>
          <cell r="G9039">
            <v>0</v>
          </cell>
          <cell r="H9039">
            <v>0</v>
          </cell>
          <cell r="I9039">
            <v>0</v>
          </cell>
          <cell r="J9039">
            <v>0</v>
          </cell>
          <cell r="K9039">
            <v>0</v>
          </cell>
          <cell r="L9039">
            <v>0</v>
          </cell>
          <cell r="M9039">
            <v>0</v>
          </cell>
          <cell r="N9039">
            <v>0</v>
          </cell>
          <cell r="O9039">
            <v>0</v>
          </cell>
          <cell r="P9039">
            <v>0</v>
          </cell>
          <cell r="Q9039">
            <v>0</v>
          </cell>
          <cell r="R9039">
            <v>0</v>
          </cell>
          <cell r="S9039">
            <v>0</v>
          </cell>
          <cell r="T9039">
            <v>15821311948.360001</v>
          </cell>
        </row>
        <row r="9040">
          <cell r="A9040">
            <v>404</v>
          </cell>
          <cell r="B9040" t="str">
            <v>Provision for taxation..............</v>
          </cell>
          <cell r="C9040">
            <v>0</v>
          </cell>
          <cell r="D9040">
            <v>0</v>
          </cell>
          <cell r="E9040">
            <v>0</v>
          </cell>
          <cell r="F9040">
            <v>18465052445</v>
          </cell>
          <cell r="G9040">
            <v>0</v>
          </cell>
          <cell r="H9040">
            <v>0</v>
          </cell>
          <cell r="I9040">
            <v>0</v>
          </cell>
          <cell r="J9040">
            <v>0</v>
          </cell>
          <cell r="K9040">
            <v>0</v>
          </cell>
          <cell r="L9040">
            <v>0</v>
          </cell>
          <cell r="M9040">
            <v>0</v>
          </cell>
          <cell r="N9040">
            <v>0</v>
          </cell>
          <cell r="O9040">
            <v>0</v>
          </cell>
          <cell r="P9040">
            <v>0</v>
          </cell>
          <cell r="Q9040">
            <v>0</v>
          </cell>
          <cell r="R9040">
            <v>0</v>
          </cell>
          <cell r="S9040">
            <v>0</v>
          </cell>
          <cell r="T9040">
            <v>18465052445</v>
          </cell>
        </row>
        <row r="9041">
          <cell r="A9041">
            <v>55510001</v>
          </cell>
          <cell r="B9041" t="str">
            <v>55510001 Provision For Current Tax</v>
          </cell>
          <cell r="C9041">
            <v>0</v>
          </cell>
          <cell r="D9041">
            <v>0</v>
          </cell>
          <cell r="E9041">
            <v>0</v>
          </cell>
          <cell r="F9041">
            <v>20413456854</v>
          </cell>
          <cell r="G9041">
            <v>0</v>
          </cell>
          <cell r="H9041">
            <v>0</v>
          </cell>
          <cell r="I9041">
            <v>0</v>
          </cell>
          <cell r="J9041">
            <v>0</v>
          </cell>
          <cell r="K9041">
            <v>0</v>
          </cell>
          <cell r="L9041">
            <v>0</v>
          </cell>
          <cell r="M9041">
            <v>0</v>
          </cell>
          <cell r="N9041">
            <v>0</v>
          </cell>
          <cell r="O9041">
            <v>0</v>
          </cell>
          <cell r="P9041">
            <v>0</v>
          </cell>
          <cell r="Q9041">
            <v>0</v>
          </cell>
          <cell r="R9041">
            <v>0</v>
          </cell>
          <cell r="S9041">
            <v>0</v>
          </cell>
          <cell r="T9041">
            <v>20413456854</v>
          </cell>
        </row>
        <row r="9042">
          <cell r="A9042">
            <v>55510901</v>
          </cell>
          <cell r="B9042" t="str">
            <v>55510901 Ind -AS Prov. for Tax (ESOP Trust Consolidation)</v>
          </cell>
          <cell r="C9042">
            <v>0</v>
          </cell>
          <cell r="D9042">
            <v>0</v>
          </cell>
          <cell r="E9042">
            <v>0</v>
          </cell>
          <cell r="F9042">
            <v>0</v>
          </cell>
          <cell r="G9042">
            <v>0</v>
          </cell>
          <cell r="H9042">
            <v>0</v>
          </cell>
          <cell r="I9042">
            <v>0</v>
          </cell>
          <cell r="J9042">
            <v>0</v>
          </cell>
          <cell r="K9042">
            <v>0</v>
          </cell>
          <cell r="L9042">
            <v>0</v>
          </cell>
          <cell r="M9042">
            <v>0</v>
          </cell>
          <cell r="N9042">
            <v>0</v>
          </cell>
          <cell r="O9042">
            <v>0</v>
          </cell>
          <cell r="P9042">
            <v>0</v>
          </cell>
          <cell r="Q9042">
            <v>0</v>
          </cell>
          <cell r="R9042">
            <v>0</v>
          </cell>
          <cell r="S9042">
            <v>0</v>
          </cell>
          <cell r="T9042">
            <v>0</v>
          </cell>
        </row>
        <row r="9043">
          <cell r="A9043">
            <v>55610001</v>
          </cell>
          <cell r="B9043" t="str">
            <v>55610001 Prior Period Tax Excesses/Shortfall</v>
          </cell>
          <cell r="C9043">
            <v>0</v>
          </cell>
          <cell r="D9043">
            <v>0</v>
          </cell>
          <cell r="E9043">
            <v>0</v>
          </cell>
          <cell r="F9043">
            <v>-1948404409</v>
          </cell>
          <cell r="G9043">
            <v>0</v>
          </cell>
          <cell r="H9043">
            <v>0</v>
          </cell>
          <cell r="I9043">
            <v>0</v>
          </cell>
          <cell r="J9043">
            <v>0</v>
          </cell>
          <cell r="K9043">
            <v>0</v>
          </cell>
          <cell r="L9043">
            <v>0</v>
          </cell>
          <cell r="M9043">
            <v>0</v>
          </cell>
          <cell r="N9043">
            <v>0</v>
          </cell>
          <cell r="O9043">
            <v>0</v>
          </cell>
          <cell r="P9043">
            <v>0</v>
          </cell>
          <cell r="Q9043">
            <v>0</v>
          </cell>
          <cell r="R9043">
            <v>0</v>
          </cell>
          <cell r="S9043">
            <v>0</v>
          </cell>
          <cell r="T9043">
            <v>-1948404409</v>
          </cell>
        </row>
        <row r="9044">
          <cell r="A9044">
            <v>405</v>
          </cell>
          <cell r="B9044" t="str">
            <v>Provision for deferred taxation..............</v>
          </cell>
          <cell r="C9044">
            <v>0</v>
          </cell>
          <cell r="D9044">
            <v>0</v>
          </cell>
          <cell r="E9044">
            <v>0</v>
          </cell>
          <cell r="F9044">
            <v>-2643740496.6399999</v>
          </cell>
          <cell r="G9044">
            <v>0</v>
          </cell>
          <cell r="H9044">
            <v>0</v>
          </cell>
          <cell r="I9044">
            <v>0</v>
          </cell>
          <cell r="J9044">
            <v>0</v>
          </cell>
          <cell r="K9044">
            <v>0</v>
          </cell>
          <cell r="L9044">
            <v>0</v>
          </cell>
          <cell r="M9044">
            <v>0</v>
          </cell>
          <cell r="N9044">
            <v>0</v>
          </cell>
          <cell r="O9044">
            <v>0</v>
          </cell>
          <cell r="P9044">
            <v>0</v>
          </cell>
          <cell r="Q9044">
            <v>0</v>
          </cell>
          <cell r="R9044">
            <v>0</v>
          </cell>
          <cell r="S9044">
            <v>0</v>
          </cell>
          <cell r="T9044">
            <v>-2643740496.6399999</v>
          </cell>
        </row>
        <row r="9045">
          <cell r="A9045">
            <v>55520001</v>
          </cell>
          <cell r="B9045" t="str">
            <v>55520001 Deferred Tax expenses</v>
          </cell>
          <cell r="C9045">
            <v>0</v>
          </cell>
          <cell r="D9045">
            <v>0</v>
          </cell>
          <cell r="E9045">
            <v>0</v>
          </cell>
          <cell r="F9045">
            <v>-2643740496.6399999</v>
          </cell>
          <cell r="G9045">
            <v>0</v>
          </cell>
          <cell r="H9045">
            <v>0</v>
          </cell>
          <cell r="I9045">
            <v>0</v>
          </cell>
          <cell r="J9045">
            <v>0</v>
          </cell>
          <cell r="K9045">
            <v>0</v>
          </cell>
          <cell r="L9045">
            <v>0</v>
          </cell>
          <cell r="M9045">
            <v>0</v>
          </cell>
          <cell r="N9045">
            <v>0</v>
          </cell>
          <cell r="O9045">
            <v>0</v>
          </cell>
          <cell r="P9045">
            <v>0</v>
          </cell>
          <cell r="Q9045">
            <v>0</v>
          </cell>
          <cell r="R9045">
            <v>0</v>
          </cell>
          <cell r="S9045">
            <v>0</v>
          </cell>
          <cell r="T9045">
            <v>-2643740496.6399999</v>
          </cell>
        </row>
        <row r="9046">
          <cell r="A9046">
            <v>55520901</v>
          </cell>
          <cell r="B9046" t="str">
            <v>55520901 Ind-AS Defrred Tax (P&amp;L)Discountin of Security dep</v>
          </cell>
          <cell r="C9046">
            <v>0</v>
          </cell>
          <cell r="D9046">
            <v>0</v>
          </cell>
          <cell r="E9046">
            <v>0</v>
          </cell>
          <cell r="F9046">
            <v>0</v>
          </cell>
          <cell r="G9046">
            <v>0</v>
          </cell>
          <cell r="H9046">
            <v>0</v>
          </cell>
          <cell r="I9046">
            <v>0</v>
          </cell>
          <cell r="J9046">
            <v>0</v>
          </cell>
          <cell r="K9046">
            <v>0</v>
          </cell>
          <cell r="L9046">
            <v>0</v>
          </cell>
          <cell r="M9046">
            <v>0</v>
          </cell>
          <cell r="N9046">
            <v>0</v>
          </cell>
          <cell r="O9046">
            <v>0</v>
          </cell>
          <cell r="P9046">
            <v>0</v>
          </cell>
          <cell r="Q9046">
            <v>0</v>
          </cell>
          <cell r="R9046">
            <v>0</v>
          </cell>
          <cell r="S9046">
            <v>0</v>
          </cell>
          <cell r="T9046">
            <v>0</v>
          </cell>
        </row>
        <row r="9047">
          <cell r="A9047">
            <v>55520902</v>
          </cell>
          <cell r="B9047" t="str">
            <v>55520902 Ind-AS  Deferred Tax (P&amp;L)-Warranty Discounting</v>
          </cell>
          <cell r="C9047">
            <v>0</v>
          </cell>
          <cell r="D9047">
            <v>0</v>
          </cell>
          <cell r="E9047">
            <v>0</v>
          </cell>
          <cell r="F9047">
            <v>0</v>
          </cell>
          <cell r="G9047">
            <v>0</v>
          </cell>
          <cell r="H9047">
            <v>0</v>
          </cell>
          <cell r="I9047">
            <v>0</v>
          </cell>
          <cell r="J9047">
            <v>0</v>
          </cell>
          <cell r="K9047">
            <v>0</v>
          </cell>
          <cell r="L9047">
            <v>0</v>
          </cell>
          <cell r="M9047">
            <v>0</v>
          </cell>
          <cell r="N9047">
            <v>0</v>
          </cell>
          <cell r="O9047">
            <v>0</v>
          </cell>
          <cell r="P9047">
            <v>0</v>
          </cell>
          <cell r="Q9047">
            <v>0</v>
          </cell>
          <cell r="R9047">
            <v>0</v>
          </cell>
          <cell r="S9047">
            <v>0</v>
          </cell>
          <cell r="T9047">
            <v>0</v>
          </cell>
        </row>
        <row r="9048">
          <cell r="A9048">
            <v>55520903</v>
          </cell>
          <cell r="B9048" t="str">
            <v>55520903 Ind-AS  Deferred Tax (P&amp;L)-(DIE Decapiitalised)</v>
          </cell>
          <cell r="C9048">
            <v>0</v>
          </cell>
          <cell r="D9048">
            <v>0</v>
          </cell>
          <cell r="E9048">
            <v>0</v>
          </cell>
          <cell r="F9048">
            <v>0</v>
          </cell>
          <cell r="G9048">
            <v>0</v>
          </cell>
          <cell r="H9048">
            <v>0</v>
          </cell>
          <cell r="I9048">
            <v>0</v>
          </cell>
          <cell r="J9048">
            <v>0</v>
          </cell>
          <cell r="K9048">
            <v>0</v>
          </cell>
          <cell r="L9048">
            <v>0</v>
          </cell>
          <cell r="M9048">
            <v>0</v>
          </cell>
          <cell r="N9048">
            <v>0</v>
          </cell>
          <cell r="O9048">
            <v>0</v>
          </cell>
          <cell r="P9048">
            <v>0</v>
          </cell>
          <cell r="Q9048">
            <v>0</v>
          </cell>
          <cell r="R9048">
            <v>0</v>
          </cell>
          <cell r="S9048">
            <v>0</v>
          </cell>
          <cell r="T9048">
            <v>0</v>
          </cell>
        </row>
        <row r="9049">
          <cell r="A9049">
            <v>55520904</v>
          </cell>
          <cell r="B9049" t="str">
            <v>55520904 Ind-AS  Deferred Tax (P&amp;L)-Forward Contract MTM</v>
          </cell>
          <cell r="C9049">
            <v>0</v>
          </cell>
          <cell r="D9049">
            <v>0</v>
          </cell>
          <cell r="E9049">
            <v>0</v>
          </cell>
          <cell r="F9049">
            <v>0</v>
          </cell>
          <cell r="G9049">
            <v>0</v>
          </cell>
          <cell r="H9049">
            <v>0</v>
          </cell>
          <cell r="I9049">
            <v>0</v>
          </cell>
          <cell r="J9049">
            <v>0</v>
          </cell>
          <cell r="K9049">
            <v>0</v>
          </cell>
          <cell r="L9049">
            <v>0</v>
          </cell>
          <cell r="M9049">
            <v>0</v>
          </cell>
          <cell r="N9049">
            <v>0</v>
          </cell>
          <cell r="O9049">
            <v>0</v>
          </cell>
          <cell r="P9049">
            <v>0</v>
          </cell>
          <cell r="Q9049">
            <v>0</v>
          </cell>
          <cell r="R9049">
            <v>0</v>
          </cell>
          <cell r="S9049">
            <v>0</v>
          </cell>
          <cell r="T9049">
            <v>0</v>
          </cell>
        </row>
        <row r="9050">
          <cell r="A9050">
            <v>55520905</v>
          </cell>
          <cell r="B9050" t="str">
            <v>55520905 Ind-AS  Deferred Tax (P&amp;L)-( Mutual Fund FVTPL )</v>
          </cell>
          <cell r="C9050">
            <v>0</v>
          </cell>
          <cell r="D9050">
            <v>0</v>
          </cell>
          <cell r="E9050">
            <v>0</v>
          </cell>
          <cell r="F9050">
            <v>0</v>
          </cell>
          <cell r="G9050">
            <v>0</v>
          </cell>
          <cell r="H9050">
            <v>0</v>
          </cell>
          <cell r="I9050">
            <v>0</v>
          </cell>
          <cell r="J9050">
            <v>0</v>
          </cell>
          <cell r="K9050">
            <v>0</v>
          </cell>
          <cell r="L9050">
            <v>0</v>
          </cell>
          <cell r="M9050">
            <v>0</v>
          </cell>
          <cell r="N9050">
            <v>0</v>
          </cell>
          <cell r="O9050">
            <v>0</v>
          </cell>
          <cell r="P9050">
            <v>0</v>
          </cell>
          <cell r="Q9050">
            <v>0</v>
          </cell>
          <cell r="R9050">
            <v>0</v>
          </cell>
          <cell r="S9050">
            <v>0</v>
          </cell>
          <cell r="T9050">
            <v>0</v>
          </cell>
        </row>
        <row r="9051">
          <cell r="A9051">
            <v>55520906</v>
          </cell>
          <cell r="B9051" t="str">
            <v>55520906 Ind-AS  Deferred Tax (P&amp;L)-Employee Loan discounti</v>
          </cell>
          <cell r="C9051">
            <v>0</v>
          </cell>
          <cell r="D9051">
            <v>0</v>
          </cell>
          <cell r="E9051">
            <v>0</v>
          </cell>
          <cell r="F9051">
            <v>0</v>
          </cell>
          <cell r="G9051">
            <v>0</v>
          </cell>
          <cell r="H9051">
            <v>0</v>
          </cell>
          <cell r="I9051">
            <v>0</v>
          </cell>
          <cell r="J9051">
            <v>0</v>
          </cell>
          <cell r="K9051">
            <v>0</v>
          </cell>
          <cell r="L9051">
            <v>0</v>
          </cell>
          <cell r="M9051">
            <v>0</v>
          </cell>
          <cell r="N9051">
            <v>0</v>
          </cell>
          <cell r="O9051">
            <v>0</v>
          </cell>
          <cell r="P9051">
            <v>0</v>
          </cell>
          <cell r="Q9051">
            <v>0</v>
          </cell>
          <cell r="R9051">
            <v>0</v>
          </cell>
          <cell r="S9051">
            <v>0</v>
          </cell>
          <cell r="T9051">
            <v>0</v>
          </cell>
        </row>
        <row r="9052">
          <cell r="A9052">
            <v>55520907</v>
          </cell>
          <cell r="B9052" t="str">
            <v>55520907 Ind-AS Defrd Tax(P&amp;L)-Unwinding of Defrd Pay liabi</v>
          </cell>
          <cell r="C9052">
            <v>0</v>
          </cell>
          <cell r="D9052">
            <v>0</v>
          </cell>
          <cell r="E9052">
            <v>0</v>
          </cell>
          <cell r="F9052">
            <v>0</v>
          </cell>
          <cell r="G9052">
            <v>0</v>
          </cell>
          <cell r="H9052">
            <v>0</v>
          </cell>
          <cell r="I9052">
            <v>0</v>
          </cell>
          <cell r="J9052">
            <v>0</v>
          </cell>
          <cell r="K9052">
            <v>0</v>
          </cell>
          <cell r="L9052">
            <v>0</v>
          </cell>
          <cell r="M9052">
            <v>0</v>
          </cell>
          <cell r="N9052">
            <v>0</v>
          </cell>
          <cell r="O9052">
            <v>0</v>
          </cell>
          <cell r="P9052">
            <v>0</v>
          </cell>
          <cell r="Q9052">
            <v>0</v>
          </cell>
          <cell r="R9052">
            <v>0</v>
          </cell>
          <cell r="S9052">
            <v>0</v>
          </cell>
          <cell r="T9052">
            <v>0</v>
          </cell>
        </row>
        <row r="9053">
          <cell r="A9053">
            <v>55520908</v>
          </cell>
          <cell r="B9053" t="str">
            <v>55520908 Ind-AS Defrd Tax (P&amp;L)Actuarial Gain/loss-Gratuity</v>
          </cell>
          <cell r="C9053">
            <v>0</v>
          </cell>
          <cell r="D9053">
            <v>0</v>
          </cell>
          <cell r="E9053">
            <v>0</v>
          </cell>
          <cell r="F9053">
            <v>0</v>
          </cell>
          <cell r="G9053">
            <v>0</v>
          </cell>
          <cell r="H9053">
            <v>0</v>
          </cell>
          <cell r="I9053">
            <v>0</v>
          </cell>
          <cell r="J9053">
            <v>0</v>
          </cell>
          <cell r="K9053">
            <v>0</v>
          </cell>
          <cell r="L9053">
            <v>0</v>
          </cell>
          <cell r="M9053">
            <v>0</v>
          </cell>
          <cell r="N9053">
            <v>0</v>
          </cell>
          <cell r="O9053">
            <v>0</v>
          </cell>
          <cell r="P9053">
            <v>0</v>
          </cell>
          <cell r="Q9053">
            <v>0</v>
          </cell>
          <cell r="R9053">
            <v>0</v>
          </cell>
          <cell r="S9053">
            <v>0</v>
          </cell>
          <cell r="T9053">
            <v>0</v>
          </cell>
        </row>
        <row r="9054">
          <cell r="A9054">
            <v>55520909</v>
          </cell>
          <cell r="B9054" t="str">
            <v>55520909 Ind-AS  Deferred Tax (P&amp;L)-Hard Furnishings</v>
          </cell>
          <cell r="C9054">
            <v>0</v>
          </cell>
          <cell r="D9054">
            <v>0</v>
          </cell>
          <cell r="E9054">
            <v>0</v>
          </cell>
          <cell r="F9054">
            <v>0</v>
          </cell>
          <cell r="G9054">
            <v>0</v>
          </cell>
          <cell r="H9054">
            <v>0</v>
          </cell>
          <cell r="I9054">
            <v>0</v>
          </cell>
          <cell r="J9054">
            <v>0</v>
          </cell>
          <cell r="K9054">
            <v>0</v>
          </cell>
          <cell r="L9054">
            <v>0</v>
          </cell>
          <cell r="M9054">
            <v>0</v>
          </cell>
          <cell r="N9054">
            <v>0</v>
          </cell>
          <cell r="O9054">
            <v>0</v>
          </cell>
          <cell r="P9054">
            <v>0</v>
          </cell>
          <cell r="Q9054">
            <v>0</v>
          </cell>
          <cell r="R9054">
            <v>0</v>
          </cell>
          <cell r="S9054">
            <v>0</v>
          </cell>
          <cell r="T9054">
            <v>0</v>
          </cell>
        </row>
        <row r="9055">
          <cell r="A9055">
            <v>55520910</v>
          </cell>
          <cell r="B9055" t="str">
            <v>55520910 Ind-AS  Deferred Tax (P&amp;L)-Service Coupoun</v>
          </cell>
          <cell r="C9055">
            <v>0</v>
          </cell>
          <cell r="D9055">
            <v>0</v>
          </cell>
          <cell r="E9055">
            <v>0</v>
          </cell>
          <cell r="F9055">
            <v>0</v>
          </cell>
          <cell r="G9055">
            <v>0</v>
          </cell>
          <cell r="H9055">
            <v>0</v>
          </cell>
          <cell r="I9055">
            <v>0</v>
          </cell>
          <cell r="J9055">
            <v>0</v>
          </cell>
          <cell r="K9055">
            <v>0</v>
          </cell>
          <cell r="L9055">
            <v>0</v>
          </cell>
          <cell r="M9055">
            <v>0</v>
          </cell>
          <cell r="N9055">
            <v>0</v>
          </cell>
          <cell r="O9055">
            <v>0</v>
          </cell>
          <cell r="P9055">
            <v>0</v>
          </cell>
          <cell r="Q9055">
            <v>0</v>
          </cell>
          <cell r="R9055">
            <v>0</v>
          </cell>
          <cell r="S9055">
            <v>0</v>
          </cell>
          <cell r="T9055">
            <v>0</v>
          </cell>
        </row>
        <row r="9056">
          <cell r="A9056">
            <v>55520911</v>
          </cell>
          <cell r="B9056" t="str">
            <v>55520911 Ind-AS  Deferred Tax (P&amp;L)-GOV/Bonds/CD FVTOCI)</v>
          </cell>
          <cell r="C9056">
            <v>0</v>
          </cell>
          <cell r="D9056">
            <v>0</v>
          </cell>
          <cell r="E9056">
            <v>0</v>
          </cell>
          <cell r="F9056">
            <v>0</v>
          </cell>
          <cell r="G9056">
            <v>0</v>
          </cell>
          <cell r="H9056">
            <v>0</v>
          </cell>
          <cell r="I9056">
            <v>0</v>
          </cell>
          <cell r="J9056">
            <v>0</v>
          </cell>
          <cell r="K9056">
            <v>0</v>
          </cell>
          <cell r="L9056">
            <v>0</v>
          </cell>
          <cell r="M9056">
            <v>0</v>
          </cell>
          <cell r="N9056">
            <v>0</v>
          </cell>
          <cell r="O9056">
            <v>0</v>
          </cell>
          <cell r="P9056">
            <v>0</v>
          </cell>
          <cell r="Q9056">
            <v>0</v>
          </cell>
          <cell r="R9056">
            <v>0</v>
          </cell>
          <cell r="S9056">
            <v>0</v>
          </cell>
          <cell r="T9056">
            <v>0</v>
          </cell>
        </row>
        <row r="9057">
          <cell r="A9057">
            <v>55520920</v>
          </cell>
          <cell r="B9057" t="str">
            <v>55520920 Ind-AS  Deferred Tax (P&amp;L)-ECL</v>
          </cell>
          <cell r="C9057">
            <v>0</v>
          </cell>
          <cell r="D9057">
            <v>0</v>
          </cell>
          <cell r="E9057">
            <v>0</v>
          </cell>
          <cell r="F9057">
            <v>0</v>
          </cell>
          <cell r="G9057">
            <v>0</v>
          </cell>
          <cell r="H9057">
            <v>0</v>
          </cell>
          <cell r="I9057">
            <v>0</v>
          </cell>
          <cell r="J9057">
            <v>0</v>
          </cell>
          <cell r="K9057">
            <v>0</v>
          </cell>
          <cell r="L9057">
            <v>0</v>
          </cell>
          <cell r="M9057">
            <v>0</v>
          </cell>
          <cell r="N9057">
            <v>0</v>
          </cell>
          <cell r="O9057">
            <v>0</v>
          </cell>
          <cell r="P9057">
            <v>0</v>
          </cell>
          <cell r="Q9057">
            <v>0</v>
          </cell>
          <cell r="R9057">
            <v>0</v>
          </cell>
          <cell r="S9057">
            <v>0</v>
          </cell>
          <cell r="T9057">
            <v>0</v>
          </cell>
        </row>
        <row r="9058">
          <cell r="A9058">
            <v>55520921</v>
          </cell>
          <cell r="B9058" t="str">
            <v>55520921 Ind-AS  Deferred Tax (P&amp;L)-MTM Commodity Derivativ</v>
          </cell>
          <cell r="C9058">
            <v>0</v>
          </cell>
          <cell r="D9058">
            <v>0</v>
          </cell>
          <cell r="E9058">
            <v>0</v>
          </cell>
          <cell r="F9058">
            <v>0</v>
          </cell>
          <cell r="G9058">
            <v>0</v>
          </cell>
          <cell r="H9058">
            <v>0</v>
          </cell>
          <cell r="I9058">
            <v>0</v>
          </cell>
          <cell r="J9058">
            <v>0</v>
          </cell>
          <cell r="K9058">
            <v>0</v>
          </cell>
          <cell r="L9058">
            <v>0</v>
          </cell>
          <cell r="M9058">
            <v>0</v>
          </cell>
          <cell r="N9058">
            <v>0</v>
          </cell>
          <cell r="O9058">
            <v>0</v>
          </cell>
          <cell r="P9058">
            <v>0</v>
          </cell>
          <cell r="Q9058">
            <v>0</v>
          </cell>
          <cell r="R9058">
            <v>0</v>
          </cell>
          <cell r="S9058">
            <v>0</v>
          </cell>
          <cell r="T9058">
            <v>0</v>
          </cell>
        </row>
        <row r="9059">
          <cell r="A9059">
            <v>55520922</v>
          </cell>
          <cell r="B9059" t="str">
            <v>55520922 Ind-AS  Deferred Tax (P&amp;L)-FCMITDA</v>
          </cell>
          <cell r="C9059">
            <v>0</v>
          </cell>
          <cell r="D9059">
            <v>0</v>
          </cell>
          <cell r="E9059">
            <v>0</v>
          </cell>
          <cell r="F9059">
            <v>0</v>
          </cell>
          <cell r="G9059">
            <v>0</v>
          </cell>
          <cell r="H9059">
            <v>0</v>
          </cell>
          <cell r="I9059">
            <v>0</v>
          </cell>
          <cell r="J9059">
            <v>0</v>
          </cell>
          <cell r="K9059">
            <v>0</v>
          </cell>
          <cell r="L9059">
            <v>0</v>
          </cell>
          <cell r="M9059">
            <v>0</v>
          </cell>
          <cell r="N9059">
            <v>0</v>
          </cell>
          <cell r="O9059">
            <v>0</v>
          </cell>
          <cell r="P9059">
            <v>0</v>
          </cell>
          <cell r="Q9059">
            <v>0</v>
          </cell>
          <cell r="R9059">
            <v>0</v>
          </cell>
          <cell r="S9059">
            <v>0</v>
          </cell>
          <cell r="T9059">
            <v>0</v>
          </cell>
        </row>
        <row r="9060">
          <cell r="A9060">
            <v>55520926</v>
          </cell>
          <cell r="B9060" t="str">
            <v>55520926 Ind-AS Defrd Tax (P&amp;L) Actuarial Gain/loss-PRMB</v>
          </cell>
          <cell r="C9060">
            <v>0</v>
          </cell>
          <cell r="D9060">
            <v>0</v>
          </cell>
          <cell r="E9060">
            <v>0</v>
          </cell>
          <cell r="F9060">
            <v>0</v>
          </cell>
          <cell r="G9060">
            <v>0</v>
          </cell>
          <cell r="H9060">
            <v>0</v>
          </cell>
          <cell r="I9060">
            <v>0</v>
          </cell>
          <cell r="J9060">
            <v>0</v>
          </cell>
          <cell r="K9060">
            <v>0</v>
          </cell>
          <cell r="L9060">
            <v>0</v>
          </cell>
          <cell r="M9060">
            <v>0</v>
          </cell>
          <cell r="N9060">
            <v>0</v>
          </cell>
          <cell r="O9060">
            <v>0</v>
          </cell>
          <cell r="P9060">
            <v>0</v>
          </cell>
          <cell r="Q9060">
            <v>0</v>
          </cell>
          <cell r="R9060">
            <v>0</v>
          </cell>
          <cell r="S9060">
            <v>0</v>
          </cell>
          <cell r="T9060">
            <v>0</v>
          </cell>
        </row>
        <row r="9061">
          <cell r="A9061">
            <v>55520927</v>
          </cell>
          <cell r="B9061" t="str">
            <v>55520927 Ind-AS Dfrd Tx(P&amp;L)Actuarial Gain/loss-GMB Pension</v>
          </cell>
          <cell r="C9061">
            <v>0</v>
          </cell>
          <cell r="D9061">
            <v>0</v>
          </cell>
          <cell r="E9061">
            <v>0</v>
          </cell>
          <cell r="F9061">
            <v>0</v>
          </cell>
          <cell r="G9061">
            <v>0</v>
          </cell>
          <cell r="H9061">
            <v>0</v>
          </cell>
          <cell r="I9061">
            <v>0</v>
          </cell>
          <cell r="J9061">
            <v>0</v>
          </cell>
          <cell r="K9061">
            <v>0</v>
          </cell>
          <cell r="L9061">
            <v>0</v>
          </cell>
          <cell r="M9061">
            <v>0</v>
          </cell>
          <cell r="N9061">
            <v>0</v>
          </cell>
          <cell r="O9061">
            <v>0</v>
          </cell>
          <cell r="P9061">
            <v>0</v>
          </cell>
          <cell r="Q9061">
            <v>0</v>
          </cell>
          <cell r="R9061">
            <v>0</v>
          </cell>
          <cell r="S9061">
            <v>0</v>
          </cell>
          <cell r="T9061">
            <v>0</v>
          </cell>
        </row>
        <row r="9062">
          <cell r="A9062">
            <v>55520928</v>
          </cell>
          <cell r="B9062" t="str">
            <v>55520928 Ind-AS Defrd Tax (P&amp;L) Asset held for sale</v>
          </cell>
          <cell r="C9062">
            <v>0</v>
          </cell>
          <cell r="D9062">
            <v>0</v>
          </cell>
          <cell r="E9062">
            <v>0</v>
          </cell>
          <cell r="F9062">
            <v>0</v>
          </cell>
          <cell r="G9062">
            <v>0</v>
          </cell>
          <cell r="H9062">
            <v>0</v>
          </cell>
          <cell r="I9062">
            <v>0</v>
          </cell>
          <cell r="J9062">
            <v>0</v>
          </cell>
          <cell r="K9062">
            <v>0</v>
          </cell>
          <cell r="L9062">
            <v>0</v>
          </cell>
          <cell r="M9062">
            <v>0</v>
          </cell>
          <cell r="N9062">
            <v>0</v>
          </cell>
          <cell r="O9062">
            <v>0</v>
          </cell>
          <cell r="P9062">
            <v>0</v>
          </cell>
          <cell r="Q9062">
            <v>0</v>
          </cell>
          <cell r="R9062">
            <v>0</v>
          </cell>
          <cell r="S9062">
            <v>0</v>
          </cell>
          <cell r="T9062">
            <v>0</v>
          </cell>
        </row>
        <row r="9063">
          <cell r="A9063">
            <v>55520929</v>
          </cell>
          <cell r="B9063" t="str">
            <v>55520929 Ind-AS Dfrd Tax(P&amp;L)Profit on sale of MF-Revrs MTM</v>
          </cell>
          <cell r="C9063">
            <v>0</v>
          </cell>
          <cell r="D9063">
            <v>0</v>
          </cell>
          <cell r="E9063">
            <v>0</v>
          </cell>
          <cell r="F9063">
            <v>0</v>
          </cell>
          <cell r="G9063">
            <v>0</v>
          </cell>
          <cell r="H9063">
            <v>0</v>
          </cell>
          <cell r="I9063">
            <v>0</v>
          </cell>
          <cell r="J9063">
            <v>0</v>
          </cell>
          <cell r="K9063">
            <v>0</v>
          </cell>
          <cell r="L9063">
            <v>0</v>
          </cell>
          <cell r="M9063">
            <v>0</v>
          </cell>
          <cell r="N9063">
            <v>0</v>
          </cell>
          <cell r="O9063">
            <v>0</v>
          </cell>
          <cell r="P9063">
            <v>0</v>
          </cell>
          <cell r="Q9063">
            <v>0</v>
          </cell>
          <cell r="R9063">
            <v>0</v>
          </cell>
          <cell r="S9063">
            <v>0</v>
          </cell>
          <cell r="T9063">
            <v>0</v>
          </cell>
        </row>
        <row r="9064">
          <cell r="A9064">
            <v>406</v>
          </cell>
          <cell r="B9064" t="str">
            <v>Items pertaining to Previous Years...........</v>
          </cell>
          <cell r="C9064">
            <v>0</v>
          </cell>
          <cell r="D9064">
            <v>0</v>
          </cell>
          <cell r="E9064">
            <v>0</v>
          </cell>
          <cell r="F9064">
            <v>0</v>
          </cell>
          <cell r="G9064">
            <v>0</v>
          </cell>
          <cell r="H9064">
            <v>0</v>
          </cell>
          <cell r="I9064">
            <v>0</v>
          </cell>
          <cell r="J9064">
            <v>0</v>
          </cell>
          <cell r="K9064">
            <v>0</v>
          </cell>
          <cell r="L9064">
            <v>0</v>
          </cell>
          <cell r="M9064">
            <v>0</v>
          </cell>
          <cell r="N9064">
            <v>0</v>
          </cell>
          <cell r="O9064">
            <v>0</v>
          </cell>
          <cell r="P9064">
            <v>0</v>
          </cell>
          <cell r="Q9064">
            <v>0</v>
          </cell>
          <cell r="R9064">
            <v>0</v>
          </cell>
          <cell r="S9064">
            <v>0</v>
          </cell>
          <cell r="T9064">
            <v>0</v>
          </cell>
        </row>
        <row r="9065">
          <cell r="A9065">
            <v>55020001</v>
          </cell>
          <cell r="B9065" t="str">
            <v>55020001 Item Pertaining To Previous Year</v>
          </cell>
          <cell r="C9065">
            <v>0</v>
          </cell>
          <cell r="D9065">
            <v>0</v>
          </cell>
          <cell r="E9065">
            <v>0</v>
          </cell>
          <cell r="F9065">
            <v>0</v>
          </cell>
          <cell r="G9065">
            <v>0</v>
          </cell>
          <cell r="H9065">
            <v>0</v>
          </cell>
          <cell r="I9065">
            <v>0</v>
          </cell>
          <cell r="J9065">
            <v>0</v>
          </cell>
          <cell r="K9065">
            <v>0</v>
          </cell>
          <cell r="L9065">
            <v>0</v>
          </cell>
          <cell r="M9065">
            <v>0</v>
          </cell>
          <cell r="N9065">
            <v>0</v>
          </cell>
          <cell r="O9065">
            <v>0</v>
          </cell>
          <cell r="P9065">
            <v>0</v>
          </cell>
          <cell r="Q9065">
            <v>0</v>
          </cell>
          <cell r="R9065">
            <v>0</v>
          </cell>
          <cell r="S9065">
            <v>0</v>
          </cell>
          <cell r="T9065">
            <v>0</v>
          </cell>
        </row>
        <row r="9066">
          <cell r="A9066">
            <v>0</v>
          </cell>
          <cell r="B9066" t="str">
            <v>Appropriation  expenses.............</v>
          </cell>
          <cell r="C9066">
            <v>0</v>
          </cell>
          <cell r="D9066">
            <v>0</v>
          </cell>
          <cell r="E9066">
            <v>0</v>
          </cell>
          <cell r="F9066">
            <v>0</v>
          </cell>
          <cell r="G9066">
            <v>0</v>
          </cell>
          <cell r="H9066">
            <v>0</v>
          </cell>
          <cell r="I9066">
            <v>0</v>
          </cell>
          <cell r="J9066">
            <v>0</v>
          </cell>
          <cell r="K9066">
            <v>0</v>
          </cell>
          <cell r="L9066">
            <v>0</v>
          </cell>
          <cell r="M9066">
            <v>0</v>
          </cell>
          <cell r="N9066">
            <v>0</v>
          </cell>
          <cell r="O9066">
            <v>0</v>
          </cell>
          <cell r="P9066">
            <v>0</v>
          </cell>
          <cell r="Q9066">
            <v>0</v>
          </cell>
          <cell r="R9066">
            <v>0</v>
          </cell>
          <cell r="S9066">
            <v>0</v>
          </cell>
          <cell r="T9066">
            <v>0</v>
          </cell>
        </row>
        <row r="9067">
          <cell r="A9067">
            <v>56010001</v>
          </cell>
          <cell r="B9067" t="str">
            <v>56010001 Transfer To General Reserve</v>
          </cell>
          <cell r="C9067">
            <v>0</v>
          </cell>
          <cell r="D9067">
            <v>0</v>
          </cell>
          <cell r="E9067">
            <v>0</v>
          </cell>
          <cell r="F9067">
            <v>0</v>
          </cell>
          <cell r="G9067">
            <v>0</v>
          </cell>
          <cell r="H9067">
            <v>0</v>
          </cell>
          <cell r="I9067">
            <v>0</v>
          </cell>
          <cell r="J9067">
            <v>0</v>
          </cell>
          <cell r="K9067">
            <v>0</v>
          </cell>
          <cell r="L9067">
            <v>0</v>
          </cell>
          <cell r="M9067">
            <v>0</v>
          </cell>
          <cell r="N9067">
            <v>0</v>
          </cell>
          <cell r="O9067">
            <v>0</v>
          </cell>
          <cell r="P9067">
            <v>0</v>
          </cell>
          <cell r="Q9067">
            <v>0</v>
          </cell>
          <cell r="R9067">
            <v>0</v>
          </cell>
          <cell r="S9067">
            <v>0</v>
          </cell>
          <cell r="T9067">
            <v>0</v>
          </cell>
        </row>
        <row r="9068">
          <cell r="A9068">
            <v>56020001</v>
          </cell>
          <cell r="B9068" t="str">
            <v>56020001 Transfer To Special Reserve</v>
          </cell>
          <cell r="C9068">
            <v>0</v>
          </cell>
          <cell r="D9068">
            <v>0</v>
          </cell>
          <cell r="E9068">
            <v>0</v>
          </cell>
          <cell r="F9068">
            <v>0</v>
          </cell>
          <cell r="G9068">
            <v>0</v>
          </cell>
          <cell r="H9068">
            <v>0</v>
          </cell>
          <cell r="I9068">
            <v>0</v>
          </cell>
          <cell r="J9068">
            <v>0</v>
          </cell>
          <cell r="K9068">
            <v>0</v>
          </cell>
          <cell r="L9068">
            <v>0</v>
          </cell>
          <cell r="M9068">
            <v>0</v>
          </cell>
          <cell r="N9068">
            <v>0</v>
          </cell>
          <cell r="O9068">
            <v>0</v>
          </cell>
          <cell r="P9068">
            <v>0</v>
          </cell>
          <cell r="Q9068">
            <v>0</v>
          </cell>
          <cell r="R9068">
            <v>0</v>
          </cell>
          <cell r="S9068">
            <v>0</v>
          </cell>
          <cell r="T9068">
            <v>0</v>
          </cell>
        </row>
        <row r="9069">
          <cell r="A9069">
            <v>56030001</v>
          </cell>
          <cell r="B9069" t="str">
            <v>56030001 Transfer To Debenture Redemption Reserve</v>
          </cell>
          <cell r="C9069">
            <v>0</v>
          </cell>
          <cell r="D9069">
            <v>0</v>
          </cell>
          <cell r="E9069">
            <v>0</v>
          </cell>
          <cell r="F9069">
            <v>0</v>
          </cell>
          <cell r="G9069">
            <v>0</v>
          </cell>
          <cell r="H9069">
            <v>0</v>
          </cell>
          <cell r="I9069">
            <v>0</v>
          </cell>
          <cell r="J9069">
            <v>0</v>
          </cell>
          <cell r="K9069">
            <v>0</v>
          </cell>
          <cell r="L9069">
            <v>0</v>
          </cell>
          <cell r="M9069">
            <v>0</v>
          </cell>
          <cell r="N9069">
            <v>0</v>
          </cell>
          <cell r="O9069">
            <v>0</v>
          </cell>
          <cell r="P9069">
            <v>0</v>
          </cell>
          <cell r="Q9069">
            <v>0</v>
          </cell>
          <cell r="R9069">
            <v>0</v>
          </cell>
          <cell r="S9069">
            <v>0</v>
          </cell>
          <cell r="T9069">
            <v>0</v>
          </cell>
        </row>
        <row r="9070">
          <cell r="A9070">
            <v>56110001</v>
          </cell>
          <cell r="B9070" t="str">
            <v>56110001 Interim Dividend - Equity Share</v>
          </cell>
          <cell r="C9070">
            <v>0</v>
          </cell>
          <cell r="D9070">
            <v>0</v>
          </cell>
          <cell r="E9070">
            <v>0</v>
          </cell>
          <cell r="F9070">
            <v>0</v>
          </cell>
          <cell r="G9070">
            <v>0</v>
          </cell>
          <cell r="H9070">
            <v>0</v>
          </cell>
          <cell r="I9070">
            <v>0</v>
          </cell>
          <cell r="J9070">
            <v>0</v>
          </cell>
          <cell r="K9070">
            <v>0</v>
          </cell>
          <cell r="L9070">
            <v>0</v>
          </cell>
          <cell r="M9070">
            <v>0</v>
          </cell>
          <cell r="N9070">
            <v>0</v>
          </cell>
          <cell r="O9070">
            <v>0</v>
          </cell>
          <cell r="P9070">
            <v>0</v>
          </cell>
          <cell r="Q9070">
            <v>0</v>
          </cell>
          <cell r="R9070">
            <v>0</v>
          </cell>
          <cell r="S9070">
            <v>0</v>
          </cell>
          <cell r="T9070">
            <v>0</v>
          </cell>
        </row>
        <row r="9071">
          <cell r="A9071">
            <v>56120001</v>
          </cell>
          <cell r="B9071" t="str">
            <v>56120001 Proposed Dividend - Equity Share</v>
          </cell>
          <cell r="C9071">
            <v>0</v>
          </cell>
          <cell r="D9071">
            <v>0</v>
          </cell>
          <cell r="E9071">
            <v>0</v>
          </cell>
          <cell r="F9071">
            <v>0</v>
          </cell>
          <cell r="G9071">
            <v>0</v>
          </cell>
          <cell r="H9071">
            <v>0</v>
          </cell>
          <cell r="I9071">
            <v>0</v>
          </cell>
          <cell r="J9071">
            <v>0</v>
          </cell>
          <cell r="K9071">
            <v>0</v>
          </cell>
          <cell r="L9071">
            <v>0</v>
          </cell>
          <cell r="M9071">
            <v>0</v>
          </cell>
          <cell r="N9071">
            <v>0</v>
          </cell>
          <cell r="O9071">
            <v>0</v>
          </cell>
          <cell r="P9071">
            <v>0</v>
          </cell>
          <cell r="Q9071">
            <v>0</v>
          </cell>
          <cell r="R9071">
            <v>0</v>
          </cell>
          <cell r="S9071">
            <v>0</v>
          </cell>
          <cell r="T9071">
            <v>0</v>
          </cell>
        </row>
        <row r="9072">
          <cell r="A9072">
            <v>56130001</v>
          </cell>
          <cell r="B9072" t="str">
            <v>56130001 Proposed Dividend - Preference Shares</v>
          </cell>
          <cell r="C9072">
            <v>0</v>
          </cell>
          <cell r="D9072">
            <v>0</v>
          </cell>
          <cell r="E9072">
            <v>0</v>
          </cell>
          <cell r="F9072">
            <v>0</v>
          </cell>
          <cell r="G9072">
            <v>0</v>
          </cell>
          <cell r="H9072">
            <v>0</v>
          </cell>
          <cell r="I9072">
            <v>0</v>
          </cell>
          <cell r="J9072">
            <v>0</v>
          </cell>
          <cell r="K9072">
            <v>0</v>
          </cell>
          <cell r="L9072">
            <v>0</v>
          </cell>
          <cell r="M9072">
            <v>0</v>
          </cell>
          <cell r="N9072">
            <v>0</v>
          </cell>
          <cell r="O9072">
            <v>0</v>
          </cell>
          <cell r="P9072">
            <v>0</v>
          </cell>
          <cell r="Q9072">
            <v>0</v>
          </cell>
          <cell r="R9072">
            <v>0</v>
          </cell>
          <cell r="S9072">
            <v>0</v>
          </cell>
          <cell r="T9072">
            <v>0</v>
          </cell>
        </row>
        <row r="9073">
          <cell r="A9073">
            <v>56140001</v>
          </cell>
          <cell r="B9073" t="str">
            <v>56140001 Proposed Dividend - Preference Shares(Arrears)</v>
          </cell>
          <cell r="C9073">
            <v>0</v>
          </cell>
          <cell r="D9073">
            <v>0</v>
          </cell>
          <cell r="E9073">
            <v>0</v>
          </cell>
          <cell r="F9073">
            <v>0</v>
          </cell>
          <cell r="G9073">
            <v>0</v>
          </cell>
          <cell r="H9073">
            <v>0</v>
          </cell>
          <cell r="I9073">
            <v>0</v>
          </cell>
          <cell r="J9073">
            <v>0</v>
          </cell>
          <cell r="K9073">
            <v>0</v>
          </cell>
          <cell r="L9073">
            <v>0</v>
          </cell>
          <cell r="M9073">
            <v>0</v>
          </cell>
          <cell r="N9073">
            <v>0</v>
          </cell>
          <cell r="O9073">
            <v>0</v>
          </cell>
          <cell r="P9073">
            <v>0</v>
          </cell>
          <cell r="Q9073">
            <v>0</v>
          </cell>
          <cell r="R9073">
            <v>0</v>
          </cell>
          <cell r="S9073">
            <v>0</v>
          </cell>
          <cell r="T9073">
            <v>0</v>
          </cell>
        </row>
        <row r="9074">
          <cell r="A9074">
            <v>56150001</v>
          </cell>
          <cell r="B9074" t="str">
            <v>56150001 Dividend Tax - Interim Dividend</v>
          </cell>
          <cell r="C9074">
            <v>0</v>
          </cell>
          <cell r="D9074">
            <v>0</v>
          </cell>
          <cell r="E9074">
            <v>0</v>
          </cell>
          <cell r="F9074">
            <v>0</v>
          </cell>
          <cell r="G9074">
            <v>0</v>
          </cell>
          <cell r="H9074">
            <v>0</v>
          </cell>
          <cell r="I9074">
            <v>0</v>
          </cell>
          <cell r="J9074">
            <v>0</v>
          </cell>
          <cell r="K9074">
            <v>0</v>
          </cell>
          <cell r="L9074">
            <v>0</v>
          </cell>
          <cell r="M9074">
            <v>0</v>
          </cell>
          <cell r="N9074">
            <v>0</v>
          </cell>
          <cell r="O9074">
            <v>0</v>
          </cell>
          <cell r="P9074">
            <v>0</v>
          </cell>
          <cell r="Q9074">
            <v>0</v>
          </cell>
          <cell r="R9074">
            <v>0</v>
          </cell>
          <cell r="S9074">
            <v>0</v>
          </cell>
          <cell r="T9074">
            <v>0</v>
          </cell>
        </row>
        <row r="9075">
          <cell r="A9075">
            <v>56160001</v>
          </cell>
          <cell r="B9075" t="str">
            <v>56160001 Dividend Tax - Proposed Dividend Equity Share</v>
          </cell>
          <cell r="C9075">
            <v>0</v>
          </cell>
          <cell r="D9075">
            <v>0</v>
          </cell>
          <cell r="E9075">
            <v>0</v>
          </cell>
          <cell r="F9075">
            <v>0</v>
          </cell>
          <cell r="G9075">
            <v>0</v>
          </cell>
          <cell r="H9075">
            <v>0</v>
          </cell>
          <cell r="I9075">
            <v>0</v>
          </cell>
          <cell r="J9075">
            <v>0</v>
          </cell>
          <cell r="K9075">
            <v>0</v>
          </cell>
          <cell r="L9075">
            <v>0</v>
          </cell>
          <cell r="M9075">
            <v>0</v>
          </cell>
          <cell r="N9075">
            <v>0</v>
          </cell>
          <cell r="O9075">
            <v>0</v>
          </cell>
          <cell r="P9075">
            <v>0</v>
          </cell>
          <cell r="Q9075">
            <v>0</v>
          </cell>
          <cell r="R9075">
            <v>0</v>
          </cell>
          <cell r="S9075">
            <v>0</v>
          </cell>
          <cell r="T9075">
            <v>0</v>
          </cell>
        </row>
        <row r="9076">
          <cell r="A9076">
            <v>56170001</v>
          </cell>
          <cell r="B9076" t="str">
            <v>56170001 Dividend Tax - Proposed Dividend Preference Share</v>
          </cell>
          <cell r="C9076">
            <v>0</v>
          </cell>
          <cell r="D9076">
            <v>0</v>
          </cell>
          <cell r="E9076">
            <v>0</v>
          </cell>
          <cell r="F9076">
            <v>0</v>
          </cell>
          <cell r="G9076">
            <v>0</v>
          </cell>
          <cell r="H9076">
            <v>0</v>
          </cell>
          <cell r="I9076">
            <v>0</v>
          </cell>
          <cell r="J9076">
            <v>0</v>
          </cell>
          <cell r="K9076">
            <v>0</v>
          </cell>
          <cell r="L9076">
            <v>0</v>
          </cell>
          <cell r="M9076">
            <v>0</v>
          </cell>
          <cell r="N9076">
            <v>0</v>
          </cell>
          <cell r="O9076">
            <v>0</v>
          </cell>
          <cell r="P9076">
            <v>0</v>
          </cell>
          <cell r="Q9076">
            <v>0</v>
          </cell>
          <cell r="R9076">
            <v>0</v>
          </cell>
          <cell r="S9076">
            <v>0</v>
          </cell>
          <cell r="T9076">
            <v>0</v>
          </cell>
        </row>
        <row r="9077">
          <cell r="A9077">
            <v>56180001</v>
          </cell>
          <cell r="B9077" t="str">
            <v>56180001 Dividend Tax - Proposed Dividend Pref Share(Arr)</v>
          </cell>
          <cell r="C9077">
            <v>0</v>
          </cell>
          <cell r="D9077">
            <v>0</v>
          </cell>
          <cell r="E9077">
            <v>0</v>
          </cell>
          <cell r="F9077">
            <v>0</v>
          </cell>
          <cell r="G9077">
            <v>0</v>
          </cell>
          <cell r="H9077">
            <v>0</v>
          </cell>
          <cell r="I9077">
            <v>0</v>
          </cell>
          <cell r="J9077">
            <v>0</v>
          </cell>
          <cell r="K9077">
            <v>0</v>
          </cell>
          <cell r="L9077">
            <v>0</v>
          </cell>
          <cell r="M9077">
            <v>0</v>
          </cell>
          <cell r="N9077">
            <v>0</v>
          </cell>
          <cell r="O9077">
            <v>0</v>
          </cell>
          <cell r="P9077">
            <v>0</v>
          </cell>
          <cell r="Q9077">
            <v>0</v>
          </cell>
          <cell r="R9077">
            <v>0</v>
          </cell>
          <cell r="S9077">
            <v>0</v>
          </cell>
          <cell r="T9077">
            <v>0</v>
          </cell>
        </row>
        <row r="9078">
          <cell r="A9078">
            <v>268</v>
          </cell>
          <cell r="B9078" t="str">
            <v>Exceptional items..................</v>
          </cell>
          <cell r="C9078">
            <v>8968355873.5</v>
          </cell>
          <cell r="D9078">
            <v>0</v>
          </cell>
          <cell r="E9078">
            <v>0</v>
          </cell>
          <cell r="F9078">
            <v>5327069422.3900003</v>
          </cell>
          <cell r="G9078">
            <v>0</v>
          </cell>
          <cell r="H9078">
            <v>0</v>
          </cell>
          <cell r="I9078">
            <v>0</v>
          </cell>
          <cell r="J9078">
            <v>0</v>
          </cell>
          <cell r="K9078">
            <v>0</v>
          </cell>
          <cell r="L9078">
            <v>0</v>
          </cell>
          <cell r="M9078">
            <v>0</v>
          </cell>
          <cell r="N9078">
            <v>0</v>
          </cell>
          <cell r="O9078">
            <v>0</v>
          </cell>
          <cell r="P9078">
            <v>0</v>
          </cell>
          <cell r="Q9078">
            <v>0</v>
          </cell>
          <cell r="R9078">
            <v>0</v>
          </cell>
          <cell r="S9078">
            <v>0</v>
          </cell>
          <cell r="T9078">
            <v>14295425295.889999</v>
          </cell>
        </row>
        <row r="9079">
          <cell r="A9079">
            <v>55010001</v>
          </cell>
          <cell r="B9079" t="str">
            <v>55010001 Exceptional Item</v>
          </cell>
          <cell r="C9079">
            <v>8968355873.5</v>
          </cell>
          <cell r="D9079">
            <v>0</v>
          </cell>
          <cell r="E9079">
            <v>0</v>
          </cell>
          <cell r="F9079">
            <v>5327069422.3900003</v>
          </cell>
          <cell r="G9079">
            <v>0</v>
          </cell>
          <cell r="H9079">
            <v>0</v>
          </cell>
          <cell r="I9079">
            <v>0</v>
          </cell>
          <cell r="J9079">
            <v>0</v>
          </cell>
          <cell r="K9079">
            <v>0</v>
          </cell>
          <cell r="L9079">
            <v>0</v>
          </cell>
          <cell r="M9079">
            <v>0</v>
          </cell>
          <cell r="N9079">
            <v>0</v>
          </cell>
          <cell r="O9079">
            <v>0</v>
          </cell>
          <cell r="P9079">
            <v>0</v>
          </cell>
          <cell r="Q9079">
            <v>0</v>
          </cell>
          <cell r="R9079">
            <v>0</v>
          </cell>
          <cell r="S9079">
            <v>0</v>
          </cell>
          <cell r="T9079">
            <v>14295425295.889999</v>
          </cell>
        </row>
        <row r="9080">
          <cell r="A9080">
            <v>55010006</v>
          </cell>
          <cell r="B9080" t="str">
            <v>7*  LT inv in eq sh woff</v>
          </cell>
          <cell r="C9080">
            <v>0</v>
          </cell>
          <cell r="D9080">
            <v>0</v>
          </cell>
          <cell r="E9080">
            <v>0</v>
          </cell>
          <cell r="F9080">
            <v>24502512578.740002</v>
          </cell>
          <cell r="G9080">
            <v>0</v>
          </cell>
          <cell r="H9080">
            <v>0</v>
          </cell>
          <cell r="I9080">
            <v>0</v>
          </cell>
          <cell r="J9080">
            <v>0</v>
          </cell>
          <cell r="K9080">
            <v>0</v>
          </cell>
          <cell r="L9080">
            <v>0</v>
          </cell>
          <cell r="M9080">
            <v>0</v>
          </cell>
          <cell r="N9080">
            <v>0</v>
          </cell>
          <cell r="O9080">
            <v>0</v>
          </cell>
          <cell r="P9080">
            <v>0</v>
          </cell>
          <cell r="Q9080">
            <v>0</v>
          </cell>
          <cell r="R9080">
            <v>0</v>
          </cell>
          <cell r="S9080">
            <v>0</v>
          </cell>
          <cell r="T9080">
            <v>24502512578.740002</v>
          </cell>
        </row>
        <row r="9081">
          <cell r="A9081">
            <v>55010007</v>
          </cell>
          <cell r="B9081" t="str">
            <v>7*  Write back of provis</v>
          </cell>
          <cell r="C9081">
            <v>0</v>
          </cell>
          <cell r="D9081">
            <v>0</v>
          </cell>
          <cell r="E9081">
            <v>0</v>
          </cell>
          <cell r="F9081">
            <v>-24502512578.740002</v>
          </cell>
          <cell r="G9081">
            <v>0</v>
          </cell>
          <cell r="H9081">
            <v>0</v>
          </cell>
          <cell r="I9081">
            <v>0</v>
          </cell>
          <cell r="J9081">
            <v>0</v>
          </cell>
          <cell r="K9081">
            <v>0</v>
          </cell>
          <cell r="L9081">
            <v>0</v>
          </cell>
          <cell r="M9081">
            <v>0</v>
          </cell>
          <cell r="N9081">
            <v>0</v>
          </cell>
          <cell r="O9081">
            <v>0</v>
          </cell>
          <cell r="P9081">
            <v>0</v>
          </cell>
          <cell r="Q9081">
            <v>0</v>
          </cell>
          <cell r="R9081">
            <v>0</v>
          </cell>
          <cell r="S9081">
            <v>0</v>
          </cell>
          <cell r="T9081">
            <v>-24502512578.740002</v>
          </cell>
        </row>
        <row r="9082">
          <cell r="A9082">
            <v>55010901</v>
          </cell>
          <cell r="B9082" t="str">
            <v>55010901 Ind-AS  Exceptional Item</v>
          </cell>
          <cell r="C9082">
            <v>0</v>
          </cell>
          <cell r="D9082">
            <v>0</v>
          </cell>
          <cell r="E9082">
            <v>0</v>
          </cell>
          <cell r="F9082">
            <v>0</v>
          </cell>
          <cell r="G9082">
            <v>0</v>
          </cell>
          <cell r="H9082">
            <v>0</v>
          </cell>
          <cell r="I9082">
            <v>0</v>
          </cell>
          <cell r="J9082">
            <v>0</v>
          </cell>
          <cell r="K9082">
            <v>0</v>
          </cell>
          <cell r="L9082">
            <v>0</v>
          </cell>
          <cell r="M9082">
            <v>0</v>
          </cell>
          <cell r="N9082">
            <v>0</v>
          </cell>
          <cell r="O9082">
            <v>0</v>
          </cell>
          <cell r="P9082">
            <v>0</v>
          </cell>
          <cell r="Q9082">
            <v>0</v>
          </cell>
          <cell r="R9082">
            <v>0</v>
          </cell>
          <cell r="S9082">
            <v>0</v>
          </cell>
          <cell r="T9082">
            <v>0</v>
          </cell>
        </row>
        <row r="9083">
          <cell r="A9083">
            <v>3</v>
          </cell>
          <cell r="B9083" t="str">
            <v>PROFIT AND LOSS ACCOUNT......................</v>
          </cell>
          <cell r="C9083">
            <v>0</v>
          </cell>
          <cell r="D9083">
            <v>0</v>
          </cell>
          <cell r="E9083">
            <v>0</v>
          </cell>
          <cell r="F9083">
            <v>0</v>
          </cell>
          <cell r="G9083">
            <v>0</v>
          </cell>
          <cell r="H9083">
            <v>0</v>
          </cell>
          <cell r="I9083">
            <v>0</v>
          </cell>
          <cell r="J9083">
            <v>0</v>
          </cell>
          <cell r="K9083">
            <v>0</v>
          </cell>
          <cell r="L9083">
            <v>0</v>
          </cell>
          <cell r="M9083">
            <v>0</v>
          </cell>
          <cell r="N9083">
            <v>0</v>
          </cell>
          <cell r="O9083">
            <v>0</v>
          </cell>
          <cell r="P9083">
            <v>0</v>
          </cell>
          <cell r="Q9083">
            <v>0</v>
          </cell>
          <cell r="R9083">
            <v>0</v>
          </cell>
          <cell r="S9083">
            <v>0</v>
          </cell>
          <cell r="T9083">
            <v>0</v>
          </cell>
        </row>
        <row r="9084">
          <cell r="A9084">
            <v>3</v>
          </cell>
          <cell r="B9084" t="str">
            <v>PROFIT AND LOSS ACCOUNT......................</v>
          </cell>
          <cell r="C9084">
            <v>0</v>
          </cell>
          <cell r="D9084">
            <v>0</v>
          </cell>
          <cell r="E9084">
            <v>0</v>
          </cell>
          <cell r="F9084">
            <v>0</v>
          </cell>
          <cell r="G9084">
            <v>0</v>
          </cell>
          <cell r="H9084">
            <v>0</v>
          </cell>
          <cell r="I9084">
            <v>0</v>
          </cell>
          <cell r="J9084">
            <v>0</v>
          </cell>
          <cell r="K9084">
            <v>0</v>
          </cell>
          <cell r="L9084">
            <v>0</v>
          </cell>
          <cell r="M9084">
            <v>0</v>
          </cell>
          <cell r="N9084">
            <v>0</v>
          </cell>
          <cell r="O9084">
            <v>0</v>
          </cell>
          <cell r="P9084">
            <v>0</v>
          </cell>
          <cell r="Q9084">
            <v>0</v>
          </cell>
          <cell r="R9084">
            <v>0</v>
          </cell>
          <cell r="S9084">
            <v>0</v>
          </cell>
          <cell r="T9084">
            <v>0</v>
          </cell>
        </row>
        <row r="9085">
          <cell r="A9085" t="str">
            <v>PL</v>
          </cell>
          <cell r="B9085" t="str">
            <v>Profit/Loss for the period...................</v>
          </cell>
          <cell r="C9085">
            <v>0</v>
          </cell>
          <cell r="D9085">
            <v>0</v>
          </cell>
          <cell r="E9085">
            <v>0</v>
          </cell>
          <cell r="F9085">
            <v>0</v>
          </cell>
          <cell r="G9085">
            <v>0</v>
          </cell>
          <cell r="H9085">
            <v>0</v>
          </cell>
          <cell r="I9085">
            <v>0</v>
          </cell>
          <cell r="J9085">
            <v>0</v>
          </cell>
          <cell r="K9085">
            <v>0</v>
          </cell>
          <cell r="L9085">
            <v>0</v>
          </cell>
          <cell r="M9085">
            <v>0</v>
          </cell>
          <cell r="N9085">
            <v>0</v>
          </cell>
          <cell r="O9085">
            <v>0</v>
          </cell>
          <cell r="P9085">
            <v>0</v>
          </cell>
          <cell r="Q9085">
            <v>0</v>
          </cell>
          <cell r="R9085">
            <v>0</v>
          </cell>
          <cell r="S9085">
            <v>0</v>
          </cell>
          <cell r="T9085">
            <v>0</v>
          </cell>
        </row>
        <row r="9086">
          <cell r="A9086" t="str">
            <v>PL</v>
          </cell>
          <cell r="B9086" t="str">
            <v>Profit/Loss for the period...................</v>
          </cell>
          <cell r="C9086">
            <v>0</v>
          </cell>
          <cell r="D9086">
            <v>0</v>
          </cell>
          <cell r="E9086">
            <v>0</v>
          </cell>
          <cell r="F9086">
            <v>0</v>
          </cell>
          <cell r="G9086">
            <v>0</v>
          </cell>
          <cell r="H9086">
            <v>0</v>
          </cell>
          <cell r="I9086">
            <v>0</v>
          </cell>
          <cell r="J9086">
            <v>0</v>
          </cell>
          <cell r="K9086">
            <v>0</v>
          </cell>
          <cell r="L9086">
            <v>0</v>
          </cell>
          <cell r="M9086">
            <v>0</v>
          </cell>
          <cell r="N9086">
            <v>0</v>
          </cell>
          <cell r="O9086">
            <v>0</v>
          </cell>
          <cell r="P9086">
            <v>0</v>
          </cell>
          <cell r="Q9086">
            <v>0</v>
          </cell>
          <cell r="R9086">
            <v>0</v>
          </cell>
          <cell r="S9086">
            <v>0</v>
          </cell>
          <cell r="T9086">
            <v>0</v>
          </cell>
        </row>
        <row r="9087">
          <cell r="A9087" t="str">
            <v>PL</v>
          </cell>
          <cell r="B9087" t="str">
            <v>Profit for the Period........................</v>
          </cell>
          <cell r="C9087">
            <v>0</v>
          </cell>
          <cell r="D9087">
            <v>0</v>
          </cell>
          <cell r="E9087">
            <v>0</v>
          </cell>
          <cell r="F9087">
            <v>0</v>
          </cell>
          <cell r="G9087">
            <v>0</v>
          </cell>
          <cell r="H9087">
            <v>0</v>
          </cell>
          <cell r="I9087">
            <v>0</v>
          </cell>
          <cell r="J9087">
            <v>0</v>
          </cell>
          <cell r="K9087">
            <v>0</v>
          </cell>
          <cell r="L9087">
            <v>0</v>
          </cell>
          <cell r="M9087">
            <v>0</v>
          </cell>
          <cell r="N9087">
            <v>0</v>
          </cell>
          <cell r="O9087">
            <v>0</v>
          </cell>
          <cell r="P9087">
            <v>0</v>
          </cell>
          <cell r="Q9087">
            <v>0</v>
          </cell>
          <cell r="R9087">
            <v>0</v>
          </cell>
          <cell r="S9087">
            <v>0</v>
          </cell>
          <cell r="T9087">
            <v>0</v>
          </cell>
        </row>
        <row r="9088">
          <cell r="A9088" t="str">
            <v>PL</v>
          </cell>
          <cell r="B9088" t="str">
            <v>Profit for the Period........................</v>
          </cell>
          <cell r="C9088">
            <v>0</v>
          </cell>
          <cell r="D9088">
            <v>0</v>
          </cell>
          <cell r="E9088">
            <v>0</v>
          </cell>
          <cell r="F9088">
            <v>0</v>
          </cell>
          <cell r="G9088">
            <v>0</v>
          </cell>
          <cell r="H9088">
            <v>0</v>
          </cell>
          <cell r="I9088">
            <v>0</v>
          </cell>
          <cell r="J9088">
            <v>0</v>
          </cell>
          <cell r="K9088">
            <v>0</v>
          </cell>
          <cell r="L9088">
            <v>0</v>
          </cell>
          <cell r="M9088">
            <v>0</v>
          </cell>
          <cell r="N9088">
            <v>0</v>
          </cell>
          <cell r="O9088">
            <v>0</v>
          </cell>
          <cell r="P9088">
            <v>0</v>
          </cell>
          <cell r="Q9088">
            <v>0</v>
          </cell>
          <cell r="R9088">
            <v>0</v>
          </cell>
          <cell r="S9088">
            <v>0</v>
          </cell>
          <cell r="T9088">
            <v>0</v>
          </cell>
        </row>
        <row r="9089">
          <cell r="C9089"/>
          <cell r="D9089"/>
          <cell r="E9089"/>
          <cell r="F9089"/>
          <cell r="G9089"/>
          <cell r="H9089"/>
          <cell r="I9089"/>
          <cell r="J9089"/>
          <cell r="K9089"/>
          <cell r="L9089"/>
          <cell r="M9089"/>
          <cell r="N9089"/>
          <cell r="O9089"/>
          <cell r="P9089"/>
          <cell r="Q9089"/>
          <cell r="R9089"/>
          <cell r="S9089"/>
          <cell r="T9089"/>
        </row>
        <row r="9090">
          <cell r="B9090" t="str">
            <v>TOTAL(GL)</v>
          </cell>
          <cell r="C9090">
            <v>-3.566741943359375E-4</v>
          </cell>
          <cell r="D9090">
            <v>-9.6502946689724922E-5</v>
          </cell>
          <cell r="E9090">
            <v>2.0790845155715942E-5</v>
          </cell>
          <cell r="F9090">
            <v>2.44140625E-4</v>
          </cell>
          <cell r="G9090">
            <v>-4.1723251342773438E-6</v>
          </cell>
          <cell r="H9090">
            <v>0</v>
          </cell>
          <cell r="I9090">
            <v>0</v>
          </cell>
          <cell r="J9090">
            <v>0</v>
          </cell>
          <cell r="K9090">
            <v>-4.4703483581542969E-8</v>
          </cell>
          <cell r="L9090">
            <v>-1.3282988220453262E-6</v>
          </cell>
          <cell r="M9090">
            <v>-2.2687017917633057E-6</v>
          </cell>
          <cell r="N9090">
            <v>-3.05069079331588E-7</v>
          </cell>
          <cell r="O9090">
            <v>0</v>
          </cell>
          <cell r="P9090">
            <v>0</v>
          </cell>
          <cell r="Q9090">
            <v>0</v>
          </cell>
          <cell r="R9090">
            <v>0</v>
          </cell>
          <cell r="S9090">
            <v>0</v>
          </cell>
          <cell r="T9090">
            <v>-9.11712646484375E-4</v>
          </cell>
        </row>
        <row r="9091">
          <cell r="A9091">
            <v>2</v>
          </cell>
          <cell r="B9091" t="str">
            <v>7*  ACCOUNT UNASSIGNED...........................</v>
          </cell>
          <cell r="C9091">
            <v>0</v>
          </cell>
          <cell r="D9091">
            <v>0</v>
          </cell>
          <cell r="E9091">
            <v>0</v>
          </cell>
          <cell r="F9091">
            <v>0</v>
          </cell>
          <cell r="G9091">
            <v>0</v>
          </cell>
          <cell r="H9091">
            <v>0</v>
          </cell>
          <cell r="I9091">
            <v>0</v>
          </cell>
          <cell r="J9091">
            <v>0</v>
          </cell>
          <cell r="K9091">
            <v>0</v>
          </cell>
          <cell r="L9091">
            <v>0</v>
          </cell>
          <cell r="M9091">
            <v>0</v>
          </cell>
          <cell r="N9091">
            <v>0</v>
          </cell>
          <cell r="O9091">
            <v>0</v>
          </cell>
          <cell r="P9091">
            <v>0</v>
          </cell>
          <cell r="Q9091">
            <v>0</v>
          </cell>
          <cell r="R9091">
            <v>0</v>
          </cell>
          <cell r="S9091">
            <v>0</v>
          </cell>
          <cell r="T9091">
            <v>0</v>
          </cell>
        </row>
        <row r="9092">
          <cell r="B9092" t="str">
            <v>Control (to be zero)</v>
          </cell>
          <cell r="C9092">
            <v>-3.566741943359375E-4</v>
          </cell>
          <cell r="D9092">
            <v>-9.6502946689724922E-5</v>
          </cell>
          <cell r="E9092">
            <v>2.0790845155715942E-5</v>
          </cell>
          <cell r="F9092">
            <v>2.44140625E-4</v>
          </cell>
          <cell r="G9092">
            <v>-4.1723251342773438E-6</v>
          </cell>
          <cell r="H9092">
            <v>0</v>
          </cell>
          <cell r="I9092">
            <v>0</v>
          </cell>
          <cell r="J9092">
            <v>0</v>
          </cell>
          <cell r="K9092">
            <v>-4.4703483581542969E-8</v>
          </cell>
          <cell r="L9092">
            <v>-1.3282988220453262E-6</v>
          </cell>
          <cell r="M9092">
            <v>-2.2687017917633057E-6</v>
          </cell>
          <cell r="N9092">
            <v>-3.05069079331588E-7</v>
          </cell>
          <cell r="O9092">
            <v>0</v>
          </cell>
          <cell r="P9092">
            <v>0</v>
          </cell>
          <cell r="Q9092">
            <v>0</v>
          </cell>
          <cell r="R9092">
            <v>0</v>
          </cell>
          <cell r="S9092">
            <v>0</v>
          </cell>
          <cell r="T9092">
            <v>-9.11712646484375E-4</v>
          </cell>
        </row>
        <row r="9093">
          <cell r="C9093"/>
          <cell r="D9093"/>
          <cell r="E9093"/>
          <cell r="F9093"/>
          <cell r="G9093"/>
          <cell r="H9093"/>
          <cell r="I9093"/>
          <cell r="J9093"/>
          <cell r="K9093"/>
          <cell r="L9093"/>
          <cell r="M9093"/>
          <cell r="N9093"/>
          <cell r="O9093"/>
          <cell r="P9093"/>
          <cell r="Q9093"/>
          <cell r="R9093"/>
          <cell r="S9093"/>
          <cell r="T9093"/>
        </row>
        <row r="9094">
          <cell r="B9094" t="str">
            <v>Profit for the period</v>
          </cell>
          <cell r="C9094">
            <v>-27992636724.919952</v>
          </cell>
          <cell r="D9094">
            <v>-22650793023.829983</v>
          </cell>
          <cell r="E9094">
            <v>-16666668787.689951</v>
          </cell>
          <cell r="F9094">
            <v>3584266845.8799896</v>
          </cell>
          <cell r="G9094">
            <v>-2147036493.2300129</v>
          </cell>
          <cell r="H9094">
            <v>0</v>
          </cell>
          <cell r="I9094">
            <v>0</v>
          </cell>
          <cell r="J9094">
            <v>0</v>
          </cell>
          <cell r="K9094">
            <v>4573592.9300000221</v>
          </cell>
          <cell r="L9094">
            <v>-110449417.21999872</v>
          </cell>
          <cell r="M9094">
            <v>492305308.48999846</v>
          </cell>
          <cell r="N9094">
            <v>0</v>
          </cell>
          <cell r="O9094">
            <v>0</v>
          </cell>
          <cell r="P9094">
            <v>0</v>
          </cell>
          <cell r="Q9094">
            <v>0</v>
          </cell>
          <cell r="R9094">
            <v>0</v>
          </cell>
          <cell r="S9094">
            <v>0</v>
          </cell>
          <cell r="T9094">
            <v>-65486438699.590103</v>
          </cell>
        </row>
        <row r="9095">
          <cell r="C9095"/>
          <cell r="D9095"/>
          <cell r="E9095"/>
          <cell r="G9095"/>
          <cell r="H9095"/>
          <cell r="I9095"/>
          <cell r="J9095"/>
          <cell r="K9095"/>
          <cell r="L9095"/>
          <cell r="M9095"/>
          <cell r="N9095"/>
          <cell r="O9095"/>
          <cell r="P9095"/>
          <cell r="Q9095"/>
          <cell r="R9095"/>
          <cell r="S9095"/>
        </row>
        <row r="9098">
          <cell r="T9098"/>
        </row>
        <row r="9106">
          <cell r="R9106">
            <v>0</v>
          </cell>
          <cell r="T9106">
            <v>-65486438699.589996</v>
          </cell>
        </row>
        <row r="9108">
          <cell r="T9108">
            <v>1.068115234375E-4</v>
          </cell>
        </row>
      </sheetData>
      <sheetData sheetId="2">
        <row r="16">
          <cell r="B16">
            <v>22038033184.73</v>
          </cell>
          <cell r="C16">
            <v>7411287426.7700005</v>
          </cell>
          <cell r="D16">
            <v>3093855608.0599999</v>
          </cell>
          <cell r="E16">
            <v>1972531554.8599999</v>
          </cell>
          <cell r="F16">
            <v>663695308.60000002</v>
          </cell>
          <cell r="G16">
            <v>0</v>
          </cell>
          <cell r="H16">
            <v>0</v>
          </cell>
          <cell r="I16">
            <v>0</v>
          </cell>
          <cell r="J16">
            <v>39196.400000000001</v>
          </cell>
          <cell r="K16">
            <v>468573664.22000003</v>
          </cell>
          <cell r="L16">
            <v>850803990.44000006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36498819934.080002</v>
          </cell>
        </row>
        <row r="17">
          <cell r="B17">
            <v>3696448073.98</v>
          </cell>
          <cell r="C17">
            <v>967656763.94000006</v>
          </cell>
          <cell r="D17">
            <v>447510598.08999997</v>
          </cell>
          <cell r="E17">
            <v>-115560145.8</v>
          </cell>
          <cell r="F17">
            <v>209652112.72999999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-5209661558.9700003</v>
          </cell>
          <cell r="L17">
            <v>3954138.86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-17.170000686775893</v>
          </cell>
        </row>
        <row r="18">
          <cell r="B18">
            <v>-38.520000000000003</v>
          </cell>
          <cell r="C18">
            <v>-0.01</v>
          </cell>
          <cell r="D18">
            <v>0</v>
          </cell>
          <cell r="E18">
            <v>0</v>
          </cell>
          <cell r="F18">
            <v>-95.36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-133.88999999999999</v>
          </cell>
        </row>
        <row r="19">
          <cell r="B19">
            <v>33668763017.770004</v>
          </cell>
          <cell r="C19">
            <v>10227288155.859999</v>
          </cell>
          <cell r="D19">
            <v>6129801367.5199995</v>
          </cell>
          <cell r="E19">
            <v>2900856431.9700003</v>
          </cell>
          <cell r="F19">
            <v>6474923296.0700006</v>
          </cell>
          <cell r="G19">
            <v>0</v>
          </cell>
          <cell r="H19">
            <v>0</v>
          </cell>
          <cell r="I19">
            <v>0</v>
          </cell>
          <cell r="J19">
            <v>213699970.87</v>
          </cell>
          <cell r="K19">
            <v>4980380841.1400003</v>
          </cell>
          <cell r="L19">
            <v>511087639.64999998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65106800720.850006</v>
          </cell>
        </row>
        <row r="20">
          <cell r="B20">
            <v>-1923029268.1500001</v>
          </cell>
          <cell r="C20">
            <v>-76189661.219999999</v>
          </cell>
          <cell r="D20">
            <v>-10044434.66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-2009263364.0300002</v>
          </cell>
        </row>
        <row r="27">
          <cell r="B27">
            <v>630796869.69000006</v>
          </cell>
          <cell r="C27">
            <v>196449028.62</v>
          </cell>
          <cell r="D27">
            <v>22457983.620000001</v>
          </cell>
          <cell r="E27">
            <v>1796362969.21</v>
          </cell>
          <cell r="F27">
            <v>31967819.059999999</v>
          </cell>
          <cell r="G27">
            <v>0</v>
          </cell>
          <cell r="H27">
            <v>0</v>
          </cell>
          <cell r="I27">
            <v>0</v>
          </cell>
          <cell r="J27">
            <v>122</v>
          </cell>
          <cell r="K27">
            <v>38367678.299999997</v>
          </cell>
          <cell r="L27">
            <v>11352742.85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2727755213.3500004</v>
          </cell>
        </row>
      </sheetData>
      <sheetData sheetId="3">
        <row r="23">
          <cell r="B23">
            <v>0</v>
          </cell>
          <cell r="C23">
            <v>0</v>
          </cell>
          <cell r="D23">
            <v>0</v>
          </cell>
          <cell r="E23">
            <v>1693141933.77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1693141933.77</v>
          </cell>
        </row>
        <row r="24">
          <cell r="B24">
            <v>5029282.99</v>
          </cell>
          <cell r="C24">
            <v>796418.84</v>
          </cell>
          <cell r="D24">
            <v>0</v>
          </cell>
          <cell r="E24">
            <v>75402881.969999999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113750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81342333.799999997</v>
          </cell>
        </row>
        <row r="27">
          <cell r="B27">
            <v>9667977121.1000004</v>
          </cell>
          <cell r="C27">
            <v>911330955.26999998</v>
          </cell>
          <cell r="D27">
            <v>90265566</v>
          </cell>
          <cell r="E27">
            <v>4313464848.8699999</v>
          </cell>
          <cell r="F27">
            <v>4541345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13960598.15</v>
          </cell>
          <cell r="L27">
            <v>31330901.620000001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15032871336.010002</v>
          </cell>
        </row>
        <row r="31">
          <cell r="B31">
            <v>9249875783.0400009</v>
          </cell>
          <cell r="C31">
            <v>2269627067.8699999</v>
          </cell>
          <cell r="D31">
            <v>450831928.04000002</v>
          </cell>
          <cell r="E31">
            <v>164052672.62</v>
          </cell>
          <cell r="F31">
            <v>141014793.5</v>
          </cell>
          <cell r="G31">
            <v>0</v>
          </cell>
          <cell r="H31">
            <v>0</v>
          </cell>
          <cell r="I31">
            <v>0</v>
          </cell>
          <cell r="J31">
            <v>728582</v>
          </cell>
          <cell r="K31">
            <v>5504609.5999999996</v>
          </cell>
          <cell r="L31">
            <v>167964636.75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12449600073.420002</v>
          </cell>
        </row>
        <row r="36">
          <cell r="B36">
            <v>53671516381.660004</v>
          </cell>
          <cell r="C36">
            <v>22944652152.91</v>
          </cell>
          <cell r="D36">
            <v>9009308396.4799995</v>
          </cell>
          <cell r="E36">
            <v>0</v>
          </cell>
          <cell r="F36">
            <v>1325324816.29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101756237.54000001</v>
          </cell>
          <cell r="L36">
            <v>1760985713.3699999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88813543698.249985</v>
          </cell>
        </row>
        <row r="40">
          <cell r="B40">
            <v>16648066716.27</v>
          </cell>
          <cell r="C40">
            <v>16168467403.370001</v>
          </cell>
          <cell r="D40">
            <v>4026040165.4099998</v>
          </cell>
          <cell r="E40">
            <v>0</v>
          </cell>
          <cell r="F40">
            <v>2748785178.9499998</v>
          </cell>
          <cell r="G40">
            <v>0</v>
          </cell>
          <cell r="H40">
            <v>0</v>
          </cell>
          <cell r="I40">
            <v>0</v>
          </cell>
          <cell r="J40">
            <v>7796888.4199999999</v>
          </cell>
          <cell r="K40">
            <v>47832223.049999997</v>
          </cell>
          <cell r="L40">
            <v>770329468.90999997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40417318044.380005</v>
          </cell>
        </row>
        <row r="41">
          <cell r="B41">
            <v>1650658407.53</v>
          </cell>
          <cell r="C41">
            <v>642354319.04999995</v>
          </cell>
          <cell r="D41">
            <v>1579079606.5</v>
          </cell>
          <cell r="E41">
            <v>6256585852.3800001</v>
          </cell>
          <cell r="F41">
            <v>171864176.75999999</v>
          </cell>
          <cell r="G41">
            <v>0</v>
          </cell>
          <cell r="H41">
            <v>0</v>
          </cell>
          <cell r="I41">
            <v>5732535.6399999997</v>
          </cell>
          <cell r="J41">
            <v>19476023.940000001</v>
          </cell>
          <cell r="K41">
            <v>30506267.5</v>
          </cell>
          <cell r="L41">
            <v>13629612.08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2731167173.9200001</v>
          </cell>
          <cell r="S41">
            <v>13101053975.299999</v>
          </cell>
        </row>
        <row r="42">
          <cell r="B42">
            <v>17051537</v>
          </cell>
          <cell r="C42">
            <v>79170809</v>
          </cell>
          <cell r="D42">
            <v>0</v>
          </cell>
          <cell r="E42">
            <v>31618553472.360001</v>
          </cell>
          <cell r="F42">
            <v>0</v>
          </cell>
          <cell r="G42">
            <v>0</v>
          </cell>
          <cell r="H42">
            <v>0</v>
          </cell>
          <cell r="I42">
            <v>1576563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31716352381.360001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21734729360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21734729360</v>
          </cell>
        </row>
        <row r="46">
          <cell r="B46">
            <v>6963479.04</v>
          </cell>
          <cell r="C46">
            <v>3429615.33</v>
          </cell>
          <cell r="D46">
            <v>1526875.18</v>
          </cell>
          <cell r="E46">
            <v>16264925.1</v>
          </cell>
          <cell r="F46">
            <v>4432415.09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2242385.36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4529</v>
          </cell>
          <cell r="R46">
            <v>0</v>
          </cell>
          <cell r="S46">
            <v>34864224.100000001</v>
          </cell>
        </row>
        <row r="49">
          <cell r="B49">
            <v>6647228272.8000002</v>
          </cell>
          <cell r="C49">
            <v>307895557.69</v>
          </cell>
          <cell r="D49">
            <v>78210661.030000001</v>
          </cell>
          <cell r="E49">
            <v>5746030933.1300001</v>
          </cell>
          <cell r="F49">
            <v>47512990.990000002</v>
          </cell>
          <cell r="G49">
            <v>0</v>
          </cell>
          <cell r="H49">
            <v>0</v>
          </cell>
          <cell r="I49">
            <v>0</v>
          </cell>
          <cell r="J49">
            <v>149793.29</v>
          </cell>
          <cell r="K49">
            <v>50925628.649999999</v>
          </cell>
          <cell r="L49">
            <v>336966980.29000002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13214920817.870001</v>
          </cell>
        </row>
        <row r="53">
          <cell r="B53">
            <v>19919901735.080002</v>
          </cell>
          <cell r="C53">
            <v>7893074813.7299995</v>
          </cell>
          <cell r="D53">
            <v>4189813353.5300002</v>
          </cell>
          <cell r="E53">
            <v>590802464.82000017</v>
          </cell>
          <cell r="F53">
            <v>1382445781.5799999</v>
          </cell>
          <cell r="G53">
            <v>0</v>
          </cell>
          <cell r="H53">
            <v>0</v>
          </cell>
          <cell r="I53">
            <v>1230781.2</v>
          </cell>
          <cell r="J53">
            <v>46462294.969999999</v>
          </cell>
          <cell r="K53">
            <v>509415733.95999998</v>
          </cell>
          <cell r="L53">
            <v>463680613.76999998</v>
          </cell>
          <cell r="M53">
            <v>1147.9000000000001</v>
          </cell>
          <cell r="N53">
            <v>0</v>
          </cell>
          <cell r="O53">
            <v>0</v>
          </cell>
          <cell r="P53">
            <v>0</v>
          </cell>
          <cell r="Q53">
            <v>63033.01</v>
          </cell>
          <cell r="R53">
            <v>0</v>
          </cell>
          <cell r="S53">
            <v>34996891753.550003</v>
          </cell>
        </row>
        <row r="97">
          <cell r="B97">
            <v>4330399771.3100004</v>
          </cell>
          <cell r="C97">
            <v>28763316.210000001</v>
          </cell>
          <cell r="D97">
            <v>49651426.600000001</v>
          </cell>
          <cell r="E97">
            <v>2332776403.3200002</v>
          </cell>
          <cell r="F97">
            <v>23330628.34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5113170.95</v>
          </cell>
          <cell r="L97">
            <v>13538513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6783573229.7300005</v>
          </cell>
        </row>
        <row r="100">
          <cell r="B100">
            <v>2824596690.2399998</v>
          </cell>
          <cell r="C100">
            <v>1162201272.27</v>
          </cell>
          <cell r="D100">
            <v>381350768.80000001</v>
          </cell>
          <cell r="E100">
            <v>2659354605.6799998</v>
          </cell>
          <cell r="F100">
            <v>64987061.939999998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66021287.969999999</v>
          </cell>
          <cell r="L100">
            <v>157570270.41999999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7316081957.3199997</v>
          </cell>
        </row>
        <row r="101">
          <cell r="B101">
            <v>3609776180.8699999</v>
          </cell>
          <cell r="C101">
            <v>525854702.66000003</v>
          </cell>
          <cell r="D101">
            <v>138304573.16999999</v>
          </cell>
          <cell r="E101">
            <v>0</v>
          </cell>
          <cell r="F101">
            <v>450473195.19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30365936.789999999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4754774588.6799994</v>
          </cell>
        </row>
        <row r="105">
          <cell r="B105">
            <v>4248369042.9400001</v>
          </cell>
          <cell r="C105">
            <v>13900819.33</v>
          </cell>
          <cell r="D105">
            <v>0</v>
          </cell>
          <cell r="E105">
            <v>0</v>
          </cell>
          <cell r="F105">
            <v>13923117.890000001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4276192980.1599998</v>
          </cell>
        </row>
        <row r="130">
          <cell r="B130">
            <v>125624783494.06</v>
          </cell>
          <cell r="C130">
            <v>25368570856.02</v>
          </cell>
          <cell r="D130">
            <v>11855403617.16</v>
          </cell>
          <cell r="E130">
            <v>831170091.55999994</v>
          </cell>
          <cell r="F130">
            <v>4414729015.6899996</v>
          </cell>
          <cell r="G130">
            <v>0</v>
          </cell>
          <cell r="H130">
            <v>-75351.5</v>
          </cell>
          <cell r="I130">
            <v>78967.28</v>
          </cell>
          <cell r="J130">
            <v>70591869.040000007</v>
          </cell>
          <cell r="K130">
            <v>1810541782.95</v>
          </cell>
          <cell r="L130">
            <v>1480520444.24</v>
          </cell>
          <cell r="M130">
            <v>-200260.52</v>
          </cell>
          <cell r="N130">
            <v>0</v>
          </cell>
          <cell r="O130">
            <v>-6013</v>
          </cell>
          <cell r="P130">
            <v>0</v>
          </cell>
          <cell r="Q130">
            <v>3990</v>
          </cell>
          <cell r="R130">
            <v>0</v>
          </cell>
          <cell r="S130">
            <v>171456112502.98001</v>
          </cell>
        </row>
        <row r="136">
          <cell r="B136">
            <v>9620895079.0599995</v>
          </cell>
          <cell r="C136">
            <v>1948587747.02</v>
          </cell>
          <cell r="D136">
            <v>987248195.42999995</v>
          </cell>
          <cell r="E136">
            <v>1466379143.9799998</v>
          </cell>
          <cell r="F136">
            <v>119348844.64</v>
          </cell>
          <cell r="G136">
            <v>0</v>
          </cell>
          <cell r="H136">
            <v>0</v>
          </cell>
          <cell r="I136">
            <v>13005</v>
          </cell>
          <cell r="J136">
            <v>0</v>
          </cell>
          <cell r="K136">
            <v>45432006.880000003</v>
          </cell>
          <cell r="L136">
            <v>84563036.650000006</v>
          </cell>
          <cell r="M136">
            <v>14140</v>
          </cell>
          <cell r="N136">
            <v>0</v>
          </cell>
          <cell r="O136">
            <v>0</v>
          </cell>
          <cell r="P136">
            <v>0</v>
          </cell>
          <cell r="Q136">
            <v>-1059</v>
          </cell>
          <cell r="R136">
            <v>0</v>
          </cell>
          <cell r="S136">
            <v>14272480139.66</v>
          </cell>
        </row>
        <row r="140">
          <cell r="B140">
            <v>670372915.95000005</v>
          </cell>
          <cell r="C140">
            <v>273122697.37</v>
          </cell>
          <cell r="D140">
            <v>89392103.120000005</v>
          </cell>
          <cell r="E140">
            <v>399242197.69999999</v>
          </cell>
          <cell r="F140">
            <v>15034253.77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14740402.439999999</v>
          </cell>
          <cell r="L140">
            <v>17769489.75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1479674060.1000001</v>
          </cell>
        </row>
        <row r="141">
          <cell r="B141">
            <v>3538088701.25</v>
          </cell>
          <cell r="C141">
            <v>767699309.66000009</v>
          </cell>
          <cell r="D141">
            <v>113465180.69</v>
          </cell>
          <cell r="E141">
            <v>-0.21</v>
          </cell>
          <cell r="F141">
            <v>143904537.19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25475517.349999998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4588633245.9299994</v>
          </cell>
        </row>
        <row r="145">
          <cell r="B145">
            <v>27620757749.290001</v>
          </cell>
          <cell r="C145">
            <v>3975876053.5100002</v>
          </cell>
          <cell r="D145">
            <v>2853751620.8800001</v>
          </cell>
          <cell r="E145">
            <v>308517323.95999998</v>
          </cell>
          <cell r="F145">
            <v>600960098.13999999</v>
          </cell>
          <cell r="G145">
            <v>0</v>
          </cell>
          <cell r="H145">
            <v>0</v>
          </cell>
          <cell r="I145">
            <v>-34651.269999999997</v>
          </cell>
          <cell r="J145">
            <v>50505264.270000003</v>
          </cell>
          <cell r="K145">
            <v>110534193.42</v>
          </cell>
          <cell r="L145">
            <v>261376585.68000001</v>
          </cell>
          <cell r="M145">
            <v>-76986.52</v>
          </cell>
          <cell r="N145">
            <v>0</v>
          </cell>
          <cell r="O145">
            <v>0</v>
          </cell>
          <cell r="P145">
            <v>0</v>
          </cell>
          <cell r="Q145">
            <v>-39175</v>
          </cell>
          <cell r="R145">
            <v>0</v>
          </cell>
          <cell r="S145">
            <v>35782128076.360001</v>
          </cell>
        </row>
      </sheetData>
      <sheetData sheetId="4" refreshError="1"/>
      <sheetData sheetId="5" refreshError="1"/>
      <sheetData sheetId="6">
        <row r="1">
          <cell r="H1" t="str">
            <v>Powerol</v>
          </cell>
          <cell r="I1" t="str">
            <v>CE</v>
          </cell>
          <cell r="J1" t="str">
            <v>Agri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 SAP_Mar"/>
      <sheetName val="Base TB_Mar"/>
      <sheetName val="PL Mar"/>
      <sheetName val="BS Mar"/>
      <sheetName val="12M F22"/>
      <sheetName val="Q4 F22"/>
      <sheetName val="9M F22"/>
      <sheetName val="Details Mar"/>
      <sheetName val="Schedules Mar"/>
      <sheetName val="New GL Mar"/>
      <sheetName val="Sheet1"/>
    </sheetNames>
    <sheetDataSet>
      <sheetData sheetId="0"/>
      <sheetData sheetId="1">
        <row r="5269">
          <cell r="S5269">
            <v>0</v>
          </cell>
        </row>
      </sheetData>
      <sheetData sheetId="2"/>
      <sheetData sheetId="3">
        <row r="107">
          <cell r="G107">
            <v>0</v>
          </cell>
        </row>
      </sheetData>
      <sheetData sheetId="4"/>
      <sheetData sheetId="5"/>
      <sheetData sheetId="6"/>
      <sheetData sheetId="7"/>
      <sheetData sheetId="8">
        <row r="7">
          <cell r="E7">
            <v>0</v>
          </cell>
        </row>
        <row r="8">
          <cell r="E8">
            <v>885.78833136499998</v>
          </cell>
        </row>
        <row r="9">
          <cell r="E9">
            <v>11</v>
          </cell>
        </row>
        <row r="11">
          <cell r="E11">
            <v>11</v>
          </cell>
        </row>
        <row r="13">
          <cell r="E13">
            <v>0</v>
          </cell>
        </row>
        <row r="17">
          <cell r="E17">
            <v>12.862608411</v>
          </cell>
        </row>
        <row r="18">
          <cell r="E18">
            <v>246.186591523</v>
          </cell>
        </row>
        <row r="20">
          <cell r="E20">
            <v>184.63994366700001</v>
          </cell>
        </row>
        <row r="22">
          <cell r="E22">
            <v>0</v>
          </cell>
        </row>
        <row r="24">
          <cell r="E24">
            <v>1.0307102130000001</v>
          </cell>
        </row>
        <row r="25">
          <cell r="E25">
            <v>0</v>
          </cell>
        </row>
        <row r="26">
          <cell r="E26">
            <v>73.378546053999983</v>
          </cell>
        </row>
        <row r="31">
          <cell r="E31">
            <v>62.272235000000002</v>
          </cell>
        </row>
        <row r="32">
          <cell r="E32">
            <v>0</v>
          </cell>
        </row>
        <row r="33">
          <cell r="E33">
            <v>740.67993681099995</v>
          </cell>
        </row>
        <row r="34">
          <cell r="E34">
            <v>26.005731752000003</v>
          </cell>
        </row>
        <row r="35">
          <cell r="E35">
            <v>31.633751962999998</v>
          </cell>
        </row>
        <row r="36">
          <cell r="E36">
            <v>421.18758004800003</v>
          </cell>
        </row>
        <row r="37">
          <cell r="E37">
            <v>657.20969407799998</v>
          </cell>
        </row>
        <row r="38">
          <cell r="E38">
            <v>-483.34332948600013</v>
          </cell>
        </row>
        <row r="39">
          <cell r="E39">
            <v>3.8445725999999998</v>
          </cell>
        </row>
        <row r="41">
          <cell r="E41">
            <v>102.08999999999992</v>
          </cell>
        </row>
        <row r="43">
          <cell r="E43">
            <v>0</v>
          </cell>
        </row>
        <row r="44">
          <cell r="E44">
            <v>3.8445725999999998</v>
          </cell>
        </row>
        <row r="45">
          <cell r="E45">
            <v>0</v>
          </cell>
        </row>
        <row r="47">
          <cell r="E47">
            <v>0</v>
          </cell>
        </row>
        <row r="52">
          <cell r="E52">
            <v>777.08670730899996</v>
          </cell>
        </row>
        <row r="54">
          <cell r="E54">
            <v>5.506739788</v>
          </cell>
        </row>
        <row r="55">
          <cell r="E55">
            <v>322.85914514299998</v>
          </cell>
        </row>
        <row r="56">
          <cell r="E56">
            <v>15.260300115</v>
          </cell>
        </row>
        <row r="57">
          <cell r="E57">
            <v>179.246179713</v>
          </cell>
        </row>
        <row r="58">
          <cell r="E58">
            <v>0.47920255599999995</v>
          </cell>
        </row>
        <row r="59">
          <cell r="E59">
            <v>21.158229608999999</v>
          </cell>
        </row>
        <row r="60">
          <cell r="E60">
            <v>1.8116547120000002</v>
          </cell>
        </row>
        <row r="61">
          <cell r="E61">
            <v>-20.575135569999986</v>
          </cell>
        </row>
        <row r="62">
          <cell r="E62">
            <v>0.30062280000000002</v>
          </cell>
        </row>
        <row r="68">
          <cell r="E68">
            <v>250.78666284799999</v>
          </cell>
        </row>
        <row r="69">
          <cell r="E69">
            <v>237.91843925400005</v>
          </cell>
        </row>
        <row r="71">
          <cell r="E71">
            <v>228.22208988199998</v>
          </cell>
        </row>
        <row r="73">
          <cell r="E73">
            <v>2774.62313318</v>
          </cell>
        </row>
        <row r="78">
          <cell r="E78">
            <v>7.1690400000000001E-2</v>
          </cell>
        </row>
        <row r="79">
          <cell r="E79">
            <v>70.701642709000012</v>
          </cell>
        </row>
        <row r="80">
          <cell r="E80">
            <v>384.71184609899996</v>
          </cell>
        </row>
        <row r="81">
          <cell r="E81">
            <v>1.0052400000000001E-2</v>
          </cell>
        </row>
        <row r="82">
          <cell r="E82">
            <v>261.72488759999999</v>
          </cell>
        </row>
        <row r="88">
          <cell r="E88">
            <v>17.163014990000001</v>
          </cell>
        </row>
        <row r="89">
          <cell r="E89">
            <v>9.7100258999999998</v>
          </cell>
        </row>
        <row r="90">
          <cell r="E90">
            <v>2906.439892849</v>
          </cell>
        </row>
        <row r="97">
          <cell r="E97">
            <v>0</v>
          </cell>
        </row>
        <row r="98">
          <cell r="E98">
            <v>1.8519822329999998</v>
          </cell>
        </row>
        <row r="99">
          <cell r="E99">
            <v>0</v>
          </cell>
        </row>
        <row r="101">
          <cell r="E101">
            <v>0</v>
          </cell>
        </row>
        <row r="106">
          <cell r="E106">
            <v>0</v>
          </cell>
        </row>
        <row r="107">
          <cell r="E107">
            <v>1791.6972034999999</v>
          </cell>
        </row>
        <row r="108">
          <cell r="E108">
            <v>5.2747479999999998</v>
          </cell>
        </row>
        <row r="110">
          <cell r="E110">
            <v>5.2747479999999998</v>
          </cell>
        </row>
        <row r="115">
          <cell r="E115">
            <v>0</v>
          </cell>
        </row>
        <row r="116">
          <cell r="E116">
            <v>53.821380294000001</v>
          </cell>
        </row>
        <row r="117">
          <cell r="E117">
            <v>0</v>
          </cell>
        </row>
        <row r="119">
          <cell r="E119">
            <v>0</v>
          </cell>
        </row>
        <row r="124">
          <cell r="E124">
            <v>16.370109786</v>
          </cell>
        </row>
        <row r="125">
          <cell r="E125">
            <v>2989.158598733</v>
          </cell>
        </row>
        <row r="126">
          <cell r="E126">
            <v>-2942.6048625390004</v>
          </cell>
        </row>
        <row r="127">
          <cell r="E127">
            <v>-9.1024656860000004</v>
          </cell>
        </row>
        <row r="133">
          <cell r="E133">
            <v>379.55788495900003</v>
          </cell>
        </row>
        <row r="134">
          <cell r="E134">
            <v>0</v>
          </cell>
        </row>
        <row r="135">
          <cell r="E135">
            <v>0.57590433299999999</v>
          </cell>
        </row>
        <row r="136">
          <cell r="E136">
            <v>308.204684327</v>
          </cell>
        </row>
        <row r="137">
          <cell r="E137">
            <v>7.4974273400000007</v>
          </cell>
        </row>
        <row r="138">
          <cell r="E138">
            <v>144.07389096700001</v>
          </cell>
        </row>
        <row r="139">
          <cell r="E139">
            <v>4.6999999999999997E-8</v>
          </cell>
        </row>
        <row r="140">
          <cell r="E140">
            <v>81.052335248999995</v>
          </cell>
        </row>
        <row r="141">
          <cell r="E141">
            <v>0.45647486100000001</v>
          </cell>
        </row>
        <row r="142">
          <cell r="E142">
            <v>1.8519822329999998</v>
          </cell>
        </row>
        <row r="143">
          <cell r="E143">
            <v>19.360971115000002</v>
          </cell>
        </row>
        <row r="144">
          <cell r="E144">
            <v>82.975247621999998</v>
          </cell>
        </row>
        <row r="145">
          <cell r="E145">
            <v>0</v>
          </cell>
        </row>
        <row r="146">
          <cell r="E146">
            <v>62.949284659000114</v>
          </cell>
        </row>
        <row r="151">
          <cell r="E151">
            <v>1773.2358365830003</v>
          </cell>
        </row>
        <row r="152">
          <cell r="E152">
            <v>0</v>
          </cell>
        </row>
        <row r="153">
          <cell r="E153">
            <v>139.69293743599999</v>
          </cell>
        </row>
        <row r="154">
          <cell r="E154">
            <v>76.913877200000002</v>
          </cell>
        </row>
        <row r="155">
          <cell r="E155">
            <v>402.94696055999998</v>
          </cell>
        </row>
        <row r="156">
          <cell r="E156">
            <v>18.001802684000001</v>
          </cell>
        </row>
        <row r="157">
          <cell r="E157">
            <v>43.602861855</v>
          </cell>
        </row>
        <row r="158">
          <cell r="E158">
            <v>4.4968042999999999E-2</v>
          </cell>
        </row>
        <row r="159">
          <cell r="E159">
            <v>0.667066253</v>
          </cell>
        </row>
        <row r="160">
          <cell r="E160">
            <v>2.1490600000000001E-4</v>
          </cell>
        </row>
        <row r="161">
          <cell r="E161">
            <v>-9.9E-8</v>
          </cell>
        </row>
        <row r="162">
          <cell r="E162">
            <v>0.40058360099999996</v>
          </cell>
        </row>
        <row r="163">
          <cell r="E163">
            <v>19.261000989999999</v>
          </cell>
        </row>
        <row r="164">
          <cell r="E164">
            <v>0.209392508</v>
          </cell>
        </row>
        <row r="165">
          <cell r="E165">
            <v>-12.310017163000106</v>
          </cell>
        </row>
        <row r="171">
          <cell r="E171">
            <v>203.64310511600002</v>
          </cell>
        </row>
        <row r="172">
          <cell r="E172">
            <v>0</v>
          </cell>
        </row>
        <row r="173">
          <cell r="E173">
            <v>86.072531769999998</v>
          </cell>
        </row>
        <row r="174">
          <cell r="E174">
            <v>34.388644124999999</v>
          </cell>
        </row>
        <row r="175">
          <cell r="E175">
            <v>15.864747734</v>
          </cell>
        </row>
        <row r="176">
          <cell r="E176">
            <v>343.15587836999998</v>
          </cell>
        </row>
        <row r="182">
          <cell r="E182">
            <v>574.64322374599999</v>
          </cell>
        </row>
        <row r="183">
          <cell r="E183">
            <v>308.31250293099998</v>
          </cell>
        </row>
        <row r="184">
          <cell r="E184">
            <v>29.709406413</v>
          </cell>
        </row>
        <row r="193">
          <cell r="E193">
            <v>208.207954164</v>
          </cell>
        </row>
        <row r="194">
          <cell r="E194">
            <v>0</v>
          </cell>
        </row>
        <row r="195">
          <cell r="E195">
            <v>3.4209480999999999</v>
          </cell>
        </row>
        <row r="200">
          <cell r="E200">
            <v>934.51578952000011</v>
          </cell>
        </row>
        <row r="201">
          <cell r="E201">
            <v>116.111739722</v>
          </cell>
        </row>
        <row r="202">
          <cell r="E202">
            <v>11842.904194118997</v>
          </cell>
        </row>
        <row r="208">
          <cell r="E208">
            <v>544.65434936999998</v>
          </cell>
        </row>
        <row r="209">
          <cell r="E209">
            <v>2.156667568</v>
          </cell>
        </row>
        <row r="210">
          <cell r="E210">
            <v>285.24855087899999</v>
          </cell>
        </row>
        <row r="211">
          <cell r="E211">
            <v>11.222630240000001</v>
          </cell>
        </row>
        <row r="212">
          <cell r="E212">
            <v>3.1770262910000002</v>
          </cell>
        </row>
        <row r="213">
          <cell r="E213">
            <v>0</v>
          </cell>
        </row>
        <row r="214">
          <cell r="E214">
            <v>12.088983592</v>
          </cell>
        </row>
        <row r="215">
          <cell r="E215">
            <v>54.196200609000002</v>
          </cell>
        </row>
        <row r="216">
          <cell r="E216">
            <v>0.83594215700000007</v>
          </cell>
        </row>
        <row r="218">
          <cell r="E218">
            <v>26.128061345999999</v>
          </cell>
        </row>
        <row r="219">
          <cell r="E219">
            <v>175.13319839099998</v>
          </cell>
        </row>
        <row r="220">
          <cell r="E220">
            <v>4.6362153079999997</v>
          </cell>
        </row>
        <row r="222">
          <cell r="E222">
            <v>44.594151719999999</v>
          </cell>
        </row>
        <row r="223">
          <cell r="E223">
            <v>0</v>
          </cell>
        </row>
        <row r="228">
          <cell r="E228">
            <v>15.774034197000001</v>
          </cell>
        </row>
        <row r="229">
          <cell r="E229">
            <v>3.0472781000000002</v>
          </cell>
        </row>
        <row r="230">
          <cell r="E230">
            <v>28.624407480000002</v>
          </cell>
        </row>
        <row r="231">
          <cell r="E231">
            <v>0</v>
          </cell>
        </row>
        <row r="232">
          <cell r="E232">
            <v>633.71170077700003</v>
          </cell>
        </row>
        <row r="233">
          <cell r="E233">
            <v>2045.2489302279998</v>
          </cell>
        </row>
        <row r="234">
          <cell r="E234">
            <v>134.99981475000001</v>
          </cell>
        </row>
        <row r="235">
          <cell r="E235">
            <v>32.035836125000003</v>
          </cell>
        </row>
        <row r="236">
          <cell r="E236">
            <v>13.413179456999998</v>
          </cell>
        </row>
        <row r="237">
          <cell r="E237">
            <v>3.1177726560000001</v>
          </cell>
        </row>
        <row r="238">
          <cell r="E238"/>
        </row>
        <row r="243">
          <cell r="E243">
            <v>116.03522304699997</v>
          </cell>
        </row>
        <row r="244">
          <cell r="E244">
            <v>257.08462076300003</v>
          </cell>
        </row>
        <row r="245">
          <cell r="E245">
            <v>80.487132196000005</v>
          </cell>
        </row>
        <row r="252">
          <cell r="E252">
            <v>2345.1472985200003</v>
          </cell>
        </row>
        <row r="253">
          <cell r="E253">
            <v>116.29622501700001</v>
          </cell>
        </row>
        <row r="254">
          <cell r="E254">
            <v>136.83315960799999</v>
          </cell>
        </row>
        <row r="255">
          <cell r="E255">
            <v>2218.4808697990002</v>
          </cell>
        </row>
        <row r="256">
          <cell r="E256">
            <v>586.72430970100004</v>
          </cell>
        </row>
        <row r="257">
          <cell r="E257">
            <v>0.314346927</v>
          </cell>
        </row>
        <row r="258">
          <cell r="E258">
            <v>280.49570896300003</v>
          </cell>
        </row>
        <row r="259">
          <cell r="E259">
            <v>124.96603245599999</v>
          </cell>
        </row>
        <row r="260">
          <cell r="E260">
            <v>73.590191649000005</v>
          </cell>
        </row>
        <row r="266">
          <cell r="E266">
            <v>2754.456863378</v>
          </cell>
        </row>
        <row r="267">
          <cell r="E267">
            <v>165.21776795</v>
          </cell>
        </row>
        <row r="268">
          <cell r="E268">
            <v>237.21257220500001</v>
          </cell>
        </row>
        <row r="269">
          <cell r="E269">
            <v>67.982255295000002</v>
          </cell>
        </row>
        <row r="270">
          <cell r="E270">
            <v>4.2045160000000002E-3</v>
          </cell>
        </row>
        <row r="271">
          <cell r="E271">
            <v>81.083021992999988</v>
          </cell>
        </row>
        <row r="272">
          <cell r="E272">
            <v>0</v>
          </cell>
        </row>
        <row r="278">
          <cell r="E278">
            <v>158.06831612299999</v>
          </cell>
        </row>
        <row r="279">
          <cell r="E279">
            <v>248.957500133</v>
          </cell>
        </row>
        <row r="280">
          <cell r="E280">
            <v>7.8298401000000004E-2</v>
          </cell>
        </row>
        <row r="281">
          <cell r="E281">
            <v>0</v>
          </cell>
        </row>
        <row r="282">
          <cell r="E282">
            <v>2.3260060000000003E-3</v>
          </cell>
        </row>
        <row r="283">
          <cell r="E283">
            <v>39.859603937999999</v>
          </cell>
        </row>
        <row r="284">
          <cell r="E284">
            <v>-293.94261550800002</v>
          </cell>
        </row>
        <row r="285">
          <cell r="E285">
            <v>39.570819812000003</v>
          </cell>
        </row>
        <row r="286">
          <cell r="E286">
            <v>25.750990090000002</v>
          </cell>
        </row>
        <row r="287">
          <cell r="E287">
            <v>4.6555847299999993</v>
          </cell>
        </row>
        <row r="293">
          <cell r="E293">
            <v>38.399507094999997</v>
          </cell>
        </row>
        <row r="294">
          <cell r="E294">
            <v>415.09948223000004</v>
          </cell>
        </row>
        <row r="295">
          <cell r="E295">
            <v>710.98726324399991</v>
          </cell>
        </row>
        <row r="296">
          <cell r="E296">
            <v>194.389023315</v>
          </cell>
        </row>
        <row r="297">
          <cell r="E297">
            <v>54.698105746000003</v>
          </cell>
        </row>
        <row r="298">
          <cell r="E298">
            <v>262.970442042</v>
          </cell>
        </row>
        <row r="299">
          <cell r="E299">
            <v>29.914352633999997</v>
          </cell>
        </row>
        <row r="300">
          <cell r="E300">
            <v>181.58182838499999</v>
          </cell>
        </row>
        <row r="301">
          <cell r="E301">
            <v>66.819720559000004</v>
          </cell>
        </row>
        <row r="302">
          <cell r="E302">
            <v>173.161088963</v>
          </cell>
        </row>
        <row r="303">
          <cell r="E303">
            <v>413.620575374</v>
          </cell>
        </row>
        <row r="304">
          <cell r="E304">
            <v>1165.4508201589999</v>
          </cell>
        </row>
        <row r="305">
          <cell r="E305">
            <v>330.85351871399996</v>
          </cell>
        </row>
        <row r="306">
          <cell r="E306">
            <v>718.19800285799977</v>
          </cell>
        </row>
        <row r="312">
          <cell r="E312">
            <v>37.756892334</v>
          </cell>
        </row>
        <row r="313">
          <cell r="E313">
            <v>44.825869625000003</v>
          </cell>
        </row>
        <row r="314">
          <cell r="E314">
            <v>32.749933579</v>
          </cell>
        </row>
        <row r="315">
          <cell r="E315">
            <v>116.462382969</v>
          </cell>
        </row>
        <row r="316">
          <cell r="E316">
            <v>0.70720480199999991</v>
          </cell>
        </row>
        <row r="317">
          <cell r="E317">
            <v>23.593085855000002</v>
          </cell>
        </row>
        <row r="318">
          <cell r="E318">
            <v>9.3602007730000008</v>
          </cell>
        </row>
        <row r="319">
          <cell r="E319">
            <v>117.94970783599999</v>
          </cell>
        </row>
        <row r="320">
          <cell r="E320">
            <v>5.3171710549999993</v>
          </cell>
        </row>
        <row r="321">
          <cell r="E321">
            <v>48.586558529999998</v>
          </cell>
        </row>
        <row r="322">
          <cell r="E322">
            <v>122.829853704</v>
          </cell>
        </row>
        <row r="323">
          <cell r="E323">
            <v>117.90777339500001</v>
          </cell>
        </row>
        <row r="324">
          <cell r="E324">
            <v>95.656253196000009</v>
          </cell>
        </row>
        <row r="325">
          <cell r="E325">
            <v>6.3939545369999999</v>
          </cell>
        </row>
        <row r="326">
          <cell r="E326">
            <v>0</v>
          </cell>
        </row>
        <row r="327">
          <cell r="E327">
            <v>0</v>
          </cell>
        </row>
        <row r="328">
          <cell r="E328">
            <v>24.631390336999999</v>
          </cell>
        </row>
        <row r="329">
          <cell r="E329">
            <v>137.42418513599998</v>
          </cell>
        </row>
        <row r="330">
          <cell r="E330">
            <v>1.214044141</v>
          </cell>
        </row>
        <row r="331">
          <cell r="E331">
            <v>2.2728997300000002</v>
          </cell>
        </row>
        <row r="332">
          <cell r="E332">
            <v>-95.704183022999999</v>
          </cell>
        </row>
        <row r="333">
          <cell r="E333">
            <v>-9.1420969239999987</v>
          </cell>
        </row>
        <row r="334">
          <cell r="E334">
            <v>4.2524311170000004</v>
          </cell>
        </row>
        <row r="335">
          <cell r="E335">
            <v>1.2450000000000001</v>
          </cell>
        </row>
        <row r="336">
          <cell r="E336">
            <v>17.900791769999998</v>
          </cell>
        </row>
        <row r="337">
          <cell r="E337">
            <v>-145.993412154</v>
          </cell>
        </row>
        <row r="338">
          <cell r="E338">
            <v>1.10538E-4</v>
          </cell>
        </row>
      </sheetData>
      <sheetData sheetId="9"/>
      <sheetData sheetId="10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B SAP_Mar"/>
      <sheetName val="Base TB_Mar"/>
      <sheetName val="PL Mar"/>
      <sheetName val="BS Mar"/>
      <sheetName val="Cumulative Mar"/>
      <sheetName val="Q4"/>
      <sheetName val="Q4 F24 HYP"/>
      <sheetName val="Details Mar"/>
      <sheetName val="Schedules Mar"/>
      <sheetName val="New GL's Mar"/>
      <sheetName val="FTM Mar PL"/>
      <sheetName val="Regrouping"/>
      <sheetName val="PL Feb"/>
      <sheetName val="BS Feb"/>
      <sheetName val="PL Dec"/>
      <sheetName val="BS Dec"/>
      <sheetName val="Cumulative Dec"/>
    </sheetNames>
    <sheetDataSet>
      <sheetData sheetId="0"/>
      <sheetData sheetId="1">
        <row r="1">
          <cell r="A1" t="str">
            <v>Account</v>
          </cell>
          <cell r="B1" t="str">
            <v>Text for B/S P&amp;L item</v>
          </cell>
          <cell r="C1" t="str">
            <v>001-AS</v>
          </cell>
          <cell r="D1" t="str">
            <v>133-FES</v>
          </cell>
          <cell r="E1" t="str">
            <v>008-SWARAJ</v>
          </cell>
          <cell r="F1" t="str">
            <v>002-HO</v>
          </cell>
          <cell r="G1" t="str">
            <v>Powerol</v>
          </cell>
          <cell r="H1" t="str">
            <v>CE</v>
          </cell>
          <cell r="I1" t="str">
            <v>Agri</v>
          </cell>
          <cell r="J1" t="str">
            <v>004-MDS</v>
          </cell>
          <cell r="K1" t="str">
            <v>Synergy</v>
          </cell>
          <cell r="L1" t="str">
            <v>007-SBU</v>
          </cell>
          <cell r="M1" t="str">
            <v>TW</v>
          </cell>
          <cell r="N1" t="str">
            <v>134-TPDS</v>
          </cell>
          <cell r="O1" t="str">
            <v>135-INTNL OPER</v>
          </cell>
          <cell r="P1" t="str">
            <v>138-CONT SOUR</v>
          </cell>
          <cell r="Q1" t="str">
            <v>140-NON MRV</v>
          </cell>
          <cell r="R1" t="str">
            <v>141-SOURCING</v>
          </cell>
          <cell r="S1" t="str">
            <v>139-CORP</v>
          </cell>
          <cell r="T1" t="str">
            <v>Total</v>
          </cell>
        </row>
        <row r="2">
          <cell r="A2" t="str">
            <v>Displayed in</v>
          </cell>
          <cell r="B2" t="str">
            <v>Displayed in</v>
          </cell>
          <cell r="C2" t="str">
            <v>1 INR</v>
          </cell>
          <cell r="D2" t="str">
            <v>1 INR</v>
          </cell>
          <cell r="E2" t="str">
            <v>1 INR</v>
          </cell>
          <cell r="F2" t="str">
            <v>1 INR</v>
          </cell>
          <cell r="G2" t="str">
            <v>1 INR</v>
          </cell>
          <cell r="H2" t="str">
            <v>1 INR</v>
          </cell>
          <cell r="I2" t="str">
            <v>1 INR</v>
          </cell>
          <cell r="J2" t="str">
            <v>1 INR</v>
          </cell>
          <cell r="K2" t="str">
            <v>1 INR</v>
          </cell>
          <cell r="L2" t="str">
            <v>1 INR</v>
          </cell>
          <cell r="M2" t="str">
            <v>1 INR</v>
          </cell>
          <cell r="N2" t="str">
            <v>1 INR</v>
          </cell>
          <cell r="O2" t="str">
            <v>1 INR</v>
          </cell>
          <cell r="P2" t="str">
            <v>1 INR</v>
          </cell>
          <cell r="Q2" t="str">
            <v>1 INR</v>
          </cell>
          <cell r="R2" t="str">
            <v>1 INR</v>
          </cell>
          <cell r="S2" t="str">
            <v>1 INR</v>
          </cell>
          <cell r="T2" t="str">
            <v>1 INR</v>
          </cell>
        </row>
        <row r="3">
          <cell r="A3">
            <v>7</v>
          </cell>
          <cell r="B3" t="str">
            <v>ASSETS.......................................</v>
          </cell>
          <cell r="C3">
            <v>311660229667.40997</v>
          </cell>
          <cell r="D3">
            <v>75059463083.649994</v>
          </cell>
          <cell r="E3">
            <v>27817493589.580002</v>
          </cell>
          <cell r="F3">
            <v>404419999333.13</v>
          </cell>
          <cell r="G3">
            <v>8079779869.4099998</v>
          </cell>
          <cell r="H3">
            <v>0</v>
          </cell>
          <cell r="I3">
            <v>0</v>
          </cell>
          <cell r="J3">
            <v>13745137.73</v>
          </cell>
          <cell r="K3">
            <v>0</v>
          </cell>
          <cell r="L3">
            <v>6003300624.6099997</v>
          </cell>
          <cell r="M3">
            <v>4385722545.8599997</v>
          </cell>
          <cell r="N3">
            <v>1147.9000000000001</v>
          </cell>
          <cell r="O3">
            <v>0</v>
          </cell>
          <cell r="P3">
            <v>0</v>
          </cell>
          <cell r="Q3">
            <v>0</v>
          </cell>
          <cell r="R3">
            <v>67562.009999999995</v>
          </cell>
          <cell r="S3">
            <v>674205152.94000006</v>
          </cell>
          <cell r="T3">
            <v>838114007714.22998</v>
          </cell>
        </row>
        <row r="4">
          <cell r="A4">
            <v>8</v>
          </cell>
          <cell r="B4" t="str">
            <v>Non Current Assets...........................</v>
          </cell>
          <cell r="C4">
            <v>193677280072.78</v>
          </cell>
          <cell r="D4">
            <v>33737820536.43</v>
          </cell>
          <cell r="E4">
            <v>10143991810.84</v>
          </cell>
          <cell r="F4">
            <v>240992673359.95999</v>
          </cell>
          <cell r="G4">
            <v>1433056433.27</v>
          </cell>
          <cell r="H4">
            <v>0</v>
          </cell>
          <cell r="I4">
            <v>0</v>
          </cell>
          <cell r="J4">
            <v>5205257.8899999997</v>
          </cell>
          <cell r="K4">
            <v>0</v>
          </cell>
          <cell r="L4">
            <v>5401725924.5699997</v>
          </cell>
          <cell r="M4">
            <v>1664124320.72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487055877716.46002</v>
          </cell>
        </row>
        <row r="5">
          <cell r="A5">
            <v>10</v>
          </cell>
          <cell r="B5" t="str">
            <v>Tangible Assets ..................</v>
          </cell>
          <cell r="C5">
            <v>97555975868.5</v>
          </cell>
          <cell r="D5">
            <v>13863862691.93</v>
          </cell>
          <cell r="E5">
            <v>5980227938.2399998</v>
          </cell>
          <cell r="F5">
            <v>4354032822.3000002</v>
          </cell>
          <cell r="G5">
            <v>45008805.210000001</v>
          </cell>
          <cell r="H5">
            <v>0</v>
          </cell>
          <cell r="I5">
            <v>0.01</v>
          </cell>
          <cell r="J5">
            <v>0</v>
          </cell>
          <cell r="K5">
            <v>0</v>
          </cell>
          <cell r="L5">
            <v>4399909418.3599997</v>
          </cell>
          <cell r="M5">
            <v>1127365458.54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127326383003.09</v>
          </cell>
        </row>
        <row r="6">
          <cell r="A6">
            <v>17</v>
          </cell>
          <cell r="B6" t="str">
            <v>Tangible Assets (Net Block)..................</v>
          </cell>
          <cell r="C6">
            <v>97555975868.5</v>
          </cell>
          <cell r="D6">
            <v>13863862691.93</v>
          </cell>
          <cell r="E6">
            <v>5980227938.2399998</v>
          </cell>
          <cell r="F6">
            <v>4354032822.3000002</v>
          </cell>
          <cell r="G6">
            <v>45008805.210000001</v>
          </cell>
          <cell r="H6">
            <v>0</v>
          </cell>
          <cell r="I6">
            <v>0.01</v>
          </cell>
          <cell r="J6">
            <v>0</v>
          </cell>
          <cell r="K6">
            <v>0</v>
          </cell>
          <cell r="L6">
            <v>4399909418.3599997</v>
          </cell>
          <cell r="M6">
            <v>1127365458.54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127326383003.09</v>
          </cell>
        </row>
        <row r="7">
          <cell r="A7">
            <v>18</v>
          </cell>
          <cell r="B7" t="str">
            <v>Tangible Assets (Gross Block)................</v>
          </cell>
          <cell r="C7">
            <v>225014263511.32001</v>
          </cell>
          <cell r="D7">
            <v>33292227898.830002</v>
          </cell>
          <cell r="E7">
            <v>12494559688.049999</v>
          </cell>
          <cell r="F7">
            <v>7610839182.71</v>
          </cell>
          <cell r="G7">
            <v>429798308.08999997</v>
          </cell>
          <cell r="H7">
            <v>0</v>
          </cell>
          <cell r="I7">
            <v>-0.02</v>
          </cell>
          <cell r="J7">
            <v>0</v>
          </cell>
          <cell r="K7">
            <v>0</v>
          </cell>
          <cell r="L7">
            <v>6328730009.1700001</v>
          </cell>
          <cell r="M7">
            <v>4598724103.4099998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289769142701.56</v>
          </cell>
        </row>
        <row r="8">
          <cell r="A8">
            <v>21</v>
          </cell>
          <cell r="B8" t="str">
            <v>Tangible Assets - Land.......................</v>
          </cell>
          <cell r="C8">
            <v>254542703.37</v>
          </cell>
          <cell r="D8">
            <v>306161093.5</v>
          </cell>
          <cell r="E8">
            <v>508039774.63999999</v>
          </cell>
          <cell r="F8">
            <v>1244579605.1099999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926195010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3239518186.6199999</v>
          </cell>
        </row>
        <row r="9">
          <cell r="A9">
            <v>53</v>
          </cell>
          <cell r="B9" t="str">
            <v>Tangible Assets - Freehold Land..............</v>
          </cell>
          <cell r="C9">
            <v>254542702.99000001</v>
          </cell>
          <cell r="D9">
            <v>306161093.5</v>
          </cell>
          <cell r="E9">
            <v>508039774.63999999</v>
          </cell>
          <cell r="F9">
            <v>1244579605.1099999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926195010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3239518186.2399998</v>
          </cell>
        </row>
        <row r="10">
          <cell r="A10">
            <v>20010001</v>
          </cell>
          <cell r="B10" t="str">
            <v>20010001 Land - Freehold</v>
          </cell>
          <cell r="C10">
            <v>254542702.99000001</v>
          </cell>
          <cell r="D10">
            <v>306161093.5</v>
          </cell>
          <cell r="E10">
            <v>508039774.63999999</v>
          </cell>
          <cell r="F10">
            <v>1234151379.3299999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926195010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3229089960.46</v>
          </cell>
        </row>
        <row r="11">
          <cell r="A11">
            <v>20010011</v>
          </cell>
          <cell r="B11" t="str">
            <v>20010011 Land Revaluation - Freehold</v>
          </cell>
          <cell r="C11">
            <v>0</v>
          </cell>
          <cell r="D11">
            <v>0</v>
          </cell>
          <cell r="E11">
            <v>0</v>
          </cell>
          <cell r="F11">
            <v>10428225.779999999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10428225.779999999</v>
          </cell>
        </row>
        <row r="12">
          <cell r="A12">
            <v>20010012</v>
          </cell>
          <cell r="B12" t="str">
            <v>20010012 Land Freehold- Mannual Adjustment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20010901</v>
          </cell>
          <cell r="B13" t="str">
            <v>20010901 Ind-AS - Freehold Land- Thane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A14">
            <v>20010903</v>
          </cell>
          <cell r="B14" t="str">
            <v>20010903 Ind-AS  Tangible Assets - Freehold Land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A15">
            <v>54</v>
          </cell>
          <cell r="B15" t="str">
            <v>Tangible Assets - Leasehold Land.............</v>
          </cell>
          <cell r="C15">
            <v>0.38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0.38</v>
          </cell>
        </row>
        <row r="16">
          <cell r="A16">
            <v>20020001</v>
          </cell>
          <cell r="B16" t="str">
            <v>20020001 Land - Leasehold</v>
          </cell>
          <cell r="C16">
            <v>5395572271.6599998</v>
          </cell>
          <cell r="D16">
            <v>3209625</v>
          </cell>
          <cell r="E16">
            <v>0</v>
          </cell>
          <cell r="F16">
            <v>2758000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309989569</v>
          </cell>
          <cell r="M16">
            <v>168702367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5880231832.6599998</v>
          </cell>
        </row>
        <row r="17">
          <cell r="A17">
            <v>20020002</v>
          </cell>
          <cell r="B17" t="str">
            <v>**  Land - Leasehold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A18">
            <v>20020011</v>
          </cell>
          <cell r="B18" t="str">
            <v>20020011 Land Revaluation - Lease Hold</v>
          </cell>
          <cell r="C18">
            <v>10504765.5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10504765.5</v>
          </cell>
        </row>
        <row r="19">
          <cell r="A19">
            <v>20020012</v>
          </cell>
          <cell r="B19" t="str">
            <v>20020012 Land Leasehold- Mannual Adjustment</v>
          </cell>
          <cell r="C19">
            <v>-368364207</v>
          </cell>
          <cell r="D19">
            <v>-3209625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-6751177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-378325009</v>
          </cell>
        </row>
        <row r="20">
          <cell r="A20">
            <v>20020901</v>
          </cell>
          <cell r="B20" t="str">
            <v>20020901 Ind-AS Gross Block  Land - Leasehold</v>
          </cell>
          <cell r="C20">
            <v>-5037712829.7799997</v>
          </cell>
          <cell r="D20">
            <v>0</v>
          </cell>
          <cell r="E20">
            <v>0</v>
          </cell>
          <cell r="F20">
            <v>-2758000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-303238392</v>
          </cell>
          <cell r="M20">
            <v>-168702367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-5512411588.7799997</v>
          </cell>
        </row>
        <row r="21">
          <cell r="A21">
            <v>22</v>
          </cell>
          <cell r="B21" t="str">
            <v>Tangible Assets-Building.....................</v>
          </cell>
          <cell r="C21">
            <v>34133828384.450001</v>
          </cell>
          <cell r="D21">
            <v>5091334648.6499996</v>
          </cell>
          <cell r="E21">
            <v>1589962203.8399999</v>
          </cell>
          <cell r="F21">
            <v>2833646637.1300001</v>
          </cell>
          <cell r="G21">
            <v>2511764.37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2820256590.7800002</v>
          </cell>
          <cell r="M21">
            <v>688190671.13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47159730900.349998</v>
          </cell>
        </row>
        <row r="22">
          <cell r="A22">
            <v>20030001</v>
          </cell>
          <cell r="B22" t="str">
            <v>20030001 Building - Factory</v>
          </cell>
          <cell r="C22">
            <v>33916239732.259998</v>
          </cell>
          <cell r="D22">
            <v>5030775288.1599998</v>
          </cell>
          <cell r="E22">
            <v>1589594933.8399999</v>
          </cell>
          <cell r="F22">
            <v>2509648845.29</v>
          </cell>
          <cell r="G22">
            <v>2511764.37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2820256590.7800002</v>
          </cell>
          <cell r="M22">
            <v>622811155.99000001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46491838310.690002</v>
          </cell>
        </row>
        <row r="23">
          <cell r="A23">
            <v>20030002</v>
          </cell>
          <cell r="B23" t="str">
            <v>20030002 Building - Office/Commercial</v>
          </cell>
          <cell r="C23">
            <v>60679423.939999998</v>
          </cell>
          <cell r="D23">
            <v>7822591.04</v>
          </cell>
          <cell r="E23">
            <v>0</v>
          </cell>
          <cell r="F23">
            <v>50876725.259999998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36628028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156006768.24000001</v>
          </cell>
        </row>
        <row r="24">
          <cell r="A24">
            <v>20030003</v>
          </cell>
          <cell r="B24" t="str">
            <v>20030003 Building - R&amp;D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</row>
        <row r="25">
          <cell r="A25">
            <v>20030004</v>
          </cell>
          <cell r="B25" t="str">
            <v>20030004 Building - Township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6">
          <cell r="A26">
            <v>20030005</v>
          </cell>
          <cell r="B26" t="str">
            <v>20030005 Building - Residential Flats</v>
          </cell>
          <cell r="C26">
            <v>69778349.870000005</v>
          </cell>
          <cell r="D26">
            <v>948551.86</v>
          </cell>
          <cell r="E26">
            <v>367270</v>
          </cell>
          <cell r="F26">
            <v>208750846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28751487.140000001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308596504.87</v>
          </cell>
        </row>
        <row r="27">
          <cell r="A27">
            <v>20030006</v>
          </cell>
          <cell r="B27" t="str">
            <v>20030006 Building - Guest House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</row>
        <row r="28">
          <cell r="A28">
            <v>20030011</v>
          </cell>
          <cell r="B28" t="str">
            <v>20030011 Building Revaluation - Freehold</v>
          </cell>
          <cell r="C28">
            <v>86355698.390000001</v>
          </cell>
          <cell r="D28">
            <v>51732314.590000004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138088012.97999999</v>
          </cell>
        </row>
        <row r="29">
          <cell r="A29">
            <v>20030012</v>
          </cell>
          <cell r="B29" t="str">
            <v>20030012 Office Building Revaluation account</v>
          </cell>
          <cell r="C29">
            <v>775179.99</v>
          </cell>
          <cell r="D29">
            <v>55903</v>
          </cell>
          <cell r="E29">
            <v>0</v>
          </cell>
          <cell r="F29">
            <v>13159370.58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13990453.57</v>
          </cell>
        </row>
        <row r="30">
          <cell r="A30">
            <v>20030013</v>
          </cell>
          <cell r="B30" t="str">
            <v>*** Building - Factory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A31">
            <v>20030014</v>
          </cell>
          <cell r="B31" t="str">
            <v>*** Building - Office/Commercial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</row>
        <row r="32">
          <cell r="A32">
            <v>20030015</v>
          </cell>
          <cell r="B32" t="str">
            <v>*** Building - Residential Flats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A33">
            <v>20030019</v>
          </cell>
          <cell r="B33" t="str">
            <v>20030019 Bldg - IP Mannual Adj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A34">
            <v>20030901</v>
          </cell>
          <cell r="B34" t="str">
            <v>20030901 Ind-AS  Tangible Aseets - Thane Building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</row>
        <row r="35">
          <cell r="A35">
            <v>20030902</v>
          </cell>
          <cell r="B35" t="str">
            <v>20030902 Ind-AS  Building-(DIE decapitalised)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</row>
        <row r="36">
          <cell r="A36">
            <v>20030903</v>
          </cell>
          <cell r="B36" t="str">
            <v>20030903 Ind-AS  Tangible Assets - Building</v>
          </cell>
          <cell r="C36">
            <v>0</v>
          </cell>
          <cell r="D36">
            <v>0</v>
          </cell>
          <cell r="E36">
            <v>0</v>
          </cell>
          <cell r="F36">
            <v>51210850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51210850</v>
          </cell>
        </row>
        <row r="37">
          <cell r="A37">
            <v>20040001</v>
          </cell>
          <cell r="B37" t="str">
            <v>20040001 Building - Leasehold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A38">
            <v>23</v>
          </cell>
          <cell r="B38" t="str">
            <v>Tangible Assets-Plant &amp; Machinery............</v>
          </cell>
          <cell r="C38">
            <v>185315190406.35001</v>
          </cell>
          <cell r="D38">
            <v>26803848535.869999</v>
          </cell>
          <cell r="E38">
            <v>9827465112.6499996</v>
          </cell>
          <cell r="F38">
            <v>2296142663.04</v>
          </cell>
          <cell r="G38">
            <v>402709885.69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2254931009.8600001</v>
          </cell>
          <cell r="M38">
            <v>3772234517.8200002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230672522131.28</v>
          </cell>
        </row>
        <row r="39">
          <cell r="A39">
            <v>20050001</v>
          </cell>
          <cell r="B39" t="str">
            <v>20050001 Plant &amp; Machinery</v>
          </cell>
          <cell r="C39">
            <v>173645060980.91</v>
          </cell>
          <cell r="D39">
            <v>25204734735.669998</v>
          </cell>
          <cell r="E39">
            <v>9334801168.9400005</v>
          </cell>
          <cell r="F39">
            <v>13126815.300000001</v>
          </cell>
          <cell r="G39">
            <v>373726833.75</v>
          </cell>
          <cell r="H39">
            <v>0</v>
          </cell>
          <cell r="I39">
            <v>-319210.88</v>
          </cell>
          <cell r="J39">
            <v>0</v>
          </cell>
          <cell r="K39">
            <v>0</v>
          </cell>
          <cell r="L39">
            <v>1811759798.6800001</v>
          </cell>
          <cell r="M39">
            <v>3605341182.96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213988232305.32999</v>
          </cell>
        </row>
        <row r="40">
          <cell r="A40">
            <v>20050011</v>
          </cell>
          <cell r="B40" t="str">
            <v>*** Plant &amp; Machinery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>
            <v>20050099</v>
          </cell>
          <cell r="B41" t="str">
            <v>20050099 Plant &amp; Machinery DIE (manual posting)</v>
          </cell>
          <cell r="C41">
            <v>-0.5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-0.5</v>
          </cell>
        </row>
        <row r="42">
          <cell r="A42">
            <v>20050901</v>
          </cell>
          <cell r="B42" t="str">
            <v>20050901 Ind-AS Plant &amp; Machinery -(DIE decapitalised)</v>
          </cell>
          <cell r="C42">
            <v>41196935.350000001</v>
          </cell>
          <cell r="D42">
            <v>-46489070</v>
          </cell>
          <cell r="E42">
            <v>5564168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-973243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-701209.65</v>
          </cell>
        </row>
        <row r="43">
          <cell r="A43">
            <v>20060001</v>
          </cell>
          <cell r="B43" t="str">
            <v>20060001 Plant &amp; Machinery On Lease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A44">
            <v>20080001</v>
          </cell>
          <cell r="B44" t="str">
            <v>20080001 Canteen Equipment &amp; Others</v>
          </cell>
          <cell r="C44">
            <v>135572906.58000001</v>
          </cell>
          <cell r="D44">
            <v>14662602.68</v>
          </cell>
          <cell r="E44">
            <v>9465014.5099999998</v>
          </cell>
          <cell r="F44">
            <v>0</v>
          </cell>
          <cell r="G44">
            <v>-7500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1475833.62</v>
          </cell>
          <cell r="M44">
            <v>3461266.19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164630123.58000001</v>
          </cell>
        </row>
        <row r="45">
          <cell r="A45">
            <v>20080002</v>
          </cell>
          <cell r="B45" t="str">
            <v>*** Canteen Equipment &amp; Others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</row>
        <row r="46">
          <cell r="A46">
            <v>20080009</v>
          </cell>
          <cell r="B46" t="str">
            <v>20080009 Canteen Equipment &amp; Others-Manual Posting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  <row r="47">
          <cell r="A47">
            <v>20090001</v>
          </cell>
          <cell r="B47" t="str">
            <v>20090001 Labarotary Equipment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A48">
            <v>20100001</v>
          </cell>
          <cell r="B48" t="str">
            <v>20100001 Electrical Installations</v>
          </cell>
          <cell r="C48">
            <v>6493563985.3199997</v>
          </cell>
          <cell r="D48">
            <v>643838885.52999997</v>
          </cell>
          <cell r="E48">
            <v>207226806.11000001</v>
          </cell>
          <cell r="F48">
            <v>396833601.88999999</v>
          </cell>
          <cell r="G48">
            <v>1067099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142578162.41999999</v>
          </cell>
          <cell r="M48">
            <v>95878936.189999998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7980987476.46</v>
          </cell>
        </row>
        <row r="49">
          <cell r="A49">
            <v>20100002</v>
          </cell>
          <cell r="B49" t="str">
            <v>20100002 Plant &amp; Machinery Manual Posting</v>
          </cell>
          <cell r="C49">
            <v>-41196935.170000002</v>
          </cell>
          <cell r="D49">
            <v>163167792.72</v>
          </cell>
          <cell r="E49">
            <v>-5564168</v>
          </cell>
          <cell r="F49">
            <v>0</v>
          </cell>
          <cell r="G49">
            <v>0</v>
          </cell>
          <cell r="H49">
            <v>0</v>
          </cell>
          <cell r="I49">
            <v>319210.88</v>
          </cell>
          <cell r="J49">
            <v>0</v>
          </cell>
          <cell r="K49">
            <v>0</v>
          </cell>
          <cell r="L49">
            <v>973243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117699143.43000001</v>
          </cell>
        </row>
        <row r="50">
          <cell r="A50">
            <v>20100007</v>
          </cell>
          <cell r="B50" t="str">
            <v>*** Electrical Installations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  <row r="51">
          <cell r="A51">
            <v>20100901</v>
          </cell>
          <cell r="B51" t="str">
            <v>20100901 Ind-AS Electrical Installations -(DIE decapitalise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A52">
            <v>20100902</v>
          </cell>
          <cell r="B52" t="str">
            <v>20100902 Ind-AS Tangible Assts-Electrical Install(Hard Furn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</row>
        <row r="53">
          <cell r="A53">
            <v>20110001</v>
          </cell>
          <cell r="B53" t="str">
            <v>20110001 Computers &amp; Edp Equipments</v>
          </cell>
          <cell r="C53">
            <v>5040992533.8599997</v>
          </cell>
          <cell r="D53">
            <v>823933589.26999998</v>
          </cell>
          <cell r="E53">
            <v>275972123.08999997</v>
          </cell>
          <cell r="F53">
            <v>1886182245.8499999</v>
          </cell>
          <cell r="G53">
            <v>27923452.940000001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299117215.13999999</v>
          </cell>
          <cell r="M53">
            <v>67553132.480000004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8421674292.6300001</v>
          </cell>
        </row>
        <row r="54">
          <cell r="A54">
            <v>20110003</v>
          </cell>
          <cell r="B54" t="str">
            <v>*** Computers &amp; Edp Equipments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</row>
        <row r="55">
          <cell r="A55">
            <v>20110009</v>
          </cell>
          <cell r="B55" t="str">
            <v>20110009 Computers &amp; Edp Equipments-Manual Posting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</row>
        <row r="56">
          <cell r="A56">
            <v>20110901</v>
          </cell>
          <cell r="B56" t="str">
            <v>20110901 Ind-AS Computers &amp; Edp Equipments -(DIE decapitali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</row>
        <row r="57">
          <cell r="A57">
            <v>20110902</v>
          </cell>
          <cell r="B57" t="str">
            <v>20110902 Ind-AS Tangible Assets-Comp&amp;Edp Equip(Hard Furnish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</row>
        <row r="58">
          <cell r="A58">
            <v>20120001</v>
          </cell>
          <cell r="B58" t="str">
            <v>20120001 Computers &amp; Edp Equipments On Lease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</row>
        <row r="59">
          <cell r="A59">
            <v>20120901</v>
          </cell>
          <cell r="B59" t="str">
            <v>20120901 Ind-AS  Tangible Aseets - Plant &amp; Machinery (DIE)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</row>
        <row r="60">
          <cell r="A60">
            <v>48</v>
          </cell>
          <cell r="B60" t="str">
            <v>Tangible Assets-Furniture &amp; Fixture..........</v>
          </cell>
          <cell r="C60">
            <v>1600030063.7</v>
          </cell>
          <cell r="D60">
            <v>417395021.82999998</v>
          </cell>
          <cell r="E60">
            <v>55094113.829999998</v>
          </cell>
          <cell r="F60">
            <v>284469382.80000001</v>
          </cell>
          <cell r="G60">
            <v>4452599.3600000003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214087500.74000001</v>
          </cell>
          <cell r="M60">
            <v>58204149.18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2633732831.4400001</v>
          </cell>
        </row>
        <row r="61">
          <cell r="A61">
            <v>20130001</v>
          </cell>
          <cell r="B61" t="str">
            <v>20130001 Furniture &amp; Fixture</v>
          </cell>
          <cell r="C61">
            <v>1281351230.03</v>
          </cell>
          <cell r="D61">
            <v>299564695.26999998</v>
          </cell>
          <cell r="E61">
            <v>55042382.329999998</v>
          </cell>
          <cell r="F61">
            <v>235473073.06999999</v>
          </cell>
          <cell r="G61">
            <v>1071759.5900000001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55104414.310000002</v>
          </cell>
          <cell r="M61">
            <v>28960914.23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1956568468.8299999</v>
          </cell>
        </row>
        <row r="62">
          <cell r="A62">
            <v>20130002</v>
          </cell>
          <cell r="B62" t="str">
            <v>20130002 Electrical fittings</v>
          </cell>
          <cell r="C62">
            <v>318678833.67000002</v>
          </cell>
          <cell r="D62">
            <v>117830326.56</v>
          </cell>
          <cell r="E62">
            <v>51731.5</v>
          </cell>
          <cell r="F62">
            <v>48996309.729999997</v>
          </cell>
          <cell r="G62">
            <v>3380839.77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158983086.43000001</v>
          </cell>
          <cell r="M62">
            <v>29243234.949999999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677164362.61000001</v>
          </cell>
        </row>
        <row r="63">
          <cell r="A63">
            <v>20130004</v>
          </cell>
          <cell r="B63" t="str">
            <v>*** Furniture &amp; Fixture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</row>
        <row r="64">
          <cell r="A64">
            <v>20130005</v>
          </cell>
          <cell r="B64" t="str">
            <v>*** Electrical fittings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</row>
        <row r="65">
          <cell r="A65">
            <v>20130009</v>
          </cell>
          <cell r="B65" t="str">
            <v>20130009 Furniture &amp; Fixture-Manual Posting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</row>
        <row r="66">
          <cell r="A66">
            <v>20130901</v>
          </cell>
          <cell r="B66" t="str">
            <v>20130901 Ind-AS Furniture &amp; Fixture-(DIE decapitalised)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</row>
        <row r="67">
          <cell r="A67">
            <v>20130902</v>
          </cell>
          <cell r="B67" t="str">
            <v>20130902 Ind-AS Tangible Assets-Furniture&amp;Fixture(Hard Furn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A68">
            <v>20130903</v>
          </cell>
          <cell r="B68" t="str">
            <v>20130903 Ind-AS Tangible Assets-Electrical Fitting(Hard Fur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A69">
            <v>20140001</v>
          </cell>
          <cell r="B69" t="str">
            <v>20140001 Furniture &amp; Fixture On Lease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A70">
            <v>49</v>
          </cell>
          <cell r="B70" t="str">
            <v>Tangible Assets-Aircraft.....................</v>
          </cell>
          <cell r="C70">
            <v>0</v>
          </cell>
          <cell r="D70">
            <v>0</v>
          </cell>
          <cell r="E70">
            <v>0</v>
          </cell>
          <cell r="F70">
            <v>572141508.07000005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572141508.07000005</v>
          </cell>
        </row>
        <row r="71">
          <cell r="A71">
            <v>20170001</v>
          </cell>
          <cell r="B71" t="str">
            <v>20170001 Aircraft</v>
          </cell>
          <cell r="C71">
            <v>0</v>
          </cell>
          <cell r="D71">
            <v>0</v>
          </cell>
          <cell r="E71">
            <v>0</v>
          </cell>
          <cell r="F71">
            <v>572141508.07000005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572141508.07000005</v>
          </cell>
        </row>
        <row r="72">
          <cell r="A72">
            <v>20170901</v>
          </cell>
          <cell r="B72" t="str">
            <v>20170901 Ind-AS  Tangible Aseets - Aircraft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</row>
        <row r="73">
          <cell r="A73">
            <v>50</v>
          </cell>
          <cell r="B73" t="str">
            <v>Tangible Assets-Vehicles , Cycles etc.......</v>
          </cell>
          <cell r="C73">
            <v>2154070998.02</v>
          </cell>
          <cell r="D73">
            <v>466461285.73000002</v>
          </cell>
          <cell r="E73">
            <v>359334300.81</v>
          </cell>
          <cell r="F73">
            <v>156218954.75999999</v>
          </cell>
          <cell r="G73">
            <v>12036038.289999999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42353636.850000001</v>
          </cell>
          <cell r="M73">
            <v>33985565.25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3224460779.71</v>
          </cell>
        </row>
        <row r="74">
          <cell r="A74">
            <v>20150001</v>
          </cell>
          <cell r="B74" t="str">
            <v>20150001 Vehicles</v>
          </cell>
          <cell r="C74">
            <v>2049252942.3599999</v>
          </cell>
          <cell r="D74">
            <v>466461285.73000002</v>
          </cell>
          <cell r="E74">
            <v>359334300.81</v>
          </cell>
          <cell r="F74">
            <v>156218954.75999999</v>
          </cell>
          <cell r="G74">
            <v>12036038.289999999</v>
          </cell>
          <cell r="H74">
            <v>0</v>
          </cell>
          <cell r="I74">
            <v>65924.28</v>
          </cell>
          <cell r="J74">
            <v>0</v>
          </cell>
          <cell r="K74">
            <v>0</v>
          </cell>
          <cell r="L74">
            <v>42353636.850000001</v>
          </cell>
          <cell r="M74">
            <v>33985565.25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3119708648.3299999</v>
          </cell>
        </row>
        <row r="75">
          <cell r="A75">
            <v>20150002</v>
          </cell>
          <cell r="B75" t="str">
            <v>20150002 Vehicles - Commercial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</row>
        <row r="76">
          <cell r="A76">
            <v>20150009</v>
          </cell>
          <cell r="B76" t="str">
            <v>20150009 Vehicles-Manual Posting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-65924.28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-65924.28</v>
          </cell>
        </row>
        <row r="77">
          <cell r="A77">
            <v>20160002</v>
          </cell>
          <cell r="B77" t="str">
            <v>20160002   Batteries on Lease</v>
          </cell>
          <cell r="C77">
            <v>104818055.66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104818055.66</v>
          </cell>
        </row>
        <row r="78">
          <cell r="A78">
            <v>20150012</v>
          </cell>
          <cell r="B78" t="str">
            <v>*** Vehicles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</row>
        <row r="79">
          <cell r="A79">
            <v>20150901</v>
          </cell>
          <cell r="B79" t="str">
            <v>20150901 Ind-AS  Tangible Aseets - Vechicles , Cycles et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</row>
        <row r="80">
          <cell r="A80">
            <v>20160001</v>
          </cell>
          <cell r="B80" t="str">
            <v>20160001 Vehicles On Lease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</row>
        <row r="81">
          <cell r="A81">
            <v>51</v>
          </cell>
          <cell r="B81" t="str">
            <v>Tangible Assets-Office Equipments............</v>
          </cell>
          <cell r="C81">
            <v>1556600955.4300001</v>
          </cell>
          <cell r="D81">
            <v>207027313.25</v>
          </cell>
          <cell r="E81">
            <v>154664182.28</v>
          </cell>
          <cell r="F81">
            <v>223640431.80000001</v>
          </cell>
          <cell r="G81">
            <v>8088020.3799999999</v>
          </cell>
          <cell r="H81">
            <v>0</v>
          </cell>
          <cell r="I81">
            <v>-0.02</v>
          </cell>
          <cell r="J81">
            <v>0</v>
          </cell>
          <cell r="K81">
            <v>0</v>
          </cell>
          <cell r="L81">
            <v>70906260.939999998</v>
          </cell>
          <cell r="M81">
            <v>46109200.030000001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2267036364.0900002</v>
          </cell>
        </row>
        <row r="82">
          <cell r="A82">
            <v>20070001</v>
          </cell>
          <cell r="B82" t="str">
            <v>20070001 Office Equipment</v>
          </cell>
          <cell r="C82">
            <v>1556600955.4300001</v>
          </cell>
          <cell r="D82">
            <v>207027313.25</v>
          </cell>
          <cell r="E82">
            <v>154664182.28</v>
          </cell>
          <cell r="F82">
            <v>223640431.80000001</v>
          </cell>
          <cell r="G82">
            <v>8088020.3799999999</v>
          </cell>
          <cell r="H82">
            <v>0</v>
          </cell>
          <cell r="I82">
            <v>-0.02</v>
          </cell>
          <cell r="J82">
            <v>0</v>
          </cell>
          <cell r="K82">
            <v>0</v>
          </cell>
          <cell r="L82">
            <v>70906260.939999998</v>
          </cell>
          <cell r="M82">
            <v>46109200.030000001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2267036364.0900002</v>
          </cell>
        </row>
        <row r="83">
          <cell r="A83">
            <v>20070002</v>
          </cell>
          <cell r="B83" t="str">
            <v>*** Office Equipment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</row>
        <row r="84">
          <cell r="A84">
            <v>20070009</v>
          </cell>
          <cell r="B84" t="str">
            <v>20070009 Office Equipment- Manual Posting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</row>
        <row r="85">
          <cell r="A85">
            <v>20070901</v>
          </cell>
          <cell r="B85" t="str">
            <v>20070901 Ind-AS  Office Equipments- (DIE decapitalised)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</row>
        <row r="86">
          <cell r="A86">
            <v>20070902</v>
          </cell>
          <cell r="B86" t="str">
            <v>20070902 Ind-AS Tangible Assets-Office Equipment(Hard Furni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</row>
        <row r="87">
          <cell r="A87">
            <v>52</v>
          </cell>
          <cell r="B87" t="str">
            <v>Tangible Assets-Others.......................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</row>
        <row r="88">
          <cell r="A88">
            <v>55</v>
          </cell>
          <cell r="B88" t="str">
            <v>Tangible Assets-Leasehold Improvement........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</row>
        <row r="89">
          <cell r="A89">
            <v>20180001</v>
          </cell>
          <cell r="B89" t="str">
            <v>20180001 Leasehold Improvements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-882289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-882289</v>
          </cell>
        </row>
        <row r="90">
          <cell r="A90">
            <v>20180002</v>
          </cell>
          <cell r="B90" t="str">
            <v>**  Leasehold Improvements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882289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882289</v>
          </cell>
        </row>
        <row r="91">
          <cell r="A91">
            <v>19</v>
          </cell>
          <cell r="B91" t="str">
            <v>Tangible Assets (Dep. Fund)..................</v>
          </cell>
          <cell r="C91">
            <v>-127458287642.82001</v>
          </cell>
          <cell r="D91">
            <v>-19428365206.900002</v>
          </cell>
          <cell r="E91">
            <v>-6514331749.8100004</v>
          </cell>
          <cell r="F91">
            <v>-3106806360.4099998</v>
          </cell>
          <cell r="G91">
            <v>-384789502.88</v>
          </cell>
          <cell r="H91">
            <v>0</v>
          </cell>
          <cell r="I91">
            <v>0.03</v>
          </cell>
          <cell r="J91">
            <v>0</v>
          </cell>
          <cell r="K91">
            <v>0</v>
          </cell>
          <cell r="L91">
            <v>-1928820590.8099999</v>
          </cell>
          <cell r="M91">
            <v>-2472355414.4299998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-161293756468.03</v>
          </cell>
        </row>
        <row r="92">
          <cell r="A92">
            <v>56</v>
          </cell>
          <cell r="B92" t="str">
            <v>Depr Fund - Leasehold Land...................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</row>
        <row r="93">
          <cell r="A93">
            <v>20520001</v>
          </cell>
          <cell r="B93" t="str">
            <v>20520001 Dep Fund Land - Leasehold</v>
          </cell>
          <cell r="C93">
            <v>-691575515.59000003</v>
          </cell>
          <cell r="D93">
            <v>0</v>
          </cell>
          <cell r="E93">
            <v>0</v>
          </cell>
          <cell r="F93">
            <v>-1403614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-29925962</v>
          </cell>
          <cell r="M93">
            <v>-21213452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-744118543.59000003</v>
          </cell>
        </row>
        <row r="94">
          <cell r="A94">
            <v>20520002</v>
          </cell>
          <cell r="B94" t="str">
            <v>20520002 Land, Deprn. Fund Revaluation </v>
          </cell>
          <cell r="C94">
            <v>-4203173.54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-4203173.54</v>
          </cell>
        </row>
        <row r="95">
          <cell r="A95">
            <v>20520009</v>
          </cell>
          <cell r="B95" t="str">
            <v>20520009 Dep Fund Land - Leasehold (Mannual Posting)</v>
          </cell>
          <cell r="C95">
            <v>518341310.25999999</v>
          </cell>
          <cell r="D95">
            <v>8807</v>
          </cell>
          <cell r="E95">
            <v>9332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6833073</v>
          </cell>
          <cell r="M95">
            <v>2117815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527310337.25999999</v>
          </cell>
        </row>
        <row r="96">
          <cell r="A96">
            <v>20520901</v>
          </cell>
          <cell r="B96" t="str">
            <v>20520901 Ind-AS Dep Fund Land - Leasehold</v>
          </cell>
          <cell r="C96">
            <v>177437378.87</v>
          </cell>
          <cell r="D96">
            <v>-8807</v>
          </cell>
          <cell r="E96">
            <v>-9332</v>
          </cell>
          <cell r="F96">
            <v>1403614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23092889</v>
          </cell>
          <cell r="M96">
            <v>19095637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221011379.87</v>
          </cell>
        </row>
        <row r="97">
          <cell r="A97">
            <v>57</v>
          </cell>
          <cell r="B97" t="str">
            <v>Depr Fund - Building.........................</v>
          </cell>
          <cell r="C97">
            <v>-10040923381.379999</v>
          </cell>
          <cell r="D97">
            <v>-1692600046.5599999</v>
          </cell>
          <cell r="E97">
            <v>-582876334.84000003</v>
          </cell>
          <cell r="F97">
            <v>-575345755.47000003</v>
          </cell>
          <cell r="G97">
            <v>-2386179.37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-476103302.77999997</v>
          </cell>
          <cell r="M97">
            <v>-310770496.79000002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-13681005497.190001</v>
          </cell>
        </row>
        <row r="98">
          <cell r="A98">
            <v>20530001</v>
          </cell>
          <cell r="B98" t="str">
            <v>20530001 Dep Fund Building - Factory</v>
          </cell>
          <cell r="C98">
            <v>-8979953912.4400005</v>
          </cell>
          <cell r="D98">
            <v>-1628515861.6099999</v>
          </cell>
          <cell r="E98">
            <v>-545583539.75</v>
          </cell>
          <cell r="F98">
            <v>0</v>
          </cell>
          <cell r="G98">
            <v>-2386179.37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-476103302.77999997</v>
          </cell>
          <cell r="M98">
            <v>-274436808.16000003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-11906979604.110001</v>
          </cell>
        </row>
        <row r="99">
          <cell r="A99">
            <v>20530002</v>
          </cell>
          <cell r="B99" t="str">
            <v>20530002 Dep Fund Building - Office/Commercial</v>
          </cell>
          <cell r="C99">
            <v>-963292165.12</v>
          </cell>
          <cell r="D99">
            <v>-9624789.4499999993</v>
          </cell>
          <cell r="E99">
            <v>-37136321.090000004</v>
          </cell>
          <cell r="F99">
            <v>-514646817.55000001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-26085906.489999998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-1550785999.7</v>
          </cell>
        </row>
        <row r="100">
          <cell r="A100">
            <v>20530003</v>
          </cell>
          <cell r="B100" t="str">
            <v>20530003 Dep Fund Building - R&amp;D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</row>
        <row r="101">
          <cell r="A101">
            <v>20530004</v>
          </cell>
          <cell r="B101" t="str">
            <v>20530004 Dep Fund Building - Township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</row>
        <row r="102">
          <cell r="A102">
            <v>20530005</v>
          </cell>
          <cell r="B102" t="str">
            <v>20530005 Dep Fund Building - Residential Flats</v>
          </cell>
          <cell r="C102">
            <v>-14615129.869999999</v>
          </cell>
          <cell r="D102">
            <v>-11881.86</v>
          </cell>
          <cell r="E102">
            <v>-156474</v>
          </cell>
          <cell r="F102">
            <v>-40344401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-10247782.140000001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-65375668.869999997</v>
          </cell>
        </row>
        <row r="103">
          <cell r="A103">
            <v>20530006</v>
          </cell>
          <cell r="B103" t="str">
            <v>20530006 Dep Fund Building - Guest House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A104">
            <v>20530009</v>
          </cell>
          <cell r="B104" t="str">
            <v>20530009 Dep Fund Building - Freehold (Mannual Posting)</v>
          </cell>
          <cell r="C104">
            <v>2929552.12</v>
          </cell>
          <cell r="D104">
            <v>-138132</v>
          </cell>
          <cell r="E104">
            <v>0</v>
          </cell>
          <cell r="F104">
            <v>-11335543.92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-8544123.8000000007</v>
          </cell>
        </row>
        <row r="105">
          <cell r="A105">
            <v>20530011</v>
          </cell>
          <cell r="B105" t="str">
            <v>20530011 Dep Fund Building Revaluation - Freehold</v>
          </cell>
          <cell r="C105">
            <v>-85991726.069999993</v>
          </cell>
          <cell r="D105">
            <v>-54309381.640000001</v>
          </cell>
          <cell r="E105">
            <v>0</v>
          </cell>
          <cell r="F105">
            <v>-9018993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-149320100.71000001</v>
          </cell>
        </row>
        <row r="106">
          <cell r="A106">
            <v>20530012</v>
          </cell>
          <cell r="B106" t="str">
            <v>*** Dep Fund Building - Factory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A107">
            <v>20530013</v>
          </cell>
          <cell r="B107" t="str">
            <v>*** Dep Fund Building - Office/Commercial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8">
          <cell r="A108">
            <v>20530014</v>
          </cell>
          <cell r="B108" t="str">
            <v>*** Dep Fund Building - Residential Flats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</row>
        <row r="109">
          <cell r="A109">
            <v>20530019</v>
          </cell>
          <cell r="B109" t="str">
            <v>20530019 Dep F Bldg - IP Mannual Adj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</row>
        <row r="110">
          <cell r="A110">
            <v>20530901</v>
          </cell>
          <cell r="B110" t="str">
            <v>20530901 Ind-AS  Depr Fund - Building (DIE decapitalised)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</row>
        <row r="111">
          <cell r="A111">
            <v>20530902</v>
          </cell>
          <cell r="B111" t="str">
            <v>20530902 Ind-AS  Depr Fund - Thane Building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</row>
        <row r="112">
          <cell r="A112">
            <v>20530903</v>
          </cell>
          <cell r="B112" t="str">
            <v>20530903 Ind-AS  Depr Fund - Building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</row>
        <row r="113">
          <cell r="A113">
            <v>20540001</v>
          </cell>
          <cell r="B113" t="str">
            <v>20540001 Dep Fund Building - Leasehold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</row>
        <row r="114">
          <cell r="A114">
            <v>20540009</v>
          </cell>
          <cell r="B114" t="str">
            <v>20540009 Dep Fund Building - Leasehold (Mannual Posting)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</row>
        <row r="115">
          <cell r="A115">
            <v>58</v>
          </cell>
          <cell r="B115" t="str">
            <v>Depr Fund - Plant &amp; Machinery................</v>
          </cell>
          <cell r="C115">
            <v>-113230506721.8</v>
          </cell>
          <cell r="D115">
            <v>-16880286152.9</v>
          </cell>
          <cell r="E115">
            <v>-5498843990.75</v>
          </cell>
          <cell r="F115">
            <v>-1646420959.0699999</v>
          </cell>
          <cell r="G115">
            <v>-360434531.17000002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-1258053964.9200001</v>
          </cell>
          <cell r="M115">
            <v>-2043138953.53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-140917685274.14001</v>
          </cell>
        </row>
        <row r="116">
          <cell r="A116">
            <v>20550001</v>
          </cell>
          <cell r="B116" t="str">
            <v>20550001 Dep Fund Plant &amp; Machinery</v>
          </cell>
          <cell r="C116">
            <v>-105497220187.28</v>
          </cell>
          <cell r="D116">
            <v>-15957870957.32</v>
          </cell>
          <cell r="E116">
            <v>-5128204791.2700005</v>
          </cell>
          <cell r="F116">
            <v>-4755208.3</v>
          </cell>
          <cell r="G116">
            <v>-325617205.97000003</v>
          </cell>
          <cell r="H116">
            <v>0</v>
          </cell>
          <cell r="I116">
            <v>0.01</v>
          </cell>
          <cell r="J116">
            <v>0</v>
          </cell>
          <cell r="K116">
            <v>0</v>
          </cell>
          <cell r="L116">
            <v>-957854482.44000006</v>
          </cell>
          <cell r="M116">
            <v>-2560867443.0100002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-130432390275.58</v>
          </cell>
        </row>
        <row r="117">
          <cell r="A117">
            <v>20550009</v>
          </cell>
          <cell r="B117" t="str">
            <v>20550009 Dep Fund Plant &amp; Machinery (Mannual Posting)</v>
          </cell>
          <cell r="C117">
            <v>-297448661.94</v>
          </cell>
          <cell r="D117">
            <v>207729808.41999999</v>
          </cell>
          <cell r="E117">
            <v>-8210340.2699999996</v>
          </cell>
          <cell r="F117">
            <v>0</v>
          </cell>
          <cell r="G117">
            <v>-9168634.0999999996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-15786.04</v>
          </cell>
          <cell r="M117">
            <v>634071057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526957443.06999999</v>
          </cell>
        </row>
        <row r="118">
          <cell r="A118">
            <v>20560001</v>
          </cell>
          <cell r="B118" t="str">
            <v>20560001 Dep Fund Plant &amp; Machinery On Lease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A119">
            <v>20560009</v>
          </cell>
          <cell r="B119" t="str">
            <v>20560009 Dep Fund Plant &amp; Machinery On Lease (Man Posting)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A120">
            <v>20580001</v>
          </cell>
          <cell r="B120" t="str">
            <v>20580001 Dep Fund Canteen Equipment</v>
          </cell>
          <cell r="C120">
            <v>-100813976.51000001</v>
          </cell>
          <cell r="D120">
            <v>-12003711.52</v>
          </cell>
          <cell r="E120">
            <v>-6504796.5099999998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-771166.62</v>
          </cell>
          <cell r="M120">
            <v>-2383779.69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-122477430.84999999</v>
          </cell>
        </row>
        <row r="121">
          <cell r="A121">
            <v>20580009</v>
          </cell>
          <cell r="B121" t="str">
            <v>20580009 Dep Fund Canteen Equipment (Mannual Posting)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A122">
            <v>20590001</v>
          </cell>
          <cell r="B122" t="str">
            <v>20590001 Dep Fund Labarotary Equipment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A123">
            <v>20590009</v>
          </cell>
          <cell r="B123" t="str">
            <v>20590009 Dep Fund Labarotary Equipment (Mannual Posting)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A124">
            <v>20600001</v>
          </cell>
          <cell r="B124" t="str">
            <v>20600001 Dep Fund Electrical Installations</v>
          </cell>
          <cell r="C124">
            <v>-4227717829.2199998</v>
          </cell>
          <cell r="D124">
            <v>-489363469.54000002</v>
          </cell>
          <cell r="E124">
            <v>-161095915.11000001</v>
          </cell>
          <cell r="F124">
            <v>-289931657.26999998</v>
          </cell>
          <cell r="G124">
            <v>-515322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-73020373.420000002</v>
          </cell>
          <cell r="M124">
            <v>-58637105.350000001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-5300281671.9099998</v>
          </cell>
        </row>
        <row r="125">
          <cell r="A125">
            <v>20600009</v>
          </cell>
          <cell r="B125" t="str">
            <v>20600009 Dep Fund Electrical Installations(Mannual Posting)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>
            <v>20600901</v>
          </cell>
          <cell r="B126" t="str">
            <v>20600901 Ind-AS Depr Fund-Electrical Installation(DIE decap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A127">
            <v>20600902</v>
          </cell>
          <cell r="B127" t="str">
            <v>20600902 Ind-AS Depr Fund-Electrical Installation(Hard Furn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A128">
            <v>20610001</v>
          </cell>
          <cell r="B128" t="str">
            <v>20610001 Dep Fund Computers &amp; Edp Equipments</v>
          </cell>
          <cell r="C128">
            <v>-3408283640.6500001</v>
          </cell>
          <cell r="D128">
            <v>-627642846.94000006</v>
          </cell>
          <cell r="E128">
            <v>-203893832.38</v>
          </cell>
          <cell r="F128">
            <v>-1351734093.5</v>
          </cell>
          <cell r="G128">
            <v>-25133369.100000001</v>
          </cell>
          <cell r="H128">
            <v>0</v>
          </cell>
          <cell r="I128">
            <v>-0.01</v>
          </cell>
          <cell r="J128">
            <v>0</v>
          </cell>
          <cell r="K128">
            <v>0</v>
          </cell>
          <cell r="L128">
            <v>-226407942.44</v>
          </cell>
          <cell r="M128">
            <v>-55300088.479999997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-5898395813.5</v>
          </cell>
        </row>
        <row r="129">
          <cell r="A129">
            <v>20610009</v>
          </cell>
          <cell r="B129" t="str">
            <v>20610009 Dep Fund Computers &amp; Edp Equipments (Man Posting)</v>
          </cell>
          <cell r="C129">
            <v>-343485.65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-21594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-365079.65</v>
          </cell>
        </row>
        <row r="130">
          <cell r="A130">
            <v>20610901</v>
          </cell>
          <cell r="B130" t="str">
            <v>20610901 Ind-AS Depr Fund-Computers&amp;Edp Equipmen(DIE decap)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A131">
            <v>20610902</v>
          </cell>
          <cell r="B131" t="str">
            <v>20610902 Ind-AS Depr Fund-Computers&amp;Edp Equipments(Hard Fur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A132">
            <v>20620001</v>
          </cell>
          <cell r="B132" t="str">
            <v>20620001 Dep Fund Computers &amp; Edp Equipments On Lease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A133">
            <v>20620009</v>
          </cell>
          <cell r="B133" t="str">
            <v>20620009 Dep Fund Computers &amp; Edp Equip On Lease (Man Post)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A134">
            <v>20620901</v>
          </cell>
          <cell r="B134" t="str">
            <v>20620901 Ind-AS  Depr Fund - Plant &amp; Machinery (DIE decap)</v>
          </cell>
          <cell r="C134">
            <v>301321059.44999999</v>
          </cell>
          <cell r="D134">
            <v>-1134976</v>
          </cell>
          <cell r="E134">
            <v>9065684.7899999991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15786.04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309267554.27999997</v>
          </cell>
        </row>
        <row r="135">
          <cell r="A135">
            <v>59</v>
          </cell>
          <cell r="B135" t="str">
            <v>Depr Fund - Furniture &amp; Fittings.............</v>
          </cell>
          <cell r="C135">
            <v>-1255492909.46</v>
          </cell>
          <cell r="D135">
            <v>-330417936.22000003</v>
          </cell>
          <cell r="E135">
            <v>-39440248.259999998</v>
          </cell>
          <cell r="F135">
            <v>-219692971.03999999</v>
          </cell>
          <cell r="G135">
            <v>-3790438.45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-113344372.58</v>
          </cell>
          <cell r="M135">
            <v>-50212474.600000001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-2012391350.6099999</v>
          </cell>
        </row>
        <row r="136">
          <cell r="A136">
            <v>20630001</v>
          </cell>
          <cell r="B136" t="str">
            <v>20630001 Dep Fund Furniture &amp; Fixture</v>
          </cell>
          <cell r="C136">
            <v>-1254432169.96</v>
          </cell>
          <cell r="D136">
            <v>-330417634.01999998</v>
          </cell>
          <cell r="E136">
            <v>-39440248.259999998</v>
          </cell>
          <cell r="F136">
            <v>-219692971.03999999</v>
          </cell>
          <cell r="G136">
            <v>-3790438.45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-113344372.58</v>
          </cell>
          <cell r="M136">
            <v>-50212474.600000001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-2011330308.9100001</v>
          </cell>
        </row>
        <row r="137">
          <cell r="A137">
            <v>20630009</v>
          </cell>
          <cell r="B137" t="str">
            <v>20630009 Dep Fund Furniture &amp; Fixture (Mannual Posting)</v>
          </cell>
          <cell r="C137">
            <v>-1060739.5</v>
          </cell>
          <cell r="D137">
            <v>-302.2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-1061041.7</v>
          </cell>
        </row>
        <row r="138">
          <cell r="A138">
            <v>20630901</v>
          </cell>
          <cell r="B138" t="str">
            <v>20630901 Ind-AS  Depr Fund - Furniture &amp; Fittings (DIE deca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A139">
            <v>20630902</v>
          </cell>
          <cell r="B139" t="str">
            <v>20630902 Ind-AS Depr Fund-Furniture&amp;Fittings(Hard Furnishin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A140">
            <v>20640001</v>
          </cell>
          <cell r="B140" t="str">
            <v>20640001 Dep Fund Furniture &amp; Fixture On Lease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A141">
            <v>20640009</v>
          </cell>
          <cell r="B141" t="str">
            <v>20640009 Dep Fund Fur &amp; Fixture On Lease (Mannual Posting)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A142">
            <v>60</v>
          </cell>
          <cell r="B142" t="str">
            <v>Depr Fund - Aircraft.........................</v>
          </cell>
          <cell r="C142">
            <v>0</v>
          </cell>
          <cell r="D142">
            <v>0</v>
          </cell>
          <cell r="E142">
            <v>0</v>
          </cell>
          <cell r="F142">
            <v>-363170586.06999999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-363170586.06999999</v>
          </cell>
        </row>
        <row r="143">
          <cell r="A143">
            <v>20670001</v>
          </cell>
          <cell r="B143" t="str">
            <v>20670001 Dep Fund Aircraft</v>
          </cell>
          <cell r="C143">
            <v>0</v>
          </cell>
          <cell r="D143">
            <v>0</v>
          </cell>
          <cell r="E143">
            <v>0</v>
          </cell>
          <cell r="F143">
            <v>-363170586.06999999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-363170586.06999999</v>
          </cell>
        </row>
        <row r="144">
          <cell r="A144">
            <v>20670009</v>
          </cell>
          <cell r="B144" t="str">
            <v>20670009 Dep Fund Aircraft (Mannual Posting)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A145">
            <v>20670901</v>
          </cell>
          <cell r="B145" t="str">
            <v>20670901 Ind-AS  Depr Fund - Aircraft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</row>
        <row r="146">
          <cell r="A146">
            <v>61</v>
          </cell>
          <cell r="B146" t="str">
            <v>Depr Fund - Vehicles , Cycles etc...........</v>
          </cell>
          <cell r="C146">
            <v>-1681874750.2</v>
          </cell>
          <cell r="D146">
            <v>-382638546.14999998</v>
          </cell>
          <cell r="E146">
            <v>-275991263.81</v>
          </cell>
          <cell r="F146">
            <v>-108956485.68000001</v>
          </cell>
          <cell r="G146">
            <v>-10144374.289999999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-32410342.850000001</v>
          </cell>
          <cell r="M146">
            <v>-29268995.620000001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-2521284758.5999999</v>
          </cell>
        </row>
        <row r="147">
          <cell r="A147">
            <v>20650001</v>
          </cell>
          <cell r="B147" t="str">
            <v>20650001 Dep Fund Vehicles</v>
          </cell>
          <cell r="C147">
            <v>-1582297651.0599999</v>
          </cell>
          <cell r="D147">
            <v>-382491140.14999998</v>
          </cell>
          <cell r="E147">
            <v>-275991263.81</v>
          </cell>
          <cell r="F147">
            <v>-108956485.68000001</v>
          </cell>
          <cell r="G147">
            <v>-10144374.289999999</v>
          </cell>
          <cell r="H147">
            <v>0</v>
          </cell>
          <cell r="I147">
            <v>-292695.31</v>
          </cell>
          <cell r="J147">
            <v>0</v>
          </cell>
          <cell r="K147">
            <v>0</v>
          </cell>
          <cell r="L147">
            <v>-32410342.850000001</v>
          </cell>
          <cell r="M147">
            <v>-29401340.620000001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-2421985293.77</v>
          </cell>
        </row>
        <row r="148">
          <cell r="A148">
            <v>20650002</v>
          </cell>
          <cell r="B148" t="str">
            <v>20650002 Dep Fund Vehicles - Commercial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49">
          <cell r="A149">
            <v>20650009</v>
          </cell>
          <cell r="B149" t="str">
            <v>20650009 Dep Fund Vehicles (Mannual Posting)</v>
          </cell>
          <cell r="C149">
            <v>211.6</v>
          </cell>
          <cell r="D149">
            <v>-147406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292695.31</v>
          </cell>
          <cell r="J149">
            <v>0</v>
          </cell>
          <cell r="K149">
            <v>0</v>
          </cell>
          <cell r="L149">
            <v>0</v>
          </cell>
          <cell r="M149">
            <v>132345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277845.90999999997</v>
          </cell>
        </row>
        <row r="150">
          <cell r="A150">
            <v>20660002</v>
          </cell>
          <cell r="B150" t="str">
            <v>Dep Fund Batteries On Lease</v>
          </cell>
          <cell r="C150">
            <v>-99577310.739999995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-99577310.739999995</v>
          </cell>
        </row>
        <row r="151">
          <cell r="A151">
            <v>20650901</v>
          </cell>
          <cell r="B151" t="str">
            <v>20650901 Ind-AS  Depr Fund - Vechicles , Cycles etc.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</row>
        <row r="152">
          <cell r="A152">
            <v>20660001</v>
          </cell>
          <cell r="B152" t="str">
            <v>20660001 Dep Fund Vehicles On Lease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</row>
        <row r="153">
          <cell r="A153">
            <v>20660009</v>
          </cell>
          <cell r="B153" t="str">
            <v>20660009 Dep Fund Vehicles On Lease Mannual Posting)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A154">
            <v>62</v>
          </cell>
          <cell r="B154" t="str">
            <v>Depr Fund - Office Equipments................</v>
          </cell>
          <cell r="C154">
            <v>-1249489879.98</v>
          </cell>
          <cell r="D154">
            <v>-142422525.06999999</v>
          </cell>
          <cell r="E154">
            <v>-117179912.15000001</v>
          </cell>
          <cell r="F154">
            <v>-193219603.08000001</v>
          </cell>
          <cell r="G154">
            <v>-8033979.5999999996</v>
          </cell>
          <cell r="H154">
            <v>0</v>
          </cell>
          <cell r="I154">
            <v>0.03</v>
          </cell>
          <cell r="J154">
            <v>0</v>
          </cell>
          <cell r="K154">
            <v>0</v>
          </cell>
          <cell r="L154">
            <v>-48908607.68</v>
          </cell>
          <cell r="M154">
            <v>-38964493.890000001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-1798219001.4200001</v>
          </cell>
        </row>
        <row r="155">
          <cell r="A155">
            <v>20570001</v>
          </cell>
          <cell r="B155" t="str">
            <v>20570001 Dep Fund Office Equipment</v>
          </cell>
          <cell r="C155">
            <v>-1249489879.98</v>
          </cell>
          <cell r="D155">
            <v>-142422525.06999999</v>
          </cell>
          <cell r="E155">
            <v>-117179912.15000001</v>
          </cell>
          <cell r="F155">
            <v>-193219603.08000001</v>
          </cell>
          <cell r="G155">
            <v>-8033979.5999999996</v>
          </cell>
          <cell r="H155">
            <v>0</v>
          </cell>
          <cell r="I155">
            <v>0.03</v>
          </cell>
          <cell r="J155">
            <v>0</v>
          </cell>
          <cell r="K155">
            <v>0</v>
          </cell>
          <cell r="L155">
            <v>-48908607.68</v>
          </cell>
          <cell r="M155">
            <v>-38952997.890000001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-1798207505.4200001</v>
          </cell>
        </row>
        <row r="156">
          <cell r="A156">
            <v>20570009</v>
          </cell>
          <cell r="B156" t="str">
            <v>20570009 Dep Fund Office Equipment (Mannual Posting)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-11496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-11496</v>
          </cell>
        </row>
        <row r="157">
          <cell r="A157">
            <v>20570901</v>
          </cell>
          <cell r="B157" t="str">
            <v>20570901 Ind-AS  Depr Fund - Office Equipments (Hard Furnis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</row>
        <row r="158">
          <cell r="A158">
            <v>20570902</v>
          </cell>
          <cell r="B158" t="str">
            <v>20570902 Ind-AS  Depr Fund - Office Equipments (DIE decapit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59">
          <cell r="A159">
            <v>63</v>
          </cell>
          <cell r="B159" t="str">
            <v>Depr Fund - Others...........................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</row>
        <row r="160">
          <cell r="A160">
            <v>64</v>
          </cell>
          <cell r="B160" t="str">
            <v>Depr Fund - Leasehold Improvement............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</row>
        <row r="161">
          <cell r="A161">
            <v>20680001</v>
          </cell>
          <cell r="B161" t="str">
            <v>20680001 Dep Fund Leasehold Improvements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842787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842787</v>
          </cell>
        </row>
        <row r="162">
          <cell r="A162">
            <v>20680009</v>
          </cell>
          <cell r="B162" t="str">
            <v>20680009 Dep Fund Leasehold Improvements (Mannual Posting)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-53212977.479999997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-53212977.479999997</v>
          </cell>
        </row>
        <row r="163">
          <cell r="A163">
            <v>20680901</v>
          </cell>
          <cell r="B163" t="str">
            <v>**  Ind-AS Dep Fund Leasehold Improvements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52370190.479999997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52370190.479999997</v>
          </cell>
        </row>
        <row r="164">
          <cell r="A164">
            <v>20</v>
          </cell>
          <cell r="B164" t="str">
            <v>Provision For Impairment Of Assets...........</v>
          </cell>
          <cell r="C164">
            <v>0</v>
          </cell>
          <cell r="D164">
            <v>0</v>
          </cell>
          <cell r="E164">
            <v>0</v>
          </cell>
          <cell r="F164">
            <v>-150000000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-999003230.44000006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-1149003230.4400001</v>
          </cell>
        </row>
        <row r="165">
          <cell r="A165">
            <v>20750001</v>
          </cell>
          <cell r="B165" t="str">
            <v>20750001 Provision For Impairment Of Assets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6">
          <cell r="A166">
            <v>20750901</v>
          </cell>
          <cell r="B166" t="str">
            <v>20750901 Ind-AS  Provision For Impairment Of Assets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</row>
        <row r="167">
          <cell r="A167">
            <v>20750002</v>
          </cell>
          <cell r="B167" t="str">
            <v>20750002 Provision For Impairment Of Intangible As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8">
          <cell r="A168">
            <v>20750003</v>
          </cell>
          <cell r="B168" t="str">
            <v>20750003 Provision for Impairment - Leasehold Land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</row>
        <row r="169">
          <cell r="A169">
            <v>20750004</v>
          </cell>
          <cell r="B169" t="str">
            <v>20750004 Provision for Impairment - Building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>
            <v>20750005</v>
          </cell>
          <cell r="B170" t="str">
            <v>20750005 Provision for Impairment - Plant and Machinery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-998702918.44000006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-998702918.44000006</v>
          </cell>
        </row>
        <row r="171">
          <cell r="A171">
            <v>20750006</v>
          </cell>
          <cell r="B171" t="str">
            <v>20750006 Provision for Impairment - Furniture &amp; Fittings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</row>
        <row r="172">
          <cell r="A172">
            <v>20750007</v>
          </cell>
          <cell r="B172" t="str">
            <v>20750007 Provision for Impairment - Aircraft</v>
          </cell>
          <cell r="C172">
            <v>0</v>
          </cell>
          <cell r="D172">
            <v>0</v>
          </cell>
          <cell r="E172">
            <v>0</v>
          </cell>
          <cell r="F172">
            <v>-150000000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-150000000</v>
          </cell>
        </row>
        <row r="173">
          <cell r="A173">
            <v>20750008</v>
          </cell>
          <cell r="B173" t="str">
            <v>20750008 Provision for Impairment - Vehicles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-293542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-293542</v>
          </cell>
        </row>
        <row r="174">
          <cell r="A174">
            <v>20750009</v>
          </cell>
          <cell r="B174" t="str">
            <v>20750009 Provision for Impairment - Office Equipments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-6769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-6769</v>
          </cell>
        </row>
        <row r="175">
          <cell r="A175">
            <v>20750010</v>
          </cell>
          <cell r="B175" t="str">
            <v>20750010 Provision for Impairment - Leasehold improvements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A176">
            <v>20750011</v>
          </cell>
          <cell r="B176" t="str">
            <v>20750011 Provision for Impairment - CWIP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</row>
        <row r="177">
          <cell r="A177">
            <v>20750012</v>
          </cell>
          <cell r="B177" t="str">
            <v>20750012 Provision for Impairment - Intangibles under Devel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</row>
        <row r="178">
          <cell r="A178">
            <v>20750013</v>
          </cell>
          <cell r="B178" t="str">
            <v>20750013 Provision for Impairment - Goodwill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</row>
        <row r="179">
          <cell r="A179">
            <v>20750014</v>
          </cell>
          <cell r="B179" t="str">
            <v>20750014 Provision for Impairment - Software expenditure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80">
          <cell r="A180">
            <v>20750015</v>
          </cell>
          <cell r="B180" t="str">
            <v>20750015 Provision for Impairment - Copyrights,Patents &amp; In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</row>
        <row r="181">
          <cell r="A181">
            <v>20750016</v>
          </cell>
          <cell r="B181" t="str">
            <v>20750016 Provision for Impairment - Development Expenditure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-1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-1</v>
          </cell>
        </row>
        <row r="182">
          <cell r="A182">
            <v>20750017</v>
          </cell>
          <cell r="B182" t="str">
            <v>20750017 Provision for Impairment - Technical knowhow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</row>
        <row r="183">
          <cell r="A183">
            <v>20750018</v>
          </cell>
          <cell r="B183" t="str">
            <v>20750018 Provision for Impairment - Brands/Trademarks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</row>
        <row r="184">
          <cell r="A184">
            <v>20750019</v>
          </cell>
          <cell r="B184" t="str">
            <v>20750019 Provision for Impairment - Others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</row>
        <row r="185">
          <cell r="A185">
            <v>20950132</v>
          </cell>
          <cell r="B185" t="str">
            <v>Provision for impairment ROU Assets -  Leasehold Land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</row>
        <row r="186">
          <cell r="A186">
            <v>20950133</v>
          </cell>
          <cell r="B186" t="str">
            <v>Provision for impairment ROU Assets -  Building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</row>
        <row r="187">
          <cell r="A187">
            <v>20950134</v>
          </cell>
          <cell r="B187" t="str">
            <v>Provision for impairment ROU Assets -  Plant and Machinery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</row>
        <row r="188">
          <cell r="A188">
            <v>20950135</v>
          </cell>
          <cell r="B188" t="str">
            <v>Provision for impairment ROU Assets -  Furniture &amp; Fittings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</row>
        <row r="189">
          <cell r="A189">
            <v>20950136</v>
          </cell>
          <cell r="B189" t="str">
            <v>Provision for impairment ROU Assets -  Aircraft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</row>
        <row r="190">
          <cell r="A190">
            <v>20950137</v>
          </cell>
          <cell r="B190" t="str">
            <v>Provision for impairment ROU Assets -  Vehicles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</row>
        <row r="191">
          <cell r="A191">
            <v>20950138</v>
          </cell>
          <cell r="B191" t="str">
            <v>Provision for impairment ROU Assets -  Office Equipments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</row>
        <row r="192">
          <cell r="A192">
            <v>20950139</v>
          </cell>
          <cell r="B192" t="str">
            <v>Provision for impairment ROU Assets -  Leasehold improvements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A193">
            <v>20950144</v>
          </cell>
          <cell r="B193" t="str">
            <v>*** Right of use Assets</v>
          </cell>
          <cell r="C193">
            <v>1962202557.71</v>
          </cell>
          <cell r="D193">
            <v>616947640.76999998</v>
          </cell>
          <cell r="E193">
            <v>378762349.51999998</v>
          </cell>
          <cell r="F193">
            <v>167795255.05000001</v>
          </cell>
          <cell r="G193">
            <v>46771081.990000002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31302764.059999999</v>
          </cell>
          <cell r="M193">
            <v>36277764.140000001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3240059413.2399998</v>
          </cell>
        </row>
        <row r="194">
          <cell r="A194">
            <v>637</v>
          </cell>
          <cell r="B194" t="str">
            <v>7*  Right of use Assets</v>
          </cell>
          <cell r="C194">
            <v>7055487541.1400003</v>
          </cell>
          <cell r="D194">
            <v>1603706699.1500001</v>
          </cell>
          <cell r="E194">
            <v>310935651.81</v>
          </cell>
          <cell r="F194">
            <v>142198514.36000001</v>
          </cell>
          <cell r="G194">
            <v>51186250.729999997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741922013.59000003</v>
          </cell>
          <cell r="M194">
            <v>168377547.38999999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10073814218.17</v>
          </cell>
        </row>
        <row r="195">
          <cell r="A195">
            <v>638</v>
          </cell>
          <cell r="B195" t="str">
            <v>6*  Right of use Assets - Net Block</v>
          </cell>
          <cell r="C195">
            <v>7055487541.1400003</v>
          </cell>
          <cell r="D195">
            <v>1603706699.1500001</v>
          </cell>
          <cell r="E195">
            <v>310935651.81</v>
          </cell>
          <cell r="F195">
            <v>142198514.36000001</v>
          </cell>
          <cell r="G195">
            <v>51186250.729999997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741922013.59000003</v>
          </cell>
          <cell r="M195">
            <v>168377547.38999999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10073814218.17</v>
          </cell>
        </row>
        <row r="196">
          <cell r="A196">
            <v>639</v>
          </cell>
          <cell r="B196" t="str">
            <v>5*  Right of use Assets - Gross Block</v>
          </cell>
          <cell r="C196">
            <v>9131109435.7299995</v>
          </cell>
          <cell r="D196">
            <v>1893661837.4200001</v>
          </cell>
          <cell r="E196">
            <v>398125378.02999997</v>
          </cell>
          <cell r="F196">
            <v>352076799.97000003</v>
          </cell>
          <cell r="G196">
            <v>99265512.319999993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956643876.75</v>
          </cell>
          <cell r="M196">
            <v>300507694.30000001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13131390534.52</v>
          </cell>
        </row>
        <row r="197">
          <cell r="A197">
            <v>640</v>
          </cell>
          <cell r="B197" t="str">
            <v>4*  Right of use Assets - Land</v>
          </cell>
          <cell r="C197">
            <v>5047043257.0699997</v>
          </cell>
          <cell r="D197">
            <v>987567172.34000003</v>
          </cell>
          <cell r="E197">
            <v>743901</v>
          </cell>
          <cell r="F197">
            <v>1445169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295332545</v>
          </cell>
          <cell r="M197">
            <v>143621219.41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6475753263.8199997</v>
          </cell>
        </row>
        <row r="198">
          <cell r="A198">
            <v>20950106</v>
          </cell>
          <cell r="B198" t="str">
            <v>Right of use Assets - Land</v>
          </cell>
          <cell r="C198">
            <v>5047043257.0699997</v>
          </cell>
          <cell r="D198">
            <v>987567172.34000003</v>
          </cell>
          <cell r="E198">
            <v>743901</v>
          </cell>
          <cell r="F198">
            <v>1445169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295332545</v>
          </cell>
          <cell r="M198">
            <v>143621219.41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6475753263.8199997</v>
          </cell>
        </row>
        <row r="199">
          <cell r="A199">
            <v>0</v>
          </cell>
          <cell r="B199" t="str">
            <v>4*  Right of use Assets - Building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</row>
        <row r="200">
          <cell r="A200">
            <v>20950107</v>
          </cell>
          <cell r="B200" t="str">
            <v>Right of use Assets - Building</v>
          </cell>
          <cell r="C200">
            <v>651065909.62</v>
          </cell>
          <cell r="D200">
            <v>219858950.41999999</v>
          </cell>
          <cell r="E200">
            <v>0</v>
          </cell>
          <cell r="F200">
            <v>145383166.81</v>
          </cell>
          <cell r="G200">
            <v>48984412.270000003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117150746.51000001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1182443185.6300001</v>
          </cell>
        </row>
        <row r="201">
          <cell r="A201">
            <v>642</v>
          </cell>
          <cell r="B201" t="str">
            <v>4*  Right of use Assets - Plant &amp; Machinery</v>
          </cell>
          <cell r="C201">
            <v>158171768.53</v>
          </cell>
          <cell r="D201">
            <v>31972558.02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598007622.86000001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788151949.40999997</v>
          </cell>
        </row>
        <row r="202">
          <cell r="A202">
            <v>20950108</v>
          </cell>
          <cell r="B202" t="str">
            <v>Right of use Assets - Plant &amp; Machinery</v>
          </cell>
          <cell r="C202">
            <v>158171768.53</v>
          </cell>
          <cell r="D202">
            <v>31972558.02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598007622.86000001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788151949.40999997</v>
          </cell>
        </row>
        <row r="203">
          <cell r="A203">
            <v>20950109</v>
          </cell>
          <cell r="B203" t="str">
            <v>Right of use Assets - Computers and EDP Equipments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</row>
        <row r="204">
          <cell r="A204">
            <v>20950110</v>
          </cell>
          <cell r="B204" t="str">
            <v>Right of use Assets - Labarotary Equipment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</row>
        <row r="205">
          <cell r="A205">
            <v>20950111</v>
          </cell>
          <cell r="B205" t="str">
            <v>Right of use Assets - Electrical Installations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A206">
            <v>20950112</v>
          </cell>
          <cell r="B206" t="str">
            <v>Right of use Assets - Canteen Equipment &amp; Others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A207">
            <v>643</v>
          </cell>
          <cell r="B207" t="str">
            <v>4*  Right of use Assets - Furniture &amp; Fixture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A208">
            <v>20950113</v>
          </cell>
          <cell r="B208" t="str">
            <v>Right of use Assets - Furniture &amp; Fixtures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</row>
        <row r="209">
          <cell r="A209">
            <v>20950114</v>
          </cell>
          <cell r="B209" t="str">
            <v>Right of use Assets - Electrical fittings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>
            <v>0</v>
          </cell>
          <cell r="B210" t="str">
            <v>4*  Right of use Assets - Aircraft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</row>
        <row r="211">
          <cell r="A211">
            <v>20950115</v>
          </cell>
          <cell r="B211" t="str">
            <v>Right of use Assets - Aircraft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</row>
        <row r="212">
          <cell r="A212">
            <v>645</v>
          </cell>
          <cell r="B212" t="str">
            <v>4*  Right of use Assets - Vehicles</v>
          </cell>
          <cell r="C212">
            <v>3274828500.5100002</v>
          </cell>
          <cell r="D212">
            <v>654263156.63999999</v>
          </cell>
          <cell r="E212">
            <v>397381477.02999997</v>
          </cell>
          <cell r="F212">
            <v>205248464.16</v>
          </cell>
          <cell r="G212">
            <v>50281100.049999997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63303708.890000001</v>
          </cell>
          <cell r="M212">
            <v>39735728.380000003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4685042135.6599998</v>
          </cell>
        </row>
        <row r="213">
          <cell r="A213">
            <v>20950116</v>
          </cell>
          <cell r="B213" t="str">
            <v>Right of use Assets - Vehicles</v>
          </cell>
          <cell r="C213">
            <v>1312625942.8</v>
          </cell>
          <cell r="D213">
            <v>37315515.869999997</v>
          </cell>
          <cell r="E213">
            <v>18619127.510000002</v>
          </cell>
          <cell r="F213">
            <v>37453209.109999999</v>
          </cell>
          <cell r="G213">
            <v>3510018.06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32000944.829999998</v>
          </cell>
          <cell r="M213">
            <v>3457964.24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1444982722.4200001</v>
          </cell>
        </row>
        <row r="214">
          <cell r="A214">
            <v>0</v>
          </cell>
          <cell r="B214" t="str">
            <v>4*  Right of use Assets - Office Equipment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</row>
        <row r="215">
          <cell r="A215">
            <v>20950117</v>
          </cell>
          <cell r="B215" t="str">
            <v>Right of use Assets - Office Equipments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</row>
        <row r="216">
          <cell r="A216">
            <v>0</v>
          </cell>
          <cell r="B216" t="str">
            <v>4*  Right of use Assets - Leasehold Improvements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</row>
        <row r="217">
          <cell r="A217">
            <v>20950118</v>
          </cell>
          <cell r="B217" t="str">
            <v>Right of use Assets - Leasehold Improvements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</row>
        <row r="218">
          <cell r="A218">
            <v>647</v>
          </cell>
          <cell r="B218" t="str">
            <v>5*  Right of use Assets - Accumulated Amortisation</v>
          </cell>
          <cell r="C218">
            <v>-2075621894.5899999</v>
          </cell>
          <cell r="D218">
            <v>-289955138.26999998</v>
          </cell>
          <cell r="E218">
            <v>-87189726.219999999</v>
          </cell>
          <cell r="F218">
            <v>-209878285.61000001</v>
          </cell>
          <cell r="G218">
            <v>-48079261.590000004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-214721863.16</v>
          </cell>
          <cell r="M218">
            <v>-132130146.91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-3057576316.3499999</v>
          </cell>
        </row>
        <row r="219">
          <cell r="A219">
            <v>648</v>
          </cell>
          <cell r="B219" t="str">
            <v>4*  Right of use Assets (Amortisation) - Land</v>
          </cell>
          <cell r="C219">
            <v>-276112465.5</v>
          </cell>
          <cell r="D219">
            <v>-21744632</v>
          </cell>
          <cell r="E219">
            <v>-46660</v>
          </cell>
          <cell r="F219">
            <v>-90783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-16249030.359999999</v>
          </cell>
          <cell r="M219">
            <v>-31602703.449999999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-345846274.31</v>
          </cell>
        </row>
        <row r="220">
          <cell r="A220">
            <v>20950119</v>
          </cell>
          <cell r="B220" t="str">
            <v>Right of use Assets (Amortisation) - Land</v>
          </cell>
          <cell r="C220">
            <v>-276112465.5</v>
          </cell>
          <cell r="D220">
            <v>-21744632</v>
          </cell>
          <cell r="E220">
            <v>-46660</v>
          </cell>
          <cell r="F220">
            <v>-90783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-16249030.359999999</v>
          </cell>
          <cell r="M220">
            <v>-31602703.449999999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-345846274.31</v>
          </cell>
        </row>
        <row r="221">
          <cell r="A221">
            <v>641</v>
          </cell>
          <cell r="B221" t="str">
            <v>4*  Right of use Assets</v>
          </cell>
          <cell r="C221">
            <v>651065909.62</v>
          </cell>
          <cell r="D221">
            <v>219858950.41999999</v>
          </cell>
          <cell r="E221">
            <v>0</v>
          </cell>
          <cell r="F221">
            <v>145383166.81</v>
          </cell>
          <cell r="G221">
            <v>48984412.270000003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117150746.51000001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1182443185.6300001</v>
          </cell>
        </row>
        <row r="222">
          <cell r="A222">
            <v>0</v>
          </cell>
          <cell r="B222" t="str">
            <v>4*  Right of use Assets (Amortisation) - Building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</row>
        <row r="223">
          <cell r="A223">
            <v>649</v>
          </cell>
          <cell r="B223" t="str">
            <v>4*  Right of use Assets</v>
          </cell>
          <cell r="C223">
            <v>-354672560.69</v>
          </cell>
          <cell r="D223">
            <v>-89011445.370000005</v>
          </cell>
          <cell r="E223">
            <v>0</v>
          </cell>
          <cell r="F223">
            <v>-130552271.88</v>
          </cell>
          <cell r="G223">
            <v>-29485313.530000001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-90092656.25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-693814247.72000003</v>
          </cell>
        </row>
        <row r="224">
          <cell r="A224">
            <v>20950120</v>
          </cell>
          <cell r="B224" t="str">
            <v>Right of use Assets (Amortisation) - Building</v>
          </cell>
          <cell r="C224">
            <v>-354672560.69</v>
          </cell>
          <cell r="D224">
            <v>-89011445.370000005</v>
          </cell>
          <cell r="E224">
            <v>0</v>
          </cell>
          <cell r="F224">
            <v>-130552271.88</v>
          </cell>
          <cell r="G224">
            <v>-29485313.530000001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-90092656.25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-693814247.72000003</v>
          </cell>
        </row>
        <row r="225">
          <cell r="A225">
            <v>650</v>
          </cell>
          <cell r="B225" t="str">
            <v>4*  Right of use Assets (Amortisation) - Plant &amp; Machinery</v>
          </cell>
          <cell r="C225">
            <v>-31634352.620000001</v>
          </cell>
          <cell r="D225">
            <v>-3798214.92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-180091731.97999999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-215524299.52000001</v>
          </cell>
        </row>
        <row r="226">
          <cell r="A226">
            <v>20950121</v>
          </cell>
          <cell r="B226" t="str">
            <v>Right of use Assets (Amortisation) - Plant &amp; Machinery</v>
          </cell>
          <cell r="C226">
            <v>-31634352.620000001</v>
          </cell>
          <cell r="D226">
            <v>-3798214.92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-180091731.97999999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-215524299.52000001</v>
          </cell>
        </row>
        <row r="227">
          <cell r="A227">
            <v>20950122</v>
          </cell>
          <cell r="B227" t="str">
            <v>Right of use Assets (Amortisation) - Computers and EDP Equipments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</row>
        <row r="228">
          <cell r="A228">
            <v>20950123</v>
          </cell>
          <cell r="B228" t="str">
            <v>Right of use Assets (Amortisation) - Labarotary Equipment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</row>
        <row r="229">
          <cell r="A229">
            <v>20950124</v>
          </cell>
          <cell r="B229" t="str">
            <v>Right of use Assets (Amortisation) - Electrical Installations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</row>
        <row r="230">
          <cell r="A230">
            <v>20950125</v>
          </cell>
          <cell r="B230" t="str">
            <v>Right of use Assets (Amortisation) - Canteen Equipment &amp; Others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</row>
        <row r="231">
          <cell r="A231">
            <v>651</v>
          </cell>
          <cell r="B231" t="str">
            <v>4*  Right of use Assets (Amortisation) - Furniture &amp; Fixture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</row>
        <row r="232">
          <cell r="A232">
            <v>20950126</v>
          </cell>
          <cell r="B232" t="str">
            <v>Right of use Assets (Amortisation) - Furniture &amp; Fixtures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</row>
        <row r="233">
          <cell r="A233">
            <v>20950127</v>
          </cell>
          <cell r="B233" t="str">
            <v>Right of use Assets (Amortisation) - Electrical fittings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</row>
        <row r="234">
          <cell r="A234">
            <v>0</v>
          </cell>
          <cell r="B234" t="str">
            <v>4*  Right of use Assets (Amortisation) - Aircraft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</row>
        <row r="235">
          <cell r="A235">
            <v>20950128</v>
          </cell>
          <cell r="B235" t="str">
            <v>Right of use Assets (Amortisation) - Aircraft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</row>
        <row r="236">
          <cell r="A236">
            <v>653</v>
          </cell>
          <cell r="B236" t="str">
            <v>4*  Right of use Assets (Amortisation) - Vehicles</v>
          </cell>
          <cell r="C236">
            <v>-1413202515.78</v>
          </cell>
          <cell r="D236">
            <v>-175400845.97999999</v>
          </cell>
          <cell r="E236">
            <v>-87143066.219999999</v>
          </cell>
          <cell r="F236">
            <v>-79235230.730000004</v>
          </cell>
          <cell r="G236">
            <v>-18593948.059999999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-18381100.82</v>
          </cell>
          <cell r="M236">
            <v>-10434787.210000001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-1802391494.8</v>
          </cell>
        </row>
        <row r="237">
          <cell r="A237">
            <v>20950129</v>
          </cell>
          <cell r="B237" t="str">
            <v>Right of use Assets (Amortisation) - Vehicles</v>
          </cell>
          <cell r="C237">
            <v>-1011568816.36</v>
          </cell>
          <cell r="D237">
            <v>-50098249.950000003</v>
          </cell>
          <cell r="E237">
            <v>-18619129.300000001</v>
          </cell>
          <cell r="F237">
            <v>-37453216.619999997</v>
          </cell>
          <cell r="G237">
            <v>-6945083.1200000001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-15228676.49</v>
          </cell>
          <cell r="M237">
            <v>-3457958.22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-1143371130.0599999</v>
          </cell>
        </row>
        <row r="238">
          <cell r="A238">
            <v>20950149</v>
          </cell>
          <cell r="B238" t="str">
            <v>*** Right of use Assets</v>
          </cell>
          <cell r="C238">
            <v>-401633699.42000002</v>
          </cell>
          <cell r="D238">
            <v>-125302596.03</v>
          </cell>
          <cell r="E238">
            <v>-68523936.920000002</v>
          </cell>
          <cell r="F238">
            <v>-41782014.109999999</v>
          </cell>
          <cell r="G238">
            <v>-11648864.939999999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-3152424.33</v>
          </cell>
          <cell r="M238">
            <v>-6976828.9900000002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-659020364.74000001</v>
          </cell>
        </row>
        <row r="239">
          <cell r="A239">
            <v>0</v>
          </cell>
          <cell r="B239" t="str">
            <v>4*  Right of use Assets (Amortisation) - Office Equipment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</row>
        <row r="240">
          <cell r="A240">
            <v>20950130</v>
          </cell>
          <cell r="B240" t="str">
            <v>Right of use Assets (Amortisation) - Office Equipments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</row>
        <row r="241">
          <cell r="A241">
            <v>0</v>
          </cell>
          <cell r="B241" t="str">
            <v>4*  Right of use Assets (Amortisation) - Leasehold Improvements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</row>
        <row r="242">
          <cell r="A242">
            <v>20950131</v>
          </cell>
          <cell r="B242" t="str">
            <v>Right of use Assets (Amortisation) - Leasehold Improvements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</row>
        <row r="243">
          <cell r="A243">
            <v>11</v>
          </cell>
          <cell r="B243" t="str">
            <v>Capital Work-In-Progress.....................</v>
          </cell>
          <cell r="C243">
            <v>14643273306.35</v>
          </cell>
          <cell r="D243">
            <v>1610578539.3699999</v>
          </cell>
          <cell r="E243">
            <v>2019667156.6900001</v>
          </cell>
          <cell r="F243">
            <v>48951626.420000002</v>
          </cell>
          <cell r="G243">
            <v>21341186.489999998</v>
          </cell>
          <cell r="H243">
            <v>0</v>
          </cell>
          <cell r="I243">
            <v>-0.01</v>
          </cell>
          <cell r="J243">
            <v>0</v>
          </cell>
          <cell r="K243">
            <v>0</v>
          </cell>
          <cell r="L243">
            <v>83621515.159999996</v>
          </cell>
          <cell r="M243">
            <v>32539202.640000001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18459972533.110001</v>
          </cell>
        </row>
        <row r="244">
          <cell r="A244">
            <v>20950001</v>
          </cell>
          <cell r="B244" t="str">
            <v>20950001 CWIP - Land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</row>
        <row r="245">
          <cell r="A245">
            <v>20950002</v>
          </cell>
          <cell r="B245" t="str">
            <v>20950002 CWIP - Building</v>
          </cell>
          <cell r="C245">
            <v>2059676806.46</v>
          </cell>
          <cell r="D245">
            <v>-7743088.5999999996</v>
          </cell>
          <cell r="E245">
            <v>825396679.77999997</v>
          </cell>
          <cell r="F245">
            <v>8755083.2100000009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25791862.539999999</v>
          </cell>
          <cell r="M245">
            <v>1948781.4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2913826124.79</v>
          </cell>
        </row>
        <row r="246">
          <cell r="A246">
            <v>20950003</v>
          </cell>
          <cell r="B246" t="str">
            <v>20950003 CWIP - Construction material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A247">
            <v>20950004</v>
          </cell>
          <cell r="B247" t="str">
            <v>20950004 CWIP - P&amp;M</v>
          </cell>
          <cell r="C247">
            <v>10911084266.16</v>
          </cell>
          <cell r="D247">
            <v>1328019699.26</v>
          </cell>
          <cell r="E247">
            <v>1082314431.3800001</v>
          </cell>
          <cell r="F247">
            <v>14823497.82</v>
          </cell>
          <cell r="G247">
            <v>11412298.359999999</v>
          </cell>
          <cell r="H247">
            <v>0</v>
          </cell>
          <cell r="I247">
            <v>-112900</v>
          </cell>
          <cell r="J247">
            <v>0</v>
          </cell>
          <cell r="K247">
            <v>0</v>
          </cell>
          <cell r="L247">
            <v>26386289.120000001</v>
          </cell>
          <cell r="M247">
            <v>174054376.02000001</v>
          </cell>
          <cell r="N247">
            <v>82199.600000000006</v>
          </cell>
          <cell r="O247">
            <v>0</v>
          </cell>
          <cell r="P247">
            <v>46310</v>
          </cell>
          <cell r="Q247">
            <v>0</v>
          </cell>
          <cell r="R247">
            <v>0</v>
          </cell>
          <cell r="S247">
            <v>0</v>
          </cell>
          <cell r="T247">
            <v>13548110467.719999</v>
          </cell>
        </row>
        <row r="248">
          <cell r="A248">
            <v>20950005</v>
          </cell>
          <cell r="B248" t="str">
            <v>20950005 CWIP - Office Equipment</v>
          </cell>
          <cell r="C248">
            <v>140539089.06999999</v>
          </cell>
          <cell r="D248">
            <v>13734192.34</v>
          </cell>
          <cell r="E248">
            <v>0</v>
          </cell>
          <cell r="F248">
            <v>25373045.640000001</v>
          </cell>
          <cell r="G248">
            <v>1269143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258606.8</v>
          </cell>
          <cell r="M248">
            <v>1603298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182777374.84999999</v>
          </cell>
        </row>
        <row r="249">
          <cell r="A249">
            <v>20950006</v>
          </cell>
          <cell r="B249" t="str">
            <v>20950006 CWIP - Canteen Equipment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50">
          <cell r="A250">
            <v>20950007</v>
          </cell>
          <cell r="B250" t="str">
            <v>20950007 CWIP - Labrotary Equipment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</row>
        <row r="251">
          <cell r="A251">
            <v>20950008</v>
          </cell>
          <cell r="B251" t="str">
            <v>20950008 CWIP - Electricial Installations</v>
          </cell>
          <cell r="C251">
            <v>103244246.16</v>
          </cell>
          <cell r="D251">
            <v>2822167.86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399210.6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106465624.62</v>
          </cell>
        </row>
        <row r="252">
          <cell r="A252">
            <v>20950009</v>
          </cell>
          <cell r="B252" t="str">
            <v>20950009 CWIP - Computer &amp; EDP Equipment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</row>
        <row r="253">
          <cell r="A253">
            <v>20950010</v>
          </cell>
          <cell r="B253" t="str">
            <v>20950010 CWIP - Furniture &amp; Fixture</v>
          </cell>
          <cell r="C253">
            <v>5394771.3300000001</v>
          </cell>
          <cell r="D253">
            <v>888022.31</v>
          </cell>
          <cell r="E253">
            <v>0</v>
          </cell>
          <cell r="F253">
            <v>0</v>
          </cell>
          <cell r="G253">
            <v>1958806</v>
          </cell>
          <cell r="H253">
            <v>0</v>
          </cell>
          <cell r="I253">
            <v>27649.97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8269249.6100000003</v>
          </cell>
        </row>
        <row r="254">
          <cell r="A254">
            <v>20950011</v>
          </cell>
          <cell r="B254" t="str">
            <v>20950011 CWIP - Vehicles</v>
          </cell>
          <cell r="C254">
            <v>36670418.530000001</v>
          </cell>
          <cell r="D254">
            <v>-420821.77</v>
          </cell>
          <cell r="E254">
            <v>-0.01</v>
          </cell>
          <cell r="F254">
            <v>0</v>
          </cell>
          <cell r="G254">
            <v>147009.68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36396606.43</v>
          </cell>
        </row>
        <row r="255">
          <cell r="A255">
            <v>20950012</v>
          </cell>
          <cell r="B255" t="str">
            <v>20950012 CWIP - Aircraft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</row>
        <row r="256">
          <cell r="A256">
            <v>20950096</v>
          </cell>
          <cell r="B256" t="str">
            <v>20950096 Manual CWIP (Contra)</v>
          </cell>
          <cell r="C256">
            <v>-143328641.13</v>
          </cell>
          <cell r="D256">
            <v>0</v>
          </cell>
          <cell r="E256">
            <v>0</v>
          </cell>
          <cell r="F256">
            <v>0</v>
          </cell>
          <cell r="G256">
            <v>-0.46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-143328641.59</v>
          </cell>
        </row>
        <row r="257">
          <cell r="A257">
            <v>20950097</v>
          </cell>
          <cell r="B257" t="str">
            <v>20950097 CWIP – MRV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</row>
        <row r="258">
          <cell r="A258">
            <v>20950098</v>
          </cell>
          <cell r="B258" t="str">
            <v>20950098 CWIP Manual Postings</v>
          </cell>
          <cell r="C258">
            <v>1049724529.8200001</v>
          </cell>
          <cell r="D258">
            <v>275267500.19</v>
          </cell>
          <cell r="E258">
            <v>111956045.54000001</v>
          </cell>
          <cell r="F258">
            <v>495789</v>
          </cell>
          <cell r="G258">
            <v>6534480.9100000001</v>
          </cell>
          <cell r="H258">
            <v>0</v>
          </cell>
          <cell r="I258">
            <v>85250.02</v>
          </cell>
          <cell r="J258">
            <v>0</v>
          </cell>
          <cell r="K258">
            <v>0</v>
          </cell>
          <cell r="L258">
            <v>31184756.690000001</v>
          </cell>
          <cell r="M258">
            <v>-145466463.38</v>
          </cell>
          <cell r="N258">
            <v>-82199.600000000006</v>
          </cell>
          <cell r="O258">
            <v>0</v>
          </cell>
          <cell r="P258">
            <v>-46310</v>
          </cell>
          <cell r="Q258">
            <v>0</v>
          </cell>
          <cell r="R258">
            <v>0</v>
          </cell>
          <cell r="S258">
            <v>0</v>
          </cell>
          <cell r="T258">
            <v>1329653379.1900001</v>
          </cell>
        </row>
        <row r="259">
          <cell r="A259">
            <v>20950099</v>
          </cell>
          <cell r="B259" t="str">
            <v>20950099 CWIP - Others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</row>
        <row r="260">
          <cell r="A260">
            <v>20950102</v>
          </cell>
          <cell r="B260" t="str">
            <v>20950102 FCCB INT &amp; FIN CHGS - DIFFERENCE IN EXCH (LOANS)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</row>
        <row r="261">
          <cell r="A261">
            <v>20950104</v>
          </cell>
          <cell r="B261" t="str">
            <v>6*  IUTN/IDTN Fixed Asset transfer in</v>
          </cell>
          <cell r="C261">
            <v>55270481.009999998</v>
          </cell>
          <cell r="D261">
            <v>912314.15</v>
          </cell>
          <cell r="E261">
            <v>0</v>
          </cell>
          <cell r="F261">
            <v>0</v>
          </cell>
          <cell r="G261">
            <v>19449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17624583.41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73826827.569999993</v>
          </cell>
        </row>
        <row r="262">
          <cell r="A262">
            <v>20950105</v>
          </cell>
          <cell r="B262" t="str">
            <v>6*  IUTN/IDTN Fixed Asset transfer Out</v>
          </cell>
          <cell r="C262">
            <v>-71988871.840000004</v>
          </cell>
          <cell r="D262">
            <v>-2901446.37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-17624583.41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-92514901.620000005</v>
          </cell>
        </row>
        <row r="263">
          <cell r="A263">
            <v>20950901</v>
          </cell>
          <cell r="B263" t="str">
            <v>20950901 Ind-AS - CWIP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</row>
        <row r="264">
          <cell r="A264">
            <v>20950150</v>
          </cell>
          <cell r="B264" t="str">
            <v>6*  CWIP-Manual Post T&amp;D</v>
          </cell>
          <cell r="C264">
            <v>499674010.36000001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499674010.36000001</v>
          </cell>
        </row>
        <row r="265">
          <cell r="A265">
            <v>23040003</v>
          </cell>
          <cell r="B265" t="str">
            <v>23040003 Inventory Construction Materials - Cement</v>
          </cell>
          <cell r="C265">
            <v>1062853.79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1062853.79</v>
          </cell>
        </row>
        <row r="266">
          <cell r="A266">
            <v>23040901</v>
          </cell>
          <cell r="B266" t="str">
            <v>23040901 Ind-AS  (DIE decapitalised) Capital WIP Tangible</v>
          </cell>
          <cell r="C266">
            <v>-3750653.37</v>
          </cell>
          <cell r="D266">
            <v>0</v>
          </cell>
          <cell r="E266">
            <v>0</v>
          </cell>
          <cell r="F266">
            <v>-495789.25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0.01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-4246442.6100000003</v>
          </cell>
        </row>
        <row r="267">
          <cell r="A267">
            <v>12</v>
          </cell>
          <cell r="B267" t="str">
            <v>Investment Property………….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</row>
        <row r="268">
          <cell r="A268">
            <v>83</v>
          </cell>
          <cell r="B268" t="str">
            <v>Investment Property (Net Block) .............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</row>
        <row r="269">
          <cell r="A269">
            <v>326</v>
          </cell>
          <cell r="B269" t="str">
            <v>Investment Property (Gross Block) ...........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</row>
        <row r="270">
          <cell r="A270">
            <v>20010902</v>
          </cell>
          <cell r="B270" t="str">
            <v>20010902 Ind-AS-Tangible Asset-Freehold Land(Investmen Prop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</row>
        <row r="271">
          <cell r="A271">
            <v>20030051</v>
          </cell>
          <cell r="B271" t="str">
            <v>20030051 Investment Property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</row>
        <row r="272">
          <cell r="A272">
            <v>20030904</v>
          </cell>
          <cell r="B272" t="str">
            <v>20030904 Ind-AS Tangible Assets-Building(Investment Propert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</row>
        <row r="273">
          <cell r="A273">
            <v>20031901</v>
          </cell>
          <cell r="B273" t="str">
            <v>20031901 Ind-AS  Investment Property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</row>
        <row r="274">
          <cell r="A274">
            <v>333</v>
          </cell>
          <cell r="B274" t="str">
            <v>Depr Fund - Investment property...........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</row>
        <row r="275">
          <cell r="A275">
            <v>20530051</v>
          </cell>
          <cell r="B275" t="str">
            <v>20530051 Dep Fund - Investment Property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</row>
        <row r="276">
          <cell r="A276">
            <v>20530904</v>
          </cell>
          <cell r="B276" t="str">
            <v>20530904 Ind-AS  Depr Fund - Building (Investment Property)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</row>
        <row r="277">
          <cell r="A277">
            <v>20532901</v>
          </cell>
          <cell r="B277" t="str">
            <v>20532901 Ind-AS  Dep Fund - Investment Property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</row>
        <row r="278">
          <cell r="A278">
            <v>13</v>
          </cell>
          <cell r="B278" t="str">
            <v>Intangible Assets ................</v>
          </cell>
          <cell r="C278">
            <v>32000367988.610001</v>
          </cell>
          <cell r="D278">
            <v>4873780434</v>
          </cell>
          <cell r="E278">
            <v>734784970</v>
          </cell>
          <cell r="F278">
            <v>0</v>
          </cell>
          <cell r="G278">
            <v>266938681.56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2964906</v>
          </cell>
          <cell r="M278">
            <v>1291054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37880128034.169998</v>
          </cell>
        </row>
        <row r="279">
          <cell r="A279">
            <v>65</v>
          </cell>
          <cell r="B279" t="str">
            <v>Intangible Assets (Net Block)................</v>
          </cell>
          <cell r="C279">
            <v>32000367988.610001</v>
          </cell>
          <cell r="D279">
            <v>4873780434</v>
          </cell>
          <cell r="E279">
            <v>734784970</v>
          </cell>
          <cell r="F279">
            <v>0</v>
          </cell>
          <cell r="G279">
            <v>266938681.56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2964906</v>
          </cell>
          <cell r="M279">
            <v>1291054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37880128034.169998</v>
          </cell>
        </row>
        <row r="280">
          <cell r="A280">
            <v>66</v>
          </cell>
          <cell r="B280" t="str">
            <v>Intangible Assets (Gross Block)..............</v>
          </cell>
          <cell r="C280">
            <v>82912332816.270004</v>
          </cell>
          <cell r="D280">
            <v>7250733170.5100002</v>
          </cell>
          <cell r="E280">
            <v>1145110457.5699999</v>
          </cell>
          <cell r="F280">
            <v>0</v>
          </cell>
          <cell r="G280">
            <v>361231455.69999999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98407361.689999998</v>
          </cell>
          <cell r="M280">
            <v>1638770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91769454031.740005</v>
          </cell>
        </row>
        <row r="281">
          <cell r="A281">
            <v>68</v>
          </cell>
          <cell r="B281" t="str">
            <v>Intangible Assets-Goodwill...................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</row>
        <row r="282">
          <cell r="A282">
            <v>20300001</v>
          </cell>
          <cell r="B282" t="str">
            <v>20300001 Goodwill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</row>
        <row r="283">
          <cell r="A283">
            <v>20300901</v>
          </cell>
          <cell r="B283" t="str">
            <v>20300901 Ind-AS  Goodwill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</row>
        <row r="284">
          <cell r="A284">
            <v>69</v>
          </cell>
          <cell r="B284" t="str">
            <v>Intangible Assets-Brands / Trademarks........</v>
          </cell>
          <cell r="C284">
            <v>1340468675.8599999</v>
          </cell>
          <cell r="D284">
            <v>4417300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1344885975.8599999</v>
          </cell>
        </row>
        <row r="285">
          <cell r="A285">
            <v>20370001</v>
          </cell>
          <cell r="B285" t="str">
            <v>20370001 Trademarks / Brands</v>
          </cell>
          <cell r="C285">
            <v>1329784399.5699999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1329784399.5699999</v>
          </cell>
        </row>
        <row r="286">
          <cell r="A286">
            <v>20370002</v>
          </cell>
          <cell r="B286" t="str">
            <v>20370002 Trademark other</v>
          </cell>
          <cell r="C286">
            <v>0</v>
          </cell>
          <cell r="D286">
            <v>4417300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4417300</v>
          </cell>
        </row>
        <row r="287">
          <cell r="A287">
            <v>20370901</v>
          </cell>
          <cell r="B287" t="str">
            <v>20370901 Ind-AS Trademarks / Brands</v>
          </cell>
          <cell r="C287">
            <v>10684276.289999999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10684276.289999999</v>
          </cell>
        </row>
        <row r="288">
          <cell r="A288">
            <v>70</v>
          </cell>
          <cell r="B288" t="str">
            <v>Intangible Assets-Software Expenditure.......</v>
          </cell>
          <cell r="C288">
            <v>1220254996.29</v>
          </cell>
          <cell r="D288">
            <v>15534530</v>
          </cell>
          <cell r="E288">
            <v>100939780.09999999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98407361.689999998</v>
          </cell>
          <cell r="M288">
            <v>1638770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1436775438.0799999</v>
          </cell>
        </row>
        <row r="289">
          <cell r="A289">
            <v>20330001</v>
          </cell>
          <cell r="B289" t="str">
            <v>20330001 Software Expenditure</v>
          </cell>
          <cell r="C289">
            <v>92115726.469999999</v>
          </cell>
          <cell r="D289">
            <v>0</v>
          </cell>
          <cell r="E289">
            <v>50336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92166062.469999999</v>
          </cell>
        </row>
        <row r="290">
          <cell r="A290">
            <v>20410002</v>
          </cell>
          <cell r="B290" t="str">
            <v>20410002 Intangible - Software</v>
          </cell>
          <cell r="C290">
            <v>941860884.13</v>
          </cell>
          <cell r="D290">
            <v>15534530</v>
          </cell>
          <cell r="E290">
            <v>100889444.09999999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98407361.689999998</v>
          </cell>
          <cell r="M290">
            <v>1638770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1158330989.9200001</v>
          </cell>
        </row>
        <row r="291">
          <cell r="A291">
            <v>20410009</v>
          </cell>
          <cell r="B291" t="str">
            <v>**  PERMISSIONS AND LICE</v>
          </cell>
          <cell r="C291">
            <v>367303387.20999998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367303387.20999998</v>
          </cell>
        </row>
        <row r="292">
          <cell r="A292">
            <v>20410017</v>
          </cell>
          <cell r="B292" t="str">
            <v>Intangible- Software-Flexi Rate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</row>
        <row r="293">
          <cell r="A293">
            <v>20410021</v>
          </cell>
          <cell r="B293" t="str">
            <v>*** Intangible - Software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</row>
        <row r="294">
          <cell r="A294">
            <v>20410099</v>
          </cell>
          <cell r="B294" t="str">
            <v>20410099 Intangible - Software- Manual Posting</v>
          </cell>
          <cell r="C294">
            <v>186278385.69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186278385.69</v>
          </cell>
        </row>
        <row r="295">
          <cell r="A295">
            <v>71</v>
          </cell>
          <cell r="B295" t="str">
            <v>Intangible Assets-Copyrights,Patents &amp; Intell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</row>
        <row r="296">
          <cell r="A296">
            <v>20380001</v>
          </cell>
          <cell r="B296" t="str">
            <v>20380001 Patents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</row>
        <row r="297">
          <cell r="A297">
            <v>20390001</v>
          </cell>
          <cell r="B297" t="str">
            <v>20390001 Intellectual Property Right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</row>
        <row r="298">
          <cell r="A298">
            <v>20400001</v>
          </cell>
          <cell r="B298" t="str">
            <v>20400001 Conjueries Of Rights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</row>
        <row r="299">
          <cell r="A299">
            <v>72</v>
          </cell>
          <cell r="B299" t="str">
            <v>Intangible Assets-Others.....................</v>
          </cell>
          <cell r="C299">
            <v>80351609144.119995</v>
          </cell>
          <cell r="D299">
            <v>7230781340.5100002</v>
          </cell>
          <cell r="E299">
            <v>1044170677.47</v>
          </cell>
          <cell r="F299">
            <v>0</v>
          </cell>
          <cell r="G299">
            <v>361231455.69999999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88987792617.800003</v>
          </cell>
        </row>
        <row r="300">
          <cell r="A300">
            <v>73</v>
          </cell>
          <cell r="B300" t="str">
            <v>Intangible Assets-Development Expenditure....</v>
          </cell>
          <cell r="C300">
            <v>80320634577.649994</v>
          </cell>
          <cell r="D300">
            <v>6945242398.25</v>
          </cell>
          <cell r="E300">
            <v>1044170677.47</v>
          </cell>
          <cell r="F300">
            <v>0</v>
          </cell>
          <cell r="G300">
            <v>361231455.69999999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88671279109.070007</v>
          </cell>
        </row>
        <row r="301">
          <cell r="A301">
            <v>20410004</v>
          </cell>
          <cell r="B301" t="str">
            <v>20410004 Intangible - Development Project - 3 Years(AUTO)</v>
          </cell>
          <cell r="C301">
            <v>6341230822.3299999</v>
          </cell>
          <cell r="D301">
            <v>1625047920.5699999</v>
          </cell>
          <cell r="E301">
            <v>203235819.88999999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8169514562.79</v>
          </cell>
        </row>
        <row r="302">
          <cell r="A302">
            <v>20410012</v>
          </cell>
          <cell r="B302" t="str">
            <v>20410012 Intangible - Development Project - 5 Years(MGTL)</v>
          </cell>
          <cell r="C302">
            <v>68717626097.690002</v>
          </cell>
          <cell r="D302">
            <v>5496380700.6800003</v>
          </cell>
          <cell r="E302">
            <v>840934857.58000004</v>
          </cell>
          <cell r="F302">
            <v>0</v>
          </cell>
          <cell r="G302">
            <v>290003339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16795296.199999999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75361740291.149994</v>
          </cell>
        </row>
        <row r="303">
          <cell r="A303">
            <v>20410019</v>
          </cell>
          <cell r="B303" t="str">
            <v>**  Intangible - Development Project - 3 Years(AU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</row>
        <row r="304">
          <cell r="A304">
            <v>20410020</v>
          </cell>
          <cell r="B304" t="str">
            <v>**  Intangible - Development Project - 5 Years(MG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-16795296.199999999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-16795296.199999999</v>
          </cell>
        </row>
        <row r="305">
          <cell r="A305">
            <v>20410199</v>
          </cell>
          <cell r="B305" t="str">
            <v>20410199 Intangible - Development Project - 3 Years-Manual</v>
          </cell>
          <cell r="C305">
            <v>1232793069.1400001</v>
          </cell>
          <cell r="D305">
            <v>-176186223</v>
          </cell>
          <cell r="E305">
            <v>0</v>
          </cell>
          <cell r="F305">
            <v>0</v>
          </cell>
          <cell r="G305">
            <v>71228116.700000003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1127834962.8399999</v>
          </cell>
        </row>
        <row r="306">
          <cell r="A306">
            <v>20410901</v>
          </cell>
          <cell r="B306" t="str">
            <v>20410901 Ind-AS  Intangible - Development Project - 5 Ye</v>
          </cell>
          <cell r="C306">
            <v>3661681201.2800002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3661681201.2800002</v>
          </cell>
        </row>
        <row r="307">
          <cell r="A307">
            <v>74</v>
          </cell>
          <cell r="B307" t="str">
            <v>INTANGIBLE ASSETS-Others.....................</v>
          </cell>
          <cell r="C307">
            <v>0</v>
          </cell>
          <cell r="D307">
            <v>285538942.25999999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285538942.25999999</v>
          </cell>
        </row>
        <row r="308">
          <cell r="A308">
            <v>20340001</v>
          </cell>
          <cell r="B308" t="str">
            <v>20340001 Websites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</row>
        <row r="309">
          <cell r="A309">
            <v>20350001</v>
          </cell>
          <cell r="B309" t="str">
            <v>20350001 Non Compete Fees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</row>
        <row r="310">
          <cell r="A310">
            <v>20350002</v>
          </cell>
          <cell r="B310" t="str">
            <v>20350002 Non Compete Fees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</row>
        <row r="311">
          <cell r="A311">
            <v>20360001</v>
          </cell>
          <cell r="B311" t="str">
            <v>20360001 Timeshare Weeks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>
            <v>20410001</v>
          </cell>
          <cell r="B312" t="str">
            <v>20410001 Other Intangibles</v>
          </cell>
          <cell r="C312">
            <v>3483388236.7399998</v>
          </cell>
          <cell r="D312">
            <v>285538942.25999999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3768927179</v>
          </cell>
        </row>
        <row r="313">
          <cell r="A313">
            <v>20410015</v>
          </cell>
          <cell r="B313" t="str">
            <v>Intangible- Others - Flexi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</row>
        <row r="314">
          <cell r="A314">
            <v>20410022</v>
          </cell>
          <cell r="B314" t="str">
            <v>**  Other Intangibles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</row>
        <row r="315">
          <cell r="A315">
            <v>20410902</v>
          </cell>
          <cell r="B315" t="str">
            <v>20410902 Ind-AS  Intangible - Others</v>
          </cell>
          <cell r="C315">
            <v>-3483388236.7399998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-3483388236.7399998</v>
          </cell>
        </row>
        <row r="316">
          <cell r="A316">
            <v>75</v>
          </cell>
          <cell r="B316" t="str">
            <v>Intangible Assets-Technical Knowhow..........</v>
          </cell>
          <cell r="C316">
            <v>30974566.469999999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30974566.469999999</v>
          </cell>
        </row>
        <row r="317">
          <cell r="A317">
            <v>20310001</v>
          </cell>
          <cell r="B317" t="str">
            <v>20310001 Technical Knowhow</v>
          </cell>
          <cell r="C317">
            <v>20228.47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20228.47</v>
          </cell>
        </row>
        <row r="318">
          <cell r="A318">
            <v>20410003</v>
          </cell>
          <cell r="B318" t="str">
            <v>20410003 Intangible - Tech.Knowhow - 5 Years(AUTO)</v>
          </cell>
          <cell r="C318">
            <v>30954338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30954338</v>
          </cell>
        </row>
        <row r="319">
          <cell r="A319">
            <v>20410018</v>
          </cell>
          <cell r="B319" t="str">
            <v>**  Intangible - Tech.Knowhow - 5 Years(AUTO)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</row>
        <row r="320">
          <cell r="A320">
            <v>67</v>
          </cell>
          <cell r="B320" t="str">
            <v>Intangible Assets (Amortisation).............</v>
          </cell>
          <cell r="C320">
            <v>-50911964827.660004</v>
          </cell>
          <cell r="D320">
            <v>-2376952736.5100002</v>
          </cell>
          <cell r="E320">
            <v>-410325487.56999999</v>
          </cell>
          <cell r="F320">
            <v>0</v>
          </cell>
          <cell r="G320">
            <v>-94292774.140000001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-95442455.689999998</v>
          </cell>
          <cell r="M320">
            <v>-347716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-53889325997.57</v>
          </cell>
        </row>
        <row r="321">
          <cell r="A321">
            <v>76</v>
          </cell>
          <cell r="B321" t="str">
            <v>Amortisation-Goodwill........................</v>
          </cell>
          <cell r="C321">
            <v>0</v>
          </cell>
          <cell r="D321">
            <v>-1.26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-1.26</v>
          </cell>
        </row>
        <row r="322">
          <cell r="A322">
            <v>20910001</v>
          </cell>
          <cell r="B322" t="str">
            <v>20910001 Amortisation of Goodwill</v>
          </cell>
          <cell r="C322">
            <v>-2164970706.7399998</v>
          </cell>
          <cell r="D322">
            <v>-1.26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15754997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-2149215711</v>
          </cell>
        </row>
        <row r="323">
          <cell r="A323">
            <v>20910025</v>
          </cell>
          <cell r="B323" t="str">
            <v>*** Amortisation of Goodwill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-15754997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-15754997</v>
          </cell>
        </row>
        <row r="324">
          <cell r="A324">
            <v>20911901</v>
          </cell>
          <cell r="B324" t="str">
            <v>20911901 Ind-AS  Amortisation of Goodwill</v>
          </cell>
          <cell r="C324">
            <v>2164970706.7399998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2164970706.7399998</v>
          </cell>
        </row>
        <row r="325">
          <cell r="A325">
            <v>77</v>
          </cell>
          <cell r="B325" t="str">
            <v>Amortisation-Software Expenditure............</v>
          </cell>
          <cell r="C325">
            <v>-828646422.71000004</v>
          </cell>
          <cell r="D325">
            <v>-10447257</v>
          </cell>
          <cell r="E325">
            <v>-91980803.099999994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-95442455.689999998</v>
          </cell>
          <cell r="M325">
            <v>-347710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-1026864648.5</v>
          </cell>
        </row>
        <row r="326">
          <cell r="A326">
            <v>20830001</v>
          </cell>
          <cell r="B326" t="str">
            <v>20830001 Amortisation of Software Expenditure</v>
          </cell>
          <cell r="C326">
            <v>-140009569.66999999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-185620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-140195189.66999999</v>
          </cell>
        </row>
        <row r="327">
          <cell r="A327">
            <v>20830002</v>
          </cell>
          <cell r="B327" t="str">
            <v>20830002 Amortization of Software Exp.(Manual pstg)</v>
          </cell>
          <cell r="C327">
            <v>-275952796.86000001</v>
          </cell>
          <cell r="D327">
            <v>-9326933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-285279729.86000001</v>
          </cell>
        </row>
        <row r="328">
          <cell r="A328">
            <v>20830005</v>
          </cell>
          <cell r="B328" t="str">
            <v>*** Amortisation of Software Expenditure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</row>
        <row r="329">
          <cell r="A329">
            <v>20910002</v>
          </cell>
          <cell r="B329" t="str">
            <v>20910002 Amortisation - Software - 3 Years(AUTO)</v>
          </cell>
          <cell r="C329">
            <v>-412684056.18000001</v>
          </cell>
          <cell r="D329">
            <v>-1120324</v>
          </cell>
          <cell r="E329">
            <v>-91980803.099999994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-95442455.689999998</v>
          </cell>
          <cell r="M329">
            <v>-162090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-601389728.97000003</v>
          </cell>
        </row>
        <row r="330">
          <cell r="A330">
            <v>20910021</v>
          </cell>
          <cell r="B330" t="str">
            <v xml:space="preserve"> Amortisation - Software - Flexi Rate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</row>
        <row r="331">
          <cell r="A331">
            <v>20910024</v>
          </cell>
          <cell r="B331" t="str">
            <v>*** Amortisation - Software - 3 Years(AUTO)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</row>
        <row r="332">
          <cell r="A332">
            <v>78</v>
          </cell>
          <cell r="B332" t="str">
            <v>Amortisation-Copyrights,Patents &amp; Intellectu.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</row>
        <row r="333">
          <cell r="A333">
            <v>20890001</v>
          </cell>
          <cell r="B333" t="str">
            <v>20890001 Amortisation of Intellectual Property rights-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</row>
        <row r="334">
          <cell r="A334">
            <v>20900001</v>
          </cell>
          <cell r="B334" t="str">
            <v>20900001 Amortisation of Conjuries of rights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</row>
        <row r="335">
          <cell r="A335">
            <v>79</v>
          </cell>
          <cell r="B335" t="str">
            <v>Amortisation-Others..........................</v>
          </cell>
          <cell r="C335">
            <v>-49697166143.730003</v>
          </cell>
          <cell r="D335">
            <v>-2364296828.25</v>
          </cell>
          <cell r="E335">
            <v>-318344684.47000003</v>
          </cell>
          <cell r="F335">
            <v>0</v>
          </cell>
          <cell r="G335">
            <v>-94292774.140000001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-6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-52474100436.589996</v>
          </cell>
        </row>
        <row r="336">
          <cell r="A336">
            <v>80</v>
          </cell>
          <cell r="B336" t="str">
            <v>Amortisation-Development Expenditure.........</v>
          </cell>
          <cell r="C336">
            <v>-49666191577.57</v>
          </cell>
          <cell r="D336">
            <v>-2364296828.25</v>
          </cell>
          <cell r="E336">
            <v>-318344684.47000003</v>
          </cell>
          <cell r="F336">
            <v>0</v>
          </cell>
          <cell r="G336">
            <v>-94292774.140000001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-6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-52443125870.43</v>
          </cell>
        </row>
        <row r="337">
          <cell r="A337">
            <v>20820001</v>
          </cell>
          <cell r="B337" t="str">
            <v>20820001 Amortisation Of Development Expenditure</v>
          </cell>
          <cell r="C337">
            <v>-1971594364.3299999</v>
          </cell>
          <cell r="D337">
            <v>0</v>
          </cell>
          <cell r="E337">
            <v>0</v>
          </cell>
          <cell r="F337">
            <v>0</v>
          </cell>
          <cell r="G337">
            <v>-65292440.140000001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-2036886804.47</v>
          </cell>
        </row>
        <row r="338">
          <cell r="A338">
            <v>20910004</v>
          </cell>
          <cell r="B338" t="str">
            <v>20910004 Amortisation - Development Project - 3 Years(AUTO)</v>
          </cell>
          <cell r="C338">
            <v>-45283342908.019997</v>
          </cell>
          <cell r="D338">
            <v>-2364296828.25</v>
          </cell>
          <cell r="E338">
            <v>-318344684.47000003</v>
          </cell>
          <cell r="F338">
            <v>0</v>
          </cell>
          <cell r="G338">
            <v>-29000334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197339037.80000001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-47797645716.940002</v>
          </cell>
        </row>
        <row r="339">
          <cell r="A339">
            <v>20910005</v>
          </cell>
          <cell r="B339" t="str">
            <v>**  Amortisation - Devel</v>
          </cell>
          <cell r="C339">
            <v>-365298588.20999998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-365298588.20999998</v>
          </cell>
        </row>
        <row r="340">
          <cell r="A340">
            <v>20910023</v>
          </cell>
          <cell r="B340" t="str">
            <v>**  Amortisation - Development Project - 3 Years(</v>
          </cell>
          <cell r="C340">
            <v>1039.96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-197339043.80000001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-197338003.84</v>
          </cell>
        </row>
        <row r="341">
          <cell r="A341">
            <v>20910901</v>
          </cell>
          <cell r="B341" t="str">
            <v>20910901 Ind-AS  Amortisation Development Expenditure</v>
          </cell>
          <cell r="C341">
            <v>-2045956756.97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-2045956756.97</v>
          </cell>
        </row>
        <row r="342">
          <cell r="A342">
            <v>81</v>
          </cell>
          <cell r="B342" t="str">
            <v>Amortisation-Technical Knowhow...............</v>
          </cell>
          <cell r="C342">
            <v>-30974566.16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-30974566.16</v>
          </cell>
        </row>
        <row r="343">
          <cell r="A343">
            <v>20810001</v>
          </cell>
          <cell r="B343" t="str">
            <v>20810001 Amortisation Of Technical Knowhow</v>
          </cell>
          <cell r="C343">
            <v>-20228.16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-20228.16</v>
          </cell>
        </row>
        <row r="344">
          <cell r="A344">
            <v>20910003</v>
          </cell>
          <cell r="B344" t="str">
            <v>20910003 Amortisation - Tech.Knowhow - 5 Years(AUTO)</v>
          </cell>
          <cell r="C344">
            <v>-30954338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-30954338</v>
          </cell>
        </row>
        <row r="345">
          <cell r="A345">
            <v>20910019</v>
          </cell>
          <cell r="B345" t="str">
            <v>Amortisation- Intangible Others - Flexi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</row>
        <row r="346">
          <cell r="A346">
            <v>20910022</v>
          </cell>
          <cell r="B346" t="str">
            <v>**  Amortisation - Tech.Knowhow - 5 Years(AUTO)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</row>
        <row r="347">
          <cell r="A347">
            <v>82</v>
          </cell>
          <cell r="B347" t="str">
            <v>Amortisation-Others..........................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</row>
        <row r="348">
          <cell r="A348">
            <v>20830004</v>
          </cell>
          <cell r="B348" t="str">
            <v>20830004 Accumlated Amortisation-Non Compete manual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</row>
        <row r="349">
          <cell r="A349">
            <v>20860001</v>
          </cell>
          <cell r="B349" t="str">
            <v>20860001 Amortisation of Timeshare Week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</row>
        <row r="350">
          <cell r="A350">
            <v>20910012</v>
          </cell>
          <cell r="B350" t="str">
            <v>20910012 Accumlated Amortisation-Non Compete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</row>
        <row r="351">
          <cell r="A351">
            <v>20910015</v>
          </cell>
          <cell r="B351" t="str">
            <v>20910015 Accumulated Amortization other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</row>
        <row r="352">
          <cell r="A352">
            <v>20910026</v>
          </cell>
          <cell r="B352" t="str">
            <v>20910026 Accumulatedá Amortisation û Other Intangi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</row>
        <row r="353">
          <cell r="A353">
            <v>407</v>
          </cell>
          <cell r="B353" t="str">
            <v>Amortisation-Brand/Trademarks............</v>
          </cell>
          <cell r="C353">
            <v>-386152261.22000003</v>
          </cell>
          <cell r="D353">
            <v>-2208650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-388360911.22000003</v>
          </cell>
        </row>
        <row r="354">
          <cell r="A354">
            <v>20830003</v>
          </cell>
          <cell r="B354" t="str">
            <v>20830003 Accumlated Amortisation-Trademarks manual</v>
          </cell>
          <cell r="C354">
            <v>-386167638.99000001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-386167638.99000001</v>
          </cell>
        </row>
        <row r="355">
          <cell r="A355">
            <v>20830901</v>
          </cell>
          <cell r="B355" t="str">
            <v>20830901 Ind-AS Accumulated Amortisation - Trademark / Bran</v>
          </cell>
          <cell r="C355">
            <v>15377.77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15377.77</v>
          </cell>
        </row>
        <row r="356">
          <cell r="A356">
            <v>20910011</v>
          </cell>
          <cell r="B356" t="str">
            <v>20910011 Accumlated Amortisation-Trademarks</v>
          </cell>
          <cell r="C356">
            <v>0</v>
          </cell>
          <cell r="D356">
            <v>-2208650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-2208650</v>
          </cell>
        </row>
        <row r="357">
          <cell r="A357">
            <v>14</v>
          </cell>
          <cell r="B357" t="str">
            <v>Intangible Assets Under Development..........</v>
          </cell>
          <cell r="C357">
            <v>11664515194.17</v>
          </cell>
          <cell r="D357">
            <v>7003987675.54</v>
          </cell>
          <cell r="E357">
            <v>380412484.23000002</v>
          </cell>
          <cell r="F357">
            <v>0</v>
          </cell>
          <cell r="G357">
            <v>49045801.549999997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-0.59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19097961154.900002</v>
          </cell>
        </row>
        <row r="358">
          <cell r="A358">
            <v>20320001</v>
          </cell>
          <cell r="B358" t="str">
            <v>20320001 Development Expenditure</v>
          </cell>
          <cell r="C358">
            <v>11846984677.15</v>
          </cell>
          <cell r="D358">
            <v>7003987675.54</v>
          </cell>
          <cell r="E358">
            <v>380412484.23000002</v>
          </cell>
          <cell r="F358">
            <v>0</v>
          </cell>
          <cell r="G358">
            <v>49045801.549999997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-24607414.18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19255823224.290001</v>
          </cell>
        </row>
        <row r="359">
          <cell r="A359">
            <v>20320901</v>
          </cell>
          <cell r="B359" t="str">
            <v>20320901 Ind-AS (DIE decap) Intangible Asset under Developm</v>
          </cell>
          <cell r="C359">
            <v>-182495119.06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-182495119.06</v>
          </cell>
        </row>
        <row r="360">
          <cell r="A360">
            <v>20950041</v>
          </cell>
          <cell r="B360" t="str">
            <v>20950041 CWIP - Developmental Expenditure</v>
          </cell>
          <cell r="C360">
            <v>25636.080000000002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24607413.59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24633049.670000002</v>
          </cell>
        </row>
        <row r="361">
          <cell r="A361">
            <v>20950042</v>
          </cell>
          <cell r="B361" t="str">
            <v>20950042 CWIP - Software Expenditure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</row>
        <row r="362">
          <cell r="A362">
            <v>15</v>
          </cell>
          <cell r="B362" t="str">
            <v>Non-current Financial Assets.................</v>
          </cell>
          <cell r="C362">
            <v>13294096490.16</v>
          </cell>
          <cell r="D362">
            <v>1064882186.39</v>
          </cell>
          <cell r="E362">
            <v>101177960.41</v>
          </cell>
          <cell r="F362">
            <v>234152463814.78</v>
          </cell>
          <cell r="G362">
            <v>4541345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11305350.619999999</v>
          </cell>
          <cell r="M362">
            <v>31701971.620000001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248660169118.98001</v>
          </cell>
        </row>
        <row r="363">
          <cell r="A363">
            <v>349</v>
          </cell>
          <cell r="B363" t="str">
            <v>Non-current Investments......................</v>
          </cell>
          <cell r="C363">
            <v>5002</v>
          </cell>
          <cell r="D363">
            <v>0</v>
          </cell>
          <cell r="E363">
            <v>0</v>
          </cell>
          <cell r="F363">
            <v>215487447051.76001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215487452053.76001</v>
          </cell>
        </row>
        <row r="364">
          <cell r="A364">
            <v>416</v>
          </cell>
          <cell r="B364" t="str">
            <v>Investments Carried At Cost</v>
          </cell>
          <cell r="C364">
            <v>0</v>
          </cell>
          <cell r="D364">
            <v>0</v>
          </cell>
          <cell r="E364">
            <v>0</v>
          </cell>
          <cell r="F364">
            <v>262168424322.38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262168424322.38</v>
          </cell>
        </row>
        <row r="365">
          <cell r="A365">
            <v>422</v>
          </cell>
          <cell r="B365" t="str">
            <v>Investment in Equity Instruments.............</v>
          </cell>
          <cell r="C365">
            <v>0</v>
          </cell>
          <cell r="D365">
            <v>0</v>
          </cell>
          <cell r="E365">
            <v>0</v>
          </cell>
          <cell r="F365">
            <v>249651188445.87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249651188445.87</v>
          </cell>
        </row>
        <row r="366">
          <cell r="A366">
            <v>688</v>
          </cell>
          <cell r="B366" t="str">
            <v>*** Non Current Investme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</row>
        <row r="367">
          <cell r="A367">
            <v>21010013</v>
          </cell>
          <cell r="B367" t="str">
            <v>21010013 Auto Investments - Non Current Investment</v>
          </cell>
          <cell r="C367">
            <v>0</v>
          </cell>
          <cell r="D367">
            <v>0</v>
          </cell>
          <cell r="E367">
            <v>0</v>
          </cell>
          <cell r="F367">
            <v>55725199720.739998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55725199720.739998</v>
          </cell>
        </row>
        <row r="368">
          <cell r="A368">
            <v>21010014</v>
          </cell>
          <cell r="B368" t="str">
            <v>21010014 FES Investments - Non Current Investment</v>
          </cell>
          <cell r="C368">
            <v>0</v>
          </cell>
          <cell r="D368">
            <v>0</v>
          </cell>
          <cell r="E368">
            <v>0</v>
          </cell>
          <cell r="F368">
            <v>24040527609.52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24040527609.52</v>
          </cell>
        </row>
        <row r="369">
          <cell r="A369">
            <v>21010015</v>
          </cell>
          <cell r="B369" t="str">
            <v>21010015 Investments in IBCS - Non Current Investment</v>
          </cell>
          <cell r="C369">
            <v>0</v>
          </cell>
          <cell r="D369">
            <v>0</v>
          </cell>
          <cell r="E369">
            <v>0</v>
          </cell>
          <cell r="F369">
            <v>109659233982.53999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109659233982.53999</v>
          </cell>
        </row>
        <row r="370">
          <cell r="A370">
            <v>21010016</v>
          </cell>
          <cell r="B370" t="str">
            <v>21010016 Segment Reclass - Non Current Inv Grossing up</v>
          </cell>
          <cell r="C370">
            <v>0</v>
          </cell>
          <cell r="D370">
            <v>0</v>
          </cell>
          <cell r="E370">
            <v>0</v>
          </cell>
          <cell r="F370">
            <v>-189424961312.79999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-189424961312.79999</v>
          </cell>
        </row>
        <row r="371">
          <cell r="A371">
            <v>425</v>
          </cell>
          <cell r="B371" t="str">
            <v>Equity Inst.- Subsidiary.....................</v>
          </cell>
          <cell r="C371">
            <v>0</v>
          </cell>
          <cell r="D371">
            <v>0</v>
          </cell>
          <cell r="E371">
            <v>0</v>
          </cell>
          <cell r="F371">
            <v>227734898789.88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227734898789.88</v>
          </cell>
        </row>
        <row r="372">
          <cell r="A372">
            <v>21010001</v>
          </cell>
          <cell r="B372" t="str">
            <v>21010001 Inv. Unquoted LT Equity Shares- Subs.</v>
          </cell>
          <cell r="C372">
            <v>0</v>
          </cell>
          <cell r="D372">
            <v>0</v>
          </cell>
          <cell r="E372">
            <v>0</v>
          </cell>
          <cell r="F372">
            <v>190434836579.97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190434836579.97</v>
          </cell>
        </row>
        <row r="373">
          <cell r="A373">
            <v>21010901</v>
          </cell>
          <cell r="B373" t="str">
            <v>21010901 Ind-AS  Inv. Unquoted LT Equity Shares- Subs.</v>
          </cell>
          <cell r="C373">
            <v>0</v>
          </cell>
          <cell r="D373">
            <v>0</v>
          </cell>
          <cell r="E373">
            <v>0</v>
          </cell>
          <cell r="F373">
            <v>-140761650.83000001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-140761650.83000001</v>
          </cell>
        </row>
        <row r="374">
          <cell r="A374">
            <v>21010902</v>
          </cell>
          <cell r="B374" t="str">
            <v>21010902 IND AS Adjustment For Investment Equity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</row>
        <row r="375">
          <cell r="A375">
            <v>21010904</v>
          </cell>
          <cell r="B375" t="str">
            <v>21010904 Ind AS Adj-Equity Inst.- Subsidiary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</row>
        <row r="376">
          <cell r="A376">
            <v>21010905</v>
          </cell>
          <cell r="B376" t="str">
            <v>21010905 Ind AS Diminution Provn-Equity Subsidiary</v>
          </cell>
          <cell r="C376">
            <v>0</v>
          </cell>
          <cell r="D376">
            <v>0</v>
          </cell>
          <cell r="E376">
            <v>0</v>
          </cell>
          <cell r="F376">
            <v>-96344494.719999999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-96344494.719999999</v>
          </cell>
        </row>
        <row r="377">
          <cell r="A377">
            <v>21510001</v>
          </cell>
          <cell r="B377" t="str">
            <v>21510001 Inv. Quoted LT Equity Shares - Subs.</v>
          </cell>
          <cell r="C377">
            <v>0</v>
          </cell>
          <cell r="D377">
            <v>0</v>
          </cell>
          <cell r="E377">
            <v>0</v>
          </cell>
          <cell r="F377">
            <v>37537168355.459999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37537168355.459999</v>
          </cell>
        </row>
        <row r="378">
          <cell r="A378">
            <v>21510901</v>
          </cell>
          <cell r="B378" t="str">
            <v>21510901 Ind-AS  Inv. Quoted LT Equity Shares - Subs.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</row>
        <row r="379">
          <cell r="A379">
            <v>426</v>
          </cell>
          <cell r="B379" t="str">
            <v>Equity Inst.- Associates.....................</v>
          </cell>
          <cell r="C379">
            <v>0</v>
          </cell>
          <cell r="D379">
            <v>0</v>
          </cell>
          <cell r="E379">
            <v>0</v>
          </cell>
          <cell r="F379">
            <v>16636217746.26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16636217746.26</v>
          </cell>
        </row>
        <row r="380">
          <cell r="A380">
            <v>21020001</v>
          </cell>
          <cell r="B380" t="str">
            <v>21020001 Inv. Unquoted LT Equity Shares - Ass.</v>
          </cell>
          <cell r="C380">
            <v>0</v>
          </cell>
          <cell r="D380">
            <v>0</v>
          </cell>
          <cell r="E380">
            <v>0</v>
          </cell>
          <cell r="F380">
            <v>2760745001.8299999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2760745001.8299999</v>
          </cell>
        </row>
        <row r="381">
          <cell r="A381">
            <v>21020002</v>
          </cell>
          <cell r="B381" t="str">
            <v>**  Inv Unquoted LT Equity shares  Asso-PSL</v>
          </cell>
          <cell r="C381">
            <v>0</v>
          </cell>
          <cell r="D381">
            <v>0</v>
          </cell>
          <cell r="E381">
            <v>0</v>
          </cell>
          <cell r="F381">
            <v>58975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58975</v>
          </cell>
        </row>
        <row r="382">
          <cell r="A382">
            <v>21020003</v>
          </cell>
          <cell r="B382" t="str">
            <v>**  Inv Unquoted LT Equity sh Asso-Sampo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</row>
        <row r="383">
          <cell r="A383">
            <v>21020004</v>
          </cell>
          <cell r="B383" t="str">
            <v>**  Inv Unquoted LT Eq sh Asso-PF Holding</v>
          </cell>
          <cell r="C383">
            <v>0</v>
          </cell>
          <cell r="D383">
            <v>0</v>
          </cell>
          <cell r="E383">
            <v>0</v>
          </cell>
          <cell r="F383">
            <v>2061098759.8599999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2061098759.8599999</v>
          </cell>
        </row>
        <row r="384">
          <cell r="A384">
            <v>21020005</v>
          </cell>
          <cell r="B384" t="str">
            <v>**  Deemed Inv -PF Holding BV</v>
          </cell>
          <cell r="C384">
            <v>0</v>
          </cell>
          <cell r="D384">
            <v>0</v>
          </cell>
          <cell r="E384">
            <v>0</v>
          </cell>
          <cell r="F384">
            <v>479422459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479422459</v>
          </cell>
        </row>
        <row r="385">
          <cell r="A385">
            <v>21020006</v>
          </cell>
          <cell r="B385" t="str">
            <v>**  Inv.  Equity Shares Unquoted - Asso-Gros</v>
          </cell>
          <cell r="C385">
            <v>0</v>
          </cell>
          <cell r="D385">
            <v>0</v>
          </cell>
          <cell r="E385">
            <v>0</v>
          </cell>
          <cell r="F385">
            <v>-2760745001.8400002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-2760745001.8400002</v>
          </cell>
        </row>
        <row r="386">
          <cell r="A386">
            <v>21020007</v>
          </cell>
          <cell r="B386" t="str">
            <v>**  Inv Unquoted LT Eq shares Asso-Carnot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</row>
        <row r="387">
          <cell r="A387">
            <v>21020009</v>
          </cell>
          <cell r="B387" t="str">
            <v>**  Inv Unq LT Equity shares  Asso-Resson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</row>
        <row r="388">
          <cell r="A388">
            <v>21020010</v>
          </cell>
          <cell r="B388" t="str">
            <v>**  Inv Unq Asso-Gamaya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</row>
        <row r="389">
          <cell r="A389">
            <v>21020011</v>
          </cell>
          <cell r="B389" t="str">
            <v>21020011  Unq ReNew sunlight</v>
          </cell>
          <cell r="C389">
            <v>0</v>
          </cell>
          <cell r="D389">
            <v>0</v>
          </cell>
          <cell r="E389">
            <v>0</v>
          </cell>
          <cell r="F389">
            <v>160740000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160740000</v>
          </cell>
        </row>
        <row r="390">
          <cell r="A390">
            <v>21020012</v>
          </cell>
          <cell r="B390" t="str">
            <v>21020012  Investment in Shares-Brainbees Solutions Pvt Ltd</v>
          </cell>
          <cell r="C390">
            <v>0</v>
          </cell>
          <cell r="D390">
            <v>0</v>
          </cell>
          <cell r="E390">
            <v>0</v>
          </cell>
          <cell r="F390">
            <v>3207286874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3207286874</v>
          </cell>
        </row>
        <row r="391">
          <cell r="A391">
            <v>21020013</v>
          </cell>
          <cell r="B391" t="str">
            <v>21020013  CCPS Unquoted -Brainbees Solutions Pvt Ltd</v>
          </cell>
          <cell r="C391">
            <v>0</v>
          </cell>
          <cell r="D391">
            <v>0</v>
          </cell>
          <cell r="E391">
            <v>0</v>
          </cell>
          <cell r="F391">
            <v>950672259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950672259</v>
          </cell>
        </row>
        <row r="392">
          <cell r="A392">
            <v>21020015</v>
          </cell>
          <cell r="B392" t="str">
            <v>21020015    Inv Unquoted LT Equity share Asso-M</v>
          </cell>
          <cell r="C392">
            <v>0</v>
          </cell>
          <cell r="D392">
            <v>0</v>
          </cell>
          <cell r="E392">
            <v>0</v>
          </cell>
          <cell r="F392">
            <v>59424807.979999997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59424807.979999997</v>
          </cell>
        </row>
        <row r="393">
          <cell r="A393">
            <v>21020901</v>
          </cell>
          <cell r="B393" t="str">
            <v>21020901 Ind-AS Inv. Unquoted LT Equity Shares - Ass.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</row>
        <row r="394">
          <cell r="A394">
            <v>21020902</v>
          </cell>
          <cell r="B394" t="str">
            <v>21020902 Ind AS Adj-Equity Inst.- Associates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</row>
        <row r="395">
          <cell r="A395">
            <v>21020903</v>
          </cell>
          <cell r="B395" t="str">
            <v>21020903 Ind AS Diminution Provn-Equity Associate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</row>
        <row r="396">
          <cell r="A396">
            <v>21520001</v>
          </cell>
          <cell r="B396" t="str">
            <v>21520001 Inv. Quoted LT Equity Shares - Ass.</v>
          </cell>
          <cell r="C396">
            <v>0</v>
          </cell>
          <cell r="D396">
            <v>0</v>
          </cell>
          <cell r="E396">
            <v>0</v>
          </cell>
          <cell r="F396">
            <v>9717513611.4300003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9717513611.4300003</v>
          </cell>
        </row>
        <row r="397">
          <cell r="A397">
            <v>21520002</v>
          </cell>
          <cell r="B397" t="str">
            <v>**  Inv Quoted LT Eq sh Asso-Swaraj Eng Ltd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</row>
        <row r="398">
          <cell r="A398">
            <v>21520003</v>
          </cell>
          <cell r="B398" t="str">
            <v>**  Inv Quoted LT Eq sh Asso-Tech M Ltd</v>
          </cell>
          <cell r="C398">
            <v>0</v>
          </cell>
          <cell r="D398">
            <v>0</v>
          </cell>
          <cell r="E398">
            <v>0</v>
          </cell>
          <cell r="F398">
            <v>9717513609.0799999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9717513609.0799999</v>
          </cell>
        </row>
        <row r="399">
          <cell r="A399">
            <v>21520004</v>
          </cell>
          <cell r="B399" t="str">
            <v>**  Inv.  Equity Shares - Asso-Gross up</v>
          </cell>
          <cell r="C399">
            <v>0</v>
          </cell>
          <cell r="D399">
            <v>0</v>
          </cell>
          <cell r="E399">
            <v>0</v>
          </cell>
          <cell r="F399">
            <v>-9717513609.0799999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-9717513609.0799999</v>
          </cell>
        </row>
        <row r="400">
          <cell r="A400">
            <v>21520005</v>
          </cell>
          <cell r="B400" t="str">
            <v>21520005 Inv Quoted LT Eq sh Asso- MCIE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</row>
        <row r="401">
          <cell r="A401">
            <v>21520901</v>
          </cell>
          <cell r="B401" t="str">
            <v>21520901 Ind-AS Inv. Quoted LT Equity Shares - Ass.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</row>
        <row r="402">
          <cell r="A402">
            <v>21520902</v>
          </cell>
          <cell r="B402" t="str">
            <v>21520902 Ind AS Inv Quoted-Equity shares- Adj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</row>
        <row r="403">
          <cell r="A403">
            <v>427</v>
          </cell>
          <cell r="B403" t="str">
            <v>Equity Inst.- JV.............................</v>
          </cell>
          <cell r="C403">
            <v>0</v>
          </cell>
          <cell r="D403">
            <v>0</v>
          </cell>
          <cell r="E403">
            <v>0</v>
          </cell>
          <cell r="F403">
            <v>5280071909.7299995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5280071909.7299995</v>
          </cell>
        </row>
        <row r="404">
          <cell r="A404">
            <v>21030001</v>
          </cell>
          <cell r="B404" t="str">
            <v>21030001 Inv. Unquoted LT Equity Shares - JV</v>
          </cell>
          <cell r="C404">
            <v>0</v>
          </cell>
          <cell r="D404">
            <v>0</v>
          </cell>
          <cell r="E404">
            <v>0</v>
          </cell>
          <cell r="F404">
            <v>5280071909.7299995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5280071909.7299995</v>
          </cell>
        </row>
        <row r="405">
          <cell r="A405">
            <v>21030002</v>
          </cell>
          <cell r="B405" t="str">
            <v>**  Inv Unquoted LT Equity Sh- JV-Sanyo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</row>
        <row r="406">
          <cell r="A406">
            <v>21030003</v>
          </cell>
          <cell r="B406" t="str">
            <v>**  Inv Unquoted LT Equity Sh- JV-MAPL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</row>
        <row r="407">
          <cell r="A407">
            <v>21030004</v>
          </cell>
          <cell r="B407" t="str">
            <v>**  Inv Unquoted LT Equity-JV-MAPL-pref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</row>
        <row r="408">
          <cell r="A408">
            <v>21030005</v>
          </cell>
          <cell r="B408" t="str">
            <v>**  Inv Unquoted LT Equity-JV- CLPL</v>
          </cell>
          <cell r="C408">
            <v>0</v>
          </cell>
          <cell r="D408">
            <v>0</v>
          </cell>
          <cell r="E408">
            <v>0</v>
          </cell>
          <cell r="F408">
            <v>3150002350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3150002350</v>
          </cell>
        </row>
        <row r="409">
          <cell r="A409">
            <v>21030006</v>
          </cell>
          <cell r="B409" t="str">
            <v>**  Inv Unquoted LT Equity-JV- CLPL exp</v>
          </cell>
          <cell r="C409">
            <v>0</v>
          </cell>
          <cell r="D409">
            <v>0</v>
          </cell>
          <cell r="E409">
            <v>0</v>
          </cell>
          <cell r="F409">
            <v>7097916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7097916</v>
          </cell>
        </row>
        <row r="410">
          <cell r="A410">
            <v>21030007</v>
          </cell>
          <cell r="B410" t="str">
            <v>**  Inv.  Equity Shares Unquoted - JV-Gross</v>
          </cell>
          <cell r="C410">
            <v>0</v>
          </cell>
          <cell r="D410">
            <v>0</v>
          </cell>
          <cell r="E410">
            <v>0</v>
          </cell>
          <cell r="F410">
            <v>-5280071908.6400003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-5280071908.6400003</v>
          </cell>
        </row>
        <row r="411">
          <cell r="A411">
            <v>21030008</v>
          </cell>
          <cell r="B411" t="str">
            <v>**  Inv Unquoted LT Equity Sh- JV-MITRA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</row>
        <row r="412">
          <cell r="A412">
            <v>21030009</v>
          </cell>
          <cell r="B412" t="str">
            <v>**  Inv Unquoted LT Equity Sh-JV-MITRA exp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</row>
        <row r="413">
          <cell r="A413">
            <v>21030010</v>
          </cell>
          <cell r="B413" t="str">
            <v>**  Inv Unquoted LT Equity Sh- JV-Zoomcar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</row>
        <row r="414">
          <cell r="A414">
            <v>21030011</v>
          </cell>
          <cell r="B414" t="str">
            <v>**  Inv LT Equity Sh- JV-Zoomcar - exp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</row>
        <row r="415">
          <cell r="A415">
            <v>21030012</v>
          </cell>
          <cell r="B415" t="str">
            <v>**  Inv Unquoted LT Equity-JV-Resfeber</v>
          </cell>
          <cell r="C415">
            <v>0</v>
          </cell>
          <cell r="D415">
            <v>0</v>
          </cell>
          <cell r="E415">
            <v>0</v>
          </cell>
          <cell r="F415">
            <v>1734381472.2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1734381472.2</v>
          </cell>
        </row>
        <row r="416">
          <cell r="A416">
            <v>21030013</v>
          </cell>
          <cell r="B416" t="str">
            <v>21030013 Inv Unquoted LT Eq shares JV-Carnot</v>
          </cell>
          <cell r="C416">
            <v>0</v>
          </cell>
          <cell r="D416">
            <v>0</v>
          </cell>
          <cell r="E416">
            <v>0</v>
          </cell>
          <cell r="F416">
            <v>320647200.94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320647200.94</v>
          </cell>
        </row>
        <row r="417">
          <cell r="A417">
            <v>21030014</v>
          </cell>
          <cell r="B417" t="str">
            <v>21030014 Inv Unq LT Equity shares  JV-MILPL</v>
          </cell>
          <cell r="C417">
            <v>0</v>
          </cell>
          <cell r="D417">
            <v>0</v>
          </cell>
          <cell r="E417">
            <v>0</v>
          </cell>
          <cell r="F417">
            <v>67942969.5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67942969.5</v>
          </cell>
        </row>
        <row r="418">
          <cell r="A418">
            <v>21030034</v>
          </cell>
          <cell r="B418" t="str">
            <v>21030034   Inv Unq LT Equity shares JV-ESP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</row>
        <row r="419">
          <cell r="A419">
            <v>21030015</v>
          </cell>
          <cell r="B419" t="str">
            <v>21030015 Inv Unq LT Equity shares  JV-Sampo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</row>
        <row r="420">
          <cell r="A420">
            <v>21030016</v>
          </cell>
          <cell r="B420" t="str">
            <v>21030016 Inv Unq CCCPS  JV-Sampo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</row>
        <row r="421">
          <cell r="A421">
            <v>21030901</v>
          </cell>
          <cell r="B421" t="str">
            <v>21030901 Ind AS Adj-Equity Inst.-JV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</row>
        <row r="422">
          <cell r="A422">
            <v>21030902</v>
          </cell>
          <cell r="B422" t="str">
            <v>21030902 Ind AS Diminution Provn-Equity JV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</row>
        <row r="423">
          <cell r="A423">
            <v>21530001</v>
          </cell>
          <cell r="B423" t="str">
            <v>21530001 Inv. Quoted LT Equity Shares - JV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</row>
        <row r="424">
          <cell r="A424">
            <v>21530002</v>
          </cell>
          <cell r="B424" t="str">
            <v>**  Inv. Quoted LT Equity Shares - JV-MLL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</row>
        <row r="425">
          <cell r="A425">
            <v>21530003</v>
          </cell>
          <cell r="B425" t="str">
            <v>**  Inv.  Equity Shares - JV-Gross up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</row>
        <row r="426">
          <cell r="A426">
            <v>428</v>
          </cell>
          <cell r="B426" t="str">
            <v>Warrents - Subsidiary........................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</row>
        <row r="427">
          <cell r="A427">
            <v>21190001</v>
          </cell>
          <cell r="B427" t="str">
            <v>21190001 INVESTMENTS - WARRANTS UNQUOTED SUBSIDIARY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</row>
        <row r="428">
          <cell r="A428">
            <v>21190901</v>
          </cell>
          <cell r="B428" t="str">
            <v>21190901 Ind-AS INVESTMENTS - WARRANTS UNQUOTED SUBSIDIARY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</row>
        <row r="429">
          <cell r="A429">
            <v>423</v>
          </cell>
          <cell r="B429" t="str">
            <v>Investment in Preference Shares..............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</row>
        <row r="430">
          <cell r="A430">
            <v>429</v>
          </cell>
          <cell r="B430" t="str">
            <v>Pref. Shares - Subsidiary....................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</row>
        <row r="431">
          <cell r="A431">
            <v>21050001</v>
          </cell>
          <cell r="B431" t="str">
            <v>21050001 Inv. Unquoted LT Pref Shares - Subs.</v>
          </cell>
          <cell r="C431">
            <v>0</v>
          </cell>
          <cell r="D431">
            <v>0</v>
          </cell>
          <cell r="E431">
            <v>0</v>
          </cell>
          <cell r="F431">
            <v>54000000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54000000</v>
          </cell>
        </row>
        <row r="432">
          <cell r="A432">
            <v>21050901</v>
          </cell>
          <cell r="B432" t="str">
            <v>21050901 Ind AS Adj-Pref.-Subsidiary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</row>
        <row r="433">
          <cell r="A433">
            <v>21050902</v>
          </cell>
          <cell r="B433" t="str">
            <v>21050902 Ind AS Diminution Provn-Pref subsidiary</v>
          </cell>
          <cell r="C433">
            <v>0</v>
          </cell>
          <cell r="D433">
            <v>0</v>
          </cell>
          <cell r="E433">
            <v>0</v>
          </cell>
          <cell r="F433">
            <v>-54000000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-54000000</v>
          </cell>
        </row>
        <row r="434">
          <cell r="A434">
            <v>21550001</v>
          </cell>
          <cell r="B434" t="str">
            <v>21550001 Inv. Quoted LT Pref Shares - Subs.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</row>
        <row r="435">
          <cell r="A435">
            <v>430</v>
          </cell>
          <cell r="B435" t="str">
            <v>Pref. Shares - Associates....................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</row>
        <row r="436">
          <cell r="A436">
            <v>21060001</v>
          </cell>
          <cell r="B436" t="str">
            <v>21060001 Inv. Unquoted LT Pref Shares - Ass.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</row>
        <row r="437">
          <cell r="A437">
            <v>21060901</v>
          </cell>
          <cell r="B437" t="str">
            <v>21060901 Ind AS Adj-Pref.-Associate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</row>
        <row r="438">
          <cell r="A438">
            <v>21060902</v>
          </cell>
          <cell r="B438" t="str">
            <v>21060902 Ind AS Diminution Provn-Pref Assoc.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</row>
        <row r="439">
          <cell r="A439">
            <v>21560001</v>
          </cell>
          <cell r="B439" t="str">
            <v>21560001 Inv. Quoted LT Pref Shares - Ass.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</row>
        <row r="440">
          <cell r="A440">
            <v>0</v>
          </cell>
          <cell r="B440" t="str">
            <v>Pref. Shares - JV............................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</row>
        <row r="441">
          <cell r="A441">
            <v>21070001</v>
          </cell>
          <cell r="B441" t="str">
            <v>21070001 Investment Unquoted LT Pref Shares - JV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</row>
        <row r="442">
          <cell r="A442">
            <v>21570001</v>
          </cell>
          <cell r="B442" t="str">
            <v>21570001 Inv. Quoted LT Pref Shares - JV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</row>
        <row r="443">
          <cell r="A443">
            <v>292</v>
          </cell>
          <cell r="B443" t="str">
            <v>Investment in Debentures/ Bonds .............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</row>
        <row r="444">
          <cell r="A444">
            <v>424</v>
          </cell>
          <cell r="B444" t="str">
            <v>Debentures/ Bonds -Subsidiary................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</row>
        <row r="445">
          <cell r="A445">
            <v>21100001</v>
          </cell>
          <cell r="B445" t="str">
            <v>21100001 Inv. Unquoted LT Debentures - Subs.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</row>
        <row r="446">
          <cell r="A446">
            <v>21100902</v>
          </cell>
          <cell r="B446" t="str">
            <v>21100902 Ind AS Inv. Unquoted LT Debentures - Subs. (Sync)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</row>
        <row r="447">
          <cell r="A447">
            <v>21101901</v>
          </cell>
          <cell r="B447" t="str">
            <v>21101901 Debt component of compound financial instruments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</row>
        <row r="448">
          <cell r="A448">
            <v>21120001</v>
          </cell>
          <cell r="B448" t="str">
            <v>21120001 Inv. Unquoted LT Bonds - Subs.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</row>
        <row r="449">
          <cell r="A449">
            <v>21600001</v>
          </cell>
          <cell r="B449" t="str">
            <v>21600001 Inv. Quoted LT Debentures - Subs.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</row>
        <row r="450">
          <cell r="A450">
            <v>21620001</v>
          </cell>
          <cell r="B450" t="str">
            <v>21620001 Inv. Quoted LT Bonds - Subs.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</row>
        <row r="451">
          <cell r="A451">
            <v>288</v>
          </cell>
          <cell r="B451" t="str">
            <v>Investment in Trust Securities.......</v>
          </cell>
          <cell r="C451">
            <v>0</v>
          </cell>
          <cell r="D451">
            <v>0</v>
          </cell>
          <cell r="E451">
            <v>0</v>
          </cell>
          <cell r="F451">
            <v>12517235876.51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12517235876.51</v>
          </cell>
        </row>
        <row r="452">
          <cell r="A452">
            <v>438</v>
          </cell>
          <cell r="B452" t="str">
            <v>Trust securities.............................</v>
          </cell>
          <cell r="C452">
            <v>0</v>
          </cell>
          <cell r="D452">
            <v>0</v>
          </cell>
          <cell r="E452">
            <v>0</v>
          </cell>
          <cell r="F452">
            <v>12517235876.51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12517235876.51</v>
          </cell>
        </row>
        <row r="453">
          <cell r="A453">
            <v>21170001</v>
          </cell>
          <cell r="B453" t="str">
            <v>21170001 Inv. Unquoted LT Inv. In Trust</v>
          </cell>
          <cell r="C453">
            <v>0</v>
          </cell>
          <cell r="D453">
            <v>0</v>
          </cell>
          <cell r="E453">
            <v>0</v>
          </cell>
          <cell r="F453">
            <v>13217235876.51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13217235876.51</v>
          </cell>
        </row>
        <row r="454">
          <cell r="A454">
            <v>21170901</v>
          </cell>
          <cell r="B454" t="str">
            <v>21170901 Ind-AS Inv. Unquoted LT Inv. In Trust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</row>
        <row r="455">
          <cell r="A455">
            <v>21170902</v>
          </cell>
          <cell r="B455" t="str">
            <v>21170902 Ind AS Adj-Inv. In Trust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</row>
        <row r="456">
          <cell r="A456">
            <v>21170903</v>
          </cell>
          <cell r="B456" t="str">
            <v>21170903 Ind AS Diminution Provn-Inv in Trust</v>
          </cell>
          <cell r="C456">
            <v>0</v>
          </cell>
          <cell r="D456">
            <v>0</v>
          </cell>
          <cell r="E456">
            <v>0</v>
          </cell>
          <cell r="F456">
            <v>-700000000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-700000000</v>
          </cell>
        </row>
        <row r="457">
          <cell r="A457">
            <v>21670001</v>
          </cell>
          <cell r="B457" t="str">
            <v>21670001 Investment Quoted LT Investment In Trust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</row>
        <row r="458">
          <cell r="A458">
            <v>694</v>
          </cell>
          <cell r="B458" t="str">
            <v>4*  Investments in Units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</row>
        <row r="459">
          <cell r="A459">
            <v>21630002</v>
          </cell>
          <cell r="B459" t="str">
            <v>*** Inv Quo LT Unit SEIT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</row>
        <row r="460">
          <cell r="A460">
            <v>21630003</v>
          </cell>
          <cell r="B460" t="str">
            <v>*** MTM Quo LT Unit SEIT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</row>
        <row r="461">
          <cell r="A461">
            <v>418</v>
          </cell>
          <cell r="B461" t="str">
            <v>Invtmts Carried at Fair Value through OCI-NC</v>
          </cell>
          <cell r="C461">
            <v>5001</v>
          </cell>
          <cell r="D461">
            <v>0</v>
          </cell>
          <cell r="E461">
            <v>0</v>
          </cell>
          <cell r="F461">
            <v>192870938.25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192875939.25</v>
          </cell>
        </row>
        <row r="462">
          <cell r="A462">
            <v>432</v>
          </cell>
          <cell r="B462" t="str">
            <v>Investment in Equity Instruments.............</v>
          </cell>
          <cell r="C462">
            <v>1</v>
          </cell>
          <cell r="D462">
            <v>0</v>
          </cell>
          <cell r="E462">
            <v>0</v>
          </cell>
          <cell r="F462">
            <v>192870938.25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192870939.25</v>
          </cell>
        </row>
        <row r="463">
          <cell r="A463">
            <v>436</v>
          </cell>
          <cell r="B463" t="str">
            <v>Equity Inst.- Others.........................</v>
          </cell>
          <cell r="C463">
            <v>1</v>
          </cell>
          <cell r="D463">
            <v>0</v>
          </cell>
          <cell r="E463">
            <v>0</v>
          </cell>
          <cell r="F463">
            <v>192870938.25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192870939.25</v>
          </cell>
        </row>
        <row r="464">
          <cell r="A464">
            <v>21040001</v>
          </cell>
          <cell r="B464" t="str">
            <v>21040001 Inv. Unquoted LT Equity Shares - Others</v>
          </cell>
          <cell r="C464">
            <v>0</v>
          </cell>
          <cell r="D464">
            <v>0</v>
          </cell>
          <cell r="E464">
            <v>0</v>
          </cell>
          <cell r="F464">
            <v>400228478.26999998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400228478.26999998</v>
          </cell>
        </row>
        <row r="465">
          <cell r="A465">
            <v>21040004</v>
          </cell>
          <cell r="B465" t="str">
            <v>21040004 Unq LT Montreal Engineering Int Ltd.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</row>
        <row r="466">
          <cell r="A466">
            <v>21040005</v>
          </cell>
          <cell r="B466" t="str">
            <v>21040005 Unq LT Machinery Manufacturers Corp.Ltd.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</row>
        <row r="467">
          <cell r="A467">
            <v>21040006</v>
          </cell>
          <cell r="B467" t="str">
            <v>21040006 Unq LT Judricks (India) Pvt. Ltd.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</row>
        <row r="468">
          <cell r="A468">
            <v>21040007</v>
          </cell>
          <cell r="B468" t="str">
            <v>21040007 Unq LT IndianNGOs.com  Private  Limited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</row>
        <row r="469">
          <cell r="A469">
            <v>21040008</v>
          </cell>
          <cell r="B469" t="str">
            <v>21040008 Unq LT Sixth Sense Studios Pvt Ltd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</row>
        <row r="470">
          <cell r="A470">
            <v>21040009</v>
          </cell>
          <cell r="B470" t="str">
            <v>21040009 Unq LT Utility Engineers (India) Ltd.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</row>
        <row r="471">
          <cell r="A471">
            <v>21040010</v>
          </cell>
          <cell r="B471" t="str">
            <v>21040010 Unq LT New Tirupar Area Develop Corp Ltd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</row>
        <row r="472">
          <cell r="A472">
            <v>21040011</v>
          </cell>
          <cell r="B472" t="str">
            <v>21040011 Unq LT Triton Overwater Trans Agency Ltd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A473">
            <v>21040012</v>
          </cell>
          <cell r="B473" t="str">
            <v>21040012 Unq LT Hadoti Krishi Vihar Private Ltd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</row>
        <row r="474">
          <cell r="A474">
            <v>21040013</v>
          </cell>
          <cell r="B474" t="str">
            <v>21040013 Unq LT Harsolia Agri Sales &amp; Ser Pvt Ltd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</row>
        <row r="475">
          <cell r="A475">
            <v>21040014</v>
          </cell>
          <cell r="B475" t="str">
            <v>21040014 Unq LT Yadgiri Farm Solutions Pvt Ltd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</row>
        <row r="476">
          <cell r="A476">
            <v>21040015</v>
          </cell>
          <cell r="B476" t="str">
            <v>21040015 Unq LT Srnivasa Farm Solutions Pvt Ltd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</row>
        <row r="477">
          <cell r="A477">
            <v>21040016</v>
          </cell>
          <cell r="B477" t="str">
            <v>21040016 Unq LT Farm Vision Agri-Tech Pvt Ltd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</row>
        <row r="478">
          <cell r="A478">
            <v>21040017</v>
          </cell>
          <cell r="B478" t="str">
            <v>21040017 Unq LT Sowbhagya Krishi Vikas Pvt Ltd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</row>
        <row r="479">
          <cell r="A479">
            <v>21040018</v>
          </cell>
          <cell r="B479" t="str">
            <v>21040018 Unq LT Bhuvi Care Private Limited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</row>
        <row r="480">
          <cell r="A480">
            <v>21040019</v>
          </cell>
          <cell r="B480" t="str">
            <v>21040019 Unq LT Richfield Corp Solutions Pvt Ltd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</row>
        <row r="481">
          <cell r="A481">
            <v>21040020</v>
          </cell>
          <cell r="B481" t="str">
            <v>21040020 Unq LT Covai Care India SolutionsPvt Ltd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</row>
        <row r="482">
          <cell r="A482">
            <v>21040021</v>
          </cell>
          <cell r="B482" t="str">
            <v>21040021 Unq LT Manjara Agri Tech Private Limited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</row>
        <row r="483">
          <cell r="A483">
            <v>21040022</v>
          </cell>
          <cell r="B483" t="str">
            <v>21040022 Unq LT New Democratic Electoral Trust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</row>
        <row r="484">
          <cell r="A484">
            <v>21040023</v>
          </cell>
          <cell r="B484" t="str">
            <v>21040023 Unq LT Gamaya S.A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</row>
        <row r="485">
          <cell r="A485">
            <v>21040024</v>
          </cell>
          <cell r="B485" t="str">
            <v>21040024 Unq LT Health Care at Home India Pvt Ltd</v>
          </cell>
          <cell r="C485">
            <v>0</v>
          </cell>
          <cell r="D485">
            <v>0</v>
          </cell>
          <cell r="E485">
            <v>0</v>
          </cell>
          <cell r="F485">
            <v>108771100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108771100</v>
          </cell>
        </row>
        <row r="486">
          <cell r="A486">
            <v>21040901</v>
          </cell>
          <cell r="B486" t="str">
            <v>21040901 Ind-AS  Inv. Unquoted LT Equity Shares - (Wardha P</v>
          </cell>
          <cell r="C486">
            <v>1</v>
          </cell>
          <cell r="D486">
            <v>0</v>
          </cell>
          <cell r="E486">
            <v>0</v>
          </cell>
          <cell r="F486">
            <v>-19458670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-19458669</v>
          </cell>
        </row>
        <row r="487">
          <cell r="A487">
            <v>21040902</v>
          </cell>
          <cell r="B487" t="str">
            <v>21040902 Ind-AS  Inv. Quoted LT Equity Shares (ESOP Trust C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</row>
        <row r="488">
          <cell r="A488">
            <v>21040903</v>
          </cell>
          <cell r="B488" t="str">
            <v>21040903 Ind-AS Inv.Quoted LT Equity Shares(ESOP Trust Elim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</row>
        <row r="489">
          <cell r="A489">
            <v>21040904</v>
          </cell>
          <cell r="B489" t="str">
            <v>21040904 Ind AS Adj-Equity Inst.-Others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</row>
        <row r="490">
          <cell r="A490">
            <v>21040905</v>
          </cell>
          <cell r="B490" t="str">
            <v>21040905 Ind AS Diminution Provn-Equity Others</v>
          </cell>
          <cell r="C490">
            <v>0</v>
          </cell>
          <cell r="D490">
            <v>0</v>
          </cell>
          <cell r="E490">
            <v>0</v>
          </cell>
          <cell r="F490">
            <v>-380014461.30000001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-380014461.30000001</v>
          </cell>
        </row>
        <row r="491">
          <cell r="A491">
            <v>21100901</v>
          </cell>
          <cell r="B491" t="str">
            <v>21100901 Equity component of compound financial instruments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</row>
        <row r="492">
          <cell r="A492">
            <v>21540001</v>
          </cell>
          <cell r="B492" t="str">
            <v>21540001 Inv. Quoted LT Equity Shares - Others</v>
          </cell>
          <cell r="C492">
            <v>0</v>
          </cell>
          <cell r="D492">
            <v>0</v>
          </cell>
          <cell r="E492">
            <v>0</v>
          </cell>
          <cell r="F492">
            <v>22858240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22858240</v>
          </cell>
        </row>
        <row r="493">
          <cell r="A493">
            <v>21540002</v>
          </cell>
          <cell r="B493" t="str">
            <v>21540002 Quo LT Jardine Hendersons Limited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</row>
        <row r="494">
          <cell r="A494">
            <v>21540003</v>
          </cell>
          <cell r="B494" t="str">
            <v>21540003 Quo LT IDBI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</row>
        <row r="495">
          <cell r="A495">
            <v>21540004</v>
          </cell>
          <cell r="B495" t="str">
            <v>21540004 Quo LT RBL Bank Ltd.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</row>
        <row r="496">
          <cell r="A496">
            <v>21540005</v>
          </cell>
          <cell r="B496" t="str">
            <v>**  Zoom Car Quo LT EqSh</v>
          </cell>
          <cell r="C496">
            <v>0</v>
          </cell>
          <cell r="D496">
            <v>0</v>
          </cell>
          <cell r="E496">
            <v>0</v>
          </cell>
          <cell r="F496">
            <v>361238438.48000002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361238438.48000002</v>
          </cell>
        </row>
        <row r="497">
          <cell r="A497">
            <v>21540006</v>
          </cell>
          <cell r="B497" t="str">
            <v>**  MTM ZCar Quo LT EqSh</v>
          </cell>
          <cell r="C497">
            <v>0</v>
          </cell>
          <cell r="D497">
            <v>0</v>
          </cell>
          <cell r="E497">
            <v>0</v>
          </cell>
          <cell r="F497">
            <v>-301005872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-301005872</v>
          </cell>
        </row>
        <row r="498">
          <cell r="A498">
            <v>21540901</v>
          </cell>
          <cell r="B498" t="str">
            <v>21540901 Ind-AS-Quoted-LT EQ Shares-Others-FVTOCI</v>
          </cell>
          <cell r="C498">
            <v>0</v>
          </cell>
          <cell r="D498">
            <v>0</v>
          </cell>
          <cell r="E498">
            <v>0</v>
          </cell>
          <cell r="F498">
            <v>253684.8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253684.8</v>
          </cell>
        </row>
        <row r="499">
          <cell r="A499">
            <v>433</v>
          </cell>
          <cell r="B499" t="str">
            <v>Investment in Govt. Securities.......</v>
          </cell>
          <cell r="C499">
            <v>5000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5000</v>
          </cell>
        </row>
        <row r="500">
          <cell r="A500">
            <v>437</v>
          </cell>
          <cell r="B500" t="str">
            <v>Govt. Securities.............................</v>
          </cell>
          <cell r="C500">
            <v>5000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5000</v>
          </cell>
        </row>
        <row r="501">
          <cell r="A501">
            <v>21130001</v>
          </cell>
          <cell r="B501" t="str">
            <v>21130001 Inv. Unquoted LT Government Securities</v>
          </cell>
          <cell r="C501">
            <v>5000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5000</v>
          </cell>
        </row>
        <row r="502">
          <cell r="A502">
            <v>21630001</v>
          </cell>
          <cell r="B502" t="str">
            <v>21630001 Inv. Quoted LT Government Securities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</row>
        <row r="503">
          <cell r="A503">
            <v>0</v>
          </cell>
          <cell r="B503" t="str">
            <v>Certificate of Deposits......................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</row>
        <row r="504">
          <cell r="A504">
            <v>21150001</v>
          </cell>
          <cell r="B504" t="str">
            <v>21150001 Inv. Unquoted LT Certificate Of Deposits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</row>
        <row r="505">
          <cell r="A505">
            <v>21650001</v>
          </cell>
          <cell r="B505" t="str">
            <v>21650001 Inv. Quoted LT Certificate Of Deposits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</row>
        <row r="506">
          <cell r="A506">
            <v>0</v>
          </cell>
          <cell r="B506" t="str">
            <v>Comm. Paper..................................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</row>
        <row r="507">
          <cell r="A507">
            <v>21140001</v>
          </cell>
          <cell r="B507" t="str">
            <v>21140001 Investment Unquoted LT Commercial Paper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</row>
        <row r="508">
          <cell r="A508">
            <v>21640001</v>
          </cell>
          <cell r="B508" t="str">
            <v>21640001 Investment Quoted LT Commercial Paper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</row>
        <row r="509">
          <cell r="A509">
            <v>0</v>
          </cell>
          <cell r="B509" t="str">
            <v>Investment in Preference Shares..............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</row>
        <row r="510">
          <cell r="A510">
            <v>0</v>
          </cell>
          <cell r="B510" t="str">
            <v>Pref. Shares - Others........................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</row>
        <row r="511">
          <cell r="A511">
            <v>21580001</v>
          </cell>
          <cell r="B511" t="str">
            <v>21580001 Inv. Quoted LT Preference Shares -Others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</row>
        <row r="512">
          <cell r="A512">
            <v>419</v>
          </cell>
          <cell r="B512" t="str">
            <v>Invsts Carried at Fair Value through P&amp;L - NC</v>
          </cell>
          <cell r="C512">
            <v>0</v>
          </cell>
          <cell r="D512">
            <v>0</v>
          </cell>
          <cell r="E512">
            <v>0</v>
          </cell>
          <cell r="F512">
            <v>17040874523.99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17040874523.99</v>
          </cell>
        </row>
        <row r="513">
          <cell r="A513">
            <v>440</v>
          </cell>
          <cell r="B513" t="str">
            <v>Investments in Mutual Funds..................</v>
          </cell>
          <cell r="C513">
            <v>0</v>
          </cell>
          <cell r="D513">
            <v>0</v>
          </cell>
          <cell r="E513">
            <v>0</v>
          </cell>
          <cell r="F513">
            <v>3880349705.5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3880349705.5</v>
          </cell>
        </row>
        <row r="514">
          <cell r="A514">
            <v>21160001</v>
          </cell>
          <cell r="B514" t="str">
            <v>21160001 Investment Unquoted LT Units</v>
          </cell>
          <cell r="C514">
            <v>0</v>
          </cell>
          <cell r="D514">
            <v>0</v>
          </cell>
          <cell r="E514">
            <v>0</v>
          </cell>
          <cell r="F514">
            <v>117634934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117634934</v>
          </cell>
        </row>
        <row r="515">
          <cell r="A515">
            <v>21160902</v>
          </cell>
          <cell r="B515" t="str">
            <v>21160902 Investment Unquoted Units-MTM</v>
          </cell>
          <cell r="C515">
            <v>0</v>
          </cell>
          <cell r="D515">
            <v>0</v>
          </cell>
          <cell r="E515">
            <v>0</v>
          </cell>
          <cell r="F515">
            <v>152906643.5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152906643.5</v>
          </cell>
        </row>
        <row r="516">
          <cell r="A516">
            <v>21660002</v>
          </cell>
          <cell r="B516" t="str">
            <v>*** MTM Quo LT Unit SEIT</v>
          </cell>
          <cell r="C516">
            <v>0</v>
          </cell>
          <cell r="D516">
            <v>0</v>
          </cell>
          <cell r="E516">
            <v>0</v>
          </cell>
          <cell r="F516">
            <v>220316928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220316928</v>
          </cell>
        </row>
        <row r="517">
          <cell r="A517">
            <v>21660003</v>
          </cell>
          <cell r="B517" t="str">
            <v>*** Inv Quo LT Unit SEIT</v>
          </cell>
          <cell r="C517">
            <v>0</v>
          </cell>
          <cell r="D517">
            <v>0</v>
          </cell>
          <cell r="E517">
            <v>0</v>
          </cell>
          <cell r="F517">
            <v>3389491200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3389491200</v>
          </cell>
        </row>
        <row r="518">
          <cell r="A518">
            <v>21660001</v>
          </cell>
          <cell r="B518" t="str">
            <v>21660001 Investment Quoted LT Units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</row>
        <row r="519">
          <cell r="A519">
            <v>443</v>
          </cell>
          <cell r="B519" t="str">
            <v>Other Non-Current Investments................</v>
          </cell>
          <cell r="C519">
            <v>0</v>
          </cell>
          <cell r="D519">
            <v>0</v>
          </cell>
          <cell r="E519">
            <v>0</v>
          </cell>
          <cell r="F519">
            <v>13160524818.49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13160524818.49</v>
          </cell>
        </row>
        <row r="520">
          <cell r="A520">
            <v>21180001</v>
          </cell>
          <cell r="B520" t="str">
            <v>21180001 Investment Unquoted LT Others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</row>
        <row r="521">
          <cell r="A521">
            <v>21180002</v>
          </cell>
          <cell r="B521" t="str">
            <v>21180002 Inv Convertible Pref  Unquoted LT Sub</v>
          </cell>
          <cell r="C521">
            <v>0</v>
          </cell>
          <cell r="D521">
            <v>0</v>
          </cell>
          <cell r="E521">
            <v>0</v>
          </cell>
          <cell r="F521">
            <v>492023820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492023820</v>
          </cell>
        </row>
        <row r="522">
          <cell r="A522">
            <v>21180003</v>
          </cell>
          <cell r="B522" t="str">
            <v>21180003 Inv Convertible Deb Unquoted LT JV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</row>
        <row r="523">
          <cell r="A523">
            <v>21680001</v>
          </cell>
          <cell r="B523" t="str">
            <v>21680001 Investment Quoted LT Others</v>
          </cell>
          <cell r="C523">
            <v>0</v>
          </cell>
          <cell r="D523">
            <v>0</v>
          </cell>
          <cell r="E523">
            <v>0</v>
          </cell>
          <cell r="F523">
            <v>5073262850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5073262850</v>
          </cell>
        </row>
        <row r="524">
          <cell r="A524">
            <v>21180004</v>
          </cell>
          <cell r="B524" t="str">
            <v>*** MTM on  Convertible Pref</v>
          </cell>
          <cell r="C524">
            <v>0</v>
          </cell>
          <cell r="D524">
            <v>0</v>
          </cell>
          <cell r="E524">
            <v>0</v>
          </cell>
          <cell r="F524">
            <v>-158749370.49000001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-158749370.49000001</v>
          </cell>
        </row>
        <row r="525">
          <cell r="A525">
            <v>21180005</v>
          </cell>
          <cell r="B525" t="str">
            <v>*** MTM on Convertible Deb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</row>
        <row r="526">
          <cell r="A526">
            <v>21180006</v>
          </cell>
          <cell r="B526" t="str">
            <v xml:space="preserve">21180006 MTM on eq shares </v>
          </cell>
          <cell r="C526">
            <v>0</v>
          </cell>
          <cell r="D526">
            <v>0</v>
          </cell>
          <cell r="E526">
            <v>0</v>
          </cell>
          <cell r="F526">
            <v>3300908801.2600002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3300908801.2600002</v>
          </cell>
        </row>
        <row r="527">
          <cell r="A527">
            <v>21180007</v>
          </cell>
          <cell r="B527" t="str">
            <v xml:space="preserve">21180007 Inv Unquoted LT Equity shares 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</row>
        <row r="528">
          <cell r="A528">
            <v>21180008</v>
          </cell>
          <cell r="B528" t="str">
            <v>Investment Optionally Convertible Redee</v>
          </cell>
          <cell r="C528">
            <v>0</v>
          </cell>
          <cell r="D528">
            <v>0</v>
          </cell>
          <cell r="E528">
            <v>0</v>
          </cell>
          <cell r="F528">
            <v>6577067725.3400002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6577067725.3400002</v>
          </cell>
        </row>
        <row r="529">
          <cell r="A529">
            <v>21180009</v>
          </cell>
          <cell r="B529" t="str">
            <v>21180009   MTM on OCRB</v>
          </cell>
          <cell r="C529">
            <v>0</v>
          </cell>
          <cell r="D529">
            <v>0</v>
          </cell>
          <cell r="E529">
            <v>0</v>
          </cell>
          <cell r="F529">
            <v>-5949594725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-5949594725</v>
          </cell>
        </row>
        <row r="530">
          <cell r="A530">
            <v>21180010</v>
          </cell>
          <cell r="B530" t="str">
            <v>21180010 *** DIE Gain / (Loss) NC</v>
          </cell>
          <cell r="C530">
            <v>0</v>
          </cell>
          <cell r="D530">
            <v>0</v>
          </cell>
          <cell r="E530">
            <v>0</v>
          </cell>
          <cell r="F530">
            <v>4175500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4175500</v>
          </cell>
        </row>
        <row r="531">
          <cell r="A531">
            <v>21180011</v>
          </cell>
          <cell r="B531" t="str">
            <v>21180011 Quo LT KG Mobility Co. Ltd</v>
          </cell>
          <cell r="C531">
            <v>0</v>
          </cell>
          <cell r="D531">
            <v>0</v>
          </cell>
          <cell r="E531">
            <v>0</v>
          </cell>
          <cell r="F531">
            <v>1721430217.3800001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1721430217.3800001</v>
          </cell>
        </row>
        <row r="532">
          <cell r="A532">
            <v>21180012</v>
          </cell>
          <cell r="B532" t="str">
            <v>*** Inv Unq LT CCPS CLPL</v>
          </cell>
          <cell r="C532">
            <v>0</v>
          </cell>
          <cell r="D532">
            <v>0</v>
          </cell>
          <cell r="E532">
            <v>0</v>
          </cell>
          <cell r="F532">
            <v>2100000000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2100000000</v>
          </cell>
        </row>
        <row r="533">
          <cell r="A533">
            <v>420</v>
          </cell>
          <cell r="B533" t="str">
            <v>Provision for LT Inv.........................</v>
          </cell>
          <cell r="C533">
            <v>0</v>
          </cell>
          <cell r="D533">
            <v>0</v>
          </cell>
          <cell r="E533">
            <v>0</v>
          </cell>
          <cell r="F533">
            <v>-63914722732.860001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-63914722732.860001</v>
          </cell>
        </row>
        <row r="534">
          <cell r="A534">
            <v>17600001</v>
          </cell>
          <cell r="B534" t="str">
            <v>17600001 Provision For Diminution In Long Term Investment</v>
          </cell>
          <cell r="C534">
            <v>0</v>
          </cell>
          <cell r="D534">
            <v>0</v>
          </cell>
          <cell r="E534">
            <v>0</v>
          </cell>
          <cell r="F534">
            <v>-64196226322.860001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-64196226322.860001</v>
          </cell>
        </row>
        <row r="535">
          <cell r="A535">
            <v>17600004</v>
          </cell>
          <cell r="B535" t="str">
            <v>4*  Prov For Dimn in inv -other than sub</v>
          </cell>
          <cell r="C535">
            <v>0</v>
          </cell>
          <cell r="D535">
            <v>0</v>
          </cell>
          <cell r="E535">
            <v>0</v>
          </cell>
          <cell r="F535">
            <v>-25184858719.549999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-25184858719.549999</v>
          </cell>
        </row>
        <row r="536">
          <cell r="A536">
            <v>17610001</v>
          </cell>
          <cell r="B536" t="str">
            <v>17610001 PROV FOR DIMINU. IN VALUE- INVEST #IFRA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</row>
        <row r="537">
          <cell r="A537">
            <v>17610002</v>
          </cell>
          <cell r="B537" t="str">
            <v>17610002 PROV FOR DIMINU. IN VALUE- RELATED ASSETS #IFRA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</row>
        <row r="538">
          <cell r="A538">
            <v>21430001</v>
          </cell>
          <cell r="B538" t="str">
            <v>21430001 Provision For Dimunition Of Unquoted Shortterm Inv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</row>
        <row r="539">
          <cell r="A539">
            <v>21430901</v>
          </cell>
          <cell r="B539" t="str">
            <v>21430901 Ind-AS  Provision for Diminution of LT Investme</v>
          </cell>
          <cell r="C539">
            <v>0</v>
          </cell>
          <cell r="D539">
            <v>0</v>
          </cell>
          <cell r="E539">
            <v>0</v>
          </cell>
          <cell r="F539">
            <v>850344492.80999994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850344492.80999994</v>
          </cell>
        </row>
        <row r="540">
          <cell r="A540">
            <v>21430902</v>
          </cell>
          <cell r="B540" t="str">
            <v>4*  IndAS Dimn prov befor F15-other than sub</v>
          </cell>
          <cell r="C540">
            <v>0</v>
          </cell>
          <cell r="D540">
            <v>0</v>
          </cell>
          <cell r="E540">
            <v>0</v>
          </cell>
          <cell r="F540">
            <v>24616017816.740002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24616017816.740002</v>
          </cell>
        </row>
        <row r="541">
          <cell r="A541">
            <v>417</v>
          </cell>
          <cell r="B541" t="str">
            <v>Investments Carried at Amortised Cost</v>
          </cell>
          <cell r="C541">
            <v>1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1</v>
          </cell>
        </row>
        <row r="542">
          <cell r="A542">
            <v>421</v>
          </cell>
          <cell r="B542" t="str">
            <v>Investments in Debentures / Bonds............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</row>
        <row r="543">
          <cell r="A543">
            <v>21090001</v>
          </cell>
          <cell r="B543" t="str">
            <v>21090001 Investment Unquoted LT Debentures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</row>
        <row r="544">
          <cell r="A544">
            <v>21110001</v>
          </cell>
          <cell r="B544" t="str">
            <v>21110001 Investment Unquoted LT Bonds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</row>
        <row r="545">
          <cell r="A545">
            <v>21590001</v>
          </cell>
          <cell r="B545" t="str">
            <v>21590001 Investment Quoted LT Debentures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</row>
        <row r="546">
          <cell r="A546">
            <v>21610001</v>
          </cell>
          <cell r="B546" t="str">
            <v>21610001 Investment Quoted LT Bonds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</row>
        <row r="547">
          <cell r="A547">
            <v>435</v>
          </cell>
          <cell r="B547" t="str">
            <v>Investment in Preference Shares..............</v>
          </cell>
          <cell r="C547">
            <v>1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1</v>
          </cell>
        </row>
        <row r="548">
          <cell r="A548">
            <v>21080001</v>
          </cell>
          <cell r="B548" t="str">
            <v>21080001 Inv. Unquoted LT Pref Shares - Others</v>
          </cell>
          <cell r="C548">
            <v>0</v>
          </cell>
          <cell r="D548">
            <v>0</v>
          </cell>
          <cell r="E548">
            <v>0</v>
          </cell>
          <cell r="F548">
            <v>24541330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24541330</v>
          </cell>
        </row>
        <row r="549">
          <cell r="A549">
            <v>21080003</v>
          </cell>
          <cell r="B549" t="str">
            <v>21080003 Unq LT Machinery Manufacturers Corp. Ltd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</row>
        <row r="550">
          <cell r="A550">
            <v>21080004</v>
          </cell>
          <cell r="B550" t="str">
            <v>21080004 Unq LT Sixth Sense Studios Pvt Ltd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</row>
        <row r="551">
          <cell r="A551">
            <v>21080005</v>
          </cell>
          <cell r="B551" t="str">
            <v>21080005 Unq LT Wardha PCL Pref Sh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</row>
        <row r="552">
          <cell r="A552">
            <v>21080901</v>
          </cell>
          <cell r="B552" t="str">
            <v>21080901 Ind-AS   Inv. Unquoted LT Pref Shares - (Wardha Po</v>
          </cell>
          <cell r="C552">
            <v>1</v>
          </cell>
          <cell r="D552">
            <v>0</v>
          </cell>
          <cell r="E552">
            <v>0</v>
          </cell>
          <cell r="F552">
            <v>-24541330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-24541329</v>
          </cell>
        </row>
        <row r="553">
          <cell r="A553">
            <v>21080902</v>
          </cell>
          <cell r="B553" t="str">
            <v>21080902 Ind AS Adj-Pref.-Others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</row>
        <row r="554">
          <cell r="A554">
            <v>21080903</v>
          </cell>
          <cell r="B554" t="str">
            <v>21080903 Ind AS Diminution Provn-Pref Others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</row>
        <row r="555">
          <cell r="A555">
            <v>409</v>
          </cell>
          <cell r="B555" t="str">
            <v>Long-Term Loans .............................</v>
          </cell>
          <cell r="C555">
            <v>3965900</v>
          </cell>
          <cell r="D555">
            <v>413535.52</v>
          </cell>
          <cell r="E555">
            <v>0</v>
          </cell>
          <cell r="F555">
            <v>926421781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131500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930932716.51999998</v>
          </cell>
        </row>
        <row r="556">
          <cell r="A556">
            <v>504</v>
          </cell>
          <cell r="B556" t="str">
            <v>Long Term Loans Carried at Amortised Cost</v>
          </cell>
          <cell r="C556">
            <v>3965900</v>
          </cell>
          <cell r="D556">
            <v>413535.52</v>
          </cell>
          <cell r="E556">
            <v>0</v>
          </cell>
          <cell r="F556">
            <v>926421781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131500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930932716.51999998</v>
          </cell>
        </row>
        <row r="557">
          <cell r="A557">
            <v>411</v>
          </cell>
          <cell r="B557" t="str">
            <v>Loans to Related Parties....................</v>
          </cell>
          <cell r="C557">
            <v>0</v>
          </cell>
          <cell r="D557">
            <v>0</v>
          </cell>
          <cell r="E557">
            <v>0</v>
          </cell>
          <cell r="F557">
            <v>878000000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878000000</v>
          </cell>
        </row>
        <row r="558">
          <cell r="A558">
            <v>25010050</v>
          </cell>
          <cell r="B558" t="str">
            <v>25010050 L/A to related party Secured good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</row>
        <row r="559">
          <cell r="A559">
            <v>25010051</v>
          </cell>
          <cell r="B559" t="str">
            <v>25010051 L/A to related party Unsecured good</v>
          </cell>
          <cell r="C559">
            <v>0</v>
          </cell>
          <cell r="D559">
            <v>0</v>
          </cell>
          <cell r="E559">
            <v>0</v>
          </cell>
          <cell r="F559">
            <v>878000000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878000000</v>
          </cell>
        </row>
        <row r="560">
          <cell r="A560">
            <v>25010052</v>
          </cell>
          <cell r="B560" t="str">
            <v>25010052 L/A to related party doubtful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</row>
        <row r="561">
          <cell r="A561">
            <v>25010053</v>
          </cell>
          <cell r="B561" t="str">
            <v>25010053 Loans to Rltd Party Sig. increase in credit risk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</row>
        <row r="562">
          <cell r="A562">
            <v>25010054</v>
          </cell>
          <cell r="B562" t="str">
            <v>25010054 Loans to Related Party Credit impaired</v>
          </cell>
          <cell r="C562">
            <v>0</v>
          </cell>
          <cell r="D562">
            <v>0</v>
          </cell>
          <cell r="E562">
            <v>0</v>
          </cell>
          <cell r="F562">
            <v>30000000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30000000</v>
          </cell>
        </row>
        <row r="563">
          <cell r="A563">
            <v>25010060</v>
          </cell>
          <cell r="B563" t="str">
            <v>25010060 L/A to related party Provision for doubtful (Gross</v>
          </cell>
          <cell r="C563">
            <v>0</v>
          </cell>
          <cell r="D563">
            <v>0</v>
          </cell>
          <cell r="E563">
            <v>0</v>
          </cell>
          <cell r="F563">
            <v>-30000000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-30000000</v>
          </cell>
        </row>
        <row r="564">
          <cell r="A564">
            <v>25010910</v>
          </cell>
          <cell r="B564" t="str">
            <v>25010910 IND AS Loans to related party Secured good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</row>
        <row r="565">
          <cell r="A565">
            <v>25010911</v>
          </cell>
          <cell r="B565" t="str">
            <v>25010911 IND AS Loans to related party Unsecured good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</row>
        <row r="566">
          <cell r="A566">
            <v>25010912</v>
          </cell>
          <cell r="B566" t="str">
            <v>25010912 IND AS Loans to related party doubtful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</row>
        <row r="567">
          <cell r="A567">
            <v>25010913</v>
          </cell>
          <cell r="B567" t="str">
            <v>25010913 IND AS Loans to related party Prov4doubtful(Gross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</row>
        <row r="568">
          <cell r="A568">
            <v>25010981</v>
          </cell>
          <cell r="B568" t="str">
            <v>25010981 MWCDL Prepaid Club Adv-to related party Unsecur gd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</row>
        <row r="569">
          <cell r="A569">
            <v>413</v>
          </cell>
          <cell r="B569" t="str">
            <v>Other Long-Term Loans .......................</v>
          </cell>
          <cell r="C569">
            <v>3965900</v>
          </cell>
          <cell r="D569">
            <v>413535.52</v>
          </cell>
          <cell r="E569">
            <v>0</v>
          </cell>
          <cell r="F569">
            <v>48421781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131500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52932716.520000003</v>
          </cell>
        </row>
        <row r="570">
          <cell r="A570">
            <v>399</v>
          </cell>
          <cell r="B570" t="str">
            <v>Other Long-Term Loans (Main).................</v>
          </cell>
          <cell r="C570">
            <v>3965900</v>
          </cell>
          <cell r="D570">
            <v>413535.52</v>
          </cell>
          <cell r="E570">
            <v>0</v>
          </cell>
          <cell r="F570">
            <v>48421781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131500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52932716.520000003</v>
          </cell>
        </row>
        <row r="571">
          <cell r="A571">
            <v>25510020</v>
          </cell>
          <cell r="B571" t="str">
            <v>25510020 Other L/A Secured good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</row>
        <row r="572">
          <cell r="A572">
            <v>25510021</v>
          </cell>
          <cell r="B572" t="str">
            <v>25510021 Other L/A Unsecured good</v>
          </cell>
          <cell r="C572">
            <v>3965900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131500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4097400</v>
          </cell>
        </row>
        <row r="573">
          <cell r="A573">
            <v>25510022</v>
          </cell>
          <cell r="B573" t="str">
            <v>25510022 Other L/A doubtful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</row>
        <row r="574">
          <cell r="A574">
            <v>25510023</v>
          </cell>
          <cell r="B574" t="str">
            <v>25510023 Other L/A Provision for doubtful (Grossing up)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</row>
        <row r="575">
          <cell r="A575">
            <v>25510024</v>
          </cell>
          <cell r="B575" t="str">
            <v>25510024 Other LT Loans Significant increase in credit risk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</row>
        <row r="576">
          <cell r="A576">
            <v>25510025</v>
          </cell>
          <cell r="B576" t="str">
            <v>25510025 Other LT Loans Credit impaired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</row>
        <row r="577">
          <cell r="A577">
            <v>25510901</v>
          </cell>
          <cell r="B577" t="str">
            <v>25510901 IND AS Other LT Loans Secured good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</row>
        <row r="578">
          <cell r="A578">
            <v>25510902</v>
          </cell>
          <cell r="B578" t="str">
            <v>25510902 IND AS Other LT Loans Unsecured good</v>
          </cell>
          <cell r="C578">
            <v>0</v>
          </cell>
          <cell r="D578">
            <v>413535.52</v>
          </cell>
          <cell r="E578">
            <v>0</v>
          </cell>
          <cell r="F578">
            <v>48421781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48835316.520000003</v>
          </cell>
        </row>
        <row r="579">
          <cell r="A579">
            <v>25510903</v>
          </cell>
          <cell r="B579" t="str">
            <v>25510903 IND AS Other LT Loans doubtful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</row>
        <row r="580">
          <cell r="A580">
            <v>25510904</v>
          </cell>
          <cell r="B580" t="str">
            <v>25510904 IND AS Other LT Loans Prov for doubtful(Grossin up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</row>
        <row r="581">
          <cell r="A581">
            <v>25510971</v>
          </cell>
          <cell r="B581" t="str">
            <v>25510971 Ind AS Other L/A Secured good Bal Trf to Non-Finan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</row>
        <row r="582">
          <cell r="A582">
            <v>25510975</v>
          </cell>
          <cell r="B582" t="str">
            <v>25510975 Ind AS Other L/A Doubtful Bal Trf to Non-Financial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</row>
        <row r="583">
          <cell r="A583">
            <v>25510977</v>
          </cell>
          <cell r="B583" t="str">
            <v>25510977 Ind AS Other L/A Prov4doubtfl Bal Trf to non-fin g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</row>
        <row r="584">
          <cell r="A584">
            <v>400</v>
          </cell>
          <cell r="B584" t="str">
            <v>Other Long-Term Loans (Detail)...............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</row>
        <row r="585">
          <cell r="A585">
            <v>412</v>
          </cell>
          <cell r="B585" t="str">
            <v>Loans to Director and employees…………..</v>
          </cell>
          <cell r="C585">
            <v>3965900</v>
          </cell>
          <cell r="D585">
            <v>413535.52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131500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4510935.5199999996</v>
          </cell>
        </row>
        <row r="586">
          <cell r="A586">
            <v>25570022</v>
          </cell>
          <cell r="B586" t="str">
            <v>25570022 Vehicle Loan</v>
          </cell>
          <cell r="C586">
            <v>5400</v>
          </cell>
          <cell r="D586">
            <v>700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42500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48600</v>
          </cell>
        </row>
        <row r="587">
          <cell r="A587">
            <v>25570023</v>
          </cell>
          <cell r="B587" t="str">
            <v>25570023 Housing Loan</v>
          </cell>
          <cell r="C587">
            <v>3960500</v>
          </cell>
          <cell r="D587">
            <v>412835.52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89000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4462335.5199999996</v>
          </cell>
        </row>
        <row r="588">
          <cell r="A588">
            <v>25570025</v>
          </cell>
          <cell r="B588" t="str">
            <v>25570025 Personal Loan - Non Current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</row>
        <row r="589">
          <cell r="A589">
            <v>414</v>
          </cell>
          <cell r="B589" t="str">
            <v>Other Long-Term Loans Grossing up............</v>
          </cell>
          <cell r="C589">
            <v>-3965900</v>
          </cell>
          <cell r="D589">
            <v>-413535.52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-131500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-4510935.5199999996</v>
          </cell>
        </row>
        <row r="590">
          <cell r="A590">
            <v>25510030</v>
          </cell>
          <cell r="B590" t="str">
            <v>25510030 Other L/A Grossing up</v>
          </cell>
          <cell r="C590">
            <v>-3965900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-131500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-4097400</v>
          </cell>
        </row>
        <row r="591">
          <cell r="A591">
            <v>25510035</v>
          </cell>
          <cell r="B591" t="str">
            <v>25510035 Other L/A Provision for doubtful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</row>
        <row r="592">
          <cell r="A592">
            <v>25510905</v>
          </cell>
          <cell r="B592" t="str">
            <v>25510905 IND AS Other LT Loans Grossing up</v>
          </cell>
          <cell r="C592">
            <v>0</v>
          </cell>
          <cell r="D592">
            <v>-413535.52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-413535.52</v>
          </cell>
        </row>
        <row r="593">
          <cell r="A593">
            <v>25510906</v>
          </cell>
          <cell r="B593" t="str">
            <v>25510906 IND AS Other LT Loans Provision for doubtful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</row>
        <row r="594">
          <cell r="A594">
            <v>25510969</v>
          </cell>
          <cell r="B594" t="str">
            <v>25510969 Ind AS Othr L/A Prov4doubt Bal(Grosingup)trf 2NonF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</row>
        <row r="595">
          <cell r="A595">
            <v>25510979</v>
          </cell>
          <cell r="B595" t="str">
            <v>25510979 Ind AS Other L/A Grossing up Bal Trf to Non-Financ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</row>
        <row r="596">
          <cell r="A596">
            <v>415</v>
          </cell>
          <cell r="B596" t="str">
            <v>Loan to ESOP Trust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</row>
        <row r="597">
          <cell r="A597">
            <v>12880901</v>
          </cell>
          <cell r="B597" t="str">
            <v>12880901 Ind-AS  Current Loan from M&amp;M  (ESOP Trust Consoli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</row>
        <row r="598">
          <cell r="A598">
            <v>12880902</v>
          </cell>
          <cell r="B598" t="str">
            <v>12880902 Ind-AS  Current Loan from M&amp;M  (ESOP Trust Elimina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</row>
        <row r="599">
          <cell r="A599">
            <v>25645010</v>
          </cell>
          <cell r="B599" t="str">
            <v>25645010 Loans to ESOP trust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</row>
        <row r="600">
          <cell r="A600">
            <v>25645011</v>
          </cell>
          <cell r="B600" t="str">
            <v>25645011 Loan to ESOP Trust 2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</row>
        <row r="601">
          <cell r="A601">
            <v>410</v>
          </cell>
          <cell r="B601" t="str">
            <v>Other Non Current Financial Assets</v>
          </cell>
          <cell r="C601">
            <v>13290125588.16</v>
          </cell>
          <cell r="D601">
            <v>1064468650.87</v>
          </cell>
          <cell r="E601">
            <v>101177960.41</v>
          </cell>
          <cell r="F601">
            <v>17738594982.02</v>
          </cell>
          <cell r="G601">
            <v>4541345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11305350.619999999</v>
          </cell>
          <cell r="M601">
            <v>31570471.620000001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32241784348.700001</v>
          </cell>
        </row>
        <row r="602">
          <cell r="A602">
            <v>293</v>
          </cell>
          <cell r="B602" t="str">
            <v>Security Deposits............................</v>
          </cell>
          <cell r="C602">
            <v>94952208.459999993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94952208.459999993</v>
          </cell>
        </row>
        <row r="603">
          <cell r="A603">
            <v>444</v>
          </cell>
          <cell r="B603" t="str">
            <v>Security Deposits (Details)..................</v>
          </cell>
          <cell r="C603">
            <v>-0.56000000000000005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-0.56000000000000005</v>
          </cell>
        </row>
        <row r="604">
          <cell r="A604">
            <v>25620030</v>
          </cell>
          <cell r="B604" t="str">
            <v>25620030 Sec Deposit Grossing up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</row>
        <row r="605">
          <cell r="A605">
            <v>25620040</v>
          </cell>
          <cell r="B605" t="str">
            <v>25620040 Sec Deposit Provision for doubtful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</row>
        <row r="606">
          <cell r="A606">
            <v>25620094</v>
          </cell>
          <cell r="B606" t="str">
            <v>25620094 Security Deposit - Electricity Current Payables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</row>
        <row r="607">
          <cell r="A607">
            <v>25620098</v>
          </cell>
          <cell r="B607" t="str">
            <v>25620098 Security Deposit - Electricity Adjusment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</row>
        <row r="608">
          <cell r="A608">
            <v>25620901</v>
          </cell>
          <cell r="B608" t="str">
            <v>25620901 Ind-AS  Security Deposit Non Current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</row>
        <row r="609">
          <cell r="A609">
            <v>25620904</v>
          </cell>
          <cell r="B609" t="str">
            <v>25620904 Ind AS Sec Dep-interest bearing deposit NonCurrent</v>
          </cell>
          <cell r="C609">
            <v>94942208.459999993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94942208.459999993</v>
          </cell>
        </row>
        <row r="610">
          <cell r="A610">
            <v>25620917</v>
          </cell>
          <cell r="B610" t="str">
            <v>25620917 IND AS Sec Deposit NC Provision for doubtful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</row>
        <row r="611">
          <cell r="A611">
            <v>25620918</v>
          </cell>
          <cell r="B611" t="str">
            <v>25620918 IND AS Sec Deposit NC Grossing up</v>
          </cell>
          <cell r="C611">
            <v>-94942209.019999996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-94942209.019999996</v>
          </cell>
        </row>
        <row r="612">
          <cell r="A612">
            <v>25620919</v>
          </cell>
          <cell r="B612" t="str">
            <v>25620919 Ind AS Sec Dep-Non Curr int bearing(Related Party)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</row>
        <row r="613">
          <cell r="A613">
            <v>297</v>
          </cell>
          <cell r="B613" t="str">
            <v>Security Deposits (Main).....................</v>
          </cell>
          <cell r="C613">
            <v>94952209.019999996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94952209.019999996</v>
          </cell>
        </row>
        <row r="614">
          <cell r="A614">
            <v>25620050</v>
          </cell>
          <cell r="B614" t="str">
            <v>25620050 Sec Deposit Secured good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</row>
        <row r="615">
          <cell r="A615">
            <v>25620051</v>
          </cell>
          <cell r="B615" t="str">
            <v>25620051 Sec Deposit Unsecured good</v>
          </cell>
          <cell r="C615">
            <v>94952209.019999996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94952209.019999996</v>
          </cell>
        </row>
        <row r="616">
          <cell r="A616">
            <v>25620052</v>
          </cell>
          <cell r="B616" t="str">
            <v>25620052 Sec Deposit doubtful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</row>
        <row r="617">
          <cell r="A617">
            <v>25620053</v>
          </cell>
          <cell r="B617" t="str">
            <v>25620053 Sec Deposit Provision for doubtful (Grossing up)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</row>
        <row r="618">
          <cell r="A618">
            <v>25620054</v>
          </cell>
          <cell r="B618" t="str">
            <v>25620054 Sec Deposit Significant NC increase in credit risk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</row>
        <row r="619">
          <cell r="A619">
            <v>25620055</v>
          </cell>
          <cell r="B619" t="str">
            <v>25620055 Sec Deposit NC Credit impaired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</row>
        <row r="620">
          <cell r="A620">
            <v>25620913</v>
          </cell>
          <cell r="B620" t="str">
            <v>25620913 IND AS Sec Deposit NC Secured good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</row>
        <row r="621">
          <cell r="A621">
            <v>25620914</v>
          </cell>
          <cell r="B621" t="str">
            <v>25620914 IND AS Sec Deposit NC Unsecured good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</row>
        <row r="622">
          <cell r="A622">
            <v>25620915</v>
          </cell>
          <cell r="B622" t="str">
            <v>25620915 IND AS Sec Deposit NC doubtful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</row>
        <row r="623">
          <cell r="A623">
            <v>25620916</v>
          </cell>
          <cell r="B623" t="str">
            <v>25620916 IND AS Sec Deposit NC Prov for doubtful(Grossin up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</row>
        <row r="624">
          <cell r="A624">
            <v>301</v>
          </cell>
          <cell r="B624" t="str">
            <v>Other Non-Current Assets.....................</v>
          </cell>
          <cell r="C624">
            <v>13195173379.700001</v>
          </cell>
          <cell r="D624">
            <v>1064468650.87</v>
          </cell>
          <cell r="E624">
            <v>101177960.41</v>
          </cell>
          <cell r="F624">
            <v>17738594982.02</v>
          </cell>
          <cell r="G624">
            <v>4541345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11305350.619999999</v>
          </cell>
          <cell r="M624">
            <v>31570471.620000001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32146832140.240002</v>
          </cell>
        </row>
        <row r="625">
          <cell r="A625">
            <v>450</v>
          </cell>
          <cell r="B625" t="str">
            <v>Other Non-Current Assets (Main)..............</v>
          </cell>
          <cell r="C625">
            <v>13057818016</v>
          </cell>
          <cell r="D625">
            <v>1064468650.87</v>
          </cell>
          <cell r="E625">
            <v>101177960.41</v>
          </cell>
          <cell r="F625">
            <v>17738594982.02</v>
          </cell>
          <cell r="G625">
            <v>4541345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11305350.619999999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31977906304.919998</v>
          </cell>
        </row>
        <row r="626">
          <cell r="A626">
            <v>24510100</v>
          </cell>
          <cell r="B626" t="str">
            <v>24510100 Other Non Current assets good</v>
          </cell>
          <cell r="C626">
            <v>18769452447.299999</v>
          </cell>
          <cell r="D626">
            <v>0</v>
          </cell>
          <cell r="E626">
            <v>0</v>
          </cell>
          <cell r="F626">
            <v>17738594982.02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36508047429.32</v>
          </cell>
        </row>
        <row r="627">
          <cell r="A627">
            <v>24510101</v>
          </cell>
          <cell r="B627" t="str">
            <v>24510101 Other Non Current assets doubtful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</row>
        <row r="628">
          <cell r="A628">
            <v>24510102</v>
          </cell>
          <cell r="B628" t="str">
            <v>24510102 Provision for doubtful other Non current assets(gr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</row>
        <row r="629">
          <cell r="A629">
            <v>24510903</v>
          </cell>
          <cell r="B629" t="str">
            <v>24510903 IND AS Other NC Financial assets Good</v>
          </cell>
          <cell r="C629">
            <v>-5711634431.3000002</v>
          </cell>
          <cell r="D629">
            <v>1064468650.87</v>
          </cell>
          <cell r="E629">
            <v>101177960.41</v>
          </cell>
          <cell r="F629">
            <v>0</v>
          </cell>
          <cell r="G629">
            <v>4541345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11305350.619999999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-4530141124.3999996</v>
          </cell>
        </row>
        <row r="630">
          <cell r="A630">
            <v>24510904</v>
          </cell>
          <cell r="B630" t="str">
            <v>24510904 IND AS Other NC Financial assets Doubtful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</row>
        <row r="631">
          <cell r="A631">
            <v>24510905</v>
          </cell>
          <cell r="B631" t="str">
            <v>24510905 IND AS Prov4doubtful othr NC Fin assets(grossin up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</row>
        <row r="632">
          <cell r="A632">
            <v>24510971</v>
          </cell>
          <cell r="B632" t="str">
            <v>24510971 Ind AS Other Non Current Assets good Bal Trf to No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</row>
        <row r="633">
          <cell r="A633">
            <v>24510973</v>
          </cell>
          <cell r="B633" t="str">
            <v>24510973 Ind AS Other Non Current Assets doubtful Bal Trf t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</row>
        <row r="634">
          <cell r="A634">
            <v>24510975</v>
          </cell>
          <cell r="B634" t="str">
            <v>24510975 Ind AS Other Non Current Assets doubtful Bal Trf t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</row>
        <row r="635">
          <cell r="A635">
            <v>316</v>
          </cell>
          <cell r="B635" t="str">
            <v>Other Non-Current Assets (Details)...........</v>
          </cell>
          <cell r="C635">
            <v>137355363.69999999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31570471.620000001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168925835.31999999</v>
          </cell>
        </row>
        <row r="636">
          <cell r="A636">
            <v>447</v>
          </cell>
          <cell r="B636" t="str">
            <v>Other Non-Current Assets Grossing up</v>
          </cell>
          <cell r="C636">
            <v>-13057818016</v>
          </cell>
          <cell r="D636">
            <v>-1064468650.87</v>
          </cell>
          <cell r="E636">
            <v>-101177960.41</v>
          </cell>
          <cell r="F636">
            <v>-17738594982.02</v>
          </cell>
          <cell r="G636">
            <v>-4541345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-8780267.9199999999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-31975381222.220001</v>
          </cell>
        </row>
        <row r="637">
          <cell r="A637">
            <v>24510110</v>
          </cell>
          <cell r="B637" t="str">
            <v>24510110 Other Non Current assets Grossing up</v>
          </cell>
          <cell r="C637">
            <v>-18747760473.299999</v>
          </cell>
          <cell r="D637">
            <v>0</v>
          </cell>
          <cell r="E637">
            <v>0</v>
          </cell>
          <cell r="F637">
            <v>-17738594982.02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2525082.7000000002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-36483830372.620003</v>
          </cell>
        </row>
        <row r="638">
          <cell r="A638">
            <v>24510120</v>
          </cell>
          <cell r="B638" t="str">
            <v>24510120 Provision for doubtful other Non current assets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</row>
        <row r="639">
          <cell r="A639">
            <v>24510906</v>
          </cell>
          <cell r="B639" t="str">
            <v>24510906 IND AS Other NC Financial assets Grossing up</v>
          </cell>
          <cell r="C639">
            <v>5711634431.3000002</v>
          </cell>
          <cell r="D639">
            <v>-1064468650.87</v>
          </cell>
          <cell r="E639">
            <v>-101177960.41</v>
          </cell>
          <cell r="F639">
            <v>0</v>
          </cell>
          <cell r="G639">
            <v>-4541345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-11305350.619999999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4530141124.3999996</v>
          </cell>
        </row>
        <row r="640">
          <cell r="A640">
            <v>24510907</v>
          </cell>
          <cell r="B640" t="str">
            <v>24510907 IND AS Prov for doubtful other NC financial assets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</row>
        <row r="641">
          <cell r="A641">
            <v>24510977</v>
          </cell>
          <cell r="B641" t="str">
            <v>24510977 Ind AS Other Non Current assets Grossing up Bal Tr</v>
          </cell>
          <cell r="C641">
            <v>-21691974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-21691974</v>
          </cell>
        </row>
        <row r="642">
          <cell r="A642">
            <v>24510979</v>
          </cell>
          <cell r="B642" t="str">
            <v>24510979 Ind AS Provision for doubtful Other Non Current As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</row>
        <row r="643">
          <cell r="A643">
            <v>510</v>
          </cell>
          <cell r="B643" t="str">
            <v>Other Non-Current Assets Carried at Fair Value Through P&amp;L</v>
          </cell>
          <cell r="C643">
            <v>0</v>
          </cell>
          <cell r="D643">
            <v>0</v>
          </cell>
          <cell r="E643">
            <v>0</v>
          </cell>
          <cell r="F643">
            <v>146919295.94999999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146919295.94999999</v>
          </cell>
        </row>
        <row r="644">
          <cell r="A644">
            <v>446</v>
          </cell>
          <cell r="B644" t="str">
            <v>Derivative Assets - Non Current</v>
          </cell>
          <cell r="C644">
            <v>0</v>
          </cell>
          <cell r="D644">
            <v>0</v>
          </cell>
          <cell r="E644">
            <v>0</v>
          </cell>
          <cell r="F644">
            <v>146919295.94999999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146919295.94999999</v>
          </cell>
        </row>
        <row r="645">
          <cell r="A645">
            <v>687</v>
          </cell>
          <cell r="B645" t="str">
            <v>Option Assets - Segm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</row>
        <row r="646">
          <cell r="A646">
            <v>24660009</v>
          </cell>
          <cell r="B646" t="str">
            <v>24660009 Auto Investments - Option Assets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</row>
        <row r="647">
          <cell r="A647">
            <v>24660010</v>
          </cell>
          <cell r="B647" t="str">
            <v>24660010 FES Investments - Option Assets</v>
          </cell>
          <cell r="C647">
            <v>0</v>
          </cell>
          <cell r="D647">
            <v>0</v>
          </cell>
          <cell r="E647">
            <v>0</v>
          </cell>
          <cell r="F647">
            <v>146919295.94999999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146919295.94999999</v>
          </cell>
        </row>
        <row r="648">
          <cell r="A648">
            <v>24660011</v>
          </cell>
          <cell r="B648" t="str">
            <v>24660011 Investments in IBCS - Option Assets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</row>
        <row r="649">
          <cell r="A649">
            <v>24660012</v>
          </cell>
          <cell r="B649" t="str">
            <v>24660012 Segment Reclassification - Option Assets - Grossin</v>
          </cell>
          <cell r="C649">
            <v>0</v>
          </cell>
          <cell r="D649">
            <v>0</v>
          </cell>
          <cell r="E649">
            <v>0</v>
          </cell>
          <cell r="F649">
            <v>-146919295.94999999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-146919295.94999999</v>
          </cell>
        </row>
        <row r="650">
          <cell r="A650">
            <v>590</v>
          </cell>
          <cell r="B650" t="str">
            <v>Derivative Assets - Non Current - Hedged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</row>
        <row r="651">
          <cell r="A651">
            <v>24660001</v>
          </cell>
          <cell r="B651" t="str">
            <v>24660001 Derivative financial Asset-Hedged-Forward Contract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</row>
        <row r="652">
          <cell r="A652">
            <v>24660002</v>
          </cell>
          <cell r="B652" t="str">
            <v>24660002 Derivative financial Assets  - Hedged - Options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</row>
        <row r="653">
          <cell r="A653">
            <v>24660003</v>
          </cell>
          <cell r="B653" t="str">
            <v>24660003 Derivative financial Assets-Hedged-Int rates Swaps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</row>
        <row r="654">
          <cell r="A654">
            <v>24660004</v>
          </cell>
          <cell r="B654" t="str">
            <v>24660004 Derivative financial Assets  - Hedged - Commodity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</row>
        <row r="655">
          <cell r="A655">
            <v>591</v>
          </cell>
          <cell r="B655" t="str">
            <v>Derivative Assets - Non Current - Non Hedged</v>
          </cell>
          <cell r="C655">
            <v>0</v>
          </cell>
          <cell r="D655">
            <v>0</v>
          </cell>
          <cell r="E655">
            <v>0</v>
          </cell>
          <cell r="F655">
            <v>146919295.94999999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146919295.94999999</v>
          </cell>
        </row>
        <row r="656">
          <cell r="A656">
            <v>24660005</v>
          </cell>
          <cell r="B656" t="str">
            <v>24660005 Derivative financial Assets-Non Hedged-Forward con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</row>
        <row r="657">
          <cell r="A657">
            <v>24660006</v>
          </cell>
          <cell r="B657" t="str">
            <v>24660006 Derivative financial Assets - Non Hedged - Options</v>
          </cell>
          <cell r="C657">
            <v>0</v>
          </cell>
          <cell r="D657">
            <v>0</v>
          </cell>
          <cell r="E657">
            <v>0</v>
          </cell>
          <cell r="F657">
            <v>146919295.94999999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146919295.94999999</v>
          </cell>
        </row>
        <row r="658">
          <cell r="A658">
            <v>24660007</v>
          </cell>
          <cell r="B658" t="str">
            <v>24660007 Derivative fin Assets-Non Hedged-Int rate Swaps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</row>
        <row r="659">
          <cell r="A659">
            <v>24660008</v>
          </cell>
          <cell r="B659" t="str">
            <v>24660008 Derivative financial Assets-Non Hedged-Commodity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</row>
        <row r="660">
          <cell r="A660">
            <v>586</v>
          </cell>
          <cell r="B660" t="str">
            <v>Derivative Assets - Non Current - Others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</row>
        <row r="661">
          <cell r="A661">
            <v>24620000</v>
          </cell>
          <cell r="B661" t="str">
            <v>24620000 Derivative Financial Assets - Options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</row>
        <row r="662">
          <cell r="A662">
            <v>24630902</v>
          </cell>
          <cell r="B662" t="str">
            <v>24630902 IND AS Adjustment For Derivative Financial Assets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</row>
        <row r="663">
          <cell r="A663">
            <v>24640000</v>
          </cell>
          <cell r="B663" t="str">
            <v>24640000 Derivative Financial Assets - Currency Swaps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</row>
        <row r="664">
          <cell r="A664">
            <v>24650000</v>
          </cell>
          <cell r="B664" t="str">
            <v>24650000 Derivative Financial Assets - Commodities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</row>
        <row r="665">
          <cell r="A665">
            <v>24660000</v>
          </cell>
          <cell r="B665" t="str">
            <v>24660000 Derivative Financial Assets - Others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</row>
        <row r="666">
          <cell r="A666">
            <v>25670901</v>
          </cell>
          <cell r="B666" t="str">
            <v>25670901 Ind-AS  NC Derivatives financial assets (cash-f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</row>
        <row r="667">
          <cell r="A667">
            <v>25680901</v>
          </cell>
          <cell r="B667" t="str">
            <v>25680901 Ind-AS  NC Derivatives financial assets (fair-v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</row>
        <row r="668">
          <cell r="A668">
            <v>25690901</v>
          </cell>
          <cell r="B668" t="str">
            <v>25690901 Ind-AS  NC Derivatives financial assets (Other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</row>
        <row r="669">
          <cell r="A669">
            <v>511</v>
          </cell>
          <cell r="B669" t="str">
            <v>Other Non-Current Assets Carried at Amortised Cost</v>
          </cell>
          <cell r="C669">
            <v>13195173379.700001</v>
          </cell>
          <cell r="D669">
            <v>1064468650.87</v>
          </cell>
          <cell r="E669">
            <v>101177960.41</v>
          </cell>
          <cell r="F669">
            <v>17591675686.07</v>
          </cell>
          <cell r="G669">
            <v>4541345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8780267.9199999999</v>
          </cell>
          <cell r="M669">
            <v>31570471.620000001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31997387761.59</v>
          </cell>
        </row>
        <row r="670">
          <cell r="A670">
            <v>675</v>
          </cell>
          <cell r="B670" t="str">
            <v>4*  Investments in Corpo</v>
          </cell>
          <cell r="C670">
            <v>0</v>
          </cell>
          <cell r="D670">
            <v>0</v>
          </cell>
          <cell r="E670">
            <v>0</v>
          </cell>
          <cell r="F670">
            <v>1500000000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1500000000</v>
          </cell>
        </row>
        <row r="671">
          <cell r="A671">
            <v>21090002</v>
          </cell>
          <cell r="B671" t="str">
            <v>21090002 in Corporate Fixed Deposit</v>
          </cell>
          <cell r="C671">
            <v>0</v>
          </cell>
          <cell r="D671">
            <v>0</v>
          </cell>
          <cell r="E671">
            <v>0</v>
          </cell>
          <cell r="F671">
            <v>1500000000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1500000000</v>
          </cell>
        </row>
        <row r="672">
          <cell r="A672">
            <v>613</v>
          </cell>
          <cell r="B672" t="str">
            <v>**  Incentive receivable</v>
          </cell>
          <cell r="C672">
            <v>13045422779.719999</v>
          </cell>
          <cell r="D672">
            <v>1002347047.8200001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14047769827.540001</v>
          </cell>
        </row>
        <row r="673">
          <cell r="A673">
            <v>27710010</v>
          </cell>
          <cell r="B673" t="str">
            <v>27710010 Incentive receivable - Non Current</v>
          </cell>
          <cell r="C673">
            <v>13444979146.02</v>
          </cell>
          <cell r="D673">
            <v>1002347047.8200001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14447326193.84</v>
          </cell>
        </row>
        <row r="674">
          <cell r="A674">
            <v>27710011</v>
          </cell>
          <cell r="B674" t="str">
            <v>27710011   IPS receivable Dis A</v>
          </cell>
          <cell r="C674">
            <v>-536911730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-536911730</v>
          </cell>
        </row>
        <row r="675">
          <cell r="A675">
            <v>27710012</v>
          </cell>
          <cell r="B675" t="str">
            <v>*   PLI receivable - Non</v>
          </cell>
          <cell r="C675">
            <v>137355363.69999999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137355363.69999999</v>
          </cell>
        </row>
        <row r="676">
          <cell r="A676">
            <v>524</v>
          </cell>
          <cell r="B676" t="str">
            <v>Share Application money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</row>
        <row r="677">
          <cell r="A677">
            <v>24550001</v>
          </cell>
          <cell r="B677" t="str">
            <v>24550001 Share Application Money Paid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</row>
        <row r="678">
          <cell r="A678">
            <v>24550002</v>
          </cell>
          <cell r="B678" t="str">
            <v>24550002 Auto Investments - Share Application Money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</row>
        <row r="679">
          <cell r="A679">
            <v>24550003</v>
          </cell>
          <cell r="B679" t="str">
            <v>*   FES Inv - Share App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</row>
        <row r="680">
          <cell r="A680">
            <v>24550004</v>
          </cell>
          <cell r="B680" t="str">
            <v>24550004 Investments in IBCS - Share Application Money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</row>
        <row r="681">
          <cell r="A681">
            <v>24550005</v>
          </cell>
          <cell r="B681" t="str">
            <v>24550005 Segment Reclassification - Share Application Money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</row>
        <row r="682">
          <cell r="A682">
            <v>24550901</v>
          </cell>
          <cell r="B682" t="str">
            <v>24550901 Ind-AS Share Application Money Paid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</row>
        <row r="683">
          <cell r="A683">
            <v>25610004</v>
          </cell>
          <cell r="B683" t="str">
            <v>25610004 APPLICATION MONEY-INVESTMENTS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</row>
        <row r="684">
          <cell r="A684">
            <v>466</v>
          </cell>
          <cell r="B684" t="str">
            <v>Financial Guarantee Assets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</row>
        <row r="685">
          <cell r="A685">
            <v>24510981</v>
          </cell>
          <cell r="B685" t="str">
            <v>24510981 IND AS - Financial Guarantee Assets - Non Current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</row>
        <row r="686">
          <cell r="A686">
            <v>481</v>
          </cell>
          <cell r="B686" t="str">
            <v>Security Deposits (Non interest bearing)</v>
          </cell>
          <cell r="C686">
            <v>75877492.370000005</v>
          </cell>
          <cell r="D686">
            <v>62121603.049999997</v>
          </cell>
          <cell r="E686">
            <v>101177960.41</v>
          </cell>
          <cell r="F686">
            <v>20880624.84</v>
          </cell>
          <cell r="G686">
            <v>4541345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8855927.9199999999</v>
          </cell>
          <cell r="M686">
            <v>31302051.73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304757005.31999999</v>
          </cell>
        </row>
        <row r="687">
          <cell r="A687">
            <v>25620001</v>
          </cell>
          <cell r="B687" t="str">
            <v>25620001 Security Deposit - Electricity</v>
          </cell>
          <cell r="C687">
            <v>20889886.219999999</v>
          </cell>
          <cell r="D687">
            <v>23084496.890000001</v>
          </cell>
          <cell r="E687">
            <v>85430732.409999996</v>
          </cell>
          <cell r="F687">
            <v>17473016.920000002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5228370</v>
          </cell>
          <cell r="M687">
            <v>8965203.7300000004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161071706.16999999</v>
          </cell>
        </row>
        <row r="688">
          <cell r="A688">
            <v>25620002</v>
          </cell>
          <cell r="B688" t="str">
            <v>25620002 Security Deposits-Telephone/Mobiles</v>
          </cell>
          <cell r="C688">
            <v>194152</v>
          </cell>
          <cell r="D688">
            <v>-17548</v>
          </cell>
          <cell r="E688">
            <v>231600</v>
          </cell>
          <cell r="F688">
            <v>633565.22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47490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1089259.22</v>
          </cell>
        </row>
        <row r="689">
          <cell r="A689">
            <v>25620003</v>
          </cell>
          <cell r="B689" t="str">
            <v>25620003 Security Deposit - Gas</v>
          </cell>
          <cell r="C689">
            <v>259150</v>
          </cell>
          <cell r="D689">
            <v>22800</v>
          </cell>
          <cell r="E689">
            <v>9123800</v>
          </cell>
          <cell r="F689">
            <v>74042.7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9479792.6999999993</v>
          </cell>
        </row>
        <row r="690">
          <cell r="A690">
            <v>25620020</v>
          </cell>
          <cell r="B690" t="str">
            <v>25620020 Security Deposit - Rent Non current</v>
          </cell>
          <cell r="C690">
            <v>23151921.149999999</v>
          </cell>
          <cell r="D690">
            <v>8468654.1600000001</v>
          </cell>
          <cell r="E690">
            <v>6391828</v>
          </cell>
          <cell r="F690">
            <v>0</v>
          </cell>
          <cell r="G690">
            <v>1376200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8721720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48110323.310000002</v>
          </cell>
        </row>
        <row r="691">
          <cell r="A691">
            <v>25620021</v>
          </cell>
          <cell r="B691" t="str">
            <v>25620021 Security Deposit - Others Non current</v>
          </cell>
          <cell r="C691">
            <v>31382383</v>
          </cell>
          <cell r="D691">
            <v>30563200</v>
          </cell>
          <cell r="E691">
            <v>0</v>
          </cell>
          <cell r="F691">
            <v>200000</v>
          </cell>
          <cell r="G691">
            <v>3165145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2740550</v>
          </cell>
          <cell r="M691">
            <v>13615128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81666406</v>
          </cell>
        </row>
        <row r="692">
          <cell r="A692">
            <v>25620920</v>
          </cell>
          <cell r="B692" t="str">
            <v>25620920 Ind AS Sec Dep-NC non int bearing(Related Party)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839517.92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839517.92</v>
          </cell>
        </row>
        <row r="693">
          <cell r="A693">
            <v>25620925</v>
          </cell>
          <cell r="B693" t="str">
            <v>*   Debenture Recovery Expenses fund (REF)</v>
          </cell>
          <cell r="C693">
            <v>0</v>
          </cell>
          <cell r="D693">
            <v>0</v>
          </cell>
          <cell r="E693">
            <v>0</v>
          </cell>
          <cell r="F693">
            <v>2500000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2500000</v>
          </cell>
        </row>
        <row r="694">
          <cell r="A694">
            <v>449</v>
          </cell>
          <cell r="B694" t="str">
            <v>Fixed Deposit (Maturity more than 12 months)</v>
          </cell>
          <cell r="C694">
            <v>73873107.609999999</v>
          </cell>
          <cell r="D694">
            <v>0</v>
          </cell>
          <cell r="E694">
            <v>0</v>
          </cell>
          <cell r="F694">
            <v>16070795061.23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268419.89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16144936588.73</v>
          </cell>
        </row>
        <row r="695">
          <cell r="A695">
            <v>452</v>
          </cell>
          <cell r="B695" t="str">
            <v>FD- Maturity more then 12 Months</v>
          </cell>
          <cell r="C695">
            <v>73873107.609999999</v>
          </cell>
          <cell r="D695">
            <v>0</v>
          </cell>
          <cell r="E695">
            <v>0</v>
          </cell>
          <cell r="F695">
            <v>16070795061.23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268419.89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16144936588.73</v>
          </cell>
        </row>
        <row r="696">
          <cell r="A696">
            <v>241220012</v>
          </cell>
          <cell r="B696" t="str">
            <v>241220012 Bank FD- Maturity more then 12 Months</v>
          </cell>
          <cell r="C696">
            <v>73873107.609999999</v>
          </cell>
          <cell r="D696">
            <v>0</v>
          </cell>
          <cell r="E696">
            <v>0</v>
          </cell>
          <cell r="F696">
            <v>16070795061.23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268419.89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16144936588.73</v>
          </cell>
        </row>
        <row r="697">
          <cell r="A697">
            <v>241220905</v>
          </cell>
          <cell r="B697" t="str">
            <v>241220905 FD- Maturity more than 12 Months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</row>
        <row r="698">
          <cell r="A698">
            <v>451</v>
          </cell>
          <cell r="B698" t="str">
            <v>Non Current Receivables......................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-75660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-75660</v>
          </cell>
        </row>
        <row r="699">
          <cell r="A699">
            <v>12090097</v>
          </cell>
          <cell r="B699" t="str">
            <v>12090097 Secured LT-Term Loan fm Banks ReceivableNonCurrent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</row>
        <row r="700">
          <cell r="A700">
            <v>12370097</v>
          </cell>
          <cell r="B700" t="str">
            <v>12370097 ST Loans- Secured Non Curr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</row>
        <row r="701">
          <cell r="A701">
            <v>12900097</v>
          </cell>
          <cell r="B701" t="str">
            <v>12900097 ST Loans-Unsecured Non Curr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</row>
        <row r="702">
          <cell r="A702">
            <v>16410097</v>
          </cell>
          <cell r="B702" t="str">
            <v>16410097 Retention Money NonCurrent Receivables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</row>
        <row r="703">
          <cell r="A703">
            <v>16440097</v>
          </cell>
          <cell r="B703" t="str">
            <v>16440097 Accr. Exp. (Perf Pay&amp;Ex-Gratia) Non Curr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</row>
        <row r="704">
          <cell r="A704">
            <v>16450097</v>
          </cell>
          <cell r="B704" t="str">
            <v>16450097 Preference Share Redemption Receivable Non Current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</row>
        <row r="705">
          <cell r="A705">
            <v>16810097</v>
          </cell>
          <cell r="B705" t="str">
            <v>16810097 Fwd Contrct-Amt Recivble fm Bank NonCurrnt Receiva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</row>
        <row r="706">
          <cell r="A706">
            <v>16860002</v>
          </cell>
          <cell r="B706" t="str">
            <v>16860002 PROVISION FOR BAD DEBT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</row>
        <row r="707">
          <cell r="A707">
            <v>25560099</v>
          </cell>
          <cell r="B707" t="str">
            <v>25560099 Net investment in Lease (Non Current)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</row>
        <row r="708">
          <cell r="A708">
            <v>17510097</v>
          </cell>
          <cell r="B708" t="str">
            <v>17510097 Bonus/PLI Provision Non Curr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</row>
        <row r="709">
          <cell r="A709">
            <v>23520097</v>
          </cell>
          <cell r="B709" t="str">
            <v>23520097 Drs OS&gt; 6 months cons Doubtful Non Curr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</row>
        <row r="710">
          <cell r="A710">
            <v>23530097</v>
          </cell>
          <cell r="B710" t="str">
            <v>23530097 Prov For Doubt Debt Over 6Month Non Curr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</row>
        <row r="711">
          <cell r="A711">
            <v>25530097</v>
          </cell>
          <cell r="B711" t="str">
            <v>25530097 Provison For Doubtful Advances NonCurrent Receivab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</row>
        <row r="712">
          <cell r="A712">
            <v>25560097</v>
          </cell>
          <cell r="B712" t="str">
            <v>25560097 Other Loans&amp;Advs - Grossing up Non Curr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</row>
        <row r="713">
          <cell r="A713">
            <v>25560971</v>
          </cell>
          <cell r="B713" t="str">
            <v>25560971 Ind AS Other Loans &amp; Advs - Grossing up Adj Bal Tr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</row>
        <row r="714">
          <cell r="A714">
            <v>25620097</v>
          </cell>
          <cell r="B714" t="str">
            <v>25620097 Security Deposit-Electricity NonCurrent Receivable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</row>
        <row r="715">
          <cell r="A715">
            <v>25660097</v>
          </cell>
          <cell r="B715" t="str">
            <v>25660097 Claims Recivable-Freight/Octroi NonCurrent Receiva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</row>
        <row r="716">
          <cell r="A716">
            <v>25660971</v>
          </cell>
          <cell r="B716" t="str">
            <v>25660971 Ind AS Recoverable Expenses - Others Bal Trf to No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</row>
        <row r="717">
          <cell r="A717">
            <v>25660973</v>
          </cell>
          <cell r="B717" t="str">
            <v>25660973  Recoverable Others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-75660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-75660</v>
          </cell>
        </row>
        <row r="718">
          <cell r="A718">
            <v>25990971</v>
          </cell>
          <cell r="B718" t="str">
            <v>25990971 Ind AS Grossing Up Of Loans &amp; Advances Bal Trf to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</row>
        <row r="719">
          <cell r="A719">
            <v>241220097</v>
          </cell>
          <cell r="B719" t="str">
            <v>241220097 Balances with Scheduled Bank NonCurrent Receivable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</row>
        <row r="720">
          <cell r="A720">
            <v>280</v>
          </cell>
          <cell r="B720" t="str">
            <v>Income Tax Assets (Net)</v>
          </cell>
          <cell r="C720">
            <v>4814952742.0299997</v>
          </cell>
          <cell r="D720">
            <v>799534071.51999998</v>
          </cell>
          <cell r="E720">
            <v>358122480.95999998</v>
          </cell>
          <cell r="F720">
            <v>2148996384.0599999</v>
          </cell>
          <cell r="G720">
            <v>869374037.78999996</v>
          </cell>
          <cell r="H720">
            <v>0</v>
          </cell>
          <cell r="I720">
            <v>0</v>
          </cell>
          <cell r="J720">
            <v>5205257.8899999997</v>
          </cell>
          <cell r="K720">
            <v>0</v>
          </cell>
          <cell r="L720">
            <v>158708783.22999999</v>
          </cell>
          <cell r="M720">
            <v>112517944.42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9267411701.8999996</v>
          </cell>
        </row>
        <row r="721">
          <cell r="A721">
            <v>17540002</v>
          </cell>
          <cell r="B721" t="str">
            <v>17540002 PROVISION FOR FRINGE BENEFIT TAX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</row>
        <row r="722">
          <cell r="A722">
            <v>17540004</v>
          </cell>
          <cell r="B722" t="str">
            <v>17540004 PROVISION FOR SUR TAX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</row>
        <row r="723">
          <cell r="A723">
            <v>17540005</v>
          </cell>
          <cell r="B723" t="str">
            <v>17540005 PROVISION FOR TAXATION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</row>
        <row r="724">
          <cell r="A724">
            <v>17540007</v>
          </cell>
          <cell r="B724" t="str">
            <v>17540007 Provision for Taxation - F-1996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</row>
        <row r="725">
          <cell r="A725">
            <v>17540008</v>
          </cell>
          <cell r="B725" t="str">
            <v>17540008 Provision for Taxation - F-1997</v>
          </cell>
          <cell r="C725">
            <v>0</v>
          </cell>
          <cell r="D725">
            <v>0</v>
          </cell>
          <cell r="E725">
            <v>0</v>
          </cell>
          <cell r="F725">
            <v>-1190000000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-1190000000</v>
          </cell>
        </row>
        <row r="726">
          <cell r="A726">
            <v>17540009</v>
          </cell>
          <cell r="B726" t="str">
            <v>17540009 Provision for Taxation - F-1998</v>
          </cell>
          <cell r="C726">
            <v>0</v>
          </cell>
          <cell r="D726">
            <v>0</v>
          </cell>
          <cell r="E726">
            <v>0</v>
          </cell>
          <cell r="F726">
            <v>-725000000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-725000000</v>
          </cell>
        </row>
        <row r="727">
          <cell r="A727">
            <v>17540010</v>
          </cell>
          <cell r="B727" t="str">
            <v>17540010 Provision for Taxation - F-1999</v>
          </cell>
          <cell r="C727">
            <v>0</v>
          </cell>
          <cell r="D727">
            <v>0</v>
          </cell>
          <cell r="E727">
            <v>0</v>
          </cell>
          <cell r="F727">
            <v>-515000000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-515000000</v>
          </cell>
        </row>
        <row r="728">
          <cell r="A728">
            <v>17540011</v>
          </cell>
          <cell r="B728" t="str">
            <v>17540011 Provision for Taxation - F-2000</v>
          </cell>
          <cell r="C728">
            <v>0</v>
          </cell>
          <cell r="D728">
            <v>0</v>
          </cell>
          <cell r="E728">
            <v>0</v>
          </cell>
          <cell r="F728">
            <v>-870000000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-870000000</v>
          </cell>
        </row>
        <row r="729">
          <cell r="A729">
            <v>17540012</v>
          </cell>
          <cell r="B729" t="str">
            <v>17540012 Provision for Taxation - F-2001</v>
          </cell>
          <cell r="C729">
            <v>0</v>
          </cell>
          <cell r="D729">
            <v>0</v>
          </cell>
          <cell r="E729">
            <v>0</v>
          </cell>
          <cell r="F729">
            <v>-80000000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-80000000</v>
          </cell>
        </row>
        <row r="730">
          <cell r="A730">
            <v>17540013</v>
          </cell>
          <cell r="B730" t="str">
            <v>17540013 Provision for Taxation - F-2002</v>
          </cell>
          <cell r="C730">
            <v>0</v>
          </cell>
          <cell r="D730">
            <v>0</v>
          </cell>
          <cell r="E730">
            <v>0</v>
          </cell>
          <cell r="F730">
            <v>-8152400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-8152400</v>
          </cell>
        </row>
        <row r="731">
          <cell r="A731">
            <v>17540014</v>
          </cell>
          <cell r="B731" t="str">
            <v>17540014 Provision for Taxation - F-2003</v>
          </cell>
          <cell r="C731">
            <v>0</v>
          </cell>
          <cell r="D731">
            <v>0</v>
          </cell>
          <cell r="E731">
            <v>0</v>
          </cell>
          <cell r="F731">
            <v>-123000000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-123000000</v>
          </cell>
        </row>
        <row r="732">
          <cell r="A732">
            <v>17540015</v>
          </cell>
          <cell r="B732" t="str">
            <v>17540015 Provision for Taxation - F-2004</v>
          </cell>
          <cell r="C732">
            <v>0</v>
          </cell>
          <cell r="D732">
            <v>0</v>
          </cell>
          <cell r="E732">
            <v>0</v>
          </cell>
          <cell r="F732">
            <v>-634820625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-634820625</v>
          </cell>
        </row>
        <row r="733">
          <cell r="A733">
            <v>17540016</v>
          </cell>
          <cell r="B733" t="str">
            <v>17540016 Provision for Taxation - F-2005</v>
          </cell>
          <cell r="C733">
            <v>0</v>
          </cell>
          <cell r="D733">
            <v>0</v>
          </cell>
          <cell r="E733">
            <v>0</v>
          </cell>
          <cell r="F733">
            <v>-2149688963.75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-2149688963.75</v>
          </cell>
        </row>
        <row r="734">
          <cell r="A734">
            <v>17540017</v>
          </cell>
          <cell r="B734" t="str">
            <v>17540017 Provision for Taxation - F-2006</v>
          </cell>
          <cell r="C734">
            <v>0</v>
          </cell>
          <cell r="D734">
            <v>0</v>
          </cell>
          <cell r="E734">
            <v>0</v>
          </cell>
          <cell r="F734">
            <v>-2712576976.5700002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-2712576976.5700002</v>
          </cell>
        </row>
        <row r="735">
          <cell r="A735">
            <v>17540018</v>
          </cell>
          <cell r="B735" t="str">
            <v>17540018 Provision for Taxation - F-2007</v>
          </cell>
          <cell r="C735">
            <v>0</v>
          </cell>
          <cell r="D735">
            <v>0</v>
          </cell>
          <cell r="E735">
            <v>0</v>
          </cell>
          <cell r="F735">
            <v>-3424535053.5500002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-3424535053.5500002</v>
          </cell>
        </row>
        <row r="736">
          <cell r="A736">
            <v>17540019</v>
          </cell>
          <cell r="B736" t="str">
            <v>17540019 Provision for Taxation - F-2008</v>
          </cell>
          <cell r="C736">
            <v>0</v>
          </cell>
          <cell r="D736">
            <v>0</v>
          </cell>
          <cell r="E736">
            <v>0</v>
          </cell>
          <cell r="F736">
            <v>-2666893951.9699998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-2666893951.9699998</v>
          </cell>
        </row>
        <row r="737">
          <cell r="A737">
            <v>17540020</v>
          </cell>
          <cell r="B737" t="str">
            <v>17540020 Provision for Taxation - F-2009</v>
          </cell>
          <cell r="C737">
            <v>0</v>
          </cell>
          <cell r="D737">
            <v>0</v>
          </cell>
          <cell r="E737">
            <v>0</v>
          </cell>
          <cell r="F737">
            <v>-2210173386.77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-2210173386.77</v>
          </cell>
        </row>
        <row r="738">
          <cell r="A738">
            <v>17540021</v>
          </cell>
          <cell r="B738" t="str">
            <v>17540021 Provision for Taxation - F-2010</v>
          </cell>
          <cell r="C738">
            <v>0</v>
          </cell>
          <cell r="D738">
            <v>0</v>
          </cell>
          <cell r="E738">
            <v>0</v>
          </cell>
          <cell r="F738">
            <v>-6104031168.9899998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-6104031168.9899998</v>
          </cell>
        </row>
        <row r="739">
          <cell r="A739">
            <v>17540022</v>
          </cell>
          <cell r="B739" t="str">
            <v>17540022 Provision for Taxation - F-2011</v>
          </cell>
          <cell r="C739">
            <v>0</v>
          </cell>
          <cell r="D739">
            <v>0</v>
          </cell>
          <cell r="E739">
            <v>0</v>
          </cell>
          <cell r="F739">
            <v>-7967236099.6099997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-7967236099.6099997</v>
          </cell>
        </row>
        <row r="740">
          <cell r="A740">
            <v>17540023</v>
          </cell>
          <cell r="B740" t="str">
            <v>17540023 Provision for Taxation - F-2012</v>
          </cell>
          <cell r="C740">
            <v>0</v>
          </cell>
          <cell r="D740">
            <v>0</v>
          </cell>
          <cell r="E740">
            <v>0</v>
          </cell>
          <cell r="F740">
            <v>-7134184037.0500002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-7134184037.0500002</v>
          </cell>
        </row>
        <row r="741">
          <cell r="A741">
            <v>17540024</v>
          </cell>
          <cell r="B741" t="str">
            <v>17540024 Provision for Taxation - F-2013</v>
          </cell>
          <cell r="C741">
            <v>0</v>
          </cell>
          <cell r="D741">
            <v>0</v>
          </cell>
          <cell r="E741">
            <v>0</v>
          </cell>
          <cell r="F741">
            <v>-8027714437.5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-8027714437.5</v>
          </cell>
        </row>
        <row r="742">
          <cell r="A742">
            <v>17540025</v>
          </cell>
          <cell r="B742" t="str">
            <v>17540025 Provision for Taxation - PTL OPENING</v>
          </cell>
          <cell r="C742">
            <v>0</v>
          </cell>
          <cell r="D742">
            <v>0</v>
          </cell>
          <cell r="E742">
            <v>0</v>
          </cell>
          <cell r="F742">
            <v>-1688353224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-1688353224</v>
          </cell>
        </row>
        <row r="743">
          <cell r="A743">
            <v>17540026</v>
          </cell>
          <cell r="B743" t="str">
            <v>17540026 Provision for Taxation - PTL CURRENT MOVEMNET</v>
          </cell>
          <cell r="C743">
            <v>0</v>
          </cell>
          <cell r="D743">
            <v>0</v>
          </cell>
          <cell r="E743">
            <v>0</v>
          </cell>
          <cell r="F743">
            <v>-146300000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-146300000</v>
          </cell>
        </row>
        <row r="744">
          <cell r="A744">
            <v>17540027</v>
          </cell>
          <cell r="B744" t="str">
            <v>17540027 Provision for Taxation - MHFL</v>
          </cell>
          <cell r="C744">
            <v>0</v>
          </cell>
          <cell r="D744">
            <v>0</v>
          </cell>
          <cell r="E744">
            <v>0</v>
          </cell>
          <cell r="F744">
            <v>-398585914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-398585914</v>
          </cell>
        </row>
        <row r="745">
          <cell r="A745">
            <v>17540028</v>
          </cell>
          <cell r="B745" t="str">
            <v>17540028 Provision for Taxation - F-2014</v>
          </cell>
          <cell r="C745">
            <v>0</v>
          </cell>
          <cell r="D745">
            <v>0</v>
          </cell>
          <cell r="E745">
            <v>0</v>
          </cell>
          <cell r="F745">
            <v>-9277970789.1399994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-9277970789.1399994</v>
          </cell>
        </row>
        <row r="746">
          <cell r="A746">
            <v>17540029</v>
          </cell>
          <cell r="B746" t="str">
            <v>17540029 Provision for Taxation - F-2015</v>
          </cell>
          <cell r="C746">
            <v>0</v>
          </cell>
          <cell r="D746">
            <v>0</v>
          </cell>
          <cell r="E746">
            <v>0</v>
          </cell>
          <cell r="F746">
            <v>-7902397077.4700003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-7902397077.4700003</v>
          </cell>
        </row>
        <row r="747">
          <cell r="A747">
            <v>17540032</v>
          </cell>
          <cell r="B747" t="str">
            <v>17540032 Provision for Taxation - F-2016</v>
          </cell>
          <cell r="C747">
            <v>0</v>
          </cell>
          <cell r="D747">
            <v>0</v>
          </cell>
          <cell r="E747">
            <v>0</v>
          </cell>
          <cell r="F747">
            <v>-8270551969.5299997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-8270551969.5299997</v>
          </cell>
        </row>
        <row r="748">
          <cell r="A748">
            <v>17540033</v>
          </cell>
          <cell r="B748" t="str">
            <v>17540033 Provision for Taxation - F-2017</v>
          </cell>
          <cell r="C748">
            <v>0</v>
          </cell>
          <cell r="D748">
            <v>0</v>
          </cell>
          <cell r="E748">
            <v>0</v>
          </cell>
          <cell r="F748">
            <v>-9944934740.7199993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-9944934740.7199993</v>
          </cell>
        </row>
        <row r="749">
          <cell r="A749">
            <v>17540034</v>
          </cell>
          <cell r="B749" t="str">
            <v>17540034 Provision for Taxation - F-2018</v>
          </cell>
          <cell r="C749">
            <v>0</v>
          </cell>
          <cell r="D749">
            <v>0</v>
          </cell>
          <cell r="E749">
            <v>0</v>
          </cell>
          <cell r="F749">
            <v>-11267423246.290001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-11267423246.290001</v>
          </cell>
        </row>
        <row r="750">
          <cell r="A750">
            <v>17540035</v>
          </cell>
          <cell r="B750" t="str">
            <v>17540035 Provision for Taxation - F-2019</v>
          </cell>
          <cell r="C750">
            <v>0</v>
          </cell>
          <cell r="D750">
            <v>0</v>
          </cell>
          <cell r="E750">
            <v>0</v>
          </cell>
          <cell r="F750">
            <v>-13429953697.27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-13429953697.27</v>
          </cell>
        </row>
        <row r="751">
          <cell r="A751">
            <v>17540042</v>
          </cell>
          <cell r="B751" t="str">
            <v>17540042 Provision for Taxation - F-2021</v>
          </cell>
          <cell r="C751">
            <v>0</v>
          </cell>
          <cell r="D751">
            <v>0</v>
          </cell>
          <cell r="E751">
            <v>0</v>
          </cell>
          <cell r="F751">
            <v>-12289941000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-12289941000</v>
          </cell>
        </row>
        <row r="752">
          <cell r="A752">
            <v>17540043</v>
          </cell>
          <cell r="B752" t="str">
            <v>17540043 Provision for Tax F18 - MVML</v>
          </cell>
          <cell r="C752">
            <v>0</v>
          </cell>
          <cell r="D752">
            <v>0</v>
          </cell>
          <cell r="E752">
            <v>0</v>
          </cell>
          <cell r="F752">
            <v>-1452293646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-1452293646</v>
          </cell>
        </row>
        <row r="753">
          <cell r="A753">
            <v>17540044</v>
          </cell>
          <cell r="B753" t="str">
            <v>17540044 Provision for Tax F19 - MVML</v>
          </cell>
          <cell r="C753">
            <v>0</v>
          </cell>
          <cell r="D753">
            <v>0</v>
          </cell>
          <cell r="E753">
            <v>0</v>
          </cell>
          <cell r="F753">
            <v>-3004807468.2800002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-3004807468.2800002</v>
          </cell>
        </row>
        <row r="754">
          <cell r="A754">
            <v>17540045</v>
          </cell>
          <cell r="B754" t="str">
            <v>17540045 Provision for Tax F20 - MVML</v>
          </cell>
          <cell r="C754">
            <v>0</v>
          </cell>
          <cell r="D754">
            <v>0</v>
          </cell>
          <cell r="E754">
            <v>0</v>
          </cell>
          <cell r="F754">
            <v>-1380644027.96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-1380644027.96</v>
          </cell>
        </row>
        <row r="755">
          <cell r="A755">
            <v>17540046</v>
          </cell>
          <cell r="B755" t="str">
            <v>17540046 Provision for Tax F21 - MVML</v>
          </cell>
          <cell r="C755">
            <v>0</v>
          </cell>
          <cell r="D755">
            <v>0</v>
          </cell>
          <cell r="E755">
            <v>0</v>
          </cell>
          <cell r="F755">
            <v>-984737740.42999995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-984737740.42999995</v>
          </cell>
        </row>
        <row r="756">
          <cell r="A756">
            <v>17540048</v>
          </cell>
          <cell r="B756" t="str">
            <v>17540048 Provision for Taxation - F-2022</v>
          </cell>
          <cell r="C756">
            <v>0</v>
          </cell>
          <cell r="D756">
            <v>0</v>
          </cell>
          <cell r="E756">
            <v>0</v>
          </cell>
          <cell r="F756">
            <v>-11094316854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-11094316854</v>
          </cell>
        </row>
        <row r="757">
          <cell r="A757">
            <v>17540051</v>
          </cell>
          <cell r="B757" t="str">
            <v>17540051 Provision for Income Tax - MECP + MRL+ RIHL</v>
          </cell>
          <cell r="C757">
            <v>0</v>
          </cell>
          <cell r="D757">
            <v>0</v>
          </cell>
          <cell r="E757">
            <v>0</v>
          </cell>
          <cell r="F757">
            <v>-13063350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-13063350</v>
          </cell>
        </row>
        <row r="758">
          <cell r="A758">
            <v>17540052</v>
          </cell>
          <cell r="B758" t="str">
            <v>17540052 6*  Provision for Taxation F-2023</v>
          </cell>
          <cell r="C758">
            <v>0</v>
          </cell>
          <cell r="D758">
            <v>0</v>
          </cell>
          <cell r="E758">
            <v>0</v>
          </cell>
          <cell r="F758">
            <v>-20698656993.139999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-20698656993.139999</v>
          </cell>
        </row>
        <row r="759">
          <cell r="A759">
            <v>17540053</v>
          </cell>
          <cell r="B759" t="str">
            <v>6*  Prov. For Tax -F24</v>
          </cell>
          <cell r="C759">
            <v>0</v>
          </cell>
          <cell r="D759">
            <v>0</v>
          </cell>
          <cell r="E759">
            <v>0</v>
          </cell>
          <cell r="F759">
            <v>-27086543000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-27086543000</v>
          </cell>
        </row>
        <row r="760">
          <cell r="A760">
            <v>17540099</v>
          </cell>
          <cell r="B760" t="str">
            <v>17540099 Provision for Taxation - F-2020</v>
          </cell>
          <cell r="C760">
            <v>0</v>
          </cell>
          <cell r="D760">
            <v>0</v>
          </cell>
          <cell r="E760">
            <v>0</v>
          </cell>
          <cell r="F760">
            <v>-9036772529.3700008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-9036772529.3700008</v>
          </cell>
        </row>
        <row r="761">
          <cell r="A761">
            <v>17540103</v>
          </cell>
          <cell r="B761" t="str">
            <v>17540103   Provision for Tax  MEML F 2022</v>
          </cell>
          <cell r="C761">
            <v>0</v>
          </cell>
          <cell r="D761">
            <v>0</v>
          </cell>
          <cell r="E761">
            <v>0</v>
          </cell>
          <cell r="F761">
            <v>2276891122.29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2276891122.29</v>
          </cell>
        </row>
        <row r="762">
          <cell r="A762">
            <v>17540100</v>
          </cell>
          <cell r="B762" t="str">
            <v>17540100 Provision for Taxation -MTBL - Amalgamated Opening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</row>
        <row r="763">
          <cell r="A763">
            <v>17540902</v>
          </cell>
          <cell r="B763" t="str">
            <v>17540902 Ind-AS Provision for Tax payments(ESOP Trust Cons)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</row>
        <row r="764">
          <cell r="A764">
            <v>23580101</v>
          </cell>
          <cell r="B764" t="str">
            <v>23580101 TCS Receivable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</row>
        <row r="765">
          <cell r="A765">
            <v>23580106</v>
          </cell>
          <cell r="B765" t="str">
            <v>23580106 TCS Receivable vehicle &amp; tractors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</row>
        <row r="766">
          <cell r="A766">
            <v>23580111</v>
          </cell>
          <cell r="B766" t="str">
            <v>6*  TCS received Account - F 2017</v>
          </cell>
          <cell r="C766">
            <v>0</v>
          </cell>
          <cell r="D766">
            <v>0</v>
          </cell>
          <cell r="E766">
            <v>0</v>
          </cell>
          <cell r="F766">
            <v>2338653.5299999998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2338653.5299999998</v>
          </cell>
        </row>
        <row r="767">
          <cell r="A767">
            <v>23580112</v>
          </cell>
          <cell r="B767" t="str">
            <v>6*  TCS received Account - F 2018</v>
          </cell>
          <cell r="C767">
            <v>0</v>
          </cell>
          <cell r="D767">
            <v>0</v>
          </cell>
          <cell r="E767">
            <v>0</v>
          </cell>
          <cell r="F767">
            <v>1950884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1950884</v>
          </cell>
        </row>
        <row r="768">
          <cell r="A768">
            <v>23580113</v>
          </cell>
          <cell r="B768" t="str">
            <v>6*  TCS received Account - F 2019</v>
          </cell>
          <cell r="C768">
            <v>0</v>
          </cell>
          <cell r="D768">
            <v>0</v>
          </cell>
          <cell r="E768">
            <v>0</v>
          </cell>
          <cell r="F768">
            <v>1587432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1587432</v>
          </cell>
        </row>
        <row r="769">
          <cell r="A769">
            <v>23580115</v>
          </cell>
          <cell r="B769" t="str">
            <v>6*  TCS received Account - F 2020</v>
          </cell>
          <cell r="C769">
            <v>2658265</v>
          </cell>
          <cell r="D769">
            <v>117294</v>
          </cell>
          <cell r="E769">
            <v>12666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2788225</v>
          </cell>
        </row>
        <row r="770">
          <cell r="A770">
            <v>23580116</v>
          </cell>
          <cell r="B770" t="str">
            <v>6*  TCS receivable account F 2021</v>
          </cell>
          <cell r="C770">
            <v>11061</v>
          </cell>
          <cell r="D770">
            <v>1398.73</v>
          </cell>
          <cell r="E770">
            <v>19500</v>
          </cell>
          <cell r="F770">
            <v>20648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52607.73</v>
          </cell>
        </row>
        <row r="771">
          <cell r="A771">
            <v>23580117</v>
          </cell>
          <cell r="B771" t="str">
            <v>TCS certificate received account F 2021</v>
          </cell>
          <cell r="C771">
            <v>16101.55</v>
          </cell>
          <cell r="D771">
            <v>52208.27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68309.820000000007</v>
          </cell>
        </row>
        <row r="772">
          <cell r="A772">
            <v>23580118</v>
          </cell>
          <cell r="B772" t="str">
            <v>23580118 TCS certificate received account F 2022</v>
          </cell>
          <cell r="C772">
            <v>280205.84000000003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280205.84000000003</v>
          </cell>
        </row>
        <row r="773">
          <cell r="A773">
            <v>23580119</v>
          </cell>
          <cell r="B773" t="str">
            <v>23580119 TCS receivable- F21- MVML</v>
          </cell>
          <cell r="C773">
            <v>0</v>
          </cell>
          <cell r="D773">
            <v>0</v>
          </cell>
          <cell r="E773">
            <v>0</v>
          </cell>
          <cell r="F773">
            <v>25535369.920000002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25535369.920000002</v>
          </cell>
        </row>
        <row r="774">
          <cell r="A774">
            <v>23580120</v>
          </cell>
          <cell r="B774" t="str">
            <v>23580120 TCS receivable- F22- MVML</v>
          </cell>
          <cell r="C774">
            <v>0</v>
          </cell>
          <cell r="D774">
            <v>0</v>
          </cell>
          <cell r="E774">
            <v>0</v>
          </cell>
          <cell r="F774">
            <v>17592961.719999999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17592961.719999999</v>
          </cell>
        </row>
        <row r="775">
          <cell r="A775">
            <v>23580121</v>
          </cell>
          <cell r="B775" t="str">
            <v>23580121 TCS receivable account F 2022</v>
          </cell>
          <cell r="C775">
            <v>0</v>
          </cell>
          <cell r="D775">
            <v>869965.62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869965.62</v>
          </cell>
        </row>
        <row r="776">
          <cell r="A776">
            <v>23580123</v>
          </cell>
          <cell r="B776" t="str">
            <v>6*  TCS received A/c F23</v>
          </cell>
          <cell r="C776">
            <v>-511104.4</v>
          </cell>
          <cell r="D776">
            <v>-845037.4</v>
          </cell>
          <cell r="E776">
            <v>0</v>
          </cell>
          <cell r="F776">
            <v>0</v>
          </cell>
          <cell r="G776">
            <v>8275.93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3798.74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-1344067.13</v>
          </cell>
        </row>
        <row r="777">
          <cell r="A777">
            <v>23580124</v>
          </cell>
          <cell r="B777" t="str">
            <v>23580124 TCS receivable F23</v>
          </cell>
          <cell r="C777">
            <v>121488.26</v>
          </cell>
          <cell r="D777">
            <v>0</v>
          </cell>
          <cell r="E777">
            <v>0</v>
          </cell>
          <cell r="F777">
            <v>126994.84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248483.1</v>
          </cell>
        </row>
        <row r="778">
          <cell r="A778">
            <v>23580127</v>
          </cell>
          <cell r="B778" t="str">
            <v>6*  TCS receivable acc</v>
          </cell>
          <cell r="C778">
            <v>1055363.55</v>
          </cell>
          <cell r="D778">
            <v>757</v>
          </cell>
          <cell r="E778">
            <v>0</v>
          </cell>
          <cell r="F778">
            <v>109751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1165871.55</v>
          </cell>
        </row>
        <row r="779">
          <cell r="A779">
            <v>25950038</v>
          </cell>
          <cell r="B779" t="str">
            <v>25950038  TCS 206C(1H) Receivable Account</v>
          </cell>
          <cell r="C779">
            <v>939365.82</v>
          </cell>
          <cell r="D779">
            <v>-1428.98</v>
          </cell>
          <cell r="E779">
            <v>700129.35</v>
          </cell>
          <cell r="F779">
            <v>-183.14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73.59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1637956.64</v>
          </cell>
        </row>
        <row r="780">
          <cell r="A780">
            <v>25950039</v>
          </cell>
          <cell r="B780" t="str">
            <v>25950039 TCS 206C(1H) Rec 21</v>
          </cell>
          <cell r="C780">
            <v>125919728.34</v>
          </cell>
          <cell r="D780">
            <v>38862777.07</v>
          </cell>
          <cell r="E780">
            <v>24057457.120000001</v>
          </cell>
          <cell r="F780">
            <v>48588.72</v>
          </cell>
          <cell r="G780">
            <v>2168928.08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243367.87</v>
          </cell>
          <cell r="M780">
            <v>2020068.6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193320915.80000001</v>
          </cell>
        </row>
        <row r="781">
          <cell r="A781">
            <v>25950040</v>
          </cell>
          <cell r="B781" t="str">
            <v>25950040  TCS 206C(1H) Rec 22</v>
          </cell>
          <cell r="C781">
            <v>64539565.539999999</v>
          </cell>
          <cell r="D781">
            <v>23876647.030000001</v>
          </cell>
          <cell r="E781">
            <v>16454516.970000001</v>
          </cell>
          <cell r="F781">
            <v>178849.28</v>
          </cell>
          <cell r="G781">
            <v>1112081.76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117248.36</v>
          </cell>
          <cell r="M781">
            <v>1285754.67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107564663.61</v>
          </cell>
        </row>
        <row r="782">
          <cell r="A782">
            <v>27010001</v>
          </cell>
          <cell r="B782" t="str">
            <v>27010001 Advance Payment Of Income Tax</v>
          </cell>
          <cell r="C782">
            <v>0</v>
          </cell>
          <cell r="D782">
            <v>0</v>
          </cell>
          <cell r="E782">
            <v>0</v>
          </cell>
          <cell r="F782">
            <v>-56862197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-56862197</v>
          </cell>
        </row>
        <row r="783">
          <cell r="A783">
            <v>27010004</v>
          </cell>
          <cell r="B783" t="str">
            <v>27010004 Advance Payment of Income Tax - F-1996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</row>
        <row r="784">
          <cell r="A784">
            <v>27010005</v>
          </cell>
          <cell r="B784" t="str">
            <v>27010005 Advance Payment of Income Tax - F-1997</v>
          </cell>
          <cell r="C784">
            <v>0</v>
          </cell>
          <cell r="D784">
            <v>0</v>
          </cell>
          <cell r="E784">
            <v>0</v>
          </cell>
          <cell r="F784">
            <v>934458743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934458743</v>
          </cell>
        </row>
        <row r="785">
          <cell r="A785">
            <v>27010006</v>
          </cell>
          <cell r="B785" t="str">
            <v>27010006 Advance Payment of Income Tax - F-1998</v>
          </cell>
          <cell r="C785">
            <v>0</v>
          </cell>
          <cell r="D785">
            <v>0</v>
          </cell>
          <cell r="E785">
            <v>0</v>
          </cell>
          <cell r="F785">
            <v>605666637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605666637</v>
          </cell>
        </row>
        <row r="786">
          <cell r="A786">
            <v>27010007</v>
          </cell>
          <cell r="B786" t="str">
            <v>27010007 Advance Payment of Income Tax - F-1999</v>
          </cell>
          <cell r="C786">
            <v>0</v>
          </cell>
          <cell r="D786">
            <v>0</v>
          </cell>
          <cell r="E786">
            <v>0</v>
          </cell>
          <cell r="F786">
            <v>372813726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372813726</v>
          </cell>
        </row>
        <row r="787">
          <cell r="A787">
            <v>27010008</v>
          </cell>
          <cell r="B787" t="str">
            <v>27010008 Advance Payment of Income Tax - F-2000</v>
          </cell>
          <cell r="C787">
            <v>0</v>
          </cell>
          <cell r="D787">
            <v>0</v>
          </cell>
          <cell r="E787">
            <v>0</v>
          </cell>
          <cell r="F787">
            <v>703736877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703736877</v>
          </cell>
        </row>
        <row r="788">
          <cell r="A788">
            <v>27010009</v>
          </cell>
          <cell r="B788" t="str">
            <v>27010009 Advance Payment of Income Tax - F-2001</v>
          </cell>
          <cell r="C788">
            <v>0</v>
          </cell>
          <cell r="D788">
            <v>0</v>
          </cell>
          <cell r="E788">
            <v>0</v>
          </cell>
          <cell r="F788">
            <v>17844500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17844500</v>
          </cell>
        </row>
        <row r="789">
          <cell r="A789">
            <v>27010010</v>
          </cell>
          <cell r="B789" t="str">
            <v>27010010 Advance Payment of Income Tax - F-2002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</row>
        <row r="790">
          <cell r="A790">
            <v>27010011</v>
          </cell>
          <cell r="B790" t="str">
            <v>27010011 Advance Payment of Income Tax - F-2003</v>
          </cell>
          <cell r="C790">
            <v>0</v>
          </cell>
          <cell r="D790">
            <v>0</v>
          </cell>
          <cell r="E790">
            <v>0</v>
          </cell>
          <cell r="F790">
            <v>58225593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58225593</v>
          </cell>
        </row>
        <row r="791">
          <cell r="A791">
            <v>27010012</v>
          </cell>
          <cell r="B791" t="str">
            <v>27010012 Advance Payment of Income Tax - F-2004</v>
          </cell>
          <cell r="C791">
            <v>0</v>
          </cell>
          <cell r="D791">
            <v>0</v>
          </cell>
          <cell r="E791">
            <v>0</v>
          </cell>
          <cell r="F791">
            <v>578338087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578338087</v>
          </cell>
        </row>
        <row r="792">
          <cell r="A792">
            <v>27010013</v>
          </cell>
          <cell r="B792" t="str">
            <v>27010013 Advance Payment of Income Tax - F-2005</v>
          </cell>
          <cell r="C792">
            <v>0</v>
          </cell>
          <cell r="D792">
            <v>0</v>
          </cell>
          <cell r="E792">
            <v>0</v>
          </cell>
          <cell r="F792">
            <v>1900552618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1900552618</v>
          </cell>
        </row>
        <row r="793">
          <cell r="A793">
            <v>27010014</v>
          </cell>
          <cell r="B793" t="str">
            <v>27010014 Advance Payment of Income Tax - F-2006</v>
          </cell>
          <cell r="C793">
            <v>0</v>
          </cell>
          <cell r="D793">
            <v>0</v>
          </cell>
          <cell r="E793">
            <v>0</v>
          </cell>
          <cell r="F793">
            <v>2805282933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2805282933</v>
          </cell>
        </row>
        <row r="794">
          <cell r="A794">
            <v>27010015</v>
          </cell>
          <cell r="B794" t="str">
            <v>27010015 Advance Payment of Income Tax - F-2007</v>
          </cell>
          <cell r="C794">
            <v>0</v>
          </cell>
          <cell r="D794">
            <v>0</v>
          </cell>
          <cell r="E794">
            <v>0</v>
          </cell>
          <cell r="F794">
            <v>3255466926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3255466926</v>
          </cell>
        </row>
        <row r="795">
          <cell r="A795">
            <v>27010016</v>
          </cell>
          <cell r="B795" t="str">
            <v>27010016 Advance Payment of Income Tax - F-2008</v>
          </cell>
          <cell r="C795">
            <v>0</v>
          </cell>
          <cell r="D795">
            <v>0</v>
          </cell>
          <cell r="E795">
            <v>0</v>
          </cell>
          <cell r="F795">
            <v>2218406330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2218406330</v>
          </cell>
        </row>
        <row r="796">
          <cell r="A796">
            <v>27010017</v>
          </cell>
          <cell r="B796" t="str">
            <v>27010017 Advance Payment of Income Tax - F-2009</v>
          </cell>
          <cell r="C796">
            <v>0</v>
          </cell>
          <cell r="D796">
            <v>0</v>
          </cell>
          <cell r="E796">
            <v>0</v>
          </cell>
          <cell r="F796">
            <v>1750153425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1750153425</v>
          </cell>
        </row>
        <row r="797">
          <cell r="A797">
            <v>27010018</v>
          </cell>
          <cell r="B797" t="str">
            <v>27010018 Advance Payment of Income Tax - F-2010</v>
          </cell>
          <cell r="C797">
            <v>0</v>
          </cell>
          <cell r="D797">
            <v>0</v>
          </cell>
          <cell r="E797">
            <v>0</v>
          </cell>
          <cell r="F797">
            <v>6365313436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6365313436</v>
          </cell>
        </row>
        <row r="798">
          <cell r="A798">
            <v>27010019</v>
          </cell>
          <cell r="B798" t="str">
            <v>27010019 Advance Payment of Income Tax - F-2011</v>
          </cell>
          <cell r="C798">
            <v>0</v>
          </cell>
          <cell r="D798">
            <v>0</v>
          </cell>
          <cell r="E798">
            <v>0</v>
          </cell>
          <cell r="F798">
            <v>7665108599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7665108599</v>
          </cell>
        </row>
        <row r="799">
          <cell r="A799">
            <v>27010020</v>
          </cell>
          <cell r="B799" t="str">
            <v>27010020 Advance Payment of Income Tax - F-2012</v>
          </cell>
          <cell r="C799">
            <v>0</v>
          </cell>
          <cell r="D799">
            <v>0</v>
          </cell>
          <cell r="E799">
            <v>0</v>
          </cell>
          <cell r="F799">
            <v>6156209468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6156209468</v>
          </cell>
        </row>
        <row r="800">
          <cell r="A800">
            <v>27010021</v>
          </cell>
          <cell r="B800" t="str">
            <v>27010021 Advance Payment of Income Tax - F-2013</v>
          </cell>
          <cell r="C800">
            <v>0</v>
          </cell>
          <cell r="D800">
            <v>0</v>
          </cell>
          <cell r="E800">
            <v>0</v>
          </cell>
          <cell r="F800">
            <v>8063695781.7600002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8063695781.7600002</v>
          </cell>
        </row>
        <row r="801">
          <cell r="A801">
            <v>27010022</v>
          </cell>
          <cell r="B801" t="str">
            <v>27010022 Advance Payment of Income Tax - PTL OPENING</v>
          </cell>
          <cell r="C801">
            <v>0</v>
          </cell>
          <cell r="D801">
            <v>0</v>
          </cell>
          <cell r="E801">
            <v>0</v>
          </cell>
          <cell r="F801">
            <v>1668216156.27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1668216156.27</v>
          </cell>
        </row>
        <row r="802">
          <cell r="A802">
            <v>27010023</v>
          </cell>
          <cell r="B802" t="str">
            <v>27010023 Advance Payment of Income Tax -PTL CURRENT MOVEMNT</v>
          </cell>
          <cell r="C802">
            <v>0</v>
          </cell>
          <cell r="D802">
            <v>0</v>
          </cell>
          <cell r="E802">
            <v>0</v>
          </cell>
          <cell r="F802">
            <v>152619362.97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152619362.97</v>
          </cell>
        </row>
        <row r="803">
          <cell r="A803">
            <v>27010024</v>
          </cell>
          <cell r="B803" t="str">
            <v>27010024 Advance Payment of Income Tax - MHFL OPENING</v>
          </cell>
          <cell r="C803">
            <v>0</v>
          </cell>
          <cell r="D803">
            <v>0</v>
          </cell>
          <cell r="E803">
            <v>0</v>
          </cell>
          <cell r="F803">
            <v>288959546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288959546</v>
          </cell>
        </row>
        <row r="804">
          <cell r="A804">
            <v>27010025</v>
          </cell>
          <cell r="B804" t="str">
            <v>27010025 Advance Payment of Income Tax - MHFL CURRENT MOVEM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</row>
        <row r="805">
          <cell r="A805">
            <v>27010027</v>
          </cell>
          <cell r="B805" t="str">
            <v>27010027 Advance Payment of Income Tax - F-2014</v>
          </cell>
          <cell r="C805">
            <v>0</v>
          </cell>
          <cell r="D805">
            <v>0</v>
          </cell>
          <cell r="E805">
            <v>0</v>
          </cell>
          <cell r="F805">
            <v>7867221637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7867221637</v>
          </cell>
        </row>
        <row r="806">
          <cell r="A806">
            <v>27010028</v>
          </cell>
          <cell r="B806" t="str">
            <v>27010028 Advance Payment of Income Tax - F-2015</v>
          </cell>
          <cell r="C806">
            <v>0</v>
          </cell>
          <cell r="D806">
            <v>0</v>
          </cell>
          <cell r="E806">
            <v>0</v>
          </cell>
          <cell r="F806">
            <v>7390296417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7390296417</v>
          </cell>
        </row>
        <row r="807">
          <cell r="A807">
            <v>27010029</v>
          </cell>
          <cell r="B807" t="str">
            <v>27010029 Advance Payment of Income Tax - F-2016</v>
          </cell>
          <cell r="C807">
            <v>0</v>
          </cell>
          <cell r="D807">
            <v>0</v>
          </cell>
          <cell r="E807">
            <v>0</v>
          </cell>
          <cell r="F807">
            <v>7507113613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7507113613</v>
          </cell>
        </row>
        <row r="808">
          <cell r="A808">
            <v>27010030</v>
          </cell>
          <cell r="B808" t="str">
            <v>27010030 Advance Payment of Income Tax - F-2017</v>
          </cell>
          <cell r="C808">
            <v>0</v>
          </cell>
          <cell r="D808">
            <v>0</v>
          </cell>
          <cell r="E808">
            <v>0</v>
          </cell>
          <cell r="F808">
            <v>9406141404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9406141404</v>
          </cell>
        </row>
        <row r="809">
          <cell r="A809">
            <v>27010032</v>
          </cell>
          <cell r="B809" t="str">
            <v>27010032 Advance Payment of Income Tax - F-2018</v>
          </cell>
          <cell r="C809">
            <v>0</v>
          </cell>
          <cell r="D809">
            <v>0</v>
          </cell>
          <cell r="E809">
            <v>0</v>
          </cell>
          <cell r="F809">
            <v>11682583703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11682583703</v>
          </cell>
        </row>
        <row r="810">
          <cell r="A810">
            <v>27010033</v>
          </cell>
          <cell r="B810" t="str">
            <v>27010033 Advance Payment of Income Tax - F-2019</v>
          </cell>
          <cell r="C810">
            <v>0</v>
          </cell>
          <cell r="D810">
            <v>0</v>
          </cell>
          <cell r="E810">
            <v>0</v>
          </cell>
          <cell r="F810">
            <v>12119003520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12119003520</v>
          </cell>
        </row>
        <row r="811">
          <cell r="A811">
            <v>27010035</v>
          </cell>
          <cell r="B811" t="str">
            <v>27010035 Advance Payment of Income Tax - F-2020</v>
          </cell>
          <cell r="C811">
            <v>0</v>
          </cell>
          <cell r="D811">
            <v>0</v>
          </cell>
          <cell r="E811">
            <v>0</v>
          </cell>
          <cell r="F811">
            <v>11343879755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11343879755</v>
          </cell>
        </row>
        <row r="812">
          <cell r="A812">
            <v>27010036</v>
          </cell>
          <cell r="B812" t="str">
            <v>27010036 Advance Payment of Income Tax - F-2021</v>
          </cell>
          <cell r="C812">
            <v>0</v>
          </cell>
          <cell r="D812">
            <v>0</v>
          </cell>
          <cell r="E812">
            <v>0</v>
          </cell>
          <cell r="F812">
            <v>11100000000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11100000000</v>
          </cell>
        </row>
        <row r="813">
          <cell r="A813">
            <v>27010037</v>
          </cell>
          <cell r="B813" t="str">
            <v>6*  TDS rectification pending AY 2010-11</v>
          </cell>
          <cell r="C813">
            <v>0</v>
          </cell>
          <cell r="D813">
            <v>0</v>
          </cell>
          <cell r="E813">
            <v>0</v>
          </cell>
          <cell r="F813">
            <v>40828408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40828408</v>
          </cell>
        </row>
        <row r="814">
          <cell r="A814">
            <v>27010038</v>
          </cell>
          <cell r="B814" t="str">
            <v>6*  TDS rectification pending AY 2011-12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</row>
        <row r="815">
          <cell r="A815">
            <v>27010039</v>
          </cell>
          <cell r="B815" t="str">
            <v>27010039 Advance Payment of Income Tax - F-2022</v>
          </cell>
          <cell r="C815">
            <v>0</v>
          </cell>
          <cell r="D815">
            <v>0</v>
          </cell>
          <cell r="E815">
            <v>0</v>
          </cell>
          <cell r="F815">
            <v>7633410300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7633410300</v>
          </cell>
        </row>
        <row r="816">
          <cell r="A816">
            <v>27010041</v>
          </cell>
          <cell r="B816" t="str">
            <v>27010041 Advance Payment of Income Tax- F2021-MVML</v>
          </cell>
          <cell r="C816">
            <v>0</v>
          </cell>
          <cell r="D816">
            <v>0</v>
          </cell>
          <cell r="E816">
            <v>0</v>
          </cell>
          <cell r="F816">
            <v>372500000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372500000</v>
          </cell>
        </row>
        <row r="817">
          <cell r="A817">
            <v>27010044</v>
          </cell>
          <cell r="B817" t="str">
            <v>27010044  Advance Tax MVML F18</v>
          </cell>
          <cell r="C817">
            <v>0</v>
          </cell>
          <cell r="D817">
            <v>0</v>
          </cell>
          <cell r="E817">
            <v>0</v>
          </cell>
          <cell r="F817">
            <v>167505489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167505489</v>
          </cell>
        </row>
        <row r="818">
          <cell r="A818">
            <v>27010045</v>
          </cell>
          <cell r="B818" t="str">
            <v>27010045  Advance Tax MVML F19</v>
          </cell>
          <cell r="C818">
            <v>0</v>
          </cell>
          <cell r="D818">
            <v>0</v>
          </cell>
          <cell r="E818">
            <v>0</v>
          </cell>
          <cell r="F818">
            <v>1234060423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1234060423</v>
          </cell>
        </row>
        <row r="819">
          <cell r="A819">
            <v>27010046</v>
          </cell>
          <cell r="B819" t="str">
            <v>27010046  Advance Tax MVML F20</v>
          </cell>
          <cell r="C819">
            <v>0</v>
          </cell>
          <cell r="D819">
            <v>0</v>
          </cell>
          <cell r="E819">
            <v>0</v>
          </cell>
          <cell r="F819">
            <v>328000000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328000000</v>
          </cell>
        </row>
        <row r="820">
          <cell r="A820">
            <v>27010047</v>
          </cell>
          <cell r="B820" t="str">
            <v xml:space="preserve">27010047 Advance Tax - MECP+ MRL+ RIHL  </v>
          </cell>
          <cell r="C820">
            <v>0</v>
          </cell>
          <cell r="D820">
            <v>0</v>
          </cell>
          <cell r="E820">
            <v>0</v>
          </cell>
          <cell r="F820">
            <v>22746768.539999999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22746768.539999999</v>
          </cell>
        </row>
        <row r="821">
          <cell r="A821">
            <v>27010048</v>
          </cell>
          <cell r="B821" t="str">
            <v>27010048  Advance Payment of Income Tax - F-2023</v>
          </cell>
          <cell r="C821">
            <v>0</v>
          </cell>
          <cell r="D821">
            <v>0</v>
          </cell>
          <cell r="E821">
            <v>0</v>
          </cell>
          <cell r="F821">
            <v>15950000000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15950000000</v>
          </cell>
        </row>
        <row r="822">
          <cell r="A822">
            <v>27010075</v>
          </cell>
          <cell r="B822" t="str">
            <v>27010075 6*  Adv Pmt IT F-2024</v>
          </cell>
          <cell r="C822">
            <v>0</v>
          </cell>
          <cell r="D822">
            <v>0</v>
          </cell>
          <cell r="E822">
            <v>0</v>
          </cell>
          <cell r="F822">
            <v>21700000000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21700000000</v>
          </cell>
        </row>
        <row r="823">
          <cell r="A823">
            <v>27010901</v>
          </cell>
          <cell r="B823" t="str">
            <v>27010901 Ind- AS Advance Tax payments (ESOP Trust Consolida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</row>
        <row r="824">
          <cell r="A824">
            <v>27020001</v>
          </cell>
          <cell r="B824" t="str">
            <v>27020001 Advance payment of Surtax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</row>
        <row r="825">
          <cell r="A825">
            <v>27020002</v>
          </cell>
          <cell r="B825" t="str">
            <v>27020002 ADVANCE PAYMENT OF FRINGE BENEFIT TAX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</row>
        <row r="826">
          <cell r="A826">
            <v>27040001</v>
          </cell>
          <cell r="B826" t="str">
            <v>27040001 Tds Receivable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29495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29495</v>
          </cell>
        </row>
        <row r="827">
          <cell r="A827">
            <v>27040002</v>
          </cell>
          <cell r="B827" t="str">
            <v>27040002 TDS on accrued income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5175762.8899999997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5175762.8899999997</v>
          </cell>
        </row>
        <row r="828">
          <cell r="A828">
            <v>27040011</v>
          </cell>
          <cell r="B828" t="str">
            <v>6*  TDS áReceivable Account û F 2020</v>
          </cell>
          <cell r="C828">
            <v>207534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207534</v>
          </cell>
        </row>
        <row r="829">
          <cell r="A829">
            <v>27040012</v>
          </cell>
          <cell r="B829" t="str">
            <v>6*  TDS áReceivable Account û F 2020</v>
          </cell>
          <cell r="C829">
            <v>26898809.390000001</v>
          </cell>
          <cell r="D829">
            <v>0</v>
          </cell>
          <cell r="E829">
            <v>0</v>
          </cell>
          <cell r="F829">
            <v>53343090.700000003</v>
          </cell>
          <cell r="G829">
            <v>-782940.64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79458959.450000003</v>
          </cell>
        </row>
        <row r="830">
          <cell r="A830">
            <v>27040013</v>
          </cell>
          <cell r="B830" t="str">
            <v>6*  TDS  Receivable Account – F 2021</v>
          </cell>
          <cell r="C830">
            <v>8701.7099999999991</v>
          </cell>
          <cell r="D830">
            <v>0</v>
          </cell>
          <cell r="E830">
            <v>35413663.159999996</v>
          </cell>
          <cell r="F830">
            <v>69362992.480000004</v>
          </cell>
          <cell r="G830">
            <v>-20431940.140000001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0.01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84353417.219999999</v>
          </cell>
        </row>
        <row r="831">
          <cell r="A831">
            <v>27040016</v>
          </cell>
          <cell r="B831" t="str">
            <v>6*  TDS receivable MADPL - F2006 to F2011</v>
          </cell>
          <cell r="C831">
            <v>17055187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17055187</v>
          </cell>
        </row>
        <row r="832">
          <cell r="A832">
            <v>27040017</v>
          </cell>
          <cell r="B832" t="str">
            <v>6*  TDS receivable MTBD - upto F2013</v>
          </cell>
          <cell r="C832">
            <v>25004914</v>
          </cell>
          <cell r="D832">
            <v>0</v>
          </cell>
          <cell r="E832">
            <v>0</v>
          </cell>
          <cell r="F832">
            <v>-2686660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22318254</v>
          </cell>
        </row>
        <row r="833">
          <cell r="A833">
            <v>27040018</v>
          </cell>
          <cell r="B833" t="str">
            <v>27040018 TDS  Receivable Account -F 2022</v>
          </cell>
          <cell r="C833">
            <v>4041.24</v>
          </cell>
          <cell r="D833">
            <v>11432731.07</v>
          </cell>
          <cell r="E833">
            <v>62710804.590000004</v>
          </cell>
          <cell r="F833">
            <v>0</v>
          </cell>
          <cell r="G833">
            <v>193729332.69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267876909.59</v>
          </cell>
        </row>
        <row r="834">
          <cell r="A834">
            <v>27040019</v>
          </cell>
          <cell r="B834" t="str">
            <v>27040019 TDS Receivable - F16- MVML</v>
          </cell>
          <cell r="C834">
            <v>0</v>
          </cell>
          <cell r="D834">
            <v>0</v>
          </cell>
          <cell r="E834">
            <v>0</v>
          </cell>
          <cell r="F834">
            <v>-0.08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-0.08</v>
          </cell>
        </row>
        <row r="835">
          <cell r="A835">
            <v>27040020</v>
          </cell>
          <cell r="B835" t="str">
            <v>27040020 TDS Receivable - F17- MVML</v>
          </cell>
          <cell r="C835">
            <v>0</v>
          </cell>
          <cell r="D835">
            <v>0</v>
          </cell>
          <cell r="E835">
            <v>0</v>
          </cell>
          <cell r="F835">
            <v>185851386.52000001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185851386.52000001</v>
          </cell>
        </row>
        <row r="836">
          <cell r="A836">
            <v>27040021</v>
          </cell>
          <cell r="B836" t="str">
            <v>27040021 TDS Receivable - F18- MVML</v>
          </cell>
          <cell r="C836">
            <v>0</v>
          </cell>
          <cell r="D836">
            <v>0</v>
          </cell>
          <cell r="E836">
            <v>0</v>
          </cell>
          <cell r="F836">
            <v>1169605820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1169605820</v>
          </cell>
        </row>
        <row r="837">
          <cell r="A837">
            <v>27040022</v>
          </cell>
          <cell r="B837" t="str">
            <v>27040022 TDS Receivable - F19- MVML</v>
          </cell>
          <cell r="C837">
            <v>0</v>
          </cell>
          <cell r="D837">
            <v>0</v>
          </cell>
          <cell r="E837">
            <v>0</v>
          </cell>
          <cell r="F837">
            <v>1633687255.55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1633687255.55</v>
          </cell>
        </row>
        <row r="838">
          <cell r="A838">
            <v>27040023</v>
          </cell>
          <cell r="B838" t="str">
            <v>27040023 TDS Receivable - F20- MVML</v>
          </cell>
          <cell r="C838">
            <v>0</v>
          </cell>
          <cell r="D838">
            <v>0</v>
          </cell>
          <cell r="E838">
            <v>0</v>
          </cell>
          <cell r="F838">
            <v>1318083814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1318083814</v>
          </cell>
        </row>
        <row r="839">
          <cell r="A839">
            <v>27040024</v>
          </cell>
          <cell r="B839" t="str">
            <v>27040024 TDS Receivable - F21- MVML</v>
          </cell>
          <cell r="C839">
            <v>0</v>
          </cell>
          <cell r="D839">
            <v>0</v>
          </cell>
          <cell r="E839">
            <v>0</v>
          </cell>
          <cell r="F839">
            <v>803119983.19000006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803119983.19000006</v>
          </cell>
        </row>
        <row r="840">
          <cell r="A840">
            <v>27040025</v>
          </cell>
          <cell r="B840" t="str">
            <v>27040025 TDS Receivable - F22- MVML</v>
          </cell>
          <cell r="C840">
            <v>3609000</v>
          </cell>
          <cell r="D840">
            <v>0</v>
          </cell>
          <cell r="E840">
            <v>0</v>
          </cell>
          <cell r="F840">
            <v>194067114.66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197676114.66</v>
          </cell>
        </row>
        <row r="841">
          <cell r="A841">
            <v>27040027</v>
          </cell>
          <cell r="B841" t="str">
            <v>27040027  TDS receivable MECP+MRL+RIHL</v>
          </cell>
          <cell r="C841">
            <v>0</v>
          </cell>
          <cell r="D841">
            <v>0</v>
          </cell>
          <cell r="E841">
            <v>0</v>
          </cell>
          <cell r="F841">
            <v>17243912.34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17243912.34</v>
          </cell>
        </row>
        <row r="842">
          <cell r="A842">
            <v>27040028</v>
          </cell>
          <cell r="B842" t="str">
            <v>27040028 TDS  Receivable Account – F 2023</v>
          </cell>
          <cell r="C842">
            <v>4763392.47</v>
          </cell>
          <cell r="D842">
            <v>42711.519999999997</v>
          </cell>
          <cell r="E842">
            <v>99663658.900000006</v>
          </cell>
          <cell r="F842">
            <v>1206275.6100000001</v>
          </cell>
          <cell r="G842">
            <v>218716935.69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25798031.66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350191005.85000002</v>
          </cell>
        </row>
        <row r="843">
          <cell r="A843">
            <v>27040030</v>
          </cell>
          <cell r="B843" t="str">
            <v>6*  TDSáReceivable Acc</v>
          </cell>
          <cell r="C843">
            <v>931305046.89999998</v>
          </cell>
          <cell r="D843">
            <v>47309300.329999998</v>
          </cell>
          <cell r="E843">
            <v>75732079.959999993</v>
          </cell>
          <cell r="F843">
            <v>2632339791.7399998</v>
          </cell>
          <cell r="G843">
            <v>187101515.19999999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17971840.02</v>
          </cell>
          <cell r="M843">
            <v>22212373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3913971947.1500001</v>
          </cell>
        </row>
        <row r="844">
          <cell r="A844">
            <v>27040099</v>
          </cell>
          <cell r="B844" t="str">
            <v>27040099 Tds Suspense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</row>
        <row r="845">
          <cell r="A845">
            <v>27050001</v>
          </cell>
          <cell r="B845" t="str">
            <v>27050001 Provisions For Income Tax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</row>
        <row r="846">
          <cell r="A846">
            <v>27050002</v>
          </cell>
          <cell r="B846" t="str">
            <v>27050002 Excess of provision over tax - Grossing up</v>
          </cell>
          <cell r="C846">
            <v>0</v>
          </cell>
          <cell r="D846">
            <v>0</v>
          </cell>
          <cell r="E846">
            <v>0</v>
          </cell>
          <cell r="F846">
            <v>3633769408.75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3633769408.75</v>
          </cell>
        </row>
        <row r="847">
          <cell r="A847">
            <v>27060002</v>
          </cell>
          <cell r="B847" t="str">
            <v>27060002 TDS certificate Received Account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</row>
        <row r="848">
          <cell r="A848">
            <v>27060003</v>
          </cell>
          <cell r="B848" t="str">
            <v>27060003 Advance tax Suspense Account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</row>
        <row r="849">
          <cell r="A849">
            <v>27060004</v>
          </cell>
          <cell r="B849" t="str">
            <v>27060004 TDS Certificates Received Account - F-1996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</row>
        <row r="850">
          <cell r="A850">
            <v>27060005</v>
          </cell>
          <cell r="B850" t="str">
            <v>27060005 TDS Certificates Received Account - F-1997</v>
          </cell>
          <cell r="C850">
            <v>0</v>
          </cell>
          <cell r="D850">
            <v>0</v>
          </cell>
          <cell r="E850">
            <v>0</v>
          </cell>
          <cell r="F850">
            <v>139165372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139165372</v>
          </cell>
        </row>
        <row r="851">
          <cell r="A851">
            <v>27060006</v>
          </cell>
          <cell r="B851" t="str">
            <v>27060006 TDS Certificates Received Account - F-1998</v>
          </cell>
          <cell r="C851">
            <v>0</v>
          </cell>
          <cell r="D851">
            <v>0</v>
          </cell>
          <cell r="E851">
            <v>0</v>
          </cell>
          <cell r="F851">
            <v>126707231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126707231</v>
          </cell>
        </row>
        <row r="852">
          <cell r="A852">
            <v>27060007</v>
          </cell>
          <cell r="B852" t="str">
            <v>27060007 TDS Certificates Received Account - F-1999</v>
          </cell>
          <cell r="C852">
            <v>0</v>
          </cell>
          <cell r="D852">
            <v>0</v>
          </cell>
          <cell r="E852">
            <v>0</v>
          </cell>
          <cell r="F852">
            <v>100750352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100750352</v>
          </cell>
        </row>
        <row r="853">
          <cell r="A853">
            <v>27060008</v>
          </cell>
          <cell r="B853" t="str">
            <v>27060008 TDS Certificates Received Account - F-2000</v>
          </cell>
          <cell r="C853">
            <v>0</v>
          </cell>
          <cell r="D853">
            <v>0</v>
          </cell>
          <cell r="E853">
            <v>0</v>
          </cell>
          <cell r="F853">
            <v>97830263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97830263</v>
          </cell>
        </row>
        <row r="854">
          <cell r="A854">
            <v>27060009</v>
          </cell>
          <cell r="B854" t="str">
            <v>27060009 TDS Certificates Received Account - F-2001</v>
          </cell>
          <cell r="C854">
            <v>0</v>
          </cell>
          <cell r="D854">
            <v>0</v>
          </cell>
          <cell r="E854">
            <v>0</v>
          </cell>
          <cell r="F854">
            <v>72452655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72452655</v>
          </cell>
        </row>
        <row r="855">
          <cell r="A855">
            <v>27060010</v>
          </cell>
          <cell r="B855" t="str">
            <v>27060010 TDS Certificates Received Account - F-2002</v>
          </cell>
          <cell r="C855">
            <v>0</v>
          </cell>
          <cell r="D855">
            <v>0</v>
          </cell>
          <cell r="E855">
            <v>0</v>
          </cell>
          <cell r="F855">
            <v>35347154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35347154</v>
          </cell>
        </row>
        <row r="856">
          <cell r="A856">
            <v>27060011</v>
          </cell>
          <cell r="B856" t="str">
            <v>27060011 TDS Certificates Received Account - F-2003</v>
          </cell>
          <cell r="C856">
            <v>0</v>
          </cell>
          <cell r="D856">
            <v>0</v>
          </cell>
          <cell r="E856">
            <v>0</v>
          </cell>
          <cell r="F856">
            <v>133280914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133280914</v>
          </cell>
        </row>
        <row r="857">
          <cell r="A857">
            <v>27060012</v>
          </cell>
          <cell r="B857" t="str">
            <v>27060012 TDS Certificates Received Account - F-2004</v>
          </cell>
          <cell r="C857">
            <v>0</v>
          </cell>
          <cell r="D857">
            <v>0</v>
          </cell>
          <cell r="E857">
            <v>0</v>
          </cell>
          <cell r="F857">
            <v>60145939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60145939</v>
          </cell>
        </row>
        <row r="858">
          <cell r="A858">
            <v>27060013</v>
          </cell>
          <cell r="B858" t="str">
            <v>27060013 TDS Certificates Received Account - F-2005</v>
          </cell>
          <cell r="C858">
            <v>0</v>
          </cell>
          <cell r="D858">
            <v>0</v>
          </cell>
          <cell r="E858">
            <v>0</v>
          </cell>
          <cell r="F858">
            <v>64029323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64029323</v>
          </cell>
        </row>
        <row r="859">
          <cell r="A859">
            <v>27060014</v>
          </cell>
          <cell r="B859" t="str">
            <v>27060014 TDS Certificates Received Account - F-2006</v>
          </cell>
          <cell r="C859">
            <v>0</v>
          </cell>
          <cell r="D859">
            <v>0</v>
          </cell>
          <cell r="E859">
            <v>0</v>
          </cell>
          <cell r="F859">
            <v>114566589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114566589</v>
          </cell>
        </row>
        <row r="860">
          <cell r="A860">
            <v>27060015</v>
          </cell>
          <cell r="B860" t="str">
            <v>27060015 TDS Certificates Received Account - F-2007</v>
          </cell>
          <cell r="C860">
            <v>0</v>
          </cell>
          <cell r="D860">
            <v>0</v>
          </cell>
          <cell r="E860">
            <v>0</v>
          </cell>
          <cell r="F860">
            <v>148396806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148396806</v>
          </cell>
        </row>
        <row r="861">
          <cell r="A861">
            <v>27060016</v>
          </cell>
          <cell r="B861" t="str">
            <v>27060016 TDS Certificates Received Account - F-2008</v>
          </cell>
          <cell r="C861">
            <v>0</v>
          </cell>
          <cell r="D861">
            <v>0</v>
          </cell>
          <cell r="E861">
            <v>0</v>
          </cell>
          <cell r="F861">
            <v>276572108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276572108</v>
          </cell>
        </row>
        <row r="862">
          <cell r="A862">
            <v>27060017</v>
          </cell>
          <cell r="B862" t="str">
            <v>27060017 TDS Certificates Received Account - F-2009</v>
          </cell>
          <cell r="C862">
            <v>0</v>
          </cell>
          <cell r="D862">
            <v>0</v>
          </cell>
          <cell r="E862">
            <v>0</v>
          </cell>
          <cell r="F862">
            <v>399389165.76999998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399389165.76999998</v>
          </cell>
        </row>
        <row r="863">
          <cell r="A863">
            <v>27060018</v>
          </cell>
          <cell r="B863" t="str">
            <v>27060018 TDS Certificates Received Account - F-2010</v>
          </cell>
          <cell r="C863">
            <v>0</v>
          </cell>
          <cell r="D863">
            <v>0</v>
          </cell>
          <cell r="E863">
            <v>0</v>
          </cell>
          <cell r="F863">
            <v>387957245.05000001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387957245.05000001</v>
          </cell>
        </row>
        <row r="864">
          <cell r="A864">
            <v>27060019</v>
          </cell>
          <cell r="B864" t="str">
            <v>27060019 TDS Certificates Received Account - F-2011</v>
          </cell>
          <cell r="C864">
            <v>0</v>
          </cell>
          <cell r="D864">
            <v>0</v>
          </cell>
          <cell r="E864">
            <v>0</v>
          </cell>
          <cell r="F864">
            <v>392136398.99000001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392136398.99000001</v>
          </cell>
        </row>
        <row r="865">
          <cell r="A865">
            <v>27060020</v>
          </cell>
          <cell r="B865" t="str">
            <v>27060020 TDS Certificates Received Account - F-2012</v>
          </cell>
          <cell r="C865">
            <v>0</v>
          </cell>
          <cell r="D865">
            <v>0</v>
          </cell>
          <cell r="E865">
            <v>0</v>
          </cell>
          <cell r="F865">
            <v>458899425.97000003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458899425.97000003</v>
          </cell>
        </row>
        <row r="866">
          <cell r="A866">
            <v>27060021</v>
          </cell>
          <cell r="B866" t="str">
            <v>27060021 TDS Certificates Received Account - F-2013</v>
          </cell>
          <cell r="C866">
            <v>0</v>
          </cell>
          <cell r="D866">
            <v>0</v>
          </cell>
          <cell r="E866">
            <v>0</v>
          </cell>
          <cell r="F866">
            <v>510177791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510177791</v>
          </cell>
        </row>
        <row r="867">
          <cell r="A867">
            <v>27060022</v>
          </cell>
          <cell r="B867" t="str">
            <v>27060022 TDS Certificates Received Account - PTL</v>
          </cell>
          <cell r="C867">
            <v>0</v>
          </cell>
          <cell r="D867">
            <v>0</v>
          </cell>
          <cell r="E867">
            <v>0</v>
          </cell>
          <cell r="F867">
            <v>35546300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35546300</v>
          </cell>
        </row>
        <row r="868">
          <cell r="A868">
            <v>27060023</v>
          </cell>
          <cell r="B868" t="str">
            <v>27060023 TDS Certificates Received Account - MHFL</v>
          </cell>
          <cell r="C868">
            <v>0</v>
          </cell>
          <cell r="D868">
            <v>0</v>
          </cell>
          <cell r="E868">
            <v>0</v>
          </cell>
          <cell r="F868">
            <v>71353715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71353715</v>
          </cell>
        </row>
        <row r="869">
          <cell r="A869">
            <v>27060024</v>
          </cell>
          <cell r="B869" t="str">
            <v>27060024 TDS Certificates Received Account - F-2014</v>
          </cell>
          <cell r="C869">
            <v>0</v>
          </cell>
          <cell r="D869">
            <v>0</v>
          </cell>
          <cell r="E869">
            <v>0</v>
          </cell>
          <cell r="F869">
            <v>649425852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649425852</v>
          </cell>
        </row>
        <row r="870">
          <cell r="A870">
            <v>27060025</v>
          </cell>
          <cell r="B870" t="str">
            <v>27060025 TDS Certificates Received Account - F-2015</v>
          </cell>
          <cell r="C870">
            <v>0</v>
          </cell>
          <cell r="D870">
            <v>0</v>
          </cell>
          <cell r="E870">
            <v>0</v>
          </cell>
          <cell r="F870">
            <v>598900996.57000005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598900996.57000005</v>
          </cell>
        </row>
        <row r="871">
          <cell r="A871">
            <v>27060026</v>
          </cell>
          <cell r="B871" t="str">
            <v>27060026 TDS Certificates Received Account - F-2016</v>
          </cell>
          <cell r="C871">
            <v>0</v>
          </cell>
          <cell r="D871">
            <v>0</v>
          </cell>
          <cell r="E871">
            <v>0</v>
          </cell>
          <cell r="F871">
            <v>580365609.30999994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580365609.30999994</v>
          </cell>
        </row>
        <row r="872">
          <cell r="A872">
            <v>27060027</v>
          </cell>
          <cell r="B872" t="str">
            <v>27060027 TDS Certificates Received Account - F-2017</v>
          </cell>
          <cell r="C872">
            <v>0</v>
          </cell>
          <cell r="D872">
            <v>0</v>
          </cell>
          <cell r="E872">
            <v>0</v>
          </cell>
          <cell r="F872">
            <v>698950830.75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698950830.75</v>
          </cell>
        </row>
        <row r="873">
          <cell r="A873">
            <v>27060029</v>
          </cell>
          <cell r="B873" t="str">
            <v>27060029 TDS Certificates Received Account-F-2018</v>
          </cell>
          <cell r="C873">
            <v>0</v>
          </cell>
          <cell r="D873">
            <v>0</v>
          </cell>
          <cell r="E873">
            <v>0</v>
          </cell>
          <cell r="F873">
            <v>732815053.53999996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732815053.53999996</v>
          </cell>
        </row>
        <row r="874">
          <cell r="A874">
            <v>27060030</v>
          </cell>
          <cell r="B874" t="str">
            <v>27060030 TDSáCertificatesáReceivedáAccount-F-2019</v>
          </cell>
          <cell r="C874">
            <v>0</v>
          </cell>
          <cell r="D874">
            <v>0</v>
          </cell>
          <cell r="E874">
            <v>0</v>
          </cell>
          <cell r="F874">
            <v>879797232.11000001</v>
          </cell>
          <cell r="G874">
            <v>0.01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879797232.12</v>
          </cell>
        </row>
        <row r="875">
          <cell r="A875">
            <v>27060032</v>
          </cell>
          <cell r="B875" t="str">
            <v>27060032 TDSáCertificatesáReceivedáAccount F- 2020</v>
          </cell>
          <cell r="C875">
            <v>10935866.66</v>
          </cell>
          <cell r="D875">
            <v>20854122.530000001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31789989.190000001</v>
          </cell>
        </row>
        <row r="876">
          <cell r="A876">
            <v>27060034</v>
          </cell>
          <cell r="B876" t="str">
            <v>27060034 TDSáCertificatesáReceivedáAccount F- 2020</v>
          </cell>
          <cell r="C876">
            <v>249489563.47999999</v>
          </cell>
          <cell r="D876">
            <v>100188692</v>
          </cell>
          <cell r="E876">
            <v>43358004.909999996</v>
          </cell>
          <cell r="F876">
            <v>251081495.74000001</v>
          </cell>
          <cell r="G876">
            <v>161756612.66999999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17471038</v>
          </cell>
          <cell r="M876">
            <v>12233623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835579029.79999995</v>
          </cell>
        </row>
        <row r="877">
          <cell r="A877">
            <v>27060035</v>
          </cell>
          <cell r="B877" t="str">
            <v>6*  TDS Certificates Received Account-F-2021</v>
          </cell>
          <cell r="C877">
            <v>179578157.03999999</v>
          </cell>
          <cell r="D877">
            <v>94776412.129999995</v>
          </cell>
          <cell r="E877">
            <v>0</v>
          </cell>
          <cell r="F877">
            <v>724991574.63</v>
          </cell>
          <cell r="G877">
            <v>125995237.83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20729309.379999999</v>
          </cell>
          <cell r="M877">
            <v>14115117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1160185808.01</v>
          </cell>
        </row>
        <row r="878">
          <cell r="A878">
            <v>27060037</v>
          </cell>
          <cell r="B878" t="str">
            <v>27060037 TDS Certificates Received Account-F-2022</v>
          </cell>
          <cell r="C878">
            <v>562190172.87</v>
          </cell>
          <cell r="D878">
            <v>169700158.69</v>
          </cell>
          <cell r="E878">
            <v>0</v>
          </cell>
          <cell r="F878">
            <v>1747142836.55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30376422</v>
          </cell>
          <cell r="M878">
            <v>34849177.75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2544258767.8600001</v>
          </cell>
        </row>
        <row r="879">
          <cell r="A879">
            <v>27060041</v>
          </cell>
          <cell r="B879" t="str">
            <v>27060041 Excess of provision over tax - Grossing up - MVML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</row>
        <row r="880">
          <cell r="A880">
            <v>27060042</v>
          </cell>
          <cell r="B880" t="str">
            <v>27060042  TDS Certi Rece F-23</v>
          </cell>
          <cell r="C880">
            <v>1796302533.24</v>
          </cell>
          <cell r="D880">
            <v>206870654.43000001</v>
          </cell>
          <cell r="E880">
            <v>0</v>
          </cell>
          <cell r="F880">
            <v>2167201280.2800002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40592052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4210966519.9499998</v>
          </cell>
        </row>
        <row r="881">
          <cell r="A881">
            <v>27060044</v>
          </cell>
          <cell r="B881" t="str">
            <v>6*  TDS Rec  MEML-F-2023</v>
          </cell>
          <cell r="C881">
            <v>9931960.8599999994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9931960.8599999994</v>
          </cell>
        </row>
        <row r="882">
          <cell r="A882">
            <v>27060045</v>
          </cell>
          <cell r="B882" t="str">
            <v>6*  TDS Rec  MEML-F-2020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-1.29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-1.29</v>
          </cell>
        </row>
        <row r="883">
          <cell r="A883">
            <v>27060046</v>
          </cell>
          <cell r="B883" t="str">
            <v>6*  TDSáCertificatesáRec</v>
          </cell>
          <cell r="C883">
            <v>802637820.66999996</v>
          </cell>
          <cell r="D883">
            <v>85424707.480000004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31207432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919269960.14999998</v>
          </cell>
        </row>
        <row r="884">
          <cell r="A884">
            <v>16</v>
          </cell>
          <cell r="B884" t="str">
            <v>Other Non-Current Non -Financial Assets......</v>
          </cell>
          <cell r="C884">
            <v>12648610941.82</v>
          </cell>
          <cell r="D884">
            <v>2917488238.5300002</v>
          </cell>
          <cell r="E884">
            <v>258663168.5</v>
          </cell>
          <cell r="F884">
            <v>146030198.03999999</v>
          </cell>
          <cell r="G884">
            <v>125620324.94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3293937.61</v>
          </cell>
          <cell r="M884">
            <v>190331142.69999999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16290037952.139999</v>
          </cell>
        </row>
        <row r="885">
          <cell r="A885" t="str">
            <v/>
          </cell>
          <cell r="B885" t="str">
            <v>Other Non-Current Non -Financial Assets......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</row>
        <row r="886">
          <cell r="A886">
            <v>25610100</v>
          </cell>
          <cell r="B886" t="str">
            <v>25610100 Contract Cost NC (in the nature of prepaid)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</row>
        <row r="887">
          <cell r="A887">
            <v>332</v>
          </cell>
          <cell r="B887" t="str">
            <v>Capital Advance..............................</v>
          </cell>
          <cell r="C887">
            <v>9702072065.9500008</v>
          </cell>
          <cell r="D887">
            <v>2240735253.1599998</v>
          </cell>
          <cell r="E887">
            <v>63774550.390000001</v>
          </cell>
          <cell r="F887">
            <v>11937807.91</v>
          </cell>
          <cell r="G887">
            <v>7648428.4400000004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3050296.11</v>
          </cell>
          <cell r="M887">
            <v>12797210.5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12042015612.459999</v>
          </cell>
        </row>
        <row r="888">
          <cell r="A888">
            <v>453</v>
          </cell>
          <cell r="B888" t="str">
            <v>Capital Advance (Main).......................</v>
          </cell>
          <cell r="C888">
            <v>9702072065.9500008</v>
          </cell>
          <cell r="D888">
            <v>2240735253</v>
          </cell>
          <cell r="E888">
            <v>63774550.390000001</v>
          </cell>
          <cell r="F888">
            <v>11937807.91</v>
          </cell>
          <cell r="G888">
            <v>7648428.4400000004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3050296.11</v>
          </cell>
          <cell r="M888">
            <v>12797210.5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12042015612.299999</v>
          </cell>
        </row>
        <row r="889">
          <cell r="A889"/>
          <cell r="B889" t="str">
            <v>NC Contract Assets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</row>
        <row r="890">
          <cell r="A890">
            <v>25600054</v>
          </cell>
          <cell r="B890" t="str">
            <v>25600054 Non Current Contract Assets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</row>
        <row r="891">
          <cell r="A891">
            <v>25600055</v>
          </cell>
          <cell r="B891" t="str">
            <v>25600055 Provision for doubtful contract assets NC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</row>
        <row r="892">
          <cell r="A892">
            <v>25600050</v>
          </cell>
          <cell r="B892" t="str">
            <v>25600050 Cap Adv Secured good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</row>
        <row r="893">
          <cell r="A893">
            <v>25600051</v>
          </cell>
          <cell r="B893" t="str">
            <v>25600051 Cap Adv Unsecured good</v>
          </cell>
          <cell r="C893">
            <v>9702072065.9500008</v>
          </cell>
          <cell r="D893">
            <v>0</v>
          </cell>
          <cell r="E893">
            <v>0</v>
          </cell>
          <cell r="F893">
            <v>11937807.91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12797210.5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9726807084.3600006</v>
          </cell>
        </row>
        <row r="894">
          <cell r="A894">
            <v>25600052</v>
          </cell>
          <cell r="B894" t="str">
            <v>25600052 Cap Adv doubtful</v>
          </cell>
          <cell r="C894">
            <v>11137351.23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11137351.23</v>
          </cell>
        </row>
        <row r="895">
          <cell r="A895">
            <v>25600053</v>
          </cell>
          <cell r="B895" t="str">
            <v>25600053 Cap Adv Provision for doubtful (Grossing up)</v>
          </cell>
          <cell r="C895">
            <v>-11137351.23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-11137351.23</v>
          </cell>
        </row>
        <row r="896">
          <cell r="A896">
            <v>25600901</v>
          </cell>
          <cell r="B896" t="str">
            <v>25600901 IND AS Cap Adv Secured good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</row>
        <row r="897">
          <cell r="A897">
            <v>25600902</v>
          </cell>
          <cell r="B897" t="str">
            <v>25600902 IND AS Cap Adv Unsecured good</v>
          </cell>
          <cell r="C897">
            <v>0</v>
          </cell>
          <cell r="D897">
            <v>2240735253</v>
          </cell>
          <cell r="E897">
            <v>63774550.390000001</v>
          </cell>
          <cell r="F897">
            <v>0</v>
          </cell>
          <cell r="G897">
            <v>7648428.4400000004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3050296.11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2315208527.9400001</v>
          </cell>
        </row>
        <row r="898">
          <cell r="A898">
            <v>25600903</v>
          </cell>
          <cell r="B898" t="str">
            <v>25600903 IND AS Cap Adv doubtful</v>
          </cell>
          <cell r="C898">
            <v>0</v>
          </cell>
          <cell r="D898">
            <v>34803110.840000004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34803110.840000004</v>
          </cell>
        </row>
        <row r="899">
          <cell r="A899">
            <v>25600904</v>
          </cell>
          <cell r="B899" t="str">
            <v>25600904 IND AS Cap Adv Provision for doubtful (Grossing up</v>
          </cell>
          <cell r="C899">
            <v>0</v>
          </cell>
          <cell r="D899">
            <v>-34803110.840000004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-34803110.840000004</v>
          </cell>
        </row>
        <row r="900">
          <cell r="A900">
            <v>454</v>
          </cell>
          <cell r="B900" t="str">
            <v>Capital Advance (Detail).....................</v>
          </cell>
          <cell r="C900">
            <v>0</v>
          </cell>
          <cell r="D900">
            <v>0.16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0.16</v>
          </cell>
        </row>
        <row r="901">
          <cell r="A901">
            <v>20950050</v>
          </cell>
          <cell r="B901" t="str">
            <v>20950050 CWIP - Capital Advances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</row>
        <row r="902">
          <cell r="A902">
            <v>20950051</v>
          </cell>
          <cell r="B902" t="str">
            <v>20950051 CWIP - Capital Advances Grossing up</v>
          </cell>
          <cell r="C902">
            <v>0</v>
          </cell>
          <cell r="D902">
            <v>2275538364</v>
          </cell>
          <cell r="E902">
            <v>63774550.390000001</v>
          </cell>
          <cell r="F902">
            <v>11937807.91</v>
          </cell>
          <cell r="G902">
            <v>7648428.4400000004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3050296.11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2361949446.8499999</v>
          </cell>
        </row>
        <row r="903">
          <cell r="A903">
            <v>20950052</v>
          </cell>
          <cell r="B903" t="str">
            <v>20950052 CWIP  Down Payment</v>
          </cell>
          <cell r="C903">
            <v>7367362378.4799995</v>
          </cell>
          <cell r="D903">
            <v>5806016709.5100002</v>
          </cell>
          <cell r="E903">
            <v>162469924.47999999</v>
          </cell>
          <cell r="F903">
            <v>8621961.1999999993</v>
          </cell>
          <cell r="G903">
            <v>16393327.859999999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8269347.4000000004</v>
          </cell>
          <cell r="M903">
            <v>34481571.93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13403615220.860001</v>
          </cell>
        </row>
        <row r="904">
          <cell r="A904">
            <v>20950053</v>
          </cell>
          <cell r="B904" t="str">
            <v>20950053 CWIP Down Payment clearing</v>
          </cell>
          <cell r="C904">
            <v>-7367362378.4799995</v>
          </cell>
          <cell r="D904">
            <v>-5806016709.5100002</v>
          </cell>
          <cell r="E904">
            <v>-162469924.47999999</v>
          </cell>
          <cell r="F904">
            <v>-8621961.1999999993</v>
          </cell>
          <cell r="G904">
            <v>-16393327.859999999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-8269347.4000000004</v>
          </cell>
          <cell r="M904">
            <v>-34481571.93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-13403615220.860001</v>
          </cell>
        </row>
        <row r="905">
          <cell r="A905">
            <v>20950100</v>
          </cell>
          <cell r="B905" t="str">
            <v>20950100 F/A CAP WORK IN PROGRESS - DOWN PAYMENT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</row>
        <row r="906">
          <cell r="A906">
            <v>20950101</v>
          </cell>
          <cell r="B906" t="str">
            <v>20950101 F/A CAP WORK IN PR. - DOWN PAYMENT CLRNG.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</row>
        <row r="907">
          <cell r="A907">
            <v>20950902</v>
          </cell>
          <cell r="B907" t="str">
            <v>20950902 Ind AS CWIP  Down Payment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</row>
        <row r="908">
          <cell r="A908">
            <v>25600060</v>
          </cell>
          <cell r="B908" t="str">
            <v>25600060 Cap Adv Grossing up</v>
          </cell>
          <cell r="C908">
            <v>10279833.23</v>
          </cell>
          <cell r="D908">
            <v>0</v>
          </cell>
          <cell r="E908">
            <v>0</v>
          </cell>
          <cell r="F908">
            <v>-11937807.91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-3050296.11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-4708270.79</v>
          </cell>
        </row>
        <row r="909">
          <cell r="A909">
            <v>25600070</v>
          </cell>
          <cell r="B909" t="str">
            <v>25600070 Cap Adv Provision for doubtful</v>
          </cell>
          <cell r="C909">
            <v>-10279833.23</v>
          </cell>
          <cell r="D909">
            <v>-34803110.840000004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-45082944.07</v>
          </cell>
        </row>
        <row r="910">
          <cell r="A910">
            <v>25600905</v>
          </cell>
          <cell r="B910" t="str">
            <v>25600905 IND AS Cap Adv Grossing up</v>
          </cell>
          <cell r="C910">
            <v>0</v>
          </cell>
          <cell r="D910">
            <v>-2240735253</v>
          </cell>
          <cell r="E910">
            <v>-63774550.390000001</v>
          </cell>
          <cell r="F910">
            <v>0</v>
          </cell>
          <cell r="G910">
            <v>-7648428.4400000004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-2312158231.8299999</v>
          </cell>
        </row>
        <row r="911">
          <cell r="A911">
            <v>25600906</v>
          </cell>
          <cell r="B911" t="str">
            <v>25600906 IND AS Cap Adv Provision for doubtful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</row>
        <row r="912">
          <cell r="A912">
            <v>343</v>
          </cell>
          <cell r="B912" t="str">
            <v>Other Loans &amp; Advances.......................</v>
          </cell>
          <cell r="C912">
            <v>2946538875.8699999</v>
          </cell>
          <cell r="D912">
            <v>676752985.37</v>
          </cell>
          <cell r="E912">
            <v>194888618.11000001</v>
          </cell>
          <cell r="F912">
            <v>134092390.13</v>
          </cell>
          <cell r="G912">
            <v>117971896.5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243641.5</v>
          </cell>
          <cell r="M912">
            <v>177533932.19999999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4248022339.6799998</v>
          </cell>
        </row>
        <row r="913">
          <cell r="A913">
            <v>456</v>
          </cell>
          <cell r="B913" t="str">
            <v>Other Loans &amp; Advances (Main)................</v>
          </cell>
          <cell r="C913">
            <v>2946538875.8699999</v>
          </cell>
          <cell r="D913">
            <v>676752985.37</v>
          </cell>
          <cell r="E913">
            <v>194888618.11000001</v>
          </cell>
          <cell r="F913">
            <v>134092390.13</v>
          </cell>
          <cell r="G913">
            <v>117971896.5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243641.5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4070488407.48</v>
          </cell>
        </row>
        <row r="914">
          <cell r="A914">
            <v>24510972</v>
          </cell>
          <cell r="B914" t="str">
            <v>24510972 Ind AS Non-Financial Other Non Current Assets good</v>
          </cell>
          <cell r="C914">
            <v>2801018679.8699999</v>
          </cell>
          <cell r="D914">
            <v>676752985.37</v>
          </cell>
          <cell r="E914">
            <v>194888618.11000001</v>
          </cell>
          <cell r="F914">
            <v>134092390.13</v>
          </cell>
          <cell r="G914">
            <v>117971896.5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243641.5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3924968211.48</v>
          </cell>
        </row>
        <row r="915">
          <cell r="A915">
            <v>24510974</v>
          </cell>
          <cell r="B915" t="str">
            <v>24510974 Ind AS Non-Financial Other Non Current Assets doub</v>
          </cell>
          <cell r="C915">
            <v>0</v>
          </cell>
          <cell r="D915">
            <v>211315992.69999999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211315992.69999999</v>
          </cell>
        </row>
        <row r="916">
          <cell r="A916">
            <v>24510976</v>
          </cell>
          <cell r="B916" t="str">
            <v>24510976 Ind AS Non-Financial Other Non Current Assets doub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</row>
        <row r="917">
          <cell r="A917">
            <v>25510972</v>
          </cell>
          <cell r="B917" t="str">
            <v>25510972 Ind AS Non-Finan Other L/A Securd gd Bal Tr fm fin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</row>
        <row r="918">
          <cell r="A918">
            <v>25510974</v>
          </cell>
          <cell r="B918" t="str">
            <v>25510974 Ind AS Non-Finan Other L/A Unsecurd gd Bal frm fin</v>
          </cell>
          <cell r="C918">
            <v>145520196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145520196</v>
          </cell>
        </row>
        <row r="919">
          <cell r="A919">
            <v>25510976</v>
          </cell>
          <cell r="B919" t="str">
            <v>25510976 Ind AS Non-Fin Othr L/A Doubtfl Bal Trf fr Fin Grp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</row>
        <row r="920">
          <cell r="A920">
            <v>25510978</v>
          </cell>
          <cell r="B920" t="str">
            <v>25510978 Ind AS Non-Fin Othr L/A Prov doubt bal trf fm Fin</v>
          </cell>
          <cell r="C920">
            <v>0</v>
          </cell>
          <cell r="D920">
            <v>-211315992.69999999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-211315992.69999999</v>
          </cell>
        </row>
        <row r="921">
          <cell r="A921">
            <v>347</v>
          </cell>
          <cell r="B921" t="str">
            <v>Other Loans &amp; Advances (Detail)..............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177533932.19999999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177533932.19999999</v>
          </cell>
        </row>
        <row r="922">
          <cell r="A922">
            <v>374</v>
          </cell>
          <cell r="B922" t="str">
            <v>Security Deposits</v>
          </cell>
          <cell r="C922">
            <v>19418006</v>
          </cell>
          <cell r="D922">
            <v>2110950</v>
          </cell>
          <cell r="E922">
            <v>17086139</v>
          </cell>
          <cell r="F922">
            <v>10264726.880000001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3000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48882821.880000003</v>
          </cell>
        </row>
        <row r="923">
          <cell r="A923">
            <v>25620006</v>
          </cell>
          <cell r="B923" t="str">
            <v>25620006 Security Deposits-Excise/Customs</v>
          </cell>
          <cell r="C923">
            <v>0</v>
          </cell>
          <cell r="D923">
            <v>10000</v>
          </cell>
          <cell r="E923">
            <v>0</v>
          </cell>
          <cell r="F923">
            <v>37532.050000000003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47532.05</v>
          </cell>
        </row>
        <row r="924">
          <cell r="A924">
            <v>25620007</v>
          </cell>
          <cell r="B924" t="str">
            <v>25620007 Security Deposit - Govt. Authorities</v>
          </cell>
          <cell r="C924">
            <v>19418006</v>
          </cell>
          <cell r="D924">
            <v>2100950</v>
          </cell>
          <cell r="E924">
            <v>17086139</v>
          </cell>
          <cell r="F924">
            <v>10227194.83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3000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48835289.829999998</v>
          </cell>
        </row>
        <row r="925">
          <cell r="A925">
            <v>457</v>
          </cell>
          <cell r="B925" t="str">
            <v>Recoverable Expenses.........................</v>
          </cell>
          <cell r="C925">
            <v>1739339420.45</v>
          </cell>
          <cell r="D925">
            <v>458597409.22000003</v>
          </cell>
          <cell r="E925">
            <v>10056422</v>
          </cell>
          <cell r="F925">
            <v>-74.38</v>
          </cell>
          <cell r="G925">
            <v>17190007.210000001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240641.5</v>
          </cell>
          <cell r="M925">
            <v>93816146.450000003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2319239972.4499998</v>
          </cell>
        </row>
        <row r="926">
          <cell r="A926">
            <v>25660029</v>
          </cell>
          <cell r="B926" t="str">
            <v>25660029 Recoverable expenses - Long term</v>
          </cell>
          <cell r="C926">
            <v>28609982.440000001</v>
          </cell>
          <cell r="D926">
            <v>0</v>
          </cell>
          <cell r="E926">
            <v>0</v>
          </cell>
          <cell r="F926">
            <v>-5017090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23592892.440000001</v>
          </cell>
        </row>
        <row r="927">
          <cell r="A927">
            <v>25660053</v>
          </cell>
          <cell r="B927" t="str">
            <v>25660053 Recoverable Expenses - Excise Duty</v>
          </cell>
          <cell r="C927">
            <v>9320013</v>
          </cell>
          <cell r="D927">
            <v>438978274.31999999</v>
          </cell>
          <cell r="E927">
            <v>3563575</v>
          </cell>
          <cell r="F927">
            <v>0</v>
          </cell>
          <cell r="G927">
            <v>8110628.21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240641.5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460213132.02999997</v>
          </cell>
        </row>
        <row r="928">
          <cell r="A928">
            <v>25660054</v>
          </cell>
          <cell r="B928" t="str">
            <v>25660054 Recoverable Expenses - Customs Duty</v>
          </cell>
          <cell r="C928">
            <v>361368956.00999999</v>
          </cell>
          <cell r="D928">
            <v>1272215</v>
          </cell>
          <cell r="E928">
            <v>0</v>
          </cell>
          <cell r="F928">
            <v>-75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362641096.00999999</v>
          </cell>
        </row>
        <row r="929">
          <cell r="A929">
            <v>25660055</v>
          </cell>
          <cell r="B929" t="str">
            <v>25660055 Recoverable Expenses - Sales Tax</v>
          </cell>
          <cell r="C929">
            <v>1281346225</v>
          </cell>
          <cell r="D929">
            <v>18346919.899999999</v>
          </cell>
          <cell r="E929">
            <v>5858149</v>
          </cell>
          <cell r="F929">
            <v>0</v>
          </cell>
          <cell r="G929">
            <v>8705934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82805150.450000003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1397062378.3499999</v>
          </cell>
        </row>
        <row r="930">
          <cell r="A930">
            <v>25660058</v>
          </cell>
          <cell r="B930" t="str">
            <v>25660058 Recoverable Expenses - Income Tax</v>
          </cell>
          <cell r="C930">
            <v>58694244</v>
          </cell>
          <cell r="D930">
            <v>0</v>
          </cell>
          <cell r="E930">
            <v>634698</v>
          </cell>
          <cell r="F930">
            <v>5017090.62</v>
          </cell>
          <cell r="G930">
            <v>373445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64719477.619999997</v>
          </cell>
        </row>
        <row r="931">
          <cell r="A931">
            <v>25660060</v>
          </cell>
          <cell r="B931" t="str">
            <v>25660060 Recoverable Expenses - Bill Discounting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</row>
        <row r="932">
          <cell r="A932">
            <v>25510004</v>
          </cell>
          <cell r="B932" t="str">
            <v>25510004 Recoverable Expenses# Stamp Duty Pd Under Protest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11010996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11010996</v>
          </cell>
        </row>
        <row r="933">
          <cell r="A933">
            <v>458</v>
          </cell>
          <cell r="B933" t="str">
            <v>Prepaid Expenses (LT)........................</v>
          </cell>
          <cell r="C933">
            <v>97340981</v>
          </cell>
          <cell r="D933">
            <v>5310921.16</v>
          </cell>
          <cell r="E933">
            <v>0</v>
          </cell>
          <cell r="F933">
            <v>16750874.74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-0.25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119402776.65000001</v>
          </cell>
        </row>
        <row r="934">
          <cell r="A934">
            <v>25610097</v>
          </cell>
          <cell r="B934" t="str">
            <v>25610097 Prepaid Expenses NonCurrent</v>
          </cell>
          <cell r="C934">
            <v>97340981</v>
          </cell>
          <cell r="D934">
            <v>5310921.16</v>
          </cell>
          <cell r="E934">
            <v>0</v>
          </cell>
          <cell r="F934">
            <v>6873742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109525644.16</v>
          </cell>
        </row>
        <row r="935">
          <cell r="A935">
            <v>25610901</v>
          </cell>
          <cell r="B935" t="str">
            <v>25610901  Ind-AS    Prepaid Land Lease Premium  Non Current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-0.25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-0.25</v>
          </cell>
        </row>
        <row r="936">
          <cell r="A936">
            <v>25610904</v>
          </cell>
          <cell r="B936" t="str">
            <v>25610904 Ind AS Prepaid Expenses (Rent) Non Current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</row>
        <row r="937">
          <cell r="A937">
            <v>25610905</v>
          </cell>
          <cell r="B937" t="str">
            <v>25610905 Ind-AS    Prepaid Expenses (Wardha Power) Non Curr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</row>
        <row r="938">
          <cell r="A938">
            <v>25610908</v>
          </cell>
          <cell r="B938" t="str">
            <v>25610908 Ind-AS   Prepaid Expenses (Debenture Issue) Non Cu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</row>
        <row r="939">
          <cell r="A939">
            <v>25610910</v>
          </cell>
          <cell r="B939" t="str">
            <v>25610910 IND AS-Prepaid Empl Deferred Loan Expens-Non Curre</v>
          </cell>
          <cell r="C939">
            <v>0</v>
          </cell>
          <cell r="D939">
            <v>0</v>
          </cell>
          <cell r="E939">
            <v>0</v>
          </cell>
          <cell r="F939">
            <v>9877132.7400000002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9877132.7400000002</v>
          </cell>
        </row>
        <row r="940">
          <cell r="A940">
            <v>25610981</v>
          </cell>
          <cell r="B940" t="str">
            <v>25610981 Prepaid Expenses NonCurrent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</row>
        <row r="941">
          <cell r="A941">
            <v>25790001</v>
          </cell>
          <cell r="B941" t="str">
            <v>25790001 CGST Under Protest -Jammu and Kashmir  Receivable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</row>
        <row r="942">
          <cell r="A942">
            <v>25790002</v>
          </cell>
          <cell r="B942" t="str">
            <v>25790002 CGST Under Protest -Himachal Pradesh  Receivable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</row>
        <row r="943">
          <cell r="A943">
            <v>25790003</v>
          </cell>
          <cell r="B943" t="str">
            <v>25790003 CGST Under Protest -Punjab  Receivable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</row>
        <row r="944">
          <cell r="A944">
            <v>25790004</v>
          </cell>
          <cell r="B944" t="str">
            <v>25790004 CGST Under Protest -Chandigarh  Receivable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</row>
        <row r="945">
          <cell r="A945">
            <v>25790005</v>
          </cell>
          <cell r="B945" t="str">
            <v>25790005 CGST Under Protest -Uttarakhand  Receivable</v>
          </cell>
          <cell r="C945">
            <v>0</v>
          </cell>
          <cell r="D945">
            <v>4996073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4996073</v>
          </cell>
        </row>
        <row r="946">
          <cell r="A946">
            <v>25790006</v>
          </cell>
          <cell r="B946" t="str">
            <v>25790006 CGST Under Protest -Haryana  Receivable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</row>
        <row r="947">
          <cell r="A947">
            <v>25790007</v>
          </cell>
          <cell r="B947" t="str">
            <v>25790007 CGST Under Protest -Delhi  Receivable</v>
          </cell>
          <cell r="C947">
            <v>218270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218270</v>
          </cell>
        </row>
        <row r="948">
          <cell r="A948">
            <v>25790008</v>
          </cell>
          <cell r="B948" t="str">
            <v>25790008 CGST Under Protest -Rajasthan  Receivable</v>
          </cell>
          <cell r="C948">
            <v>540</v>
          </cell>
          <cell r="D948">
            <v>26640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27180</v>
          </cell>
        </row>
        <row r="949">
          <cell r="A949">
            <v>25790009</v>
          </cell>
          <cell r="B949" t="str">
            <v>25790009 CGST Under Protest -UTTAR PARADESH  Receivable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</row>
        <row r="950">
          <cell r="A950">
            <v>25790010</v>
          </cell>
          <cell r="B950" t="str">
            <v>25790010 CGST Under Protest -Bihar  Receivable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</row>
        <row r="951">
          <cell r="A951">
            <v>25790011</v>
          </cell>
          <cell r="B951" t="str">
            <v>25790011 CGST Under Protest -Sikkim  Receivable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</row>
        <row r="952">
          <cell r="A952">
            <v>25790012</v>
          </cell>
          <cell r="B952" t="str">
            <v>25790012 CGST Under Protest -Arunachal Pradesh  Receivable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</row>
        <row r="953">
          <cell r="A953">
            <v>25790013</v>
          </cell>
          <cell r="B953" t="str">
            <v>25790013 CGST Under Protest -Nagaland  Receivable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</row>
        <row r="954">
          <cell r="A954">
            <v>25790014</v>
          </cell>
          <cell r="B954" t="str">
            <v>25790014 CGST Under Protest -Manipur  Receivable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</row>
        <row r="955">
          <cell r="A955">
            <v>25790015</v>
          </cell>
          <cell r="B955" t="str">
            <v>25790015 CGST Under Protest -Mizoram  Receivable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</row>
        <row r="956">
          <cell r="A956">
            <v>25790016</v>
          </cell>
          <cell r="B956" t="str">
            <v>25790016 CGST Under Protest -Tripura  Receivable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</row>
        <row r="957">
          <cell r="A957">
            <v>25790017</v>
          </cell>
          <cell r="B957" t="str">
            <v>25790017 CGST Under Protest -Meghalaya  Receivable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</row>
        <row r="958">
          <cell r="A958">
            <v>25790018</v>
          </cell>
          <cell r="B958" t="str">
            <v>25790018 CGST Under Protest -Assam  Receivable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</row>
        <row r="959">
          <cell r="A959">
            <v>25790019</v>
          </cell>
          <cell r="B959" t="str">
            <v>25790019 CGST Under Protest -West Bengal  Receivable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</row>
        <row r="960">
          <cell r="A960">
            <v>25790020</v>
          </cell>
          <cell r="B960" t="str">
            <v>25790020 CGST Under Protest -JHARKHNAD  Receivable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</row>
        <row r="961">
          <cell r="A961">
            <v>25790021</v>
          </cell>
          <cell r="B961" t="str">
            <v>25790021 CGST Under Protest -Orissa  Receivable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</row>
        <row r="962">
          <cell r="A962">
            <v>25790022</v>
          </cell>
          <cell r="B962" t="str">
            <v>25790022 CGST Under Protest -CHATTISGARH  Receivable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</row>
        <row r="963">
          <cell r="A963">
            <v>25790023</v>
          </cell>
          <cell r="B963" t="str">
            <v>25790023 CGST Under Protest -Madhya Pradesh  Receivable</v>
          </cell>
          <cell r="C963">
            <v>2582900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2582900</v>
          </cell>
        </row>
        <row r="964">
          <cell r="A964">
            <v>25790024</v>
          </cell>
          <cell r="B964" t="str">
            <v>25790024 CGST Under Protest -Gujarat  Receivable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</row>
        <row r="965">
          <cell r="A965">
            <v>25790025</v>
          </cell>
          <cell r="B965" t="str">
            <v>25790025 CGST Under Protest -Daman und Diu  Receivable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</row>
        <row r="966">
          <cell r="A966">
            <v>25790026</v>
          </cell>
          <cell r="B966" t="str">
            <v>25790026 CGST Under Protest -Dadra and Nagar Hav.  Receivab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</row>
        <row r="967">
          <cell r="A967">
            <v>548</v>
          </cell>
          <cell r="B967" t="str">
            <v>4*  GST Receivable (LT).</v>
          </cell>
          <cell r="C967">
            <v>7802895</v>
          </cell>
          <cell r="D967">
            <v>10695972</v>
          </cell>
          <cell r="E967">
            <v>794470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19293337</v>
          </cell>
        </row>
        <row r="968">
          <cell r="A968">
            <v>549</v>
          </cell>
          <cell r="B968" t="str">
            <v>*** CGST under protest</v>
          </cell>
          <cell r="C968">
            <v>3254637</v>
          </cell>
          <cell r="D968">
            <v>5022713</v>
          </cell>
          <cell r="E968">
            <v>397235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8674585</v>
          </cell>
        </row>
        <row r="969">
          <cell r="A969">
            <v>25790027</v>
          </cell>
          <cell r="B969" t="str">
            <v>25790027 CGST Under Protest -Maharashtra  Receivable</v>
          </cell>
          <cell r="C969">
            <v>59981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59981</v>
          </cell>
        </row>
        <row r="970">
          <cell r="A970">
            <v>25790029</v>
          </cell>
          <cell r="B970" t="str">
            <v>25790029 CGST Under Protest -Karnataka  Receivable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</row>
        <row r="971">
          <cell r="A971">
            <v>25790030</v>
          </cell>
          <cell r="B971" t="str">
            <v>25790030 CGST Under Protest -Goa  Receivable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</row>
        <row r="972">
          <cell r="A972">
            <v>25790031</v>
          </cell>
          <cell r="B972" t="str">
            <v>25790031 CGST Under Protest -Lakshadweep  Receivable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</row>
        <row r="973">
          <cell r="A973">
            <v>25790032</v>
          </cell>
          <cell r="B973" t="str">
            <v>25790032 CGST Under Protest -Kerala  Receivable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</row>
        <row r="974">
          <cell r="A974">
            <v>25790033</v>
          </cell>
          <cell r="B974" t="str">
            <v>25790033 CGST Under Protest -Tamil Nadu  Receivable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</row>
        <row r="975">
          <cell r="A975">
            <v>25790034</v>
          </cell>
          <cell r="B975" t="str">
            <v>25790034 CGST Under Protest -Pondicherry  Receivable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</row>
        <row r="976">
          <cell r="A976">
            <v>25790035</v>
          </cell>
          <cell r="B976" t="str">
            <v>25790035 CGST Under Protest -Andaman and Nicobar  Receivabl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</row>
        <row r="977">
          <cell r="A977">
            <v>25790036</v>
          </cell>
          <cell r="B977" t="str">
            <v>25790036 CGST Under Protest -Telangana  Receivable</v>
          </cell>
          <cell r="C977">
            <v>142793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142793</v>
          </cell>
        </row>
        <row r="978">
          <cell r="A978">
            <v>25790037</v>
          </cell>
          <cell r="B978" t="str">
            <v>25790037 CGST Under Protest -Andhra Pradesh  Receivable</v>
          </cell>
          <cell r="C978">
            <v>250153</v>
          </cell>
          <cell r="D978">
            <v>0</v>
          </cell>
          <cell r="E978">
            <v>397235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647388</v>
          </cell>
        </row>
        <row r="979">
          <cell r="A979">
            <v>25800001</v>
          </cell>
          <cell r="B979" t="str">
            <v>25800001 SGST  Under Protest -Jammu and Kashmir  Receivable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</row>
        <row r="980">
          <cell r="A980">
            <v>25800002</v>
          </cell>
          <cell r="B980" t="str">
            <v>25800002 SGST  Under Protest -Himachal Pradesh  Receivable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</row>
        <row r="981">
          <cell r="A981">
            <v>25800003</v>
          </cell>
          <cell r="B981" t="str">
            <v>25800003 SGST  Under Protest -Punjab  Receivable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</row>
        <row r="982">
          <cell r="A982">
            <v>25800004</v>
          </cell>
          <cell r="B982" t="str">
            <v>25800004 UGST Under Protest-Chandigarh  Receivable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</row>
        <row r="983">
          <cell r="A983">
            <v>25800005</v>
          </cell>
          <cell r="B983" t="str">
            <v>25800005 SGST  Under Protest -Uttarakhand  Receivable</v>
          </cell>
          <cell r="C983">
            <v>0</v>
          </cell>
          <cell r="D983">
            <v>4996073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4996073</v>
          </cell>
        </row>
        <row r="984">
          <cell r="A984">
            <v>25800006</v>
          </cell>
          <cell r="B984" t="str">
            <v>25800006 SGST  Under Protest -Haryana  Receivable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</row>
        <row r="985">
          <cell r="A985">
            <v>25800007</v>
          </cell>
          <cell r="B985" t="str">
            <v>25800007 UGST Under Protest-Delhi  Receivable</v>
          </cell>
          <cell r="C985">
            <v>218270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218270</v>
          </cell>
        </row>
        <row r="986">
          <cell r="A986">
            <v>25800008</v>
          </cell>
          <cell r="B986" t="str">
            <v>25800008 SGST  Under Protest -Rajasthan  Receivable</v>
          </cell>
          <cell r="C986">
            <v>540</v>
          </cell>
          <cell r="D986">
            <v>2610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3150</v>
          </cell>
        </row>
        <row r="987">
          <cell r="A987">
            <v>25800009</v>
          </cell>
          <cell r="B987" t="str">
            <v>25800009 SGST  Under Protest -UTTAR PARADESH  Receivable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</row>
        <row r="988">
          <cell r="A988">
            <v>25800010</v>
          </cell>
          <cell r="B988" t="str">
            <v>25800010 SGST  Under Protest -Bihar  Receivable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</row>
        <row r="989">
          <cell r="A989">
            <v>25800011</v>
          </cell>
          <cell r="B989" t="str">
            <v>25800011 SGST  Under Protest -Sikkim  Receivable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</row>
        <row r="990">
          <cell r="A990">
            <v>25800012</v>
          </cell>
          <cell r="B990" t="str">
            <v>25800012 SGST  Under Protest -Arunachal Pradesh  Receivable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</row>
        <row r="991">
          <cell r="A991">
            <v>25800013</v>
          </cell>
          <cell r="B991" t="str">
            <v>25800013 SGST  Under Protest -Nagaland  Receivable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</row>
        <row r="992">
          <cell r="A992">
            <v>25800014</v>
          </cell>
          <cell r="B992" t="str">
            <v>25800014 SGST  Under Protest -Manipur  Receivable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</row>
        <row r="993">
          <cell r="A993">
            <v>25800015</v>
          </cell>
          <cell r="B993" t="str">
            <v>25800015 SGST  Under Protest -Mizoram  Receivable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</row>
        <row r="994">
          <cell r="A994">
            <v>25800016</v>
          </cell>
          <cell r="B994" t="str">
            <v>25800016 SGST  Under Protest -Tripura  Receivable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</row>
        <row r="995">
          <cell r="A995">
            <v>25800017</v>
          </cell>
          <cell r="B995" t="str">
            <v>25800017 SGST  Under Protest -Meghalaya  Receivable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</row>
        <row r="996">
          <cell r="A996">
            <v>25800018</v>
          </cell>
          <cell r="B996" t="str">
            <v>25800018 SGST  Under Protest -Assam  Receivable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</row>
        <row r="997">
          <cell r="A997">
            <v>25800019</v>
          </cell>
          <cell r="B997" t="str">
            <v>25800019 SGST  Under Protest -West Bengal  Receivable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</row>
        <row r="998">
          <cell r="A998">
            <v>25800020</v>
          </cell>
          <cell r="B998" t="str">
            <v>25800020 SGST  Under Protest -JHARKHNAD  Receivable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</row>
        <row r="999">
          <cell r="A999">
            <v>25800021</v>
          </cell>
          <cell r="B999" t="str">
            <v>25800021 SGST  Under Protest -Orissa  Receivable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</row>
        <row r="1000">
          <cell r="A1000">
            <v>25800022</v>
          </cell>
          <cell r="B1000" t="str">
            <v>25800022 SGST  Under Protest -CHATTISGARH  Receivable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</row>
        <row r="1001">
          <cell r="A1001">
            <v>25800023</v>
          </cell>
          <cell r="B1001" t="str">
            <v>25800023 SGST  Under Protest -Madhya Pradesh  Receivable</v>
          </cell>
          <cell r="C1001">
            <v>2582900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2582900</v>
          </cell>
        </row>
        <row r="1002">
          <cell r="A1002">
            <v>25800024</v>
          </cell>
          <cell r="B1002" t="str">
            <v>25800024 SGST  Under Protest -Gujarat  Receivable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</row>
        <row r="1003">
          <cell r="A1003">
            <v>25800025</v>
          </cell>
          <cell r="B1003" t="str">
            <v>25800025 UGST Under Protest-Daman und Diu  Receivable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</row>
        <row r="1004">
          <cell r="A1004">
            <v>25800026</v>
          </cell>
          <cell r="B1004" t="str">
            <v>25800026 UGST Under Protest-Dadra and Nagar Hav.  Receivabl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</row>
        <row r="1005">
          <cell r="A1005">
            <v>25800027</v>
          </cell>
          <cell r="B1005" t="str">
            <v>25800027 SGST  Under Protest -Maharashtra  Receivable</v>
          </cell>
          <cell r="C1005">
            <v>59981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59981</v>
          </cell>
        </row>
        <row r="1006">
          <cell r="A1006">
            <v>25800029</v>
          </cell>
          <cell r="B1006" t="str">
            <v>25800029 SGST  Under Protest -Karnataka  Receivable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</row>
        <row r="1007">
          <cell r="A1007">
            <v>25800030</v>
          </cell>
          <cell r="B1007" t="str">
            <v>25800030 SGST  Under Protest -Goa  Receivable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</row>
        <row r="1008">
          <cell r="A1008">
            <v>25800031</v>
          </cell>
          <cell r="B1008" t="str">
            <v>25800031 UGST Under Protest-Lakshadweep  Receivable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</row>
        <row r="1009">
          <cell r="A1009">
            <v>25800032</v>
          </cell>
          <cell r="B1009" t="str">
            <v>25800032 SGST  Under Protest -Kerala  Receivable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</row>
        <row r="1010">
          <cell r="A1010">
            <v>25800033</v>
          </cell>
          <cell r="B1010" t="str">
            <v>25800033 SGST  Under Protest -Tamil Nadu  Receivable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</row>
        <row r="1011">
          <cell r="A1011">
            <v>25800034</v>
          </cell>
          <cell r="B1011" t="str">
            <v>25800034 SGST Under Protest-Pondicherry  Receivable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</row>
        <row r="1012">
          <cell r="A1012">
            <v>25800035</v>
          </cell>
          <cell r="B1012" t="str">
            <v>25800035 UGST Under Protest-Andaman and Nicobar  Receivable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</row>
        <row r="1013">
          <cell r="A1013">
            <v>25800036</v>
          </cell>
          <cell r="B1013" t="str">
            <v>25800036 SGST  Under Protest -Telangana  Receivable</v>
          </cell>
          <cell r="C1013">
            <v>122148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122148</v>
          </cell>
        </row>
        <row r="1014">
          <cell r="A1014">
            <v>550</v>
          </cell>
          <cell r="B1014" t="str">
            <v>*** SGST/UTGST under protest</v>
          </cell>
          <cell r="C1014">
            <v>2983839</v>
          </cell>
          <cell r="D1014">
            <v>4998683</v>
          </cell>
          <cell r="E1014">
            <v>397235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8379757</v>
          </cell>
        </row>
        <row r="1015">
          <cell r="A1015">
            <v>25800037</v>
          </cell>
          <cell r="B1015" t="str">
            <v>25800037 SGST  Under Protest -Andhra Pradesh  Receivable</v>
          </cell>
          <cell r="C1015">
            <v>0</v>
          </cell>
          <cell r="D1015">
            <v>0</v>
          </cell>
          <cell r="E1015">
            <v>397235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397235</v>
          </cell>
        </row>
        <row r="1016">
          <cell r="A1016">
            <v>551</v>
          </cell>
          <cell r="B1016" t="str">
            <v>*** IGST under protest</v>
          </cell>
          <cell r="C1016">
            <v>1470130</v>
          </cell>
          <cell r="D1016">
            <v>674576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2144706</v>
          </cell>
        </row>
        <row r="1017">
          <cell r="A1017">
            <v>25810001</v>
          </cell>
          <cell r="B1017" t="str">
            <v>25810001 IGST Under Protest -Jammu and Kashmir  Receivable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</row>
        <row r="1018">
          <cell r="A1018">
            <v>25810002</v>
          </cell>
          <cell r="B1018" t="str">
            <v>25810002 IGST Under Protest -Himachal Pradesh  Receivable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</row>
        <row r="1019">
          <cell r="A1019">
            <v>25810003</v>
          </cell>
          <cell r="B1019" t="str">
            <v>25810003 IGST Under Protest -Punjab  Receivable</v>
          </cell>
          <cell r="C1019">
            <v>0</v>
          </cell>
          <cell r="D1019">
            <v>168114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168114</v>
          </cell>
        </row>
        <row r="1020">
          <cell r="A1020">
            <v>25810004</v>
          </cell>
          <cell r="B1020" t="str">
            <v>25810004 IGST Under Protest -Chandigarh  Receivable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</row>
        <row r="1021">
          <cell r="A1021">
            <v>25810005</v>
          </cell>
          <cell r="B1021" t="str">
            <v>25810005 IGST Under Protest -Uttarakhand  Receivable</v>
          </cell>
          <cell r="C1021">
            <v>0</v>
          </cell>
          <cell r="D1021">
            <v>158434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158434</v>
          </cell>
        </row>
        <row r="1022">
          <cell r="A1022">
            <v>25810006</v>
          </cell>
          <cell r="B1022" t="str">
            <v>25810006 IGST Under Protest -Haryana  Receivable</v>
          </cell>
          <cell r="C1022">
            <v>0</v>
          </cell>
          <cell r="D1022">
            <v>124800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124800</v>
          </cell>
        </row>
        <row r="1023">
          <cell r="A1023">
            <v>25810007</v>
          </cell>
          <cell r="B1023" t="str">
            <v>25810007 IGST Under Protest -Delhi  Receivable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</row>
        <row r="1024">
          <cell r="A1024">
            <v>25810008</v>
          </cell>
          <cell r="B1024" t="str">
            <v>25810008 IGST Under Protest -Rajasthan  Receivable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</row>
        <row r="1025">
          <cell r="A1025">
            <v>25810009</v>
          </cell>
          <cell r="B1025" t="str">
            <v>25810009 IGST Under Protest -UTTAR PARADESH  Receivable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</row>
        <row r="1026">
          <cell r="A1026">
            <v>25810010</v>
          </cell>
          <cell r="B1026" t="str">
            <v>25810010 IGST Under Protest -Bihar  Receivable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</row>
        <row r="1027">
          <cell r="A1027">
            <v>25810011</v>
          </cell>
          <cell r="B1027" t="str">
            <v>25810011 IGST Under Protest -Sikkim  Receivable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</row>
        <row r="1028">
          <cell r="A1028">
            <v>25810012</v>
          </cell>
          <cell r="B1028" t="str">
            <v>25810012 IGST Under Protest -Arunachal Pradesh  Receivable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</row>
        <row r="1029">
          <cell r="A1029">
            <v>25810013</v>
          </cell>
          <cell r="B1029" t="str">
            <v>25810013 IGST Under Protest -Nagaland  Receivable</v>
          </cell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</row>
        <row r="1030">
          <cell r="A1030">
            <v>25810014</v>
          </cell>
          <cell r="B1030" t="str">
            <v>25810014 IGST Under Protest -Manipur  Receivable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</row>
        <row r="1031">
          <cell r="A1031">
            <v>25810015</v>
          </cell>
          <cell r="B1031" t="str">
            <v>25810015 IGST Under Protest -Mizoram  Receivable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</row>
        <row r="1032">
          <cell r="A1032">
            <v>25810016</v>
          </cell>
          <cell r="B1032" t="str">
            <v>25810016 IGST Under Protest -Tripura  Receivable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</row>
        <row r="1033">
          <cell r="A1033">
            <v>25810017</v>
          </cell>
          <cell r="B1033" t="str">
            <v>25810017 IGST Under Protest -Meghalaya  Receivable</v>
          </cell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</row>
        <row r="1034">
          <cell r="A1034">
            <v>25810018</v>
          </cell>
          <cell r="B1034" t="str">
            <v>25810018 IGST Under Protest -Assam  Receivable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</row>
        <row r="1035">
          <cell r="A1035">
            <v>25810019</v>
          </cell>
          <cell r="B1035" t="str">
            <v>25810019 IGST Under Protest -West Bengal  Receivable</v>
          </cell>
          <cell r="C1035">
            <v>12234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12234</v>
          </cell>
        </row>
        <row r="1036">
          <cell r="A1036">
            <v>25810020</v>
          </cell>
          <cell r="B1036" t="str">
            <v>25810020 IGST Under Protest -JHARKHNAD  Receivable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</row>
        <row r="1037">
          <cell r="A1037">
            <v>25810021</v>
          </cell>
          <cell r="B1037" t="str">
            <v>25810021 IGST Under Protest -Orissa  Receivable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</row>
        <row r="1038">
          <cell r="A1038">
            <v>25810022</v>
          </cell>
          <cell r="B1038" t="str">
            <v>25810022 IGST Under Protest -CHATTISGARH  Receivable</v>
          </cell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</row>
        <row r="1039">
          <cell r="A1039">
            <v>25810023</v>
          </cell>
          <cell r="B1039" t="str">
            <v>25810023 IGST Under Protest -Madhya Pradesh  Receivable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</row>
        <row r="1040">
          <cell r="A1040">
            <v>25810024</v>
          </cell>
          <cell r="B1040" t="str">
            <v>25810024 IGST Under Protest -Gujarat  Receivable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</row>
        <row r="1041">
          <cell r="A1041">
            <v>25810025</v>
          </cell>
          <cell r="B1041" t="str">
            <v>25810025 IGST Under Protest -Daman und Diu  Receivable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</row>
        <row r="1042">
          <cell r="A1042">
            <v>25810026</v>
          </cell>
          <cell r="B1042" t="str">
            <v>25810026 IGST Under Protest -Dadra and Nagar Hav.  Receivab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</row>
        <row r="1043">
          <cell r="A1043">
            <v>25810027</v>
          </cell>
          <cell r="B1043" t="str">
            <v>25810027 IGST Under Protest -Maharashtra  Receivable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</row>
        <row r="1044">
          <cell r="A1044">
            <v>25810029</v>
          </cell>
          <cell r="B1044" t="str">
            <v>25810029 IGST Under Protest -Karnataka  Receivable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</row>
        <row r="1045">
          <cell r="A1045">
            <v>25810030</v>
          </cell>
          <cell r="B1045" t="str">
            <v>25810030 IGST Under Protest -Goa  Receivable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</row>
        <row r="1046">
          <cell r="A1046">
            <v>25810031</v>
          </cell>
          <cell r="B1046" t="str">
            <v>25810031 IGST Under Protest -Lakshadweep  Receivable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</row>
        <row r="1047">
          <cell r="A1047">
            <v>25810032</v>
          </cell>
          <cell r="B1047" t="str">
            <v>25810032 IGST Under Protest -Kerala  Receivable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</row>
        <row r="1048">
          <cell r="A1048">
            <v>25810033</v>
          </cell>
          <cell r="B1048" t="str">
            <v>25810033 IGST Under Protest -Tamil Nadu  Receivable</v>
          </cell>
          <cell r="C1048">
            <v>0</v>
          </cell>
          <cell r="D1048">
            <v>223228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223228</v>
          </cell>
        </row>
        <row r="1049">
          <cell r="A1049">
            <v>25810034</v>
          </cell>
          <cell r="B1049" t="str">
            <v>25810034 IGST Under Protest -Pondicherry  Receivable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</row>
        <row r="1050">
          <cell r="A1050">
            <v>25810035</v>
          </cell>
          <cell r="B1050" t="str">
            <v>25810035 IGST Under Protest -Andaman and Nicobar  Receivabl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</row>
        <row r="1051">
          <cell r="A1051">
            <v>25810036</v>
          </cell>
          <cell r="B1051" t="str">
            <v>25810036 IGST Under Protest -Telangana  Receivable</v>
          </cell>
          <cell r="C1051">
            <v>1457896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1457896</v>
          </cell>
        </row>
        <row r="1052">
          <cell r="A1052">
            <v>25810037</v>
          </cell>
          <cell r="B1052" t="str">
            <v>25810037 IGST Under Protest -Andhra Pradesh  Receivable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</row>
        <row r="1053">
          <cell r="A1053">
            <v>552</v>
          </cell>
          <cell r="B1053" t="str">
            <v>*** Compsite Cess  under protest</v>
          </cell>
          <cell r="C1053">
            <v>94289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94289</v>
          </cell>
        </row>
        <row r="1054">
          <cell r="A1054">
            <v>25820001</v>
          </cell>
          <cell r="B1054" t="str">
            <v>25820001 C Cess -Under Protest - Jammu and Kashmir  Receiva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</row>
        <row r="1055">
          <cell r="A1055">
            <v>25820002</v>
          </cell>
          <cell r="B1055" t="str">
            <v>25820002 C Cess -Under Protest - Himachal Pradesh  Receivab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</row>
        <row r="1056">
          <cell r="A1056">
            <v>25820003</v>
          </cell>
          <cell r="B1056" t="str">
            <v>25820003 C Cess -Under Protest - Punjab  Receivable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</row>
        <row r="1057">
          <cell r="A1057">
            <v>25820004</v>
          </cell>
          <cell r="B1057" t="str">
            <v>25820004 C Cess -Under Protest - Chandigarh  Receivable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</row>
        <row r="1058">
          <cell r="A1058">
            <v>25820005</v>
          </cell>
          <cell r="B1058" t="str">
            <v>25820005 C Cess -Under Protest - Uttarakhand  Receivable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</row>
        <row r="1059">
          <cell r="A1059">
            <v>25820006</v>
          </cell>
          <cell r="B1059" t="str">
            <v>25820006 C Cess -Under Protest - Haryana  Receivable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</row>
        <row r="1060">
          <cell r="A1060">
            <v>25820007</v>
          </cell>
          <cell r="B1060" t="str">
            <v>25820007 C Cess -Under Protest - Delhi  Receivable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</row>
        <row r="1061">
          <cell r="A1061">
            <v>25820008</v>
          </cell>
          <cell r="B1061" t="str">
            <v>25820008 C Cess -Under Protest - Rajasthan  Receivable</v>
          </cell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</row>
        <row r="1062">
          <cell r="A1062">
            <v>25820009</v>
          </cell>
          <cell r="B1062" t="str">
            <v>25820009 C Cess -Under Protest - UTTAR PARADESH  Receivable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</row>
        <row r="1063">
          <cell r="A1063">
            <v>25820010</v>
          </cell>
          <cell r="B1063" t="str">
            <v>25820010 C Cess -Under Protest - Bihar  Receivable</v>
          </cell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</row>
        <row r="1064">
          <cell r="A1064">
            <v>25820011</v>
          </cell>
          <cell r="B1064" t="str">
            <v>25820011 C Cess -Under Protest - Sikkim  Receivable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</row>
        <row r="1065">
          <cell r="A1065">
            <v>25820012</v>
          </cell>
          <cell r="B1065" t="str">
            <v>25820012 C Cess -Under Protest - Arunachal Pradesh  Receiva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</row>
        <row r="1066">
          <cell r="A1066">
            <v>25820013</v>
          </cell>
          <cell r="B1066" t="str">
            <v>25820013 C Cess -Under Protest - Nagaland  Receivable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</row>
        <row r="1067">
          <cell r="A1067">
            <v>25820014</v>
          </cell>
          <cell r="B1067" t="str">
            <v>25820014 C Cess -Under Protest - Manipur  Receivable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</row>
        <row r="1068">
          <cell r="A1068">
            <v>25820015</v>
          </cell>
          <cell r="B1068" t="str">
            <v>25820015 C Cess -Under Protest - Mizoram  Receivable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</row>
        <row r="1069">
          <cell r="A1069">
            <v>25820016</v>
          </cell>
          <cell r="B1069" t="str">
            <v>25820016 C Cess -Under Protest - Tripura  Receivable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</row>
        <row r="1070">
          <cell r="A1070">
            <v>25820017</v>
          </cell>
          <cell r="B1070" t="str">
            <v>25820017 C Cess -Under Protest - Meghalaya  Receivable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</row>
        <row r="1071">
          <cell r="A1071">
            <v>25820018</v>
          </cell>
          <cell r="B1071" t="str">
            <v>25820018 C Cess -Under Protest - Assam  Receivable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</row>
        <row r="1072">
          <cell r="A1072">
            <v>25820019</v>
          </cell>
          <cell r="B1072" t="str">
            <v>25820019 C Cess -Under Protest - West Bengal  Receivable</v>
          </cell>
          <cell r="C1072">
            <v>33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33</v>
          </cell>
        </row>
        <row r="1073">
          <cell r="A1073">
            <v>25820020</v>
          </cell>
          <cell r="B1073" t="str">
            <v>25820020 C Cess -Under Protest - JHARKHNAD  Receivable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</row>
        <row r="1074">
          <cell r="A1074">
            <v>25820021</v>
          </cell>
          <cell r="B1074" t="str">
            <v>25820021 C Cess -Under Protest - Orissa  Receivable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</row>
        <row r="1075">
          <cell r="A1075">
            <v>25820022</v>
          </cell>
          <cell r="B1075" t="str">
            <v>25820022 C Cess -Under Protest - CHATTISGARH  Receivable</v>
          </cell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</row>
        <row r="1076">
          <cell r="A1076">
            <v>25820023</v>
          </cell>
          <cell r="B1076" t="str">
            <v>25820023 C Cess -Under Protest - Madhya Pradesh  Receivable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</row>
        <row r="1077">
          <cell r="A1077">
            <v>25820024</v>
          </cell>
          <cell r="B1077" t="str">
            <v>25820024 C Cess -Under Protest - Gujarat  Receivable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</row>
        <row r="1078">
          <cell r="A1078">
            <v>25820025</v>
          </cell>
          <cell r="B1078" t="str">
            <v>25820025 C Cess -Under Protest - Daman und Diu  Receivable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</row>
        <row r="1079">
          <cell r="A1079">
            <v>25820026</v>
          </cell>
          <cell r="B1079" t="str">
            <v>25820026 C Cess -Under Protest - Dadra and Nagar Hav.  Rece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</row>
        <row r="1080">
          <cell r="A1080">
            <v>25820027</v>
          </cell>
          <cell r="B1080" t="str">
            <v>25820027 C Cess -Under Protest - Maharashtra  Receivable</v>
          </cell>
          <cell r="C1080">
            <v>94256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94256</v>
          </cell>
        </row>
        <row r="1081">
          <cell r="A1081">
            <v>25820029</v>
          </cell>
          <cell r="B1081" t="str">
            <v>25820029 C Cess -Under Protest - Karnataka  Receivable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</row>
        <row r="1082">
          <cell r="A1082">
            <v>25820030</v>
          </cell>
          <cell r="B1082" t="str">
            <v>25820030 C Cess -Under Protest - Goa  Receivable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</row>
        <row r="1083">
          <cell r="A1083">
            <v>25820031</v>
          </cell>
          <cell r="B1083" t="str">
            <v>25820031 C Cess -Under Protest - Lakshadweep  Receivable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</row>
        <row r="1084">
          <cell r="A1084">
            <v>25820032</v>
          </cell>
          <cell r="B1084" t="str">
            <v>25820032 C Cess -Under Protest - Kerala  Receivable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</row>
        <row r="1085">
          <cell r="A1085">
            <v>25820033</v>
          </cell>
          <cell r="B1085" t="str">
            <v>25820033 C Cess -Under Protest - Tamil Nadu  Receivable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</row>
        <row r="1086">
          <cell r="A1086">
            <v>25820034</v>
          </cell>
          <cell r="B1086" t="str">
            <v>25820034 C Cess -Under Protest - Pondicherry  Receivable</v>
          </cell>
          <cell r="C1086">
            <v>0</v>
          </cell>
          <cell r="D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</row>
        <row r="1087">
          <cell r="A1087">
            <v>25820035</v>
          </cell>
          <cell r="B1087" t="str">
            <v>25820035 C Cess -Under Protest - Andaman and Nicobar  Recei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</row>
        <row r="1088">
          <cell r="A1088">
            <v>25820036</v>
          </cell>
          <cell r="B1088" t="str">
            <v>25820036 C Cess -Under Protest - Telangana  Receivable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</row>
        <row r="1089">
          <cell r="A1089">
            <v>25820037</v>
          </cell>
          <cell r="B1089" t="str">
            <v>25820037 C Cess -Under Protest - Andhra Pradesh  Receivable</v>
          </cell>
          <cell r="C1089">
            <v>0</v>
          </cell>
          <cell r="D1089">
            <v>0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</row>
        <row r="1090">
          <cell r="A1090">
            <v>459</v>
          </cell>
          <cell r="B1090" t="str">
            <v>VAT Receivable (LT)..........................</v>
          </cell>
          <cell r="C1090">
            <v>1081137573.4200001</v>
          </cell>
          <cell r="D1090">
            <v>199771429.59999999</v>
          </cell>
          <cell r="E1090">
            <v>166951587.11000001</v>
          </cell>
          <cell r="F1090">
            <v>89862139.129999995</v>
          </cell>
          <cell r="G1090">
            <v>100781889.29000001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83717786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1722222404.55</v>
          </cell>
        </row>
        <row r="1091">
          <cell r="A1091">
            <v>25645003</v>
          </cell>
          <cell r="B1091" t="str">
            <v>25645003 VAT CG DEDUCTIBLE - 2 nd YR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</row>
        <row r="1092">
          <cell r="A1092">
            <v>25645005</v>
          </cell>
          <cell r="B1092" t="str">
            <v>25645005 SALES TAX (VAT) REFUND CLAIM</v>
          </cell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83717786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83717786</v>
          </cell>
        </row>
        <row r="1093">
          <cell r="A1093">
            <v>25645009</v>
          </cell>
          <cell r="B1093" t="str">
            <v>25645009 VAT receivable - Long Term</v>
          </cell>
          <cell r="C1093">
            <v>1081137573.4200001</v>
          </cell>
          <cell r="D1093">
            <v>199771429.59999999</v>
          </cell>
          <cell r="E1093">
            <v>166951587.11000001</v>
          </cell>
          <cell r="F1093">
            <v>89862139.129999995</v>
          </cell>
          <cell r="G1093">
            <v>100781889.29000001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1638504618.55</v>
          </cell>
        </row>
        <row r="1094">
          <cell r="A1094">
            <v>445</v>
          </cell>
          <cell r="B1094" t="str">
            <v>Other Loans &amp; Advances Grossing up..........</v>
          </cell>
          <cell r="C1094">
            <v>-2945038875.8699999</v>
          </cell>
          <cell r="D1094">
            <v>-888068978.07000005</v>
          </cell>
          <cell r="E1094">
            <v>-194888618.11000001</v>
          </cell>
          <cell r="F1094">
            <v>-134092390.13</v>
          </cell>
          <cell r="G1094">
            <v>-117971896.5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-243641.5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-4280304400.1799998</v>
          </cell>
        </row>
        <row r="1095">
          <cell r="A1095">
            <v>24510978</v>
          </cell>
          <cell r="B1095" t="str">
            <v>24510978 Ind AS Non-Financial Other Non Current assets Gros</v>
          </cell>
          <cell r="C1095">
            <v>-2687145164.29</v>
          </cell>
          <cell r="D1095">
            <v>-676752985.37</v>
          </cell>
          <cell r="E1095">
            <v>-194888618.11000001</v>
          </cell>
          <cell r="F1095">
            <v>-134092390.13</v>
          </cell>
          <cell r="G1095">
            <v>-117971896.5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-243641.5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-3811094695.9000001</v>
          </cell>
        </row>
        <row r="1096">
          <cell r="A1096">
            <v>24510980</v>
          </cell>
          <cell r="B1096" t="str">
            <v>24510980 Ind AS Non-Financial Provision for doubtful Other</v>
          </cell>
          <cell r="C1096">
            <v>0</v>
          </cell>
          <cell r="D1096">
            <v>-211315992.69999999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-211315992.69999999</v>
          </cell>
        </row>
        <row r="1097">
          <cell r="A1097">
            <v>25510970</v>
          </cell>
          <cell r="B1097" t="str">
            <v>25510970 IndAS Non-Finan Othr L/A Prov for doubt bal fm fin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</row>
        <row r="1098">
          <cell r="A1098">
            <v>25510980</v>
          </cell>
          <cell r="B1098" t="str">
            <v>25510980 IndAS Non-Finan Othr L/A Grossng up Bal Trf fm fin</v>
          </cell>
          <cell r="C1098">
            <v>-257893711.58000001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-257893711.58000001</v>
          </cell>
        </row>
        <row r="1099">
          <cell r="A1099">
            <v>455</v>
          </cell>
          <cell r="B1099" t="str">
            <v>Advance to Suppliers.........................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</row>
        <row r="1100">
          <cell r="A1100">
            <v>25550093</v>
          </cell>
          <cell r="B1100" t="str">
            <v>25550093 Advance to Suppliers Long Term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</row>
        <row r="1101">
          <cell r="A1101">
            <v>482</v>
          </cell>
          <cell r="B1101" t="str">
            <v>Other Non-Current Assets.....................</v>
          </cell>
          <cell r="C1101">
            <v>0</v>
          </cell>
          <cell r="D1101">
            <v>211582296.09</v>
          </cell>
          <cell r="E1101">
            <v>0</v>
          </cell>
          <cell r="F1101">
            <v>17214723.760000002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228797019.84999999</v>
          </cell>
        </row>
        <row r="1102">
          <cell r="A1102">
            <v>25540007</v>
          </cell>
          <cell r="B1102" t="str">
            <v>25540007 Drawback receivable - Non Current</v>
          </cell>
          <cell r="C1102">
            <v>0</v>
          </cell>
          <cell r="D1102">
            <v>211582296.09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211582296.09</v>
          </cell>
        </row>
        <row r="1103">
          <cell r="A1103">
            <v>27710009</v>
          </cell>
          <cell r="B1103" t="str">
            <v>27710009 Prepaid Finance Charges - Non Current</v>
          </cell>
          <cell r="C1103">
            <v>0</v>
          </cell>
          <cell r="D1103">
            <v>0</v>
          </cell>
          <cell r="E1103">
            <v>0</v>
          </cell>
          <cell r="F1103">
            <v>17214723.760000002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17214723.760000002</v>
          </cell>
        </row>
        <row r="1104">
          <cell r="A1104">
            <v>0</v>
          </cell>
          <cell r="B1104" t="str">
            <v>Non Current Receivables......................</v>
          </cell>
          <cell r="C1104">
            <v>0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</row>
        <row r="1105">
          <cell r="A1105">
            <v>16370097</v>
          </cell>
          <cell r="B1105" t="str">
            <v>16370097 Provision For Gratuity - Non- Current Receivable</v>
          </cell>
          <cell r="C1105">
            <v>0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</row>
        <row r="1106">
          <cell r="A1106">
            <v>16380097</v>
          </cell>
          <cell r="B1106" t="str">
            <v>16380097 Gratuity Trust Account NonCurrent Receivables</v>
          </cell>
          <cell r="C1106">
            <v>0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</row>
        <row r="1107">
          <cell r="A1107">
            <v>16450197</v>
          </cell>
          <cell r="B1107" t="str">
            <v>16450197 Service Cupon Liab-Domestic NonCurrent Receivables</v>
          </cell>
          <cell r="C1107">
            <v>0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</row>
        <row r="1108">
          <cell r="A1108">
            <v>17530097</v>
          </cell>
          <cell r="B1108" t="str">
            <v>17530097 Provision For Sp Pension Fund NonCurrent Receivabl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</row>
        <row r="1109">
          <cell r="A1109">
            <v>25060097</v>
          </cell>
          <cell r="B1109" t="str">
            <v>25060097 Intercompany Advances - Non- Current Receivables</v>
          </cell>
          <cell r="C1109">
            <v>0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</row>
        <row r="1110">
          <cell r="A1110">
            <v>25510097</v>
          </cell>
          <cell r="B1110" t="str">
            <v>25510097 Advance Receivable In Cash/Kind NonCurrent Receiva</v>
          </cell>
          <cell r="C1110">
            <v>0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</row>
        <row r="1111">
          <cell r="A1111">
            <v>25520097</v>
          </cell>
          <cell r="B1111" t="str">
            <v>25520097 Adv Receiv InCash Or Kind-Doubt Non Curr</v>
          </cell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</row>
        <row r="1112">
          <cell r="A1112">
            <v>25550097</v>
          </cell>
          <cell r="B1112" t="str">
            <v>25550097 Advance to Suppliers- Foreign Recivable NonCurrent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</row>
        <row r="1113">
          <cell r="A1113">
            <v>25560972</v>
          </cell>
          <cell r="B1113" t="str">
            <v>25560972 Ind AS Non-Financial Other Loans &amp; Advs - Grossing</v>
          </cell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</row>
        <row r="1114">
          <cell r="A1114">
            <v>25660972</v>
          </cell>
          <cell r="B1114" t="str">
            <v>25660972 Ind AS Non-Financial Recoverable Expenses - Others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</row>
        <row r="1115">
          <cell r="A1115">
            <v>25990097</v>
          </cell>
          <cell r="B1115" t="str">
            <v>25990097 Grossing Up Of Loans &amp; Advs Non Curr</v>
          </cell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</row>
        <row r="1116">
          <cell r="A1116">
            <v>25990972</v>
          </cell>
          <cell r="B1116" t="str">
            <v>25990972 Ind AS Non-Financial Grossing Up Of Loans &amp; Advanc</v>
          </cell>
          <cell r="C1116">
            <v>0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</row>
        <row r="1117">
          <cell r="A1117">
            <v>27550097</v>
          </cell>
          <cell r="B1117" t="str">
            <v>27550097 Cenvat Receivable Non Curr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</row>
        <row r="1118">
          <cell r="A1118">
            <v>0</v>
          </cell>
          <cell r="B1118" t="str">
            <v>Deferred Tax Assets (Net)</v>
          </cell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</row>
        <row r="1119">
          <cell r="A1119">
            <v>27910100</v>
          </cell>
          <cell r="B1119" t="str">
            <v>27910100 Deferred Tax Assets (Net) - Grossing up</v>
          </cell>
          <cell r="C1119">
            <v>0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</row>
        <row r="1120">
          <cell r="A1120">
            <v>9</v>
          </cell>
          <cell r="B1120" t="str">
            <v>Current Assets</v>
          </cell>
          <cell r="C1120">
            <v>117982949594.63</v>
          </cell>
          <cell r="D1120">
            <v>41321642547.220001</v>
          </cell>
          <cell r="E1120">
            <v>17673501778.740002</v>
          </cell>
          <cell r="F1120">
            <v>163427325973.17001</v>
          </cell>
          <cell r="G1120">
            <v>6646723436.1400003</v>
          </cell>
          <cell r="H1120">
            <v>0</v>
          </cell>
          <cell r="I1120">
            <v>0</v>
          </cell>
          <cell r="J1120">
            <v>8539879.8399999999</v>
          </cell>
          <cell r="K1120">
            <v>0</v>
          </cell>
          <cell r="L1120">
            <v>601574700.03999996</v>
          </cell>
          <cell r="M1120">
            <v>2721598225.1399999</v>
          </cell>
          <cell r="N1120">
            <v>1147.9000000000001</v>
          </cell>
          <cell r="O1120">
            <v>0</v>
          </cell>
          <cell r="P1120">
            <v>0</v>
          </cell>
          <cell r="Q1120">
            <v>0</v>
          </cell>
          <cell r="R1120">
            <v>67562.009999999995</v>
          </cell>
          <cell r="S1120">
            <v>674205152.94000006</v>
          </cell>
          <cell r="T1120">
            <v>351058129997.77002</v>
          </cell>
        </row>
        <row r="1121">
          <cell r="A1121">
            <v>24</v>
          </cell>
          <cell r="B1121" t="str">
            <v>Inventories..................................</v>
          </cell>
          <cell r="C1121">
            <v>63980000813.480003</v>
          </cell>
          <cell r="D1121">
            <v>19795033066.709999</v>
          </cell>
          <cell r="E1121">
            <v>8952038770.5100002</v>
          </cell>
          <cell r="F1121">
            <v>0</v>
          </cell>
          <cell r="G1121">
            <v>759657586.57000005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113345612.55</v>
          </cell>
          <cell r="M1121">
            <v>1448141233.97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95048217083.789993</v>
          </cell>
        </row>
        <row r="1122">
          <cell r="A1122">
            <v>463</v>
          </cell>
          <cell r="B1122" t="str">
            <v>Raw Material &amp; Mfg. Componets................</v>
          </cell>
          <cell r="C1122">
            <v>29292584018.220001</v>
          </cell>
          <cell r="D1122">
            <v>7299429102.5299997</v>
          </cell>
          <cell r="E1122">
            <v>1312377240.96</v>
          </cell>
          <cell r="F1122">
            <v>0</v>
          </cell>
          <cell r="G1122">
            <v>351668656.19999999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942818692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39198877709.910004</v>
          </cell>
        </row>
        <row r="1123">
          <cell r="A1123">
            <v>84</v>
          </cell>
          <cell r="B1123" t="str">
            <v>Raw Material &amp; Mfg. Componets................</v>
          </cell>
          <cell r="C1123">
            <v>27639169483.34</v>
          </cell>
          <cell r="D1123">
            <v>6952001867.3199997</v>
          </cell>
          <cell r="E1123">
            <v>1140243165</v>
          </cell>
          <cell r="F1123">
            <v>0</v>
          </cell>
          <cell r="G1123">
            <v>351668656.19999999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942818692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37025901863.860001</v>
          </cell>
        </row>
        <row r="1124">
          <cell r="A1124">
            <v>23120010</v>
          </cell>
          <cell r="B1124" t="str">
            <v>23120010 Closing Stock- Gunny Bags</v>
          </cell>
          <cell r="C1124">
            <v>0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</row>
        <row r="1125">
          <cell r="A1125">
            <v>60110002</v>
          </cell>
          <cell r="B1125" t="str">
            <v>60110002 Clg Stock - Raw Material-B/s</v>
          </cell>
          <cell r="C1125">
            <v>23539451603</v>
          </cell>
          <cell r="D1125">
            <v>6113279028.71</v>
          </cell>
          <cell r="E1125">
            <v>1096696446</v>
          </cell>
          <cell r="F1125">
            <v>0</v>
          </cell>
          <cell r="G1125">
            <v>282636112.38999999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936622640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31968685830.099998</v>
          </cell>
        </row>
        <row r="1126">
          <cell r="A1126">
            <v>60120002</v>
          </cell>
          <cell r="B1126" t="str">
            <v>60120002 Clg Stock - Mfg Component B/s</v>
          </cell>
          <cell r="C1126">
            <v>4099717880.3400002</v>
          </cell>
          <cell r="D1126">
            <v>838722838.61000001</v>
          </cell>
          <cell r="E1126">
            <v>43546719</v>
          </cell>
          <cell r="F1126">
            <v>0</v>
          </cell>
          <cell r="G1126">
            <v>69032543.810000002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6196052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5057216033.7600002</v>
          </cell>
        </row>
        <row r="1127">
          <cell r="A1127">
            <v>85</v>
          </cell>
          <cell r="B1127" t="str">
            <v>Stock In Transit - Raw Material..............</v>
          </cell>
          <cell r="C1127">
            <v>1653414534.8800001</v>
          </cell>
          <cell r="D1127">
            <v>347427235.20999998</v>
          </cell>
          <cell r="E1127">
            <v>172134075.96000001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2172975846.0500002</v>
          </cell>
        </row>
        <row r="1128">
          <cell r="A1128">
            <v>60150002</v>
          </cell>
          <cell r="B1128" t="str">
            <v>60150002 Clg Stock In Transit - Rm - B/s</v>
          </cell>
          <cell r="C1128">
            <v>1653414534.8800001</v>
          </cell>
          <cell r="D1128">
            <v>347427235.20999998</v>
          </cell>
          <cell r="E1128">
            <v>172134075.96000001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2172975846.0500002</v>
          </cell>
        </row>
        <row r="1129">
          <cell r="A1129">
            <v>86</v>
          </cell>
          <cell r="B1129" t="str">
            <v>Work-in-Progress.............................</v>
          </cell>
          <cell r="C1129">
            <v>1713720549.95</v>
          </cell>
          <cell r="D1129">
            <v>174985446.86000001</v>
          </cell>
          <cell r="E1129">
            <v>529320495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52533819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2470560310.8099999</v>
          </cell>
        </row>
        <row r="1130">
          <cell r="A1130">
            <v>23030008</v>
          </cell>
          <cell r="B1130" t="str">
            <v>23030008 WIP- Seed Potato Facility A/c</v>
          </cell>
          <cell r="C1130">
            <v>0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</row>
        <row r="1131">
          <cell r="A1131">
            <v>23100001</v>
          </cell>
          <cell r="B1131" t="str">
            <v>23100001 Construction Work In Progress</v>
          </cell>
          <cell r="C1131">
            <v>0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</row>
        <row r="1132">
          <cell r="A1132">
            <v>60140002</v>
          </cell>
          <cell r="B1132" t="str">
            <v>60140002 Clg Stock - Wip - B/s</v>
          </cell>
          <cell r="C1132">
            <v>1713720549.95</v>
          </cell>
          <cell r="D1132">
            <v>174985446.86000001</v>
          </cell>
          <cell r="E1132">
            <v>529320495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52533819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2470560310.8099999</v>
          </cell>
        </row>
        <row r="1133">
          <cell r="A1133">
            <v>60180002</v>
          </cell>
          <cell r="B1133" t="str">
            <v>60180002 Clg Stock - Construction W I P - B/s</v>
          </cell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</row>
        <row r="1134">
          <cell r="A1134">
            <v>87</v>
          </cell>
          <cell r="B1134" t="str">
            <v>Finished Goods...............................</v>
          </cell>
          <cell r="C1134">
            <v>25919646312.400002</v>
          </cell>
          <cell r="D1134">
            <v>9674707490.3199997</v>
          </cell>
          <cell r="E1134">
            <v>6198114788</v>
          </cell>
          <cell r="F1134">
            <v>0</v>
          </cell>
          <cell r="G1134">
            <v>271521323.07999998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414909385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42478899298.800003</v>
          </cell>
        </row>
        <row r="1135">
          <cell r="A1135">
            <v>282</v>
          </cell>
          <cell r="B1135" t="str">
            <v>Stock In Transit - Finised Goods.............</v>
          </cell>
          <cell r="C1135">
            <v>25919646312.400002</v>
          </cell>
          <cell r="D1135">
            <v>9674707490.3199997</v>
          </cell>
          <cell r="E1135">
            <v>6198114788</v>
          </cell>
          <cell r="F1135">
            <v>0</v>
          </cell>
          <cell r="G1135">
            <v>271521323.07999998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414909385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42478899298.800003</v>
          </cell>
        </row>
        <row r="1136">
          <cell r="A1136">
            <v>60160002</v>
          </cell>
          <cell r="B1136" t="str">
            <v>60160002 Clg Stock In Transit - FG B/s</v>
          </cell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</row>
        <row r="1137">
          <cell r="A1137">
            <v>0</v>
          </cell>
          <cell r="B1137" t="str">
            <v>Finished Goods...............................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</row>
        <row r="1138">
          <cell r="A1138">
            <v>60130002</v>
          </cell>
          <cell r="B1138" t="str">
            <v>60130002 Clg Stock - Finished Goods - B/s</v>
          </cell>
          <cell r="C1138">
            <v>25919646312.400002</v>
          </cell>
          <cell r="D1138">
            <v>9674707490.3199997</v>
          </cell>
          <cell r="E1138">
            <v>6198114788</v>
          </cell>
          <cell r="F1138">
            <v>0</v>
          </cell>
          <cell r="G1138">
            <v>271521323.07999998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414909385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42478899298.800003</v>
          </cell>
        </row>
        <row r="1139">
          <cell r="A1139">
            <v>89</v>
          </cell>
          <cell r="B1139" t="str">
            <v>Stock in Trade...............................</v>
          </cell>
          <cell r="C1139">
            <v>4886306888</v>
          </cell>
          <cell r="D1139">
            <v>2182245554.73</v>
          </cell>
          <cell r="E1139">
            <v>705998409</v>
          </cell>
          <cell r="F1139">
            <v>0</v>
          </cell>
          <cell r="G1139">
            <v>136467607.28999999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7911018459.0200005</v>
          </cell>
        </row>
        <row r="1140">
          <cell r="A1140">
            <v>91</v>
          </cell>
          <cell r="B1140" t="str">
            <v>Stock in Trade...............................</v>
          </cell>
          <cell r="C1140">
            <v>4886306888</v>
          </cell>
          <cell r="D1140">
            <v>2182245554.73</v>
          </cell>
          <cell r="E1140">
            <v>705998409</v>
          </cell>
          <cell r="F1140">
            <v>0</v>
          </cell>
          <cell r="G1140">
            <v>136467607.28999999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7911018459.0200005</v>
          </cell>
        </row>
        <row r="1141">
          <cell r="A1141">
            <v>60170001</v>
          </cell>
          <cell r="B1141" t="str">
            <v>60170001 Stock in trade</v>
          </cell>
          <cell r="C1141">
            <v>4886306888</v>
          </cell>
          <cell r="D1141">
            <v>2182245554.73</v>
          </cell>
          <cell r="E1141">
            <v>705998409</v>
          </cell>
          <cell r="F1141">
            <v>0</v>
          </cell>
          <cell r="G1141">
            <v>136467607.28999999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7911018459.0200005</v>
          </cell>
        </row>
        <row r="1142">
          <cell r="A1142">
            <v>88</v>
          </cell>
          <cell r="B1142" t="str">
            <v>Stock In Transit - Traded Goods.............</v>
          </cell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</row>
        <row r="1143">
          <cell r="A1143">
            <v>60170002</v>
          </cell>
          <cell r="B1143" t="str">
            <v>60170002 Stock in transit - Traded goods</v>
          </cell>
          <cell r="C1143">
            <v>0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</row>
        <row r="1144">
          <cell r="A1144">
            <v>279</v>
          </cell>
          <cell r="B1144" t="str">
            <v>Stores and Spares............................</v>
          </cell>
          <cell r="C1144">
            <v>369317045.92000002</v>
          </cell>
          <cell r="D1144">
            <v>73750688.939999998</v>
          </cell>
          <cell r="E1144">
            <v>30287853.149999999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103089715.08</v>
          </cell>
          <cell r="M1144">
            <v>5949673.71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582394976.79999995</v>
          </cell>
        </row>
        <row r="1145">
          <cell r="A1145">
            <v>23120001</v>
          </cell>
          <cell r="B1145" t="str">
            <v>23120001 Inventory Oils, Grease &amp; Chemicals</v>
          </cell>
          <cell r="C1145">
            <v>80406929.030000001</v>
          </cell>
          <cell r="D1145">
            <v>37676285.039999999</v>
          </cell>
          <cell r="E1145">
            <v>11148467.050000001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3381408.32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132613089.44</v>
          </cell>
        </row>
        <row r="1146">
          <cell r="A1146">
            <v>23120002</v>
          </cell>
          <cell r="B1146" t="str">
            <v>23120002 Inventorie Consumable Stores &amp; Misc.</v>
          </cell>
          <cell r="C1146">
            <v>95274807.379999995</v>
          </cell>
          <cell r="D1146">
            <v>33046645.460000001</v>
          </cell>
          <cell r="E1146">
            <v>22727173.920000002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65248.62</v>
          </cell>
          <cell r="M1146">
            <v>11287088.77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162400964.15000001</v>
          </cell>
        </row>
        <row r="1147">
          <cell r="A1147">
            <v>23120003</v>
          </cell>
          <cell r="B1147" t="str">
            <v>23120003 G-Stock Materiali Ricoperti CBN</v>
          </cell>
          <cell r="C1147">
            <v>0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</row>
        <row r="1148">
          <cell r="A1148">
            <v>23120021</v>
          </cell>
          <cell r="B1148" t="str">
            <v>23120021 Stock in transit - Stores &amp; Spares</v>
          </cell>
          <cell r="C1148">
            <v>0</v>
          </cell>
          <cell r="D1148">
            <v>763263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763263</v>
          </cell>
        </row>
        <row r="1149">
          <cell r="A1149">
            <v>23120099</v>
          </cell>
          <cell r="B1149" t="str">
            <v>23120099 Inventory Stores- Manual Adj</v>
          </cell>
          <cell r="C1149">
            <v>183375225.59999999</v>
          </cell>
          <cell r="D1149">
            <v>-1550652.65</v>
          </cell>
          <cell r="E1149">
            <v>-5710867.8099999996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-9985961.4299999997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166127743.71000001</v>
          </cell>
        </row>
        <row r="1150">
          <cell r="A1150">
            <v>23160001</v>
          </cell>
          <cell r="B1150" t="str">
            <v>23160001 Inventory Packing Material</v>
          </cell>
          <cell r="C1150">
            <v>10260083.91</v>
          </cell>
          <cell r="D1150">
            <v>3815148.09</v>
          </cell>
          <cell r="E1150">
            <v>2123079.9900000002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103024466.45999999</v>
          </cell>
          <cell r="M1150">
            <v>1267138.05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120489916.5</v>
          </cell>
        </row>
        <row r="1151">
          <cell r="A1151">
            <v>90</v>
          </cell>
          <cell r="B1151" t="str">
            <v>Inventory Machinery Spares...................</v>
          </cell>
          <cell r="C1151">
            <v>1159669233.9400001</v>
          </cell>
          <cell r="D1151">
            <v>220963312.63999999</v>
          </cell>
          <cell r="E1151">
            <v>140377687.00999999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10255897.470000001</v>
          </cell>
          <cell r="M1151">
            <v>13346977.359999999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1544613108.4200001</v>
          </cell>
        </row>
        <row r="1152">
          <cell r="A1152">
            <v>23130001</v>
          </cell>
          <cell r="B1152" t="str">
            <v>23130001 Inventory Spares</v>
          </cell>
          <cell r="C1152">
            <v>1124693750.6600001</v>
          </cell>
          <cell r="D1152">
            <v>223202343.69999999</v>
          </cell>
          <cell r="E1152">
            <v>275638440.99000001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3255897.47</v>
          </cell>
          <cell r="M1152">
            <v>13293062.609999999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1640083495.4300001</v>
          </cell>
        </row>
        <row r="1153">
          <cell r="A1153">
            <v>23130002</v>
          </cell>
          <cell r="B1153" t="str">
            <v>23130002 Inventory Machinery Spares-Imported</v>
          </cell>
          <cell r="C1153">
            <v>19116568.449999999</v>
          </cell>
          <cell r="D1153">
            <v>4004858.4</v>
          </cell>
          <cell r="E1153">
            <v>405301.86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53914.75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23580643.460000001</v>
          </cell>
        </row>
        <row r="1154">
          <cell r="A1154">
            <v>23130012</v>
          </cell>
          <cell r="B1154" t="str">
            <v>23130012 Inventory Spares- Manual Adj</v>
          </cell>
          <cell r="C1154">
            <v>15809769.5</v>
          </cell>
          <cell r="D1154">
            <v>-6243889.46</v>
          </cell>
          <cell r="E1154">
            <v>-135666055.84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7000000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-119100175.8</v>
          </cell>
        </row>
        <row r="1155">
          <cell r="A1155">
            <v>23130013</v>
          </cell>
          <cell r="B1155" t="str">
            <v>23130013   In Transit - Stores &amp; Spares</v>
          </cell>
          <cell r="C1155">
            <v>49145.33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49145.33</v>
          </cell>
        </row>
        <row r="1156">
          <cell r="A1156">
            <v>92</v>
          </cell>
          <cell r="B1156" t="str">
            <v>Tools........................................</v>
          </cell>
          <cell r="C1156">
            <v>638756765.04999995</v>
          </cell>
          <cell r="D1156">
            <v>168951470.69</v>
          </cell>
          <cell r="E1156">
            <v>35562297.390000001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18582686.899999999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861853220.02999997</v>
          </cell>
        </row>
        <row r="1157">
          <cell r="A1157">
            <v>23140001</v>
          </cell>
          <cell r="B1157" t="str">
            <v>23140001 Inventory Tools</v>
          </cell>
          <cell r="C1157">
            <v>548137510.08000004</v>
          </cell>
          <cell r="D1157">
            <v>317643040.63999999</v>
          </cell>
          <cell r="E1157">
            <v>73445355.700000003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19443091.739999998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958668998.15999997</v>
          </cell>
        </row>
        <row r="1158">
          <cell r="A1158">
            <v>23140002</v>
          </cell>
          <cell r="B1158" t="str">
            <v>23140002 Inventory Manufactured Tools</v>
          </cell>
          <cell r="C1158">
            <v>114084374.22</v>
          </cell>
          <cell r="D1158">
            <v>11959157.34</v>
          </cell>
          <cell r="E1158">
            <v>380919.68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229824.74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126654275.98</v>
          </cell>
        </row>
        <row r="1159">
          <cell r="A1159">
            <v>23140004</v>
          </cell>
          <cell r="B1159" t="str">
            <v>23140004  Inventory Tools- Manual Adj</v>
          </cell>
          <cell r="C1159">
            <v>-23485319.609999999</v>
          </cell>
          <cell r="D1159">
            <v>-160650727.28999999</v>
          </cell>
          <cell r="E1159">
            <v>-38263977.990000002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-1090229.58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-223490254.47</v>
          </cell>
        </row>
        <row r="1160">
          <cell r="A1160">
            <v>23140021</v>
          </cell>
          <cell r="B1160" t="str">
            <v>23140021 Stock in transit - Tools</v>
          </cell>
          <cell r="C1160">
            <v>0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</row>
        <row r="1161">
          <cell r="A1161">
            <v>23150001</v>
          </cell>
          <cell r="B1161" t="str">
            <v>23150001 Inventory Dies</v>
          </cell>
          <cell r="C1161">
            <v>20200.36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20200.36</v>
          </cell>
        </row>
        <row r="1162">
          <cell r="A1162">
            <v>93</v>
          </cell>
          <cell r="B1162" t="str">
            <v>Other Inventory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</row>
        <row r="1163">
          <cell r="A1163">
            <v>23110001</v>
          </cell>
          <cell r="B1163" t="str">
            <v>23110001 Food &amp; Beverages</v>
          </cell>
          <cell r="C1163">
            <v>0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</row>
        <row r="1164">
          <cell r="A1164">
            <v>23110901</v>
          </cell>
          <cell r="B1164" t="str">
            <v>23110901 Ind-AS  Inventories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</row>
        <row r="1165">
          <cell r="A1165">
            <v>24520001</v>
          </cell>
          <cell r="B1165" t="str">
            <v>24520001 Plant &amp; Machinery Held For Sale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</row>
        <row r="1166">
          <cell r="A1166">
            <v>25</v>
          </cell>
          <cell r="B1166" t="str">
            <v>Current Financial Assets</v>
          </cell>
          <cell r="C1166">
            <v>32585921370.450001</v>
          </cell>
          <cell r="D1166">
            <v>16130841027.129999</v>
          </cell>
          <cell r="E1166">
            <v>5938024005.1800003</v>
          </cell>
          <cell r="F1166">
            <v>162794864620.54999</v>
          </cell>
          <cell r="G1166">
            <v>4081876704.21</v>
          </cell>
          <cell r="H1166">
            <v>0</v>
          </cell>
          <cell r="I1166">
            <v>0</v>
          </cell>
          <cell r="J1166">
            <v>7309098.6399999997</v>
          </cell>
          <cell r="K1166">
            <v>0</v>
          </cell>
          <cell r="L1166">
            <v>261305276.19</v>
          </cell>
          <cell r="M1166">
            <v>1037338663.3099999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4529</v>
          </cell>
          <cell r="S1166">
            <v>674205152.94000006</v>
          </cell>
          <cell r="T1166">
            <v>223511690447.60001</v>
          </cell>
        </row>
        <row r="1167">
          <cell r="A1167">
            <v>26</v>
          </cell>
          <cell r="B1167" t="str">
            <v>Current Investments......................</v>
          </cell>
          <cell r="C1167">
            <v>0</v>
          </cell>
          <cell r="D1167">
            <v>0</v>
          </cell>
          <cell r="E1167">
            <v>0</v>
          </cell>
          <cell r="F1167">
            <v>84466575642.809998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84466575642.809998</v>
          </cell>
        </row>
        <row r="1168">
          <cell r="A1168">
            <v>439</v>
          </cell>
          <cell r="B1168" t="str">
            <v>Investment in Corporate Fixed Deposit</v>
          </cell>
          <cell r="C1168">
            <v>0</v>
          </cell>
          <cell r="D1168">
            <v>0</v>
          </cell>
          <cell r="E1168">
            <v>0</v>
          </cell>
          <cell r="F1168">
            <v>4250000000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4250000000</v>
          </cell>
        </row>
        <row r="1169">
          <cell r="A1169">
            <v>21400055</v>
          </cell>
          <cell r="B1169" t="str">
            <v>21400055 - Investment in Corporate FD</v>
          </cell>
          <cell r="C1169">
            <v>0</v>
          </cell>
          <cell r="D1169">
            <v>0</v>
          </cell>
          <cell r="E1169">
            <v>0</v>
          </cell>
          <cell r="F1169">
            <v>4250000000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4250000000</v>
          </cell>
        </row>
        <row r="1170">
          <cell r="A1170">
            <v>95</v>
          </cell>
          <cell r="B1170" t="str">
            <v>Invsts Carried at Fair Value through OCI-Curr</v>
          </cell>
          <cell r="C1170">
            <v>0</v>
          </cell>
          <cell r="D1170">
            <v>0</v>
          </cell>
          <cell r="E1170">
            <v>0</v>
          </cell>
          <cell r="F1170">
            <v>25604455185.900002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25604455185.900002</v>
          </cell>
        </row>
        <row r="1171">
          <cell r="A1171">
            <v>96</v>
          </cell>
          <cell r="B1171" t="str">
            <v>Investment in Equity Instruments.............</v>
          </cell>
          <cell r="C1171">
            <v>0</v>
          </cell>
          <cell r="D1171">
            <v>0</v>
          </cell>
          <cell r="E1171">
            <v>0</v>
          </cell>
          <cell r="F1171">
            <v>167175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167175</v>
          </cell>
        </row>
        <row r="1172">
          <cell r="A1172">
            <v>21310001</v>
          </cell>
          <cell r="B1172" t="str">
            <v>21310001 Investment Unquoted ST Equity Shares</v>
          </cell>
          <cell r="C1172">
            <v>0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</row>
        <row r="1173">
          <cell r="A1173">
            <v>21810001</v>
          </cell>
          <cell r="B1173" t="str">
            <v>21810001 Inv. Quoted ST Equity Shares - Others</v>
          </cell>
          <cell r="C1173">
            <v>0</v>
          </cell>
          <cell r="D1173">
            <v>0</v>
          </cell>
          <cell r="E1173">
            <v>0</v>
          </cell>
          <cell r="F1173">
            <v>14400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14400</v>
          </cell>
        </row>
        <row r="1174">
          <cell r="A1174">
            <v>21810901</v>
          </cell>
          <cell r="B1174" t="str">
            <v>21810901 Ind- AS  Inv. Quoted ST Equity Shares</v>
          </cell>
          <cell r="C1174">
            <v>0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</row>
        <row r="1175">
          <cell r="A1175">
            <v>21810902</v>
          </cell>
          <cell r="B1175" t="str">
            <v>21810902 MTM on current inv in equity sh</v>
          </cell>
          <cell r="C1175">
            <v>0</v>
          </cell>
          <cell r="D1175">
            <v>0</v>
          </cell>
          <cell r="E1175">
            <v>0</v>
          </cell>
          <cell r="F1175">
            <v>152775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152775</v>
          </cell>
        </row>
        <row r="1176">
          <cell r="A1176">
            <v>0</v>
          </cell>
          <cell r="B1176" t="str">
            <v>Investment in Preference Shares..............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</row>
        <row r="1177">
          <cell r="A1177">
            <v>21320001</v>
          </cell>
          <cell r="B1177" t="str">
            <v>21320001 Inv. Unquoted ST Preference Shares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</row>
        <row r="1178">
          <cell r="A1178">
            <v>21820001</v>
          </cell>
          <cell r="B1178" t="str">
            <v>21820001 Inv. Quoted ST Preference Shares -Others</v>
          </cell>
          <cell r="C1178">
            <v>0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</row>
        <row r="1179">
          <cell r="A1179">
            <v>98</v>
          </cell>
          <cell r="B1179" t="str">
            <v>Govt. Securities.............................</v>
          </cell>
          <cell r="C1179">
            <v>0</v>
          </cell>
          <cell r="D1179">
            <v>0</v>
          </cell>
          <cell r="E1179">
            <v>0</v>
          </cell>
          <cell r="F1179">
            <v>100155000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100155000</v>
          </cell>
        </row>
        <row r="1180">
          <cell r="A1180">
            <v>21370001</v>
          </cell>
          <cell r="B1180" t="str">
            <v>21370001 Inv. Unquoted ST Government Securities</v>
          </cell>
          <cell r="C1180">
            <v>0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</row>
        <row r="1181">
          <cell r="A1181">
            <v>21870001</v>
          </cell>
          <cell r="B1181" t="str">
            <v>21870001 Inv. Quoted ST Government Securities</v>
          </cell>
          <cell r="C1181">
            <v>0</v>
          </cell>
          <cell r="D1181">
            <v>0</v>
          </cell>
          <cell r="E1181">
            <v>0</v>
          </cell>
          <cell r="F1181">
            <v>100155000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100155000</v>
          </cell>
        </row>
        <row r="1182">
          <cell r="A1182">
            <v>21870901</v>
          </cell>
          <cell r="B1182" t="str">
            <v>21870901 Ind-AS  Inv. Quoted ST Government Securities</v>
          </cell>
          <cell r="C1182">
            <v>0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</row>
        <row r="1183">
          <cell r="A1183">
            <v>21870902</v>
          </cell>
          <cell r="B1183" t="str">
            <v>21870902 Ind AS Interest accrued on G Sec</v>
          </cell>
          <cell r="C1183">
            <v>0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</row>
        <row r="1184">
          <cell r="A1184">
            <v>21870903</v>
          </cell>
          <cell r="B1184" t="str">
            <v>21870903 MTM on Govt Securities</v>
          </cell>
          <cell r="C1184">
            <v>0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</row>
        <row r="1185">
          <cell r="A1185">
            <v>0</v>
          </cell>
          <cell r="B1185" t="str">
            <v>Trust securities.............................</v>
          </cell>
          <cell r="C1185">
            <v>0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</row>
        <row r="1186">
          <cell r="A1186">
            <v>21410001</v>
          </cell>
          <cell r="B1186" t="str">
            <v>21410001 Inv. Unquoted ST Inv. In Trust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</row>
        <row r="1187">
          <cell r="A1187">
            <v>21910001</v>
          </cell>
          <cell r="B1187" t="str">
            <v>21910001 Investment Quoted ST Investment In Trust</v>
          </cell>
          <cell r="C1187">
            <v>0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</row>
        <row r="1188">
          <cell r="A1188">
            <v>100</v>
          </cell>
          <cell r="B1188" t="str">
            <v>Investments in Debentures / Bonds............</v>
          </cell>
          <cell r="C1188">
            <v>0</v>
          </cell>
          <cell r="D1188">
            <v>0</v>
          </cell>
          <cell r="E1188">
            <v>0</v>
          </cell>
          <cell r="F1188">
            <v>5936619392.7399998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5936619392.7399998</v>
          </cell>
        </row>
        <row r="1189">
          <cell r="A1189">
            <v>0</v>
          </cell>
          <cell r="B1189" t="str">
            <v>Debentures/ Bonds -Subsidiary................</v>
          </cell>
          <cell r="C1189">
            <v>0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</row>
        <row r="1190">
          <cell r="A1190">
            <v>21340001</v>
          </cell>
          <cell r="B1190" t="str">
            <v>21340001 Inv. Unquoted ST Debentures - Subs.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</row>
        <row r="1191">
          <cell r="A1191">
            <v>21360001</v>
          </cell>
          <cell r="B1191" t="str">
            <v>21360001 Inv. Unquoted ST Bonds - Subs.</v>
          </cell>
          <cell r="C1191">
            <v>0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</row>
        <row r="1192">
          <cell r="A1192">
            <v>21840001</v>
          </cell>
          <cell r="B1192" t="str">
            <v>21840001 Inv. Quoted ST Debentures - Subs.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</row>
        <row r="1193">
          <cell r="A1193">
            <v>21840901</v>
          </cell>
          <cell r="B1193" t="str">
            <v>21840901 Ind-AS  Inv. Quoted ST Debentures - Subs.</v>
          </cell>
          <cell r="C1193">
            <v>0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</row>
        <row r="1194">
          <cell r="A1194">
            <v>21860001</v>
          </cell>
          <cell r="B1194" t="str">
            <v>21860001 Inv. Quoted ST Bonds - Subs.</v>
          </cell>
          <cell r="C1194">
            <v>0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</row>
        <row r="1195">
          <cell r="A1195">
            <v>102</v>
          </cell>
          <cell r="B1195" t="str">
            <v>Debentures/ Bonds -Others....................</v>
          </cell>
          <cell r="C1195">
            <v>0</v>
          </cell>
          <cell r="D1195">
            <v>0</v>
          </cell>
          <cell r="E1195">
            <v>0</v>
          </cell>
          <cell r="F1195">
            <v>5936619392.7399998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5936619392.7399998</v>
          </cell>
        </row>
        <row r="1196">
          <cell r="A1196">
            <v>21330001</v>
          </cell>
          <cell r="B1196" t="str">
            <v>21330001 Investment Unquoted ST Debentures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</row>
        <row r="1197">
          <cell r="A1197">
            <v>21350001</v>
          </cell>
          <cell r="B1197" t="str">
            <v>21350001 Investment Unquoted ST Bonds</v>
          </cell>
          <cell r="C1197">
            <v>0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</row>
        <row r="1198">
          <cell r="A1198">
            <v>21830001</v>
          </cell>
          <cell r="B1198" t="str">
            <v>21830001 Investment Quoted ST Debentures</v>
          </cell>
          <cell r="C1198">
            <v>0</v>
          </cell>
          <cell r="D1198">
            <v>0</v>
          </cell>
          <cell r="E1198">
            <v>0</v>
          </cell>
          <cell r="F1198">
            <v>5578428324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5578428324</v>
          </cell>
        </row>
        <row r="1199">
          <cell r="A1199">
            <v>21830901</v>
          </cell>
          <cell r="B1199" t="str">
            <v>21830901 Ind-AS Investment Quoted ST Debentures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</row>
        <row r="1200">
          <cell r="A1200">
            <v>21830902</v>
          </cell>
          <cell r="B1200" t="str">
            <v>21830902 Ind AS Interest accrued on Debentures</v>
          </cell>
          <cell r="C1200">
            <v>0</v>
          </cell>
          <cell r="D1200">
            <v>0</v>
          </cell>
          <cell r="E1200">
            <v>0</v>
          </cell>
          <cell r="F1200">
            <v>195400654.75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195400654.75</v>
          </cell>
        </row>
        <row r="1201">
          <cell r="A1201">
            <v>21830903</v>
          </cell>
          <cell r="B1201" t="str">
            <v>21830903 MTM on Debentures</v>
          </cell>
          <cell r="C1201">
            <v>0</v>
          </cell>
          <cell r="D1201">
            <v>0</v>
          </cell>
          <cell r="E1201">
            <v>0</v>
          </cell>
          <cell r="F1201">
            <v>-5314572.13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-5314572.13</v>
          </cell>
        </row>
        <row r="1202">
          <cell r="A1202">
            <v>21850001</v>
          </cell>
          <cell r="B1202" t="str">
            <v>21850001 Investment Quoted ST Bonds</v>
          </cell>
          <cell r="C1202">
            <v>0</v>
          </cell>
          <cell r="D1202">
            <v>0</v>
          </cell>
          <cell r="E1202">
            <v>0</v>
          </cell>
          <cell r="F1202">
            <v>166738250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166738250</v>
          </cell>
        </row>
        <row r="1203">
          <cell r="A1203">
            <v>21850901</v>
          </cell>
          <cell r="B1203" t="str">
            <v>21850901 Ind-AS  Investment Quoted ST Bonds</v>
          </cell>
          <cell r="C1203">
            <v>0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</row>
        <row r="1204">
          <cell r="A1204">
            <v>21850902</v>
          </cell>
          <cell r="B1204" t="str">
            <v>21850902 Ind AS Interest accrued on Bonds</v>
          </cell>
          <cell r="C1204">
            <v>0</v>
          </cell>
          <cell r="D1204">
            <v>0</v>
          </cell>
          <cell r="E1204">
            <v>0</v>
          </cell>
          <cell r="F1204">
            <v>2356736.12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2356736.12</v>
          </cell>
        </row>
        <row r="1205">
          <cell r="A1205">
            <v>21850903</v>
          </cell>
          <cell r="B1205" t="str">
            <v>21850903 MTM on Bonds</v>
          </cell>
          <cell r="C1205">
            <v>0</v>
          </cell>
          <cell r="D1205">
            <v>0</v>
          </cell>
          <cell r="E1205">
            <v>0</v>
          </cell>
          <cell r="F1205">
            <v>-990000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-990000</v>
          </cell>
        </row>
        <row r="1206">
          <cell r="A1206">
            <v>472</v>
          </cell>
          <cell r="B1206" t="str">
            <v>Certificate of Deposits......................</v>
          </cell>
          <cell r="C1206">
            <v>0</v>
          </cell>
          <cell r="D1206">
            <v>0</v>
          </cell>
          <cell r="E1206">
            <v>0</v>
          </cell>
          <cell r="F1206">
            <v>7090758750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7090758750</v>
          </cell>
        </row>
        <row r="1207">
          <cell r="A1207">
            <v>103</v>
          </cell>
          <cell r="B1207" t="str">
            <v>Certificate of Deposits......................</v>
          </cell>
          <cell r="C1207">
            <v>0</v>
          </cell>
          <cell r="D1207">
            <v>0</v>
          </cell>
          <cell r="E1207">
            <v>0</v>
          </cell>
          <cell r="F1207">
            <v>7090758750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7090758750</v>
          </cell>
        </row>
        <row r="1208">
          <cell r="A1208">
            <v>21390001</v>
          </cell>
          <cell r="B1208" t="str">
            <v>21390001 Inv. Unquoted ST Certificate Of Deposits</v>
          </cell>
          <cell r="C1208">
            <v>0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</row>
        <row r="1209">
          <cell r="A1209">
            <v>21890001</v>
          </cell>
          <cell r="B1209" t="str">
            <v>21890001 Inv. Quoted ST Certificate Of Deposits</v>
          </cell>
          <cell r="C1209">
            <v>0</v>
          </cell>
          <cell r="D1209">
            <v>0</v>
          </cell>
          <cell r="E1209">
            <v>0</v>
          </cell>
          <cell r="F1209">
            <v>6969397250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6969397250</v>
          </cell>
        </row>
        <row r="1210">
          <cell r="A1210">
            <v>21890901</v>
          </cell>
          <cell r="B1210" t="str">
            <v>21890901 Ind-AS  Inv. Quoted ST Certificate Of Deposits</v>
          </cell>
          <cell r="C1210">
            <v>0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</row>
        <row r="1211">
          <cell r="A1211">
            <v>21890902</v>
          </cell>
          <cell r="B1211" t="str">
            <v>21890902 Ind AS Accreted int on CDs</v>
          </cell>
          <cell r="C1211">
            <v>0</v>
          </cell>
          <cell r="D1211">
            <v>0</v>
          </cell>
          <cell r="E1211">
            <v>0</v>
          </cell>
          <cell r="F1211">
            <v>135466324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135466324</v>
          </cell>
        </row>
        <row r="1212">
          <cell r="A1212">
            <v>21890903</v>
          </cell>
          <cell r="B1212" t="str">
            <v>21890903 MTM on Certificate of Deposits</v>
          </cell>
          <cell r="C1212">
            <v>0</v>
          </cell>
          <cell r="D1212">
            <v>0</v>
          </cell>
          <cell r="E1212">
            <v>0</v>
          </cell>
          <cell r="F1212">
            <v>-14104824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-14104824</v>
          </cell>
        </row>
        <row r="1213">
          <cell r="A1213">
            <v>473</v>
          </cell>
          <cell r="B1213" t="str">
            <v>Comm. Paper..................................</v>
          </cell>
          <cell r="C1213">
            <v>0</v>
          </cell>
          <cell r="D1213">
            <v>0</v>
          </cell>
          <cell r="E1213">
            <v>0</v>
          </cell>
          <cell r="F1213">
            <v>11477305250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11477305250</v>
          </cell>
        </row>
        <row r="1214">
          <cell r="A1214">
            <v>104</v>
          </cell>
          <cell r="B1214" t="str">
            <v>Comm. Paper..................................</v>
          </cell>
          <cell r="C1214">
            <v>0</v>
          </cell>
          <cell r="D1214">
            <v>0</v>
          </cell>
          <cell r="E1214">
            <v>0</v>
          </cell>
          <cell r="F1214">
            <v>11477305250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11477305250</v>
          </cell>
        </row>
        <row r="1215">
          <cell r="A1215">
            <v>21380001</v>
          </cell>
          <cell r="B1215" t="str">
            <v>21380001 Investment Unquoted ST Commercial Paper</v>
          </cell>
          <cell r="C1215">
            <v>0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</row>
        <row r="1216">
          <cell r="A1216">
            <v>21880001</v>
          </cell>
          <cell r="B1216" t="str">
            <v>21880001 Investment Quoted ST Commercial Paper</v>
          </cell>
          <cell r="C1216">
            <v>0</v>
          </cell>
          <cell r="D1216">
            <v>0</v>
          </cell>
          <cell r="E1216">
            <v>0</v>
          </cell>
          <cell r="F1216">
            <v>11169062450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11169062450</v>
          </cell>
        </row>
        <row r="1217">
          <cell r="A1217">
            <v>21880901</v>
          </cell>
          <cell r="B1217" t="str">
            <v>21880901 Ind AS Accreted int on CPs</v>
          </cell>
          <cell r="C1217">
            <v>0</v>
          </cell>
          <cell r="D1217">
            <v>0</v>
          </cell>
          <cell r="E1217">
            <v>0</v>
          </cell>
          <cell r="F1217">
            <v>321102940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321102940</v>
          </cell>
        </row>
        <row r="1218">
          <cell r="A1218">
            <v>21880902</v>
          </cell>
          <cell r="B1218" t="str">
            <v>21880902 MTM on Commercial Papers</v>
          </cell>
          <cell r="C1218">
            <v>0</v>
          </cell>
          <cell r="D1218">
            <v>0</v>
          </cell>
          <cell r="E1218">
            <v>0</v>
          </cell>
          <cell r="F1218">
            <v>-12860140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-12860140</v>
          </cell>
        </row>
        <row r="1219">
          <cell r="A1219">
            <v>474</v>
          </cell>
          <cell r="B1219" t="str">
            <v>Others.......................................</v>
          </cell>
          <cell r="C1219">
            <v>0</v>
          </cell>
          <cell r="D1219">
            <v>0</v>
          </cell>
          <cell r="E1219">
            <v>0</v>
          </cell>
          <cell r="F1219">
            <v>999449618.15999997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999449618.15999997</v>
          </cell>
        </row>
        <row r="1220">
          <cell r="A1220">
            <v>105</v>
          </cell>
          <cell r="B1220" t="str">
            <v>Other Current Investment.....................</v>
          </cell>
          <cell r="C1220">
            <v>0</v>
          </cell>
          <cell r="D1220">
            <v>0</v>
          </cell>
          <cell r="E1220">
            <v>0</v>
          </cell>
          <cell r="F1220">
            <v>999449618.15999997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999449618.15999997</v>
          </cell>
        </row>
        <row r="1221">
          <cell r="A1221">
            <v>21420001</v>
          </cell>
          <cell r="B1221" t="str">
            <v>21420001 Investment Unquoted ST Others</v>
          </cell>
          <cell r="C1221">
            <v>0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</row>
        <row r="1222">
          <cell r="A1222">
            <v>21420002</v>
          </cell>
          <cell r="B1222" t="str">
            <v>21420002 Investment in TREPS</v>
          </cell>
          <cell r="C1222">
            <v>0</v>
          </cell>
          <cell r="D1222">
            <v>0</v>
          </cell>
          <cell r="E1222">
            <v>0</v>
          </cell>
          <cell r="F1222">
            <v>999449618.15999997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999449618.15999997</v>
          </cell>
        </row>
        <row r="1223">
          <cell r="A1223">
            <v>21920001</v>
          </cell>
          <cell r="B1223" t="str">
            <v>21920001 Investment Quoted ST Others</v>
          </cell>
          <cell r="C1223">
            <v>0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</row>
        <row r="1224">
          <cell r="A1224">
            <v>106</v>
          </cell>
          <cell r="B1224" t="str">
            <v>Invsts Carried at Fair Value through P&amp;L-Curr</v>
          </cell>
          <cell r="C1224">
            <v>0</v>
          </cell>
          <cell r="D1224">
            <v>0</v>
          </cell>
          <cell r="E1224">
            <v>0</v>
          </cell>
          <cell r="F1224">
            <v>56212120456.910004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56212120456.910004</v>
          </cell>
        </row>
        <row r="1225">
          <cell r="A1225">
            <v>475</v>
          </cell>
          <cell r="B1225" t="str">
            <v>Investments in Mutual Funds..................</v>
          </cell>
          <cell r="C1225">
            <v>0</v>
          </cell>
          <cell r="D1225">
            <v>0</v>
          </cell>
          <cell r="E1225">
            <v>0</v>
          </cell>
          <cell r="F1225">
            <v>55928753956.910004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55928753956.910004</v>
          </cell>
        </row>
        <row r="1226">
          <cell r="A1226">
            <v>107</v>
          </cell>
          <cell r="B1226" t="str">
            <v>Investments in Mutual Funds..................</v>
          </cell>
          <cell r="C1226">
            <v>0</v>
          </cell>
          <cell r="D1226">
            <v>0</v>
          </cell>
          <cell r="E1226">
            <v>0</v>
          </cell>
          <cell r="F1226">
            <v>55928753956.910004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55928753956.910004</v>
          </cell>
        </row>
        <row r="1227">
          <cell r="A1227">
            <v>21160901</v>
          </cell>
          <cell r="B1227" t="str">
            <v>21160901 Ind-AS Investment Unquoted ST Units(ESOP Trust con</v>
          </cell>
          <cell r="C1227">
            <v>0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</row>
        <row r="1228">
          <cell r="A1228">
            <v>21400001</v>
          </cell>
          <cell r="B1228" t="str">
            <v>21400001 Investment Unquoted ST Units</v>
          </cell>
          <cell r="C1228">
            <v>0</v>
          </cell>
          <cell r="D1228">
            <v>0</v>
          </cell>
          <cell r="E1228">
            <v>0</v>
          </cell>
          <cell r="F1228">
            <v>51450569666.610001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51450569666.610001</v>
          </cell>
        </row>
        <row r="1229">
          <cell r="A1229">
            <v>21400901</v>
          </cell>
          <cell r="B1229" t="str">
            <v>21400901 Ind AS -Mutual Fund MTM Adj.(FVTPL)</v>
          </cell>
          <cell r="C1229">
            <v>0</v>
          </cell>
          <cell r="D1229">
            <v>0</v>
          </cell>
          <cell r="E1229">
            <v>0</v>
          </cell>
          <cell r="F1229">
            <v>4478184290.3000002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4478184290.3000002</v>
          </cell>
        </row>
        <row r="1230">
          <cell r="A1230">
            <v>21900001</v>
          </cell>
          <cell r="B1230" t="str">
            <v>21900001 Investment Quoted ST Units</v>
          </cell>
          <cell r="C1230">
            <v>0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</row>
        <row r="1231">
          <cell r="A1231">
            <v>617</v>
          </cell>
          <cell r="B1231" t="str">
            <v>4*  Investments in Debentures / Bonds.......</v>
          </cell>
          <cell r="C1231">
            <v>0</v>
          </cell>
          <cell r="D1231">
            <v>0</v>
          </cell>
          <cell r="E1231">
            <v>0</v>
          </cell>
          <cell r="F1231">
            <v>283366500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283366500</v>
          </cell>
        </row>
        <row r="1232">
          <cell r="A1232">
            <v>598</v>
          </cell>
          <cell r="B1232" t="str">
            <v>*** Investments in Debentures / Bonds.......</v>
          </cell>
          <cell r="C1232">
            <v>0</v>
          </cell>
          <cell r="D1232">
            <v>0</v>
          </cell>
          <cell r="E1232">
            <v>0</v>
          </cell>
          <cell r="F1232">
            <v>283366500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283366500</v>
          </cell>
        </row>
        <row r="1233">
          <cell r="A1233">
            <v>21830002</v>
          </cell>
          <cell r="B1233" t="str">
            <v>**  Investment in Market linked Debentures</v>
          </cell>
          <cell r="C1233">
            <v>0</v>
          </cell>
          <cell r="D1233">
            <v>0</v>
          </cell>
          <cell r="E1233">
            <v>0</v>
          </cell>
          <cell r="F1233">
            <v>261746762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261746762</v>
          </cell>
        </row>
        <row r="1234">
          <cell r="A1234">
            <v>21830003</v>
          </cell>
          <cell r="B1234" t="str">
            <v>**  MTM on Market Linked Debentures</v>
          </cell>
          <cell r="C1234">
            <v>0</v>
          </cell>
          <cell r="D1234">
            <v>0</v>
          </cell>
          <cell r="E1234">
            <v>0</v>
          </cell>
          <cell r="F1234">
            <v>21619738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21619738</v>
          </cell>
        </row>
        <row r="1235">
          <cell r="A1235">
            <v>476</v>
          </cell>
          <cell r="B1235" t="str">
            <v>Provision of Current Inv.....................</v>
          </cell>
          <cell r="C1235">
            <v>0</v>
          </cell>
          <cell r="D1235">
            <v>0</v>
          </cell>
          <cell r="E1235">
            <v>0</v>
          </cell>
          <cell r="F1235">
            <v>-1600000000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-1600000000</v>
          </cell>
        </row>
        <row r="1236">
          <cell r="A1236">
            <v>108</v>
          </cell>
          <cell r="B1236" t="str">
            <v>Provision of Current Inv.....................</v>
          </cell>
          <cell r="C1236">
            <v>0</v>
          </cell>
          <cell r="D1236">
            <v>0</v>
          </cell>
          <cell r="E1236">
            <v>0</v>
          </cell>
          <cell r="F1236">
            <v>-1600000000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-1600000000</v>
          </cell>
        </row>
        <row r="1237">
          <cell r="A1237">
            <v>21930001</v>
          </cell>
          <cell r="B1237" t="str">
            <v>21930001 Prov For Dimunition Of Quoted Short Term Invest</v>
          </cell>
          <cell r="C1237">
            <v>0</v>
          </cell>
          <cell r="D1237">
            <v>0</v>
          </cell>
          <cell r="E1237">
            <v>0</v>
          </cell>
          <cell r="F1237">
            <v>-1600000000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-1600000000</v>
          </cell>
        </row>
        <row r="1238">
          <cell r="A1238">
            <v>21930002</v>
          </cell>
          <cell r="B1238" t="str">
            <v>21930002 EXCESS OF COST OVER FAIR VALUE - CURR/OTH INVESTM.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</row>
        <row r="1239">
          <cell r="A1239">
            <v>21930901</v>
          </cell>
          <cell r="B1239" t="str">
            <v>21930901 Ind-As Reversal-Excess of Cost over Fair value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</row>
        <row r="1240">
          <cell r="A1240">
            <v>525</v>
          </cell>
          <cell r="B1240" t="str">
            <v>Current financial assets Carried at Amortised Cost</v>
          </cell>
          <cell r="C1240">
            <v>24032168485.139999</v>
          </cell>
          <cell r="D1240">
            <v>15752305965.77</v>
          </cell>
          <cell r="E1240">
            <v>5838116146.1999998</v>
          </cell>
          <cell r="F1240">
            <v>73275300342.559998</v>
          </cell>
          <cell r="G1240">
            <v>4039550173.5300002</v>
          </cell>
          <cell r="H1240">
            <v>0</v>
          </cell>
          <cell r="I1240">
            <v>0</v>
          </cell>
          <cell r="J1240">
            <v>7309098.6399999997</v>
          </cell>
          <cell r="K1240">
            <v>0</v>
          </cell>
          <cell r="L1240">
            <v>170116405.06999999</v>
          </cell>
          <cell r="M1240">
            <v>754003946.17999995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4529</v>
          </cell>
          <cell r="S1240">
            <v>674205152.94000006</v>
          </cell>
          <cell r="T1240">
            <v>124543080245.03</v>
          </cell>
        </row>
        <row r="1241">
          <cell r="A1241">
            <v>27</v>
          </cell>
          <cell r="B1241" t="str">
            <v>Trade Receivables............................</v>
          </cell>
          <cell r="C1241">
            <v>22259929098.849998</v>
          </cell>
          <cell r="D1241">
            <v>14991690089.030001</v>
          </cell>
          <cell r="E1241">
            <v>3404231839.4899998</v>
          </cell>
          <cell r="F1241">
            <v>0</v>
          </cell>
          <cell r="G1241">
            <v>3981106422.8400002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120518423.11</v>
          </cell>
          <cell r="M1241">
            <v>737171695.24000001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45494647568.559998</v>
          </cell>
        </row>
        <row r="1242">
          <cell r="A1242">
            <v>464</v>
          </cell>
          <cell r="B1242" t="str">
            <v>Trade Receivables (Main).....................</v>
          </cell>
          <cell r="C1242">
            <v>22259929099.34</v>
          </cell>
          <cell r="D1242">
            <v>14991690089.030001</v>
          </cell>
          <cell r="E1242">
            <v>3404231839.4899998</v>
          </cell>
          <cell r="F1242">
            <v>0</v>
          </cell>
          <cell r="G1242">
            <v>3981106422.3099999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120518423.11</v>
          </cell>
          <cell r="M1242">
            <v>737171695.24000001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45494647568.519997</v>
          </cell>
        </row>
        <row r="1243">
          <cell r="A1243">
            <v>109</v>
          </cell>
          <cell r="B1243" t="str">
            <v>Secured Debts-Considerd Good</v>
          </cell>
          <cell r="C1243">
            <v>0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</row>
        <row r="1244">
          <cell r="A1244">
            <v>23510051</v>
          </cell>
          <cell r="B1244" t="str">
            <v>23510051 Secured Drs&gt;6m cons. Good</v>
          </cell>
          <cell r="C1244">
            <v>0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</row>
        <row r="1245">
          <cell r="A1245">
            <v>23510052</v>
          </cell>
          <cell r="B1245" t="str">
            <v>23510052 Secured Other Debs Cons Good</v>
          </cell>
          <cell r="C1245">
            <v>0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</row>
        <row r="1246">
          <cell r="A1246">
            <v>23510903</v>
          </cell>
          <cell r="B1246" t="str">
            <v>23510903 IND AS Secured Drs&gt;6m cons. Good</v>
          </cell>
          <cell r="C1246">
            <v>0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</row>
        <row r="1247">
          <cell r="A1247">
            <v>23510904</v>
          </cell>
          <cell r="B1247" t="str">
            <v>23510904 IND AS Secured Other Debs Cons Good</v>
          </cell>
          <cell r="C1247">
            <v>0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</row>
        <row r="1248">
          <cell r="A1248">
            <v>111</v>
          </cell>
          <cell r="B1248" t="str">
            <v>Debts-Unsecured Considerd Good...............</v>
          </cell>
          <cell r="C1248">
            <v>22259929099.709999</v>
          </cell>
          <cell r="D1248">
            <v>14991690089.030001</v>
          </cell>
          <cell r="E1248">
            <v>3404231839.4899998</v>
          </cell>
          <cell r="F1248">
            <v>0</v>
          </cell>
          <cell r="G1248">
            <v>3981106422.3099999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120518423.11</v>
          </cell>
          <cell r="M1248">
            <v>737171695.24000001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45494647568.889999</v>
          </cell>
        </row>
        <row r="1249">
          <cell r="A1249">
            <v>23510001</v>
          </cell>
          <cell r="B1249" t="str">
            <v>23510001 Drs Ostd &gt; 6 months overdue cons. Good</v>
          </cell>
          <cell r="C1249">
            <v>1791474841.6099999</v>
          </cell>
          <cell r="D1249">
            <v>381115879.62</v>
          </cell>
          <cell r="E1249">
            <v>504689114.13</v>
          </cell>
          <cell r="F1249">
            <v>0</v>
          </cell>
          <cell r="G1249">
            <v>301186725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33360942.719999999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3011827503.0799999</v>
          </cell>
        </row>
        <row r="1250">
          <cell r="A1250">
            <v>23510905</v>
          </cell>
          <cell r="B1250" t="str">
            <v>23510905 IND AS Drs Ostd &gt; 6 months overdue cons. Good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</row>
        <row r="1251">
          <cell r="A1251">
            <v>23540001</v>
          </cell>
          <cell r="B1251" t="str">
            <v>23540001 Other Debts Considered Good</v>
          </cell>
          <cell r="C1251">
            <v>20488245479.299999</v>
          </cell>
          <cell r="D1251">
            <v>14668754226.41</v>
          </cell>
          <cell r="E1251">
            <v>2899542725.3600001</v>
          </cell>
          <cell r="F1251">
            <v>0</v>
          </cell>
          <cell r="G1251">
            <v>3679919697.3099999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111419.03</v>
          </cell>
          <cell r="M1251">
            <v>703810752.51999998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42440384299.93</v>
          </cell>
        </row>
        <row r="1252">
          <cell r="A1252">
            <v>23540901</v>
          </cell>
          <cell r="B1252" t="str">
            <v>23540901 IND AS -  Other Debts considered Good</v>
          </cell>
          <cell r="C1252">
            <v>-19791221.199999999</v>
          </cell>
          <cell r="D1252">
            <v>-58180017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-77971238.200000003</v>
          </cell>
        </row>
        <row r="1253">
          <cell r="A1253">
            <v>23540902</v>
          </cell>
          <cell r="B1253" t="str">
            <v>23540902 IND AS Other Debts Considered Good</v>
          </cell>
          <cell r="C1253">
            <v>0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</row>
        <row r="1254">
          <cell r="A1254">
            <v>23740001</v>
          </cell>
          <cell r="B1254" t="str">
            <v>23740001 Drs Ostd &gt; 6 months cons. Good Inter Co.</v>
          </cell>
          <cell r="C1254">
            <v>0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</row>
        <row r="1255">
          <cell r="A1255">
            <v>23740901</v>
          </cell>
          <cell r="B1255" t="str">
            <v>23740901 IND AS Drs Ostd &gt; 6 months cons. Good Inter Co.</v>
          </cell>
          <cell r="C1255">
            <v>0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</row>
        <row r="1256">
          <cell r="A1256">
            <v>23770001</v>
          </cell>
          <cell r="B1256" t="str">
            <v>23770001 Other Debts Considered Good - Inter Company</v>
          </cell>
          <cell r="C1256">
            <v>0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</row>
        <row r="1257">
          <cell r="A1257">
            <v>23770901</v>
          </cell>
          <cell r="B1257" t="str">
            <v>23770901 IND AS Other Debts Considered Good - Inter Company</v>
          </cell>
          <cell r="C1257">
            <v>0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120407004.08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120407004.08</v>
          </cell>
        </row>
        <row r="1258">
          <cell r="A1258">
            <v>113</v>
          </cell>
          <cell r="B1258" t="str">
            <v>Debts-Considerd Doubtful.....................</v>
          </cell>
          <cell r="C1258">
            <v>838048560.10000002</v>
          </cell>
          <cell r="D1258">
            <v>790775710.60000002</v>
          </cell>
          <cell r="E1258">
            <v>524510938.63</v>
          </cell>
          <cell r="F1258">
            <v>0</v>
          </cell>
          <cell r="G1258">
            <v>364380603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34444784.649999999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2552160596.98</v>
          </cell>
        </row>
        <row r="1259">
          <cell r="A1259">
            <v>618</v>
          </cell>
          <cell r="B1259" t="str">
            <v>Debtors-Significant increase in credit risk</v>
          </cell>
          <cell r="C1259">
            <v>0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</row>
        <row r="1260">
          <cell r="A1260">
            <v>23550003</v>
          </cell>
          <cell r="B1260" t="str">
            <v>23550003 Debtors-Significant increase in credit risk - othr</v>
          </cell>
          <cell r="C1260">
            <v>0</v>
          </cell>
          <cell r="D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</row>
        <row r="1261">
          <cell r="A1261">
            <v>23550004</v>
          </cell>
          <cell r="B1261" t="str">
            <v>23550004 Debtors-Significant increase in credit risk &gt;6 mth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</row>
        <row r="1262">
          <cell r="A1262">
            <v>619</v>
          </cell>
          <cell r="B1262" t="str">
            <v>Debtors-Credit impaired</v>
          </cell>
          <cell r="C1262">
            <v>838048560.10000002</v>
          </cell>
          <cell r="D1262">
            <v>790775710.60000002</v>
          </cell>
          <cell r="E1262">
            <v>524510938.63</v>
          </cell>
          <cell r="F1262">
            <v>0</v>
          </cell>
          <cell r="G1262">
            <v>364380603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34444784.649999999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2552160596.98</v>
          </cell>
        </row>
        <row r="1263">
          <cell r="A1263">
            <v>23520001</v>
          </cell>
          <cell r="B1263" t="str">
            <v>23520001 Drs Ostd &gt; 6 months overdue cons. Doubtful</v>
          </cell>
          <cell r="C1263">
            <v>812532226.57000005</v>
          </cell>
          <cell r="D1263">
            <v>646546696.60000002</v>
          </cell>
          <cell r="E1263">
            <v>518441127.81</v>
          </cell>
          <cell r="F1263">
            <v>0</v>
          </cell>
          <cell r="G1263">
            <v>364380603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34444784.640000001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2376345438.6199999</v>
          </cell>
        </row>
        <row r="1264">
          <cell r="A1264">
            <v>23520098</v>
          </cell>
          <cell r="B1264" t="str">
            <v>23520098 Drs Ostd &gt; 6 months cons. Doubtful Adj</v>
          </cell>
          <cell r="C1264">
            <v>0</v>
          </cell>
          <cell r="D1264">
            <v>0</v>
          </cell>
          <cell r="E1264">
            <v>-50197976.689999998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-50197976.689999998</v>
          </cell>
        </row>
        <row r="1265">
          <cell r="A1265">
            <v>23520901</v>
          </cell>
          <cell r="B1265" t="str">
            <v>23520901 IND AS- Drs O/s&gt;6 mnths overdue cons.doubtful (ECL</v>
          </cell>
          <cell r="C1265">
            <v>25516333.489999998</v>
          </cell>
          <cell r="D1265">
            <v>58180017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83696350.489999995</v>
          </cell>
        </row>
        <row r="1266">
          <cell r="A1266">
            <v>23520902</v>
          </cell>
          <cell r="B1266" t="str">
            <v>23520902 IND AS Drs Ostd &gt; 6 months overdue cons. Doubtful</v>
          </cell>
          <cell r="C1266">
            <v>0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</row>
        <row r="1267">
          <cell r="A1267">
            <v>23550001</v>
          </cell>
          <cell r="B1267" t="str">
            <v>23550001 Other Debts Considered Doubtful</v>
          </cell>
          <cell r="C1267">
            <v>0.04</v>
          </cell>
          <cell r="D1267">
            <v>86048997</v>
          </cell>
          <cell r="E1267">
            <v>89477565.930000007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0.01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175526562.97999999</v>
          </cell>
        </row>
        <row r="1268">
          <cell r="A1268">
            <v>23550901</v>
          </cell>
          <cell r="B1268" t="str">
            <v>23550901 IND AS Other Debts Considered Doubtful</v>
          </cell>
          <cell r="C1268">
            <v>0</v>
          </cell>
          <cell r="D1268">
            <v>0</v>
          </cell>
          <cell r="E1268">
            <v>-33209778.420000002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-33209778.420000002</v>
          </cell>
        </row>
        <row r="1269">
          <cell r="A1269">
            <v>114</v>
          </cell>
          <cell r="B1269" t="str">
            <v>Provision for Doubtful debts.................</v>
          </cell>
          <cell r="C1269">
            <v>-838048560.47000003</v>
          </cell>
          <cell r="D1269">
            <v>-790775710.60000002</v>
          </cell>
          <cell r="E1269">
            <v>-524510938.63</v>
          </cell>
          <cell r="F1269">
            <v>0</v>
          </cell>
          <cell r="G1269">
            <v>-364380603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-34444784.649999999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-2552160597.3499999</v>
          </cell>
        </row>
        <row r="1270">
          <cell r="A1270">
            <v>23530001</v>
          </cell>
          <cell r="B1270" t="str">
            <v>23530001 Provision For Doubtful Debts Overdue Over 6 Months</v>
          </cell>
          <cell r="C1270">
            <v>-818257339.26999998</v>
          </cell>
          <cell r="D1270">
            <v>-646546696.60000002</v>
          </cell>
          <cell r="E1270">
            <v>-468243151.12</v>
          </cell>
          <cell r="F1270">
            <v>0</v>
          </cell>
          <cell r="G1270">
            <v>-364380603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-34444784.640000001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-2331872574.6300001</v>
          </cell>
        </row>
        <row r="1271">
          <cell r="A1271">
            <v>23530098</v>
          </cell>
          <cell r="B1271" t="str">
            <v>23530098 Prov For Doubtful Debts Over 6 Month Adj</v>
          </cell>
          <cell r="C1271">
            <v>0</v>
          </cell>
          <cell r="D1271">
            <v>0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</row>
        <row r="1272">
          <cell r="A1272">
            <v>23530902</v>
          </cell>
          <cell r="B1272" t="str">
            <v>23530902 IND AS Prov For Doubtfl Debts Overdue Over 6 Mnths</v>
          </cell>
          <cell r="C1272">
            <v>0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</row>
        <row r="1273">
          <cell r="A1273">
            <v>23560001</v>
          </cell>
          <cell r="B1273" t="str">
            <v>23560001 Provision For Doubtful Debts Others</v>
          </cell>
          <cell r="C1273">
            <v>0</v>
          </cell>
          <cell r="D1273">
            <v>-86048997</v>
          </cell>
          <cell r="E1273">
            <v>-56267787.509999998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-0.01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-142316784.52000001</v>
          </cell>
        </row>
        <row r="1274">
          <cell r="A1274">
            <v>23560901</v>
          </cell>
          <cell r="B1274" t="str">
            <v>23560901 IND AS - Provision for Doubtful Debts (ECL) Main</v>
          </cell>
          <cell r="C1274">
            <v>-19791221.199999999</v>
          </cell>
          <cell r="D1274">
            <v>-58180017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-77971238.200000003</v>
          </cell>
        </row>
        <row r="1275">
          <cell r="A1275">
            <v>23560902</v>
          </cell>
          <cell r="B1275" t="str">
            <v>23560902 IND AS Provision For Doubtful Debts Others</v>
          </cell>
          <cell r="C1275">
            <v>0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</row>
        <row r="1276">
          <cell r="A1276">
            <v>23760001</v>
          </cell>
          <cell r="B1276" t="str">
            <v>23760001 Provision For Doubtful Debts Over 6 Months-Int Co</v>
          </cell>
          <cell r="C1276">
            <v>0</v>
          </cell>
          <cell r="D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</row>
        <row r="1277">
          <cell r="A1277">
            <v>23760902</v>
          </cell>
          <cell r="B1277" t="str">
            <v>23760902 IND AS Prov For Doubtfl Debts Over 6 Months-Int Co</v>
          </cell>
          <cell r="C1277">
            <v>0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</row>
        <row r="1278">
          <cell r="A1278">
            <v>115</v>
          </cell>
          <cell r="B1278" t="str">
            <v>Trade Receivables (Details)..................</v>
          </cell>
          <cell r="C1278">
            <v>-0.49</v>
          </cell>
          <cell r="D1278">
            <v>0</v>
          </cell>
          <cell r="E1278">
            <v>0</v>
          </cell>
          <cell r="F1278">
            <v>0</v>
          </cell>
          <cell r="G1278">
            <v>0.53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0.04</v>
          </cell>
        </row>
        <row r="1279">
          <cell r="A1279">
            <v>16380005</v>
          </cell>
          <cell r="B1279" t="str">
            <v>16380005 PROVISION FOR DOUBTFUL DEBT</v>
          </cell>
          <cell r="C1279">
            <v>-413044862.87</v>
          </cell>
          <cell r="D1279">
            <v>-732595693.90999997</v>
          </cell>
          <cell r="E1279">
            <v>-524510938.63</v>
          </cell>
          <cell r="F1279">
            <v>0</v>
          </cell>
          <cell r="G1279">
            <v>-364380602.80000001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-2034532098.21</v>
          </cell>
        </row>
        <row r="1280">
          <cell r="A1280">
            <v>16380008</v>
          </cell>
          <cell r="B1280" t="str">
            <v>*** Price Support provis</v>
          </cell>
          <cell r="C1280">
            <v>0</v>
          </cell>
          <cell r="D1280">
            <v>-181602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-181602</v>
          </cell>
        </row>
        <row r="1281">
          <cell r="A1281">
            <v>16380901</v>
          </cell>
          <cell r="B1281" t="str">
            <v>16380901 IND AS-Provision for Doubtful Debts (ECL) Detail</v>
          </cell>
          <cell r="C1281">
            <v>-19791221.199999999</v>
          </cell>
          <cell r="D1281">
            <v>-58180017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-77971238.200000003</v>
          </cell>
        </row>
        <row r="1282">
          <cell r="A1282">
            <v>23570001</v>
          </cell>
          <cell r="B1282" t="str">
            <v>23570001 Sundry Debtors Grossing Up</v>
          </cell>
          <cell r="C1282">
            <v>-8050339876.7200003</v>
          </cell>
          <cell r="D1282">
            <v>-8363494131.1000004</v>
          </cell>
          <cell r="E1282">
            <v>-2867232038.0599999</v>
          </cell>
          <cell r="F1282">
            <v>-4312629.76</v>
          </cell>
          <cell r="G1282">
            <v>-3825902941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-111419.03</v>
          </cell>
          <cell r="M1282">
            <v>8214864.21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-23103178171.459999</v>
          </cell>
        </row>
        <row r="1283">
          <cell r="A1283">
            <v>23570901</v>
          </cell>
          <cell r="B1283" t="str">
            <v>23570901 IND AS Sundry Debtors Grossing Up</v>
          </cell>
          <cell r="C1283">
            <v>0</v>
          </cell>
          <cell r="D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</row>
        <row r="1284">
          <cell r="A1284">
            <v>23580001</v>
          </cell>
          <cell r="B1284" t="str">
            <v>23580001 Sundry Debtors - Local Trade</v>
          </cell>
          <cell r="C1284">
            <v>2811812412.4200001</v>
          </cell>
          <cell r="D1284">
            <v>8574050143.0500002</v>
          </cell>
          <cell r="E1284">
            <v>2505791063</v>
          </cell>
          <cell r="F1284">
            <v>-12794230.609999999</v>
          </cell>
          <cell r="G1284">
            <v>4237531946.6100001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-12004.88</v>
          </cell>
          <cell r="M1284">
            <v>-5128697.5599999996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18111250632.029999</v>
          </cell>
        </row>
        <row r="1285">
          <cell r="A1285">
            <v>23580002</v>
          </cell>
          <cell r="B1285" t="str">
            <v>23580002 FES AUSTRALIA DEBTORS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</row>
        <row r="1286">
          <cell r="A1286">
            <v>23580008</v>
          </cell>
          <cell r="B1286" t="str">
            <v>23580008 Sundry Debtors - Local Retention</v>
          </cell>
          <cell r="C1286">
            <v>-400000</v>
          </cell>
          <cell r="D1286">
            <v>0</v>
          </cell>
          <cell r="E1286">
            <v>0</v>
          </cell>
          <cell r="F1286">
            <v>28566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-371434</v>
          </cell>
        </row>
        <row r="1287">
          <cell r="A1287">
            <v>23580011</v>
          </cell>
          <cell r="B1287" t="str">
            <v>23580011 Sundry Debtors - Local Securitised</v>
          </cell>
          <cell r="C1287">
            <v>0</v>
          </cell>
          <cell r="D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</row>
        <row r="1288">
          <cell r="A1288">
            <v>23580901</v>
          </cell>
          <cell r="B1288" t="str">
            <v>23580901 Ind-AS Delivery charges receivable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</row>
        <row r="1289">
          <cell r="A1289">
            <v>23581000</v>
          </cell>
          <cell r="B1289" t="str">
            <v>23581000 Sundry Debtors - Local Trade-DP</v>
          </cell>
          <cell r="C1289">
            <v>136784.04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136784.04</v>
          </cell>
        </row>
        <row r="1290">
          <cell r="A1290">
            <v>23582000</v>
          </cell>
          <cell r="B1290" t="str">
            <v>23582000 Sundry Debtors - Local Trade-BOE</v>
          </cell>
          <cell r="C1290">
            <v>0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</row>
        <row r="1291">
          <cell r="A1291">
            <v>23583000</v>
          </cell>
          <cell r="B1291" t="str">
            <v>23583000 Sundry Debtors - Local Trade-Guarantees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</row>
        <row r="1292">
          <cell r="A1292">
            <v>23586000</v>
          </cell>
          <cell r="B1292" t="str">
            <v>23586000 Sundry Debtors - Local Trade- fin. Co. Dely. Order</v>
          </cell>
          <cell r="C1292">
            <v>1089460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1089460</v>
          </cell>
        </row>
        <row r="1293">
          <cell r="A1293">
            <v>23586001</v>
          </cell>
          <cell r="B1293" t="str">
            <v>23586001 PROVISION FOR DOUBTFUL DEBT</v>
          </cell>
          <cell r="C1293">
            <v>-405212475.69999999</v>
          </cell>
          <cell r="D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-34444784.649999999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-439657260.35000002</v>
          </cell>
        </row>
        <row r="1294">
          <cell r="A1294">
            <v>23586002</v>
          </cell>
          <cell r="B1294" t="str">
            <v>23586002 Sundry Debtors - MMFSL</v>
          </cell>
          <cell r="C1294">
            <v>0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</row>
        <row r="1295">
          <cell r="A1295">
            <v>23587001</v>
          </cell>
          <cell r="B1295" t="str">
            <v>23587001 Debtors-Booking Amts</v>
          </cell>
          <cell r="C1295">
            <v>0</v>
          </cell>
          <cell r="D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</row>
        <row r="1296">
          <cell r="A1296">
            <v>23590001</v>
          </cell>
          <cell r="B1296" t="str">
            <v>23590001 Sundry Debtors - Local Services</v>
          </cell>
          <cell r="C1296">
            <v>125893860.64</v>
          </cell>
          <cell r="D1296">
            <v>416296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40000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126350156.64</v>
          </cell>
        </row>
        <row r="1297">
          <cell r="A1297">
            <v>23590002</v>
          </cell>
          <cell r="B1297" t="str">
            <v>*** Sundry Debtors - Local Services-AMC &amp; EW</v>
          </cell>
          <cell r="C1297">
            <v>-7493988.25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-7493988.25</v>
          </cell>
        </row>
        <row r="1298">
          <cell r="A1298">
            <v>23591000</v>
          </cell>
          <cell r="B1298" t="str">
            <v>23591000 Sundry Debtors - Local Services-DP</v>
          </cell>
          <cell r="C1298">
            <v>0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-40000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-40000</v>
          </cell>
        </row>
        <row r="1299">
          <cell r="A1299">
            <v>23592000</v>
          </cell>
          <cell r="B1299" t="str">
            <v>23592000 Sundry Debtors - Local Services-BOE</v>
          </cell>
          <cell r="C1299">
            <v>705780.51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705780.51</v>
          </cell>
        </row>
        <row r="1300">
          <cell r="A1300">
            <v>23593000</v>
          </cell>
          <cell r="B1300" t="str">
            <v>23593000 Sundry Debtors - Local Services-Guarantees</v>
          </cell>
          <cell r="C1300">
            <v>0</v>
          </cell>
          <cell r="D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</row>
        <row r="1301">
          <cell r="A1301">
            <v>23600001</v>
          </cell>
          <cell r="B1301" t="str">
            <v>23600001 Sundry Debtors - Local Government</v>
          </cell>
          <cell r="C1301">
            <v>4412270997.8100004</v>
          </cell>
          <cell r="D1301">
            <v>12665198</v>
          </cell>
          <cell r="E1301">
            <v>21240</v>
          </cell>
          <cell r="F1301">
            <v>243598.1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-81504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4425119529.9099998</v>
          </cell>
        </row>
        <row r="1302">
          <cell r="A1302">
            <v>23601000</v>
          </cell>
          <cell r="B1302" t="str">
            <v>23601000 Sundry Debtors - Local Government-DP</v>
          </cell>
          <cell r="C1302">
            <v>0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</row>
        <row r="1303">
          <cell r="A1303">
            <v>23602000</v>
          </cell>
          <cell r="B1303" t="str">
            <v>23602000 Sundry Debtors - Local Government-BOE</v>
          </cell>
          <cell r="C1303">
            <v>0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</row>
        <row r="1304">
          <cell r="A1304">
            <v>23603000</v>
          </cell>
          <cell r="B1304" t="str">
            <v>23603000 Sundry Debtors - Local Government-Guarantees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</row>
        <row r="1305">
          <cell r="A1305">
            <v>23605001</v>
          </cell>
          <cell r="B1305" t="str">
            <v>23605001 Sundry Debtors - Rate Contract</v>
          </cell>
          <cell r="C1305">
            <v>0</v>
          </cell>
          <cell r="D1305">
            <v>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</row>
        <row r="1306">
          <cell r="A1306">
            <v>23620001</v>
          </cell>
          <cell r="B1306" t="str">
            <v>23620001 Sundry Debtors - Local Hp/ Lease</v>
          </cell>
          <cell r="C1306">
            <v>0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</row>
        <row r="1307">
          <cell r="A1307">
            <v>23621000</v>
          </cell>
          <cell r="B1307" t="str">
            <v>23621000 Sundry Debtors - Local HP/ Lease-DP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</row>
        <row r="1308">
          <cell r="A1308">
            <v>23622000</v>
          </cell>
          <cell r="B1308" t="str">
            <v>23622000 Sundry Debtors - Local HP/ Lease-BOE</v>
          </cell>
          <cell r="C1308">
            <v>0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</row>
        <row r="1309">
          <cell r="A1309">
            <v>23623000</v>
          </cell>
          <cell r="B1309" t="str">
            <v>23623000 Sundry Debtors - Local HP/ Lease-Guarantees</v>
          </cell>
          <cell r="C1309">
            <v>0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</row>
        <row r="1310">
          <cell r="A1310">
            <v>23630001</v>
          </cell>
          <cell r="B1310" t="str">
            <v>23630001 Sundry Debtors - Local Others</v>
          </cell>
          <cell r="C1310">
            <v>226108970.36000001</v>
          </cell>
          <cell r="D1310">
            <v>32534914.84</v>
          </cell>
          <cell r="E1310">
            <v>1635078.83</v>
          </cell>
          <cell r="F1310">
            <v>17019310.57</v>
          </cell>
          <cell r="G1310">
            <v>-75915180.700000003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204927.91</v>
          </cell>
          <cell r="M1310">
            <v>31358618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232946639.81</v>
          </cell>
        </row>
        <row r="1311">
          <cell r="A1311">
            <v>23631000</v>
          </cell>
          <cell r="B1311" t="str">
            <v>23631000 Sundry Debtors - Local Others-DP</v>
          </cell>
          <cell r="C1311">
            <v>-5000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-5000</v>
          </cell>
        </row>
        <row r="1312">
          <cell r="A1312">
            <v>23632000</v>
          </cell>
          <cell r="B1312" t="str">
            <v>23632000 Sundry Debtors - Local Others-BOE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</row>
        <row r="1313">
          <cell r="A1313">
            <v>23633000</v>
          </cell>
          <cell r="B1313" t="str">
            <v>23633000 Sundry Debtors - Local Others-Guarantees</v>
          </cell>
          <cell r="C1313">
            <v>0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</row>
        <row r="1314">
          <cell r="A1314">
            <v>23635001</v>
          </cell>
          <cell r="B1314" t="str">
            <v>23635001 Sundry Debtors - In operative Customers</v>
          </cell>
          <cell r="C1314">
            <v>32387226.030000001</v>
          </cell>
          <cell r="D1314">
            <v>288356.27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32675582.300000001</v>
          </cell>
        </row>
        <row r="1315">
          <cell r="A1315">
            <v>23637001</v>
          </cell>
          <cell r="B1315" t="str">
            <v>23637001 Sundry Debtors Advances GST</v>
          </cell>
          <cell r="C1315">
            <v>2278895.94</v>
          </cell>
          <cell r="D1315">
            <v>-0.08</v>
          </cell>
          <cell r="E1315">
            <v>4.96</v>
          </cell>
          <cell r="F1315">
            <v>0</v>
          </cell>
          <cell r="G1315">
            <v>1943.98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2280844.7999999998</v>
          </cell>
        </row>
        <row r="1316">
          <cell r="A1316">
            <v>23640001</v>
          </cell>
          <cell r="B1316" t="str">
            <v>23640001 Sundry Debtors - Foreign</v>
          </cell>
          <cell r="C1316">
            <v>1376025618.1800001</v>
          </cell>
          <cell r="D1316">
            <v>532828026.44999999</v>
          </cell>
          <cell r="E1316">
            <v>882369110.5</v>
          </cell>
          <cell r="F1316">
            <v>140.46</v>
          </cell>
          <cell r="G1316">
            <v>28695367.440000001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2819918263.0300002</v>
          </cell>
        </row>
        <row r="1317">
          <cell r="A1317">
            <v>23640099</v>
          </cell>
          <cell r="B1317" t="str">
            <v>23640099 Sundry Debtors -‘FES  Australia’</v>
          </cell>
          <cell r="C1317">
            <v>0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</row>
        <row r="1318">
          <cell r="A1318">
            <v>23641000</v>
          </cell>
          <cell r="B1318" t="str">
            <v>23641000 Sundry Debtors - Foreign-DP</v>
          </cell>
          <cell r="C1318">
            <v>-115131622.87</v>
          </cell>
          <cell r="D1318">
            <v>0</v>
          </cell>
          <cell r="E1318">
            <v>0</v>
          </cell>
          <cell r="F1318">
            <v>-196718.76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-115328341.63</v>
          </cell>
        </row>
        <row r="1319">
          <cell r="A1319">
            <v>23642000</v>
          </cell>
          <cell r="B1319" t="str">
            <v>23642000 Sundry Debtors - Foreign-BOE</v>
          </cell>
          <cell r="C1319">
            <v>0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</row>
        <row r="1320">
          <cell r="A1320">
            <v>23643000</v>
          </cell>
          <cell r="B1320" t="str">
            <v>23643000 Sundry Debtors - Foreign-Guarantees</v>
          </cell>
          <cell r="C1320">
            <v>0</v>
          </cell>
          <cell r="D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</row>
        <row r="1321">
          <cell r="A1321">
            <v>23645001</v>
          </cell>
          <cell r="B1321" t="str">
            <v>23645001 Sundry Debtors - Foreign Adjustment Acct.</v>
          </cell>
          <cell r="C1321">
            <v>0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</row>
        <row r="1322">
          <cell r="A1322">
            <v>23650001</v>
          </cell>
          <cell r="B1322" t="str">
            <v>23650001 Sundry Debtors - Revaluation</v>
          </cell>
          <cell r="C1322">
            <v>2917819.99</v>
          </cell>
          <cell r="D1322">
            <v>1668509.48</v>
          </cell>
          <cell r="E1322">
            <v>1926479.4</v>
          </cell>
          <cell r="F1322">
            <v>0</v>
          </cell>
          <cell r="G1322">
            <v>-30533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6482275.8700000001</v>
          </cell>
        </row>
        <row r="1323">
          <cell r="A1323">
            <v>23710001</v>
          </cell>
          <cell r="B1323" t="str">
            <v>23710001 Inter Company Debtors</v>
          </cell>
          <cell r="C1323">
            <v>0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</row>
        <row r="1324">
          <cell r="A1324">
            <v>23710098</v>
          </cell>
          <cell r="B1324" t="str">
            <v>23710098 Sundry Debtors - Revaluation(Inter Company)</v>
          </cell>
          <cell r="C1324">
            <v>0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</row>
        <row r="1325">
          <cell r="A1325">
            <v>23710099</v>
          </cell>
          <cell r="B1325" t="str">
            <v>23710099 Sundry Debtors Grossing up - Inter Company</v>
          </cell>
          <cell r="C1325">
            <v>0</v>
          </cell>
          <cell r="D1325">
            <v>0</v>
          </cell>
          <cell r="E1325">
            <v>0</v>
          </cell>
          <cell r="F1325">
            <v>11964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11964</v>
          </cell>
        </row>
        <row r="1326">
          <cell r="A1326">
            <v>23710901</v>
          </cell>
          <cell r="B1326" t="str">
            <v>23710901 Ind-AS  Trade Receivables</v>
          </cell>
          <cell r="C1326">
            <v>19791221.199999999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19791221.199999999</v>
          </cell>
        </row>
        <row r="1327">
          <cell r="A1327">
            <v>23710902</v>
          </cell>
          <cell r="B1327" t="str">
            <v>23710902 Debtors - Adv Cr Notes for SPD Claims</v>
          </cell>
          <cell r="C1327">
            <v>0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</row>
        <row r="1328">
          <cell r="A1328">
            <v>23790005</v>
          </cell>
          <cell r="B1328" t="str">
            <v>23790005 Debtors - Agri Input Business</v>
          </cell>
          <cell r="C1328">
            <v>0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</row>
        <row r="1329">
          <cell r="A1329">
            <v>28</v>
          </cell>
          <cell r="B1329" t="str">
            <v>Cash and Cash Equivalents....................</v>
          </cell>
          <cell r="C1329">
            <v>1746315825.21</v>
          </cell>
          <cell r="D1329">
            <v>656941508.5</v>
          </cell>
          <cell r="E1329">
            <v>2432699931.4499998</v>
          </cell>
          <cell r="F1329">
            <v>13058824011.4</v>
          </cell>
          <cell r="G1329">
            <v>54174396.57</v>
          </cell>
          <cell r="H1329">
            <v>0</v>
          </cell>
          <cell r="I1329">
            <v>0</v>
          </cell>
          <cell r="J1329">
            <v>5732535.6399999997</v>
          </cell>
          <cell r="K1329">
            <v>0</v>
          </cell>
          <cell r="L1329">
            <v>49597981.960000001</v>
          </cell>
          <cell r="M1329">
            <v>15236615.5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674205152.94000006</v>
          </cell>
          <cell r="T1329">
            <v>18693727959.169998</v>
          </cell>
        </row>
        <row r="1330">
          <cell r="A1330">
            <v>116</v>
          </cell>
          <cell r="B1330" t="str">
            <v>Cash on Hand.................................</v>
          </cell>
          <cell r="C1330">
            <v>0</v>
          </cell>
          <cell r="D1330">
            <v>10000</v>
          </cell>
          <cell r="E1330">
            <v>144298</v>
          </cell>
          <cell r="F1330">
            <v>143663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297961</v>
          </cell>
        </row>
        <row r="1331">
          <cell r="A1331">
            <v>24010001</v>
          </cell>
          <cell r="B1331" t="str">
            <v>24010001 Cash On Hand (Collection)</v>
          </cell>
          <cell r="C1331">
            <v>0</v>
          </cell>
          <cell r="D1331">
            <v>-81759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-81759</v>
          </cell>
        </row>
        <row r="1332">
          <cell r="A1332">
            <v>24010002</v>
          </cell>
          <cell r="B1332" t="str">
            <v>24010002 Cash on Hand - Pune, MGTPL</v>
          </cell>
          <cell r="C1332">
            <v>0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</row>
        <row r="1333">
          <cell r="A1333">
            <v>24010003</v>
          </cell>
          <cell r="B1333" t="str">
            <v>24010003 Cash -Fes Nagpur</v>
          </cell>
          <cell r="C1333">
            <v>0</v>
          </cell>
          <cell r="D1333">
            <v>81759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81759</v>
          </cell>
        </row>
        <row r="1334">
          <cell r="A1334">
            <v>24010004</v>
          </cell>
          <cell r="B1334" t="str">
            <v>24010004 Cash -Fes Jaipur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</row>
        <row r="1335">
          <cell r="A1335">
            <v>24010005</v>
          </cell>
          <cell r="B1335" t="str">
            <v>24010005 Cash-Fes Mkt-Raipur</v>
          </cell>
          <cell r="C1335">
            <v>0</v>
          </cell>
          <cell r="D1335">
            <v>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</row>
        <row r="1336">
          <cell r="A1336">
            <v>24010006</v>
          </cell>
          <cell r="B1336" t="str">
            <v>24010006 Cash-Fes-Kandivli C&amp;F</v>
          </cell>
          <cell r="C1336">
            <v>0</v>
          </cell>
          <cell r="D1336">
            <v>10000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10000</v>
          </cell>
        </row>
        <row r="1337">
          <cell r="A1337">
            <v>24010007</v>
          </cell>
          <cell r="B1337" t="str">
            <v>24010007 Cash-Fes Mkt-Secunderabad</v>
          </cell>
          <cell r="C1337">
            <v>0</v>
          </cell>
          <cell r="D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</row>
        <row r="1338">
          <cell r="A1338">
            <v>24010008</v>
          </cell>
          <cell r="B1338" t="str">
            <v>24010008 Cash -Fes Mkt Jaipur</v>
          </cell>
          <cell r="C1338">
            <v>0</v>
          </cell>
          <cell r="D1338">
            <v>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</row>
        <row r="1339">
          <cell r="A1339">
            <v>24010009</v>
          </cell>
          <cell r="B1339" t="str">
            <v>24010009 Cash -Fes Mkt Karnal</v>
          </cell>
          <cell r="C1339">
            <v>0</v>
          </cell>
          <cell r="D1339">
            <v>0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</row>
        <row r="1340">
          <cell r="A1340">
            <v>24010010</v>
          </cell>
          <cell r="B1340" t="str">
            <v>24010010 Cash -Fes Mkt Jalandar</v>
          </cell>
          <cell r="C1340">
            <v>0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</row>
        <row r="1341">
          <cell r="A1341">
            <v>24010011</v>
          </cell>
          <cell r="B1341" t="str">
            <v>24010011 Cash -Fes Mkt Lucknow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</row>
        <row r="1342">
          <cell r="A1342">
            <v>24010012</v>
          </cell>
          <cell r="B1342" t="str">
            <v>24010012 Cash -Fes Rudrapur</v>
          </cell>
          <cell r="C1342">
            <v>0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</row>
        <row r="1343">
          <cell r="A1343">
            <v>24010013</v>
          </cell>
          <cell r="B1343" t="str">
            <v>24010013 Cash -Fes Mkt Gorakhpur</v>
          </cell>
          <cell r="C1343">
            <v>0</v>
          </cell>
          <cell r="D1343">
            <v>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</row>
        <row r="1344">
          <cell r="A1344">
            <v>24010014</v>
          </cell>
          <cell r="B1344" t="str">
            <v>24010014 Cash -Fes Mkt Chennai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</row>
        <row r="1345">
          <cell r="A1345">
            <v>24010015</v>
          </cell>
          <cell r="B1345" t="str">
            <v>24010015 Cash -Fes Mkt Bhopal</v>
          </cell>
          <cell r="C1345">
            <v>0</v>
          </cell>
          <cell r="D1345">
            <v>0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</row>
        <row r="1346">
          <cell r="A1346">
            <v>24010016</v>
          </cell>
          <cell r="B1346" t="str">
            <v>24010016 Cash -Fes Mkt Bikaner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</row>
        <row r="1347">
          <cell r="A1347">
            <v>24010017</v>
          </cell>
          <cell r="B1347" t="str">
            <v>24010017 Cash -Fes Mkt Bangalore</v>
          </cell>
          <cell r="C1347">
            <v>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</row>
        <row r="1348">
          <cell r="A1348">
            <v>24010018</v>
          </cell>
          <cell r="B1348" t="str">
            <v>24010018 Cash -Fes Mkt Rudrapur</v>
          </cell>
          <cell r="C1348">
            <v>0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</row>
        <row r="1349">
          <cell r="A1349">
            <v>24010019</v>
          </cell>
          <cell r="B1349" t="str">
            <v>24010019 Cash -Fes Mkt Ahmedabad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</row>
        <row r="1350">
          <cell r="A1350">
            <v>24010020</v>
          </cell>
          <cell r="B1350" t="str">
            <v>24010020 Cash -Fes Mkt Patna</v>
          </cell>
          <cell r="C1350">
            <v>0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</row>
        <row r="1351">
          <cell r="A1351">
            <v>24010021</v>
          </cell>
          <cell r="B1351" t="str">
            <v>24010021 Cash -Fes Mkt Pune</v>
          </cell>
          <cell r="C1351">
            <v>0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</row>
        <row r="1352">
          <cell r="A1352">
            <v>24010022</v>
          </cell>
          <cell r="B1352" t="str">
            <v>24010022 Cash -Fes Mkt Nagpur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</row>
        <row r="1353">
          <cell r="A1353">
            <v>24010023</v>
          </cell>
          <cell r="B1353" t="str">
            <v>24010023 Cash -Fes Mkt Kolkata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</row>
        <row r="1354">
          <cell r="A1354">
            <v>24010024</v>
          </cell>
          <cell r="B1354" t="str">
            <v>24010024 Cash -Fes Mkt Bhubaneshwa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</row>
        <row r="1355">
          <cell r="A1355">
            <v>24010025</v>
          </cell>
          <cell r="B1355" t="str">
            <v>24010025 Cash -Fes Mkt Noida</v>
          </cell>
          <cell r="C1355">
            <v>0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</row>
        <row r="1356">
          <cell r="A1356">
            <v>24010026</v>
          </cell>
          <cell r="B1356" t="str">
            <v>24010026 Cash -Fes Mkt Gwalior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</row>
        <row r="1357">
          <cell r="A1357">
            <v>24010027</v>
          </cell>
          <cell r="B1357" t="str">
            <v>24010027 Cash -Fes Mkt Varanasi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</row>
        <row r="1358">
          <cell r="A1358">
            <v>24010028</v>
          </cell>
          <cell r="B1358" t="str">
            <v>24010028 Cash -Fes Mkt Rajkot</v>
          </cell>
          <cell r="C1358">
            <v>0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</row>
        <row r="1359">
          <cell r="A1359">
            <v>24010029</v>
          </cell>
          <cell r="B1359" t="str">
            <v>24010029 Cash-As Mkt Raipur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</row>
        <row r="1360">
          <cell r="A1360">
            <v>24010030</v>
          </cell>
          <cell r="B1360" t="str">
            <v>24010030 Cash-As B'Lore Trg.Centre</v>
          </cell>
          <cell r="C1360">
            <v>0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</row>
        <row r="1361">
          <cell r="A1361">
            <v>24010031</v>
          </cell>
          <cell r="B1361" t="str">
            <v>24010031 Cash-As Hyderabad</v>
          </cell>
          <cell r="C1361">
            <v>0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</row>
        <row r="1362">
          <cell r="A1362">
            <v>24010032</v>
          </cell>
          <cell r="B1362" t="str">
            <v>24010032 Cash-As Karnal</v>
          </cell>
          <cell r="C1362">
            <v>0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</row>
        <row r="1363">
          <cell r="A1363">
            <v>24010033</v>
          </cell>
          <cell r="B1363" t="str">
            <v>24010033 Cash-As Lucknow</v>
          </cell>
          <cell r="C1363">
            <v>0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</row>
        <row r="1364">
          <cell r="A1364">
            <v>24010034</v>
          </cell>
          <cell r="B1364" t="str">
            <v>24010034 Cash-As Worli</v>
          </cell>
          <cell r="C1364">
            <v>0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</row>
        <row r="1365">
          <cell r="A1365">
            <v>24010035</v>
          </cell>
          <cell r="B1365" t="str">
            <v>24010035 Cash-As Igatpuri</v>
          </cell>
          <cell r="C1365">
            <v>0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</row>
        <row r="1366">
          <cell r="A1366">
            <v>24010036</v>
          </cell>
          <cell r="B1366" t="str">
            <v>24010036 Cash-As Mkt Hyderabad</v>
          </cell>
          <cell r="C1366">
            <v>0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</row>
        <row r="1367">
          <cell r="A1367">
            <v>24010037</v>
          </cell>
          <cell r="B1367" t="str">
            <v>24010037 Cash-As Mkt Kolkata</v>
          </cell>
          <cell r="C1367">
            <v>0</v>
          </cell>
          <cell r="D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</row>
        <row r="1368">
          <cell r="A1368">
            <v>24010038</v>
          </cell>
          <cell r="B1368" t="str">
            <v>24010038 Cash-As Mkt Bhopal</v>
          </cell>
          <cell r="C1368">
            <v>0</v>
          </cell>
          <cell r="D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</row>
        <row r="1369">
          <cell r="A1369">
            <v>24010039</v>
          </cell>
          <cell r="B1369" t="str">
            <v>24010039 Cash-As Mkt Bangalore</v>
          </cell>
          <cell r="C1369">
            <v>0</v>
          </cell>
          <cell r="D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</row>
        <row r="1370">
          <cell r="A1370">
            <v>24010040</v>
          </cell>
          <cell r="B1370" t="str">
            <v>24010040 Cash-As Mkt Noida</v>
          </cell>
          <cell r="C1370">
            <v>0</v>
          </cell>
          <cell r="D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</row>
        <row r="1371">
          <cell r="A1371">
            <v>24010041</v>
          </cell>
          <cell r="B1371" t="str">
            <v>24010041 Cash-As Mkt Cochin</v>
          </cell>
          <cell r="C1371">
            <v>0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</row>
        <row r="1372">
          <cell r="A1372">
            <v>24010042</v>
          </cell>
          <cell r="B1372" t="str">
            <v>24010042 Cash-As Mkt Ahmedabad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</row>
        <row r="1373">
          <cell r="A1373">
            <v>24010043</v>
          </cell>
          <cell r="B1373" t="str">
            <v>24010043 Cash-As Mkt Patna</v>
          </cell>
          <cell r="C1373">
            <v>0</v>
          </cell>
          <cell r="D1373">
            <v>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</row>
        <row r="1374">
          <cell r="A1374">
            <v>24010044</v>
          </cell>
          <cell r="B1374" t="str">
            <v>24010044 Cash-As Mkt Jaipur</v>
          </cell>
          <cell r="C1374">
            <v>0</v>
          </cell>
          <cell r="D1374">
            <v>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</row>
        <row r="1375">
          <cell r="A1375">
            <v>24010045</v>
          </cell>
          <cell r="B1375" t="str">
            <v>24010045 Cash-As Mkt Nagpur</v>
          </cell>
          <cell r="C1375">
            <v>0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</row>
        <row r="1376">
          <cell r="A1376">
            <v>24010046</v>
          </cell>
          <cell r="B1376" t="str">
            <v>24010046 Cash-As Mkt Delhi</v>
          </cell>
          <cell r="C1376">
            <v>0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</row>
        <row r="1377">
          <cell r="A1377">
            <v>24010047</v>
          </cell>
          <cell r="B1377" t="str">
            <v>24010047 Cash-As Mkt Bhubaneshwar</v>
          </cell>
          <cell r="C1377">
            <v>0</v>
          </cell>
          <cell r="D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</row>
        <row r="1378">
          <cell r="A1378">
            <v>24010048</v>
          </cell>
          <cell r="B1378" t="str">
            <v>24010048 Cash-As Mkt Chennai</v>
          </cell>
          <cell r="C1378">
            <v>0</v>
          </cell>
          <cell r="D1378">
            <v>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</row>
        <row r="1379">
          <cell r="A1379">
            <v>24010049</v>
          </cell>
          <cell r="B1379" t="str">
            <v>24010049 Cash-As Mkt Pune</v>
          </cell>
          <cell r="C1379">
            <v>0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</row>
        <row r="1380">
          <cell r="A1380">
            <v>24010050</v>
          </cell>
          <cell r="B1380" t="str">
            <v>24010050 Cash-As Mkt Guwahati</v>
          </cell>
          <cell r="C1380">
            <v>0</v>
          </cell>
          <cell r="D1380">
            <v>0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</row>
        <row r="1381">
          <cell r="A1381">
            <v>24010051</v>
          </cell>
          <cell r="B1381" t="str">
            <v>24010051 Cash-As Mkt Goa</v>
          </cell>
          <cell r="C1381">
            <v>0</v>
          </cell>
          <cell r="D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</row>
        <row r="1382">
          <cell r="A1382">
            <v>24010052</v>
          </cell>
          <cell r="B1382" t="str">
            <v>24010052 Cash-As Haridwar</v>
          </cell>
          <cell r="C1382">
            <v>0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</row>
        <row r="1383">
          <cell r="A1383">
            <v>24010053</v>
          </cell>
          <cell r="B1383" t="str">
            <v>24010053 Cash-As Chandigarh</v>
          </cell>
          <cell r="C1383">
            <v>0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</row>
        <row r="1384">
          <cell r="A1384">
            <v>24010054</v>
          </cell>
          <cell r="B1384" t="str">
            <v>24010054 Cash-As Ranchi</v>
          </cell>
          <cell r="C1384">
            <v>0</v>
          </cell>
          <cell r="D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</row>
        <row r="1385">
          <cell r="A1385">
            <v>24010055</v>
          </cell>
          <cell r="B1385" t="str">
            <v>24010055 Cash-Fes Mkt RanchiI</v>
          </cell>
          <cell r="C1385">
            <v>0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</row>
        <row r="1386">
          <cell r="A1386">
            <v>24010056</v>
          </cell>
          <cell r="B1386" t="str">
            <v>24010056 Cash-Fes Mkt Vijayawada</v>
          </cell>
          <cell r="C1386">
            <v>0</v>
          </cell>
          <cell r="D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</row>
        <row r="1387">
          <cell r="A1387">
            <v>24010057</v>
          </cell>
          <cell r="B1387" t="str">
            <v>24010057 Cash-Fes Mkt Udaipur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</row>
        <row r="1388">
          <cell r="A1388">
            <v>24010058</v>
          </cell>
          <cell r="B1388" t="str">
            <v>24010058 Cash-As-Kandivali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</row>
        <row r="1389">
          <cell r="A1389">
            <v>24010059</v>
          </cell>
          <cell r="B1389" t="str">
            <v>24010059 Cash-As-Nashik</v>
          </cell>
          <cell r="C1389">
            <v>0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</row>
        <row r="1390">
          <cell r="A1390">
            <v>24010060</v>
          </cell>
          <cell r="B1390" t="str">
            <v>24010060 Cash-As-Zaheerabad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</row>
        <row r="1391">
          <cell r="A1391">
            <v>24010061</v>
          </cell>
          <cell r="B1391" t="str">
            <v>24010061 Cash-Mah Res Valley-As</v>
          </cell>
          <cell r="C1391">
            <v>0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</row>
        <row r="1392">
          <cell r="A1392">
            <v>24010062</v>
          </cell>
          <cell r="B1392" t="str">
            <v>24010062 Cash-As-Chakan</v>
          </cell>
          <cell r="C1392">
            <v>0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</row>
        <row r="1393">
          <cell r="A1393">
            <v>24010063</v>
          </cell>
          <cell r="B1393" t="str">
            <v>24010063 Cash-Dg-Chennai</v>
          </cell>
          <cell r="C1393">
            <v>0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</row>
        <row r="1394">
          <cell r="A1394">
            <v>24010064</v>
          </cell>
          <cell r="B1394" t="str">
            <v>24010064 Cash-Dg-Delhi</v>
          </cell>
          <cell r="C1394">
            <v>0</v>
          </cell>
          <cell r="D1394">
            <v>0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</row>
        <row r="1395">
          <cell r="A1395">
            <v>24010065</v>
          </cell>
          <cell r="B1395" t="str">
            <v>24010065 Cash-Dg-Pune</v>
          </cell>
          <cell r="C1395">
            <v>0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</row>
        <row r="1396">
          <cell r="A1396">
            <v>24010066</v>
          </cell>
          <cell r="B1396" t="str">
            <v>24010066 Cash-Dg-Rudrapur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</row>
        <row r="1397">
          <cell r="A1397">
            <v>24010067</v>
          </cell>
          <cell r="B1397" t="str">
            <v>24010067 Cash-Dg-Vasai</v>
          </cell>
          <cell r="C1397">
            <v>0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</row>
        <row r="1398">
          <cell r="A1398">
            <v>24010068</v>
          </cell>
          <cell r="B1398" t="str">
            <v>24010068 Cash-Sd-Chappercheli</v>
          </cell>
          <cell r="C1398">
            <v>0</v>
          </cell>
          <cell r="D1398">
            <v>0</v>
          </cell>
          <cell r="E1398">
            <v>25000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25000</v>
          </cell>
        </row>
        <row r="1399">
          <cell r="A1399">
            <v>24010069</v>
          </cell>
          <cell r="B1399" t="str">
            <v>24010069 Cash-Sd-Foundry</v>
          </cell>
          <cell r="C1399">
            <v>0</v>
          </cell>
          <cell r="D1399">
            <v>0</v>
          </cell>
          <cell r="E1399">
            <v>18928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18928</v>
          </cell>
        </row>
        <row r="1400">
          <cell r="A1400">
            <v>24010070</v>
          </cell>
          <cell r="B1400" t="str">
            <v>24010070 Cash-Sd-Mohali</v>
          </cell>
          <cell r="C1400">
            <v>0</v>
          </cell>
          <cell r="D1400">
            <v>0</v>
          </cell>
          <cell r="E1400">
            <v>100370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100370</v>
          </cell>
        </row>
        <row r="1401">
          <cell r="A1401">
            <v>24010071</v>
          </cell>
          <cell r="B1401" t="str">
            <v>24010071 Cash-Fes-Marketing-Worli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</row>
        <row r="1402">
          <cell r="A1402">
            <v>24010072</v>
          </cell>
          <cell r="B1402" t="str">
            <v>24010072 Cash-Mah Res Valley-Fes</v>
          </cell>
          <cell r="C1402">
            <v>0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</row>
        <row r="1403">
          <cell r="A1403">
            <v>24010073</v>
          </cell>
          <cell r="B1403" t="str">
            <v>24010073 Cash-Head Office</v>
          </cell>
          <cell r="C1403">
            <v>0</v>
          </cell>
          <cell r="D1403">
            <v>0</v>
          </cell>
          <cell r="E1403">
            <v>0</v>
          </cell>
          <cell r="F1403">
            <v>143663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143663</v>
          </cell>
        </row>
        <row r="1404">
          <cell r="A1404">
            <v>24010074</v>
          </cell>
          <cell r="B1404" t="str">
            <v>24010074 Cash-Spares Business Unit</v>
          </cell>
          <cell r="C1404">
            <v>0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</row>
        <row r="1405">
          <cell r="A1405">
            <v>24010075</v>
          </cell>
          <cell r="B1405" t="str">
            <v>24010075 Cash-SSBU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</row>
        <row r="1406">
          <cell r="A1406">
            <v>24010076</v>
          </cell>
          <cell r="B1406" t="str">
            <v>24010076 Cash-Special Services Group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</row>
        <row r="1407">
          <cell r="A1407">
            <v>24010077</v>
          </cell>
          <cell r="B1407" t="str">
            <v>24010077 Cash-Sd-Mktg-Secunderabad</v>
          </cell>
          <cell r="C1407">
            <v>0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</row>
        <row r="1408">
          <cell r="A1408">
            <v>24010078</v>
          </cell>
          <cell r="B1408" t="str">
            <v>24010078 Cash-Sd-Mktg-Ahmedabad</v>
          </cell>
          <cell r="C1408">
            <v>0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</row>
        <row r="1409">
          <cell r="A1409">
            <v>24010079</v>
          </cell>
          <cell r="B1409" t="str">
            <v>24010079 Cash-Sd-Mktg-Bhopal</v>
          </cell>
          <cell r="C1409">
            <v>0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</row>
        <row r="1410">
          <cell r="A1410">
            <v>24010080</v>
          </cell>
          <cell r="B1410" t="str">
            <v>24010080 Cash-Sd-Mktg-Pune</v>
          </cell>
          <cell r="C1410">
            <v>0</v>
          </cell>
          <cell r="D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</row>
        <row r="1411">
          <cell r="A1411">
            <v>24010081</v>
          </cell>
          <cell r="B1411" t="str">
            <v>24010081 Cash-Sd-Mktg-Chennai</v>
          </cell>
          <cell r="C1411">
            <v>0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</row>
        <row r="1412">
          <cell r="A1412">
            <v>24010082</v>
          </cell>
          <cell r="B1412" t="str">
            <v>24010082 Cash-Sd-Mktg-Lucknow</v>
          </cell>
          <cell r="C1412">
            <v>0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</row>
        <row r="1413">
          <cell r="A1413">
            <v>24010083</v>
          </cell>
          <cell r="B1413" t="str">
            <v>24010083 Cash-Sd-Mktg-Patna</v>
          </cell>
          <cell r="C1413">
            <v>0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</row>
        <row r="1414">
          <cell r="A1414">
            <v>24010084</v>
          </cell>
          <cell r="B1414" t="str">
            <v>24010084 Cash-Sd-Mktg-Jaipur</v>
          </cell>
          <cell r="C1414">
            <v>0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</row>
        <row r="1415">
          <cell r="A1415">
            <v>24010085</v>
          </cell>
          <cell r="B1415" t="str">
            <v>24010085 Cash-Sd-Mktg-Raipur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</row>
        <row r="1416">
          <cell r="A1416">
            <v>24010086</v>
          </cell>
          <cell r="B1416" t="str">
            <v>24010086 Cash-Sd-Mktg-Hubli</v>
          </cell>
          <cell r="C1416">
            <v>0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</row>
        <row r="1417">
          <cell r="A1417">
            <v>24010087</v>
          </cell>
          <cell r="B1417" t="str">
            <v>24010087 Cash-Sd-Mktg-Bhubaneshwar</v>
          </cell>
          <cell r="C1417">
            <v>0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</row>
        <row r="1418">
          <cell r="A1418">
            <v>24010088</v>
          </cell>
          <cell r="B1418" t="str">
            <v>24010088 Cash-As-Nashik Plant 2</v>
          </cell>
          <cell r="C1418">
            <v>0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</row>
        <row r="1419">
          <cell r="A1419">
            <v>24010089</v>
          </cell>
          <cell r="B1419" t="str">
            <v>24010089 Cash-HO New Delhi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</row>
        <row r="1420">
          <cell r="A1420">
            <v>24010090</v>
          </cell>
          <cell r="B1420" t="str">
            <v>24010090 Cash-HO Chennai</v>
          </cell>
          <cell r="C1420">
            <v>0</v>
          </cell>
          <cell r="D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</row>
        <row r="1421">
          <cell r="A1421">
            <v>24010091</v>
          </cell>
          <cell r="B1421" t="str">
            <v>24010091 Cash-MRV Chennai</v>
          </cell>
          <cell r="C1421">
            <v>0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</row>
        <row r="1422">
          <cell r="A1422">
            <v>24010092</v>
          </cell>
          <cell r="B1422" t="str">
            <v>24010092 Cash-HO Kolkota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</row>
        <row r="1423">
          <cell r="A1423">
            <v>24010093</v>
          </cell>
          <cell r="B1423" t="str">
            <v>24010093 Cash # FES- Tirupati</v>
          </cell>
          <cell r="C1423">
            <v>0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</row>
        <row r="1424">
          <cell r="A1424">
            <v>24010094</v>
          </cell>
          <cell r="B1424" t="str">
            <v>24010094 Cash -  Beijing Representative office, China</v>
          </cell>
          <cell r="C1424">
            <v>0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</row>
        <row r="1425">
          <cell r="A1425">
            <v>24010095</v>
          </cell>
          <cell r="B1425" t="str">
            <v>24010095 Cash -  Nanchang Representative office, China</v>
          </cell>
          <cell r="C1425">
            <v>0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</row>
        <row r="1426">
          <cell r="A1426">
            <v>24010096</v>
          </cell>
          <cell r="B1426" t="str">
            <v>24010096 Cash-HO Gateway Bldg</v>
          </cell>
          <cell r="C1426">
            <v>0</v>
          </cell>
          <cell r="D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</row>
        <row r="1427">
          <cell r="A1427">
            <v>24010097</v>
          </cell>
          <cell r="B1427" t="str">
            <v>24010097 Cash-AS-Secunderabad</v>
          </cell>
          <cell r="C1427">
            <v>0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</row>
        <row r="1428">
          <cell r="A1428">
            <v>24010098</v>
          </cell>
          <cell r="B1428" t="str">
            <v>24010098 Cash- HO Bangalore</v>
          </cell>
          <cell r="C1428">
            <v>0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</row>
        <row r="1429">
          <cell r="A1429">
            <v>24010099</v>
          </cell>
          <cell r="B1429" t="str">
            <v>24010099 Cash # FES Australia</v>
          </cell>
          <cell r="C1429">
            <v>0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</row>
        <row r="1430">
          <cell r="A1430">
            <v>24010100</v>
          </cell>
          <cell r="B1430" t="str">
            <v>24010100 CASH MLDL -HYDERABAD</v>
          </cell>
          <cell r="C1430">
            <v>0</v>
          </cell>
          <cell r="D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</row>
        <row r="1431">
          <cell r="A1431">
            <v>24010103</v>
          </cell>
          <cell r="B1431" t="str">
            <v>24010103 Cash-FES CE Pune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</row>
        <row r="1432">
          <cell r="A1432">
            <v>24010104</v>
          </cell>
          <cell r="B1432" t="str">
            <v>24010104 Cash-FES CE Pune</v>
          </cell>
          <cell r="C1432">
            <v>0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</row>
        <row r="1433">
          <cell r="A1433">
            <v>24010105</v>
          </cell>
          <cell r="B1433" t="str">
            <v>24010105 Cash - Agri Business Pulses</v>
          </cell>
          <cell r="C1433">
            <v>0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</row>
        <row r="1434">
          <cell r="A1434">
            <v>24010106</v>
          </cell>
          <cell r="B1434" t="str">
            <v>24010106 Cash - Agri Business Dairy</v>
          </cell>
          <cell r="C1434">
            <v>0</v>
          </cell>
          <cell r="D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</row>
        <row r="1435">
          <cell r="A1435">
            <v>24010108</v>
          </cell>
          <cell r="B1435" t="str">
            <v>24010108 Cash - Agri-Formulation</v>
          </cell>
          <cell r="C1435">
            <v>0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</row>
        <row r="1436">
          <cell r="A1436">
            <v>24010952</v>
          </cell>
          <cell r="B1436" t="str">
            <v>24010952 CASH FES - ZAHEERABAD</v>
          </cell>
          <cell r="C1436">
            <v>0</v>
          </cell>
          <cell r="D1436">
            <v>0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</row>
        <row r="1437">
          <cell r="A1437">
            <v>24010953</v>
          </cell>
          <cell r="B1437" t="str">
            <v>24010953 CASH -TBD WORLI</v>
          </cell>
          <cell r="C1437">
            <v>0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</row>
        <row r="1438">
          <cell r="A1438">
            <v>24010954</v>
          </cell>
          <cell r="B1438" t="str">
            <v>24010954 CASH-TBD PUNE</v>
          </cell>
          <cell r="C1438">
            <v>0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</row>
        <row r="1439">
          <cell r="A1439">
            <v>24010955</v>
          </cell>
          <cell r="B1439" t="str">
            <v>24010955 CASH-TBD ZBAD</v>
          </cell>
          <cell r="C1439">
            <v>0</v>
          </cell>
          <cell r="D1439">
            <v>0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</row>
        <row r="1440">
          <cell r="A1440">
            <v>24012051</v>
          </cell>
          <cell r="B1440" t="str">
            <v>24012051 Cash – MVML – Chakan</v>
          </cell>
          <cell r="C1440">
            <v>0</v>
          </cell>
          <cell r="D1440">
            <v>0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</row>
        <row r="1441">
          <cell r="A1441">
            <v>24014071</v>
          </cell>
          <cell r="B1441" t="str">
            <v>24014071 Cash # FES Australia</v>
          </cell>
          <cell r="C1441">
            <v>0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</row>
        <row r="1442">
          <cell r="A1442">
            <v>24014470</v>
          </cell>
          <cell r="B1442" t="str">
            <v>24014470 Cash- Agri Business Head Office</v>
          </cell>
          <cell r="C1442">
            <v>0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</row>
        <row r="1443">
          <cell r="A1443">
            <v>24014471</v>
          </cell>
          <cell r="B1443" t="str">
            <v>24014471 Cash- Agri Business Seeds</v>
          </cell>
          <cell r="C1443">
            <v>0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</row>
        <row r="1444">
          <cell r="A1444">
            <v>24014472</v>
          </cell>
          <cell r="B1444" t="str">
            <v>24014472 Cash- Agri Business Crop Care I</v>
          </cell>
          <cell r="C1444">
            <v>0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</row>
        <row r="1445">
          <cell r="A1445">
            <v>24014473</v>
          </cell>
          <cell r="B1445" t="str">
            <v>24014473 Cash- Agri Business Crop Care II</v>
          </cell>
          <cell r="C1445">
            <v>0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</row>
        <row r="1446">
          <cell r="A1446">
            <v>24014474</v>
          </cell>
          <cell r="B1446" t="str">
            <v>24014474 Cash- Agri Business Crop Care III</v>
          </cell>
          <cell r="C1446">
            <v>0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</row>
        <row r="1447">
          <cell r="A1447">
            <v>24014475</v>
          </cell>
          <cell r="B1447" t="str">
            <v>24014475 Cash- Agri Business Seed Potato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</row>
        <row r="1448">
          <cell r="A1448">
            <v>24070003</v>
          </cell>
          <cell r="B1448" t="str">
            <v>24070003 Cash- HO Bangalore test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</row>
        <row r="1449">
          <cell r="A1449">
            <v>24070005</v>
          </cell>
          <cell r="B1449" t="str">
            <v>24070005 Cash - Watershed Management</v>
          </cell>
          <cell r="C1449">
            <v>0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</row>
        <row r="1450">
          <cell r="A1450">
            <v>24070006</v>
          </cell>
          <cell r="B1450" t="str">
            <v>24070006 Cash - Agri Input Business</v>
          </cell>
          <cell r="C1450">
            <v>0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</row>
        <row r="1451">
          <cell r="A1451">
            <v>24070009</v>
          </cell>
          <cell r="B1451" t="str">
            <v>24070009 Cash-Bhopal Watershed Management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</row>
        <row r="1452">
          <cell r="A1452">
            <v>24070016</v>
          </cell>
          <cell r="B1452" t="str">
            <v>*** Cash on Hand - MTWL- Pithampur</v>
          </cell>
          <cell r="C1452">
            <v>0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</row>
        <row r="1453">
          <cell r="A1453">
            <v>90000010</v>
          </cell>
          <cell r="B1453" t="str">
            <v>90000010 Cash Reconciliation HO &amp; Gateway</v>
          </cell>
          <cell r="C1453">
            <v>0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</row>
        <row r="1454">
          <cell r="A1454">
            <v>117</v>
          </cell>
          <cell r="B1454" t="str">
            <v>Cheques On Hand..............................</v>
          </cell>
          <cell r="C1454">
            <v>633323463.70000005</v>
          </cell>
          <cell r="D1454">
            <v>484789248.31999999</v>
          </cell>
          <cell r="E1454">
            <v>1138000</v>
          </cell>
          <cell r="F1454">
            <v>47454407.93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1166705119.95</v>
          </cell>
        </row>
        <row r="1455">
          <cell r="A1455">
            <v>24030001</v>
          </cell>
          <cell r="B1455" t="str">
            <v>24030001 Cheques On Hand</v>
          </cell>
          <cell r="C1455">
            <v>633323463.70000005</v>
          </cell>
          <cell r="D1455">
            <v>484789248.31999999</v>
          </cell>
          <cell r="E1455">
            <v>1138000</v>
          </cell>
          <cell r="F1455">
            <v>47454407.93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1166705119.95</v>
          </cell>
        </row>
        <row r="1456">
          <cell r="A1456">
            <v>118</v>
          </cell>
          <cell r="B1456" t="str">
            <v>Balances with Bank...........................</v>
          </cell>
          <cell r="C1456">
            <v>1112967361.51</v>
          </cell>
          <cell r="D1456">
            <v>172142260.18000001</v>
          </cell>
          <cell r="E1456">
            <v>2431417633.4499998</v>
          </cell>
          <cell r="F1456">
            <v>4284675667.4699998</v>
          </cell>
          <cell r="G1456">
            <v>54174396.57</v>
          </cell>
          <cell r="H1456">
            <v>0</v>
          </cell>
          <cell r="I1456">
            <v>0</v>
          </cell>
          <cell r="J1456">
            <v>5732535.6399999997</v>
          </cell>
          <cell r="K1456">
            <v>0</v>
          </cell>
          <cell r="L1456">
            <v>49597981.960000001</v>
          </cell>
          <cell r="M1456">
            <v>15236615.5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674205152.94000006</v>
          </cell>
          <cell r="T1456">
            <v>8800149605.2199993</v>
          </cell>
        </row>
        <row r="1457">
          <cell r="A1457">
            <v>119</v>
          </cell>
          <cell r="B1457" t="str">
            <v>Balances with Schedule Bank..................</v>
          </cell>
          <cell r="C1457">
            <v>1112967361.51</v>
          </cell>
          <cell r="D1457">
            <v>172142260.18000001</v>
          </cell>
          <cell r="E1457">
            <v>2431417633.4499998</v>
          </cell>
          <cell r="F1457">
            <v>4284675667.4699998</v>
          </cell>
          <cell r="G1457">
            <v>54174396.57</v>
          </cell>
          <cell r="H1457">
            <v>0</v>
          </cell>
          <cell r="I1457">
            <v>0</v>
          </cell>
          <cell r="J1457">
            <v>5732535.6399999997</v>
          </cell>
          <cell r="K1457">
            <v>0</v>
          </cell>
          <cell r="L1457">
            <v>49597981.960000001</v>
          </cell>
          <cell r="M1457">
            <v>15236615.5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674205152.94000006</v>
          </cell>
          <cell r="T1457">
            <v>8800149605.2199993</v>
          </cell>
        </row>
        <row r="1458">
          <cell r="A1458">
            <v>123200120</v>
          </cell>
          <cell r="B1458" t="str">
            <v>123200120 State Bank Of India a/c -10584024986</v>
          </cell>
          <cell r="C1458">
            <v>0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</row>
        <row r="1459">
          <cell r="A1459">
            <v>123200121</v>
          </cell>
          <cell r="B1459" t="str">
            <v>123200121 State Bank Of India-10584024986 - (I)</v>
          </cell>
          <cell r="C1459">
            <v>0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</row>
        <row r="1460">
          <cell r="A1460">
            <v>123200122</v>
          </cell>
          <cell r="B1460" t="str">
            <v>123200122 State Bank Of Indi-10584024986 - (O)</v>
          </cell>
          <cell r="C1460">
            <v>0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</row>
        <row r="1461">
          <cell r="A1461">
            <v>123200430</v>
          </cell>
          <cell r="B1461" t="str">
            <v>123200430 Scb M. G. Road A/C 22205260345</v>
          </cell>
          <cell r="C1461">
            <v>0</v>
          </cell>
          <cell r="D1461">
            <v>0</v>
          </cell>
          <cell r="E1461">
            <v>0</v>
          </cell>
          <cell r="F1461">
            <v>6851762.8099999996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6851762.8099999996</v>
          </cell>
        </row>
        <row r="1462">
          <cell r="A1462">
            <v>123200431</v>
          </cell>
          <cell r="B1462" t="str">
            <v>123200431 Scb M. G. Road A/C 22205260345-(I)</v>
          </cell>
          <cell r="C1462">
            <v>0</v>
          </cell>
          <cell r="D1462">
            <v>0</v>
          </cell>
          <cell r="E1462">
            <v>0</v>
          </cell>
          <cell r="F1462">
            <v>-752140235.39999998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-752140235.39999998</v>
          </cell>
        </row>
        <row r="1463">
          <cell r="A1463">
            <v>123200432</v>
          </cell>
          <cell r="B1463" t="str">
            <v>123200432 Scb M. G. Road A/C 22205260345-(I)</v>
          </cell>
          <cell r="C1463">
            <v>0</v>
          </cell>
          <cell r="D1463">
            <v>0</v>
          </cell>
          <cell r="E1463">
            <v>0</v>
          </cell>
          <cell r="F1463">
            <v>711061631.64999998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711061631.64999998</v>
          </cell>
        </row>
        <row r="1464">
          <cell r="A1464">
            <v>123200460</v>
          </cell>
          <cell r="B1464" t="str">
            <v>123200460 Sbi Cash Credit Kandivali-Clearing</v>
          </cell>
          <cell r="C1464">
            <v>0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</row>
        <row r="1465">
          <cell r="A1465">
            <v>123200461</v>
          </cell>
          <cell r="B1465" t="str">
            <v>123200461 Sbi Cash Credit Kandivali-Clearing -(I)</v>
          </cell>
          <cell r="C1465">
            <v>0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</row>
        <row r="1466">
          <cell r="A1466">
            <v>123200462</v>
          </cell>
          <cell r="B1466" t="str">
            <v>123200462 Sbi Cash Credit Kandivali-Clearing -(O)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</row>
        <row r="1467">
          <cell r="A1467">
            <v>123200520</v>
          </cell>
          <cell r="B1467" t="str">
            <v>123200520 Other Banks OD Accounts- Grossing up</v>
          </cell>
          <cell r="C1467">
            <v>0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</row>
        <row r="1468">
          <cell r="A1468">
            <v>123200870</v>
          </cell>
          <cell r="B1468" t="str">
            <v>123200870 YES BANK -000181400008610 (HO)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</row>
        <row r="1469">
          <cell r="A1469">
            <v>123200871</v>
          </cell>
          <cell r="B1469" t="str">
            <v>123200871 YES BANK -000181400008610 (HO) - (I)</v>
          </cell>
          <cell r="C1469">
            <v>0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</row>
        <row r="1470">
          <cell r="A1470">
            <v>123200872</v>
          </cell>
          <cell r="B1470" t="str">
            <v>123200872 YES BANK -000181400008610 (HO) - (O)</v>
          </cell>
          <cell r="C1470">
            <v>0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</row>
        <row r="1471">
          <cell r="A1471">
            <v>123200880</v>
          </cell>
          <cell r="B1471" t="str">
            <v>123200880 SCB A/C 22105040327</v>
          </cell>
          <cell r="C1471">
            <v>0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</row>
        <row r="1472">
          <cell r="A1472">
            <v>123200881</v>
          </cell>
          <cell r="B1472" t="str">
            <v>123200881 SCB A/C 22105040327 (I)</v>
          </cell>
          <cell r="C1472">
            <v>0</v>
          </cell>
          <cell r="D1472">
            <v>0</v>
          </cell>
          <cell r="E1472">
            <v>0</v>
          </cell>
          <cell r="F1472">
            <v>310475472.63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310475472.63</v>
          </cell>
        </row>
        <row r="1473">
          <cell r="A1473">
            <v>123200882</v>
          </cell>
          <cell r="B1473" t="str">
            <v>123200882 SCB A/C 22105040327 (O)</v>
          </cell>
          <cell r="C1473">
            <v>0</v>
          </cell>
          <cell r="D1473">
            <v>0</v>
          </cell>
          <cell r="E1473">
            <v>0</v>
          </cell>
          <cell r="F1473">
            <v>-1021334661.1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-1021334661.1</v>
          </cell>
        </row>
        <row r="1474">
          <cell r="A1474">
            <v>123200890</v>
          </cell>
          <cell r="B1474" t="str">
            <v>123200890 Korea Exchange Bank -630-008770-678 -(M)</v>
          </cell>
          <cell r="C1474">
            <v>0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</row>
        <row r="1475">
          <cell r="A1475">
            <v>123200891</v>
          </cell>
          <cell r="B1475" t="str">
            <v>123200891 Korea Exchange Bank -630-008770-678 -(I)</v>
          </cell>
          <cell r="C1475">
            <v>0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</row>
        <row r="1476">
          <cell r="A1476">
            <v>123200892</v>
          </cell>
          <cell r="B1476" t="str">
            <v>123200892 Korea Exchange Bank -630-008770-678 -(O)</v>
          </cell>
          <cell r="C1476">
            <v>0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</row>
        <row r="1477">
          <cell r="A1477">
            <v>123200910</v>
          </cell>
          <cell r="B1477" t="str">
            <v>123200910 ICICI Backbay Reclamation Branch A/C 039305006017</v>
          </cell>
          <cell r="C1477">
            <v>0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</row>
        <row r="1478">
          <cell r="A1478">
            <v>123200911</v>
          </cell>
          <cell r="B1478" t="str">
            <v>123200911 ICICI Backbay Reclamat.Branch A/C 039305006017 (I)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</row>
        <row r="1479">
          <cell r="A1479">
            <v>123200912</v>
          </cell>
          <cell r="B1479" t="str">
            <v>123200912 ICICI Backbay Reclamat.Branch A/C 039305006017 (O)</v>
          </cell>
          <cell r="C1479">
            <v>0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</row>
        <row r="1480">
          <cell r="A1480">
            <v>123200940</v>
          </cell>
          <cell r="B1480" t="str">
            <v>123200940 Hdfc Sandoz A/C 50200006593609</v>
          </cell>
          <cell r="C1480">
            <v>0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</row>
        <row r="1481">
          <cell r="A1481">
            <v>123200941</v>
          </cell>
          <cell r="B1481" t="str">
            <v>123200941 Hdfc Sandoz A/C 50200006593609 (I)</v>
          </cell>
          <cell r="C1481">
            <v>0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</row>
        <row r="1482">
          <cell r="A1482">
            <v>123200942</v>
          </cell>
          <cell r="B1482" t="str">
            <v>123200942 Hdfc Sandoz A/C 50200006593609 (O)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</row>
        <row r="1483">
          <cell r="A1483">
            <v>123201020</v>
          </cell>
          <cell r="B1483" t="str">
            <v>123201020 IDFC Bank Limited - 10000002004</v>
          </cell>
          <cell r="C1483">
            <v>0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</row>
        <row r="1484">
          <cell r="A1484">
            <v>123201021</v>
          </cell>
          <cell r="B1484" t="str">
            <v>123201021 IDFC Bank Limited - 10000002004 (I)</v>
          </cell>
          <cell r="C1484">
            <v>0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</row>
        <row r="1485">
          <cell r="A1485">
            <v>123201022</v>
          </cell>
          <cell r="B1485" t="str">
            <v>123201022 IDFC Bank Limited - 10000002004 (O)</v>
          </cell>
          <cell r="C1485">
            <v>0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</row>
        <row r="1486">
          <cell r="A1486">
            <v>123201030</v>
          </cell>
          <cell r="B1486" t="str">
            <v>123201030 Yes Bank acc no-000160100000751 (CP)</v>
          </cell>
          <cell r="C1486">
            <v>0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</row>
        <row r="1487">
          <cell r="A1487">
            <v>123201031</v>
          </cell>
          <cell r="B1487" t="str">
            <v>123201031 Yes Bank acc no-000160100000751 (CP) (I)</v>
          </cell>
          <cell r="C1487">
            <v>0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</row>
        <row r="1488">
          <cell r="A1488">
            <v>123201032</v>
          </cell>
          <cell r="B1488" t="str">
            <v>123201032 Yes Bank acc no-000160100000751 (CP) (O)</v>
          </cell>
          <cell r="C1488">
            <v>0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</row>
        <row r="1489">
          <cell r="A1489">
            <v>123201040</v>
          </cell>
          <cell r="B1489" t="str">
            <v>123201040 IDFC Bank Limited - 10000000562</v>
          </cell>
          <cell r="C1489">
            <v>0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</row>
        <row r="1490">
          <cell r="A1490">
            <v>123201041</v>
          </cell>
          <cell r="B1490" t="str">
            <v>123201041 IDFC Bank Limited - 10000000562 (I)</v>
          </cell>
          <cell r="C1490">
            <v>0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</row>
        <row r="1491">
          <cell r="A1491">
            <v>123201042</v>
          </cell>
          <cell r="B1491" t="str">
            <v>123201042 IDFC Bank Limited - 10000000562(O)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</row>
        <row r="1492">
          <cell r="A1492">
            <v>123201080</v>
          </cell>
          <cell r="B1492" t="str">
            <v>123201080 IDBI BANK - 0004103000073167</v>
          </cell>
          <cell r="C1492">
            <v>0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</row>
        <row r="1493">
          <cell r="A1493">
            <v>123201081</v>
          </cell>
          <cell r="B1493" t="str">
            <v>123201081 IDBI BANK - 0004103000073167 (I)</v>
          </cell>
          <cell r="C1493">
            <v>0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</row>
        <row r="1494">
          <cell r="A1494">
            <v>123201082</v>
          </cell>
          <cell r="B1494" t="str">
            <v>123201082 IDBI BANK - 0004103000073167 (O)</v>
          </cell>
          <cell r="C1494">
            <v>0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</row>
        <row r="1495">
          <cell r="A1495">
            <v>123209951</v>
          </cell>
          <cell r="B1495" t="str">
            <v>123209951 IND AS Bank GL</v>
          </cell>
          <cell r="C1495">
            <v>0</v>
          </cell>
          <cell r="D1495">
            <v>-435262.09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-435262.09</v>
          </cell>
        </row>
        <row r="1496">
          <cell r="A1496">
            <v>128700010</v>
          </cell>
          <cell r="B1496" t="str">
            <v>128700010 State Bank Of India a/c -30181754355</v>
          </cell>
          <cell r="C1496">
            <v>0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63946.59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63946.59</v>
          </cell>
        </row>
        <row r="1497">
          <cell r="A1497">
            <v>128700011</v>
          </cell>
          <cell r="B1497" t="str">
            <v>128700011 State Bank Of India-30181754355 - (I)</v>
          </cell>
          <cell r="C1497">
            <v>0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</row>
        <row r="1498">
          <cell r="A1498">
            <v>128700012</v>
          </cell>
          <cell r="B1498" t="str">
            <v>128700012 State Bank Of India-30181754355 - (O)</v>
          </cell>
          <cell r="C1498">
            <v>0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</row>
        <row r="1499">
          <cell r="A1499">
            <v>241000000</v>
          </cell>
          <cell r="B1499" t="str">
            <v>241000000 Balance in dormant current a/c with bank/banks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</row>
        <row r="1500">
          <cell r="A1500">
            <v>241000010</v>
          </cell>
          <cell r="B1500" t="str">
            <v>241000010 Hdfc Bank a/c -2400310000944</v>
          </cell>
          <cell r="C1500">
            <v>100000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100000</v>
          </cell>
        </row>
        <row r="1501">
          <cell r="A1501">
            <v>241000011</v>
          </cell>
          <cell r="B1501" t="str">
            <v>241000011 Hdfc Bank a/c -2400310000944 - (I)</v>
          </cell>
          <cell r="C1501">
            <v>-601547582.54999995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-601547582.54999995</v>
          </cell>
        </row>
        <row r="1502">
          <cell r="A1502">
            <v>241000012</v>
          </cell>
          <cell r="B1502" t="str">
            <v>241000012 Hdfc Bank a/c -2400310000944 - (O)</v>
          </cell>
          <cell r="C1502">
            <v>627028819.03999996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627028819.03999996</v>
          </cell>
        </row>
        <row r="1503">
          <cell r="A1503">
            <v>241000020</v>
          </cell>
          <cell r="B1503" t="str">
            <v>241000020 Bank Of India a/c -CD-1164</v>
          </cell>
          <cell r="C1503">
            <v>0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</row>
        <row r="1504">
          <cell r="A1504">
            <v>241000021</v>
          </cell>
          <cell r="B1504" t="str">
            <v>241000021 Bank Of India a/c -CD-1164 - (I)</v>
          </cell>
          <cell r="C1504">
            <v>0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</row>
        <row r="1505">
          <cell r="A1505">
            <v>241000022</v>
          </cell>
          <cell r="B1505" t="str">
            <v>241000022 Bank Of India a/c -CD-1164 - (O)</v>
          </cell>
          <cell r="C1505">
            <v>0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</row>
        <row r="1506">
          <cell r="A1506">
            <v>241000030</v>
          </cell>
          <cell r="B1506" t="str">
            <v>241000030 Hdfc Bank Ltd a/c -640310000236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</row>
        <row r="1507">
          <cell r="A1507">
            <v>241000031</v>
          </cell>
          <cell r="B1507" t="str">
            <v>241000031 Hdfc Bank Ltd a/c -640310000236 - (I)</v>
          </cell>
          <cell r="C1507">
            <v>0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</row>
        <row r="1508">
          <cell r="A1508">
            <v>241000032</v>
          </cell>
          <cell r="B1508" t="str">
            <v>241000032 Hdfc Bank Ltd a/c -640310000236 - (O)</v>
          </cell>
          <cell r="C1508">
            <v>0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</row>
        <row r="1509">
          <cell r="A1509">
            <v>241000040</v>
          </cell>
          <cell r="B1509" t="str">
            <v>241000040 State Bank Of India a/c -11542235037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</row>
        <row r="1510">
          <cell r="A1510">
            <v>241000041</v>
          </cell>
          <cell r="B1510" t="str">
            <v>241000041 State Bank Of India-11542235037 - (I)</v>
          </cell>
          <cell r="C1510">
            <v>0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</row>
        <row r="1511">
          <cell r="A1511">
            <v>241000042</v>
          </cell>
          <cell r="B1511" t="str">
            <v>241000042 State Bank Of India-11542235037 - (O)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</row>
        <row r="1512">
          <cell r="A1512">
            <v>241000050</v>
          </cell>
          <cell r="B1512" t="str">
            <v>241000050 Standard Chartered Bank a/c -22205260183</v>
          </cell>
          <cell r="C1512">
            <v>0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</row>
        <row r="1513">
          <cell r="A1513">
            <v>241000051</v>
          </cell>
          <cell r="B1513" t="str">
            <v>241000051 Stand Chart Bnk-22205260183 - (I)</v>
          </cell>
          <cell r="C1513">
            <v>0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</row>
        <row r="1514">
          <cell r="A1514">
            <v>241000052</v>
          </cell>
          <cell r="B1514" t="str">
            <v>241000052 Stand Chart Bnk-22205260183 - (O)</v>
          </cell>
          <cell r="C1514">
            <v>0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</row>
        <row r="1515">
          <cell r="A1515">
            <v>241000060</v>
          </cell>
          <cell r="B1515" t="str">
            <v>241000060 Hdfc Bank a/c -640310000194</v>
          </cell>
          <cell r="C1515">
            <v>0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</row>
        <row r="1516">
          <cell r="A1516">
            <v>241000061</v>
          </cell>
          <cell r="B1516" t="str">
            <v>241000061 Hdfc Bank a/c -640310000194 - (I)</v>
          </cell>
          <cell r="C1516">
            <v>0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</row>
        <row r="1517">
          <cell r="A1517">
            <v>241000062</v>
          </cell>
          <cell r="B1517" t="str">
            <v>241000062 Hdfc Bank a/c -640310000194 - (O)</v>
          </cell>
          <cell r="C1517">
            <v>0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</row>
        <row r="1518">
          <cell r="A1518">
            <v>241000070</v>
          </cell>
          <cell r="B1518" t="str">
            <v>241000070 Standard Chartered Bank a/c -22205260191</v>
          </cell>
          <cell r="C1518">
            <v>0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</row>
        <row r="1519">
          <cell r="A1519">
            <v>241000071</v>
          </cell>
          <cell r="B1519" t="str">
            <v>241000071 Stand Chart Bnk-22205260191 - (I)</v>
          </cell>
          <cell r="C1519">
            <v>0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</row>
        <row r="1520">
          <cell r="A1520">
            <v>241000072</v>
          </cell>
          <cell r="B1520" t="str">
            <v>241000072 Stand Chart Bnk-22205260191 - (O)</v>
          </cell>
          <cell r="C1520">
            <v>0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</row>
        <row r="1521">
          <cell r="A1521">
            <v>241000080</v>
          </cell>
          <cell r="B1521" t="str">
            <v>241000080 State Bank Of India a/c -11231235053</v>
          </cell>
          <cell r="C1521">
            <v>0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</row>
        <row r="1522">
          <cell r="A1522">
            <v>241000081</v>
          </cell>
          <cell r="B1522" t="str">
            <v>241000081 State Bank Of India-11231235053 - (I)</v>
          </cell>
          <cell r="C1522">
            <v>0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</row>
        <row r="1523">
          <cell r="A1523">
            <v>241000082</v>
          </cell>
          <cell r="B1523" t="str">
            <v>241000082 State Bank Of India-11231235053 - (O)</v>
          </cell>
          <cell r="C1523">
            <v>0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</row>
        <row r="1524">
          <cell r="A1524">
            <v>241000090</v>
          </cell>
          <cell r="B1524" t="str">
            <v>241000090 SBI, Zaheerabad a/c -10652888159</v>
          </cell>
          <cell r="C1524">
            <v>0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</row>
        <row r="1525">
          <cell r="A1525">
            <v>241000091</v>
          </cell>
          <cell r="B1525" t="str">
            <v>241000091 SBI, Zaheerabad a/c -10652888159 - (I)</v>
          </cell>
          <cell r="C1525">
            <v>0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</row>
        <row r="1526">
          <cell r="A1526">
            <v>241000092</v>
          </cell>
          <cell r="B1526" t="str">
            <v>241000092 SBI, Zaheerabad a/c -10652888159 - (O)</v>
          </cell>
          <cell r="C1526">
            <v>0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</row>
        <row r="1527">
          <cell r="A1527">
            <v>241000100</v>
          </cell>
          <cell r="B1527" t="str">
            <v>241000100 Hdfc Bank Bank Limited a/c -210310000571</v>
          </cell>
          <cell r="C1527">
            <v>0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</row>
        <row r="1528">
          <cell r="A1528">
            <v>241000101</v>
          </cell>
          <cell r="B1528" t="str">
            <v>241000101 Hdfc Bank Ltd-210310000571 - (I)</v>
          </cell>
          <cell r="C1528">
            <v>0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</row>
        <row r="1529">
          <cell r="A1529">
            <v>241000102</v>
          </cell>
          <cell r="B1529" t="str">
            <v>241000102 Hdfc Bank Ltd-210310000571 - (O)</v>
          </cell>
          <cell r="C1529">
            <v>0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</row>
        <row r="1530">
          <cell r="A1530">
            <v>241000110</v>
          </cell>
          <cell r="B1530" t="str">
            <v>241000110 Standard Chartered Bank -2220526013-2</v>
          </cell>
          <cell r="C1530">
            <v>0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</row>
        <row r="1531">
          <cell r="A1531">
            <v>241000111</v>
          </cell>
          <cell r="B1531" t="str">
            <v>241000111 Stand Chart Bnk-2220526013-2 - (I)</v>
          </cell>
          <cell r="C1531">
            <v>0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</row>
        <row r="1532">
          <cell r="A1532">
            <v>241000112</v>
          </cell>
          <cell r="B1532" t="str">
            <v>241000112 Stand Chart Bnk-2220526013-2 - (O)</v>
          </cell>
          <cell r="C1532">
            <v>0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</row>
        <row r="1533">
          <cell r="A1533">
            <v>241000120</v>
          </cell>
          <cell r="B1533" t="str">
            <v>241000120 Boi a/c -320790003330</v>
          </cell>
          <cell r="C1533">
            <v>0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</row>
        <row r="1534">
          <cell r="A1534">
            <v>241000121</v>
          </cell>
          <cell r="B1534" t="str">
            <v>241000121 Boi a/c -320790003330 - (I)</v>
          </cell>
          <cell r="C1534">
            <v>0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</row>
        <row r="1535">
          <cell r="A1535">
            <v>241000122</v>
          </cell>
          <cell r="B1535" t="str">
            <v>241000122 Boi a/c -320790003330 - (O)</v>
          </cell>
          <cell r="C1535">
            <v>0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</row>
        <row r="1536">
          <cell r="A1536">
            <v>241000130</v>
          </cell>
          <cell r="B1536" t="str">
            <v>241000130 Hdfc a/c -0039215000014</v>
          </cell>
          <cell r="C1536">
            <v>0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</row>
        <row r="1537">
          <cell r="A1537">
            <v>241000131</v>
          </cell>
          <cell r="B1537" t="str">
            <v>241000131 Hdfc a/c -0039215000014 - (I)</v>
          </cell>
          <cell r="C1537">
            <v>0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</row>
        <row r="1538">
          <cell r="A1538">
            <v>241000132</v>
          </cell>
          <cell r="B1538" t="str">
            <v>241000132 Hdfc a/c -0039215000014 - (O)</v>
          </cell>
          <cell r="C1538">
            <v>0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</row>
        <row r="1539">
          <cell r="A1539">
            <v>241000140</v>
          </cell>
          <cell r="B1539" t="str">
            <v>241000140 Hdfc a/c -00350310000167</v>
          </cell>
          <cell r="C1539">
            <v>0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</row>
        <row r="1540">
          <cell r="A1540">
            <v>241000141</v>
          </cell>
          <cell r="B1540" t="str">
            <v>241000141 Hdfc a/c -00350310000167 - (I)</v>
          </cell>
          <cell r="C1540">
            <v>0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</row>
        <row r="1541">
          <cell r="A1541">
            <v>241000142</v>
          </cell>
          <cell r="B1541" t="str">
            <v>241000142 Hdfc a/c -00350310000167 - (O)</v>
          </cell>
          <cell r="C1541">
            <v>0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</row>
        <row r="1542">
          <cell r="A1542">
            <v>241000150</v>
          </cell>
          <cell r="B1542" t="str">
            <v>241000150 Hdfc a/c -00620310000045</v>
          </cell>
          <cell r="C1542">
            <v>0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</row>
        <row r="1543">
          <cell r="A1543">
            <v>241000151</v>
          </cell>
          <cell r="B1543" t="str">
            <v>241000151 Hdfc a/c -00620310000045 - (I)</v>
          </cell>
          <cell r="C1543">
            <v>0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</row>
        <row r="1544">
          <cell r="A1544">
            <v>241000152</v>
          </cell>
          <cell r="B1544" t="str">
            <v>241000152 Hdfc a/c -00620310000045 - (O)</v>
          </cell>
          <cell r="C1544">
            <v>0</v>
          </cell>
          <cell r="D1544">
            <v>0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</row>
        <row r="1545">
          <cell r="A1545">
            <v>241000160</v>
          </cell>
          <cell r="B1545" t="str">
            <v>241000160 Hdfc a/c -00780310000041</v>
          </cell>
          <cell r="C1545">
            <v>0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</row>
        <row r="1546">
          <cell r="A1546">
            <v>241000161</v>
          </cell>
          <cell r="B1546" t="str">
            <v>241000161 Hdfc a/c -00780310000041 - (I)</v>
          </cell>
          <cell r="C1546">
            <v>0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</row>
        <row r="1547">
          <cell r="A1547">
            <v>241000162</v>
          </cell>
          <cell r="B1547" t="str">
            <v>241000162 Hdfc a/c -00780310000041 - (O)</v>
          </cell>
          <cell r="C1547">
            <v>0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</row>
        <row r="1548">
          <cell r="A1548">
            <v>241000170</v>
          </cell>
          <cell r="B1548" t="str">
            <v>241000170 Hdfc a/c -00060310001092</v>
          </cell>
          <cell r="C1548">
            <v>0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</row>
        <row r="1549">
          <cell r="A1549">
            <v>241000171</v>
          </cell>
          <cell r="B1549" t="str">
            <v>241000171 Hdfc a/c -00060310001092 - (I)</v>
          </cell>
          <cell r="C1549">
            <v>0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</row>
        <row r="1550">
          <cell r="A1550">
            <v>241000172</v>
          </cell>
          <cell r="B1550" t="str">
            <v>241000172 Hdfc a/c -00060310001092 - (O)</v>
          </cell>
          <cell r="C1550">
            <v>0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</row>
        <row r="1551">
          <cell r="A1551">
            <v>241000180</v>
          </cell>
          <cell r="B1551" t="str">
            <v>241000180 Hdfc a/c -00540310000040</v>
          </cell>
          <cell r="C1551">
            <v>0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</row>
        <row r="1552">
          <cell r="A1552">
            <v>241000181</v>
          </cell>
          <cell r="B1552" t="str">
            <v>241000181 Hdfc a/c -00540310000040 - (I)</v>
          </cell>
          <cell r="C1552">
            <v>0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</row>
        <row r="1553">
          <cell r="A1553">
            <v>241000182</v>
          </cell>
          <cell r="B1553" t="str">
            <v>241000182 Hdfc a/c -00540310000040 - (O)</v>
          </cell>
          <cell r="C1553">
            <v>0</v>
          </cell>
          <cell r="D1553">
            <v>0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</row>
        <row r="1554">
          <cell r="A1554">
            <v>241000190</v>
          </cell>
          <cell r="B1554" t="str">
            <v>241000190 Hdfc a/c -00090310002114</v>
          </cell>
          <cell r="C1554">
            <v>0</v>
          </cell>
          <cell r="D1554">
            <v>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</row>
        <row r="1555">
          <cell r="A1555">
            <v>241000191</v>
          </cell>
          <cell r="B1555" t="str">
            <v>241000191 Hdfc a/c -00090310002114 - (I)</v>
          </cell>
          <cell r="C1555">
            <v>0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</row>
        <row r="1556">
          <cell r="A1556">
            <v>241000192</v>
          </cell>
          <cell r="B1556" t="str">
            <v>241000192 Hdfc a/c -00090310002114 - (O)</v>
          </cell>
          <cell r="C1556">
            <v>0</v>
          </cell>
          <cell r="D1556">
            <v>0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</row>
        <row r="1557">
          <cell r="A1557">
            <v>241000200</v>
          </cell>
          <cell r="B1557" t="str">
            <v>241000200 Hdfc a/c -00422150000011</v>
          </cell>
          <cell r="C1557">
            <v>0</v>
          </cell>
          <cell r="D1557">
            <v>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</row>
        <row r="1558">
          <cell r="A1558">
            <v>241000201</v>
          </cell>
          <cell r="B1558" t="str">
            <v>241000201 Hdfc a/c -00422150000011 - (I)</v>
          </cell>
          <cell r="C1558">
            <v>0</v>
          </cell>
          <cell r="D1558">
            <v>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</row>
        <row r="1559">
          <cell r="A1559">
            <v>241000202</v>
          </cell>
          <cell r="B1559" t="str">
            <v>241000202 Hdfc a/c -00422150000011 - (O)</v>
          </cell>
          <cell r="C1559">
            <v>0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</row>
        <row r="1560">
          <cell r="A1560">
            <v>241000210</v>
          </cell>
          <cell r="B1560" t="str">
            <v>241000210 Hdfc a/c -00200310000207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</row>
        <row r="1561">
          <cell r="A1561">
            <v>241000211</v>
          </cell>
          <cell r="B1561" t="str">
            <v>241000211 Hdfc a/c -00200310000207 - (I)</v>
          </cell>
          <cell r="C1561">
            <v>0</v>
          </cell>
          <cell r="D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</row>
        <row r="1562">
          <cell r="A1562">
            <v>241000212</v>
          </cell>
          <cell r="B1562" t="str">
            <v>241000212 Hdfc a/c -00200310000207 - (O)</v>
          </cell>
          <cell r="C1562">
            <v>0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</row>
        <row r="1563">
          <cell r="A1563">
            <v>241000220</v>
          </cell>
          <cell r="B1563" t="str">
            <v>241000220 Hdfc a/c -02640310000112</v>
          </cell>
          <cell r="C1563">
            <v>0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</row>
        <row r="1564">
          <cell r="A1564">
            <v>241000221</v>
          </cell>
          <cell r="B1564" t="str">
            <v>241000221 Hdfc a/c -02640310000112 - (I)</v>
          </cell>
          <cell r="C1564">
            <v>0</v>
          </cell>
          <cell r="D1564">
            <v>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</row>
        <row r="1565">
          <cell r="A1565">
            <v>241000222</v>
          </cell>
          <cell r="B1565" t="str">
            <v>241000222 Hdfc a/c -02640310000112 - (O)</v>
          </cell>
          <cell r="C1565">
            <v>0</v>
          </cell>
          <cell r="D1565">
            <v>0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</row>
        <row r="1566">
          <cell r="A1566">
            <v>241000230</v>
          </cell>
          <cell r="B1566" t="str">
            <v>241000230 Hdfc a/c -01860310000039</v>
          </cell>
          <cell r="C1566">
            <v>0</v>
          </cell>
          <cell r="D1566">
            <v>0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</row>
        <row r="1567">
          <cell r="A1567">
            <v>241000231</v>
          </cell>
          <cell r="B1567" t="str">
            <v>241000231 Hdfc a/c -01860310000039 - (I)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</row>
        <row r="1568">
          <cell r="A1568">
            <v>241000232</v>
          </cell>
          <cell r="B1568" t="str">
            <v>241000232 Hdfc a/c -01860310000039 - (O)</v>
          </cell>
          <cell r="C1568">
            <v>0</v>
          </cell>
          <cell r="D1568">
            <v>0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</row>
        <row r="1569">
          <cell r="A1569">
            <v>241000240</v>
          </cell>
          <cell r="B1569" t="str">
            <v>241000240 Hdfc a/c -00030310002756</v>
          </cell>
          <cell r="C1569">
            <v>0</v>
          </cell>
          <cell r="D1569">
            <v>0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</row>
        <row r="1570">
          <cell r="A1570">
            <v>241000241</v>
          </cell>
          <cell r="B1570" t="str">
            <v>241000241 Hdfc a/c -00030310002756 - (I)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</row>
        <row r="1571">
          <cell r="A1571">
            <v>241000242</v>
          </cell>
          <cell r="B1571" t="str">
            <v>241000242 Hdfc a/c -00030310002756 - (O)</v>
          </cell>
          <cell r="C1571">
            <v>0</v>
          </cell>
          <cell r="D1571">
            <v>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</row>
        <row r="1572">
          <cell r="A1572">
            <v>241000250</v>
          </cell>
          <cell r="B1572" t="str">
            <v>241000250 Hdfc a/c -01220310000057</v>
          </cell>
          <cell r="C1572">
            <v>0</v>
          </cell>
          <cell r="D1572">
            <v>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</row>
        <row r="1573">
          <cell r="A1573">
            <v>241000251</v>
          </cell>
          <cell r="B1573" t="str">
            <v>241000251 Hdfc a/c -01220310000057 - (I)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</row>
        <row r="1574">
          <cell r="A1574">
            <v>241000252</v>
          </cell>
          <cell r="B1574" t="str">
            <v>241000252 Hdfc a/c -01220310000057 - (O)</v>
          </cell>
          <cell r="C1574">
            <v>0</v>
          </cell>
          <cell r="D1574">
            <v>0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</row>
        <row r="1575">
          <cell r="A1575">
            <v>241000260</v>
          </cell>
          <cell r="B1575" t="str">
            <v>241000260 Hdfc a/c -00040310002531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</row>
        <row r="1576">
          <cell r="A1576">
            <v>241000261</v>
          </cell>
          <cell r="B1576" t="str">
            <v>241000261 Hdfc a/c -00040310002531 - (I)</v>
          </cell>
          <cell r="C1576">
            <v>0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</row>
        <row r="1577">
          <cell r="A1577">
            <v>241000262</v>
          </cell>
          <cell r="B1577" t="str">
            <v>241000262 Hdfc a/c -00040310002531 - (O)</v>
          </cell>
          <cell r="C1577">
            <v>0</v>
          </cell>
          <cell r="D1577">
            <v>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</row>
        <row r="1578">
          <cell r="A1578">
            <v>241000270</v>
          </cell>
          <cell r="B1578" t="str">
            <v>241000270 Hdfc a/c -000900310001147</v>
          </cell>
          <cell r="C1578">
            <v>0</v>
          </cell>
          <cell r="D1578">
            <v>0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</row>
        <row r="1579">
          <cell r="A1579">
            <v>241000271</v>
          </cell>
          <cell r="B1579" t="str">
            <v>241000271 Hdfc a/c -000900310001147 - (I)</v>
          </cell>
          <cell r="C1579">
            <v>0</v>
          </cell>
          <cell r="D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</row>
        <row r="1580">
          <cell r="A1580">
            <v>241000272</v>
          </cell>
          <cell r="B1580" t="str">
            <v>241000272 Hdfc a/c -000900310001147 - (O)</v>
          </cell>
          <cell r="C1580">
            <v>0</v>
          </cell>
          <cell r="D1580">
            <v>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</row>
        <row r="1581">
          <cell r="A1581">
            <v>241000280</v>
          </cell>
          <cell r="B1581" t="str">
            <v>241000280 Hdfc a/c -00140310002833</v>
          </cell>
          <cell r="C1581">
            <v>0</v>
          </cell>
          <cell r="D1581">
            <v>0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</row>
        <row r="1582">
          <cell r="A1582">
            <v>241000281</v>
          </cell>
          <cell r="B1582" t="str">
            <v>241000281 Hdfc a/c -00140310002833 - (I)</v>
          </cell>
          <cell r="C1582">
            <v>0</v>
          </cell>
          <cell r="D1582">
            <v>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</row>
        <row r="1583">
          <cell r="A1583">
            <v>241000282</v>
          </cell>
          <cell r="B1583" t="str">
            <v>241000282 Hdfc a/c -00140310002833 - (O)</v>
          </cell>
          <cell r="C1583">
            <v>0</v>
          </cell>
          <cell r="D1583">
            <v>0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</row>
        <row r="1584">
          <cell r="A1584">
            <v>241000290</v>
          </cell>
          <cell r="B1584" t="str">
            <v>241000290 Hdfc a/c -02400310000649</v>
          </cell>
          <cell r="C1584">
            <v>0</v>
          </cell>
          <cell r="D1584">
            <v>0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</row>
        <row r="1585">
          <cell r="A1585">
            <v>241000291</v>
          </cell>
          <cell r="B1585" t="str">
            <v>241000291 Hdfc a/c -02400310000649 - (I)</v>
          </cell>
          <cell r="C1585">
            <v>0</v>
          </cell>
          <cell r="D1585">
            <v>0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</row>
        <row r="1586">
          <cell r="A1586">
            <v>241000292</v>
          </cell>
          <cell r="B1586" t="str">
            <v>241000292 Hdfc a/c -02400310000649 - (O)</v>
          </cell>
          <cell r="C1586">
            <v>0</v>
          </cell>
          <cell r="D1586">
            <v>0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</row>
        <row r="1587">
          <cell r="A1587">
            <v>241000300</v>
          </cell>
          <cell r="B1587" t="str">
            <v>241000300 Hdfc a/c -00010310000862</v>
          </cell>
          <cell r="C1587">
            <v>0</v>
          </cell>
          <cell r="D1587">
            <v>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</row>
        <row r="1588">
          <cell r="A1588">
            <v>241000301</v>
          </cell>
          <cell r="B1588" t="str">
            <v>241000301 Hdfc a/c -00010310000862 - (I)</v>
          </cell>
          <cell r="C1588">
            <v>0</v>
          </cell>
          <cell r="D1588">
            <v>0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</row>
        <row r="1589">
          <cell r="A1589">
            <v>241000302</v>
          </cell>
          <cell r="B1589" t="str">
            <v>241000302 Hdfc a/c -00010310000862 - (O)</v>
          </cell>
          <cell r="C1589">
            <v>0</v>
          </cell>
          <cell r="D1589">
            <v>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</row>
        <row r="1590">
          <cell r="A1590">
            <v>241000310</v>
          </cell>
          <cell r="B1590" t="str">
            <v>241000310 Hdfc a/c -00010310000636</v>
          </cell>
          <cell r="C1590">
            <v>0</v>
          </cell>
          <cell r="D1590">
            <v>0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</row>
        <row r="1591">
          <cell r="A1591">
            <v>241000311</v>
          </cell>
          <cell r="B1591" t="str">
            <v>241000311 Hdfc a/c -00010310000636 - (I)</v>
          </cell>
          <cell r="C1591">
            <v>0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</row>
        <row r="1592">
          <cell r="A1592">
            <v>241000312</v>
          </cell>
          <cell r="B1592" t="str">
            <v>241000312 Hdfc a/c -00010310000636 - (O)</v>
          </cell>
          <cell r="C1592">
            <v>0</v>
          </cell>
          <cell r="D1592">
            <v>0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</row>
        <row r="1593">
          <cell r="A1593">
            <v>241000320</v>
          </cell>
          <cell r="B1593" t="str">
            <v>241000320 Kotak Mahindra Bank a/c -06542000000582</v>
          </cell>
          <cell r="C1593">
            <v>0</v>
          </cell>
          <cell r="D1593">
            <v>0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</row>
        <row r="1594">
          <cell r="A1594">
            <v>241000321</v>
          </cell>
          <cell r="B1594" t="str">
            <v>241000321 Kotak Mah Bnk-06542000000582 - (I)</v>
          </cell>
          <cell r="C1594">
            <v>0</v>
          </cell>
          <cell r="D1594">
            <v>0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</row>
        <row r="1595">
          <cell r="A1595">
            <v>241000322</v>
          </cell>
          <cell r="B1595" t="str">
            <v>241000322 Kotak Mah Bnk-06542000000582 - (O)</v>
          </cell>
          <cell r="C1595">
            <v>0</v>
          </cell>
          <cell r="D1595">
            <v>0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</row>
        <row r="1596">
          <cell r="A1596">
            <v>241000330</v>
          </cell>
          <cell r="B1596" t="str">
            <v>241000330 Sbi a/c -10865755238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</row>
        <row r="1597">
          <cell r="A1597">
            <v>241000331</v>
          </cell>
          <cell r="B1597" t="str">
            <v>241000331 Sbi a/c -10865755238 - (I)</v>
          </cell>
          <cell r="C1597">
            <v>0</v>
          </cell>
          <cell r="D1597">
            <v>0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</row>
        <row r="1598">
          <cell r="A1598">
            <v>241000332</v>
          </cell>
          <cell r="B1598" t="str">
            <v>241000332 Sbi a/c -10865755238 - (O)</v>
          </cell>
          <cell r="C1598">
            <v>0</v>
          </cell>
          <cell r="D1598">
            <v>0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</row>
        <row r="1599">
          <cell r="A1599">
            <v>241000340</v>
          </cell>
          <cell r="B1599" t="str">
            <v>241000340 Sbi a/c -10072864270</v>
          </cell>
          <cell r="C1599">
            <v>831564.64</v>
          </cell>
          <cell r="D1599">
            <v>0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831564.64</v>
          </cell>
        </row>
        <row r="1600">
          <cell r="A1600">
            <v>241000341</v>
          </cell>
          <cell r="B1600" t="str">
            <v>241000341 Sbi a/c -10072864270 - (I)</v>
          </cell>
          <cell r="C1600">
            <v>0</v>
          </cell>
          <cell r="D1600">
            <v>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</row>
        <row r="1601">
          <cell r="A1601">
            <v>241000342</v>
          </cell>
          <cell r="B1601" t="str">
            <v>241000342 Sbi a/c -10072864270 - (O)</v>
          </cell>
          <cell r="C1601">
            <v>0</v>
          </cell>
          <cell r="D1601">
            <v>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</row>
        <row r="1602">
          <cell r="A1602">
            <v>241000350</v>
          </cell>
          <cell r="B1602" t="str">
            <v>241000350 Scb a/c -22205260205</v>
          </cell>
          <cell r="C1602">
            <v>0</v>
          </cell>
          <cell r="D1602">
            <v>0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</row>
        <row r="1603">
          <cell r="A1603">
            <v>241000351</v>
          </cell>
          <cell r="B1603" t="str">
            <v>241000351 Scb a/c -22205260205 - (I)</v>
          </cell>
          <cell r="C1603">
            <v>0</v>
          </cell>
          <cell r="D1603">
            <v>0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</row>
        <row r="1604">
          <cell r="A1604">
            <v>241000352</v>
          </cell>
          <cell r="B1604" t="str">
            <v>241000352 Scb a/c -22205260205 - (O)</v>
          </cell>
          <cell r="C1604">
            <v>0</v>
          </cell>
          <cell r="D1604">
            <v>0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</row>
        <row r="1605">
          <cell r="A1605">
            <v>241000360</v>
          </cell>
          <cell r="B1605" t="str">
            <v>241000360 Scb a/c -22205260248</v>
          </cell>
          <cell r="C1605">
            <v>0</v>
          </cell>
          <cell r="D1605">
            <v>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</row>
        <row r="1606">
          <cell r="A1606">
            <v>241000361</v>
          </cell>
          <cell r="B1606" t="str">
            <v>241000361 Scb a/c -22205260248 - (I)</v>
          </cell>
          <cell r="C1606">
            <v>0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</row>
        <row r="1607">
          <cell r="A1607">
            <v>241000362</v>
          </cell>
          <cell r="B1607" t="str">
            <v>241000362 Scb a/c -22205260248 - (O)</v>
          </cell>
          <cell r="C1607">
            <v>0</v>
          </cell>
          <cell r="D1607">
            <v>0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</row>
        <row r="1608">
          <cell r="A1608">
            <v>241000370</v>
          </cell>
          <cell r="B1608" t="str">
            <v>241000370 Hdfc Bank Ltd a/c -02400310003284</v>
          </cell>
          <cell r="C1608">
            <v>0</v>
          </cell>
          <cell r="D1608">
            <v>0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</row>
        <row r="1609">
          <cell r="A1609">
            <v>241000371</v>
          </cell>
          <cell r="B1609" t="str">
            <v>241000371 Hdfc Bank Ltd a/c -02400310003284 - (I)</v>
          </cell>
          <cell r="C1609">
            <v>0</v>
          </cell>
          <cell r="D1609">
            <v>0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</row>
        <row r="1610">
          <cell r="A1610">
            <v>241000372</v>
          </cell>
          <cell r="B1610" t="str">
            <v>241000372 Hdfc Bank Ltd a/c -02400310003284 - (O)</v>
          </cell>
          <cell r="C1610">
            <v>0</v>
          </cell>
          <cell r="D1610">
            <v>0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49534035.369999997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49534035.369999997</v>
          </cell>
        </row>
        <row r="1611">
          <cell r="A1611">
            <v>241000380</v>
          </cell>
          <cell r="B1611" t="str">
            <v>241000380 Hdfc Bank Ltd a/c -00070310001656</v>
          </cell>
          <cell r="C1611">
            <v>0</v>
          </cell>
          <cell r="D1611">
            <v>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</row>
        <row r="1612">
          <cell r="A1612">
            <v>241000381</v>
          </cell>
          <cell r="B1612" t="str">
            <v>241000381 Hdfc Bank Ltd a/c -00070310001656 - (I)</v>
          </cell>
          <cell r="C1612">
            <v>0</v>
          </cell>
          <cell r="D1612">
            <v>0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</row>
        <row r="1613">
          <cell r="A1613">
            <v>241000382</v>
          </cell>
          <cell r="B1613" t="str">
            <v>241000382 Hdfc Bank Ltd a/c -00070310001656 - (O)</v>
          </cell>
          <cell r="C1613">
            <v>0</v>
          </cell>
          <cell r="D1613">
            <v>0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</row>
        <row r="1614">
          <cell r="A1614">
            <v>241000390</v>
          </cell>
          <cell r="B1614" t="str">
            <v>241000390 Hdfc Bank Ltd. a/c -00600310009164</v>
          </cell>
          <cell r="C1614">
            <v>0</v>
          </cell>
          <cell r="D1614">
            <v>0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</row>
        <row r="1615">
          <cell r="A1615">
            <v>241000391</v>
          </cell>
          <cell r="B1615" t="str">
            <v>241000391 Hdfc Bank Ltd. a/c -00600310009164 - (I)</v>
          </cell>
          <cell r="C1615">
            <v>0</v>
          </cell>
          <cell r="D1615">
            <v>0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</row>
        <row r="1616">
          <cell r="A1616">
            <v>241000392</v>
          </cell>
          <cell r="B1616" t="str">
            <v>241000392 Hdfc Bank Ltd. a/c -00600310009164 - (O)</v>
          </cell>
          <cell r="C1616">
            <v>0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</row>
        <row r="1617">
          <cell r="A1617">
            <v>241000400</v>
          </cell>
          <cell r="B1617" t="str">
            <v>241000400 Hdfc a/c -0054031000097</v>
          </cell>
          <cell r="C1617">
            <v>0</v>
          </cell>
          <cell r="D1617">
            <v>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</row>
        <row r="1618">
          <cell r="A1618">
            <v>241000401</v>
          </cell>
          <cell r="B1618" t="str">
            <v>241000401 Hdfc a/c -0054031000097 - (I)</v>
          </cell>
          <cell r="C1618">
            <v>0</v>
          </cell>
          <cell r="D1618">
            <v>0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</row>
        <row r="1619">
          <cell r="A1619">
            <v>241000402</v>
          </cell>
          <cell r="B1619" t="str">
            <v>241000402 Hdfc a/c -0054031000097 - (O)</v>
          </cell>
          <cell r="C1619">
            <v>0</v>
          </cell>
          <cell r="D1619">
            <v>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</row>
        <row r="1620">
          <cell r="A1620">
            <v>241000410</v>
          </cell>
          <cell r="B1620" t="str">
            <v>241000410 State Bank Of India a/c -10684547143</v>
          </cell>
          <cell r="C1620">
            <v>0</v>
          </cell>
          <cell r="D1620">
            <v>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</row>
        <row r="1621">
          <cell r="A1621">
            <v>241000411</v>
          </cell>
          <cell r="B1621" t="str">
            <v>241000411 State Bank Of India-10684547143 - (I)</v>
          </cell>
          <cell r="C1621">
            <v>0</v>
          </cell>
          <cell r="D1621">
            <v>0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</row>
        <row r="1622">
          <cell r="A1622">
            <v>241000412</v>
          </cell>
          <cell r="B1622" t="str">
            <v>241000412 State Bank Of India-10684547143 - (O)</v>
          </cell>
          <cell r="C1622">
            <v>0</v>
          </cell>
          <cell r="D1622">
            <v>0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</row>
        <row r="1623">
          <cell r="A1623">
            <v>241000430</v>
          </cell>
          <cell r="B1623" t="str">
            <v>241000430 Hdfc Bank a/c -30310004871</v>
          </cell>
          <cell r="C1623">
            <v>0</v>
          </cell>
          <cell r="D1623">
            <v>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</row>
        <row r="1624">
          <cell r="A1624">
            <v>241000431</v>
          </cell>
          <cell r="B1624" t="str">
            <v>241000431 Hdfc Bank a/c -30310004871 - (I)</v>
          </cell>
          <cell r="C1624">
            <v>0</v>
          </cell>
          <cell r="D1624">
            <v>0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</row>
        <row r="1625">
          <cell r="A1625">
            <v>241000432</v>
          </cell>
          <cell r="B1625" t="str">
            <v>241000432 Hdfc Bank a/c -30310004871 - (O)</v>
          </cell>
          <cell r="C1625">
            <v>0</v>
          </cell>
          <cell r="D1625">
            <v>0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</row>
        <row r="1626">
          <cell r="A1626">
            <v>241000440</v>
          </cell>
          <cell r="B1626" t="str">
            <v>241000440 Hdfc Bank a/c -30310006365</v>
          </cell>
          <cell r="C1626">
            <v>0</v>
          </cell>
          <cell r="D1626">
            <v>0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</row>
        <row r="1627">
          <cell r="A1627">
            <v>241000441</v>
          </cell>
          <cell r="B1627" t="str">
            <v>241000441 Hdfc Bank a/c -30310006365 - (I)</v>
          </cell>
          <cell r="C1627">
            <v>0</v>
          </cell>
          <cell r="D1627">
            <v>0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</row>
        <row r="1628">
          <cell r="A1628">
            <v>241000442</v>
          </cell>
          <cell r="B1628" t="str">
            <v>241000442 Hdfc Bank a/c -30310006365 - (O)</v>
          </cell>
          <cell r="C1628">
            <v>0</v>
          </cell>
          <cell r="D1628">
            <v>0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</row>
        <row r="1629">
          <cell r="A1629">
            <v>241000450</v>
          </cell>
          <cell r="B1629" t="str">
            <v>241000450 Hdfc Bank a/c -4372320001339</v>
          </cell>
          <cell r="C1629">
            <v>0</v>
          </cell>
          <cell r="D1629">
            <v>0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</row>
        <row r="1630">
          <cell r="A1630">
            <v>241000451</v>
          </cell>
          <cell r="B1630" t="str">
            <v>241000451 Hdfc Bank a/c -4372320001339 - (I)</v>
          </cell>
          <cell r="C1630">
            <v>0</v>
          </cell>
          <cell r="D1630">
            <v>0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</row>
        <row r="1631">
          <cell r="A1631">
            <v>241000452</v>
          </cell>
          <cell r="B1631" t="str">
            <v>241000452 Hdfc Bank a/c -4372320001339 - (O)</v>
          </cell>
          <cell r="C1631">
            <v>0</v>
          </cell>
          <cell r="D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</row>
        <row r="1632">
          <cell r="A1632">
            <v>241000460</v>
          </cell>
          <cell r="B1632" t="str">
            <v>241000460 Hdfc Bank a/c -4372320001356</v>
          </cell>
          <cell r="C1632">
            <v>0</v>
          </cell>
          <cell r="D1632">
            <v>0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</row>
        <row r="1633">
          <cell r="A1633">
            <v>241000461</v>
          </cell>
          <cell r="B1633" t="str">
            <v>241000461 Hdfc Bank a/c -4372320001356 - (I)</v>
          </cell>
          <cell r="C1633">
            <v>0</v>
          </cell>
          <cell r="D1633">
            <v>0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</row>
        <row r="1634">
          <cell r="A1634">
            <v>241000462</v>
          </cell>
          <cell r="B1634" t="str">
            <v>241000462 Hdfc Bank a/c -4372320001356 - (O)</v>
          </cell>
          <cell r="C1634">
            <v>0</v>
          </cell>
          <cell r="D1634">
            <v>0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</row>
        <row r="1635">
          <cell r="A1635">
            <v>241000470</v>
          </cell>
          <cell r="B1635" t="str">
            <v>241000470 Axis Bank Ltd - Jaipur-85010200009874</v>
          </cell>
          <cell r="C1635">
            <v>0</v>
          </cell>
          <cell r="D1635">
            <v>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</row>
        <row r="1636">
          <cell r="A1636">
            <v>241000471</v>
          </cell>
          <cell r="B1636" t="str">
            <v>241000471 Axis Bnk Ltd-Jaipur-85010200009874 - (I)</v>
          </cell>
          <cell r="C1636">
            <v>0</v>
          </cell>
          <cell r="D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</row>
        <row r="1637">
          <cell r="A1637">
            <v>241000472</v>
          </cell>
          <cell r="B1637" t="str">
            <v>241000472 Axis Bnk Ltd-Jaipur-85010200009874 - (O)</v>
          </cell>
          <cell r="C1637">
            <v>0</v>
          </cell>
          <cell r="D1637">
            <v>0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</row>
        <row r="1638">
          <cell r="A1638">
            <v>241000480</v>
          </cell>
          <cell r="B1638" t="str">
            <v>241000480 Axis Bank (New Cms) a/c -85010200010362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</row>
        <row r="1639">
          <cell r="A1639">
            <v>241000481</v>
          </cell>
          <cell r="B1639" t="str">
            <v>241000481 Axis Bank New Cms-85010200010362 - (I)</v>
          </cell>
          <cell r="C1639">
            <v>0</v>
          </cell>
          <cell r="D1639">
            <v>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</row>
        <row r="1640">
          <cell r="A1640">
            <v>241000482</v>
          </cell>
          <cell r="B1640" t="str">
            <v>241000482 Axis Bank New Cms-85010200010362 - (O)</v>
          </cell>
          <cell r="C1640">
            <v>0</v>
          </cell>
          <cell r="D1640">
            <v>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</row>
        <row r="1641">
          <cell r="A1641">
            <v>241000490</v>
          </cell>
          <cell r="B1641" t="str">
            <v>241000490 Axis Bank C/O Bhub-85010200010283</v>
          </cell>
          <cell r="C1641">
            <v>0</v>
          </cell>
          <cell r="D1641">
            <v>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</row>
        <row r="1642">
          <cell r="A1642">
            <v>241000491</v>
          </cell>
          <cell r="B1642" t="str">
            <v>241000491 Axis Bank C/O Bhub-85010200010283 - (I)</v>
          </cell>
          <cell r="C1642">
            <v>0</v>
          </cell>
          <cell r="D1642">
            <v>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</row>
        <row r="1643">
          <cell r="A1643">
            <v>241000492</v>
          </cell>
          <cell r="B1643" t="str">
            <v>241000492 Axis Bank C/O Bhub-85010200010283 - (O)</v>
          </cell>
          <cell r="C1643">
            <v>0</v>
          </cell>
          <cell r="D1643">
            <v>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</row>
        <row r="1644">
          <cell r="A1644">
            <v>241000500</v>
          </cell>
          <cell r="B1644" t="str">
            <v>241000500 Axis Bank Ltd - Hubli -85010200009867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</row>
        <row r="1645">
          <cell r="A1645">
            <v>241000501</v>
          </cell>
          <cell r="B1645" t="str">
            <v>241000501 Axis Bnk Ltd-Hubli-85010200009867 - (I)</v>
          </cell>
          <cell r="C1645">
            <v>0</v>
          </cell>
          <cell r="D1645">
            <v>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</row>
        <row r="1646">
          <cell r="A1646">
            <v>241000502</v>
          </cell>
          <cell r="B1646" t="str">
            <v>241000502 Axis Bnk Ltd-Hubli-85010200009867 - (O)</v>
          </cell>
          <cell r="C1646">
            <v>0</v>
          </cell>
          <cell r="D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</row>
        <row r="1647">
          <cell r="A1647">
            <v>241000510</v>
          </cell>
          <cell r="B1647" t="str">
            <v>241000510 Axis Bank Ltd - Raipur-85010200010274</v>
          </cell>
          <cell r="C1647">
            <v>0</v>
          </cell>
          <cell r="D1647">
            <v>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</row>
        <row r="1648">
          <cell r="A1648">
            <v>241000511</v>
          </cell>
          <cell r="B1648" t="str">
            <v>241000511 Axis Bnk Ltd-Raipur-85010200010274 - (I)</v>
          </cell>
          <cell r="C1648">
            <v>0</v>
          </cell>
          <cell r="D1648">
            <v>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</row>
        <row r="1649">
          <cell r="A1649">
            <v>241000512</v>
          </cell>
          <cell r="B1649" t="str">
            <v>241000512 Axis Bnk Ltd-Raipur-85010200010274 - (O)</v>
          </cell>
          <cell r="C1649">
            <v>0</v>
          </cell>
          <cell r="D1649">
            <v>0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</row>
        <row r="1650">
          <cell r="A1650">
            <v>241000520</v>
          </cell>
          <cell r="B1650" t="str">
            <v>241000520 Axis Bank Ltd. Mohali -85010200003438</v>
          </cell>
          <cell r="C1650">
            <v>0</v>
          </cell>
          <cell r="D1650">
            <v>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</row>
        <row r="1651">
          <cell r="A1651">
            <v>241000521</v>
          </cell>
          <cell r="B1651" t="str">
            <v>241000521 Axis Bnk Ltd. Moh-85010200003438 - (I)</v>
          </cell>
          <cell r="C1651">
            <v>0</v>
          </cell>
          <cell r="D1651">
            <v>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</row>
        <row r="1652">
          <cell r="A1652">
            <v>241000522</v>
          </cell>
          <cell r="B1652" t="str">
            <v>241000522 Axis Bnk Ltd. Moh-85010200003438 - (O)</v>
          </cell>
          <cell r="C1652">
            <v>0</v>
          </cell>
          <cell r="D1652">
            <v>0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</row>
        <row r="1653">
          <cell r="A1653">
            <v>241000530</v>
          </cell>
          <cell r="B1653" t="str">
            <v>241000530 Canara Bank   a/c -1625241000031</v>
          </cell>
          <cell r="C1653">
            <v>0</v>
          </cell>
          <cell r="D1653">
            <v>0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</row>
        <row r="1654">
          <cell r="A1654">
            <v>241000531</v>
          </cell>
          <cell r="B1654" t="str">
            <v>241000531 Canara Bank   a/c -1625241000031 - (I)</v>
          </cell>
          <cell r="C1654">
            <v>0</v>
          </cell>
          <cell r="D1654">
            <v>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</row>
        <row r="1655">
          <cell r="A1655">
            <v>241000532</v>
          </cell>
          <cell r="B1655" t="str">
            <v>241000532 Canara Bank   a/c -1625241000031 - (O)</v>
          </cell>
          <cell r="C1655">
            <v>0</v>
          </cell>
          <cell r="D1655">
            <v>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</row>
        <row r="1656">
          <cell r="A1656">
            <v>241000540</v>
          </cell>
          <cell r="B1656" t="str">
            <v>241000540 Canara Bank - Chennai a/c -1281201000784</v>
          </cell>
          <cell r="C1656">
            <v>0</v>
          </cell>
          <cell r="D1656">
            <v>0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</row>
        <row r="1657">
          <cell r="A1657">
            <v>241000541</v>
          </cell>
          <cell r="B1657" t="str">
            <v>241000541 Canara Bnk-Chennai-1281201000784 - (I)</v>
          </cell>
          <cell r="C1657">
            <v>0</v>
          </cell>
          <cell r="D1657">
            <v>0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</row>
        <row r="1658">
          <cell r="A1658">
            <v>241000542</v>
          </cell>
          <cell r="B1658" t="str">
            <v>241000542 Canara Bnk-Chennai-1281201000784 - (O)</v>
          </cell>
          <cell r="C1658">
            <v>0</v>
          </cell>
          <cell r="D1658">
            <v>0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</row>
        <row r="1659">
          <cell r="A1659">
            <v>241000550</v>
          </cell>
          <cell r="B1659" t="str">
            <v>241000550 Canara Bank - Hyderabad-2427201000336</v>
          </cell>
          <cell r="C1659">
            <v>0</v>
          </cell>
          <cell r="D1659">
            <v>0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</row>
        <row r="1660">
          <cell r="A1660">
            <v>241000551</v>
          </cell>
          <cell r="B1660" t="str">
            <v>241000551 Canara Bank-Hyd-2427201000336 - (I)</v>
          </cell>
          <cell r="C1660">
            <v>0</v>
          </cell>
          <cell r="D1660">
            <v>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</row>
        <row r="1661">
          <cell r="A1661">
            <v>241000552</v>
          </cell>
          <cell r="B1661" t="str">
            <v>241000552 Canara Bnk-Hyd-2427201000336 - (O)</v>
          </cell>
          <cell r="C1661">
            <v>0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</row>
        <row r="1662">
          <cell r="A1662">
            <v>241000560</v>
          </cell>
          <cell r="B1662" t="str">
            <v>241000560 Canara Bank - Pune a/c -261201001223</v>
          </cell>
          <cell r="C1662">
            <v>0</v>
          </cell>
          <cell r="D1662">
            <v>0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</row>
        <row r="1663">
          <cell r="A1663">
            <v>241000561</v>
          </cell>
          <cell r="B1663" t="str">
            <v>241000561 Canara Bank - Pune-261201001223 - (I)</v>
          </cell>
          <cell r="C1663">
            <v>0</v>
          </cell>
          <cell r="D1663">
            <v>0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</row>
        <row r="1664">
          <cell r="A1664">
            <v>241000562</v>
          </cell>
          <cell r="B1664" t="str">
            <v>241000562 Canara Bank - Pune-261201001223 - (O)</v>
          </cell>
          <cell r="C1664">
            <v>0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</row>
        <row r="1665">
          <cell r="A1665">
            <v>241000570</v>
          </cell>
          <cell r="B1665" t="str">
            <v>241000570 Deutsche Bank, New Delhi-1054659-00-0</v>
          </cell>
          <cell r="C1665">
            <v>0</v>
          </cell>
          <cell r="D1665">
            <v>0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</row>
        <row r="1666">
          <cell r="A1666">
            <v>241000571</v>
          </cell>
          <cell r="B1666" t="str">
            <v>241000571 Deutsche Bnk,New Del-1054659-00-0 - (I)</v>
          </cell>
          <cell r="C1666">
            <v>0</v>
          </cell>
          <cell r="D1666">
            <v>0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</row>
        <row r="1667">
          <cell r="A1667">
            <v>241000572</v>
          </cell>
          <cell r="B1667" t="str">
            <v>241000572 Deutsche Bnk, New Del-1054659-00-0 - (O)</v>
          </cell>
          <cell r="C1667">
            <v>0</v>
          </cell>
          <cell r="D1667">
            <v>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</row>
        <row r="1668">
          <cell r="A1668">
            <v>241000580</v>
          </cell>
          <cell r="B1668" t="str">
            <v>241000580 Eefc A/C Canara Bank a/c -1625241000002</v>
          </cell>
          <cell r="C1668">
            <v>0</v>
          </cell>
          <cell r="D1668">
            <v>0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</row>
        <row r="1669">
          <cell r="A1669">
            <v>241000581</v>
          </cell>
          <cell r="B1669" t="str">
            <v>241000581 Eefc Canara Bnk-1625241000002 - (I)</v>
          </cell>
          <cell r="C1669">
            <v>0</v>
          </cell>
          <cell r="D1669">
            <v>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</row>
        <row r="1670">
          <cell r="A1670">
            <v>241000582</v>
          </cell>
          <cell r="B1670" t="str">
            <v>241000582 Eefc Can Bnk-1625241000002 - (O)</v>
          </cell>
          <cell r="C1670">
            <v>0</v>
          </cell>
          <cell r="D1670">
            <v>0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</row>
        <row r="1671">
          <cell r="A1671">
            <v>241000590</v>
          </cell>
          <cell r="B1671" t="str">
            <v>241000590 Eefc Deuch Bnk, New Del-1054659050</v>
          </cell>
          <cell r="C1671">
            <v>0</v>
          </cell>
          <cell r="D1671">
            <v>0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</row>
        <row r="1672">
          <cell r="A1672">
            <v>241000591</v>
          </cell>
          <cell r="B1672" t="str">
            <v>241000591 Eefc Deut Bank,New Del-1054659050 - (I)</v>
          </cell>
          <cell r="C1672">
            <v>0</v>
          </cell>
          <cell r="D1672">
            <v>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</row>
        <row r="1673">
          <cell r="A1673">
            <v>241000592</v>
          </cell>
          <cell r="B1673" t="str">
            <v>241000592 Eefc Deut Bank,New Del-1054659050 - (O)</v>
          </cell>
          <cell r="C1673">
            <v>0</v>
          </cell>
          <cell r="D1673">
            <v>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</row>
        <row r="1674">
          <cell r="A1674">
            <v>241000600</v>
          </cell>
          <cell r="B1674" t="str">
            <v>241000600 Hdfc Bank (New Cms) a/c -350310000644</v>
          </cell>
          <cell r="C1674">
            <v>0</v>
          </cell>
          <cell r="D1674">
            <v>0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</row>
        <row r="1675">
          <cell r="A1675">
            <v>241000601</v>
          </cell>
          <cell r="B1675" t="str">
            <v>241000601 Hdfc Bank (New Cms)-350310000644 - (I)</v>
          </cell>
          <cell r="C1675">
            <v>0</v>
          </cell>
          <cell r="D1675">
            <v>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</row>
        <row r="1676">
          <cell r="A1676">
            <v>241000602</v>
          </cell>
          <cell r="B1676" t="str">
            <v>241000602 Hdfc Bank (New Cms)-350310000644 - (O)</v>
          </cell>
          <cell r="C1676">
            <v>0</v>
          </cell>
          <cell r="D1676">
            <v>0</v>
          </cell>
          <cell r="E1676">
            <v>9410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9410</v>
          </cell>
        </row>
        <row r="1677">
          <cell r="A1677">
            <v>241000610</v>
          </cell>
          <cell r="B1677" t="str">
            <v>241000610 Hdfc Bnk Del Curr-30310003706</v>
          </cell>
          <cell r="C1677">
            <v>0</v>
          </cell>
          <cell r="D1677">
            <v>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</row>
        <row r="1678">
          <cell r="A1678">
            <v>241000611</v>
          </cell>
          <cell r="B1678" t="str">
            <v>241000611 Hdfc Bank Del Cur A/C-30310003706 - (I)</v>
          </cell>
          <cell r="C1678">
            <v>0</v>
          </cell>
          <cell r="D1678">
            <v>0</v>
          </cell>
          <cell r="E1678">
            <v>-11945461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-11945461</v>
          </cell>
        </row>
        <row r="1679">
          <cell r="A1679">
            <v>241000612</v>
          </cell>
          <cell r="B1679" t="str">
            <v>241000612 Hdfc Bank Del Cur A/C-30310003706 - (O)</v>
          </cell>
          <cell r="C1679">
            <v>0</v>
          </cell>
          <cell r="D1679">
            <v>0</v>
          </cell>
          <cell r="E1679">
            <v>2268206243.8000002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2268206243.8000002</v>
          </cell>
        </row>
        <row r="1680">
          <cell r="A1680">
            <v>241000620</v>
          </cell>
          <cell r="B1680" t="str">
            <v>241000620 Icici Bank Current A/C Chd-1305003754</v>
          </cell>
          <cell r="C1680">
            <v>0</v>
          </cell>
          <cell r="D1680">
            <v>0</v>
          </cell>
          <cell r="E1680">
            <v>210074.68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210074.68</v>
          </cell>
        </row>
        <row r="1681">
          <cell r="A1681">
            <v>241000621</v>
          </cell>
          <cell r="B1681" t="str">
            <v>241000621 Icici Bank Curr Chd-1305003754 - (I)</v>
          </cell>
          <cell r="C1681">
            <v>0</v>
          </cell>
          <cell r="D1681">
            <v>0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</row>
        <row r="1682">
          <cell r="A1682">
            <v>241000622</v>
          </cell>
          <cell r="B1682" t="str">
            <v>241000622 Icici Bank Curr Chd-1305003754 - (O)</v>
          </cell>
          <cell r="C1682">
            <v>0</v>
          </cell>
          <cell r="D1682">
            <v>0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</row>
        <row r="1683">
          <cell r="A1683">
            <v>241000630</v>
          </cell>
          <cell r="B1683" t="str">
            <v>241000630 Icici Bank Eft Account a/c -1305006476</v>
          </cell>
          <cell r="C1683">
            <v>0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</row>
        <row r="1684">
          <cell r="A1684">
            <v>241000631</v>
          </cell>
          <cell r="B1684" t="str">
            <v>241000631 Icici Bank Eft-1305006476 - (I)</v>
          </cell>
          <cell r="C1684">
            <v>0</v>
          </cell>
          <cell r="D1684">
            <v>0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</row>
        <row r="1685">
          <cell r="A1685">
            <v>241000632</v>
          </cell>
          <cell r="B1685" t="str">
            <v>241000632 Icici Bank Eft-1305006476 - (O)</v>
          </cell>
          <cell r="C1685">
            <v>0</v>
          </cell>
          <cell r="D1685">
            <v>0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</row>
        <row r="1686">
          <cell r="A1686">
            <v>241000640</v>
          </cell>
          <cell r="B1686" t="str">
            <v>241000640 Idbi Bank Chandigarh a/c -3103000001335</v>
          </cell>
          <cell r="C1686">
            <v>0</v>
          </cell>
          <cell r="D1686">
            <v>0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</row>
        <row r="1687">
          <cell r="A1687">
            <v>241000641</v>
          </cell>
          <cell r="B1687" t="str">
            <v>241000641 Idbi Bank Chand-3103000001335 - (I)</v>
          </cell>
          <cell r="C1687">
            <v>0</v>
          </cell>
          <cell r="D1687">
            <v>0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</row>
        <row r="1688">
          <cell r="A1688">
            <v>241000642</v>
          </cell>
          <cell r="B1688" t="str">
            <v>241000642 Idbi Bank Chand a/c -3103000001335 - (O)</v>
          </cell>
          <cell r="C1688">
            <v>0</v>
          </cell>
          <cell r="D1688">
            <v>0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</row>
        <row r="1689">
          <cell r="A1689">
            <v>241000650</v>
          </cell>
          <cell r="B1689" t="str">
            <v>241000650 Idbi Bank Mohali a/c -20102000001106</v>
          </cell>
          <cell r="C1689">
            <v>0</v>
          </cell>
          <cell r="D1689">
            <v>0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</row>
        <row r="1690">
          <cell r="A1690">
            <v>241000651</v>
          </cell>
          <cell r="B1690" t="str">
            <v>241000651 Idbi Bank Mohali-20102000001106 - (I)</v>
          </cell>
          <cell r="C1690">
            <v>0</v>
          </cell>
          <cell r="D1690">
            <v>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</row>
        <row r="1691">
          <cell r="A1691">
            <v>241000652</v>
          </cell>
          <cell r="B1691" t="str">
            <v>241000652 Idbi Bank Mohali-20102000001106 - (O)</v>
          </cell>
          <cell r="C1691">
            <v>0</v>
          </cell>
          <cell r="D1691">
            <v>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</row>
        <row r="1692">
          <cell r="A1692">
            <v>241000660</v>
          </cell>
          <cell r="B1692" t="str">
            <v>241000660 IOB  012502000001181  Ahmedabad</v>
          </cell>
          <cell r="C1692">
            <v>0</v>
          </cell>
          <cell r="D1692">
            <v>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</row>
        <row r="1693">
          <cell r="A1693">
            <v>241000661</v>
          </cell>
          <cell r="B1693" t="str">
            <v>241000661 IOB  012502000001181  Ahmedabad - (I)</v>
          </cell>
          <cell r="C1693">
            <v>0</v>
          </cell>
          <cell r="D1693">
            <v>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</row>
        <row r="1694">
          <cell r="A1694">
            <v>241000662</v>
          </cell>
          <cell r="B1694" t="str">
            <v>241000662 IOB  012502000001181  Ahmedabad - (O)</v>
          </cell>
          <cell r="C1694">
            <v>0</v>
          </cell>
          <cell r="D1694">
            <v>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</row>
        <row r="1695">
          <cell r="A1695">
            <v>241000670</v>
          </cell>
          <cell r="B1695" t="str">
            <v>241000670 IOB  063902000000488  Bhopal</v>
          </cell>
          <cell r="C1695">
            <v>0</v>
          </cell>
          <cell r="D1695">
            <v>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</row>
        <row r="1696">
          <cell r="A1696">
            <v>241000671</v>
          </cell>
          <cell r="B1696" t="str">
            <v>241000671 IOB  063902000000488  Bhopal - (I)</v>
          </cell>
          <cell r="C1696">
            <v>0</v>
          </cell>
          <cell r="D1696">
            <v>0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</row>
        <row r="1697">
          <cell r="A1697">
            <v>241000672</v>
          </cell>
          <cell r="B1697" t="str">
            <v>241000672 IOB  063902000000488  Bhopal - (O)</v>
          </cell>
          <cell r="C1697">
            <v>0</v>
          </cell>
          <cell r="D1697">
            <v>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</row>
        <row r="1698">
          <cell r="A1698">
            <v>241000680</v>
          </cell>
          <cell r="B1698" t="str">
            <v>241000680 IOB  028402000002151</v>
          </cell>
          <cell r="C1698">
            <v>0</v>
          </cell>
          <cell r="D1698">
            <v>0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</row>
        <row r="1699">
          <cell r="A1699">
            <v>241000681</v>
          </cell>
          <cell r="B1699" t="str">
            <v>241000681 IOB  028402000002151   - (I)</v>
          </cell>
          <cell r="C1699">
            <v>0</v>
          </cell>
          <cell r="D1699">
            <v>0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</row>
        <row r="1700">
          <cell r="A1700">
            <v>241000682</v>
          </cell>
          <cell r="B1700" t="str">
            <v>241000682 IOB  028402000002151   - (O)</v>
          </cell>
          <cell r="C1700">
            <v>0</v>
          </cell>
          <cell r="D1700">
            <v>0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</row>
        <row r="1701">
          <cell r="A1701">
            <v>241000690</v>
          </cell>
          <cell r="B1701" t="str">
            <v>241000690 IOB  020702000000177  Lucknow</v>
          </cell>
          <cell r="C1701">
            <v>0</v>
          </cell>
          <cell r="D1701">
            <v>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</row>
        <row r="1702">
          <cell r="A1702">
            <v>241000691</v>
          </cell>
          <cell r="B1702" t="str">
            <v>241000691 IOB  020702000000177  Lucknow - (I)</v>
          </cell>
          <cell r="C1702">
            <v>0</v>
          </cell>
          <cell r="D1702">
            <v>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</row>
        <row r="1703">
          <cell r="A1703">
            <v>241000692</v>
          </cell>
          <cell r="B1703" t="str">
            <v>241000692 IOB  020702000000177  Lucknow - (O)</v>
          </cell>
          <cell r="C1703">
            <v>0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</row>
        <row r="1704">
          <cell r="A1704">
            <v>241000700</v>
          </cell>
          <cell r="B1704" t="str">
            <v>241000700 IOB  049802000001589  Patna</v>
          </cell>
          <cell r="C1704">
            <v>0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</row>
        <row r="1705">
          <cell r="A1705">
            <v>241000701</v>
          </cell>
          <cell r="B1705" t="str">
            <v>241000701 IOB  049802000001589  Patna - (I)</v>
          </cell>
          <cell r="C1705">
            <v>0</v>
          </cell>
          <cell r="D1705">
            <v>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</row>
        <row r="1706">
          <cell r="A1706">
            <v>241000702</v>
          </cell>
          <cell r="B1706" t="str">
            <v>241000702 IOB  049802000001589  Patna - (O)</v>
          </cell>
          <cell r="C1706">
            <v>0</v>
          </cell>
          <cell r="D1706">
            <v>0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</row>
        <row r="1707">
          <cell r="A1707">
            <v>241000710</v>
          </cell>
          <cell r="B1707" t="str">
            <v>241000710 IOB  151402000000001  Mohali</v>
          </cell>
          <cell r="C1707">
            <v>0</v>
          </cell>
          <cell r="D1707">
            <v>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</row>
        <row r="1708">
          <cell r="A1708">
            <v>241000711</v>
          </cell>
          <cell r="B1708" t="str">
            <v>241000711 IOB  151402000000001  Mohali - (I)</v>
          </cell>
          <cell r="C1708">
            <v>0</v>
          </cell>
          <cell r="D1708">
            <v>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</row>
        <row r="1709">
          <cell r="A1709">
            <v>241000712</v>
          </cell>
          <cell r="B1709" t="str">
            <v>241000712 IOB  151402000000001  Mohali - (O)</v>
          </cell>
          <cell r="C1709">
            <v>0</v>
          </cell>
          <cell r="D1709">
            <v>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</row>
        <row r="1710">
          <cell r="A1710">
            <v>241000720</v>
          </cell>
          <cell r="B1710" t="str">
            <v>241000720 J &amp; K Bank, Srinagar a/c -5010100007729</v>
          </cell>
          <cell r="C1710">
            <v>0</v>
          </cell>
          <cell r="D1710">
            <v>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</row>
        <row r="1711">
          <cell r="A1711">
            <v>241000721</v>
          </cell>
          <cell r="B1711" t="str">
            <v>241000721 J &amp; K Bnk, Srinagar-5010100007729 - (I)</v>
          </cell>
          <cell r="C1711">
            <v>0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</row>
        <row r="1712">
          <cell r="A1712">
            <v>241000722</v>
          </cell>
          <cell r="B1712" t="str">
            <v>241000722 J &amp; K Bnk, Srinagar-5010100007729 - (O)</v>
          </cell>
          <cell r="C1712">
            <v>0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</row>
        <row r="1713">
          <cell r="A1713">
            <v>241000730</v>
          </cell>
          <cell r="B1713" t="str">
            <v>241000730 J&amp;K Bnk Shrinagar-252010100004032 (O)</v>
          </cell>
          <cell r="C1713">
            <v>0</v>
          </cell>
          <cell r="D1713">
            <v>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</row>
        <row r="1714">
          <cell r="A1714">
            <v>241000731</v>
          </cell>
          <cell r="B1714" t="str">
            <v>241000731 J&amp;K Bnk Ltd, Sgar -252010100004032 - (I)</v>
          </cell>
          <cell r="C1714">
            <v>0</v>
          </cell>
          <cell r="D1714">
            <v>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</row>
        <row r="1715">
          <cell r="A1715">
            <v>241000732</v>
          </cell>
          <cell r="B1715" t="str">
            <v>241000732 J&amp;K Bnk Ltd, Sgar-252010100004032 - (O)</v>
          </cell>
          <cell r="C1715">
            <v>0</v>
          </cell>
          <cell r="D1715">
            <v>0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</row>
        <row r="1716">
          <cell r="A1716">
            <v>241000740</v>
          </cell>
          <cell r="B1716" t="str">
            <v>241000740 Kotak Mah Bnk Lt, Moh-2542010000024</v>
          </cell>
          <cell r="C1716">
            <v>0</v>
          </cell>
          <cell r="D1716">
            <v>0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</row>
        <row r="1717">
          <cell r="A1717">
            <v>241000741</v>
          </cell>
          <cell r="B1717" t="str">
            <v>241000741 Kot Mah Bnk Ltd, Moh-2542010000024 - (I)</v>
          </cell>
          <cell r="C1717">
            <v>0</v>
          </cell>
          <cell r="D1717">
            <v>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</row>
        <row r="1718">
          <cell r="A1718">
            <v>241000742</v>
          </cell>
          <cell r="B1718" t="str">
            <v>241000742 Kot Mah Bnk Ltd, Moh-2542010000024 - (O)</v>
          </cell>
          <cell r="C1718">
            <v>0</v>
          </cell>
          <cell r="D1718">
            <v>0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</row>
        <row r="1719">
          <cell r="A1719">
            <v>241000750</v>
          </cell>
          <cell r="B1719" t="str">
            <v>241000750 Pnb Tuglakabad-New Del-4209002100031070</v>
          </cell>
          <cell r="C1719">
            <v>0</v>
          </cell>
          <cell r="D1719">
            <v>0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</row>
        <row r="1720">
          <cell r="A1720">
            <v>241000751</v>
          </cell>
          <cell r="B1720" t="str">
            <v>241000751 Pnb Tug-New Del-4209002100031070 - (I)</v>
          </cell>
          <cell r="C1720">
            <v>0</v>
          </cell>
          <cell r="D1720">
            <v>0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</row>
        <row r="1721">
          <cell r="A1721">
            <v>241000752</v>
          </cell>
          <cell r="B1721" t="str">
            <v>241000752 Pnb Tug-New Del-4209002100031070 - (O)</v>
          </cell>
          <cell r="C1721">
            <v>0</v>
          </cell>
          <cell r="D1721">
            <v>0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</row>
        <row r="1722">
          <cell r="A1722">
            <v>241000760</v>
          </cell>
          <cell r="B1722" t="str">
            <v>241000760 Punjab National Bank-87002100010522</v>
          </cell>
          <cell r="C1722">
            <v>0</v>
          </cell>
          <cell r="D1722">
            <v>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</row>
        <row r="1723">
          <cell r="A1723">
            <v>241000761</v>
          </cell>
          <cell r="B1723" t="str">
            <v>241000761 PNB-87002100010522 - (I)</v>
          </cell>
          <cell r="C1723">
            <v>0</v>
          </cell>
          <cell r="D1723">
            <v>0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</row>
        <row r="1724">
          <cell r="A1724">
            <v>241000762</v>
          </cell>
          <cell r="B1724" t="str">
            <v>241000762 PNB-87002100010522 - (O)</v>
          </cell>
          <cell r="C1724">
            <v>0</v>
          </cell>
          <cell r="D1724">
            <v>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</row>
        <row r="1725">
          <cell r="A1725">
            <v>241000770</v>
          </cell>
          <cell r="B1725" t="str">
            <v>241000770 PNB- Ludhiana a/c -1453012100035058</v>
          </cell>
          <cell r="C1725">
            <v>0</v>
          </cell>
          <cell r="D1725">
            <v>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</row>
        <row r="1726">
          <cell r="A1726">
            <v>241000771</v>
          </cell>
          <cell r="B1726" t="str">
            <v>241000771 PNB - Ludhiana -1453012100035050 - (I)</v>
          </cell>
          <cell r="C1726">
            <v>0</v>
          </cell>
          <cell r="D1726">
            <v>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</row>
        <row r="1727">
          <cell r="A1727">
            <v>241000772</v>
          </cell>
          <cell r="B1727" t="str">
            <v>241000772 PNB - Ludhiana -1453012100035050 - (O)</v>
          </cell>
          <cell r="C1727">
            <v>0</v>
          </cell>
          <cell r="D1727">
            <v>0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</row>
        <row r="1728">
          <cell r="A1728">
            <v>241000780</v>
          </cell>
          <cell r="B1728" t="str">
            <v>241000780 PNB Mohali a/c -1155002100003211</v>
          </cell>
          <cell r="C1728">
            <v>0</v>
          </cell>
          <cell r="D1728">
            <v>0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</row>
        <row r="1729">
          <cell r="A1729">
            <v>241000781</v>
          </cell>
          <cell r="B1729" t="str">
            <v>241000781 PNB Mohali-1155002100003210 - (I)</v>
          </cell>
          <cell r="C1729">
            <v>0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</row>
        <row r="1730">
          <cell r="A1730">
            <v>241000782</v>
          </cell>
          <cell r="B1730" t="str">
            <v>241000782 PNB Mohali-1155002100003210 - (O)</v>
          </cell>
          <cell r="C1730">
            <v>0</v>
          </cell>
          <cell r="D1730">
            <v>0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</row>
        <row r="1731">
          <cell r="A1731">
            <v>241000790</v>
          </cell>
          <cell r="B1731" t="str">
            <v>241000790 S.B.I.Main Branch,Bombay-10996684016</v>
          </cell>
          <cell r="C1731">
            <v>0</v>
          </cell>
          <cell r="D1731">
            <v>0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</row>
        <row r="1732">
          <cell r="A1732">
            <v>241000791</v>
          </cell>
          <cell r="B1732" t="str">
            <v>241000791 S.B.I.Main Branch,Bby-10996684016 - (I)</v>
          </cell>
          <cell r="C1732">
            <v>0</v>
          </cell>
          <cell r="D1732">
            <v>0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</row>
        <row r="1733">
          <cell r="A1733">
            <v>241000792</v>
          </cell>
          <cell r="B1733" t="str">
            <v>241000792 S.B.I.Main Branch,Bbay-10996684016 - (O)</v>
          </cell>
          <cell r="C1733">
            <v>0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</row>
        <row r="1734">
          <cell r="A1734">
            <v>241000800</v>
          </cell>
          <cell r="B1734" t="str">
            <v>241000800 SBI - Mum a/c -10072868297</v>
          </cell>
          <cell r="C1734">
            <v>0</v>
          </cell>
          <cell r="D1734">
            <v>0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</row>
        <row r="1735">
          <cell r="A1735">
            <v>241000801</v>
          </cell>
          <cell r="B1735" t="str">
            <v>241000801 SBI - Mumbai a/c -10072868297 - (I)</v>
          </cell>
          <cell r="C1735">
            <v>0</v>
          </cell>
          <cell r="D1735">
            <v>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</row>
        <row r="1736">
          <cell r="A1736">
            <v>241000802</v>
          </cell>
          <cell r="B1736" t="str">
            <v>241000802 SBI - Mumbai a/c -10072868297 - (O)</v>
          </cell>
          <cell r="C1736">
            <v>0</v>
          </cell>
          <cell r="D1736">
            <v>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</row>
        <row r="1737">
          <cell r="A1737">
            <v>241000810</v>
          </cell>
          <cell r="B1737" t="str">
            <v>241000810 State Bank Of India Mohali-10175905187</v>
          </cell>
          <cell r="C1737">
            <v>0</v>
          </cell>
          <cell r="D1737">
            <v>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</row>
        <row r="1738">
          <cell r="A1738">
            <v>241000811</v>
          </cell>
          <cell r="B1738" t="str">
            <v>241000811 SBI Mohali a/c -10175905187 - (I)</v>
          </cell>
          <cell r="C1738">
            <v>0</v>
          </cell>
          <cell r="D1738">
            <v>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</row>
        <row r="1739">
          <cell r="A1739">
            <v>241000812</v>
          </cell>
          <cell r="B1739" t="str">
            <v>241000812 SBI Mohali a/c -10175905187 - (O)</v>
          </cell>
          <cell r="C1739">
            <v>0</v>
          </cell>
          <cell r="D1739">
            <v>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</row>
        <row r="1740">
          <cell r="A1740">
            <v>241000820</v>
          </cell>
          <cell r="B1740" t="str">
            <v>241000820 SBI Sec 17 Chandigarh a/c -10214996479</v>
          </cell>
          <cell r="C1740">
            <v>0</v>
          </cell>
          <cell r="D1740">
            <v>0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</row>
        <row r="1741">
          <cell r="A1741">
            <v>241000821</v>
          </cell>
          <cell r="B1741" t="str">
            <v>241000821 SBI Sec 17 Chand -10214996479 - (I)</v>
          </cell>
          <cell r="C1741">
            <v>0</v>
          </cell>
          <cell r="D1741">
            <v>0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</row>
        <row r="1742">
          <cell r="A1742">
            <v>241000822</v>
          </cell>
          <cell r="B1742" t="str">
            <v>241000822 SBI Sec 17 Chand -10214996479 - (O)</v>
          </cell>
          <cell r="C1742">
            <v>0</v>
          </cell>
          <cell r="D1742">
            <v>0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</row>
        <row r="1743">
          <cell r="A1743">
            <v>241000830</v>
          </cell>
          <cell r="B1743" t="str">
            <v>241000830 SBI, Lud-30902767641</v>
          </cell>
          <cell r="C1743">
            <v>0</v>
          </cell>
          <cell r="D1743">
            <v>0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</row>
        <row r="1744">
          <cell r="A1744">
            <v>241000831</v>
          </cell>
          <cell r="B1744" t="str">
            <v>241000831 SBI, Ludh-30902767641 - (I)</v>
          </cell>
          <cell r="C1744">
            <v>0</v>
          </cell>
          <cell r="D1744">
            <v>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</row>
        <row r="1745">
          <cell r="A1745">
            <v>241000832</v>
          </cell>
          <cell r="B1745" t="str">
            <v>241000832 SBI, Ludhiana a/c -30902767641 - (O)</v>
          </cell>
          <cell r="C1745">
            <v>0</v>
          </cell>
          <cell r="D1745">
            <v>0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</row>
        <row r="1746">
          <cell r="A1746">
            <v>241000840</v>
          </cell>
          <cell r="B1746" t="str">
            <v>241000840 State Bank Of Patiala a/c -55034438196</v>
          </cell>
          <cell r="C1746">
            <v>0</v>
          </cell>
          <cell r="D1746">
            <v>0</v>
          </cell>
          <cell r="E1746">
            <v>33523399.68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33523399.68</v>
          </cell>
        </row>
        <row r="1747">
          <cell r="A1747">
            <v>241000841</v>
          </cell>
          <cell r="B1747" t="str">
            <v>241000841 State Bank Of Patiala-55034438196 - (I)</v>
          </cell>
          <cell r="C1747">
            <v>0</v>
          </cell>
          <cell r="D1747">
            <v>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</row>
        <row r="1748">
          <cell r="A1748">
            <v>241000842</v>
          </cell>
          <cell r="B1748" t="str">
            <v>241000842 State Bank Of Patiala-55034438196 - (O)</v>
          </cell>
          <cell r="C1748">
            <v>0</v>
          </cell>
          <cell r="D1748">
            <v>0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</row>
        <row r="1749">
          <cell r="A1749">
            <v>241000850</v>
          </cell>
          <cell r="B1749" t="str">
            <v>241000850 Pnb Kharar a/c -266002100007886</v>
          </cell>
          <cell r="C1749">
            <v>0</v>
          </cell>
          <cell r="D1749">
            <v>0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</row>
        <row r="1750">
          <cell r="A1750">
            <v>241000851</v>
          </cell>
          <cell r="B1750" t="str">
            <v>241000851 Pnb Kharar a/c -266002100007886 - (I)</v>
          </cell>
          <cell r="C1750">
            <v>0</v>
          </cell>
          <cell r="D1750">
            <v>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</row>
        <row r="1751">
          <cell r="A1751">
            <v>241000852</v>
          </cell>
          <cell r="B1751" t="str">
            <v>241000852 Pnb Kharar a/c -266002100007886 - (O)</v>
          </cell>
          <cell r="C1751">
            <v>0</v>
          </cell>
          <cell r="D1751">
            <v>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</row>
        <row r="1752">
          <cell r="A1752">
            <v>241000860</v>
          </cell>
          <cell r="B1752" t="str">
            <v>241000860 Canara Bank a/c -7150</v>
          </cell>
          <cell r="C1752">
            <v>0</v>
          </cell>
          <cell r="D1752">
            <v>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</row>
        <row r="1753">
          <cell r="A1753">
            <v>241000861</v>
          </cell>
          <cell r="B1753" t="str">
            <v>241000861 Canara Bank a/c -7150 - (I)</v>
          </cell>
          <cell r="C1753">
            <v>0</v>
          </cell>
          <cell r="D1753">
            <v>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</row>
        <row r="1754">
          <cell r="A1754">
            <v>241000862</v>
          </cell>
          <cell r="B1754" t="str">
            <v>241000862 Canara Bank a/c -7150 - (O)</v>
          </cell>
          <cell r="C1754">
            <v>0</v>
          </cell>
          <cell r="D1754">
            <v>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</row>
        <row r="1755">
          <cell r="A1755">
            <v>241000870</v>
          </cell>
          <cell r="B1755" t="str">
            <v>241000870 Axis Bank  a/c -85010200015330</v>
          </cell>
          <cell r="C1755">
            <v>0</v>
          </cell>
          <cell r="D1755">
            <v>0</v>
          </cell>
          <cell r="E1755">
            <v>9567378.2799999993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9567378.2799999993</v>
          </cell>
        </row>
        <row r="1756">
          <cell r="A1756">
            <v>241000871</v>
          </cell>
          <cell r="B1756" t="str">
            <v>241000871 Axis Bank  a/c -85010200015330 - (I)</v>
          </cell>
          <cell r="C1756">
            <v>0</v>
          </cell>
          <cell r="D1756">
            <v>0</v>
          </cell>
          <cell r="E1756">
            <v>-1578086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-1578086</v>
          </cell>
        </row>
        <row r="1757">
          <cell r="A1757">
            <v>241000872</v>
          </cell>
          <cell r="B1757" t="str">
            <v>241000872 Axis Bank  a/c -85010200015330 - (O)</v>
          </cell>
          <cell r="C1757">
            <v>0</v>
          </cell>
          <cell r="D1757">
            <v>0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</row>
        <row r="1758">
          <cell r="A1758">
            <v>241000880</v>
          </cell>
          <cell r="B1758" t="str">
            <v>241000880 IOB  036902000000001</v>
          </cell>
          <cell r="C1758">
            <v>0</v>
          </cell>
          <cell r="D1758">
            <v>0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</row>
        <row r="1759">
          <cell r="A1759">
            <v>241000881</v>
          </cell>
          <cell r="B1759" t="str">
            <v>241000881 IOB  036902000000001   - (I)</v>
          </cell>
          <cell r="C1759">
            <v>0</v>
          </cell>
          <cell r="D1759">
            <v>0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</row>
        <row r="1760">
          <cell r="A1760">
            <v>241000882</v>
          </cell>
          <cell r="B1760" t="str">
            <v>241000882 IOB  036902000000001   - (O)</v>
          </cell>
          <cell r="C1760">
            <v>0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</row>
        <row r="1761">
          <cell r="A1761">
            <v>241000890</v>
          </cell>
          <cell r="B1761" t="str">
            <v>241000890 IOB  028402000002231</v>
          </cell>
          <cell r="C1761">
            <v>0</v>
          </cell>
          <cell r="D1761">
            <v>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</row>
        <row r="1762">
          <cell r="A1762">
            <v>241000891</v>
          </cell>
          <cell r="B1762" t="str">
            <v>241000891 IOB  028402000002231   - (I)</v>
          </cell>
          <cell r="C1762">
            <v>0</v>
          </cell>
          <cell r="D1762">
            <v>0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</row>
        <row r="1763">
          <cell r="A1763">
            <v>241000892</v>
          </cell>
          <cell r="B1763" t="str">
            <v>241000892 IOB  028402000002231   - (O)</v>
          </cell>
          <cell r="C1763">
            <v>0</v>
          </cell>
          <cell r="D1763">
            <v>0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</row>
        <row r="1764">
          <cell r="A1764">
            <v>241000900</v>
          </cell>
          <cell r="B1764" t="str">
            <v>241000900 Punjab National Bank-790002100001545</v>
          </cell>
          <cell r="C1764">
            <v>0</v>
          </cell>
          <cell r="D1764">
            <v>0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</row>
        <row r="1765">
          <cell r="A1765">
            <v>241000901</v>
          </cell>
          <cell r="B1765" t="str">
            <v>241000901 PNB-790002100001545 - (I)</v>
          </cell>
          <cell r="C1765">
            <v>0</v>
          </cell>
          <cell r="D1765">
            <v>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</row>
        <row r="1766">
          <cell r="A1766">
            <v>241000902</v>
          </cell>
          <cell r="B1766" t="str">
            <v>241000902 PNB-790002100001545 - (O)</v>
          </cell>
          <cell r="C1766">
            <v>0</v>
          </cell>
          <cell r="D1766">
            <v>0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</row>
        <row r="1767">
          <cell r="A1767">
            <v>241001941</v>
          </cell>
          <cell r="B1767" t="str">
            <v>241001941 Hsbc Bank Ltd. a/c-30453245001 - (I)</v>
          </cell>
          <cell r="C1767">
            <v>505097885.22000003</v>
          </cell>
          <cell r="D1767">
            <v>0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505097885.22000003</v>
          </cell>
        </row>
        <row r="1768">
          <cell r="A1768">
            <v>241001942</v>
          </cell>
          <cell r="B1768" t="str">
            <v>241001942 Hsbc Bank Ltd. a/c-30453245001 - (O)</v>
          </cell>
          <cell r="C1768">
            <v>-505097885.63999999</v>
          </cell>
          <cell r="D1768">
            <v>0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-505097885.63999999</v>
          </cell>
        </row>
        <row r="1769">
          <cell r="A1769">
            <v>241001950</v>
          </cell>
          <cell r="B1769" t="str">
            <v>241001950 Standard Chartered Bank a/c-22205382920</v>
          </cell>
          <cell r="C1769">
            <v>-4606.76</v>
          </cell>
          <cell r="D1769">
            <v>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-4606.76</v>
          </cell>
        </row>
        <row r="1770">
          <cell r="A1770">
            <v>241001951</v>
          </cell>
          <cell r="B1770" t="str">
            <v>241001951 Stand Chart Bnk-22205382920 - (I)</v>
          </cell>
          <cell r="C1770">
            <v>2706945672.0500002</v>
          </cell>
          <cell r="D1770">
            <v>0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2706945672.0500002</v>
          </cell>
        </row>
        <row r="1771">
          <cell r="A1771">
            <v>241001952</v>
          </cell>
          <cell r="B1771" t="str">
            <v>241001952 Stand Chart Bnk-22205382920 - (O)</v>
          </cell>
          <cell r="C1771">
            <v>-2706941065.29</v>
          </cell>
          <cell r="D1771">
            <v>0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-2706941065.29</v>
          </cell>
        </row>
        <row r="1772">
          <cell r="A1772">
            <v>241002550</v>
          </cell>
          <cell r="B1772" t="str">
            <v>241002550 Axis Bank a/c-176010200003230</v>
          </cell>
          <cell r="C1772">
            <v>0</v>
          </cell>
          <cell r="D1772">
            <v>12609953.52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12609953.52</v>
          </cell>
        </row>
        <row r="1773">
          <cell r="A1773">
            <v>241002551</v>
          </cell>
          <cell r="B1773" t="str">
            <v>241002551 Axis Bank a/c-176010200003230 (I)</v>
          </cell>
          <cell r="C1773">
            <v>0</v>
          </cell>
          <cell r="D1773">
            <v>0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</row>
        <row r="1774">
          <cell r="A1774">
            <v>241002552</v>
          </cell>
          <cell r="B1774" t="str">
            <v>241002552 Axis Bank a/c-176010200003230 (O)</v>
          </cell>
          <cell r="C1774">
            <v>0</v>
          </cell>
          <cell r="D1774">
            <v>0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</row>
        <row r="1775">
          <cell r="A1775">
            <v>241002560</v>
          </cell>
          <cell r="B1775" t="str">
            <v>241002560 Bank of America 488038381300</v>
          </cell>
          <cell r="C1775">
            <v>0</v>
          </cell>
          <cell r="D1775">
            <v>0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</row>
        <row r="1776">
          <cell r="A1776">
            <v>241002561</v>
          </cell>
          <cell r="B1776" t="str">
            <v>241002561 Bank of America 488038381300 - (I)</v>
          </cell>
          <cell r="C1776">
            <v>0</v>
          </cell>
          <cell r="D1776">
            <v>0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</row>
        <row r="1777">
          <cell r="A1777">
            <v>241002562</v>
          </cell>
          <cell r="B1777" t="str">
            <v>241002562 Bank of America 488038381300 - (O)</v>
          </cell>
          <cell r="C1777">
            <v>0</v>
          </cell>
          <cell r="D1777">
            <v>0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</row>
        <row r="1778">
          <cell r="A1778">
            <v>241002570</v>
          </cell>
          <cell r="B1778" t="str">
            <v>241002570 HDFC Bank a/c-2830310000029</v>
          </cell>
          <cell r="C1778">
            <v>0</v>
          </cell>
          <cell r="D1778">
            <v>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</row>
        <row r="1779">
          <cell r="A1779">
            <v>241002571</v>
          </cell>
          <cell r="B1779" t="str">
            <v>241002571 HDFC Bank a/c-2830310000029</v>
          </cell>
          <cell r="C1779">
            <v>0</v>
          </cell>
          <cell r="D1779">
            <v>0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</row>
        <row r="1780">
          <cell r="A1780">
            <v>241002572</v>
          </cell>
          <cell r="B1780" t="str">
            <v>241002572 HDFC Bank a/c-2830310000029</v>
          </cell>
          <cell r="C1780">
            <v>0</v>
          </cell>
          <cell r="D1780">
            <v>0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</row>
        <row r="1781">
          <cell r="A1781">
            <v>241002580</v>
          </cell>
          <cell r="B1781" t="str">
            <v>241002580 Hdfc Bank a/c -0600310005061</v>
          </cell>
          <cell r="C1781">
            <v>0</v>
          </cell>
          <cell r="D1781">
            <v>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</row>
        <row r="1782">
          <cell r="A1782">
            <v>241002581</v>
          </cell>
          <cell r="B1782" t="str">
            <v>241002581 Hdfc Bank a/c -0600310005061 - (I)</v>
          </cell>
          <cell r="C1782">
            <v>0</v>
          </cell>
          <cell r="D1782">
            <v>0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</row>
        <row r="1783">
          <cell r="A1783">
            <v>241002582</v>
          </cell>
          <cell r="B1783" t="str">
            <v>241002582 Hdfc Bank a/c -0600310005061 - (O)</v>
          </cell>
          <cell r="C1783">
            <v>0</v>
          </cell>
          <cell r="D1783">
            <v>0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</row>
        <row r="1784">
          <cell r="A1784">
            <v>241002760</v>
          </cell>
          <cell r="B1784" t="str">
            <v>241002760 Hdfc Nariman Pt F.D. Ref0012220000233</v>
          </cell>
          <cell r="C1784">
            <v>0</v>
          </cell>
          <cell r="D1784">
            <v>0</v>
          </cell>
          <cell r="E1784">
            <v>0</v>
          </cell>
          <cell r="F1784">
            <v>793011.28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793011.28</v>
          </cell>
        </row>
        <row r="1785">
          <cell r="A1785">
            <v>241002761</v>
          </cell>
          <cell r="B1785" t="str">
            <v>241002761 Hdfc Nariman Pt F.DRef0012220000233-(I)</v>
          </cell>
          <cell r="C1785">
            <v>0</v>
          </cell>
          <cell r="D1785">
            <v>0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</row>
        <row r="1786">
          <cell r="A1786">
            <v>241002762</v>
          </cell>
          <cell r="B1786" t="str">
            <v>241002762 Hdfc Nariman Pt F.D.Ref0012220000233-(I)</v>
          </cell>
          <cell r="C1786">
            <v>0</v>
          </cell>
          <cell r="D1786">
            <v>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</row>
        <row r="1787">
          <cell r="A1787">
            <v>241002770</v>
          </cell>
          <cell r="B1787" t="str">
            <v>241002770 Hdfc Nariman Pt F.D. Int.0012220000243</v>
          </cell>
          <cell r="C1787">
            <v>0</v>
          </cell>
          <cell r="D1787">
            <v>0</v>
          </cell>
          <cell r="E1787">
            <v>0</v>
          </cell>
          <cell r="F1787">
            <v>334884.49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334884.49</v>
          </cell>
        </row>
        <row r="1788">
          <cell r="A1788">
            <v>241002771</v>
          </cell>
          <cell r="B1788" t="str">
            <v>241002771 Hdfc Nariman PtF.D.Int.0012220000243-(I)</v>
          </cell>
          <cell r="C1788">
            <v>0</v>
          </cell>
          <cell r="D1788">
            <v>0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</row>
        <row r="1789">
          <cell r="A1789">
            <v>241002772</v>
          </cell>
          <cell r="B1789" t="str">
            <v>241002772 Hdfc Nariman PtF.D.Int.0012220000243-(I)</v>
          </cell>
          <cell r="C1789">
            <v>0</v>
          </cell>
          <cell r="D1789">
            <v>0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</row>
        <row r="1790">
          <cell r="A1790">
            <v>241002780</v>
          </cell>
          <cell r="B1790" t="str">
            <v>241002780 Ubi Nariman Pt F.D. Coll 495801010040009</v>
          </cell>
          <cell r="C1790">
            <v>0</v>
          </cell>
          <cell r="D1790">
            <v>0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</row>
        <row r="1791">
          <cell r="A1791">
            <v>241002781</v>
          </cell>
          <cell r="B1791" t="str">
            <v>241002781 Ubi Nariman Pt F.DCol495801010040009-(I)</v>
          </cell>
          <cell r="C1791">
            <v>0</v>
          </cell>
          <cell r="D1791">
            <v>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</row>
        <row r="1792">
          <cell r="A1792">
            <v>241002782</v>
          </cell>
          <cell r="B1792" t="str">
            <v>241002782 Ubi Nariman Pt F.D.495801010040009-(I)</v>
          </cell>
          <cell r="C1792">
            <v>0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</row>
        <row r="1793">
          <cell r="A1793">
            <v>241002790</v>
          </cell>
          <cell r="B1793" t="str">
            <v>241002790 Scb Parliament St A/C 52205259703</v>
          </cell>
          <cell r="C1793">
            <v>0</v>
          </cell>
          <cell r="D1793">
            <v>0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</row>
        <row r="1794">
          <cell r="A1794">
            <v>241002791</v>
          </cell>
          <cell r="B1794" t="str">
            <v>241002791 Scb Parliament St A/C 52205259703-(I)</v>
          </cell>
          <cell r="C1794">
            <v>0</v>
          </cell>
          <cell r="D1794">
            <v>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</row>
        <row r="1795">
          <cell r="A1795">
            <v>241002792</v>
          </cell>
          <cell r="B1795" t="str">
            <v>241002792 Scb Parliament St A/C 52205259703-(I)</v>
          </cell>
          <cell r="C1795">
            <v>0</v>
          </cell>
          <cell r="D1795">
            <v>0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</row>
        <row r="1796">
          <cell r="A1796">
            <v>241002800</v>
          </cell>
          <cell r="B1796" t="str">
            <v>241002800 Scb Anna Salai A/C 42205066417</v>
          </cell>
          <cell r="C1796">
            <v>0</v>
          </cell>
          <cell r="D1796">
            <v>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</row>
        <row r="1797">
          <cell r="A1797">
            <v>241002801</v>
          </cell>
          <cell r="B1797" t="str">
            <v>241002801 Scb Anna Salai A/C 42205066417-(I)</v>
          </cell>
          <cell r="C1797">
            <v>0</v>
          </cell>
          <cell r="D1797">
            <v>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</row>
        <row r="1798">
          <cell r="A1798">
            <v>241002802</v>
          </cell>
          <cell r="B1798" t="str">
            <v>241002802 Scb Anna Salai A/C 42205066417-(I)</v>
          </cell>
          <cell r="C1798">
            <v>0</v>
          </cell>
          <cell r="D1798">
            <v>0</v>
          </cell>
          <cell r="E1798">
            <v>0</v>
          </cell>
          <cell r="F1798">
            <v>645947.75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645947.75</v>
          </cell>
        </row>
        <row r="1799">
          <cell r="A1799">
            <v>241002810</v>
          </cell>
          <cell r="B1799" t="str">
            <v>241002810 Scb Kolkatta A/C 32205125100</v>
          </cell>
          <cell r="C1799">
            <v>0</v>
          </cell>
          <cell r="D1799">
            <v>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</row>
        <row r="1800">
          <cell r="A1800">
            <v>241002811</v>
          </cell>
          <cell r="B1800" t="str">
            <v>241002811 Scb Kolkatta A/C 32205125100-(I)</v>
          </cell>
          <cell r="C1800">
            <v>0</v>
          </cell>
          <cell r="D1800">
            <v>0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</row>
        <row r="1801">
          <cell r="A1801">
            <v>241002812</v>
          </cell>
          <cell r="B1801" t="str">
            <v>241002812 Scb Kolkatta A/C 32205125100-(I)</v>
          </cell>
          <cell r="C1801">
            <v>0</v>
          </cell>
          <cell r="D1801">
            <v>0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</row>
        <row r="1802">
          <cell r="A1802">
            <v>241002820</v>
          </cell>
          <cell r="B1802" t="str">
            <v>241002820 Hdfc Kasturba Gandhi A/C 0090310002374</v>
          </cell>
          <cell r="C1802">
            <v>0</v>
          </cell>
          <cell r="D1802">
            <v>0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</row>
        <row r="1803">
          <cell r="A1803">
            <v>241002821</v>
          </cell>
          <cell r="B1803" t="str">
            <v>241002821 Hdfc Kasturba Gandhi 0090310002374-(I)</v>
          </cell>
          <cell r="C1803">
            <v>0</v>
          </cell>
          <cell r="D1803">
            <v>0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</row>
        <row r="1804">
          <cell r="A1804">
            <v>241002822</v>
          </cell>
          <cell r="B1804" t="str">
            <v>241002822 Hdfc Kasturba Gandhi0090310002374-(I)</v>
          </cell>
          <cell r="C1804">
            <v>0</v>
          </cell>
          <cell r="D1804">
            <v>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</row>
        <row r="1805">
          <cell r="A1805">
            <v>241002830</v>
          </cell>
          <cell r="B1805" t="str">
            <v>241002830 Hdfc Anna Salai Mrv A/C 0040310005097</v>
          </cell>
          <cell r="C1805">
            <v>0</v>
          </cell>
          <cell r="D1805">
            <v>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</row>
        <row r="1806">
          <cell r="A1806">
            <v>241002831</v>
          </cell>
          <cell r="B1806" t="str">
            <v>241002831 Hdfc Anna Salai Mrv  0040310005097-(I)</v>
          </cell>
          <cell r="C1806">
            <v>0</v>
          </cell>
          <cell r="D1806">
            <v>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</row>
        <row r="1807">
          <cell r="A1807">
            <v>241002832</v>
          </cell>
          <cell r="B1807" t="str">
            <v>241002832 Hdfc Anna Salai Mrv 0040310005097-(I)</v>
          </cell>
          <cell r="C1807">
            <v>0</v>
          </cell>
          <cell r="D1807">
            <v>0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</row>
        <row r="1808">
          <cell r="A1808">
            <v>241002840</v>
          </cell>
          <cell r="B1808" t="str">
            <v>241002840 Bob Wadia College A/C 9080200000007</v>
          </cell>
          <cell r="C1808">
            <v>0</v>
          </cell>
          <cell r="D1808">
            <v>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</row>
        <row r="1809">
          <cell r="A1809">
            <v>241002841</v>
          </cell>
          <cell r="B1809" t="str">
            <v>241002841 Bob Wadia College A/C 9080200000007-(I)</v>
          </cell>
          <cell r="C1809">
            <v>0</v>
          </cell>
          <cell r="D1809">
            <v>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</row>
        <row r="1810">
          <cell r="A1810">
            <v>241002842</v>
          </cell>
          <cell r="B1810" t="str">
            <v>241002842 Bob Wadia College A/C 9080200000007-(I)</v>
          </cell>
          <cell r="C1810">
            <v>0</v>
          </cell>
          <cell r="D1810">
            <v>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</row>
        <row r="1811">
          <cell r="A1811">
            <v>241002850</v>
          </cell>
          <cell r="B1811" t="str">
            <v>241002850 Hdfc Nariman Pt -  A/C 0010310000879.</v>
          </cell>
          <cell r="C1811">
            <v>0</v>
          </cell>
          <cell r="D1811">
            <v>0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</row>
        <row r="1812">
          <cell r="A1812">
            <v>241002851</v>
          </cell>
          <cell r="B1812" t="str">
            <v>241002851 Hdfc Nariman Pt -   0010310000879.-(I)</v>
          </cell>
          <cell r="C1812">
            <v>0</v>
          </cell>
          <cell r="D1812">
            <v>0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</row>
        <row r="1813">
          <cell r="A1813">
            <v>241002852</v>
          </cell>
          <cell r="B1813" t="str">
            <v>241002852 Hdfc Nariman Pt -  0010310000879.-(I)</v>
          </cell>
          <cell r="C1813">
            <v>0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</row>
        <row r="1814">
          <cell r="A1814">
            <v>241002880</v>
          </cell>
          <cell r="B1814" t="str">
            <v>241002880 Kotak Mah. Nariman Pt Atm09582560003</v>
          </cell>
          <cell r="C1814">
            <v>0</v>
          </cell>
          <cell r="D1814">
            <v>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</row>
        <row r="1815">
          <cell r="A1815">
            <v>241002881</v>
          </cell>
          <cell r="B1815" t="str">
            <v>241002881 Kotak Mah. Nariman Pt Atm09582560003-(I)</v>
          </cell>
          <cell r="C1815">
            <v>0</v>
          </cell>
          <cell r="D1815">
            <v>0</v>
          </cell>
          <cell r="E1815">
            <v>0</v>
          </cell>
          <cell r="F1815">
            <v>321207871.97000003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321207871.97000003</v>
          </cell>
        </row>
        <row r="1816">
          <cell r="A1816">
            <v>241002882</v>
          </cell>
          <cell r="B1816" t="str">
            <v>241002882 Kotak Mah. Nariman Pt Atm09582560003-(I)</v>
          </cell>
          <cell r="C1816">
            <v>0</v>
          </cell>
          <cell r="D1816">
            <v>0</v>
          </cell>
          <cell r="E1816">
            <v>0</v>
          </cell>
          <cell r="F1816">
            <v>-320602630.02999997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-320602630.02999997</v>
          </cell>
        </row>
        <row r="1817">
          <cell r="A1817">
            <v>241002890</v>
          </cell>
          <cell r="B1817" t="str">
            <v>241002890 Scb M. G. Rd. Eefc A/C 22205346134</v>
          </cell>
          <cell r="C1817">
            <v>0</v>
          </cell>
          <cell r="D1817">
            <v>0</v>
          </cell>
          <cell r="E1817">
            <v>0</v>
          </cell>
          <cell r="F1817">
            <v>7950532.5300000003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7950532.5300000003</v>
          </cell>
        </row>
        <row r="1818">
          <cell r="A1818">
            <v>241002891</v>
          </cell>
          <cell r="B1818" t="str">
            <v>241002891 Scb M. G. Rd. Eefc A/C 22205346134-(I)</v>
          </cell>
          <cell r="C1818">
            <v>0</v>
          </cell>
          <cell r="D1818">
            <v>0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</row>
        <row r="1819">
          <cell r="A1819">
            <v>241002892</v>
          </cell>
          <cell r="B1819" t="str">
            <v>241002892 Scb M. G. Rd. Eefc A/C 22205346134-(I)</v>
          </cell>
          <cell r="C1819">
            <v>0</v>
          </cell>
          <cell r="D1819">
            <v>0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</row>
        <row r="1820">
          <cell r="A1820">
            <v>241002900</v>
          </cell>
          <cell r="B1820" t="str">
            <v>241002900 Aust and New xealand Bnk498908146</v>
          </cell>
          <cell r="C1820">
            <v>0</v>
          </cell>
          <cell r="D1820">
            <v>0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</row>
        <row r="1821">
          <cell r="A1821">
            <v>241002901</v>
          </cell>
          <cell r="B1821" t="str">
            <v>241002901 Aust and New xealand Bnk498908146-(I)</v>
          </cell>
          <cell r="C1821">
            <v>0</v>
          </cell>
          <cell r="D1821">
            <v>0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</row>
        <row r="1822">
          <cell r="A1822">
            <v>241002902</v>
          </cell>
          <cell r="B1822" t="str">
            <v>241002902 Aust and New xealand Bnk498908146-(O)</v>
          </cell>
          <cell r="C1822">
            <v>0</v>
          </cell>
          <cell r="D1822">
            <v>0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</row>
        <row r="1823">
          <cell r="A1823">
            <v>241002910</v>
          </cell>
          <cell r="B1823" t="str">
            <v>241002910 Sbi Andheri (E) Fes Custom Duty Deposit.</v>
          </cell>
          <cell r="C1823">
            <v>0</v>
          </cell>
          <cell r="D1823">
            <v>0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</row>
        <row r="1824">
          <cell r="A1824">
            <v>241002911</v>
          </cell>
          <cell r="B1824" t="str">
            <v>241002911 Sbi Andheri (E) Fes Custom Duty-(I)</v>
          </cell>
          <cell r="C1824">
            <v>0</v>
          </cell>
          <cell r="D1824">
            <v>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</row>
        <row r="1825">
          <cell r="A1825">
            <v>241002912</v>
          </cell>
          <cell r="B1825" t="str">
            <v>241002912 Sbi Andheri (E) Fes Custom Duty-(O)</v>
          </cell>
          <cell r="C1825">
            <v>0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</row>
        <row r="1826">
          <cell r="A1826">
            <v>241002920</v>
          </cell>
          <cell r="B1826" t="str">
            <v>241002920 Hdfc Worli A/C 2400310002929</v>
          </cell>
          <cell r="C1826">
            <v>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</row>
        <row r="1827">
          <cell r="A1827">
            <v>241002921</v>
          </cell>
          <cell r="B1827" t="str">
            <v>241002921 Hdfc Worli  2400310002929-(I)</v>
          </cell>
          <cell r="C1827">
            <v>0</v>
          </cell>
          <cell r="D1827">
            <v>0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</row>
        <row r="1828">
          <cell r="A1828">
            <v>241002922</v>
          </cell>
          <cell r="B1828" t="str">
            <v>241002922 Hdfc Worli  2400310002929-(O)</v>
          </cell>
          <cell r="C1828">
            <v>0</v>
          </cell>
          <cell r="D1828">
            <v>5512974.0899999999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5512974.0899999999</v>
          </cell>
        </row>
        <row r="1829">
          <cell r="A1829">
            <v>241002930</v>
          </cell>
          <cell r="B1829" t="str">
            <v>241002930 Hdfc  (Fes) A/C 0600310012659</v>
          </cell>
          <cell r="C1829">
            <v>0</v>
          </cell>
          <cell r="D1829">
            <v>0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</row>
        <row r="1830">
          <cell r="A1830">
            <v>241002931</v>
          </cell>
          <cell r="B1830" t="str">
            <v>241002931 Hdfc Bank (Fes)  0600310012659-(I)</v>
          </cell>
          <cell r="C1830">
            <v>0</v>
          </cell>
          <cell r="D1830">
            <v>0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</row>
        <row r="1831">
          <cell r="A1831">
            <v>241002932</v>
          </cell>
          <cell r="B1831" t="str">
            <v>241002932 Hdfc  (Fes)  0600310012659-(O)</v>
          </cell>
          <cell r="C1831">
            <v>0</v>
          </cell>
          <cell r="D1831">
            <v>18089237.870000001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18089237.870000001</v>
          </cell>
        </row>
        <row r="1832">
          <cell r="A1832">
            <v>241002940</v>
          </cell>
          <cell r="B1832" t="str">
            <v>241002940 State  Of India - Nhava Seva Main</v>
          </cell>
          <cell r="C1832">
            <v>0</v>
          </cell>
          <cell r="D1832">
            <v>0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</row>
        <row r="1833">
          <cell r="A1833">
            <v>241002941</v>
          </cell>
          <cell r="B1833" t="str">
            <v>241002941 State  Of India - Nhava Seva Main -(I)</v>
          </cell>
          <cell r="C1833">
            <v>0</v>
          </cell>
          <cell r="D1833">
            <v>0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</row>
        <row r="1834">
          <cell r="A1834">
            <v>241002942</v>
          </cell>
          <cell r="B1834" t="str">
            <v>241002942 State  Of India - Nhava Seva Main -(O)</v>
          </cell>
          <cell r="C1834">
            <v>0</v>
          </cell>
          <cell r="D1834">
            <v>0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</row>
        <row r="1835">
          <cell r="A1835">
            <v>241002950</v>
          </cell>
          <cell r="B1835" t="str">
            <v>241002950  Of America Nar. Pt. (Fes)  03451045</v>
          </cell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</row>
        <row r="1836">
          <cell r="A1836">
            <v>241002951</v>
          </cell>
          <cell r="B1836" t="str">
            <v>241002951 Bank Of America Nar. Pt.03451045-(I)</v>
          </cell>
          <cell r="C1836">
            <v>0</v>
          </cell>
          <cell r="D1836">
            <v>0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</row>
        <row r="1837">
          <cell r="A1837">
            <v>241002952</v>
          </cell>
          <cell r="B1837" t="str">
            <v>241002952 Bank Of America Nar. Pt.03451045-(O)</v>
          </cell>
          <cell r="C1837">
            <v>0</v>
          </cell>
          <cell r="D1837">
            <v>0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</row>
        <row r="1838">
          <cell r="A1838">
            <v>241002960</v>
          </cell>
          <cell r="B1838" t="str">
            <v>241002960 Hdfc  Worli Fes Payroll  2400310002973</v>
          </cell>
          <cell r="C1838">
            <v>0</v>
          </cell>
          <cell r="D1838">
            <v>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</row>
        <row r="1839">
          <cell r="A1839">
            <v>241002961</v>
          </cell>
          <cell r="B1839" t="str">
            <v>241002961 Hdfc Worli FesPayroll2400310002973-(I)</v>
          </cell>
          <cell r="C1839">
            <v>0</v>
          </cell>
          <cell r="D1839">
            <v>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</row>
        <row r="1840">
          <cell r="A1840">
            <v>241002962</v>
          </cell>
          <cell r="B1840" t="str">
            <v>241002962 Hdfc Worli Fes Payroll2400310002973-(O)</v>
          </cell>
          <cell r="C1840">
            <v>0</v>
          </cell>
          <cell r="D1840">
            <v>18720630.870000001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18720630.870000001</v>
          </cell>
        </row>
        <row r="1841">
          <cell r="A1841">
            <v>241002970</v>
          </cell>
          <cell r="B1841" t="str">
            <v>241002970 Kotak Mahindra  Atm 09582560004670 (Fes)</v>
          </cell>
          <cell r="C1841">
            <v>0</v>
          </cell>
          <cell r="D1841">
            <v>0</v>
          </cell>
          <cell r="E1841">
            <v>25838778.010000002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25838778.010000002</v>
          </cell>
        </row>
        <row r="1842">
          <cell r="A1842">
            <v>241002971</v>
          </cell>
          <cell r="B1842" t="str">
            <v>241002971 Kotak Mahindra 09582560004670 (Fes)-(I)</v>
          </cell>
          <cell r="C1842">
            <v>0</v>
          </cell>
          <cell r="D1842">
            <v>0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</row>
        <row r="1843">
          <cell r="A1843">
            <v>241002972</v>
          </cell>
          <cell r="B1843" t="str">
            <v>241002972 Kotak Mahindra09582560004670 (Fes)-(O)</v>
          </cell>
          <cell r="C1843">
            <v>0</v>
          </cell>
          <cell r="D1843">
            <v>0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</row>
        <row r="1844">
          <cell r="A1844">
            <v>241002980</v>
          </cell>
          <cell r="B1844" t="str">
            <v>241002980 Scb (Fes) M. G. Rd. Import  22205291615</v>
          </cell>
          <cell r="C1844">
            <v>0</v>
          </cell>
          <cell r="D1844">
            <v>0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</row>
        <row r="1845">
          <cell r="A1845">
            <v>241002981</v>
          </cell>
          <cell r="B1845" t="str">
            <v>241002981 Scb (Fes) M. G. Rd. 22205291615-(I)</v>
          </cell>
          <cell r="C1845">
            <v>0</v>
          </cell>
          <cell r="D1845">
            <v>0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</row>
        <row r="1846">
          <cell r="A1846">
            <v>241002982</v>
          </cell>
          <cell r="B1846" t="str">
            <v>241002982 Scb (Fes) M. G.Rd.Import 22205291615-(O)</v>
          </cell>
          <cell r="C1846">
            <v>0</v>
          </cell>
          <cell r="D1846">
            <v>17796784.489999998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17796784.489999998</v>
          </cell>
        </row>
        <row r="1847">
          <cell r="A1847">
            <v>241002990</v>
          </cell>
          <cell r="B1847" t="str">
            <v>241002990 Bank Of India Malad (E) Fes  1319 (Clg)</v>
          </cell>
          <cell r="C1847">
            <v>0</v>
          </cell>
          <cell r="D1847">
            <v>0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</row>
        <row r="1848">
          <cell r="A1848">
            <v>241002991</v>
          </cell>
          <cell r="B1848" t="str">
            <v>241002991 Bank Of India Malad (E) Fes1319-(I)</v>
          </cell>
          <cell r="C1848">
            <v>0</v>
          </cell>
          <cell r="D1848">
            <v>0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</row>
        <row r="1849">
          <cell r="A1849">
            <v>241002992</v>
          </cell>
          <cell r="B1849" t="str">
            <v>241002992 Bank Of India Malad (E)Fe1319 (Clg)-(O)</v>
          </cell>
          <cell r="C1849">
            <v>0</v>
          </cell>
          <cell r="D1849">
            <v>0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</row>
        <row r="1850">
          <cell r="A1850">
            <v>241003000</v>
          </cell>
          <cell r="B1850" t="str">
            <v>241003000 Hdfc Bank Fesknd - Vendor Payment .</v>
          </cell>
          <cell r="C1850">
            <v>0</v>
          </cell>
          <cell r="D1850">
            <v>-2124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-2124</v>
          </cell>
        </row>
        <row r="1851">
          <cell r="A1851">
            <v>241003001</v>
          </cell>
          <cell r="B1851" t="str">
            <v>241003001 Hdfc  Fesknd - Vendor Payment-(I)</v>
          </cell>
          <cell r="C1851">
            <v>0</v>
          </cell>
          <cell r="D1851">
            <v>-110486727.83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-110486727.83</v>
          </cell>
        </row>
        <row r="1852">
          <cell r="A1852">
            <v>241003002</v>
          </cell>
          <cell r="B1852" t="str">
            <v>241003002 Hdfc  Fesknd - Vendor Payment .-(O)</v>
          </cell>
          <cell r="C1852">
            <v>0</v>
          </cell>
          <cell r="D1852">
            <v>193796923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193796923</v>
          </cell>
        </row>
        <row r="1853">
          <cell r="A1853">
            <v>241003010</v>
          </cell>
          <cell r="B1853" t="str">
            <v>241003010 HdfcSandoz House Branch  2400310003422</v>
          </cell>
          <cell r="C1853">
            <v>0</v>
          </cell>
          <cell r="D1853">
            <v>0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</row>
        <row r="1854">
          <cell r="A1854">
            <v>241003011</v>
          </cell>
          <cell r="B1854" t="str">
            <v>241003011 Hdfc   Sandoz House2400310003422-(I)</v>
          </cell>
          <cell r="C1854">
            <v>0</v>
          </cell>
          <cell r="D1854">
            <v>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</row>
        <row r="1855">
          <cell r="A1855">
            <v>241003012</v>
          </cell>
          <cell r="B1855" t="str">
            <v>241003012 HdfcSandoz House Branch2400310003422-(O)</v>
          </cell>
          <cell r="C1855">
            <v>0</v>
          </cell>
          <cell r="D1855">
            <v>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</row>
        <row r="1856">
          <cell r="A1856">
            <v>241003020</v>
          </cell>
          <cell r="B1856" t="str">
            <v>241003020 SbiCa/010/00000/104/04 Collection</v>
          </cell>
          <cell r="C1856">
            <v>0</v>
          </cell>
          <cell r="D1856">
            <v>79170809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79170809</v>
          </cell>
        </row>
        <row r="1857">
          <cell r="A1857">
            <v>241003021</v>
          </cell>
          <cell r="B1857" t="str">
            <v>241003021 Sbi      Ca/010/00000/104/04 Coll-(I)</v>
          </cell>
          <cell r="C1857">
            <v>0</v>
          </cell>
          <cell r="D1857">
            <v>-42189533.060000002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-42189533.060000002</v>
          </cell>
        </row>
        <row r="1858">
          <cell r="A1858">
            <v>241003022</v>
          </cell>
          <cell r="B1858" t="str">
            <v>241003022 SbiCa/010/00000/104/04 Collection -(O)</v>
          </cell>
          <cell r="C1858">
            <v>0</v>
          </cell>
          <cell r="D1858">
            <v>0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</row>
        <row r="1859">
          <cell r="A1859">
            <v>241003030</v>
          </cell>
          <cell r="B1859" t="str">
            <v>241003030 Hdfc Fes Jaipur  00540310000197 Clearing</v>
          </cell>
          <cell r="C1859">
            <v>0</v>
          </cell>
          <cell r="D1859">
            <v>0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</row>
        <row r="1860">
          <cell r="A1860">
            <v>241003031</v>
          </cell>
          <cell r="B1860" t="str">
            <v>241003031 Hdfc Fes Jaipur  00540310000197 Cle-(I)</v>
          </cell>
          <cell r="C1860">
            <v>0</v>
          </cell>
          <cell r="D1860">
            <v>0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</row>
        <row r="1861">
          <cell r="A1861">
            <v>241003032</v>
          </cell>
          <cell r="B1861" t="str">
            <v>241003032 HdfcFesJaipur00540310000197 Clearing-(O)</v>
          </cell>
          <cell r="C1861">
            <v>0</v>
          </cell>
          <cell r="D1861">
            <v>278197.62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278197.62</v>
          </cell>
        </row>
        <row r="1862">
          <cell r="A1862">
            <v>241003040</v>
          </cell>
          <cell r="B1862" t="str">
            <v>241003040 Hdfc 210310000746 Fes Hyderabad</v>
          </cell>
          <cell r="C1862">
            <v>0</v>
          </cell>
          <cell r="D1862">
            <v>0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</row>
        <row r="1863">
          <cell r="A1863">
            <v>241003041</v>
          </cell>
          <cell r="B1863" t="str">
            <v>241003041 Hdfc 210310000746 Fes Hyderabad -Cle-(I)</v>
          </cell>
          <cell r="C1863">
            <v>0</v>
          </cell>
          <cell r="D1863">
            <v>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</row>
        <row r="1864">
          <cell r="A1864">
            <v>241003042</v>
          </cell>
          <cell r="B1864" t="str">
            <v>241003042 Hdfc 210310000746 Fes Hyderabad-(O)</v>
          </cell>
          <cell r="C1864">
            <v>0</v>
          </cell>
          <cell r="D1864">
            <v>0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</row>
        <row r="1865">
          <cell r="A1865">
            <v>241003050</v>
          </cell>
          <cell r="B1865" t="str">
            <v>241003050 Hdfc 542050000074 Fes Jaipur- Clrg</v>
          </cell>
          <cell r="C1865">
            <v>0</v>
          </cell>
          <cell r="D1865">
            <v>0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</row>
        <row r="1866">
          <cell r="A1866">
            <v>241003051</v>
          </cell>
          <cell r="B1866" t="str">
            <v>241003051 Hdfc 542050000074 Fes Jaipur- Clrg-(I)</v>
          </cell>
          <cell r="C1866">
            <v>0</v>
          </cell>
          <cell r="D1866">
            <v>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</row>
        <row r="1867">
          <cell r="A1867">
            <v>241003052</v>
          </cell>
          <cell r="B1867" t="str">
            <v>241003052 Hdfc 542050000074 Fes Jaipur- Clrg-(O)</v>
          </cell>
          <cell r="C1867">
            <v>0</v>
          </cell>
          <cell r="D1867">
            <v>0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</row>
        <row r="1868">
          <cell r="A1868">
            <v>241003060</v>
          </cell>
          <cell r="B1868" t="str">
            <v>241003060 Hdfc-Fes  620801745008 Bhopal -Clearing</v>
          </cell>
          <cell r="C1868">
            <v>0</v>
          </cell>
          <cell r="D1868">
            <v>0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</row>
        <row r="1869">
          <cell r="A1869">
            <v>241003061</v>
          </cell>
          <cell r="B1869" t="str">
            <v>241003061 Hdfc-Fes  620801745008 Bhopal -Cle-(I)</v>
          </cell>
          <cell r="C1869">
            <v>0</v>
          </cell>
          <cell r="D1869">
            <v>0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</row>
        <row r="1870">
          <cell r="A1870">
            <v>241003062</v>
          </cell>
          <cell r="B1870" t="str">
            <v>241003062 Hdfc-Fes  620801745008 Bhopal-(O)</v>
          </cell>
          <cell r="C1870">
            <v>0</v>
          </cell>
          <cell r="D1870">
            <v>0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</row>
        <row r="1871">
          <cell r="A1871">
            <v>241003070</v>
          </cell>
          <cell r="B1871" t="str">
            <v>241003070 Viyawada Hdfc Bank Imprest-1090310000235</v>
          </cell>
          <cell r="C1871">
            <v>0</v>
          </cell>
          <cell r="D1871">
            <v>0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</row>
        <row r="1872">
          <cell r="A1872">
            <v>241003071</v>
          </cell>
          <cell r="B1872" t="str">
            <v>241003071 Viyawada Hdfc  Imprest 1090310000235-(I)</v>
          </cell>
          <cell r="C1872">
            <v>0</v>
          </cell>
          <cell r="D1872">
            <v>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</row>
        <row r="1873">
          <cell r="A1873">
            <v>241003072</v>
          </cell>
          <cell r="B1873" t="str">
            <v>241003072 Viyawada Hdfc  Imprest 1090310000235-(O)</v>
          </cell>
          <cell r="C1873">
            <v>0</v>
          </cell>
          <cell r="D1873">
            <v>0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</row>
        <row r="1874">
          <cell r="A1874">
            <v>241003080</v>
          </cell>
          <cell r="B1874" t="str">
            <v>241003080 Hdfc 46205000192 Fes Jullunder -Clearing</v>
          </cell>
          <cell r="C1874">
            <v>0</v>
          </cell>
          <cell r="D1874">
            <v>0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</row>
        <row r="1875">
          <cell r="A1875">
            <v>241003081</v>
          </cell>
          <cell r="B1875" t="str">
            <v>241003081 Hdfc 46205000192 Fes Jullunder -Cle-(I)</v>
          </cell>
          <cell r="C1875">
            <v>0</v>
          </cell>
          <cell r="D1875">
            <v>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</row>
        <row r="1876">
          <cell r="A1876">
            <v>241003082</v>
          </cell>
          <cell r="B1876" t="str">
            <v>241003082 Hdfc 46205000192 Fes Jullunder-(O)</v>
          </cell>
          <cell r="C1876">
            <v>0</v>
          </cell>
          <cell r="D1876">
            <v>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</row>
        <row r="1877">
          <cell r="A1877">
            <v>241003090</v>
          </cell>
          <cell r="B1877" t="str">
            <v>241003090 State  Of India,Ahmedabad -Clearing</v>
          </cell>
          <cell r="C1877">
            <v>0</v>
          </cell>
          <cell r="D1877">
            <v>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</row>
        <row r="1878">
          <cell r="A1878">
            <v>241003091</v>
          </cell>
          <cell r="B1878" t="str">
            <v>241003091 State  Of India,Ahmedabad -Clearing -(I)</v>
          </cell>
          <cell r="C1878">
            <v>0</v>
          </cell>
          <cell r="D1878">
            <v>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</row>
        <row r="1879">
          <cell r="A1879">
            <v>241003092</v>
          </cell>
          <cell r="B1879" t="str">
            <v>241003092 State  Of India,Ahmedabad -Clearing -(O)</v>
          </cell>
          <cell r="C1879">
            <v>0</v>
          </cell>
          <cell r="D1879">
            <v>0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</row>
        <row r="1880">
          <cell r="A1880">
            <v>241003100</v>
          </cell>
          <cell r="B1880" t="str">
            <v>241003100 Hdfc-Udaipur Imprest</v>
          </cell>
          <cell r="C1880">
            <v>0</v>
          </cell>
          <cell r="D1880">
            <v>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</row>
        <row r="1881">
          <cell r="A1881">
            <v>241003101</v>
          </cell>
          <cell r="B1881" t="str">
            <v>241003101 Hdfc-Udaipur Imprest -(I)</v>
          </cell>
          <cell r="C1881">
            <v>0</v>
          </cell>
          <cell r="D1881">
            <v>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</row>
        <row r="1882">
          <cell r="A1882">
            <v>241003102</v>
          </cell>
          <cell r="B1882" t="str">
            <v>241003102 Hdfc-Udaipur Imprest -(O)</v>
          </cell>
          <cell r="C1882">
            <v>0</v>
          </cell>
          <cell r="D1882">
            <v>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</row>
        <row r="1883">
          <cell r="A1883">
            <v>241003110</v>
          </cell>
          <cell r="B1883" t="str">
            <v>241003110 HDFC Fes Noida - 05032150000019</v>
          </cell>
          <cell r="C1883">
            <v>0</v>
          </cell>
          <cell r="D1883">
            <v>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</row>
        <row r="1884">
          <cell r="A1884">
            <v>241003111</v>
          </cell>
          <cell r="B1884" t="str">
            <v>241003111 HDFC Fes Noida - 05032150000019 (I)</v>
          </cell>
          <cell r="C1884">
            <v>0</v>
          </cell>
          <cell r="D1884">
            <v>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</row>
        <row r="1885">
          <cell r="A1885">
            <v>241003112</v>
          </cell>
          <cell r="B1885" t="str">
            <v>241003112 HDFC Fes Noida - 05032150000019 (O)</v>
          </cell>
          <cell r="C1885">
            <v>0</v>
          </cell>
          <cell r="D1885">
            <v>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</row>
        <row r="1886">
          <cell r="A1886">
            <v>241003120</v>
          </cell>
          <cell r="B1886" t="str">
            <v>241003120 Canara  Kolkata  2670 (Fes) Clrg</v>
          </cell>
          <cell r="C1886">
            <v>0</v>
          </cell>
          <cell r="D1886">
            <v>0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</row>
        <row r="1887">
          <cell r="A1887">
            <v>241003121</v>
          </cell>
          <cell r="B1887" t="str">
            <v>241003121 Canara  Kolkata  2670 (Fes) Clrg-(I)</v>
          </cell>
          <cell r="C1887">
            <v>0</v>
          </cell>
          <cell r="D1887">
            <v>0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</row>
        <row r="1888">
          <cell r="A1888">
            <v>241003122</v>
          </cell>
          <cell r="B1888" t="str">
            <v>241003122 Canara  Kolkata  2670 (Fes) Clrg-(O)</v>
          </cell>
          <cell r="C1888">
            <v>0</v>
          </cell>
          <cell r="D1888">
            <v>0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</row>
        <row r="1889">
          <cell r="A1889">
            <v>241003130</v>
          </cell>
          <cell r="B1889" t="str">
            <v>241003130 Hdfc 782050000765 Fes Lucknow - Clrg</v>
          </cell>
          <cell r="C1889">
            <v>0</v>
          </cell>
          <cell r="D1889">
            <v>0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</row>
        <row r="1890">
          <cell r="A1890">
            <v>241003131</v>
          </cell>
          <cell r="B1890" t="str">
            <v>241003131 Hdfc 782050000765 Fes Lucknow - Clrg-(I)</v>
          </cell>
          <cell r="C1890">
            <v>0</v>
          </cell>
          <cell r="D1890">
            <v>0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</row>
        <row r="1891">
          <cell r="A1891">
            <v>241003132</v>
          </cell>
          <cell r="B1891" t="str">
            <v>241003132 Hdfc 782050000765 Fes Lucknow - Clrg-(O)</v>
          </cell>
          <cell r="C1891">
            <v>0</v>
          </cell>
          <cell r="D1891">
            <v>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</row>
        <row r="1892">
          <cell r="A1892">
            <v>241003140</v>
          </cell>
          <cell r="B1892" t="str">
            <v>241003140 Karnal Hdfc  1950310000086  Fes</v>
          </cell>
          <cell r="C1892">
            <v>0</v>
          </cell>
          <cell r="D1892">
            <v>0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</row>
        <row r="1893">
          <cell r="A1893">
            <v>241003141</v>
          </cell>
          <cell r="B1893" t="str">
            <v>241003141 Karnal Hdfc  1950310000086  Fes-(I)</v>
          </cell>
          <cell r="C1893">
            <v>0</v>
          </cell>
          <cell r="D1893">
            <v>0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</row>
        <row r="1894">
          <cell r="A1894">
            <v>241003142</v>
          </cell>
          <cell r="B1894" t="str">
            <v>241003142 Karnal Hdfc  1950310000086  Fes-(O)</v>
          </cell>
          <cell r="C1894">
            <v>0</v>
          </cell>
          <cell r="D1894">
            <v>0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</row>
        <row r="1895">
          <cell r="A1895">
            <v>241003150</v>
          </cell>
          <cell r="B1895" t="str">
            <v>241003150 HDFC A/c -06450310000018</v>
          </cell>
          <cell r="C1895">
            <v>0</v>
          </cell>
          <cell r="D1895">
            <v>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</row>
        <row r="1896">
          <cell r="A1896">
            <v>241003151</v>
          </cell>
          <cell r="B1896" t="str">
            <v>241003151 HDFC A/c -06450310000018 (I)</v>
          </cell>
          <cell r="C1896">
            <v>0</v>
          </cell>
          <cell r="D1896">
            <v>0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</row>
        <row r="1897">
          <cell r="A1897">
            <v>241003152</v>
          </cell>
          <cell r="B1897" t="str">
            <v>241003152 HDFC A/c -06450310000018 (O)</v>
          </cell>
          <cell r="C1897">
            <v>0</v>
          </cell>
          <cell r="D1897">
            <v>0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</row>
        <row r="1898">
          <cell r="A1898">
            <v>241003160</v>
          </cell>
          <cell r="B1898" t="str">
            <v>241003160 Hdfc Bank  Bareilly</v>
          </cell>
          <cell r="C1898">
            <v>0</v>
          </cell>
          <cell r="D1898">
            <v>0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</row>
        <row r="1899">
          <cell r="A1899">
            <v>241003161</v>
          </cell>
          <cell r="B1899" t="str">
            <v>241003161 Hdfc   Bareilly -(I)</v>
          </cell>
          <cell r="C1899">
            <v>0</v>
          </cell>
          <cell r="D1899">
            <v>0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</row>
        <row r="1900">
          <cell r="A1900">
            <v>241003162</v>
          </cell>
          <cell r="B1900" t="str">
            <v>241003162 Hdfc   Bareilly -(O)</v>
          </cell>
          <cell r="C1900">
            <v>0</v>
          </cell>
          <cell r="D1900">
            <v>0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</row>
        <row r="1901">
          <cell r="A1901">
            <v>241003170</v>
          </cell>
          <cell r="B1901" t="str">
            <v>241003170 Hdfc  Chennai  0042050000978 (Clg)</v>
          </cell>
          <cell r="C1901">
            <v>0</v>
          </cell>
          <cell r="D1901">
            <v>0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</row>
        <row r="1902">
          <cell r="A1902">
            <v>241003171</v>
          </cell>
          <cell r="B1902" t="str">
            <v>241003171 Hdfc  Chennai  0042050000978 (Clg)-(I)</v>
          </cell>
          <cell r="C1902">
            <v>0</v>
          </cell>
          <cell r="D1902">
            <v>0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</row>
        <row r="1903">
          <cell r="A1903">
            <v>241003172</v>
          </cell>
          <cell r="B1903" t="str">
            <v>241003172 Hdfc  Chennai  0042050000978 (Clg)-(O)</v>
          </cell>
          <cell r="C1903">
            <v>0</v>
          </cell>
          <cell r="D1903">
            <v>0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</row>
        <row r="1904">
          <cell r="A1904">
            <v>241003180</v>
          </cell>
          <cell r="B1904" t="str">
            <v>241003180 Sbi Current  Ruderpur Clearing .</v>
          </cell>
          <cell r="C1904">
            <v>0</v>
          </cell>
          <cell r="D1904">
            <v>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</row>
        <row r="1905">
          <cell r="A1905">
            <v>241003181</v>
          </cell>
          <cell r="B1905" t="str">
            <v>241003181 Sbi Current  Ruderpur Clearing .-(I)</v>
          </cell>
          <cell r="C1905">
            <v>0</v>
          </cell>
          <cell r="D1905">
            <v>0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</row>
        <row r="1906">
          <cell r="A1906">
            <v>241003182</v>
          </cell>
          <cell r="B1906" t="str">
            <v>241003182 Sbi Current  Ruderpur Clearing .-(O)</v>
          </cell>
          <cell r="C1906">
            <v>0</v>
          </cell>
          <cell r="D1906">
            <v>0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</row>
        <row r="1907">
          <cell r="A1907">
            <v>241003190</v>
          </cell>
          <cell r="B1907" t="str">
            <v>241003190 Hdfc 90758485013 Fes Bangalore - Clrg</v>
          </cell>
          <cell r="C1907">
            <v>0</v>
          </cell>
          <cell r="D1907">
            <v>0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</row>
        <row r="1908">
          <cell r="A1908">
            <v>241003191</v>
          </cell>
          <cell r="B1908" t="str">
            <v>241003191 Hdfc 90758485013 Fes Bangalore-Clrg-(I)</v>
          </cell>
          <cell r="C1908">
            <v>0</v>
          </cell>
          <cell r="D1908">
            <v>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</row>
        <row r="1909">
          <cell r="A1909">
            <v>241003192</v>
          </cell>
          <cell r="B1909" t="str">
            <v>241003192 Hdfc 90758485013 Fes Bangalore-Clrg-(O)</v>
          </cell>
          <cell r="C1909">
            <v>0</v>
          </cell>
          <cell r="D1909">
            <v>0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</row>
        <row r="1910">
          <cell r="A1910">
            <v>241003200</v>
          </cell>
          <cell r="B1910" t="str">
            <v>241003200 Varanasi Hdfc  2200310000065  Fes</v>
          </cell>
          <cell r="C1910">
            <v>0</v>
          </cell>
          <cell r="D1910">
            <v>0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</row>
        <row r="1911">
          <cell r="A1911">
            <v>241003201</v>
          </cell>
          <cell r="B1911" t="str">
            <v>241003201 Varanasi Hdfc  2200310000065  Fes-(I)</v>
          </cell>
          <cell r="C1911">
            <v>0</v>
          </cell>
          <cell r="D1911">
            <v>0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</row>
        <row r="1912">
          <cell r="A1912">
            <v>241003202</v>
          </cell>
          <cell r="B1912" t="str">
            <v>241003202 Varanasi Hdfc  2200310000065  Fes-(O)</v>
          </cell>
          <cell r="C1912">
            <v>0</v>
          </cell>
          <cell r="D1912">
            <v>0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</row>
        <row r="1913">
          <cell r="A1913">
            <v>241003210</v>
          </cell>
          <cell r="B1913" t="str">
            <v>241003210 Hdfc- Nagpur - Imprest 1020310000139</v>
          </cell>
          <cell r="C1913">
            <v>0</v>
          </cell>
          <cell r="D1913">
            <v>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</row>
        <row r="1914">
          <cell r="A1914">
            <v>241003211</v>
          </cell>
          <cell r="B1914" t="str">
            <v>241003211 Hdfc- Nagpur -Imprest-1020310000139(I)</v>
          </cell>
          <cell r="C1914">
            <v>0</v>
          </cell>
          <cell r="D1914">
            <v>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</row>
        <row r="1915">
          <cell r="A1915">
            <v>241003212</v>
          </cell>
          <cell r="B1915" t="str">
            <v>241003212 Hdfc- Nagpur - Imprest 1020310000139 (O)</v>
          </cell>
          <cell r="C1915">
            <v>0</v>
          </cell>
          <cell r="D1915">
            <v>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</row>
        <row r="1916">
          <cell r="A1916">
            <v>241003220</v>
          </cell>
          <cell r="B1916" t="str">
            <v>241003220 Hdfc-Fes  122803124019 Bhubneswar Clrg</v>
          </cell>
          <cell r="C1916">
            <v>0</v>
          </cell>
          <cell r="D1916">
            <v>0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</row>
        <row r="1917">
          <cell r="A1917">
            <v>241003221</v>
          </cell>
          <cell r="B1917" t="str">
            <v>241003221 Hdfc-Fes122803124019 Bhubneswar Clrg-(I)</v>
          </cell>
          <cell r="C1917">
            <v>0</v>
          </cell>
          <cell r="D1917">
            <v>0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</row>
        <row r="1918">
          <cell r="A1918">
            <v>241003222</v>
          </cell>
          <cell r="B1918" t="str">
            <v>241003222 Hdfc-Fes  122803124019 Bhubneswar-(O)</v>
          </cell>
          <cell r="C1918">
            <v>0</v>
          </cell>
          <cell r="D1918">
            <v>0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</row>
        <row r="1919">
          <cell r="A1919">
            <v>241003230</v>
          </cell>
          <cell r="B1919" t="str">
            <v>241003230 Hdfc  1520310000137  Fes - Raipur</v>
          </cell>
          <cell r="C1919">
            <v>0</v>
          </cell>
          <cell r="D1919">
            <v>0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</row>
        <row r="1920">
          <cell r="A1920">
            <v>241003231</v>
          </cell>
          <cell r="B1920" t="str">
            <v>241003231 Hdfc  1520310000137  Fes - Raipur-(I)</v>
          </cell>
          <cell r="C1920">
            <v>0</v>
          </cell>
          <cell r="D1920">
            <v>0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</row>
        <row r="1921">
          <cell r="A1921">
            <v>241003232</v>
          </cell>
          <cell r="B1921" t="str">
            <v>241003232 Hdfc  1520310000137  Fes - Raipur-(O)</v>
          </cell>
          <cell r="C1921">
            <v>0</v>
          </cell>
          <cell r="D1921">
            <v>0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</row>
        <row r="1922">
          <cell r="A1922">
            <v>241003240</v>
          </cell>
          <cell r="B1922" t="str">
            <v>241003240 Hdfc  (Fes) Rudrapur  2830310000029</v>
          </cell>
          <cell r="C1922">
            <v>0</v>
          </cell>
          <cell r="D1922">
            <v>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</row>
        <row r="1923">
          <cell r="A1923">
            <v>241003241</v>
          </cell>
          <cell r="B1923" t="str">
            <v>241003241 Hdfc  (Fes) Rudrapur  2830310000029-(I)</v>
          </cell>
          <cell r="C1923">
            <v>0</v>
          </cell>
          <cell r="D1923">
            <v>0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</row>
        <row r="1924">
          <cell r="A1924">
            <v>241003242</v>
          </cell>
          <cell r="B1924" t="str">
            <v>241003242 Hdfc  (Fes) Rudrapur  2830310000029-(O)</v>
          </cell>
          <cell r="C1924">
            <v>0</v>
          </cell>
          <cell r="D1924">
            <v>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</row>
        <row r="1925">
          <cell r="A1925">
            <v>241003250</v>
          </cell>
          <cell r="B1925" t="str">
            <v>241003250 Hdfc 72050000402 Fes Pune - Clrg</v>
          </cell>
          <cell r="C1925">
            <v>0</v>
          </cell>
          <cell r="D1925">
            <v>0</v>
          </cell>
          <cell r="E1925">
            <v>0</v>
          </cell>
          <cell r="F1925">
            <v>0</v>
          </cell>
          <cell r="G1925">
            <v>0</v>
          </cell>
          <cell r="H1925">
            <v>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</row>
        <row r="1926">
          <cell r="A1926">
            <v>241003251</v>
          </cell>
          <cell r="B1926" t="str">
            <v>241003251 Hdfc 72050000402 Fes Pune - Clrg-(I)</v>
          </cell>
          <cell r="C1926">
            <v>0</v>
          </cell>
          <cell r="D1926">
            <v>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</row>
        <row r="1927">
          <cell r="A1927">
            <v>241003252</v>
          </cell>
          <cell r="B1927" t="str">
            <v>241003252 Hdfc 72050000402 Fes Pune - Clrg-(O)</v>
          </cell>
          <cell r="C1927">
            <v>0</v>
          </cell>
          <cell r="D1927">
            <v>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</row>
        <row r="1928">
          <cell r="A1928">
            <v>241003310</v>
          </cell>
          <cell r="B1928" t="str">
            <v>241003310 Hdfc Bank Limited. a/c02400310004069</v>
          </cell>
          <cell r="C1928">
            <v>0</v>
          </cell>
          <cell r="D1928">
            <v>0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</row>
        <row r="1929">
          <cell r="A1929">
            <v>241003311</v>
          </cell>
          <cell r="B1929" t="str">
            <v>241003311 Hdfc Bank Limited. a/c02400310004069-(I)</v>
          </cell>
          <cell r="C1929">
            <v>0</v>
          </cell>
          <cell r="D1929">
            <v>0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</row>
        <row r="1930">
          <cell r="A1930">
            <v>241003312</v>
          </cell>
          <cell r="B1930" t="str">
            <v>241003312 Hdfc Bank Limited. a/c02400310004069-(O)</v>
          </cell>
          <cell r="C1930">
            <v>0</v>
          </cell>
          <cell r="D1930">
            <v>0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</row>
        <row r="1931">
          <cell r="A1931">
            <v>241003320</v>
          </cell>
          <cell r="B1931" t="str">
            <v>241003320 State Bank Of India a/c10119640319</v>
          </cell>
          <cell r="C1931">
            <v>0</v>
          </cell>
          <cell r="D1931">
            <v>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0</v>
          </cell>
          <cell r="J1931">
            <v>5732535.6399999997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5732535.6399999997</v>
          </cell>
        </row>
        <row r="1932">
          <cell r="A1932">
            <v>241003321</v>
          </cell>
          <cell r="B1932" t="str">
            <v>241003321 State Bank Of India a/c10119640319-(I)</v>
          </cell>
          <cell r="C1932">
            <v>0</v>
          </cell>
          <cell r="D1932">
            <v>0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</row>
        <row r="1933">
          <cell r="A1933">
            <v>241003322</v>
          </cell>
          <cell r="B1933" t="str">
            <v>241003322 State Bank Of India a/c10119640319-(O)</v>
          </cell>
          <cell r="C1933">
            <v>0</v>
          </cell>
          <cell r="D1933">
            <v>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</row>
        <row r="1934">
          <cell r="A1934">
            <v>241003340</v>
          </cell>
          <cell r="B1934" t="str">
            <v>241003340 Kotak Mahindra Bank a/c -9582560003984</v>
          </cell>
          <cell r="C1934">
            <v>0</v>
          </cell>
          <cell r="D1934">
            <v>0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</row>
        <row r="1935">
          <cell r="A1935">
            <v>241003341</v>
          </cell>
          <cell r="B1935" t="str">
            <v>241003341 Kotak Mahindra Bank-9582560003984 - (I)</v>
          </cell>
          <cell r="C1935">
            <v>0</v>
          </cell>
          <cell r="D1935">
            <v>0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</row>
        <row r="1936">
          <cell r="A1936">
            <v>241003342</v>
          </cell>
          <cell r="B1936" t="str">
            <v>241003342 Kotak Mahindra Bank-9582560003984 - (O)</v>
          </cell>
          <cell r="C1936">
            <v>0</v>
          </cell>
          <cell r="D1936">
            <v>0</v>
          </cell>
          <cell r="E1936">
            <v>0</v>
          </cell>
          <cell r="F1936">
            <v>0</v>
          </cell>
          <cell r="G1936">
            <v>0</v>
          </cell>
          <cell r="H1936">
            <v>0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</row>
        <row r="1937">
          <cell r="A1937">
            <v>241003430</v>
          </cell>
          <cell r="B1937" t="str">
            <v>241003430 Hdfc Bank A/c 02140310000117</v>
          </cell>
          <cell r="C1937">
            <v>0</v>
          </cell>
          <cell r="D1937">
            <v>0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</row>
        <row r="1938">
          <cell r="A1938">
            <v>241003431</v>
          </cell>
          <cell r="B1938" t="str">
            <v>241003431 Hdfc Bank A/c 02140310000117 - (I)</v>
          </cell>
          <cell r="C1938">
            <v>0</v>
          </cell>
          <cell r="D1938">
            <v>0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</row>
        <row r="1939">
          <cell r="A1939">
            <v>241003432</v>
          </cell>
          <cell r="B1939" t="str">
            <v>241003432 Hdfc Bank A/c 02140310000117 - (O)</v>
          </cell>
          <cell r="C1939">
            <v>0</v>
          </cell>
          <cell r="D1939">
            <v>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</row>
        <row r="1940">
          <cell r="A1940">
            <v>241003530</v>
          </cell>
          <cell r="B1940" t="str">
            <v>241003530 Hdfc Bank a/c -12160310000024</v>
          </cell>
          <cell r="C1940">
            <v>0</v>
          </cell>
          <cell r="D1940">
            <v>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</row>
        <row r="1941">
          <cell r="A1941">
            <v>241003531</v>
          </cell>
          <cell r="B1941" t="str">
            <v>241003531 Hdfc Bank a/c -12160310000024-(I)</v>
          </cell>
          <cell r="C1941">
            <v>0</v>
          </cell>
          <cell r="D1941">
            <v>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</row>
        <row r="1942">
          <cell r="A1942">
            <v>241003532</v>
          </cell>
          <cell r="B1942" t="str">
            <v>241003532 Hdfc Bank a/c -12160310000024-(O)</v>
          </cell>
          <cell r="C1942">
            <v>1000000</v>
          </cell>
          <cell r="D1942">
            <v>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1000000</v>
          </cell>
        </row>
        <row r="1943">
          <cell r="A1943">
            <v>241003550</v>
          </cell>
          <cell r="B1943" t="str">
            <v>241003550 SBI DUTY DRAW-BACK A/C AIRPORT (FES) 30228901538</v>
          </cell>
          <cell r="C1943">
            <v>0</v>
          </cell>
          <cell r="D1943">
            <v>284361.5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284361.5</v>
          </cell>
        </row>
        <row r="1944">
          <cell r="A1944">
            <v>241003551</v>
          </cell>
          <cell r="B1944" t="str">
            <v>241003551 SBI DUTY DRAW-BACK A/C AIRPORT (FES) 302289015-(I)</v>
          </cell>
          <cell r="C1944">
            <v>0</v>
          </cell>
          <cell r="D1944">
            <v>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</row>
        <row r="1945">
          <cell r="A1945">
            <v>241003552</v>
          </cell>
          <cell r="B1945" t="str">
            <v>241003552 SBI DUTY DRAW-BACK A/C AIRPORT (FES) 302289015-(O)</v>
          </cell>
          <cell r="C1945">
            <v>0</v>
          </cell>
          <cell r="D1945">
            <v>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</row>
        <row r="1946">
          <cell r="A1946">
            <v>241003560</v>
          </cell>
          <cell r="B1946" t="str">
            <v>241003560 STATE BANK OF SAURASHTRA A/C ZZZ66009946742</v>
          </cell>
          <cell r="C1946">
            <v>0</v>
          </cell>
          <cell r="D1946">
            <v>0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</row>
        <row r="1947">
          <cell r="A1947">
            <v>241003561</v>
          </cell>
          <cell r="B1947" t="str">
            <v>241003561 STATE BANK OF SAURASHTRA A/C ZZZ66009946742-(I)</v>
          </cell>
          <cell r="C1947">
            <v>0</v>
          </cell>
          <cell r="D1947">
            <v>0</v>
          </cell>
          <cell r="E1947">
            <v>0</v>
          </cell>
          <cell r="F1947">
            <v>0</v>
          </cell>
          <cell r="G1947">
            <v>0</v>
          </cell>
          <cell r="H1947">
            <v>0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</row>
        <row r="1948">
          <cell r="A1948">
            <v>241003562</v>
          </cell>
          <cell r="B1948" t="str">
            <v>241003562 STATE BANK OF SAURASHTRA A/C ZZZ66009946742-(O)</v>
          </cell>
          <cell r="C1948">
            <v>0</v>
          </cell>
          <cell r="D1948">
            <v>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</row>
        <row r="1949">
          <cell r="A1949">
            <v>241003570</v>
          </cell>
          <cell r="B1949" t="str">
            <v>241003570 Bank of China (FES)  HO RMB A/c No. 01561208091001</v>
          </cell>
          <cell r="C1949">
            <v>0</v>
          </cell>
          <cell r="D1949">
            <v>0</v>
          </cell>
          <cell r="E1949">
            <v>0</v>
          </cell>
          <cell r="F1949">
            <v>0</v>
          </cell>
          <cell r="G1949">
            <v>0</v>
          </cell>
          <cell r="H1949">
            <v>0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</row>
        <row r="1950">
          <cell r="A1950">
            <v>241003571</v>
          </cell>
          <cell r="B1950" t="str">
            <v>241003571 Bank of China (FES)  HO RMB A/c No. 0156120809-(I)</v>
          </cell>
          <cell r="C1950">
            <v>0</v>
          </cell>
          <cell r="D1950">
            <v>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</row>
        <row r="1951">
          <cell r="A1951">
            <v>241003572</v>
          </cell>
          <cell r="B1951" t="str">
            <v>241003572 Bank of China (FES)  HO RMB A/c No. 0156120809-(O)</v>
          </cell>
          <cell r="C1951">
            <v>0</v>
          </cell>
          <cell r="D1951">
            <v>0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</row>
        <row r="1952">
          <cell r="A1952">
            <v>241003580</v>
          </cell>
          <cell r="B1952" t="str">
            <v>241003580 SBI  A/C 10057385070 FES - Patna</v>
          </cell>
          <cell r="C1952">
            <v>0</v>
          </cell>
          <cell r="D1952">
            <v>0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</row>
        <row r="1953">
          <cell r="A1953">
            <v>241003581</v>
          </cell>
          <cell r="B1953" t="str">
            <v>241003581 SBI  A/C  10057385070 FES -Patna-(I)</v>
          </cell>
          <cell r="C1953">
            <v>0</v>
          </cell>
          <cell r="D1953">
            <v>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</row>
        <row r="1954">
          <cell r="A1954">
            <v>241003582</v>
          </cell>
          <cell r="B1954" t="str">
            <v>241003582 SBI  A/C 10057385070 FES - Patna-(O)</v>
          </cell>
          <cell r="C1954">
            <v>0</v>
          </cell>
          <cell r="D1954">
            <v>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</row>
        <row r="1955">
          <cell r="A1955">
            <v>241003590</v>
          </cell>
          <cell r="B1955" t="str">
            <v>241003590 NANCHANG REP. OFFICE RMB  A/C NO. 361 710 000 0401</v>
          </cell>
          <cell r="C1955">
            <v>0</v>
          </cell>
          <cell r="D1955">
            <v>0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</row>
        <row r="1956">
          <cell r="A1956">
            <v>241003591</v>
          </cell>
          <cell r="B1956" t="str">
            <v>241003591 NANCHANG REP. OFFICE RMB  A/C NO. 361 710 000 -(I)</v>
          </cell>
          <cell r="C1956">
            <v>0</v>
          </cell>
          <cell r="D1956">
            <v>0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</row>
        <row r="1957">
          <cell r="A1957">
            <v>241003592</v>
          </cell>
          <cell r="B1957" t="str">
            <v>241003592 NANCHANG REP. OFFICE RMB  A/C NO. 361 710 000 -(O)</v>
          </cell>
          <cell r="C1957">
            <v>0</v>
          </cell>
          <cell r="D1957">
            <v>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</row>
        <row r="1958">
          <cell r="A1958">
            <v>241003600</v>
          </cell>
          <cell r="B1958" t="str">
            <v>241003600 ANZ BANK AUSTRALIA (NZD) A/C 0102 0987520 000</v>
          </cell>
          <cell r="C1958">
            <v>0</v>
          </cell>
          <cell r="D1958">
            <v>0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</row>
        <row r="1959">
          <cell r="A1959">
            <v>241003601</v>
          </cell>
          <cell r="B1959" t="str">
            <v>241003601 ANZ BANK AUSTRALIA (NZD) A/C 0102 0987520 000-(I)</v>
          </cell>
          <cell r="C1959">
            <v>0</v>
          </cell>
          <cell r="D1959">
            <v>0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</row>
        <row r="1960">
          <cell r="A1960">
            <v>241003602</v>
          </cell>
          <cell r="B1960" t="str">
            <v>241003602 ANZ BANK AUSTRALIA (NZD) A/C 0102 0987520 000-(O)</v>
          </cell>
          <cell r="C1960">
            <v>0</v>
          </cell>
          <cell r="D1960">
            <v>0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</row>
        <row r="1961">
          <cell r="A1961">
            <v>241003650</v>
          </cell>
          <cell r="B1961" t="str">
            <v>241003650 Canara Bank a/c - 190320110055</v>
          </cell>
          <cell r="C1961">
            <v>-107202755.3</v>
          </cell>
          <cell r="D1961">
            <v>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-107202755.3</v>
          </cell>
        </row>
        <row r="1962">
          <cell r="A1962">
            <v>241003651</v>
          </cell>
          <cell r="B1962" t="str">
            <v>241003651 Canara Bank a/c - 190320110055 - (I)</v>
          </cell>
          <cell r="C1962">
            <v>2600000</v>
          </cell>
          <cell r="D1962">
            <v>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2600000</v>
          </cell>
        </row>
        <row r="1963">
          <cell r="A1963">
            <v>241003652</v>
          </cell>
          <cell r="B1963" t="str">
            <v>241003652 Canara Bank a/c - 190320110055 - (O)</v>
          </cell>
          <cell r="C1963">
            <v>104602755.3</v>
          </cell>
          <cell r="D1963">
            <v>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104602755.3</v>
          </cell>
        </row>
        <row r="1964">
          <cell r="A1964">
            <v>241003660</v>
          </cell>
          <cell r="B1964" t="str">
            <v>241003660 Canara Bank a/c - 1625201002327</v>
          </cell>
          <cell r="C1964">
            <v>0</v>
          </cell>
          <cell r="D1964">
            <v>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</row>
        <row r="1965">
          <cell r="A1965">
            <v>241003661</v>
          </cell>
          <cell r="B1965" t="str">
            <v>241003661 Canara Bank a/c - 1625201002327-(I)</v>
          </cell>
          <cell r="C1965">
            <v>0</v>
          </cell>
          <cell r="D1965">
            <v>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0</v>
          </cell>
        </row>
        <row r="1966">
          <cell r="A1966">
            <v>241003662</v>
          </cell>
          <cell r="B1966" t="str">
            <v>241003662 Canara Bank a/c - 1625201002327-(O)</v>
          </cell>
          <cell r="C1966">
            <v>0</v>
          </cell>
          <cell r="D1966">
            <v>0</v>
          </cell>
          <cell r="E1966">
            <v>0</v>
          </cell>
          <cell r="F1966">
            <v>0</v>
          </cell>
          <cell r="G1966">
            <v>0</v>
          </cell>
          <cell r="H1966">
            <v>0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0</v>
          </cell>
        </row>
        <row r="1967">
          <cell r="A1967">
            <v>241003670</v>
          </cell>
          <cell r="B1967" t="str">
            <v>241003670 ANZ BANK AUSTRALIA (FES) A/C 498908146</v>
          </cell>
          <cell r="C1967">
            <v>0</v>
          </cell>
          <cell r="D1967">
            <v>0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0</v>
          </cell>
          <cell r="T1967">
            <v>0</v>
          </cell>
        </row>
        <row r="1968">
          <cell r="A1968">
            <v>241003671</v>
          </cell>
          <cell r="B1968" t="str">
            <v>241003671 ANZ BANK AUSTRALIA (FES) A/C 498908146-(I)</v>
          </cell>
          <cell r="C1968">
            <v>0</v>
          </cell>
          <cell r="D1968">
            <v>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0</v>
          </cell>
          <cell r="T1968">
            <v>0</v>
          </cell>
        </row>
        <row r="1969">
          <cell r="A1969">
            <v>241003672</v>
          </cell>
          <cell r="B1969" t="str">
            <v>241003672 ANZ BANK AUSTRALIA (FES) A/C 498908146-(O)</v>
          </cell>
          <cell r="C1969">
            <v>0</v>
          </cell>
          <cell r="D1969">
            <v>0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</row>
        <row r="1970">
          <cell r="A1970">
            <v>241003680</v>
          </cell>
          <cell r="B1970" t="str">
            <v>241003680 ANZ BANK AUSTRALIA (FES) A/C 498908197 COLL.</v>
          </cell>
          <cell r="C1970">
            <v>0</v>
          </cell>
          <cell r="D1970">
            <v>0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0</v>
          </cell>
        </row>
        <row r="1971">
          <cell r="A1971">
            <v>241003681</v>
          </cell>
          <cell r="B1971" t="str">
            <v>241003681 ANZ BANK AUSTRALIA (FES) A/C 498908197 COLL.-(I)</v>
          </cell>
          <cell r="C1971">
            <v>0</v>
          </cell>
          <cell r="D1971">
            <v>0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</row>
        <row r="1972">
          <cell r="A1972">
            <v>241003682</v>
          </cell>
          <cell r="B1972" t="str">
            <v>241003682 ANZ BANK AUSTRALIA (FES) A/C 498908197 COLL.-(O)</v>
          </cell>
          <cell r="C1972">
            <v>0</v>
          </cell>
          <cell r="D1972">
            <v>0</v>
          </cell>
          <cell r="E1972">
            <v>0</v>
          </cell>
          <cell r="F1972">
            <v>0</v>
          </cell>
          <cell r="G1972">
            <v>0</v>
          </cell>
          <cell r="H1972">
            <v>0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</row>
        <row r="1973">
          <cell r="A1973">
            <v>241003690</v>
          </cell>
          <cell r="B1973" t="str">
            <v>241003690 BANK OF CHINA (FES) HO USD A/C 01561208093014</v>
          </cell>
          <cell r="C1973">
            <v>0</v>
          </cell>
          <cell r="D1973">
            <v>0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</row>
        <row r="1974">
          <cell r="A1974">
            <v>241003691</v>
          </cell>
          <cell r="B1974" t="str">
            <v>241003691 BANK OF CHINA (FES) HO USD A/C 01561208093014-(I)</v>
          </cell>
          <cell r="C1974">
            <v>0</v>
          </cell>
          <cell r="D1974">
            <v>0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</row>
        <row r="1975">
          <cell r="A1975">
            <v>241003692</v>
          </cell>
          <cell r="B1975" t="str">
            <v>241003692 BANK OF CHINA (FES) HO USD A/C 01561208093014-(O)</v>
          </cell>
          <cell r="C1975">
            <v>0</v>
          </cell>
          <cell r="D1975">
            <v>0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</row>
        <row r="1976">
          <cell r="A1976">
            <v>241003700</v>
          </cell>
          <cell r="B1976" t="str">
            <v>241003700 NAT. AUSTRALIAN BK  (FES) A/C 0084100577049781</v>
          </cell>
          <cell r="C1976">
            <v>0</v>
          </cell>
          <cell r="D1976">
            <v>0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</row>
        <row r="1977">
          <cell r="A1977">
            <v>241003701</v>
          </cell>
          <cell r="B1977" t="str">
            <v>241003701 NAT. AUSTRALIAN BK  (FES) A/C 0084100577049781-(I)</v>
          </cell>
          <cell r="C1977">
            <v>0</v>
          </cell>
          <cell r="D1977">
            <v>0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</row>
        <row r="1978">
          <cell r="A1978">
            <v>241003702</v>
          </cell>
          <cell r="B1978" t="str">
            <v>241003702 NAT. AUSTRALIAN BK  (FES) A/C 0084100577049781-(O)</v>
          </cell>
          <cell r="C1978">
            <v>0</v>
          </cell>
          <cell r="D1978">
            <v>0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</row>
        <row r="1979">
          <cell r="A1979">
            <v>241003710</v>
          </cell>
          <cell r="B1979" t="str">
            <v>241003710 SBI NAVA SHEVA BRANCH A/C 057573</v>
          </cell>
          <cell r="C1979">
            <v>0</v>
          </cell>
          <cell r="D1979">
            <v>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</row>
        <row r="1980">
          <cell r="A1980">
            <v>241003711</v>
          </cell>
          <cell r="B1980" t="str">
            <v>241003711 SBI NAVA SHEVA BRANCH A/C 057573-(I)</v>
          </cell>
          <cell r="C1980">
            <v>0</v>
          </cell>
          <cell r="D1980">
            <v>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</row>
        <row r="1981">
          <cell r="A1981">
            <v>241003712</v>
          </cell>
          <cell r="B1981" t="str">
            <v>241003712 SBI NAVA SHEVA BRANCH A/C 057573-(O)</v>
          </cell>
          <cell r="C1981">
            <v>0</v>
          </cell>
          <cell r="D1981">
            <v>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</row>
        <row r="1982">
          <cell r="A1982">
            <v>241003720</v>
          </cell>
          <cell r="B1982" t="str">
            <v>241003720 UTI BANK (FES) RUDRAPUR A/C 17601020003230</v>
          </cell>
          <cell r="C1982">
            <v>0</v>
          </cell>
          <cell r="D1982">
            <v>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</row>
        <row r="1983">
          <cell r="A1983">
            <v>241003721</v>
          </cell>
          <cell r="B1983" t="str">
            <v>241003721 UTI BANK (FES) RUDRAPUR A/C 17601020003230-(I)</v>
          </cell>
          <cell r="C1983">
            <v>0</v>
          </cell>
          <cell r="D1983">
            <v>0</v>
          </cell>
          <cell r="E1983">
            <v>0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</row>
        <row r="1984">
          <cell r="A1984">
            <v>241003722</v>
          </cell>
          <cell r="B1984" t="str">
            <v>241003722 UTI BANK (FES) RUDRAPUR A/C 17601020003230-(O)</v>
          </cell>
          <cell r="C1984">
            <v>0</v>
          </cell>
          <cell r="D1984">
            <v>0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</row>
        <row r="1985">
          <cell r="A1985">
            <v>241003730</v>
          </cell>
          <cell r="B1985" t="str">
            <v>241003730 HDFC BANK A/c  (FES) GORAKHPUR 2840310000030</v>
          </cell>
          <cell r="C1985">
            <v>0</v>
          </cell>
          <cell r="D1985">
            <v>0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</row>
        <row r="1986">
          <cell r="A1986">
            <v>241003731</v>
          </cell>
          <cell r="B1986" t="str">
            <v>241003731 HDFC BANK A/c  (FES) GORAKHPUR 2840310000030 (I)</v>
          </cell>
          <cell r="C1986">
            <v>0</v>
          </cell>
          <cell r="D1986">
            <v>0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</row>
        <row r="1987">
          <cell r="A1987">
            <v>241003732</v>
          </cell>
          <cell r="B1987" t="str">
            <v>241003732 HDFC BANK A/c  (FES) GORAKHPUR 2840310000030 (O)</v>
          </cell>
          <cell r="C1987">
            <v>0</v>
          </cell>
          <cell r="D1987">
            <v>0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</row>
        <row r="1988">
          <cell r="A1988">
            <v>241003740</v>
          </cell>
          <cell r="B1988" t="str">
            <v>241003740 HDFC CURR. ACCT -RANCHI (FES)</v>
          </cell>
          <cell r="C1988">
            <v>0</v>
          </cell>
          <cell r="D1988">
            <v>0</v>
          </cell>
          <cell r="E1988">
            <v>0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</row>
        <row r="1989">
          <cell r="A1989">
            <v>241003741</v>
          </cell>
          <cell r="B1989" t="str">
            <v>241003741 HDFC CURR. ACCT -RANCHI (FES)-(I)</v>
          </cell>
          <cell r="C1989">
            <v>0</v>
          </cell>
          <cell r="D1989">
            <v>0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</row>
        <row r="1990">
          <cell r="A1990">
            <v>241003742</v>
          </cell>
          <cell r="B1990" t="str">
            <v>241003742 HDFC CURR. ACCT -RANCHI (FES)-(O)</v>
          </cell>
          <cell r="C1990">
            <v>0</v>
          </cell>
          <cell r="D1990">
            <v>0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</row>
        <row r="1991">
          <cell r="A1991">
            <v>241003750</v>
          </cell>
          <cell r="B1991" t="str">
            <v>241003750 HDFC A/c 1920310000059 FES - GWALIOR CLEARING</v>
          </cell>
          <cell r="C1991">
            <v>0</v>
          </cell>
          <cell r="D1991">
            <v>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</row>
        <row r="1992">
          <cell r="A1992">
            <v>241003751</v>
          </cell>
          <cell r="B1992" t="str">
            <v>241003751 HDFC A/c 1920310000059 FES - GWALIOR CLEARING-(I)</v>
          </cell>
          <cell r="C1992">
            <v>0</v>
          </cell>
          <cell r="D1992">
            <v>0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</row>
        <row r="1993">
          <cell r="A1993">
            <v>241003752</v>
          </cell>
          <cell r="B1993" t="str">
            <v>241003752 HDFC A/c 1920310000059 FES - GWALIOR CLEARING-(O)</v>
          </cell>
          <cell r="C1993">
            <v>0</v>
          </cell>
          <cell r="D1993">
            <v>0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</row>
        <row r="1994">
          <cell r="A1994">
            <v>241003760</v>
          </cell>
          <cell r="B1994" t="str">
            <v>241003760 HDFC 10103100000086 FES RAJKOT CLRG</v>
          </cell>
          <cell r="C1994">
            <v>0</v>
          </cell>
          <cell r="D1994">
            <v>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</row>
        <row r="1995">
          <cell r="A1995">
            <v>241003761</v>
          </cell>
          <cell r="B1995" t="str">
            <v>241003761 HDFC 10103100000086 FES RAJKOT CLRG-(I)</v>
          </cell>
          <cell r="C1995">
            <v>0</v>
          </cell>
          <cell r="D1995">
            <v>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</row>
        <row r="1996">
          <cell r="A1996">
            <v>241003762</v>
          </cell>
          <cell r="B1996" t="str">
            <v>241003762 HDFC 10103100000086 FES RAJKOT CLRG-(O)</v>
          </cell>
          <cell r="C1996">
            <v>0</v>
          </cell>
          <cell r="D1996">
            <v>0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</row>
        <row r="1997">
          <cell r="A1997">
            <v>241003770</v>
          </cell>
          <cell r="B1997" t="str">
            <v>241003770 HDFC BANK C A/C 450721018 FES</v>
          </cell>
          <cell r="C1997">
            <v>0</v>
          </cell>
          <cell r="D1997">
            <v>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</row>
        <row r="1998">
          <cell r="A1998">
            <v>241003771</v>
          </cell>
          <cell r="B1998" t="str">
            <v>241003771 HDFC BANK C A/C 450721018 FES-(I)</v>
          </cell>
          <cell r="C1998">
            <v>0</v>
          </cell>
          <cell r="D1998">
            <v>0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</row>
        <row r="1999">
          <cell r="A1999">
            <v>241003772</v>
          </cell>
          <cell r="B1999" t="str">
            <v>241003772 HDFC BANK C A/C 450721018 FES-(O)</v>
          </cell>
          <cell r="C1999">
            <v>0</v>
          </cell>
          <cell r="D1999">
            <v>0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</row>
        <row r="2000">
          <cell r="A2000">
            <v>241003780</v>
          </cell>
          <cell r="B2000" t="str">
            <v>241003780 SBI-01000/005424 Nirlon House Br. A/c.</v>
          </cell>
          <cell r="C2000">
            <v>0</v>
          </cell>
          <cell r="D2000">
            <v>0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</row>
        <row r="2001">
          <cell r="A2001">
            <v>241003781</v>
          </cell>
          <cell r="B2001" t="str">
            <v>241003781 SBI-01000/005424 Nirlon House Br. A/c.-(I)</v>
          </cell>
          <cell r="C2001">
            <v>0</v>
          </cell>
          <cell r="D2001">
            <v>0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</row>
        <row r="2002">
          <cell r="A2002">
            <v>241003782</v>
          </cell>
          <cell r="B2002" t="str">
            <v>241003782 SBI-01000/005424 Nirlon House Br. A/c.-(O)</v>
          </cell>
          <cell r="C2002">
            <v>0</v>
          </cell>
          <cell r="D2002">
            <v>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</row>
        <row r="2003">
          <cell r="A2003">
            <v>241003790</v>
          </cell>
          <cell r="B2003" t="str">
            <v>241003790 SBI IGATPURI</v>
          </cell>
          <cell r="C2003">
            <v>0</v>
          </cell>
          <cell r="D2003">
            <v>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</row>
        <row r="2004">
          <cell r="A2004">
            <v>241003791</v>
          </cell>
          <cell r="B2004" t="str">
            <v>241003791 SBI IGATPURI-(I)</v>
          </cell>
          <cell r="C2004">
            <v>0</v>
          </cell>
          <cell r="D2004">
            <v>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</row>
        <row r="2005">
          <cell r="A2005">
            <v>241003792</v>
          </cell>
          <cell r="B2005" t="str">
            <v>241003792 SBI IGATPURI-(O)</v>
          </cell>
          <cell r="C2005">
            <v>0</v>
          </cell>
          <cell r="D2005">
            <v>0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</row>
        <row r="2006">
          <cell r="A2006">
            <v>241003800</v>
          </cell>
          <cell r="B2006" t="str">
            <v>241003800 SBI IGATPURI-CLEARING</v>
          </cell>
          <cell r="C2006">
            <v>0</v>
          </cell>
          <cell r="D2006">
            <v>0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</row>
        <row r="2007">
          <cell r="A2007">
            <v>241003801</v>
          </cell>
          <cell r="B2007" t="str">
            <v>241003801 SBI IGATPURI-CLEARING-(I)</v>
          </cell>
          <cell r="C2007">
            <v>0</v>
          </cell>
          <cell r="D2007">
            <v>0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</row>
        <row r="2008">
          <cell r="A2008">
            <v>241003802</v>
          </cell>
          <cell r="B2008" t="str">
            <v>241003802 SBI IGATPURI-CLEARING-(O)</v>
          </cell>
          <cell r="C2008">
            <v>0</v>
          </cell>
          <cell r="D2008">
            <v>0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</row>
        <row r="2009">
          <cell r="A2009">
            <v>241003810</v>
          </cell>
          <cell r="B2009" t="str">
            <v>241003810 SBI DALHOUSIE CALCUTTA - CLEARING ACCOUNT</v>
          </cell>
          <cell r="C2009">
            <v>0</v>
          </cell>
          <cell r="D2009">
            <v>0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</row>
        <row r="2010">
          <cell r="A2010">
            <v>241003811</v>
          </cell>
          <cell r="B2010" t="str">
            <v>241003811 SBI DALHOUSIE CALCUTTA - CLEARING ACCOUNT-(I)</v>
          </cell>
          <cell r="C2010">
            <v>0</v>
          </cell>
          <cell r="D2010">
            <v>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</row>
        <row r="2011">
          <cell r="A2011">
            <v>241003812</v>
          </cell>
          <cell r="B2011" t="str">
            <v>241003812 SBI DALHOUSIE CALCUTTA - CLEARING ACCOUNT-(O)</v>
          </cell>
          <cell r="C2011">
            <v>0</v>
          </cell>
          <cell r="D2011">
            <v>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</row>
        <row r="2012">
          <cell r="A2012">
            <v>241003820</v>
          </cell>
          <cell r="B2012" t="str">
            <v>241003820 BANK OF BARODA (HO) C/C 91348</v>
          </cell>
          <cell r="C2012">
            <v>0</v>
          </cell>
          <cell r="D2012">
            <v>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</row>
        <row r="2013">
          <cell r="A2013">
            <v>241003821</v>
          </cell>
          <cell r="B2013" t="str">
            <v>241003821 BANK OF BARODA (HO) C/C 91348-(I)</v>
          </cell>
          <cell r="C2013">
            <v>0</v>
          </cell>
          <cell r="D2013">
            <v>0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</row>
        <row r="2014">
          <cell r="A2014">
            <v>241003822</v>
          </cell>
          <cell r="B2014" t="str">
            <v>241003822 BANK OF BARODA (HO) C/C 91348-(O)</v>
          </cell>
          <cell r="C2014">
            <v>0</v>
          </cell>
          <cell r="D2014">
            <v>0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</row>
        <row r="2015">
          <cell r="A2015">
            <v>241003840</v>
          </cell>
          <cell r="B2015" t="str">
            <v>241003840 IRANO BRITISH BANK</v>
          </cell>
          <cell r="C2015">
            <v>0</v>
          </cell>
          <cell r="D2015">
            <v>0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</row>
        <row r="2016">
          <cell r="A2016">
            <v>241003841</v>
          </cell>
          <cell r="B2016" t="str">
            <v>241003841 IRANO BRITISH BANK-(I)</v>
          </cell>
          <cell r="C2016">
            <v>0</v>
          </cell>
          <cell r="D2016">
            <v>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</row>
        <row r="2017">
          <cell r="A2017">
            <v>241003842</v>
          </cell>
          <cell r="B2017" t="str">
            <v>241003842 IRANO BRITISH BANK-(O)</v>
          </cell>
          <cell r="C2017">
            <v>0</v>
          </cell>
          <cell r="D2017">
            <v>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</row>
        <row r="2018">
          <cell r="A2018">
            <v>241003850</v>
          </cell>
          <cell r="B2018" t="str">
            <v>241003850 SYNDICATE BANK WORLI (S) CA 24122</v>
          </cell>
          <cell r="C2018">
            <v>0</v>
          </cell>
          <cell r="D2018">
            <v>0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</row>
        <row r="2019">
          <cell r="A2019">
            <v>241003851</v>
          </cell>
          <cell r="B2019" t="str">
            <v>241003851 SYNDICATE BANK WORLI (S) CA 24122-(I)</v>
          </cell>
          <cell r="C2019">
            <v>0</v>
          </cell>
          <cell r="D2019">
            <v>0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</row>
        <row r="2020">
          <cell r="A2020">
            <v>241003852</v>
          </cell>
          <cell r="B2020" t="str">
            <v>241003852 SYNDICATE BANK WORLI (S) CA 24122-(O)</v>
          </cell>
          <cell r="C2020">
            <v>0</v>
          </cell>
          <cell r="D2020">
            <v>0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</row>
        <row r="2021">
          <cell r="A2021">
            <v>241003870</v>
          </cell>
          <cell r="B2021" t="str">
            <v>241003870 BANK TERM DEPOSITS FOREIGN STAMPS</v>
          </cell>
          <cell r="C2021">
            <v>0</v>
          </cell>
          <cell r="D2021">
            <v>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</row>
        <row r="2022">
          <cell r="A2022">
            <v>241003871</v>
          </cell>
          <cell r="B2022" t="str">
            <v>241003871 BANK TERM DEPOSITS FOREIGN STAMPS-(I)</v>
          </cell>
          <cell r="C2022">
            <v>0</v>
          </cell>
          <cell r="D2022">
            <v>0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</row>
        <row r="2023">
          <cell r="A2023">
            <v>241003872</v>
          </cell>
          <cell r="B2023" t="str">
            <v>241003872 BANK TERM DEPOSITS FOREIGN STAMPS-(O)</v>
          </cell>
          <cell r="C2023">
            <v>0</v>
          </cell>
          <cell r="D2023">
            <v>0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</row>
        <row r="2024">
          <cell r="A2024">
            <v>241003890</v>
          </cell>
          <cell r="B2024" t="str">
            <v>241003890 OTHER BANKS CUR-G.UP</v>
          </cell>
          <cell r="C2024">
            <v>29763494.23</v>
          </cell>
          <cell r="D2024">
            <v>0</v>
          </cell>
          <cell r="E2024">
            <v>0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29763494.23</v>
          </cell>
        </row>
        <row r="2025">
          <cell r="A2025">
            <v>241003910</v>
          </cell>
          <cell r="B2025" t="str">
            <v>241003910 Kotak Bank a/c - 09582560006220</v>
          </cell>
          <cell r="C2025">
            <v>0</v>
          </cell>
          <cell r="D2025">
            <v>8262603.3300000001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8262603.3300000001</v>
          </cell>
        </row>
        <row r="2026">
          <cell r="A2026">
            <v>241003911</v>
          </cell>
          <cell r="B2026" t="str">
            <v>241003911 Kotak Bank a/c - 09582560006220 - (I)</v>
          </cell>
          <cell r="C2026">
            <v>0</v>
          </cell>
          <cell r="D2026">
            <v>0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</row>
        <row r="2027">
          <cell r="A2027">
            <v>241003912</v>
          </cell>
          <cell r="B2027" t="str">
            <v>241003912 Kotak Bank a/c - 09582560006220 - (O)</v>
          </cell>
          <cell r="C2027">
            <v>0</v>
          </cell>
          <cell r="D2027">
            <v>0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</row>
        <row r="2028">
          <cell r="A2028">
            <v>241003960</v>
          </cell>
          <cell r="B2028" t="str">
            <v>241003960 SBI GROSSING UP-CURR</v>
          </cell>
          <cell r="C2028">
            <v>0</v>
          </cell>
          <cell r="D2028">
            <v>-79170809</v>
          </cell>
          <cell r="E2028">
            <v>0</v>
          </cell>
          <cell r="F2028">
            <v>2797481920.0999999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47945871.039999999</v>
          </cell>
          <cell r="T2028">
            <v>2766256982.1399999</v>
          </cell>
        </row>
        <row r="2029">
          <cell r="A2029">
            <v>241003961</v>
          </cell>
          <cell r="B2029" t="str">
            <v>241003961 Kotak GROSS UP-CURR</v>
          </cell>
          <cell r="C2029">
            <v>0</v>
          </cell>
          <cell r="D2029">
            <v>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</row>
        <row r="2030">
          <cell r="A2030">
            <v>241003970</v>
          </cell>
          <cell r="B2030" t="str">
            <v>241003970 GRINDLAYS CUR-G.UP</v>
          </cell>
          <cell r="C2030">
            <v>0</v>
          </cell>
          <cell r="D2030">
            <v>0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626259281.89999998</v>
          </cell>
          <cell r="T2030">
            <v>626259281.89999998</v>
          </cell>
        </row>
        <row r="2031">
          <cell r="A2031">
            <v>241004070</v>
          </cell>
          <cell r="B2031" t="str">
            <v>241004070 HDFC Bank Haridwar -09430310000066</v>
          </cell>
          <cell r="C2031">
            <v>0</v>
          </cell>
          <cell r="D2031">
            <v>0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</row>
        <row r="2032">
          <cell r="A2032">
            <v>241004071</v>
          </cell>
          <cell r="B2032" t="str">
            <v>241004071 HDFC Bank Haridwar -09430310000066 (I)</v>
          </cell>
          <cell r="C2032">
            <v>0</v>
          </cell>
          <cell r="D2032">
            <v>0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</row>
        <row r="2033">
          <cell r="A2033">
            <v>241004072</v>
          </cell>
          <cell r="B2033" t="str">
            <v>241004072 HDFC Bank Haridwar -09430310000066 (O)</v>
          </cell>
          <cell r="C2033">
            <v>0</v>
          </cell>
          <cell r="D2033">
            <v>0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</row>
        <row r="2034">
          <cell r="A2034">
            <v>241004110</v>
          </cell>
          <cell r="B2034" t="str">
            <v>241004110 HDFC 02400310004934 ESOP Tax Collection a/c</v>
          </cell>
          <cell r="C2034">
            <v>0</v>
          </cell>
          <cell r="D2034">
            <v>0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</row>
        <row r="2035">
          <cell r="A2035">
            <v>241004111</v>
          </cell>
          <cell r="B2035" t="str">
            <v>241004111 HDFC 02400310004934 ESOP Tax Collection a/c</v>
          </cell>
          <cell r="C2035">
            <v>0</v>
          </cell>
          <cell r="D2035">
            <v>0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</row>
        <row r="2036">
          <cell r="A2036">
            <v>241004112</v>
          </cell>
          <cell r="B2036" t="str">
            <v>241004112 HDFC 02400310004934 ESOP Tax Collection a/c</v>
          </cell>
          <cell r="C2036">
            <v>0</v>
          </cell>
          <cell r="D2036">
            <v>0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</row>
        <row r="2037">
          <cell r="A2037">
            <v>241005000</v>
          </cell>
          <cell r="B2037" t="str">
            <v>241005000 HDFC Sandoz Branch a/c. 02400310004865</v>
          </cell>
          <cell r="C2037">
            <v>0</v>
          </cell>
          <cell r="D2037">
            <v>0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</row>
        <row r="2038">
          <cell r="A2038">
            <v>241005001</v>
          </cell>
          <cell r="B2038" t="str">
            <v>241005001 HDFC Sandoz Branch a/c. 02400310004865 (I)</v>
          </cell>
          <cell r="C2038">
            <v>0</v>
          </cell>
          <cell r="D2038">
            <v>0</v>
          </cell>
          <cell r="E2038">
            <v>0</v>
          </cell>
          <cell r="F2038">
            <v>0</v>
          </cell>
          <cell r="G2038">
            <v>-3021597.45</v>
          </cell>
          <cell r="H2038">
            <v>0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-3021597.45</v>
          </cell>
        </row>
        <row r="2039">
          <cell r="A2039">
            <v>241005002</v>
          </cell>
          <cell r="B2039" t="str">
            <v>241005002 HDFC Sandoz Branch a/c. 02400310004865 (O)</v>
          </cell>
          <cell r="C2039">
            <v>0</v>
          </cell>
          <cell r="D2039">
            <v>0</v>
          </cell>
          <cell r="E2039">
            <v>0</v>
          </cell>
          <cell r="F2039">
            <v>0</v>
          </cell>
          <cell r="G2039">
            <v>54122129.810000002</v>
          </cell>
          <cell r="H2039">
            <v>0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54122129.810000002</v>
          </cell>
        </row>
        <row r="2040">
          <cell r="A2040">
            <v>241005240</v>
          </cell>
          <cell r="B2040" t="str">
            <v>CANARA-GRATUITY-792201001873</v>
          </cell>
          <cell r="C2040">
            <v>23871</v>
          </cell>
          <cell r="D2040">
            <v>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>
            <v>23871</v>
          </cell>
        </row>
        <row r="2041">
          <cell r="A2041">
            <v>241005483</v>
          </cell>
          <cell r="B2041" t="str">
            <v>241005483 BOB A/c - 27800200000255</v>
          </cell>
          <cell r="C2041">
            <v>0</v>
          </cell>
          <cell r="D2041">
            <v>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</row>
        <row r="2042">
          <cell r="A2042">
            <v>241005484</v>
          </cell>
          <cell r="B2042" t="str">
            <v>241005484 BOB A/c - 29100200000038</v>
          </cell>
          <cell r="C2042">
            <v>0</v>
          </cell>
          <cell r="D2042">
            <v>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</row>
        <row r="2043">
          <cell r="A2043">
            <v>241005485</v>
          </cell>
          <cell r="B2043" t="str">
            <v>241005485 BOB A/c - 29270200000220</v>
          </cell>
          <cell r="C2043">
            <v>0</v>
          </cell>
          <cell r="D2043">
            <v>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</row>
        <row r="2044">
          <cell r="A2044">
            <v>241005486</v>
          </cell>
          <cell r="B2044" t="str">
            <v>241005486 BOB A/c - 07460200000433</v>
          </cell>
          <cell r="C2044">
            <v>0</v>
          </cell>
          <cell r="D2044">
            <v>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</row>
        <row r="2045">
          <cell r="A2045">
            <v>241005487</v>
          </cell>
          <cell r="B2045" t="str">
            <v>241005487 BOB A/c - 05170200025202</v>
          </cell>
          <cell r="C2045">
            <v>0</v>
          </cell>
          <cell r="D2045">
            <v>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</row>
        <row r="2046">
          <cell r="A2046">
            <v>241005488</v>
          </cell>
          <cell r="B2046" t="str">
            <v>241005488 BOB A/c - 04510200000615</v>
          </cell>
          <cell r="C2046">
            <v>0</v>
          </cell>
          <cell r="D2046">
            <v>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</row>
        <row r="2047">
          <cell r="A2047">
            <v>241005489</v>
          </cell>
          <cell r="B2047" t="str">
            <v>241005489 HDFC A/c - 00052320000114</v>
          </cell>
          <cell r="C2047">
            <v>0</v>
          </cell>
          <cell r="D2047">
            <v>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</row>
        <row r="2048">
          <cell r="A2048">
            <v>241005490</v>
          </cell>
          <cell r="B2048" t="str">
            <v>241005490 HDFC A/c - 06422320000203</v>
          </cell>
          <cell r="C2048">
            <v>0</v>
          </cell>
          <cell r="D2048">
            <v>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</row>
        <row r="2049">
          <cell r="A2049">
            <v>241005491</v>
          </cell>
          <cell r="B2049" t="str">
            <v>241005491 HDFC A/c - 06422150000019</v>
          </cell>
          <cell r="C2049">
            <v>0</v>
          </cell>
          <cell r="D2049">
            <v>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</row>
        <row r="2050">
          <cell r="A2050">
            <v>241005492</v>
          </cell>
          <cell r="B2050" t="str">
            <v>241005492 HDFC A/c - 00350310000445</v>
          </cell>
          <cell r="C2050">
            <v>0</v>
          </cell>
          <cell r="D2050">
            <v>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</row>
        <row r="2051">
          <cell r="A2051">
            <v>241005493</v>
          </cell>
          <cell r="B2051" t="str">
            <v>241005493 HDFC A/c - 00620310000381</v>
          </cell>
          <cell r="C2051">
            <v>0</v>
          </cell>
          <cell r="D2051">
            <v>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</row>
        <row r="2052">
          <cell r="A2052">
            <v>241005494</v>
          </cell>
          <cell r="B2052" t="str">
            <v>241005494 HDFC A/c - 00620310000374</v>
          </cell>
          <cell r="C2052">
            <v>0</v>
          </cell>
          <cell r="D2052">
            <v>0</v>
          </cell>
          <cell r="E2052">
            <v>0</v>
          </cell>
          <cell r="F2052">
            <v>0</v>
          </cell>
          <cell r="G2052">
            <v>0</v>
          </cell>
          <cell r="H2052">
            <v>0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</row>
        <row r="2053">
          <cell r="A2053">
            <v>241005495</v>
          </cell>
          <cell r="B2053" t="str">
            <v>241005495 HDFC A/c - 00620310000364</v>
          </cell>
          <cell r="C2053">
            <v>0</v>
          </cell>
          <cell r="D2053">
            <v>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</row>
        <row r="2054">
          <cell r="A2054">
            <v>241005496</v>
          </cell>
          <cell r="B2054" t="str">
            <v>241005496 HDFC A/c - 00350310000418</v>
          </cell>
          <cell r="C2054">
            <v>0</v>
          </cell>
          <cell r="D2054">
            <v>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</row>
        <row r="2055">
          <cell r="A2055">
            <v>241005497</v>
          </cell>
          <cell r="B2055" t="str">
            <v>241005497 HDFC A/c - 00350310000263</v>
          </cell>
          <cell r="C2055">
            <v>0</v>
          </cell>
          <cell r="D2055">
            <v>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</row>
        <row r="2056">
          <cell r="A2056">
            <v>241005498</v>
          </cell>
          <cell r="B2056" t="str">
            <v>241005498 HDFC A/c - 00620310000114</v>
          </cell>
          <cell r="C2056">
            <v>0</v>
          </cell>
          <cell r="D2056">
            <v>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</row>
        <row r="2057">
          <cell r="A2057">
            <v>241005499</v>
          </cell>
          <cell r="B2057" t="str">
            <v>241005499 HDFC A/c - 00070310002993</v>
          </cell>
          <cell r="C2057">
            <v>0</v>
          </cell>
          <cell r="D2057">
            <v>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</row>
        <row r="2058">
          <cell r="A2058">
            <v>241005500</v>
          </cell>
          <cell r="B2058" t="str">
            <v>241005500 HDFC A/c - 02400310003154</v>
          </cell>
          <cell r="C2058">
            <v>0</v>
          </cell>
          <cell r="D2058">
            <v>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</row>
        <row r="2059">
          <cell r="A2059">
            <v>241005520</v>
          </cell>
          <cell r="B2059" t="str">
            <v>241005520 HDFC A/c - 09140310000015</v>
          </cell>
          <cell r="C2059">
            <v>0</v>
          </cell>
          <cell r="D2059">
            <v>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</row>
        <row r="2060">
          <cell r="A2060">
            <v>241005650</v>
          </cell>
          <cell r="B2060" t="str">
            <v>241005650 Kotak Mahindra Bank C/A 9582560005861</v>
          </cell>
          <cell r="C2060">
            <v>0</v>
          </cell>
          <cell r="D2060">
            <v>0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</row>
        <row r="2061">
          <cell r="A2061">
            <v>241005651</v>
          </cell>
          <cell r="B2061" t="str">
            <v>241005651 Kotak Mahindra Bank C/A 9582560005861 (I)</v>
          </cell>
          <cell r="C2061">
            <v>0</v>
          </cell>
          <cell r="D2061">
            <v>0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</row>
        <row r="2062">
          <cell r="A2062">
            <v>241005652</v>
          </cell>
          <cell r="B2062" t="str">
            <v>241005652 Kotak Mahindra Bank C/A 9582560005861 (O)</v>
          </cell>
          <cell r="C2062">
            <v>0</v>
          </cell>
          <cell r="D2062">
            <v>0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</row>
        <row r="2063">
          <cell r="A2063">
            <v>241005700</v>
          </cell>
          <cell r="B2063" t="str">
            <v>241005700 Kotak Bank A/c.09582560008838</v>
          </cell>
          <cell r="C2063">
            <v>0</v>
          </cell>
          <cell r="D2063">
            <v>28394534.719999999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28394534.719999999</v>
          </cell>
        </row>
        <row r="2064">
          <cell r="A2064">
            <v>241005701</v>
          </cell>
          <cell r="B2064" t="str">
            <v>241005701 Kotak Bank A/c.09582560008838 (I)</v>
          </cell>
          <cell r="C2064">
            <v>0</v>
          </cell>
          <cell r="D2064">
            <v>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</row>
        <row r="2065">
          <cell r="A2065">
            <v>241005702</v>
          </cell>
          <cell r="B2065" t="str">
            <v>241005702 Kotak Bank A/c.09582560008838 (O)</v>
          </cell>
          <cell r="C2065">
            <v>0</v>
          </cell>
          <cell r="D2065">
            <v>0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</row>
        <row r="2066">
          <cell r="A2066">
            <v>241005750</v>
          </cell>
          <cell r="B2066" t="str">
            <v>241005750 Kotak Bank-A/c 9582560005861-ASK BAS</v>
          </cell>
          <cell r="C2066">
            <v>8054139.1500000004</v>
          </cell>
          <cell r="D2066">
            <v>0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8054139.1500000004</v>
          </cell>
        </row>
        <row r="2067">
          <cell r="A2067">
            <v>241005751</v>
          </cell>
          <cell r="B2067" t="str">
            <v>241005751 Kotak Bank-A/c 9582560005861-ASK BAS (I)</v>
          </cell>
          <cell r="C2067">
            <v>0</v>
          </cell>
          <cell r="D2067">
            <v>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</row>
        <row r="2068">
          <cell r="A2068">
            <v>241005752</v>
          </cell>
          <cell r="B2068" t="str">
            <v>241005752 Kotak Bank-A/c 9582560005861-ASK BAS (O)</v>
          </cell>
          <cell r="C2068">
            <v>0</v>
          </cell>
          <cell r="D2068">
            <v>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</row>
        <row r="2069">
          <cell r="A2069">
            <v>241005770</v>
          </cell>
          <cell r="B2069" t="str">
            <v>241005770 CITIBANK C/A 520597026</v>
          </cell>
          <cell r="C2069">
            <v>0</v>
          </cell>
          <cell r="D2069">
            <v>0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</row>
        <row r="2070">
          <cell r="A2070">
            <v>241005771</v>
          </cell>
          <cell r="B2070" t="str">
            <v>241005771 CITIBANK C/A 520597026 (I)</v>
          </cell>
          <cell r="C2070">
            <v>0</v>
          </cell>
          <cell r="D2070">
            <v>0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</row>
        <row r="2071">
          <cell r="A2071">
            <v>241005772</v>
          </cell>
          <cell r="B2071" t="str">
            <v>241005772 CITIBANK C/A 520597026 (O)</v>
          </cell>
          <cell r="C2071">
            <v>0</v>
          </cell>
          <cell r="D2071">
            <v>0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</row>
        <row r="2072">
          <cell r="A2072">
            <v>241005810</v>
          </cell>
          <cell r="B2072" t="str">
            <v>241005810 HDFC Bank Ltd - 00350310000263</v>
          </cell>
          <cell r="C2072">
            <v>0</v>
          </cell>
          <cell r="D2072">
            <v>0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</row>
        <row r="2073">
          <cell r="A2073">
            <v>241005811</v>
          </cell>
          <cell r="B2073" t="str">
            <v>241005811 HDFC Bank Ltd - 00350310000263 (I)</v>
          </cell>
          <cell r="C2073">
            <v>0</v>
          </cell>
          <cell r="D2073">
            <v>0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</row>
        <row r="2074">
          <cell r="A2074">
            <v>241005812</v>
          </cell>
          <cell r="B2074" t="str">
            <v>241005812 HDFC Bank Ltd - 00350310000263 (O)</v>
          </cell>
          <cell r="C2074">
            <v>0</v>
          </cell>
          <cell r="D2074">
            <v>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</row>
        <row r="2075">
          <cell r="A2075">
            <v>241005820</v>
          </cell>
          <cell r="B2075" t="str">
            <v>241005820 HDFC Bank Ltd - 00350310000445</v>
          </cell>
          <cell r="C2075">
            <v>0</v>
          </cell>
          <cell r="D2075">
            <v>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</row>
        <row r="2076">
          <cell r="A2076">
            <v>241005821</v>
          </cell>
          <cell r="B2076" t="str">
            <v>241005821 HDFC Bank Ltd - 00350310000445 (I)</v>
          </cell>
          <cell r="C2076">
            <v>0</v>
          </cell>
          <cell r="D2076">
            <v>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</row>
        <row r="2077">
          <cell r="A2077">
            <v>241005822</v>
          </cell>
          <cell r="B2077" t="str">
            <v>241005822 HDFC Bank Ltd - 00350310000445(O)</v>
          </cell>
          <cell r="C2077">
            <v>0</v>
          </cell>
          <cell r="D2077">
            <v>0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</row>
        <row r="2078">
          <cell r="A2078">
            <v>241005830</v>
          </cell>
          <cell r="B2078" t="str">
            <v>241005830 HDFC Bank Ltd - 02400310003154</v>
          </cell>
          <cell r="C2078">
            <v>0</v>
          </cell>
          <cell r="D2078">
            <v>0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</row>
        <row r="2079">
          <cell r="A2079">
            <v>241005831</v>
          </cell>
          <cell r="B2079" t="str">
            <v>241005831 HDFC Bank Ltd - 02400310003154 (I)</v>
          </cell>
          <cell r="C2079">
            <v>0</v>
          </cell>
          <cell r="D2079">
            <v>0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</row>
        <row r="2080">
          <cell r="A2080">
            <v>241005832</v>
          </cell>
          <cell r="B2080" t="str">
            <v>241005832 HDFC Bank Ltd - 02400310003154 (O)</v>
          </cell>
          <cell r="C2080">
            <v>0</v>
          </cell>
          <cell r="D2080">
            <v>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</row>
        <row r="2081">
          <cell r="A2081">
            <v>241005840</v>
          </cell>
          <cell r="B2081" t="str">
            <v>241005840 HDFC Bank Ltd - 00620310000114</v>
          </cell>
          <cell r="C2081">
            <v>0</v>
          </cell>
          <cell r="D2081">
            <v>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</row>
        <row r="2082">
          <cell r="A2082">
            <v>241005841</v>
          </cell>
          <cell r="B2082" t="str">
            <v>241005841 HDFC Bank Ltd - 00620310000114 (I)</v>
          </cell>
          <cell r="C2082">
            <v>0</v>
          </cell>
          <cell r="D2082">
            <v>0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</row>
        <row r="2083">
          <cell r="A2083">
            <v>241005842</v>
          </cell>
          <cell r="B2083" t="str">
            <v>241005842 HDFC Bank Ltd - 00620310000114 (O)</v>
          </cell>
          <cell r="C2083">
            <v>0</v>
          </cell>
          <cell r="D2083">
            <v>0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</row>
        <row r="2084">
          <cell r="A2084">
            <v>241005850</v>
          </cell>
          <cell r="B2084" t="str">
            <v>241005850 HDFC Bank Ltd - 00620310000374</v>
          </cell>
          <cell r="C2084">
            <v>0</v>
          </cell>
          <cell r="D2084">
            <v>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</row>
        <row r="2085">
          <cell r="A2085">
            <v>241005851</v>
          </cell>
          <cell r="B2085" t="str">
            <v>241005851 HDFC Bank Ltd - 00620310000374 (I)</v>
          </cell>
          <cell r="C2085">
            <v>0</v>
          </cell>
          <cell r="D2085">
            <v>0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</row>
        <row r="2086">
          <cell r="A2086">
            <v>241005852</v>
          </cell>
          <cell r="B2086" t="str">
            <v>241005852 HDFC Bank Ltd - 00620310000374 (O)</v>
          </cell>
          <cell r="C2086">
            <v>0</v>
          </cell>
          <cell r="D2086">
            <v>0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</row>
        <row r="2087">
          <cell r="A2087">
            <v>241005860</v>
          </cell>
          <cell r="B2087" t="str">
            <v>241005860 HDFC Bank Ltd - 06422320000203</v>
          </cell>
          <cell r="C2087">
            <v>0</v>
          </cell>
          <cell r="D2087">
            <v>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</row>
        <row r="2088">
          <cell r="A2088">
            <v>241005861</v>
          </cell>
          <cell r="B2088" t="str">
            <v>241005861 HDFC Bank Ltd - 06422320000203 (I)</v>
          </cell>
          <cell r="C2088">
            <v>0</v>
          </cell>
          <cell r="D2088">
            <v>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</row>
        <row r="2089">
          <cell r="A2089">
            <v>241005862</v>
          </cell>
          <cell r="B2089" t="str">
            <v>241005862 HDFC Bank Ltd - 06422320000203 (O)</v>
          </cell>
          <cell r="C2089">
            <v>0</v>
          </cell>
          <cell r="D2089">
            <v>0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</row>
        <row r="2090">
          <cell r="A2090">
            <v>241005870</v>
          </cell>
          <cell r="B2090" t="str">
            <v>241005870 HDFC Bank Ltd - 01890310000189</v>
          </cell>
          <cell r="C2090">
            <v>0</v>
          </cell>
          <cell r="D2090">
            <v>0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</row>
        <row r="2091">
          <cell r="A2091">
            <v>241005871</v>
          </cell>
          <cell r="B2091" t="str">
            <v>241005871 HDFC Bank Ltd - 01890310000189 (I)</v>
          </cell>
          <cell r="C2091">
            <v>0</v>
          </cell>
          <cell r="D2091">
            <v>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</row>
        <row r="2092">
          <cell r="A2092">
            <v>241005872</v>
          </cell>
          <cell r="B2092" t="str">
            <v>241005872 HDFC Bank Ltd - 01890310000189 (O)</v>
          </cell>
          <cell r="C2092">
            <v>0</v>
          </cell>
          <cell r="D2092">
            <v>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</row>
        <row r="2093">
          <cell r="A2093">
            <v>241005880</v>
          </cell>
          <cell r="B2093" t="str">
            <v>241005880 HDFC Bank Ltd - 00070310002993</v>
          </cell>
          <cell r="C2093">
            <v>0</v>
          </cell>
          <cell r="D2093">
            <v>0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</row>
        <row r="2094">
          <cell r="A2094">
            <v>241005881</v>
          </cell>
          <cell r="B2094" t="str">
            <v>241005881 HDFC Bank Ltd - 00070310002993 (I)</v>
          </cell>
          <cell r="C2094">
            <v>0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</row>
        <row r="2095">
          <cell r="A2095">
            <v>241005882</v>
          </cell>
          <cell r="B2095" t="str">
            <v>241005882 HDFC Bank Ltd - 00070310002993 (O)</v>
          </cell>
          <cell r="C2095">
            <v>0</v>
          </cell>
          <cell r="D2095">
            <v>0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</row>
        <row r="2096">
          <cell r="A2096">
            <v>241005890</v>
          </cell>
          <cell r="B2096" t="str">
            <v>241005890 HDFC Bank Ltd - 00350310000418</v>
          </cell>
          <cell r="C2096">
            <v>0</v>
          </cell>
          <cell r="D2096">
            <v>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</row>
        <row r="2097">
          <cell r="A2097">
            <v>241005891</v>
          </cell>
          <cell r="B2097" t="str">
            <v>241005891 HDFC Bank Ltd - 00350310000418 (I)</v>
          </cell>
          <cell r="C2097">
            <v>0</v>
          </cell>
          <cell r="D2097">
            <v>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</row>
        <row r="2098">
          <cell r="A2098">
            <v>241005892</v>
          </cell>
          <cell r="B2098" t="str">
            <v>241005892 HDFC Bank Ltd - 00350310000418 (O)</v>
          </cell>
          <cell r="C2098">
            <v>0</v>
          </cell>
          <cell r="D2098">
            <v>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</row>
        <row r="2099">
          <cell r="A2099">
            <v>241005900</v>
          </cell>
          <cell r="B2099" t="str">
            <v>241005900 HDFC Bank Ltd - 00052320000114</v>
          </cell>
          <cell r="C2099">
            <v>0</v>
          </cell>
          <cell r="D2099">
            <v>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</row>
        <row r="2100">
          <cell r="A2100">
            <v>241005901</v>
          </cell>
          <cell r="B2100" t="str">
            <v>241005901 HDFC Bank Ltd - 00052320000114 (I)</v>
          </cell>
          <cell r="C2100">
            <v>0</v>
          </cell>
          <cell r="D2100">
            <v>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</row>
        <row r="2101">
          <cell r="A2101">
            <v>241005902</v>
          </cell>
          <cell r="B2101" t="str">
            <v>241005902 HDFC Bank Ltd - 00052320000114 (O)</v>
          </cell>
          <cell r="C2101">
            <v>0</v>
          </cell>
          <cell r="D2101">
            <v>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</row>
        <row r="2102">
          <cell r="A2102">
            <v>241005910</v>
          </cell>
          <cell r="B2102" t="str">
            <v>241005910 HDFC Bank Ltd - 00350310000592</v>
          </cell>
          <cell r="C2102">
            <v>0</v>
          </cell>
          <cell r="D2102">
            <v>0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</row>
        <row r="2103">
          <cell r="A2103">
            <v>241005911</v>
          </cell>
          <cell r="B2103" t="str">
            <v>241005911 HDFC Bank Ltd - 00350310000592 (I)</v>
          </cell>
          <cell r="C2103">
            <v>0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</row>
        <row r="2104">
          <cell r="A2104">
            <v>241005912</v>
          </cell>
          <cell r="B2104" t="str">
            <v>241005912 HDFC Bank Ltd - 00350310000592 (O)</v>
          </cell>
          <cell r="C2104">
            <v>0</v>
          </cell>
          <cell r="D2104">
            <v>0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</row>
        <row r="2105">
          <cell r="A2105">
            <v>241006040</v>
          </cell>
          <cell r="B2105" t="str">
            <v>241006040 CITI BANK NA-520597018</v>
          </cell>
          <cell r="C2105">
            <v>0</v>
          </cell>
          <cell r="D2105">
            <v>0</v>
          </cell>
          <cell r="E2105">
            <v>0</v>
          </cell>
          <cell r="F2105">
            <v>294805.86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294805.86</v>
          </cell>
        </row>
        <row r="2106">
          <cell r="A2106">
            <v>241006041</v>
          </cell>
          <cell r="B2106" t="str">
            <v>241006041 CITI BANK NA-520597018 (I)</v>
          </cell>
          <cell r="C2106">
            <v>0</v>
          </cell>
          <cell r="D2106">
            <v>0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</row>
        <row r="2107">
          <cell r="A2107">
            <v>241006042</v>
          </cell>
          <cell r="B2107" t="str">
            <v>241006042 CITI BANK NA-520597018 (O)</v>
          </cell>
          <cell r="C2107">
            <v>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</row>
        <row r="2108">
          <cell r="A2108">
            <v>241006050</v>
          </cell>
          <cell r="B2108" t="str">
            <v>241006050 HDFC BANK LTD - 00990690017750</v>
          </cell>
          <cell r="C2108">
            <v>0</v>
          </cell>
          <cell r="D2108">
            <v>0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</row>
        <row r="2109">
          <cell r="A2109">
            <v>241006051</v>
          </cell>
          <cell r="B2109" t="str">
            <v>241006051 HDFC BANK LTD - 00990690017750 (I)</v>
          </cell>
          <cell r="C2109">
            <v>0</v>
          </cell>
          <cell r="D2109">
            <v>0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</row>
        <row r="2110">
          <cell r="A2110">
            <v>241006052</v>
          </cell>
          <cell r="B2110" t="str">
            <v>241006052 HDFC BANK LTD - 00990690017750 (O)</v>
          </cell>
          <cell r="C2110">
            <v>0</v>
          </cell>
          <cell r="D2110">
            <v>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</row>
        <row r="2111">
          <cell r="A2111">
            <v>241006100</v>
          </cell>
          <cell r="B2111" t="str">
            <v>HDFC BANK LTD - 05230310002134</v>
          </cell>
          <cell r="C2111">
            <v>5738.98</v>
          </cell>
          <cell r="D2111">
            <v>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5738.98</v>
          </cell>
        </row>
        <row r="2112">
          <cell r="A2112">
            <v>241006101</v>
          </cell>
          <cell r="B2112" t="str">
            <v>HDFC BANK LTD - 05230310002134 (I)</v>
          </cell>
          <cell r="C2112">
            <v>-100000</v>
          </cell>
          <cell r="D2112">
            <v>0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0</v>
          </cell>
          <cell r="T2112">
            <v>-100000</v>
          </cell>
        </row>
        <row r="2113">
          <cell r="A2113">
            <v>241006102</v>
          </cell>
          <cell r="B2113" t="str">
            <v>**  HDFC-134 (O)</v>
          </cell>
          <cell r="C2113">
            <v>0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</row>
        <row r="2114">
          <cell r="A2114">
            <v>241006060</v>
          </cell>
          <cell r="B2114" t="str">
            <v>241006060 UCO BANK D. N. ROAD A/c 19790210007013</v>
          </cell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</row>
        <row r="2115">
          <cell r="A2115">
            <v>241006061</v>
          </cell>
          <cell r="B2115" t="str">
            <v>241006061 UCO BANK D. N. ROAD A/c 19790210007013(I)</v>
          </cell>
          <cell r="C2115">
            <v>0</v>
          </cell>
          <cell r="D2115">
            <v>0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</row>
        <row r="2116">
          <cell r="A2116">
            <v>241006062</v>
          </cell>
          <cell r="B2116" t="str">
            <v>241006062 UCO BANK D. N. ROAD A/c 19790210007013(O)</v>
          </cell>
          <cell r="C2116">
            <v>0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</row>
        <row r="2117">
          <cell r="A2117">
            <v>241006080</v>
          </cell>
          <cell r="B2117" t="str">
            <v>241006080 Bank of Baroda- Current A/c 29100200000038</v>
          </cell>
          <cell r="C2117">
            <v>0</v>
          </cell>
          <cell r="D2117">
            <v>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</row>
        <row r="2118">
          <cell r="A2118">
            <v>241006081</v>
          </cell>
          <cell r="B2118" t="str">
            <v>241006081 Bank of Baroda- Current A/c 29100200000038 (I)</v>
          </cell>
          <cell r="C2118">
            <v>0</v>
          </cell>
          <cell r="D2118">
            <v>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</row>
        <row r="2119">
          <cell r="A2119">
            <v>241006082</v>
          </cell>
          <cell r="B2119" t="str">
            <v>241006082 Bank of Baroda- Current A/c 29100200000038 (O)</v>
          </cell>
          <cell r="C2119">
            <v>0</v>
          </cell>
          <cell r="D2119">
            <v>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</row>
        <row r="2120">
          <cell r="A2120">
            <v>241006510</v>
          </cell>
          <cell r="B2120" t="str">
            <v>241006510 United Commercial Bank- Current A/c 19790210007013</v>
          </cell>
          <cell r="C2120">
            <v>0</v>
          </cell>
          <cell r="D2120">
            <v>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</row>
        <row r="2121">
          <cell r="A2121">
            <v>241006511</v>
          </cell>
          <cell r="B2121" t="str">
            <v>241006511 United Commercial Bank-Current A/c19790210007013-I</v>
          </cell>
          <cell r="C2121">
            <v>0</v>
          </cell>
          <cell r="D2121">
            <v>0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</row>
        <row r="2122">
          <cell r="A2122">
            <v>241006512</v>
          </cell>
          <cell r="B2122" t="str">
            <v>241006512 United Commercial Bank-Current A/c19790210007013-O</v>
          </cell>
          <cell r="C2122">
            <v>0</v>
          </cell>
          <cell r="D2122">
            <v>0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</row>
        <row r="2123">
          <cell r="A2123">
            <v>241006530</v>
          </cell>
          <cell r="B2123" t="str">
            <v>241006530 AXIS BANK - 912020033887074</v>
          </cell>
          <cell r="C2123">
            <v>0</v>
          </cell>
          <cell r="D2123">
            <v>0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</row>
        <row r="2124">
          <cell r="A2124">
            <v>241006531</v>
          </cell>
          <cell r="B2124" t="str">
            <v>241006531 AXIS BANK - 912020033887074 (I)</v>
          </cell>
          <cell r="C2124">
            <v>0</v>
          </cell>
          <cell r="D2124">
            <v>0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</row>
        <row r="2125">
          <cell r="A2125">
            <v>241006532</v>
          </cell>
          <cell r="B2125" t="str">
            <v>241006532 AXIS BANK - 912020033887074 (O)</v>
          </cell>
          <cell r="C2125">
            <v>0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</row>
        <row r="2126">
          <cell r="A2126">
            <v>241006700</v>
          </cell>
          <cell r="B2126" t="str">
            <v>241006700 HDFC Bank Ltd- '22430310000013'</v>
          </cell>
          <cell r="C2126">
            <v>0</v>
          </cell>
          <cell r="D2126">
            <v>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</row>
        <row r="2127">
          <cell r="A2127">
            <v>241006701</v>
          </cell>
          <cell r="B2127" t="str">
            <v>241006701 HDFC Bank Ltd- '22430310000013' (I)</v>
          </cell>
          <cell r="C2127">
            <v>0</v>
          </cell>
          <cell r="D2127">
            <v>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</row>
        <row r="2128">
          <cell r="A2128">
            <v>241006702</v>
          </cell>
          <cell r="B2128" t="str">
            <v>241006702 HDFC Bank Ltd- '22430310000013'(O)</v>
          </cell>
          <cell r="C2128">
            <v>0</v>
          </cell>
          <cell r="D2128">
            <v>1083762.05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1083762.05</v>
          </cell>
        </row>
        <row r="2129">
          <cell r="A2129">
            <v>241006750</v>
          </cell>
          <cell r="B2129" t="str">
            <v>241006750 IOB  049802000001736</v>
          </cell>
          <cell r="C2129">
            <v>0</v>
          </cell>
          <cell r="D2129">
            <v>0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0</v>
          </cell>
        </row>
        <row r="2130">
          <cell r="A2130">
            <v>241006751</v>
          </cell>
          <cell r="B2130" t="str">
            <v>241006751 IOB  049802000001736   - (I)</v>
          </cell>
          <cell r="C2130">
            <v>0</v>
          </cell>
          <cell r="D2130">
            <v>0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0</v>
          </cell>
        </row>
        <row r="2131">
          <cell r="A2131">
            <v>241006752</v>
          </cell>
          <cell r="B2131" t="str">
            <v>241006752 IOB  049802000001736   - (O)</v>
          </cell>
          <cell r="C2131">
            <v>0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0</v>
          </cell>
        </row>
        <row r="2132">
          <cell r="A2132">
            <v>241006830</v>
          </cell>
          <cell r="B2132" t="str">
            <v>241006830 HFDC Bank Ltd- Current A/c 17972150000026</v>
          </cell>
          <cell r="C2132">
            <v>0</v>
          </cell>
          <cell r="D2132">
            <v>0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0</v>
          </cell>
          <cell r="T2132">
            <v>0</v>
          </cell>
        </row>
        <row r="2133">
          <cell r="A2133">
            <v>241006831</v>
          </cell>
          <cell r="B2133" t="str">
            <v>241006831 HFDC Bank Ltd- Current A/c 17972150000026 (I)</v>
          </cell>
          <cell r="C2133">
            <v>0</v>
          </cell>
          <cell r="D2133">
            <v>0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0</v>
          </cell>
          <cell r="T2133">
            <v>0</v>
          </cell>
        </row>
        <row r="2134">
          <cell r="A2134">
            <v>241006832</v>
          </cell>
          <cell r="B2134" t="str">
            <v>241006832 HFDC Bank Ltd- Current A/c 17972150000026 (O)</v>
          </cell>
          <cell r="C2134">
            <v>0</v>
          </cell>
          <cell r="D2134">
            <v>0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0</v>
          </cell>
        </row>
        <row r="2135">
          <cell r="A2135">
            <v>241009901</v>
          </cell>
          <cell r="B2135" t="str">
            <v>241009901 Ind-AS Balance with HDFC bank (ESOP Trust Consolid</v>
          </cell>
          <cell r="C2135">
            <v>0</v>
          </cell>
          <cell r="D2135">
            <v>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0</v>
          </cell>
          <cell r="T2135">
            <v>0</v>
          </cell>
        </row>
        <row r="2136">
          <cell r="A2136">
            <v>241100010</v>
          </cell>
          <cell r="B2136" t="str">
            <v>241100010 Hdfc a/c -00010320001392</v>
          </cell>
          <cell r="C2136">
            <v>2079450</v>
          </cell>
          <cell r="D2136">
            <v>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0</v>
          </cell>
          <cell r="T2136">
            <v>2079450</v>
          </cell>
        </row>
        <row r="2137">
          <cell r="A2137">
            <v>241100011</v>
          </cell>
          <cell r="B2137" t="str">
            <v>241100011 Hdfc a/c -00010320001392 - (I)</v>
          </cell>
          <cell r="C2137">
            <v>-3787568</v>
          </cell>
          <cell r="D2137">
            <v>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-3787568</v>
          </cell>
        </row>
        <row r="2138">
          <cell r="A2138">
            <v>241100012</v>
          </cell>
          <cell r="B2138" t="str">
            <v>241100012 Hdfc a/c -00010320001392 - (O)</v>
          </cell>
          <cell r="C2138">
            <v>600828602.52999997</v>
          </cell>
          <cell r="D2138">
            <v>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600828602.52999997</v>
          </cell>
        </row>
        <row r="2139">
          <cell r="A2139">
            <v>241100020</v>
          </cell>
          <cell r="B2139" t="str">
            <v>241100020 Scb a/c -22205260337</v>
          </cell>
          <cell r="C2139">
            <v>4127368</v>
          </cell>
          <cell r="D2139">
            <v>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4127368</v>
          </cell>
        </row>
        <row r="2140">
          <cell r="A2140">
            <v>241100021</v>
          </cell>
          <cell r="B2140" t="str">
            <v>241100021 Scb a/c -22205260337 - (I)</v>
          </cell>
          <cell r="C2140">
            <v>34545120.689999998</v>
          </cell>
          <cell r="D2140">
            <v>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34545120.689999998</v>
          </cell>
        </row>
        <row r="2141">
          <cell r="A2141">
            <v>241100022</v>
          </cell>
          <cell r="B2141" t="str">
            <v>241100022 Scb a/c -22205260337 - (O)</v>
          </cell>
          <cell r="C2141">
            <v>0</v>
          </cell>
          <cell r="D2141">
            <v>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0</v>
          </cell>
        </row>
        <row r="2142">
          <cell r="A2142">
            <v>241220030</v>
          </cell>
          <cell r="B2142" t="str">
            <v>241220030 Balances With Sch Banks-foreign-Forex Adj</v>
          </cell>
          <cell r="C2142">
            <v>0</v>
          </cell>
          <cell r="D2142">
            <v>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</row>
        <row r="2143">
          <cell r="A2143">
            <v>241220040</v>
          </cell>
          <cell r="B2143" t="str">
            <v>241220040 BANK TERM DEPOSITS FOREIGN STAMPS</v>
          </cell>
          <cell r="C2143">
            <v>0</v>
          </cell>
          <cell r="D2143">
            <v>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</row>
        <row r="2144">
          <cell r="A2144">
            <v>241220098</v>
          </cell>
          <cell r="B2144" t="str">
            <v>241220098 Balances With Scheduled Bank Banks - Adjustment</v>
          </cell>
          <cell r="C2144">
            <v>0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</row>
        <row r="2145">
          <cell r="A2145">
            <v>241400010</v>
          </cell>
          <cell r="B2145" t="str">
            <v>241400010 Muncipal Bank ,Dahisar-101700000001249</v>
          </cell>
          <cell r="C2145">
            <v>0</v>
          </cell>
          <cell r="D2145">
            <v>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</row>
        <row r="2146">
          <cell r="A2146">
            <v>241400011</v>
          </cell>
          <cell r="B2146" t="str">
            <v>241400011 Mun Bnk,Dah-101700000001249 - (I)</v>
          </cell>
          <cell r="C2146">
            <v>0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</row>
        <row r="2147">
          <cell r="A2147">
            <v>241400012</v>
          </cell>
          <cell r="B2147" t="str">
            <v>241400012 Mun Bnk,Dah-101700000001249 - (O)</v>
          </cell>
          <cell r="C2147">
            <v>0</v>
          </cell>
          <cell r="D2147">
            <v>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</row>
        <row r="2148">
          <cell r="A2148">
            <v>241400020</v>
          </cell>
          <cell r="B2148" t="str">
            <v>241400020 Muncipal Bank,Mankhurd-301000000006812</v>
          </cell>
          <cell r="C2148">
            <v>0</v>
          </cell>
          <cell r="D2148">
            <v>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</row>
        <row r="2149">
          <cell r="A2149">
            <v>241400021</v>
          </cell>
          <cell r="B2149" t="str">
            <v>241400021 Mun Bnk,Mank-301000000006812 - (I)</v>
          </cell>
          <cell r="C2149">
            <v>0</v>
          </cell>
          <cell r="D2149">
            <v>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</row>
        <row r="2150">
          <cell r="A2150">
            <v>241400022</v>
          </cell>
          <cell r="B2150" t="str">
            <v>241400022 Mun Bnk,Mank-301000000006812 - (O)</v>
          </cell>
          <cell r="C2150">
            <v>0</v>
          </cell>
          <cell r="D2150">
            <v>0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</row>
        <row r="2151">
          <cell r="A2151">
            <v>241400040</v>
          </cell>
          <cell r="B2151" t="str">
            <v>241400040 Ahmednagar Merch Cop Bnk Ltd -11/02434</v>
          </cell>
          <cell r="C2151">
            <v>0</v>
          </cell>
          <cell r="D2151">
            <v>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</row>
        <row r="2152">
          <cell r="A2152">
            <v>241400041</v>
          </cell>
          <cell r="B2152" t="str">
            <v>241400041 Ahmed Merc Cop Bank Ltd-11/02434 - (I)</v>
          </cell>
          <cell r="C2152">
            <v>0</v>
          </cell>
          <cell r="D2152">
            <v>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</row>
        <row r="2153">
          <cell r="A2153">
            <v>241400042</v>
          </cell>
          <cell r="B2153" t="str">
            <v>241400042 Ahmed Merc Cop Bank Ltd--11/02434 - (O)</v>
          </cell>
          <cell r="C2153">
            <v>0</v>
          </cell>
          <cell r="D2153">
            <v>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</row>
        <row r="2154">
          <cell r="A2154">
            <v>241400070</v>
          </cell>
          <cell r="B2154" t="str">
            <v>241400070 State Bank Of India New York</v>
          </cell>
          <cell r="C2154">
            <v>0</v>
          </cell>
          <cell r="D2154">
            <v>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</row>
        <row r="2155">
          <cell r="A2155">
            <v>241400071</v>
          </cell>
          <cell r="B2155" t="str">
            <v>241400071 State Bank Of India New York-(I)</v>
          </cell>
          <cell r="C2155">
            <v>0</v>
          </cell>
          <cell r="D2155">
            <v>0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</row>
        <row r="2156">
          <cell r="A2156">
            <v>241400072</v>
          </cell>
          <cell r="B2156" t="str">
            <v>241400072 State Bank Of India New York-(O)</v>
          </cell>
          <cell r="C2156">
            <v>0</v>
          </cell>
          <cell r="D2156">
            <v>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</row>
        <row r="2157">
          <cell r="A2157">
            <v>241400080</v>
          </cell>
          <cell r="B2157" t="str">
            <v>241400080 Dbs Bank Ltd. Singapore A/C 00030053310</v>
          </cell>
          <cell r="C2157">
            <v>0</v>
          </cell>
          <cell r="D2157">
            <v>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</row>
        <row r="2158">
          <cell r="A2158">
            <v>241400081</v>
          </cell>
          <cell r="B2158" t="str">
            <v>241400081 Dbs Bank Ltd. Singapore  00030053310-(I)</v>
          </cell>
          <cell r="C2158">
            <v>0</v>
          </cell>
          <cell r="D2158">
            <v>0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</row>
        <row r="2159">
          <cell r="A2159">
            <v>241400082</v>
          </cell>
          <cell r="B2159" t="str">
            <v>241400082 Dbs Bank Ltd. Singapore00030053310-(I)</v>
          </cell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</row>
        <row r="2160">
          <cell r="A2160">
            <v>241400090</v>
          </cell>
          <cell r="B2160" t="str">
            <v>241400090 Aust and New xealand Bnk498908197</v>
          </cell>
          <cell r="C2160">
            <v>0</v>
          </cell>
          <cell r="D2160">
            <v>0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</row>
        <row r="2161">
          <cell r="A2161">
            <v>241400110</v>
          </cell>
          <cell r="B2161" t="str">
            <v>241400110 Muncipal Co Op Bank ,Dahisar-101700000001045</v>
          </cell>
          <cell r="C2161">
            <v>0</v>
          </cell>
          <cell r="D2161">
            <v>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</row>
        <row r="2162">
          <cell r="A2162">
            <v>241400111</v>
          </cell>
          <cell r="B2162" t="str">
            <v>241400111 Muncipal Co Op Bank ,Dahisar-101700000001045 (I)</v>
          </cell>
          <cell r="C2162">
            <v>0</v>
          </cell>
          <cell r="D2162">
            <v>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0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</row>
        <row r="2163">
          <cell r="A2163">
            <v>241400112</v>
          </cell>
          <cell r="B2163" t="str">
            <v>241400112 Muncipal Co Op Bank ,Dahisar-101700000001045  (O)</v>
          </cell>
          <cell r="C2163">
            <v>0</v>
          </cell>
          <cell r="D2163">
            <v>0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</row>
        <row r="2164">
          <cell r="A2164">
            <v>241400120</v>
          </cell>
          <cell r="B2164" t="str">
            <v>241400120 Muncipal Co Op Bank,Mankhurd-101600000000335</v>
          </cell>
          <cell r="C2164">
            <v>0</v>
          </cell>
          <cell r="D2164">
            <v>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</row>
        <row r="2165">
          <cell r="A2165">
            <v>241400121</v>
          </cell>
          <cell r="B2165" t="str">
            <v>241400121 Muncipal Co Op Bank,Mankhurd-101600000000335 (i)</v>
          </cell>
          <cell r="C2165">
            <v>0</v>
          </cell>
          <cell r="D2165">
            <v>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</row>
        <row r="2166">
          <cell r="A2166">
            <v>241400122</v>
          </cell>
          <cell r="B2166" t="str">
            <v>241400122 Muncipal Co Op Bank,Mankhurd-101600000000335 (O)</v>
          </cell>
          <cell r="C2166">
            <v>0</v>
          </cell>
          <cell r="D2166">
            <v>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</row>
        <row r="2167">
          <cell r="A2167">
            <v>241400130</v>
          </cell>
          <cell r="B2167" t="str">
            <v>241400130 Nanchang Rep. Office Usd A/C No. 361 71</v>
          </cell>
          <cell r="C2167">
            <v>0</v>
          </cell>
          <cell r="D2167">
            <v>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</row>
        <row r="2168">
          <cell r="A2168">
            <v>241400131</v>
          </cell>
          <cell r="B2168" t="str">
            <v>241400131 Nanchang Rep. Office Usd A/C No. 361 71 (i)</v>
          </cell>
          <cell r="C2168">
            <v>0</v>
          </cell>
          <cell r="D2168">
            <v>0</v>
          </cell>
          <cell r="E2168">
            <v>0</v>
          </cell>
          <cell r="F2168">
            <v>0</v>
          </cell>
          <cell r="G2168">
            <v>0</v>
          </cell>
          <cell r="H2168">
            <v>0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</row>
        <row r="2169">
          <cell r="A2169">
            <v>241400132</v>
          </cell>
          <cell r="B2169" t="str">
            <v>241400132 Nanchang Rep.Office USD A/C No 36171(o)</v>
          </cell>
          <cell r="C2169">
            <v>0</v>
          </cell>
          <cell r="D2169">
            <v>0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</row>
        <row r="2170">
          <cell r="A2170">
            <v>241400150</v>
          </cell>
          <cell r="B2170" t="str">
            <v>241400150 Hdfc Bank A/c - 02400310005441</v>
          </cell>
          <cell r="C2170">
            <v>1000000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1000000</v>
          </cell>
        </row>
        <row r="2171">
          <cell r="A2171">
            <v>241400151</v>
          </cell>
          <cell r="B2171" t="str">
            <v>241400151 Hdfc Bank A/c - 02400310005441(I)</v>
          </cell>
          <cell r="C2171">
            <v>3511537</v>
          </cell>
          <cell r="D2171">
            <v>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0</v>
          </cell>
          <cell r="T2171">
            <v>3511537</v>
          </cell>
        </row>
        <row r="2172">
          <cell r="A2172">
            <v>241400152</v>
          </cell>
          <cell r="B2172" t="str">
            <v>241400152 Hdfc Bank A/c - 02400310005441(O)</v>
          </cell>
          <cell r="C2172">
            <v>0</v>
          </cell>
          <cell r="D2172">
            <v>0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</row>
        <row r="2173">
          <cell r="A2173">
            <v>241400200</v>
          </cell>
          <cell r="B2173" t="str">
            <v>241400200 BALANCE WITH SYNDICATE BANK LONDON</v>
          </cell>
          <cell r="C2173">
            <v>0</v>
          </cell>
          <cell r="D2173">
            <v>0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</row>
        <row r="2174">
          <cell r="A2174">
            <v>241400210</v>
          </cell>
          <cell r="B2174" t="str">
            <v>241400210 StanChart MADPL-CC a/c - 22205354110</v>
          </cell>
          <cell r="C2174">
            <v>0</v>
          </cell>
          <cell r="D2174">
            <v>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</row>
        <row r="2175">
          <cell r="A2175">
            <v>241400610</v>
          </cell>
          <cell r="B2175" t="str">
            <v>241400610 Scb A/C 222-0-526024-8</v>
          </cell>
          <cell r="C2175">
            <v>0</v>
          </cell>
          <cell r="D2175">
            <v>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</row>
        <row r="2176">
          <cell r="A2176">
            <v>241400611</v>
          </cell>
          <cell r="B2176" t="str">
            <v>241400611 Scb A/C 222-0-526024-8 (I)</v>
          </cell>
          <cell r="C2176">
            <v>0</v>
          </cell>
          <cell r="D2176">
            <v>0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</row>
        <row r="2177">
          <cell r="A2177">
            <v>241400612</v>
          </cell>
          <cell r="B2177" t="str">
            <v>241400612 Scb A/C 222-0-526024-8 (O)</v>
          </cell>
          <cell r="C2177">
            <v>0</v>
          </cell>
          <cell r="D2177">
            <v>0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</row>
        <row r="2178">
          <cell r="A2178">
            <v>241400700</v>
          </cell>
          <cell r="B2178" t="str">
            <v>241400700 HDFC BANK - Current Account -12570310000033</v>
          </cell>
          <cell r="C2178">
            <v>0</v>
          </cell>
          <cell r="D2178">
            <v>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</row>
        <row r="2179">
          <cell r="A2179">
            <v>241400701</v>
          </cell>
          <cell r="B2179" t="str">
            <v>241400701 HDFC BANK - Current Account -12570310000033 (I)</v>
          </cell>
          <cell r="C2179">
            <v>0</v>
          </cell>
          <cell r="D2179">
            <v>0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</row>
        <row r="2180">
          <cell r="A2180">
            <v>241400702</v>
          </cell>
          <cell r="B2180" t="str">
            <v>241400702 HDFC BANK - Current Account -12570310000033 (O)</v>
          </cell>
          <cell r="C2180">
            <v>0</v>
          </cell>
          <cell r="D2180">
            <v>0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</row>
        <row r="2181">
          <cell r="A2181">
            <v>241400740</v>
          </cell>
          <cell r="B2181" t="str">
            <v>241400740 HDFC Bank Ltd- Current A/c 26500310000019</v>
          </cell>
          <cell r="C2181">
            <v>0</v>
          </cell>
          <cell r="D2181">
            <v>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</row>
        <row r="2182">
          <cell r="A2182">
            <v>241400741</v>
          </cell>
          <cell r="B2182" t="str">
            <v>241400741 HDFC Bank Ltd- Current A/c 26500310000019 (I)</v>
          </cell>
          <cell r="C2182">
            <v>0</v>
          </cell>
          <cell r="D2182">
            <v>0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</row>
        <row r="2183">
          <cell r="A2183">
            <v>241400742</v>
          </cell>
          <cell r="B2183" t="str">
            <v>241400742 HDFC Bank Ltd- Current A/c 26500310000019 (O)</v>
          </cell>
          <cell r="C2183">
            <v>0</v>
          </cell>
          <cell r="D2183">
            <v>0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</row>
        <row r="2184">
          <cell r="A2184">
            <v>241400780</v>
          </cell>
          <cell r="B2184" t="str">
            <v>241400780 Bank of Baroda a/c 29100200000114</v>
          </cell>
          <cell r="C2184">
            <v>0</v>
          </cell>
          <cell r="D2184">
            <v>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</row>
        <row r="2185">
          <cell r="A2185">
            <v>241400781</v>
          </cell>
          <cell r="B2185" t="str">
            <v>241400781 Bank of Baroda a/c 29100200000114 - (I)</v>
          </cell>
          <cell r="C2185">
            <v>0</v>
          </cell>
          <cell r="D2185">
            <v>0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</row>
        <row r="2186">
          <cell r="A2186">
            <v>241400782</v>
          </cell>
          <cell r="B2186" t="str">
            <v>241400782 Bank of Baroda a/c 29100200000114 (O)</v>
          </cell>
          <cell r="C2186">
            <v>0</v>
          </cell>
          <cell r="D2186">
            <v>0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</row>
        <row r="2187">
          <cell r="A2187">
            <v>241400790</v>
          </cell>
          <cell r="B2187" t="str">
            <v>241400790 DENA Bank a/c-098911023812</v>
          </cell>
          <cell r="C2187">
            <v>0</v>
          </cell>
          <cell r="D2187">
            <v>0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</row>
        <row r="2188">
          <cell r="A2188">
            <v>241400791</v>
          </cell>
          <cell r="B2188" t="str">
            <v>241400791 Dena Bank a/c-098911023812 - (I)</v>
          </cell>
          <cell r="C2188">
            <v>0</v>
          </cell>
          <cell r="D2188">
            <v>0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</row>
        <row r="2189">
          <cell r="A2189">
            <v>241400792</v>
          </cell>
          <cell r="B2189" t="str">
            <v>241400792 Dena Bank a/c-098911023812 - (O)</v>
          </cell>
          <cell r="C2189">
            <v>0</v>
          </cell>
          <cell r="D2189">
            <v>0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</row>
        <row r="2190">
          <cell r="A2190">
            <v>241400800</v>
          </cell>
          <cell r="B2190" t="str">
            <v>241400800 HDFC Bank-02400310003353</v>
          </cell>
          <cell r="C2190">
            <v>321156269</v>
          </cell>
          <cell r="D2190">
            <v>0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321156269</v>
          </cell>
        </row>
        <row r="2191">
          <cell r="A2191">
            <v>241400801</v>
          </cell>
          <cell r="B2191" t="str">
            <v>241400801 HDFC Bank-02400310003353 - (I)</v>
          </cell>
          <cell r="C2191">
            <v>30274744</v>
          </cell>
          <cell r="D2191">
            <v>0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30274744</v>
          </cell>
        </row>
        <row r="2192">
          <cell r="A2192">
            <v>241400802</v>
          </cell>
          <cell r="B2192" t="str">
            <v>241400802 HDFC Bank-02400310003353 - (O)</v>
          </cell>
          <cell r="C2192">
            <v>0</v>
          </cell>
          <cell r="D2192">
            <v>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</row>
        <row r="2193">
          <cell r="A2193">
            <v>241400810</v>
          </cell>
          <cell r="B2193" t="str">
            <v>241400810 HDFC Bank A/c 0240031004769</v>
          </cell>
          <cell r="C2193">
            <v>0</v>
          </cell>
          <cell r="D2193">
            <v>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</row>
        <row r="2194">
          <cell r="A2194">
            <v>241400811</v>
          </cell>
          <cell r="B2194" t="str">
            <v>241400811 Hdfc Bank A/c 0240031004769 - (I)</v>
          </cell>
          <cell r="C2194">
            <v>0</v>
          </cell>
          <cell r="D2194">
            <v>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</row>
        <row r="2195">
          <cell r="A2195">
            <v>241400812</v>
          </cell>
          <cell r="B2195" t="str">
            <v>241400812 Hdfc Bank A/c 0240031004769 - (O)</v>
          </cell>
          <cell r="C2195">
            <v>0</v>
          </cell>
          <cell r="D2195">
            <v>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</row>
        <row r="2196">
          <cell r="A2196">
            <v>241400820</v>
          </cell>
          <cell r="B2196" t="str">
            <v>241400820 SBI- Zaheerabad a/c-10652688614</v>
          </cell>
          <cell r="C2196">
            <v>0</v>
          </cell>
          <cell r="D2196">
            <v>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</row>
        <row r="2197">
          <cell r="A2197">
            <v>241400821</v>
          </cell>
          <cell r="B2197" t="str">
            <v>241400821 SBI - Zaheerabad a/c-10652688614- (I)</v>
          </cell>
          <cell r="C2197">
            <v>0</v>
          </cell>
          <cell r="D2197">
            <v>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</row>
        <row r="2198">
          <cell r="A2198">
            <v>241400822</v>
          </cell>
          <cell r="B2198" t="str">
            <v>241400822 SBI - Zaheerabad a/c-10652688614 -(O)</v>
          </cell>
          <cell r="C2198">
            <v>0</v>
          </cell>
          <cell r="D2198">
            <v>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</row>
        <row r="2199">
          <cell r="A2199">
            <v>241400830</v>
          </cell>
          <cell r="B2199" t="str">
            <v>241400830 State Bank Of India-Mumbai-30552013257</v>
          </cell>
          <cell r="C2199">
            <v>0</v>
          </cell>
          <cell r="D2199">
            <v>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</row>
        <row r="2200">
          <cell r="A2200">
            <v>241400831</v>
          </cell>
          <cell r="B2200" t="str">
            <v>241400831 SBI- Mumbai a/c-30552013257 - (I)</v>
          </cell>
          <cell r="C2200">
            <v>0</v>
          </cell>
          <cell r="D2200">
            <v>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</row>
        <row r="2201">
          <cell r="A2201">
            <v>241400832</v>
          </cell>
          <cell r="B2201" t="str">
            <v>241400832 SBI- Mumbai a/c-30552013257 - (O)</v>
          </cell>
          <cell r="C2201">
            <v>0</v>
          </cell>
          <cell r="D2201">
            <v>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</row>
        <row r="2202">
          <cell r="A2202">
            <v>241400840</v>
          </cell>
          <cell r="B2202" t="str">
            <v>241400840 Standard Chartered a/c-22205257573</v>
          </cell>
          <cell r="C2202">
            <v>0</v>
          </cell>
          <cell r="D2202">
            <v>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</row>
        <row r="2203">
          <cell r="A2203">
            <v>241400841</v>
          </cell>
          <cell r="B2203" t="str">
            <v>241400841 Standard Chartered a/c-22205257573 - (I)</v>
          </cell>
          <cell r="C2203">
            <v>0</v>
          </cell>
          <cell r="D2203">
            <v>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</row>
        <row r="2204">
          <cell r="A2204">
            <v>241400842</v>
          </cell>
          <cell r="B2204" t="str">
            <v>241400842 Standard Chartered a/c-22205257573 - (O)</v>
          </cell>
          <cell r="C2204">
            <v>0</v>
          </cell>
          <cell r="D2204">
            <v>0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</row>
        <row r="2205">
          <cell r="A2205">
            <v>241400990</v>
          </cell>
          <cell r="B2205" t="str">
            <v>241400990 HDFC Bank A/C -  02830310000358</v>
          </cell>
          <cell r="C2205">
            <v>0</v>
          </cell>
          <cell r="D2205">
            <v>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</row>
        <row r="2206">
          <cell r="A2206">
            <v>241400991</v>
          </cell>
          <cell r="B2206" t="str">
            <v>241400991 HDFC Bank A/C -  02830310000358 (I)</v>
          </cell>
          <cell r="C2206">
            <v>0</v>
          </cell>
          <cell r="D2206">
            <v>0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</row>
        <row r="2207">
          <cell r="A2207">
            <v>241400992</v>
          </cell>
          <cell r="B2207" t="str">
            <v>241400992 HDFC Bank A/C -  02830310000358 (O)</v>
          </cell>
          <cell r="C2207">
            <v>0</v>
          </cell>
          <cell r="D2207">
            <v>120282.11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120282.11</v>
          </cell>
        </row>
        <row r="2208">
          <cell r="A2208">
            <v>241401000</v>
          </cell>
          <cell r="B2208" t="str">
            <v>241401000 ICICI HI GENE ESCROW 000405104523</v>
          </cell>
          <cell r="C2208">
            <v>0</v>
          </cell>
          <cell r="D2208">
            <v>0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</row>
        <row r="2209">
          <cell r="A2209">
            <v>241401001</v>
          </cell>
          <cell r="B2209" t="str">
            <v>241401001 ICICI HI GENE ESCROW 000405104523 (I)</v>
          </cell>
          <cell r="C2209">
            <v>0</v>
          </cell>
          <cell r="D2209">
            <v>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</row>
        <row r="2210">
          <cell r="A2210">
            <v>241401002</v>
          </cell>
          <cell r="B2210" t="str">
            <v>241401002 ICICI HI GENE ESCROW 000405104523 (O)</v>
          </cell>
          <cell r="C2210">
            <v>0</v>
          </cell>
          <cell r="D2210">
            <v>0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</row>
        <row r="2211">
          <cell r="A2211">
            <v>241401500</v>
          </cell>
          <cell r="B2211" t="str">
            <v>241401500 BOB Ballard Branch - 291002000000206</v>
          </cell>
          <cell r="C2211">
            <v>0</v>
          </cell>
          <cell r="D2211">
            <v>0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</row>
        <row r="2212">
          <cell r="A2212">
            <v>241401501</v>
          </cell>
          <cell r="B2212" t="str">
            <v>241401501 BOB Ballard Branch - 291002000000206 (I)</v>
          </cell>
          <cell r="C2212">
            <v>0</v>
          </cell>
          <cell r="D2212">
            <v>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</row>
        <row r="2213">
          <cell r="A2213">
            <v>241401502</v>
          </cell>
          <cell r="B2213" t="str">
            <v>241401502 BOB Ballard Branch - 291002000000206 (O)</v>
          </cell>
          <cell r="C2213">
            <v>0</v>
          </cell>
          <cell r="D2213">
            <v>0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</row>
        <row r="2214">
          <cell r="A2214">
            <v>241401531</v>
          </cell>
          <cell r="B2214" t="str">
            <v>241401531 Bank of America- 620573165014 (I)</v>
          </cell>
          <cell r="C2214">
            <v>4011871028.5900002</v>
          </cell>
          <cell r="D2214">
            <v>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>
            <v>0</v>
          </cell>
          <cell r="T2214">
            <v>4011871028.5900002</v>
          </cell>
        </row>
        <row r="2215">
          <cell r="A2215">
            <v>241401532</v>
          </cell>
          <cell r="B2215" t="str">
            <v>241401532 Bank of America- 620573165014 (O)</v>
          </cell>
          <cell r="C2215">
            <v>-4011871028.5900002</v>
          </cell>
          <cell r="D2215">
            <v>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-4011871028.5900002</v>
          </cell>
        </row>
        <row r="2216">
          <cell r="A2216">
            <v>241401540</v>
          </cell>
          <cell r="B2216" t="str">
            <v>241401540 AXIS BANK - 915020022927829</v>
          </cell>
          <cell r="C2216">
            <v>0</v>
          </cell>
          <cell r="D2216">
            <v>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</row>
        <row r="2217">
          <cell r="A2217">
            <v>241401541</v>
          </cell>
          <cell r="B2217" t="str">
            <v>241401541 AXIS BANK (I) - 915020022927829</v>
          </cell>
          <cell r="C2217">
            <v>0</v>
          </cell>
          <cell r="D2217">
            <v>0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</row>
        <row r="2218">
          <cell r="A2218">
            <v>241401542</v>
          </cell>
          <cell r="B2218" t="str">
            <v>241401542 AXIS BANK (O) - 915020022927829</v>
          </cell>
          <cell r="C2218">
            <v>0</v>
          </cell>
          <cell r="D2218">
            <v>0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</row>
        <row r="2219">
          <cell r="A2219">
            <v>241401550</v>
          </cell>
          <cell r="B2219" t="str">
            <v>241401550 AXIS BANK - 915020022927591</v>
          </cell>
          <cell r="C2219">
            <v>0</v>
          </cell>
          <cell r="D2219">
            <v>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0</v>
          </cell>
        </row>
        <row r="2220">
          <cell r="A2220">
            <v>241401551</v>
          </cell>
          <cell r="B2220" t="str">
            <v>241401551 AXIS BANK (I) - 915020022927591</v>
          </cell>
          <cell r="C2220">
            <v>0</v>
          </cell>
          <cell r="D2220">
            <v>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</row>
        <row r="2221">
          <cell r="A2221">
            <v>241401552</v>
          </cell>
          <cell r="B2221" t="str">
            <v>241401552 AXIS BANK (O) - 915020022927591</v>
          </cell>
          <cell r="C2221">
            <v>0</v>
          </cell>
          <cell r="D2221">
            <v>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</row>
        <row r="2222">
          <cell r="A2222">
            <v>241401580</v>
          </cell>
          <cell r="B2222" t="str">
            <v>241401580 Hdfc Bank a/c -0600310005061</v>
          </cell>
          <cell r="C2222">
            <v>0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0</v>
          </cell>
        </row>
        <row r="2223">
          <cell r="A2223">
            <v>241401581</v>
          </cell>
          <cell r="B2223" t="str">
            <v>241401581 Hdfc Bank a/c -0600310005061 - (I)</v>
          </cell>
          <cell r="C2223">
            <v>0</v>
          </cell>
          <cell r="D2223">
            <v>0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</row>
        <row r="2224">
          <cell r="A2224">
            <v>241401582</v>
          </cell>
          <cell r="B2224" t="str">
            <v>241401582 Hdfc Bank a/c -0600310005061 - (O)</v>
          </cell>
          <cell r="C2224">
            <v>0</v>
          </cell>
          <cell r="D2224">
            <v>1625685.58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0</v>
          </cell>
          <cell r="T2224">
            <v>1625685.58</v>
          </cell>
        </row>
        <row r="2225">
          <cell r="A2225">
            <v>241401600</v>
          </cell>
          <cell r="B2225" t="str">
            <v>241401600 HDFC BANK - COLLECTION A/C - 00600310036152</v>
          </cell>
          <cell r="C2225">
            <v>0</v>
          </cell>
          <cell r="D2225">
            <v>1269992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0</v>
          </cell>
          <cell r="T2225">
            <v>1269992</v>
          </cell>
        </row>
        <row r="2226">
          <cell r="A2226">
            <v>241401601</v>
          </cell>
          <cell r="B2226" t="str">
            <v>241401601 HDFC BANK - COLLECTION A/C - 00600310036152 (I)</v>
          </cell>
          <cell r="C2226">
            <v>0</v>
          </cell>
          <cell r="D2226">
            <v>8765369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8765369</v>
          </cell>
        </row>
        <row r="2227">
          <cell r="A2227">
            <v>241401602</v>
          </cell>
          <cell r="B2227" t="str">
            <v>241401602  HDFC BANK - COLLECTION A/C - 00600310036152 (O)</v>
          </cell>
          <cell r="C2227">
            <v>0</v>
          </cell>
          <cell r="D2227">
            <v>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</row>
        <row r="2228">
          <cell r="A2228">
            <v>241401710</v>
          </cell>
          <cell r="B2228" t="str">
            <v>241401710 HDFC A/c - 09140310000015</v>
          </cell>
          <cell r="C2228">
            <v>0</v>
          </cell>
          <cell r="D2228">
            <v>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</row>
        <row r="2229">
          <cell r="A2229">
            <v>241401711</v>
          </cell>
          <cell r="B2229" t="str">
            <v>241401711 HDFC A/c - 09140310000015 - (I)</v>
          </cell>
          <cell r="C2229">
            <v>0</v>
          </cell>
          <cell r="D2229">
            <v>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</row>
        <row r="2230">
          <cell r="A2230">
            <v>241401712</v>
          </cell>
          <cell r="B2230" t="str">
            <v>241401712 HDFC A/c - 09140310000015 - (O)</v>
          </cell>
          <cell r="C2230">
            <v>0</v>
          </cell>
          <cell r="D2230">
            <v>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</row>
        <row r="2231">
          <cell r="A2231">
            <v>241401800</v>
          </cell>
          <cell r="B2231" t="str">
            <v>241401800 KOTAK MAHINDRA BANK-9111489537</v>
          </cell>
          <cell r="C2231">
            <v>0</v>
          </cell>
          <cell r="D2231">
            <v>0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</row>
        <row r="2232">
          <cell r="A2232">
            <v>241401801</v>
          </cell>
          <cell r="B2232" t="str">
            <v>241401801 KOTAK MAHINDRA BANK-9111489537 (I)</v>
          </cell>
          <cell r="C2232">
            <v>0</v>
          </cell>
          <cell r="D2232">
            <v>0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</row>
        <row r="2233">
          <cell r="A2233">
            <v>241401802</v>
          </cell>
          <cell r="B2233" t="str">
            <v>241401802 KOTAK MAHINDRA BANK-9111489537 (O)</v>
          </cell>
          <cell r="C2233">
            <v>0</v>
          </cell>
          <cell r="D2233">
            <v>0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</row>
        <row r="2234">
          <cell r="A2234">
            <v>241401861</v>
          </cell>
          <cell r="B2234" t="str">
            <v>241401861 KOTAK MAHINDRA BANK-6711675049 (I)</v>
          </cell>
          <cell r="C2234">
            <v>0</v>
          </cell>
          <cell r="D2234">
            <v>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</row>
        <row r="2235">
          <cell r="A2235">
            <v>241401862</v>
          </cell>
          <cell r="B2235" t="str">
            <v>241401862 KOTAK MAHINDRA BANK-6711675049 (O)</v>
          </cell>
          <cell r="C2235">
            <v>0</v>
          </cell>
          <cell r="D2235">
            <v>0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</row>
        <row r="2236">
          <cell r="A2236">
            <v>241401870</v>
          </cell>
          <cell r="B2236" t="str">
            <v>241401870 HDFC BANK -CC A/c - 02400310006126</v>
          </cell>
          <cell r="C2236">
            <v>0</v>
          </cell>
          <cell r="D2236">
            <v>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</row>
        <row r="2237">
          <cell r="A2237">
            <v>241401871</v>
          </cell>
          <cell r="B2237" t="str">
            <v>241401871 HDFC BANK -CC A/c - 02400310006126 (I)</v>
          </cell>
          <cell r="C2237">
            <v>0</v>
          </cell>
          <cell r="D2237">
            <v>0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</row>
        <row r="2238">
          <cell r="A2238">
            <v>241401872</v>
          </cell>
          <cell r="B2238" t="str">
            <v>241401872 HDFC BANK -CC A/c - 02400310006126 (O)</v>
          </cell>
          <cell r="C2238">
            <v>0</v>
          </cell>
          <cell r="D2238">
            <v>0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</row>
        <row r="2239">
          <cell r="A2239">
            <v>241401900</v>
          </cell>
          <cell r="B2239" t="str">
            <v>241401900 Kotak Mah. Nariman Point - 2411690283</v>
          </cell>
          <cell r="C2239">
            <v>0</v>
          </cell>
          <cell r="D2239">
            <v>0</v>
          </cell>
          <cell r="E2239">
            <v>0</v>
          </cell>
          <cell r="F2239">
            <v>2203304804.9299998</v>
          </cell>
          <cell r="G2239">
            <v>0</v>
          </cell>
          <cell r="H2239">
            <v>0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2203304804.9299998</v>
          </cell>
        </row>
        <row r="2240">
          <cell r="A2240">
            <v>241401901</v>
          </cell>
          <cell r="B2240" t="str">
            <v>241401901 Kotak Mah. Nariman Point - 2411690283 (I)</v>
          </cell>
          <cell r="C2240">
            <v>0</v>
          </cell>
          <cell r="D2240">
            <v>0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</row>
        <row r="2241">
          <cell r="A2241">
            <v>241401902</v>
          </cell>
          <cell r="B2241" t="str">
            <v>241401902 Kotak Mah. Nariman Point - 2411690283 (O)</v>
          </cell>
          <cell r="C2241">
            <v>0</v>
          </cell>
          <cell r="D2241">
            <v>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</row>
        <row r="2242">
          <cell r="A2242">
            <v>241401920</v>
          </cell>
          <cell r="B2242" t="str">
            <v>241401920 Kotak Mahindra Bank - 9311488736</v>
          </cell>
          <cell r="C2242">
            <v>0</v>
          </cell>
          <cell r="D2242">
            <v>0</v>
          </cell>
          <cell r="E2242">
            <v>0</v>
          </cell>
          <cell r="F2242">
            <v>0</v>
          </cell>
          <cell r="G2242">
            <v>0</v>
          </cell>
          <cell r="H2242">
            <v>0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</row>
        <row r="2243">
          <cell r="A2243">
            <v>241401921</v>
          </cell>
          <cell r="B2243" t="str">
            <v>241401921 Kotak Mahindra Bank - 9311488736 (I)</v>
          </cell>
          <cell r="C2243">
            <v>0</v>
          </cell>
          <cell r="D2243">
            <v>0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</row>
        <row r="2244">
          <cell r="A2244">
            <v>241401922</v>
          </cell>
          <cell r="B2244" t="str">
            <v>241401922 Kotak Mahindra Bank - 9311488736 (O)</v>
          </cell>
          <cell r="C2244">
            <v>0</v>
          </cell>
          <cell r="D2244">
            <v>0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</row>
        <row r="2245">
          <cell r="A2245">
            <v>241402240</v>
          </cell>
          <cell r="B2245" t="str">
            <v>241402240 YES BANK LTD A/c.000181400009426</v>
          </cell>
          <cell r="C2245">
            <v>0</v>
          </cell>
          <cell r="D2245">
            <v>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</row>
        <row r="2246">
          <cell r="A2246">
            <v>241402241</v>
          </cell>
          <cell r="B2246" t="str">
            <v>241402241 YES BANK LTD A/c.000181400009426 - (I)</v>
          </cell>
          <cell r="C2246">
            <v>0</v>
          </cell>
          <cell r="D2246">
            <v>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</row>
        <row r="2247">
          <cell r="A2247">
            <v>241402242</v>
          </cell>
          <cell r="B2247" t="str">
            <v>241402242 YES BANK LTD A/c.000181400009426 - (O)</v>
          </cell>
          <cell r="C2247">
            <v>0</v>
          </cell>
          <cell r="D2247">
            <v>0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</row>
        <row r="2248">
          <cell r="A2248">
            <v>241402280</v>
          </cell>
          <cell r="B2248" t="str">
            <v>241402280 HDFC BANK -CC A/c - 02400310006143</v>
          </cell>
          <cell r="C2248">
            <v>0</v>
          </cell>
          <cell r="D2248">
            <v>0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</row>
        <row r="2249">
          <cell r="A2249">
            <v>241402281</v>
          </cell>
          <cell r="B2249" t="str">
            <v>241402281 HDFC BANK -CC A/c - 02400310006143 - (I)</v>
          </cell>
          <cell r="C2249">
            <v>0</v>
          </cell>
          <cell r="D2249">
            <v>0</v>
          </cell>
          <cell r="E2249">
            <v>0</v>
          </cell>
          <cell r="F2249">
            <v>0</v>
          </cell>
          <cell r="G2249">
            <v>0</v>
          </cell>
          <cell r="H2249">
            <v>0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</row>
        <row r="2250">
          <cell r="A2250">
            <v>241402282</v>
          </cell>
          <cell r="B2250" t="str">
            <v>241402282 HDFC BANK -CC A/c - 02400310006143 - (O)</v>
          </cell>
          <cell r="C2250">
            <v>0</v>
          </cell>
          <cell r="D2250">
            <v>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</row>
        <row r="2251">
          <cell r="A2251">
            <v>241402550</v>
          </cell>
          <cell r="B2251" t="str">
            <v>241402550 HDFC BANK -CA A/c - 02400310006177</v>
          </cell>
          <cell r="C2251">
            <v>0</v>
          </cell>
          <cell r="D2251">
            <v>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</row>
        <row r="2252">
          <cell r="A2252">
            <v>241402551</v>
          </cell>
          <cell r="B2252" t="str">
            <v>241402551 HDFC BANK -CA A/c - 02400310006177 (I)</v>
          </cell>
          <cell r="C2252">
            <v>0</v>
          </cell>
          <cell r="D2252">
            <v>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</row>
        <row r="2253">
          <cell r="A2253">
            <v>241402552</v>
          </cell>
          <cell r="B2253" t="str">
            <v>241402552 HDFC BANK -CA A/c - 02400310006177 (O)</v>
          </cell>
          <cell r="C2253">
            <v>0</v>
          </cell>
          <cell r="D2253">
            <v>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</row>
        <row r="2254">
          <cell r="A2254">
            <v>241402710</v>
          </cell>
          <cell r="B2254" t="str">
            <v>241402710 Scb M. G. Road A/C 22205547679</v>
          </cell>
          <cell r="C2254">
            <v>0</v>
          </cell>
          <cell r="D2254">
            <v>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</row>
        <row r="2255">
          <cell r="A2255">
            <v>241402711</v>
          </cell>
          <cell r="B2255" t="str">
            <v>241402711 Scb M. G. Road A/C 22205547679 - (I)</v>
          </cell>
          <cell r="C2255">
            <v>0</v>
          </cell>
          <cell r="D2255">
            <v>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</row>
        <row r="2256">
          <cell r="A2256">
            <v>241402712</v>
          </cell>
          <cell r="B2256" t="str">
            <v>241402712 Scb M. G. Road A/C 22205547679- (O)</v>
          </cell>
          <cell r="C2256">
            <v>0</v>
          </cell>
          <cell r="D2256">
            <v>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</row>
        <row r="2257">
          <cell r="A2257">
            <v>241402780</v>
          </cell>
          <cell r="B2257" t="str">
            <v>241402780 Bank Asia Limited 00733004645</v>
          </cell>
          <cell r="C2257">
            <v>-65577.210000000006</v>
          </cell>
          <cell r="D2257">
            <v>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-65577.210000000006</v>
          </cell>
        </row>
        <row r="2258">
          <cell r="A2258">
            <v>241402781</v>
          </cell>
          <cell r="B2258" t="str">
            <v>241402781 Bank Asia Limited 00733004645 (I)</v>
          </cell>
          <cell r="C2258">
            <v>65577.210000000006</v>
          </cell>
          <cell r="D2258">
            <v>0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65577.210000000006</v>
          </cell>
        </row>
        <row r="2259">
          <cell r="A2259">
            <v>241402782</v>
          </cell>
          <cell r="B2259" t="str">
            <v>241402782 Bank Asia Limited 00733004645 (O)</v>
          </cell>
          <cell r="C2259">
            <v>0</v>
          </cell>
          <cell r="D2259">
            <v>0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</row>
        <row r="2260">
          <cell r="A2260">
            <v>241402900</v>
          </cell>
          <cell r="B2260" t="str">
            <v>241402900 HDFC BANK 02400310006305</v>
          </cell>
          <cell r="C2260">
            <v>0</v>
          </cell>
          <cell r="D2260">
            <v>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0</v>
          </cell>
        </row>
        <row r="2261">
          <cell r="A2261">
            <v>241402901</v>
          </cell>
          <cell r="B2261" t="str">
            <v>241402901 HDFC BANK 02400310006305 (I)</v>
          </cell>
          <cell r="C2261">
            <v>0</v>
          </cell>
          <cell r="D2261">
            <v>0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</row>
        <row r="2262">
          <cell r="A2262">
            <v>241402902</v>
          </cell>
          <cell r="B2262" t="str">
            <v>241402902 HDFC BANK 02400310006305 (O)</v>
          </cell>
          <cell r="C2262">
            <v>0</v>
          </cell>
          <cell r="D2262">
            <v>0</v>
          </cell>
          <cell r="E2262">
            <v>0</v>
          </cell>
          <cell r="F2262">
            <v>0</v>
          </cell>
          <cell r="G2262">
            <v>0</v>
          </cell>
          <cell r="H2262">
            <v>0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0</v>
          </cell>
          <cell r="T2262">
            <v>0</v>
          </cell>
        </row>
        <row r="2263">
          <cell r="A2263">
            <v>241402910</v>
          </cell>
          <cell r="B2263" t="str">
            <v>241402910 HDFC BANK 02400310006315</v>
          </cell>
          <cell r="C2263">
            <v>0</v>
          </cell>
          <cell r="D2263">
            <v>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0</v>
          </cell>
        </row>
        <row r="2264">
          <cell r="A2264">
            <v>241402911</v>
          </cell>
          <cell r="B2264" t="str">
            <v>241402911 HDFC BANK 02400310006315 (I)</v>
          </cell>
          <cell r="C2264">
            <v>0</v>
          </cell>
          <cell r="D2264">
            <v>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0</v>
          </cell>
        </row>
        <row r="2265">
          <cell r="A2265">
            <v>241402912</v>
          </cell>
          <cell r="B2265" t="str">
            <v>241402912 HDFC BANK 02400310006315 (O)</v>
          </cell>
          <cell r="C2265">
            <v>0</v>
          </cell>
          <cell r="D2265">
            <v>0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0</v>
          </cell>
          <cell r="T2265">
            <v>0</v>
          </cell>
        </row>
        <row r="2266">
          <cell r="A2266">
            <v>241402930</v>
          </cell>
          <cell r="B2266" t="str">
            <v>241402930 Standard Chartered Bank Nepal Ltd 01283158901</v>
          </cell>
          <cell r="C2266">
            <v>704864.11</v>
          </cell>
          <cell r="D2266">
            <v>0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>
            <v>0</v>
          </cell>
          <cell r="T2266">
            <v>704864.11</v>
          </cell>
        </row>
        <row r="2267">
          <cell r="A2267">
            <v>241402931</v>
          </cell>
          <cell r="B2267" t="str">
            <v>241402931 Standard Chartered Bank Nepal Ltd 01283158901 (I)</v>
          </cell>
          <cell r="C2267">
            <v>0</v>
          </cell>
          <cell r="D2267">
            <v>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0</v>
          </cell>
          <cell r="T2267">
            <v>0</v>
          </cell>
        </row>
        <row r="2268">
          <cell r="A2268">
            <v>241402932</v>
          </cell>
          <cell r="B2268" t="str">
            <v>241402932 Standard Chartered Bank Nepal Ltd 01283158901 (O)</v>
          </cell>
          <cell r="C2268">
            <v>-11410.52</v>
          </cell>
          <cell r="D2268">
            <v>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0</v>
          </cell>
          <cell r="T2268">
            <v>-11410.52</v>
          </cell>
        </row>
        <row r="2269">
          <cell r="A2269">
            <v>241403060</v>
          </cell>
          <cell r="B2269" t="str">
            <v>241403060 ICICI Bank 39305000349</v>
          </cell>
          <cell r="C2269">
            <v>0</v>
          </cell>
          <cell r="D2269">
            <v>0</v>
          </cell>
          <cell r="E2269">
            <v>0</v>
          </cell>
          <cell r="F2269">
            <v>3736</v>
          </cell>
          <cell r="G2269">
            <v>0</v>
          </cell>
          <cell r="H2269">
            <v>0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0</v>
          </cell>
          <cell r="T2269">
            <v>3736</v>
          </cell>
        </row>
        <row r="2270">
          <cell r="A2270">
            <v>241403061</v>
          </cell>
          <cell r="B2270" t="str">
            <v>241403061 ICICI Bank 39305000349 (I)</v>
          </cell>
          <cell r="C2270">
            <v>0</v>
          </cell>
          <cell r="D2270">
            <v>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>
            <v>0</v>
          </cell>
          <cell r="T2270">
            <v>0</v>
          </cell>
        </row>
        <row r="2271">
          <cell r="A2271">
            <v>241403062</v>
          </cell>
          <cell r="B2271" t="str">
            <v>241403062 ICICI Bank 39305000349 (O)</v>
          </cell>
          <cell r="C2271">
            <v>0</v>
          </cell>
          <cell r="D2271">
            <v>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</row>
        <row r="2272">
          <cell r="A2272">
            <v>241403080</v>
          </cell>
          <cell r="B2272" t="str">
            <v>241403080 Standard Chartered Bank Bangladesh 01130762401</v>
          </cell>
          <cell r="C2272">
            <v>843094.72</v>
          </cell>
          <cell r="D2272">
            <v>0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843094.72</v>
          </cell>
        </row>
        <row r="2273">
          <cell r="A2273">
            <v>241403081</v>
          </cell>
          <cell r="B2273" t="str">
            <v>241403081 Standard Chartered Bank Bangladesh 01130762401 (I)</v>
          </cell>
          <cell r="C2273">
            <v>0</v>
          </cell>
          <cell r="D2273">
            <v>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</row>
        <row r="2274">
          <cell r="A2274">
            <v>241403082</v>
          </cell>
          <cell r="B2274" t="str">
            <v>241403082 Standard Chartered Bank Bangladesh 01130762401 (O)</v>
          </cell>
          <cell r="C2274">
            <v>-163568.88</v>
          </cell>
          <cell r="D2274">
            <v>0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-163568.88</v>
          </cell>
        </row>
        <row r="2275">
          <cell r="A2275">
            <v>241403390</v>
          </cell>
          <cell r="B2275" t="str">
            <v>241403390 STANDARD CHARTERED BANK 22205551005</v>
          </cell>
          <cell r="C2275">
            <v>0</v>
          </cell>
          <cell r="D2275">
            <v>0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</row>
        <row r="2276">
          <cell r="A2276">
            <v>241403391</v>
          </cell>
          <cell r="B2276" t="str">
            <v>241403391 STANDARD CHARTERED BANK 22205551005 (I)</v>
          </cell>
          <cell r="C2276">
            <v>0</v>
          </cell>
          <cell r="D2276">
            <v>0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</row>
        <row r="2277">
          <cell r="A2277">
            <v>241403392</v>
          </cell>
          <cell r="B2277" t="str">
            <v>241403392 STANDARD CHARTERED BANK 22205551005 (O)</v>
          </cell>
          <cell r="C2277">
            <v>0</v>
          </cell>
          <cell r="D2277">
            <v>2983405.31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0</v>
          </cell>
          <cell r="T2277">
            <v>2983405.31</v>
          </cell>
        </row>
        <row r="2278">
          <cell r="A2278">
            <v>241404020</v>
          </cell>
          <cell r="B2278" t="str">
            <v>241404020 Standard Chartered Bank Sri Lanka 01500742401</v>
          </cell>
          <cell r="C2278">
            <v>1342723.79</v>
          </cell>
          <cell r="D2278">
            <v>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1342723.79</v>
          </cell>
        </row>
        <row r="2279">
          <cell r="A2279">
            <v>241404021</v>
          </cell>
          <cell r="B2279" t="str">
            <v>241404021 Standard Chartered Bank Sri Lanka 01500742401 (I)</v>
          </cell>
          <cell r="C2279">
            <v>0</v>
          </cell>
          <cell r="D2279">
            <v>0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0</v>
          </cell>
        </row>
        <row r="2280">
          <cell r="A2280">
            <v>241404022</v>
          </cell>
          <cell r="B2280" t="str">
            <v>241404022 Standard Chartered Bank Sri Lanka 01500742401 (O)</v>
          </cell>
          <cell r="C2280">
            <v>-1205507.45</v>
          </cell>
          <cell r="D2280">
            <v>0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0</v>
          </cell>
          <cell r="T2280">
            <v>-1205507.45</v>
          </cell>
        </row>
        <row r="2281">
          <cell r="A2281">
            <v>241404030</v>
          </cell>
          <cell r="B2281" t="str">
            <v>241404030 INDUSIND BANK 201001466042</v>
          </cell>
          <cell r="C2281">
            <v>0</v>
          </cell>
          <cell r="D2281">
            <v>0</v>
          </cell>
          <cell r="E2281">
            <v>0</v>
          </cell>
          <cell r="F2281">
            <v>0</v>
          </cell>
          <cell r="G2281">
            <v>0</v>
          </cell>
          <cell r="H2281">
            <v>0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</row>
        <row r="2282">
          <cell r="A2282">
            <v>241404031</v>
          </cell>
          <cell r="B2282" t="str">
            <v>241404031 INDUSIND BANK 201001466042 (I)</v>
          </cell>
          <cell r="C2282">
            <v>0</v>
          </cell>
          <cell r="D2282">
            <v>0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0</v>
          </cell>
        </row>
        <row r="2283">
          <cell r="A2283">
            <v>241404032</v>
          </cell>
          <cell r="B2283" t="str">
            <v>241404032 INDUSIND BANK 201001466042 (O)</v>
          </cell>
          <cell r="C2283">
            <v>0</v>
          </cell>
          <cell r="D2283">
            <v>0</v>
          </cell>
          <cell r="E2283">
            <v>0</v>
          </cell>
          <cell r="F2283">
            <v>0</v>
          </cell>
          <cell r="G2283">
            <v>0</v>
          </cell>
          <cell r="H2283">
            <v>0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</row>
        <row r="2284">
          <cell r="A2284">
            <v>241404120</v>
          </cell>
          <cell r="B2284" t="str">
            <v>241404120 HDFC Bank Ltd. a/c-1850310000114 TW</v>
          </cell>
          <cell r="C2284">
            <v>0</v>
          </cell>
          <cell r="D2284">
            <v>0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2689333.95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0</v>
          </cell>
          <cell r="T2284">
            <v>2689333.95</v>
          </cell>
        </row>
        <row r="2285">
          <cell r="A2285">
            <v>241404121</v>
          </cell>
          <cell r="B2285" t="str">
            <v>241404121 HDFC Bank Ltd. a/c-1850310000114 - (I) TW</v>
          </cell>
          <cell r="C2285">
            <v>0</v>
          </cell>
          <cell r="D2285">
            <v>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</row>
        <row r="2286">
          <cell r="A2286">
            <v>241404122</v>
          </cell>
          <cell r="B2286" t="str">
            <v>241404122 HDFC Bank Ltd. a/c-1850310000114 - (O) TW</v>
          </cell>
          <cell r="C2286">
            <v>0</v>
          </cell>
          <cell r="D2286">
            <v>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-1700000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-1700000</v>
          </cell>
        </row>
        <row r="2287">
          <cell r="A2287">
            <v>241404210</v>
          </cell>
          <cell r="B2287" t="str">
            <v>241404210 HDFC Bank Ltd. a/c-1850310000124 TW</v>
          </cell>
          <cell r="C2287">
            <v>0</v>
          </cell>
          <cell r="D2287">
            <v>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0</v>
          </cell>
        </row>
        <row r="2288">
          <cell r="A2288">
            <v>241404211</v>
          </cell>
          <cell r="B2288" t="str">
            <v>241404211 HDFC Bank Ltd. a/c-1850310000124 - (I) TW</v>
          </cell>
          <cell r="C2288">
            <v>0</v>
          </cell>
          <cell r="D2288">
            <v>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</row>
        <row r="2289">
          <cell r="A2289">
            <v>241404212</v>
          </cell>
          <cell r="B2289" t="str">
            <v>241404212 HDFC Bank Ltd. a/c-1850310000124 - (O) TW</v>
          </cell>
          <cell r="C2289">
            <v>0</v>
          </cell>
          <cell r="D2289">
            <v>0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0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</row>
        <row r="2290">
          <cell r="A2290">
            <v>241404220</v>
          </cell>
          <cell r="B2290" t="str">
            <v>241404220 HDFC Bank A/c 05420310000702 (M) TW</v>
          </cell>
          <cell r="C2290">
            <v>0</v>
          </cell>
          <cell r="D2290">
            <v>0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0</v>
          </cell>
        </row>
        <row r="2291">
          <cell r="A2291">
            <v>241404221</v>
          </cell>
          <cell r="B2291" t="str">
            <v>241404221 HDFC Bank A/c 05420310000702 (I) TW</v>
          </cell>
          <cell r="C2291">
            <v>0</v>
          </cell>
          <cell r="D2291">
            <v>0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0</v>
          </cell>
        </row>
        <row r="2292">
          <cell r="A2292">
            <v>241404222</v>
          </cell>
          <cell r="B2292" t="str">
            <v>241404222 HDFC Bank A/c 05420310000702 (O) TW</v>
          </cell>
          <cell r="C2292">
            <v>0</v>
          </cell>
          <cell r="D2292">
            <v>0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0</v>
          </cell>
          <cell r="T2292">
            <v>0</v>
          </cell>
        </row>
        <row r="2293">
          <cell r="A2293">
            <v>241404230</v>
          </cell>
          <cell r="B2293" t="str">
            <v>241404230 AXIS BANK 4859050100000834 TW</v>
          </cell>
          <cell r="C2293">
            <v>0</v>
          </cell>
          <cell r="D2293">
            <v>0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</row>
        <row r="2294">
          <cell r="A2294">
            <v>241404231</v>
          </cell>
          <cell r="B2294" t="str">
            <v>241404231 AXIS BANK - 4859050100000834 (I) TW</v>
          </cell>
          <cell r="C2294">
            <v>0</v>
          </cell>
          <cell r="D2294">
            <v>0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</row>
        <row r="2295">
          <cell r="A2295">
            <v>241404232</v>
          </cell>
          <cell r="B2295" t="str">
            <v>241404232 AXIS BANK - 4859050100000834 (O) TW</v>
          </cell>
          <cell r="C2295">
            <v>0</v>
          </cell>
          <cell r="D2295">
            <v>0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</row>
        <row r="2296">
          <cell r="A2296">
            <v>241404610</v>
          </cell>
          <cell r="B2296" t="str">
            <v>241404610 State Bank of India 00000030507366966</v>
          </cell>
          <cell r="C2296">
            <v>0</v>
          </cell>
          <cell r="D2296">
            <v>0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</row>
        <row r="2297">
          <cell r="A2297">
            <v>241404611</v>
          </cell>
          <cell r="B2297" t="str">
            <v>241404611 State Bank of India 00000030507366966 (I)</v>
          </cell>
          <cell r="C2297">
            <v>0</v>
          </cell>
          <cell r="D2297">
            <v>0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</row>
        <row r="2298">
          <cell r="A2298">
            <v>241404612</v>
          </cell>
          <cell r="B2298" t="str">
            <v>241404612 State Bank of India 00000030507366966 (O)</v>
          </cell>
          <cell r="C2298">
            <v>0</v>
          </cell>
          <cell r="D2298">
            <v>0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</row>
        <row r="2299">
          <cell r="A2299">
            <v>241404620</v>
          </cell>
          <cell r="B2299" t="str">
            <v>241404620 IndusInd Bank Ltd. 200000685504</v>
          </cell>
          <cell r="C2299">
            <v>0</v>
          </cell>
          <cell r="D2299">
            <v>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</row>
        <row r="2300">
          <cell r="A2300">
            <v>241404621</v>
          </cell>
          <cell r="B2300" t="str">
            <v>241404621 IndusInd Bank Ltd. 200000685504 (I)</v>
          </cell>
          <cell r="C2300">
            <v>0</v>
          </cell>
          <cell r="D2300">
            <v>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</row>
        <row r="2301">
          <cell r="A2301">
            <v>241404622</v>
          </cell>
          <cell r="B2301" t="str">
            <v>241404622 IndusInd Bank Ltd. 200000685504 (O)</v>
          </cell>
          <cell r="C2301">
            <v>0</v>
          </cell>
          <cell r="D2301">
            <v>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</row>
        <row r="2302">
          <cell r="A2302">
            <v>241404630</v>
          </cell>
          <cell r="B2302" t="str">
            <v>241404630 Kotak Mahindra Bank Ltd. 509011020592</v>
          </cell>
          <cell r="C2302">
            <v>0</v>
          </cell>
          <cell r="D2302">
            <v>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</row>
        <row r="2303">
          <cell r="A2303">
            <v>241404631</v>
          </cell>
          <cell r="B2303" t="str">
            <v>241404631 Kotak Mahindra Bank Ltd. 509011020592 (I)</v>
          </cell>
          <cell r="C2303">
            <v>0</v>
          </cell>
          <cell r="D2303">
            <v>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</row>
        <row r="2304">
          <cell r="A2304">
            <v>241404632</v>
          </cell>
          <cell r="B2304" t="str">
            <v>241404632 Kotak Mahindra Bank Ltd. 509011020592 (O)</v>
          </cell>
          <cell r="C2304">
            <v>0</v>
          </cell>
          <cell r="D2304">
            <v>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</row>
        <row r="2305">
          <cell r="A2305">
            <v>241404640</v>
          </cell>
          <cell r="B2305" t="str">
            <v>241404640 Kotak Mahindra Bank Ltd. 402711019927</v>
          </cell>
          <cell r="C2305">
            <v>0</v>
          </cell>
          <cell r="D2305">
            <v>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</row>
        <row r="2306">
          <cell r="A2306">
            <v>241404641</v>
          </cell>
          <cell r="B2306" t="str">
            <v>241404641 Kotak Mahindra Bank Ltd. 402711019927 (I)</v>
          </cell>
          <cell r="C2306">
            <v>0</v>
          </cell>
          <cell r="D2306">
            <v>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0</v>
          </cell>
          <cell r="T2306">
            <v>0</v>
          </cell>
        </row>
        <row r="2307">
          <cell r="A2307">
            <v>241404642</v>
          </cell>
          <cell r="B2307" t="str">
            <v>241404642 Kotak Mahindra Bank Ltd. 402711019927 (O)</v>
          </cell>
          <cell r="C2307">
            <v>0</v>
          </cell>
          <cell r="D2307">
            <v>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</row>
        <row r="2308">
          <cell r="A2308">
            <v>241404650</v>
          </cell>
          <cell r="B2308" t="str">
            <v>241404650 Kotak Mahindra Bank Ltd. 500011037205</v>
          </cell>
          <cell r="C2308">
            <v>0</v>
          </cell>
          <cell r="D2308">
            <v>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13675788.710000001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13675788.710000001</v>
          </cell>
        </row>
        <row r="2309">
          <cell r="A2309">
            <v>241404651</v>
          </cell>
          <cell r="B2309" t="str">
            <v>241404651 Kotak Mahindra Bank Ltd. 500011037205 (I)</v>
          </cell>
          <cell r="C2309">
            <v>0</v>
          </cell>
          <cell r="D2309">
            <v>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</row>
        <row r="2310">
          <cell r="A2310">
            <v>241404652</v>
          </cell>
          <cell r="B2310" t="str">
            <v>241404652 Kotak Mahindra Bank Ltd. 500011037205 (O)</v>
          </cell>
          <cell r="C2310">
            <v>0</v>
          </cell>
          <cell r="D2310">
            <v>0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</row>
        <row r="2311">
          <cell r="A2311">
            <v>241404840</v>
          </cell>
          <cell r="B2311" t="str">
            <v>241404840 Standard Chartered Bank - 22205559243</v>
          </cell>
          <cell r="C2311">
            <v>0</v>
          </cell>
          <cell r="D2311">
            <v>0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</row>
        <row r="2312">
          <cell r="A2312">
            <v>241404841</v>
          </cell>
          <cell r="B2312" t="str">
            <v>241404841 Standard Chartered Bank - 22205559243 (I)</v>
          </cell>
          <cell r="C2312">
            <v>0</v>
          </cell>
          <cell r="D2312">
            <v>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</row>
        <row r="2313">
          <cell r="A2313">
            <v>241404842</v>
          </cell>
          <cell r="B2313" t="str">
            <v>241404842 Standard Chartered Bank - 22205559243 (O)</v>
          </cell>
          <cell r="C2313">
            <v>0</v>
          </cell>
          <cell r="D2313">
            <v>0</v>
          </cell>
          <cell r="E2313">
            <v>107585896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107585896</v>
          </cell>
        </row>
        <row r="2314">
          <cell r="A2314">
            <v>241405360</v>
          </cell>
          <cell r="B2314" t="str">
            <v>241405360 SCB , FORT Colombo, SRILANKA û 01500793266</v>
          </cell>
          <cell r="C2314">
            <v>0</v>
          </cell>
          <cell r="D2314">
            <v>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</row>
        <row r="2315">
          <cell r="A2315">
            <v>241405361</v>
          </cell>
          <cell r="B2315" t="str">
            <v>241405361 SCB , FORT Colombo, SRILANKA û 01500793266 (I</v>
          </cell>
          <cell r="C2315">
            <v>0</v>
          </cell>
          <cell r="D2315">
            <v>0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</row>
        <row r="2316">
          <cell r="A2316">
            <v>241405362</v>
          </cell>
          <cell r="B2316" t="str">
            <v>241405362 SCB , FORT Colombo, SRILANKA û 01500793266 (O</v>
          </cell>
          <cell r="C2316">
            <v>0</v>
          </cell>
          <cell r="D2316">
            <v>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</row>
        <row r="2317">
          <cell r="A2317">
            <v>241405470</v>
          </cell>
          <cell r="B2317" t="str">
            <v>241405470 HSBC Ltd Fort 006260749001</v>
          </cell>
          <cell r="C2317">
            <v>0</v>
          </cell>
          <cell r="D2317">
            <v>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</row>
        <row r="2318">
          <cell r="A2318">
            <v>241405471</v>
          </cell>
          <cell r="B2318" t="str">
            <v>241405471 HSBC Ltd Fort 006260749001 (I)</v>
          </cell>
          <cell r="C2318">
            <v>0</v>
          </cell>
          <cell r="D2318">
            <v>0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</row>
        <row r="2319">
          <cell r="A2319">
            <v>241405472</v>
          </cell>
          <cell r="B2319" t="str">
            <v>241405472 HSBC Ltd Fort 006260749001 (O)</v>
          </cell>
          <cell r="C2319">
            <v>0</v>
          </cell>
          <cell r="D2319">
            <v>0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</row>
        <row r="2320">
          <cell r="A2320">
            <v>241405770</v>
          </cell>
          <cell r="B2320" t="str">
            <v>241405770 JP MORGAN 538520293</v>
          </cell>
          <cell r="C2320">
            <v>0</v>
          </cell>
          <cell r="D2320">
            <v>0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</row>
        <row r="2321">
          <cell r="A2321">
            <v>241405771</v>
          </cell>
          <cell r="B2321" t="str">
            <v>241405771 JP MORGAN 5385202931 (I)</v>
          </cell>
          <cell r="C2321">
            <v>0</v>
          </cell>
          <cell r="D2321">
            <v>0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</row>
        <row r="2322">
          <cell r="A2322">
            <v>241405772</v>
          </cell>
          <cell r="B2322" t="str">
            <v>241405772 JP MORGAN 5385202931 (O)</v>
          </cell>
          <cell r="C2322">
            <v>0</v>
          </cell>
          <cell r="D2322">
            <v>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</row>
        <row r="2323">
          <cell r="A2323">
            <v>241405810</v>
          </cell>
          <cell r="B2323" t="str">
            <v>241405810 State Bank of India a/c - 000000375296280</v>
          </cell>
          <cell r="C2323">
            <v>0</v>
          </cell>
          <cell r="D2323">
            <v>0</v>
          </cell>
          <cell r="E2323">
            <v>0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571492.84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571492.84</v>
          </cell>
        </row>
        <row r="2324">
          <cell r="A2324">
            <v>241405811</v>
          </cell>
          <cell r="B2324" t="str">
            <v>241405811 State Bank of India a/c - 000000375296280</v>
          </cell>
          <cell r="C2324">
            <v>0</v>
          </cell>
          <cell r="D2324">
            <v>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</row>
        <row r="2325">
          <cell r="A2325">
            <v>241405812</v>
          </cell>
          <cell r="B2325" t="str">
            <v>241405812 State Bank of India a/c - 000000375296280</v>
          </cell>
          <cell r="C2325">
            <v>0</v>
          </cell>
          <cell r="D2325">
            <v>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</row>
        <row r="2326">
          <cell r="A2326">
            <v>241406100</v>
          </cell>
          <cell r="B2326" t="str">
            <v>241406100 HSBC Ltd Fort 019187707002</v>
          </cell>
          <cell r="C2326">
            <v>0</v>
          </cell>
          <cell r="D2326">
            <v>0</v>
          </cell>
          <cell r="E2326">
            <v>0</v>
          </cell>
          <cell r="F2326">
            <v>30360.29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30360.29</v>
          </cell>
        </row>
        <row r="2327">
          <cell r="A2327">
            <v>241406101</v>
          </cell>
          <cell r="B2327" t="str">
            <v>241406101 HSBC Ltd Fort á019187707002 (I)</v>
          </cell>
          <cell r="C2327">
            <v>0</v>
          </cell>
          <cell r="D2327">
            <v>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</row>
        <row r="2328">
          <cell r="A2328">
            <v>241406102</v>
          </cell>
          <cell r="B2328" t="str">
            <v>241406102 HSBC Ltd Fort á019187707002 (O)</v>
          </cell>
          <cell r="C2328">
            <v>0</v>
          </cell>
          <cell r="D2328">
            <v>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</row>
        <row r="2329">
          <cell r="A2329">
            <v>241406180</v>
          </cell>
          <cell r="B2329" t="str">
            <v>241406180 JPMorgan Chase Bank. 5622406659</v>
          </cell>
          <cell r="C2329">
            <v>0</v>
          </cell>
          <cell r="D2329">
            <v>0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</row>
        <row r="2330">
          <cell r="A2330">
            <v>241406181</v>
          </cell>
          <cell r="B2330" t="str">
            <v>241406181 JPMorgan Chase Bank. 5622406659 (I)</v>
          </cell>
          <cell r="C2330">
            <v>0</v>
          </cell>
          <cell r="D2330">
            <v>0</v>
          </cell>
          <cell r="E2330">
            <v>0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</row>
        <row r="2331">
          <cell r="A2331">
            <v>241406182</v>
          </cell>
          <cell r="B2331" t="str">
            <v>241406182 JPMorgan Chase Bank. 5622406659 (O)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</row>
        <row r="2332">
          <cell r="A2332">
            <v>241406550</v>
          </cell>
          <cell r="B2332" t="str">
            <v>241406550 Hdfc Sandoz A/C 57500000386877</v>
          </cell>
          <cell r="C2332">
            <v>0</v>
          </cell>
          <cell r="D2332">
            <v>0</v>
          </cell>
          <cell r="E2332">
            <v>0</v>
          </cell>
          <cell r="F2332">
            <v>8292224.6200000001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8292224.6200000001</v>
          </cell>
        </row>
        <row r="2333">
          <cell r="A2333">
            <v>241406551</v>
          </cell>
          <cell r="B2333" t="str">
            <v>241406551 Hdfc Sandoz A/C 57500000386877 (I)</v>
          </cell>
          <cell r="C2333">
            <v>0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</row>
        <row r="2334">
          <cell r="A2334">
            <v>241406590</v>
          </cell>
          <cell r="B2334" t="str">
            <v>**  ICICI Bank CP A/C 039305011568</v>
          </cell>
          <cell r="C2334">
            <v>0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</row>
        <row r="2335">
          <cell r="A2335">
            <v>241406591</v>
          </cell>
          <cell r="B2335" t="str">
            <v>**  ICICI Bank CP A/C 039305011568 (I)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</row>
        <row r="2336">
          <cell r="A2336">
            <v>241406592</v>
          </cell>
          <cell r="B2336" t="str">
            <v>**  ICICI Bank CP A/C 039305011568 (O)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</row>
        <row r="2337">
          <cell r="A2337">
            <v>241406552</v>
          </cell>
          <cell r="B2337" t="str">
            <v>241406552 Hdfc Sandoz A/C 57500000386877 (O)</v>
          </cell>
          <cell r="C2337">
            <v>0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</row>
        <row r="2338">
          <cell r="A2338">
            <v>241406610</v>
          </cell>
          <cell r="B2338" t="str">
            <v>241406610 AXIS BANK- 919020007951984</v>
          </cell>
          <cell r="C2338">
            <v>1500988.42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1500988.42</v>
          </cell>
        </row>
        <row r="2339">
          <cell r="A2339">
            <v>241406611</v>
          </cell>
          <cell r="B2339" t="str">
            <v>241406611 AXIS BANK- 919020007951984 (I)</v>
          </cell>
          <cell r="C2339">
            <v>0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</row>
        <row r="2340">
          <cell r="A2340">
            <v>241406612</v>
          </cell>
          <cell r="B2340" t="str">
            <v>241406612 AXIS BANK- 919020007951984 (O)</v>
          </cell>
          <cell r="C2340">
            <v>0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</row>
        <row r="2341">
          <cell r="A2341">
            <v>241406710</v>
          </cell>
          <cell r="B2341" t="str">
            <v>241406710 ICICI BANK -CC A/c - 039305011567</v>
          </cell>
          <cell r="C2341">
            <v>0</v>
          </cell>
          <cell r="D2341">
            <v>0</v>
          </cell>
          <cell r="E2341">
            <v>0</v>
          </cell>
          <cell r="F2341">
            <v>0</v>
          </cell>
          <cell r="G2341">
            <v>5239827.7699999996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5239827.7699999996</v>
          </cell>
        </row>
        <row r="2342">
          <cell r="A2342">
            <v>241406711</v>
          </cell>
          <cell r="B2342" t="str">
            <v>241406711 ICICI BANK -CC A/c - 039305011567 (I)</v>
          </cell>
          <cell r="C2342">
            <v>0</v>
          </cell>
          <cell r="D2342">
            <v>0</v>
          </cell>
          <cell r="E2342">
            <v>0</v>
          </cell>
          <cell r="F2342">
            <v>0</v>
          </cell>
          <cell r="G2342">
            <v>-2165963.56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-2165963.56</v>
          </cell>
        </row>
        <row r="2343">
          <cell r="A2343">
            <v>241406712</v>
          </cell>
          <cell r="B2343" t="str">
            <v>241406712 ICICI BANK -CC A/c - 039305011567 (O)</v>
          </cell>
          <cell r="C2343">
            <v>0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</row>
        <row r="2344">
          <cell r="A2344">
            <v>241406800</v>
          </cell>
          <cell r="B2344" t="str">
            <v>AXIS BANK LTD: 919020086216220</v>
          </cell>
          <cell r="C2344">
            <v>184473.06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184473.06</v>
          </cell>
        </row>
        <row r="2345">
          <cell r="A2345">
            <v>241406801</v>
          </cell>
          <cell r="B2345" t="str">
            <v>AXIS BANK LTD: 919020086216220 (I)</v>
          </cell>
          <cell r="C2345">
            <v>0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</row>
        <row r="2346">
          <cell r="A2346">
            <v>241406802</v>
          </cell>
          <cell r="B2346" t="str">
            <v>AXIS BANK LTD: 919020086216220 (O)</v>
          </cell>
          <cell r="C2346">
            <v>0</v>
          </cell>
          <cell r="D2346">
            <v>0</v>
          </cell>
          <cell r="E2346">
            <v>0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</row>
        <row r="2347">
          <cell r="A2347">
            <v>241407640</v>
          </cell>
          <cell r="B2347" t="str">
            <v>241407640 HSBC Bank- CA A/c</v>
          </cell>
          <cell r="C2347">
            <v>0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</row>
        <row r="2348">
          <cell r="A2348">
            <v>241407641</v>
          </cell>
          <cell r="B2348" t="str">
            <v>241407641 HSBC Bank- CA A/c (I)</v>
          </cell>
          <cell r="C2348">
            <v>0</v>
          </cell>
          <cell r="D2348">
            <v>0</v>
          </cell>
          <cell r="E2348">
            <v>0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</row>
        <row r="2349">
          <cell r="A2349">
            <v>241407642</v>
          </cell>
          <cell r="B2349" t="str">
            <v>241407642 HSBC Bank- CA A/c (O)</v>
          </cell>
          <cell r="C2349">
            <v>0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</row>
        <row r="2350">
          <cell r="A2350">
            <v>241407860</v>
          </cell>
          <cell r="B2350" t="str">
            <v>241407860 HDFC Bank- CA A/c  57500000699272</v>
          </cell>
          <cell r="C2350">
            <v>50876136.969999999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0</v>
          </cell>
          <cell r="T2350">
            <v>50876136.969999999</v>
          </cell>
        </row>
        <row r="2351">
          <cell r="A2351">
            <v>241407861</v>
          </cell>
          <cell r="B2351" t="str">
            <v>241407861 HDFC Bank- CA A/c  57500000699272 (I)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</row>
        <row r="2352">
          <cell r="A2352">
            <v>241407862</v>
          </cell>
          <cell r="B2352" t="str">
            <v>241407862 HDFC Bank- CA A/c  57500000699272 (O)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</row>
        <row r="2353">
          <cell r="A2353">
            <v>241408020</v>
          </cell>
          <cell r="B2353" t="str">
            <v>241408020  SCB Nepal01283158902</v>
          </cell>
          <cell r="C2353">
            <v>0</v>
          </cell>
          <cell r="D2353">
            <v>470114.7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470114.7</v>
          </cell>
        </row>
        <row r="2354">
          <cell r="A2354">
            <v>241408021</v>
          </cell>
          <cell r="B2354" t="str">
            <v>241408021 SCB Nepal01283158902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</row>
        <row r="2355">
          <cell r="A2355">
            <v>241408022</v>
          </cell>
          <cell r="B2355" t="str">
            <v>241408022 SCB Nepal01283158902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0</v>
          </cell>
        </row>
        <row r="2356">
          <cell r="A2356">
            <v>241408030</v>
          </cell>
          <cell r="B2356" t="str">
            <v>241408030  SCB SriLanka</v>
          </cell>
          <cell r="C2356">
            <v>0</v>
          </cell>
          <cell r="D2356">
            <v>1138559.3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1138559.3</v>
          </cell>
        </row>
        <row r="2357">
          <cell r="A2357">
            <v>241408031</v>
          </cell>
          <cell r="B2357" t="str">
            <v>241408031  SCB SriLanka</v>
          </cell>
          <cell r="C2357">
            <v>0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</row>
        <row r="2358">
          <cell r="A2358">
            <v>241408032</v>
          </cell>
          <cell r="B2358" t="str">
            <v>241408032  SCB SriLanka</v>
          </cell>
          <cell r="C2358">
            <v>0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</row>
        <row r="2359">
          <cell r="A2359">
            <v>241408120</v>
          </cell>
          <cell r="B2359" t="str">
            <v>241408120  scb_ca_sc402</v>
          </cell>
          <cell r="C2359">
            <v>0</v>
          </cell>
          <cell r="D2359">
            <v>1749363.07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1749363.07</v>
          </cell>
        </row>
        <row r="2360">
          <cell r="A2360">
            <v>241408121</v>
          </cell>
          <cell r="B2360" t="str">
            <v>241408121  scb_ca_sc402(i)</v>
          </cell>
          <cell r="C2360">
            <v>0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</row>
        <row r="2361">
          <cell r="A2361">
            <v>241408122</v>
          </cell>
          <cell r="B2361" t="str">
            <v>241408122  scb_ca_sc402(o)</v>
          </cell>
          <cell r="C2361">
            <v>0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</row>
        <row r="2362">
          <cell r="A2362">
            <v>241408580</v>
          </cell>
          <cell r="B2362" t="str">
            <v>241408580 **  SCBL_22205605245</v>
          </cell>
          <cell r="C2362">
            <v>0</v>
          </cell>
          <cell r="D2362">
            <v>0</v>
          </cell>
          <cell r="E2362">
            <v>0</v>
          </cell>
          <cell r="F2362">
            <v>15111084.67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15111084.67</v>
          </cell>
        </row>
        <row r="2363">
          <cell r="A2363">
            <v>241408581</v>
          </cell>
          <cell r="B2363" t="str">
            <v>241408581 8*  SCBL_22205605245(I)</v>
          </cell>
          <cell r="C2363">
            <v>0</v>
          </cell>
          <cell r="D2363">
            <v>0</v>
          </cell>
          <cell r="E2363">
            <v>0</v>
          </cell>
          <cell r="F2363">
            <v>384751742.74000001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0</v>
          </cell>
          <cell r="T2363">
            <v>384751742.74000001</v>
          </cell>
        </row>
        <row r="2364">
          <cell r="A2364">
            <v>241408582</v>
          </cell>
          <cell r="B2364" t="str">
            <v>241408582 8*  SCBL_22205605245(O)</v>
          </cell>
          <cell r="C2364">
            <v>0</v>
          </cell>
          <cell r="D2364">
            <v>0</v>
          </cell>
          <cell r="E2364">
            <v>0</v>
          </cell>
          <cell r="F2364">
            <v>-393523065.60000002</v>
          </cell>
          <cell r="G2364">
            <v>0</v>
          </cell>
          <cell r="H2364">
            <v>0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-393523065.60000002</v>
          </cell>
        </row>
        <row r="2365">
          <cell r="A2365">
            <v>241408590</v>
          </cell>
          <cell r="B2365" t="str">
            <v>241408590 **  HDFC Bank_245</v>
          </cell>
          <cell r="C2365">
            <v>0</v>
          </cell>
          <cell r="D2365">
            <v>0</v>
          </cell>
          <cell r="E2365">
            <v>0</v>
          </cell>
          <cell r="F2365">
            <v>3407031.82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3407031.82</v>
          </cell>
        </row>
        <row r="2366">
          <cell r="A2366">
            <v>241408591</v>
          </cell>
          <cell r="B2366" t="str">
            <v>241408591 8*  HDFC Bank_245(I)</v>
          </cell>
          <cell r="C2366">
            <v>0</v>
          </cell>
          <cell r="D2366">
            <v>0</v>
          </cell>
          <cell r="E2366">
            <v>0</v>
          </cell>
          <cell r="F2366">
            <v>26074902.260000002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26074902.260000002</v>
          </cell>
        </row>
        <row r="2367">
          <cell r="A2367">
            <v>241408592</v>
          </cell>
          <cell r="B2367" t="str">
            <v>241408592 8*  HDFC Bank_245(O)</v>
          </cell>
          <cell r="C2367">
            <v>0</v>
          </cell>
          <cell r="D2367">
            <v>0</v>
          </cell>
          <cell r="E2367">
            <v>0</v>
          </cell>
          <cell r="F2367">
            <v>-28317778</v>
          </cell>
          <cell r="G2367">
            <v>0</v>
          </cell>
          <cell r="H2367">
            <v>0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-28317778</v>
          </cell>
        </row>
        <row r="2368">
          <cell r="A2368">
            <v>241408610</v>
          </cell>
          <cell r="B2368" t="str">
            <v>241408610 **  HDFC CA -027</v>
          </cell>
          <cell r="C2368">
            <v>0</v>
          </cell>
          <cell r="D2368">
            <v>0</v>
          </cell>
          <cell r="E2368">
            <v>0</v>
          </cell>
          <cell r="F2368">
            <v>150067.57999999999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>
            <v>0</v>
          </cell>
          <cell r="T2368">
            <v>150067.57999999999</v>
          </cell>
        </row>
        <row r="2369">
          <cell r="A2369">
            <v>241408611</v>
          </cell>
          <cell r="B2369" t="str">
            <v>241408611 **  HDFC CA-027(I)</v>
          </cell>
          <cell r="C2369">
            <v>0</v>
          </cell>
          <cell r="D2369">
            <v>0</v>
          </cell>
          <cell r="E2369">
            <v>0</v>
          </cell>
          <cell r="F2369">
            <v>5553800</v>
          </cell>
          <cell r="G2369">
            <v>0</v>
          </cell>
          <cell r="H2369">
            <v>0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5553800</v>
          </cell>
        </row>
        <row r="2370">
          <cell r="A2370">
            <v>241408612</v>
          </cell>
          <cell r="B2370" t="str">
            <v>241408612 **  HDFC CA-027(O)</v>
          </cell>
          <cell r="C2370">
            <v>0</v>
          </cell>
          <cell r="D2370">
            <v>0</v>
          </cell>
          <cell r="E2370">
            <v>0</v>
          </cell>
          <cell r="F2370">
            <v>-4365356.9400000004</v>
          </cell>
          <cell r="G2370">
            <v>0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0</v>
          </cell>
          <cell r="T2370">
            <v>-4365356.9400000004</v>
          </cell>
        </row>
        <row r="2371">
          <cell r="A2371">
            <v>241408620</v>
          </cell>
          <cell r="B2371" t="str">
            <v>241408620  Axis Bank Ltd-915020015051360</v>
          </cell>
          <cell r="C2371">
            <v>0</v>
          </cell>
          <cell r="D2371">
            <v>0</v>
          </cell>
          <cell r="E2371">
            <v>0</v>
          </cell>
          <cell r="F2371">
            <v>364683.79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364683.79</v>
          </cell>
        </row>
        <row r="2372">
          <cell r="A2372">
            <v>241408621</v>
          </cell>
          <cell r="B2372" t="str">
            <v>241408621  Axis CA-360(I)</v>
          </cell>
          <cell r="C2372">
            <v>0</v>
          </cell>
          <cell r="D2372">
            <v>0</v>
          </cell>
          <cell r="E2372">
            <v>0</v>
          </cell>
          <cell r="F2372">
            <v>1253366258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1253366258</v>
          </cell>
        </row>
        <row r="2373">
          <cell r="A2373">
            <v>241408622</v>
          </cell>
          <cell r="B2373" t="str">
            <v>**  Axis CA-360(O)</v>
          </cell>
          <cell r="C2373">
            <v>0</v>
          </cell>
          <cell r="D2373">
            <v>0</v>
          </cell>
          <cell r="E2373">
            <v>0</v>
          </cell>
          <cell r="F2373">
            <v>-1252809940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-1252809940</v>
          </cell>
        </row>
        <row r="2374">
          <cell r="A2374">
            <v>241408630</v>
          </cell>
          <cell r="B2374" t="str">
            <v>241408630 **  SBI-31655361348</v>
          </cell>
          <cell r="C2374">
            <v>0</v>
          </cell>
          <cell r="D2374">
            <v>0</v>
          </cell>
          <cell r="E2374">
            <v>0</v>
          </cell>
          <cell r="F2374">
            <v>170730.61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170730.61</v>
          </cell>
        </row>
        <row r="2375">
          <cell r="A2375">
            <v>241408632</v>
          </cell>
          <cell r="B2375" t="str">
            <v>**  SBI-31655361348(O)</v>
          </cell>
          <cell r="C2375">
            <v>0</v>
          </cell>
          <cell r="D2375">
            <v>0</v>
          </cell>
          <cell r="E2375">
            <v>0</v>
          </cell>
          <cell r="F2375">
            <v>-2596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-2596</v>
          </cell>
        </row>
        <row r="2376">
          <cell r="A2376">
            <v>241408640</v>
          </cell>
          <cell r="B2376" t="str">
            <v>241408640 **  HDFC CA-234</v>
          </cell>
          <cell r="C2376">
            <v>0</v>
          </cell>
          <cell r="D2376">
            <v>0</v>
          </cell>
          <cell r="E2376">
            <v>0</v>
          </cell>
          <cell r="F2376">
            <v>92662.16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92662.16</v>
          </cell>
        </row>
        <row r="2377">
          <cell r="A2377">
            <v>241409790</v>
          </cell>
          <cell r="B2377" t="str">
            <v>241409790  Bank of America-33595012</v>
          </cell>
          <cell r="C2377">
            <v>0</v>
          </cell>
          <cell r="D2377">
            <v>2303173.0299999998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2303173.0299999998</v>
          </cell>
        </row>
        <row r="2378">
          <cell r="A2378">
            <v>241409791</v>
          </cell>
          <cell r="B2378" t="str">
            <v>**  BOA-33595012(I)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</row>
        <row r="2379">
          <cell r="A2379">
            <v>241409792</v>
          </cell>
          <cell r="B2379" t="str">
            <v>**  BOA-33595012(O)</v>
          </cell>
          <cell r="C2379">
            <v>0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</row>
        <row r="2380">
          <cell r="A2380">
            <v>477</v>
          </cell>
          <cell r="B2380" t="str">
            <v>Fixed Deposits...............................</v>
          </cell>
          <cell r="C2380">
            <v>25000</v>
          </cell>
          <cell r="D2380">
            <v>0</v>
          </cell>
          <cell r="E2380">
            <v>0</v>
          </cell>
          <cell r="F2380">
            <v>8726500000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8726525000</v>
          </cell>
        </row>
        <row r="2381">
          <cell r="A2381">
            <v>120</v>
          </cell>
          <cell r="B2381" t="str">
            <v>Fixed Deposits Maturing less than 3 months...</v>
          </cell>
          <cell r="C2381">
            <v>25000</v>
          </cell>
          <cell r="D2381">
            <v>0</v>
          </cell>
          <cell r="E2381">
            <v>0</v>
          </cell>
          <cell r="F2381">
            <v>8726500000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8726525000</v>
          </cell>
        </row>
        <row r="2382">
          <cell r="A2382">
            <v>241000001</v>
          </cell>
          <cell r="B2382" t="str">
            <v>241000001 Fixed Deposits</v>
          </cell>
          <cell r="C2382">
            <v>25000</v>
          </cell>
          <cell r="D2382">
            <v>0</v>
          </cell>
          <cell r="E2382">
            <v>0</v>
          </cell>
          <cell r="F2382">
            <v>775000000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775025000</v>
          </cell>
        </row>
        <row r="2383">
          <cell r="A2383">
            <v>241220011</v>
          </cell>
          <cell r="B2383" t="str">
            <v>241220011 Bank FD- Maturity less then 3 Months</v>
          </cell>
          <cell r="C2383">
            <v>0</v>
          </cell>
          <cell r="D2383">
            <v>0</v>
          </cell>
          <cell r="E2383">
            <v>0</v>
          </cell>
          <cell r="F2383">
            <v>7951500000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7951500000</v>
          </cell>
        </row>
        <row r="2384">
          <cell r="A2384">
            <v>241220904</v>
          </cell>
          <cell r="B2384" t="str">
            <v>241220904 Fixed Deposits Maturing less than 3 months...</v>
          </cell>
          <cell r="C2384">
            <v>0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</row>
        <row r="2385">
          <cell r="A2385">
            <v>478</v>
          </cell>
          <cell r="B2385" t="str">
            <v>Others.......................................</v>
          </cell>
          <cell r="C2385">
            <v>0</v>
          </cell>
          <cell r="D2385">
            <v>0</v>
          </cell>
          <cell r="E2385">
            <v>0</v>
          </cell>
          <cell r="F2385">
            <v>50273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50273</v>
          </cell>
        </row>
        <row r="2386">
          <cell r="A2386">
            <v>121</v>
          </cell>
          <cell r="B2386" t="str">
            <v>Other Cash &amp; Cash Equivalent.................</v>
          </cell>
          <cell r="C2386">
            <v>0</v>
          </cell>
          <cell r="D2386">
            <v>0</v>
          </cell>
          <cell r="E2386">
            <v>0</v>
          </cell>
          <cell r="F2386">
            <v>50273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50273</v>
          </cell>
        </row>
        <row r="2387">
          <cell r="A2387">
            <v>24040001</v>
          </cell>
          <cell r="B2387" t="str">
            <v>24040001 Franking Machine</v>
          </cell>
          <cell r="C2387">
            <v>0</v>
          </cell>
          <cell r="D2387">
            <v>0</v>
          </cell>
          <cell r="E2387">
            <v>0</v>
          </cell>
          <cell r="F2387">
            <v>50273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50273</v>
          </cell>
        </row>
        <row r="2388">
          <cell r="A2388">
            <v>24070001</v>
          </cell>
          <cell r="B2388" t="str">
            <v>24070001 Cheques In Transit</v>
          </cell>
          <cell r="C2388">
            <v>0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</row>
        <row r="2389">
          <cell r="A2389">
            <v>24070002</v>
          </cell>
          <cell r="B2389" t="str">
            <v>24070002 Postage Imprest</v>
          </cell>
          <cell r="C2389">
            <v>0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0</v>
          </cell>
        </row>
        <row r="2390">
          <cell r="A2390">
            <v>29</v>
          </cell>
          <cell r="B2390" t="str">
            <v>Bank Balances other than Cash and Cash Equiva</v>
          </cell>
          <cell r="C2390">
            <v>18039653</v>
          </cell>
          <cell r="D2390">
            <v>99923028.560000002</v>
          </cell>
          <cell r="E2390">
            <v>0</v>
          </cell>
          <cell r="F2390">
            <v>36445925301.580002</v>
          </cell>
          <cell r="G2390">
            <v>0</v>
          </cell>
          <cell r="H2390">
            <v>0</v>
          </cell>
          <cell r="I2390">
            <v>0</v>
          </cell>
          <cell r="J2390">
            <v>1576563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36565464546.139999</v>
          </cell>
        </row>
        <row r="2391">
          <cell r="A2391">
            <v>94</v>
          </cell>
          <cell r="B2391" t="str">
            <v>Fixed Deposit (Maturity 3 to 12 months)</v>
          </cell>
          <cell r="C2391">
            <v>0</v>
          </cell>
          <cell r="D2391">
            <v>20752219.559999999</v>
          </cell>
          <cell r="E2391">
            <v>0</v>
          </cell>
          <cell r="F2391">
            <v>36278115720.949997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36298867940.510002</v>
          </cell>
        </row>
        <row r="2392">
          <cell r="A2392">
            <v>241220010</v>
          </cell>
          <cell r="B2392" t="str">
            <v>241220010 Balances with Scheduled Bank on Fixed Deposit Acco</v>
          </cell>
          <cell r="C2392">
            <v>0</v>
          </cell>
          <cell r="D2392">
            <v>0</v>
          </cell>
          <cell r="E2392">
            <v>0</v>
          </cell>
          <cell r="F2392">
            <v>36278115720.949997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36278115720.949997</v>
          </cell>
        </row>
        <row r="2393">
          <cell r="A2393">
            <v>241220020</v>
          </cell>
          <cell r="B2393" t="str">
            <v>241220020 Balance with Schd Bank on FD Acc-Foreign Curr</v>
          </cell>
          <cell r="C2393">
            <v>0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</row>
        <row r="2394">
          <cell r="A2394">
            <v>241220901</v>
          </cell>
          <cell r="B2394" t="str">
            <v>241220901 Ind-AS Bal with Schedule Bank on Fixed Deposit Acc</v>
          </cell>
          <cell r="C2394">
            <v>0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</row>
        <row r="2395">
          <cell r="A2395">
            <v>241220902</v>
          </cell>
          <cell r="B2395" t="str">
            <v>241220902 Ind-AS Bal. with Schd Bank on FD Acc-Foreign Curr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</row>
        <row r="2396">
          <cell r="A2396">
            <v>241220903</v>
          </cell>
          <cell r="B2396" t="str">
            <v>241220903 Fixed Deposit (Maturity 3 to 12 months)</v>
          </cell>
          <cell r="C2396">
            <v>0</v>
          </cell>
          <cell r="D2396">
            <v>20752219.559999999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20752219.559999999</v>
          </cell>
        </row>
        <row r="2397">
          <cell r="A2397">
            <v>122</v>
          </cell>
          <cell r="B2397" t="str">
            <v>Balances with Banks  Earmarked...............</v>
          </cell>
          <cell r="C2397">
            <v>0</v>
          </cell>
          <cell r="D2397">
            <v>0</v>
          </cell>
          <cell r="E2397">
            <v>0</v>
          </cell>
          <cell r="F2397">
            <v>167809580.63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167809580.63</v>
          </cell>
        </row>
        <row r="2398">
          <cell r="A2398">
            <v>110</v>
          </cell>
          <cell r="B2398" t="str">
            <v>Balances with Banks-Dividend Accounts........</v>
          </cell>
          <cell r="C2398">
            <v>0</v>
          </cell>
          <cell r="D2398">
            <v>0</v>
          </cell>
          <cell r="E2398">
            <v>0</v>
          </cell>
          <cell r="F2398">
            <v>167809580.63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167809580.63</v>
          </cell>
        </row>
        <row r="2399">
          <cell r="A2399">
            <v>241002620</v>
          </cell>
          <cell r="B2399" t="str">
            <v>241002620 Scb A/C 2220525511 Div A/C 47 F 03</v>
          </cell>
          <cell r="C2399">
            <v>0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</row>
        <row r="2400">
          <cell r="A2400">
            <v>241002621</v>
          </cell>
          <cell r="B2400" t="str">
            <v>241002621 Scb A/C 2220525511 Div A/C 47 F 03-(I)</v>
          </cell>
          <cell r="C2400">
            <v>0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</row>
        <row r="2401">
          <cell r="A2401">
            <v>241002622</v>
          </cell>
          <cell r="B2401" t="str">
            <v>241002622 Scb A/C 2220525511 Div A/C 47 F 03-(I)</v>
          </cell>
          <cell r="C2401">
            <v>0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</row>
        <row r="2402">
          <cell r="A2402">
            <v>241002630</v>
          </cell>
          <cell r="B2402" t="str">
            <v>241002630 Scb A/C 22205285976 Div. A/C 48 F-04</v>
          </cell>
          <cell r="C2402">
            <v>0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</row>
        <row r="2403">
          <cell r="A2403">
            <v>241002631</v>
          </cell>
          <cell r="B2403" t="str">
            <v>241002631 Scb A/C 22205285976 Div. A/C 48 F-04-(I)</v>
          </cell>
          <cell r="C2403">
            <v>0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</row>
        <row r="2404">
          <cell r="A2404">
            <v>241002632</v>
          </cell>
          <cell r="B2404" t="str">
            <v>241002632 Scb A/C 22205285976 Div. A/C 48 F-04-(I)</v>
          </cell>
          <cell r="C2404">
            <v>0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</row>
        <row r="2405">
          <cell r="A2405">
            <v>241002640</v>
          </cell>
          <cell r="B2405" t="str">
            <v>241002640 Scb A/C 22205308321 Div. A/C 49 F-05</v>
          </cell>
          <cell r="C2405">
            <v>0</v>
          </cell>
          <cell r="D2405">
            <v>0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</row>
        <row r="2406">
          <cell r="A2406">
            <v>241002641</v>
          </cell>
          <cell r="B2406" t="str">
            <v>241002641 Scb A/C 22205308321 Div. A/C 49 F-05-(I)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</row>
        <row r="2407">
          <cell r="A2407">
            <v>241002642</v>
          </cell>
          <cell r="B2407" t="str">
            <v>241002642 Scb A/C 22205308321 Div. A/C 49 F-05-(I)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</row>
        <row r="2408">
          <cell r="A2408">
            <v>241002650</v>
          </cell>
          <cell r="B2408" t="str">
            <v>241002650 Hdfc Bk A/C 0602220002592 Div50 F-06</v>
          </cell>
          <cell r="C2408">
            <v>0</v>
          </cell>
          <cell r="D2408">
            <v>0</v>
          </cell>
          <cell r="E2408">
            <v>0</v>
          </cell>
          <cell r="F2408">
            <v>26720</v>
          </cell>
          <cell r="G2408">
            <v>0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26720</v>
          </cell>
        </row>
        <row r="2409">
          <cell r="A2409">
            <v>241002651</v>
          </cell>
          <cell r="B2409" t="str">
            <v>241002651 Hdfc Bk A/C 0602220002592 Div50 F-06-(I)</v>
          </cell>
          <cell r="C2409">
            <v>0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</row>
        <row r="2410">
          <cell r="A2410">
            <v>241002652</v>
          </cell>
          <cell r="B2410" t="str">
            <v>241002652 Hdfc Bk A/C 0602220002592 Div50 F-06-(I)</v>
          </cell>
          <cell r="C2410">
            <v>0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</row>
        <row r="2411">
          <cell r="A2411">
            <v>241002660</v>
          </cell>
          <cell r="B2411" t="str">
            <v>241002660 Hdfc Interim DivF-07 0602220003164</v>
          </cell>
          <cell r="C2411">
            <v>0</v>
          </cell>
          <cell r="D2411">
            <v>0</v>
          </cell>
          <cell r="E2411">
            <v>0</v>
          </cell>
          <cell r="F2411">
            <v>20040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20040</v>
          </cell>
        </row>
        <row r="2412">
          <cell r="A2412">
            <v>241002661</v>
          </cell>
          <cell r="B2412" t="str">
            <v>241002661 Hdfc Interim Div F-07 0602220003164-(I)</v>
          </cell>
          <cell r="C2412">
            <v>0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</row>
        <row r="2413">
          <cell r="A2413">
            <v>241002662</v>
          </cell>
          <cell r="B2413" t="str">
            <v>241002662 Hdfc Interim Div F-07 0602220003164-(I)</v>
          </cell>
          <cell r="C2413">
            <v>0</v>
          </cell>
          <cell r="D2413">
            <v>0</v>
          </cell>
          <cell r="E2413">
            <v>0</v>
          </cell>
          <cell r="F2413">
            <v>0</v>
          </cell>
          <cell r="G2413">
            <v>0</v>
          </cell>
          <cell r="H2413">
            <v>0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</row>
        <row r="2414">
          <cell r="A2414">
            <v>241002670</v>
          </cell>
          <cell r="B2414" t="str">
            <v>241002670 Hdfc Bank0602220003542 Div51 F-07</v>
          </cell>
          <cell r="C2414">
            <v>0</v>
          </cell>
          <cell r="D2414">
            <v>0</v>
          </cell>
          <cell r="E2414">
            <v>0</v>
          </cell>
          <cell r="F2414">
            <v>10688</v>
          </cell>
          <cell r="G2414">
            <v>0</v>
          </cell>
          <cell r="H2414">
            <v>0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10688</v>
          </cell>
        </row>
        <row r="2415">
          <cell r="A2415">
            <v>241002671</v>
          </cell>
          <cell r="B2415" t="str">
            <v>241002671 Hdfc Bank 0602220003542 Div51 F-07-(I)</v>
          </cell>
          <cell r="C2415">
            <v>0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</row>
        <row r="2416">
          <cell r="A2416">
            <v>241002672</v>
          </cell>
          <cell r="B2416" t="str">
            <v>241002672 Hdfc Bank A/C 0602220003542 Div51 F-07-(I)</v>
          </cell>
          <cell r="C2416">
            <v>0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</row>
        <row r="2417">
          <cell r="A2417">
            <v>241002680</v>
          </cell>
          <cell r="B2417" t="str">
            <v>241002680 Hdfc Fort00602220004553 Div52 F-08</v>
          </cell>
          <cell r="C2417">
            <v>0</v>
          </cell>
          <cell r="D2417">
            <v>0</v>
          </cell>
          <cell r="E2417">
            <v>0</v>
          </cell>
          <cell r="F2417">
            <v>30728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30728</v>
          </cell>
        </row>
        <row r="2418">
          <cell r="A2418">
            <v>241002681</v>
          </cell>
          <cell r="B2418" t="str">
            <v>241002681 Hdfc Fort  00602220004553 Div52 F-08-(I)</v>
          </cell>
          <cell r="C2418">
            <v>0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</row>
        <row r="2419">
          <cell r="A2419">
            <v>241002682</v>
          </cell>
          <cell r="B2419" t="str">
            <v>241002682 Hdfc Fort A/C 00602220004553 Div52 F-08-(I)</v>
          </cell>
          <cell r="C2419">
            <v>0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</row>
        <row r="2420">
          <cell r="A2420">
            <v>241002690</v>
          </cell>
          <cell r="B2420" t="str">
            <v>241002690 Hdfc 0602220005746 Div 53 F-09</v>
          </cell>
          <cell r="C2420">
            <v>0</v>
          </cell>
          <cell r="D2420">
            <v>0</v>
          </cell>
          <cell r="E2420">
            <v>0</v>
          </cell>
          <cell r="F2420">
            <v>185938</v>
          </cell>
          <cell r="G2420">
            <v>0</v>
          </cell>
          <cell r="H2420">
            <v>0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185938</v>
          </cell>
        </row>
        <row r="2421">
          <cell r="A2421">
            <v>241002691</v>
          </cell>
          <cell r="B2421" t="str">
            <v>241002691 Hdfc  0602220005746 Div  53 F-09-(I)</v>
          </cell>
          <cell r="C2421">
            <v>0</v>
          </cell>
          <cell r="D2421">
            <v>0</v>
          </cell>
          <cell r="E2421">
            <v>0</v>
          </cell>
          <cell r="F2421">
            <v>-201000</v>
          </cell>
          <cell r="G2421">
            <v>0</v>
          </cell>
          <cell r="H2421">
            <v>0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-201000</v>
          </cell>
        </row>
        <row r="2422">
          <cell r="A2422">
            <v>241002692</v>
          </cell>
          <cell r="B2422" t="str">
            <v>241002692 Hdfc A/C 0602220005746 Div A/C 53 F-09-(I)</v>
          </cell>
          <cell r="C2422">
            <v>0</v>
          </cell>
          <cell r="D2422">
            <v>0</v>
          </cell>
          <cell r="E2422">
            <v>0</v>
          </cell>
          <cell r="F2422">
            <v>43662</v>
          </cell>
          <cell r="G2422">
            <v>0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43662</v>
          </cell>
        </row>
        <row r="2423">
          <cell r="A2423">
            <v>241002700</v>
          </cell>
          <cell r="B2423" t="str">
            <v>241002700 Ubi Msl Div A/C.317901010049138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</row>
        <row r="2424">
          <cell r="A2424">
            <v>241002701</v>
          </cell>
          <cell r="B2424" t="str">
            <v>241002701 Ubi Msl Div A/C.317901010049138-(I)</v>
          </cell>
          <cell r="C2424">
            <v>0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</row>
        <row r="2425">
          <cell r="A2425">
            <v>241002702</v>
          </cell>
          <cell r="B2425" t="str">
            <v>241002702 Ubi Msl Div A/C.317901010049138-(I)</v>
          </cell>
          <cell r="C2425">
            <v>0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</row>
        <row r="2426">
          <cell r="A2426">
            <v>241002710</v>
          </cell>
          <cell r="B2426" t="str">
            <v>241002710 Ubi 9.3% Pref.Sh.Div.317901010049111</v>
          </cell>
          <cell r="C2426">
            <v>0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</row>
        <row r="2427">
          <cell r="A2427">
            <v>241002711</v>
          </cell>
          <cell r="B2427" t="str">
            <v>241002711 Ubi 9.3% Pref.Sh.Div317901010049111-(I)</v>
          </cell>
          <cell r="C2427">
            <v>0</v>
          </cell>
          <cell r="D2427">
            <v>0</v>
          </cell>
          <cell r="E2427">
            <v>0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</row>
        <row r="2428">
          <cell r="A2428">
            <v>241002712</v>
          </cell>
          <cell r="B2428" t="str">
            <v>241002712 Ubi 9.3% Pref.Sh.Div.317901010049111-(I)</v>
          </cell>
          <cell r="C2428">
            <v>0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</row>
        <row r="2429">
          <cell r="A2429">
            <v>241002720</v>
          </cell>
          <cell r="B2429" t="str">
            <v>241002720 Ubi 9.3% Pref.Sh.Red.317901010049115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</row>
        <row r="2430">
          <cell r="A2430">
            <v>241002721</v>
          </cell>
          <cell r="B2430" t="str">
            <v>241002721 Ubi 9.3% Pref.Sh.Red.317901010049115-(I)</v>
          </cell>
          <cell r="C2430">
            <v>0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</row>
        <row r="2431">
          <cell r="A2431">
            <v>241002722</v>
          </cell>
          <cell r="B2431" t="str">
            <v>241002722 Ubi 9.3% Pref.Sh.Red.317901010049115-(I)</v>
          </cell>
          <cell r="C2431">
            <v>0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</row>
        <row r="2432">
          <cell r="A2432">
            <v>241002730</v>
          </cell>
          <cell r="B2432" t="str">
            <v>241002730 Ubi 9.8% Pref Share Red317901010049288</v>
          </cell>
          <cell r="C2432">
            <v>0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</row>
        <row r="2433">
          <cell r="A2433">
            <v>241002731</v>
          </cell>
          <cell r="B2433" t="str">
            <v>241002731 Ubi 9.8% Pref Sh Red317901010049288-(I)</v>
          </cell>
          <cell r="C2433">
            <v>0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</row>
        <row r="2434">
          <cell r="A2434">
            <v>241002732</v>
          </cell>
          <cell r="B2434" t="str">
            <v>241002732 Ubi 9.8% Pref Share R317901010049288-(I)</v>
          </cell>
          <cell r="C2434">
            <v>0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</row>
        <row r="2435">
          <cell r="A2435">
            <v>241002740</v>
          </cell>
          <cell r="B2435" t="str">
            <v>241002740 Ubi Bonus Fr. Coupon495801010040362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</row>
        <row r="2436">
          <cell r="A2436">
            <v>241002741</v>
          </cell>
          <cell r="B2436" t="str">
            <v>241002741 Ubi Bonus Fr. Coupon495801010040362-(I)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</row>
        <row r="2437">
          <cell r="A2437">
            <v>241002742</v>
          </cell>
          <cell r="B2437" t="str">
            <v>241002742 Ubi Bonus Fr. Coupon495801010040362-(I)</v>
          </cell>
          <cell r="C2437">
            <v>0</v>
          </cell>
          <cell r="D2437">
            <v>0</v>
          </cell>
          <cell r="E2437">
            <v>0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</row>
        <row r="2438">
          <cell r="A2438">
            <v>241002750</v>
          </cell>
          <cell r="B2438" t="str">
            <v>241002750 Ubi Deb/Bonds Rights31791010049333</v>
          </cell>
          <cell r="C2438">
            <v>0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</row>
        <row r="2439">
          <cell r="A2439">
            <v>241002751</v>
          </cell>
          <cell r="B2439" t="str">
            <v>241002751 Ubi Deb/Bonds Rights  31791010049333-(I)</v>
          </cell>
          <cell r="C2439">
            <v>0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</row>
        <row r="2440">
          <cell r="A2440">
            <v>241002752</v>
          </cell>
          <cell r="B2440" t="str">
            <v>241002752 Ubi Deb/Bonds Rights A/C 31791010049333-(O)</v>
          </cell>
          <cell r="C2440">
            <v>0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</row>
        <row r="2441">
          <cell r="A2441">
            <v>241003370</v>
          </cell>
          <cell r="B2441" t="str">
            <v>241003370 ICICI Bank Equity Dividend-2003  001105004644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</row>
        <row r="2442">
          <cell r="A2442">
            <v>241003371</v>
          </cell>
          <cell r="B2442" t="str">
            <v>241003371 ICICI Bank Equity Dividend-2003  001105004644-(I)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</row>
        <row r="2443">
          <cell r="A2443">
            <v>241003372</v>
          </cell>
          <cell r="B2443" t="str">
            <v>241003372 ICICI Bank Equity Dividend-2003  001105004644-(O)</v>
          </cell>
          <cell r="C2443">
            <v>0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</row>
        <row r="2444">
          <cell r="A2444">
            <v>241003380</v>
          </cell>
          <cell r="B2444" t="str">
            <v>241003380 ICICI Equity Dividend - 2004 001105009549</v>
          </cell>
          <cell r="C2444">
            <v>0</v>
          </cell>
          <cell r="D2444">
            <v>0</v>
          </cell>
          <cell r="E2444">
            <v>0</v>
          </cell>
          <cell r="F2444">
            <v>0</v>
          </cell>
          <cell r="G2444">
            <v>0</v>
          </cell>
          <cell r="H2444">
            <v>0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</row>
        <row r="2445">
          <cell r="A2445">
            <v>241003381</v>
          </cell>
          <cell r="B2445" t="str">
            <v>241003381 ICICI Equity Dividend - 2004 001105009549-(I)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</row>
        <row r="2446">
          <cell r="A2446">
            <v>241003382</v>
          </cell>
          <cell r="B2446" t="str">
            <v>241003382 ICICI Equity Dividend - 2004 001105009549-(O)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</row>
        <row r="2447">
          <cell r="A2447">
            <v>241003390</v>
          </cell>
          <cell r="B2447" t="str">
            <v>241003390 ICICI Equity Dividend - 2005 001105011754</v>
          </cell>
          <cell r="C2447">
            <v>0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</row>
        <row r="2448">
          <cell r="A2448">
            <v>241003391</v>
          </cell>
          <cell r="B2448" t="str">
            <v>241003391 ICICI Equity Dividend - 2005 001105011754-(I)</v>
          </cell>
          <cell r="C2448">
            <v>0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  <cell r="H2448">
            <v>0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</row>
        <row r="2449">
          <cell r="A2449">
            <v>241003392</v>
          </cell>
          <cell r="B2449" t="str">
            <v>241003392 ICICI Equity Dividend - 2005 001105011754-(O)</v>
          </cell>
          <cell r="C2449">
            <v>0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</row>
        <row r="2450">
          <cell r="A2450">
            <v>241003400</v>
          </cell>
          <cell r="B2450" t="str">
            <v>241003400 ICICI Equity Dividend -05-06(Sp) 001105013049</v>
          </cell>
          <cell r="C2450">
            <v>0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</row>
        <row r="2451">
          <cell r="A2451">
            <v>241003401</v>
          </cell>
          <cell r="B2451" t="str">
            <v>241003401 ICICI Equity Dividend -05-06(Sp) 001105013049-(I)</v>
          </cell>
          <cell r="C2451">
            <v>0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</row>
        <row r="2452">
          <cell r="A2452">
            <v>241003402</v>
          </cell>
          <cell r="B2452" t="str">
            <v>241003402 ICICI Equity Dividend -05-06(Sp) 001105013049-(O)</v>
          </cell>
          <cell r="C2452">
            <v>0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</row>
        <row r="2453">
          <cell r="A2453">
            <v>241003410</v>
          </cell>
          <cell r="B2453" t="str">
            <v>241003410 ICICI Equity Dividend - 2006 001105015163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</row>
        <row r="2454">
          <cell r="A2454">
            <v>241003411</v>
          </cell>
          <cell r="B2454" t="str">
            <v>241003411 ICICI Equity Dividend - 2006 001105015163-(I)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</row>
        <row r="2455">
          <cell r="A2455">
            <v>241003412</v>
          </cell>
          <cell r="B2455" t="str">
            <v>241003412 ICICI Equity Dividend - 2006 001105015163-(O)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</row>
        <row r="2456">
          <cell r="A2456">
            <v>241003420</v>
          </cell>
          <cell r="B2456" t="str">
            <v>241003420 Axis Bank Dividend A/c 2008 0850102000010344</v>
          </cell>
          <cell r="C2456">
            <v>0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</row>
        <row r="2457">
          <cell r="A2457">
            <v>241003421</v>
          </cell>
          <cell r="B2457" t="str">
            <v>241003421 Axis Bank Dividend A/c 2008 0850102000010344-(I)</v>
          </cell>
          <cell r="C2457">
            <v>0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</row>
        <row r="2458">
          <cell r="A2458">
            <v>241003422</v>
          </cell>
          <cell r="B2458" t="str">
            <v>241003422 Axis Bank Dividend A/c 2008 0850102000010344-(O)</v>
          </cell>
          <cell r="C2458">
            <v>0</v>
          </cell>
          <cell r="D2458">
            <v>0</v>
          </cell>
          <cell r="E2458">
            <v>0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</row>
        <row r="2459">
          <cell r="A2459">
            <v>241004100</v>
          </cell>
          <cell r="B2459" t="str">
            <v>241004100 HDFC A/C 0602220006963 DIV A/C 54 F-10</v>
          </cell>
          <cell r="C2459">
            <v>0</v>
          </cell>
          <cell r="D2459">
            <v>0</v>
          </cell>
          <cell r="E2459">
            <v>0</v>
          </cell>
          <cell r="F2459">
            <v>54340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54340</v>
          </cell>
        </row>
        <row r="2460">
          <cell r="A2460">
            <v>241004101</v>
          </cell>
          <cell r="B2460" t="str">
            <v>241004101 HDFC A/C 0602220006963 DIV A/C 54 F-10</v>
          </cell>
          <cell r="C2460">
            <v>0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</row>
        <row r="2461">
          <cell r="A2461">
            <v>241004102</v>
          </cell>
          <cell r="B2461" t="str">
            <v>241004102 HDFC A/C 0602220006963 DIV A/C 54 F-10</v>
          </cell>
          <cell r="C2461">
            <v>0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</row>
        <row r="2462">
          <cell r="A2462">
            <v>241005640</v>
          </cell>
          <cell r="B2462" t="str">
            <v>241005640 HDFC A/C 0602220007854 DIV A/C 55 F-11</v>
          </cell>
          <cell r="C2462">
            <v>0</v>
          </cell>
          <cell r="D2462">
            <v>0</v>
          </cell>
          <cell r="E2462">
            <v>0</v>
          </cell>
          <cell r="F2462">
            <v>87055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87055</v>
          </cell>
        </row>
        <row r="2463">
          <cell r="A2463">
            <v>241005641</v>
          </cell>
          <cell r="B2463" t="str">
            <v>241005641 HDFC A/C 0602220008882 DIV A/C 56 F-12</v>
          </cell>
          <cell r="C2463">
            <v>0</v>
          </cell>
          <cell r="D2463">
            <v>0</v>
          </cell>
          <cell r="E2463">
            <v>0</v>
          </cell>
          <cell r="F2463">
            <v>94625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94625</v>
          </cell>
        </row>
        <row r="2464">
          <cell r="A2464">
            <v>241005642</v>
          </cell>
          <cell r="B2464" t="str">
            <v>241005642 HDFC A/C 50200001618232 DIV A/C 57 F-13</v>
          </cell>
          <cell r="C2464">
            <v>0</v>
          </cell>
          <cell r="D2464">
            <v>0</v>
          </cell>
          <cell r="E2464">
            <v>0</v>
          </cell>
          <cell r="F2464">
            <v>30888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30888</v>
          </cell>
        </row>
        <row r="2465">
          <cell r="A2465">
            <v>241005643</v>
          </cell>
          <cell r="B2465" t="str">
            <v>241005643 HDFC A/C 50200006578952 DIV A/C 58 F-14</v>
          </cell>
          <cell r="C2465">
            <v>0</v>
          </cell>
          <cell r="D2465">
            <v>0</v>
          </cell>
          <cell r="E2465">
            <v>0</v>
          </cell>
          <cell r="F2465">
            <v>35168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35168</v>
          </cell>
        </row>
        <row r="2466">
          <cell r="A2466">
            <v>241005644</v>
          </cell>
          <cell r="B2466" t="str">
            <v>241005644 HDFC A/C 50200013223177 DIV A/C 59 F-15</v>
          </cell>
          <cell r="C2466">
            <v>0</v>
          </cell>
          <cell r="D2466">
            <v>0</v>
          </cell>
          <cell r="E2466">
            <v>0</v>
          </cell>
          <cell r="F2466">
            <v>30144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30144</v>
          </cell>
        </row>
        <row r="2467">
          <cell r="A2467">
            <v>241005645</v>
          </cell>
          <cell r="B2467" t="str">
            <v>241005645 AXIS A/C 916020038980149 DIV A/C 60 F-16</v>
          </cell>
          <cell r="C2467">
            <v>0</v>
          </cell>
          <cell r="D2467">
            <v>0</v>
          </cell>
          <cell r="E2467">
            <v>0</v>
          </cell>
          <cell r="F2467">
            <v>30144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30144</v>
          </cell>
        </row>
        <row r="2468">
          <cell r="A2468">
            <v>241005646</v>
          </cell>
          <cell r="B2468" t="str">
            <v>241005646 AXIS A/C 917020048957550 DIV A/C 61 F-17</v>
          </cell>
          <cell r="C2468">
            <v>0</v>
          </cell>
          <cell r="D2468">
            <v>0</v>
          </cell>
          <cell r="E2468">
            <v>0</v>
          </cell>
          <cell r="F2468">
            <v>29060486</v>
          </cell>
          <cell r="G2468">
            <v>0</v>
          </cell>
          <cell r="H2468">
            <v>0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29060486</v>
          </cell>
        </row>
        <row r="2469">
          <cell r="A2469">
            <v>241005649</v>
          </cell>
          <cell r="B2469" t="str">
            <v>241005649 AXIS A/C 918020065836565 DIV A/C 62 F-18</v>
          </cell>
          <cell r="C2469">
            <v>0</v>
          </cell>
          <cell r="D2469">
            <v>0</v>
          </cell>
          <cell r="E2469">
            <v>0</v>
          </cell>
          <cell r="F2469">
            <v>25100775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25100775</v>
          </cell>
        </row>
        <row r="2470">
          <cell r="A2470">
            <v>241005653</v>
          </cell>
          <cell r="B2470" t="str">
            <v>241005653 AXIS A/C  919020049430661 DIV A/C 63 F-19</v>
          </cell>
          <cell r="C2470">
            <v>0</v>
          </cell>
          <cell r="D2470">
            <v>0</v>
          </cell>
          <cell r="E2470">
            <v>0</v>
          </cell>
          <cell r="F2470">
            <v>29423219.780000001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29423219.780000001</v>
          </cell>
        </row>
        <row r="2471">
          <cell r="A2471">
            <v>241005654</v>
          </cell>
          <cell r="B2471" t="str">
            <v>**  AXIS A/C  920020049579012 DIV A/C 64 F-20</v>
          </cell>
          <cell r="C2471">
            <v>0</v>
          </cell>
          <cell r="D2471">
            <v>0</v>
          </cell>
          <cell r="E2471">
            <v>0</v>
          </cell>
          <cell r="F2471">
            <v>7791617.4000000004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7791617.4000000004</v>
          </cell>
        </row>
        <row r="2472">
          <cell r="A2472">
            <v>241005655</v>
          </cell>
          <cell r="B2472" t="str">
            <v>241005655  AXIS A/C  921020027763874 DIV A/C 65 F -2021</v>
          </cell>
          <cell r="C2472">
            <v>0</v>
          </cell>
          <cell r="D2472">
            <v>0</v>
          </cell>
          <cell r="E2472">
            <v>0</v>
          </cell>
          <cell r="F2472">
            <v>19603686.75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19603686.75</v>
          </cell>
        </row>
        <row r="2473">
          <cell r="A2473">
            <v>241005656</v>
          </cell>
          <cell r="B2473" t="str">
            <v>AXIS A/C  922020038587512 DIV A/C 66 F</v>
          </cell>
          <cell r="C2473">
            <v>0</v>
          </cell>
          <cell r="D2473">
            <v>0</v>
          </cell>
          <cell r="E2473">
            <v>0</v>
          </cell>
          <cell r="F2473">
            <v>23682183.699999999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23682183.699999999</v>
          </cell>
        </row>
        <row r="2474">
          <cell r="A2474">
            <v>241005657</v>
          </cell>
          <cell r="B2474" t="str">
            <v>241005657 ICICI A/C 772205000414 DIV A/C 67 F-2023.</v>
          </cell>
          <cell r="C2474">
            <v>0</v>
          </cell>
          <cell r="D2474">
            <v>0</v>
          </cell>
          <cell r="E2474">
            <v>0</v>
          </cell>
          <cell r="F2474">
            <v>32668472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32668472</v>
          </cell>
        </row>
        <row r="2475">
          <cell r="A2475">
            <v>494</v>
          </cell>
          <cell r="B2475" t="str">
            <v>Balances with Banks-Margin Money.........</v>
          </cell>
          <cell r="C2475">
            <v>18039653</v>
          </cell>
          <cell r="D2475">
            <v>79170809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1576563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98787025</v>
          </cell>
        </row>
        <row r="2476">
          <cell r="A2476">
            <v>241220050</v>
          </cell>
          <cell r="B2476" t="str">
            <v>241220050 Balances with bank on margin money a/c</v>
          </cell>
          <cell r="C2476">
            <v>18039653</v>
          </cell>
          <cell r="D2476">
            <v>79170809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1576563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98787025</v>
          </cell>
        </row>
        <row r="2477">
          <cell r="A2477">
            <v>508</v>
          </cell>
          <cell r="B2477" t="str">
            <v>Short-Term Loans</v>
          </cell>
          <cell r="C2477">
            <v>7883908.0800000001</v>
          </cell>
          <cell r="D2477">
            <v>3751339.68</v>
          </cell>
          <cell r="E2477">
            <v>1184375.26</v>
          </cell>
          <cell r="F2477">
            <v>23770551029.580002</v>
          </cell>
          <cell r="G2477">
            <v>4269354.12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1595635.44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4529</v>
          </cell>
          <cell r="S2477">
            <v>0</v>
          </cell>
          <cell r="T2477">
            <v>23789240171.16</v>
          </cell>
        </row>
        <row r="2478">
          <cell r="A2478">
            <v>402</v>
          </cell>
          <cell r="B2478" t="str">
            <v>Short-Term Loans to Related Party</v>
          </cell>
          <cell r="C2478">
            <v>0</v>
          </cell>
          <cell r="D2478">
            <v>0</v>
          </cell>
          <cell r="E2478">
            <v>0</v>
          </cell>
          <cell r="F2478">
            <v>23768800010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23768800010</v>
          </cell>
        </row>
        <row r="2479">
          <cell r="A2479">
            <v>448</v>
          </cell>
          <cell r="B2479" t="str">
            <v>Short-Term Loans to Related Party (Details)</v>
          </cell>
          <cell r="C2479">
            <v>0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</row>
        <row r="2480">
          <cell r="A2480">
            <v>25010901</v>
          </cell>
          <cell r="B2480" t="str">
            <v>25010901 Ind-AS  L/A to related party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</row>
        <row r="2481">
          <cell r="A2481">
            <v>25010904</v>
          </cell>
          <cell r="B2481" t="str">
            <v>25010904 Ind AS Short term loans to related party-GrossinUp</v>
          </cell>
          <cell r="C2481">
            <v>0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</row>
        <row r="2482">
          <cell r="A2482">
            <v>25010905</v>
          </cell>
          <cell r="B2482" t="str">
            <v>25010905 Ind AS Short term loans-related party-Prov doubtfu</v>
          </cell>
          <cell r="C2482">
            <v>0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</row>
        <row r="2483">
          <cell r="A2483">
            <v>25580001</v>
          </cell>
          <cell r="B2483" t="str">
            <v>25580001 Loans To Key Manegerial Personnel</v>
          </cell>
          <cell r="C2483">
            <v>0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</row>
        <row r="2484">
          <cell r="A2484">
            <v>461</v>
          </cell>
          <cell r="B2484" t="str">
            <v>Short-Term Loans to Related Party (Main)</v>
          </cell>
          <cell r="C2484">
            <v>0</v>
          </cell>
          <cell r="D2484">
            <v>0</v>
          </cell>
          <cell r="E2484">
            <v>0</v>
          </cell>
          <cell r="F2484">
            <v>23768800010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23768800010</v>
          </cell>
        </row>
        <row r="2485">
          <cell r="A2485">
            <v>25020002</v>
          </cell>
          <cell r="B2485" t="str">
            <v>25020002 Intercompany Loans Considered Good - Secured</v>
          </cell>
          <cell r="C2485">
            <v>0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</row>
        <row r="2486">
          <cell r="A2486">
            <v>25020901</v>
          </cell>
          <cell r="B2486" t="str">
            <v>25020901 IND AS ST Loans to Related Party  - Secured Good</v>
          </cell>
          <cell r="C2486">
            <v>0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</row>
        <row r="2487">
          <cell r="A2487">
            <v>25070001</v>
          </cell>
          <cell r="B2487" t="str">
            <v>25070001 Intercompany Advances Considered Good</v>
          </cell>
          <cell r="C2487">
            <v>0</v>
          </cell>
          <cell r="D2487">
            <v>0</v>
          </cell>
          <cell r="E2487">
            <v>0</v>
          </cell>
          <cell r="F2487">
            <v>23768800010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23768800010</v>
          </cell>
        </row>
        <row r="2488">
          <cell r="A2488">
            <v>25070901</v>
          </cell>
          <cell r="B2488" t="str">
            <v>25070901 IND AS ST Loans to Related Party  - Unsecured Good</v>
          </cell>
          <cell r="C2488">
            <v>0</v>
          </cell>
          <cell r="D2488">
            <v>0</v>
          </cell>
          <cell r="E2488">
            <v>0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</row>
        <row r="2489">
          <cell r="A2489">
            <v>25080001</v>
          </cell>
          <cell r="B2489" t="str">
            <v>25080001 Intercompany Advances Considered Doubtful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</row>
        <row r="2490">
          <cell r="A2490">
            <v>25080901</v>
          </cell>
          <cell r="B2490" t="str">
            <v>25080901 IND AS ST Loans to Related Party  - doubtful</v>
          </cell>
          <cell r="C2490">
            <v>0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</row>
        <row r="2491">
          <cell r="A2491">
            <v>25080902</v>
          </cell>
          <cell r="B2491" t="str">
            <v>25080902 ST Loan to Rltd Party Sig. increase in credit risk</v>
          </cell>
          <cell r="C2491">
            <v>0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</row>
        <row r="2492">
          <cell r="A2492">
            <v>25080903</v>
          </cell>
          <cell r="B2492" t="str">
            <v>25080903 ST Loan to Related Party Credit impaired</v>
          </cell>
          <cell r="C2492">
            <v>0</v>
          </cell>
          <cell r="D2492">
            <v>0</v>
          </cell>
          <cell r="E2492">
            <v>0</v>
          </cell>
          <cell r="F2492">
            <v>45942000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45942000</v>
          </cell>
        </row>
        <row r="2493">
          <cell r="A2493">
            <v>25090001</v>
          </cell>
          <cell r="B2493" t="str">
            <v>25090001 Provision For Intercompany Doubtful Advances</v>
          </cell>
          <cell r="C2493">
            <v>0</v>
          </cell>
          <cell r="D2493">
            <v>0</v>
          </cell>
          <cell r="E2493">
            <v>0</v>
          </cell>
          <cell r="F2493">
            <v>-45942000</v>
          </cell>
          <cell r="G2493">
            <v>0</v>
          </cell>
          <cell r="H2493">
            <v>0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>
            <v>0</v>
          </cell>
          <cell r="T2493">
            <v>-45942000</v>
          </cell>
        </row>
        <row r="2494">
          <cell r="A2494">
            <v>25090901</v>
          </cell>
          <cell r="B2494" t="str">
            <v>25090901 IND AS Prov For Doubtful ST Loans to Related party</v>
          </cell>
          <cell r="C2494">
            <v>0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</row>
        <row r="2495">
          <cell r="A2495">
            <v>30</v>
          </cell>
          <cell r="B2495" t="str">
            <v>Short-Term Loans  Other</v>
          </cell>
          <cell r="C2495">
            <v>7883908.0800000001</v>
          </cell>
          <cell r="D2495">
            <v>3751339.68</v>
          </cell>
          <cell r="E2495">
            <v>1184375.26</v>
          </cell>
          <cell r="F2495">
            <v>1751019.58</v>
          </cell>
          <cell r="G2495">
            <v>4269354.12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1595635.44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4529</v>
          </cell>
          <cell r="S2495">
            <v>0</v>
          </cell>
          <cell r="T2495">
            <v>20440161.16</v>
          </cell>
        </row>
        <row r="2496">
          <cell r="A2496">
            <v>469</v>
          </cell>
          <cell r="B2496" t="str">
            <v>Short-Term Loans Other -(Main)</v>
          </cell>
          <cell r="C2496">
            <v>7883908.0800000001</v>
          </cell>
          <cell r="D2496">
            <v>3751339.68</v>
          </cell>
          <cell r="E2496">
            <v>1184375.26</v>
          </cell>
          <cell r="F2496">
            <v>1751019.58</v>
          </cell>
          <cell r="G2496">
            <v>4269354.12</v>
          </cell>
          <cell r="H2496">
            <v>0</v>
          </cell>
          <cell r="I2496">
            <v>0</v>
          </cell>
          <cell r="J2496">
            <v>1234668.6399999999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20074665.359999999</v>
          </cell>
        </row>
        <row r="2497">
          <cell r="A2497">
            <v>127</v>
          </cell>
          <cell r="B2497" t="str">
            <v>Secured Considered Good......................</v>
          </cell>
          <cell r="C2497">
            <v>0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</row>
        <row r="2498">
          <cell r="A2498">
            <v>25130002</v>
          </cell>
          <cell r="B2498" t="str">
            <v>25130002 Intercorporate/Trade Adv/Depts Consid Good-Secured</v>
          </cell>
          <cell r="C2498">
            <v>0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</row>
        <row r="2499">
          <cell r="A2499">
            <v>25220002</v>
          </cell>
          <cell r="B2499" t="str">
            <v>25220002 Bills Of Exchange Considered Good - Secured</v>
          </cell>
          <cell r="C2499">
            <v>0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</row>
        <row r="2500">
          <cell r="A2500">
            <v>25310002</v>
          </cell>
          <cell r="B2500" t="str">
            <v>25310002 Loans Agains Asset/Ret Int In Sec Assets Cons-Secu</v>
          </cell>
          <cell r="C2500">
            <v>0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</row>
        <row r="2501">
          <cell r="A2501">
            <v>25510005</v>
          </cell>
          <cell r="B2501" t="str">
            <v>25510005 Short term loans and adv -good -Secured</v>
          </cell>
          <cell r="C2501">
            <v>0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</row>
        <row r="2502">
          <cell r="A2502">
            <v>25510008</v>
          </cell>
          <cell r="B2502" t="str">
            <v>25510008 Advance Receivable In Cash Or Kind Adj - Secured</v>
          </cell>
          <cell r="C2502">
            <v>0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</row>
        <row r="2503">
          <cell r="A2503">
            <v>25510907</v>
          </cell>
          <cell r="B2503" t="str">
            <v>25510907 IND AS Other ST Loans - Secured Good</v>
          </cell>
          <cell r="C2503">
            <v>0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</row>
        <row r="2504">
          <cell r="A2504">
            <v>128</v>
          </cell>
          <cell r="B2504" t="str">
            <v>Unsecured Considered Good....................</v>
          </cell>
          <cell r="C2504">
            <v>7883908.0800000001</v>
          </cell>
          <cell r="D2504">
            <v>3751339.68</v>
          </cell>
          <cell r="E2504">
            <v>1184375.26</v>
          </cell>
          <cell r="F2504">
            <v>1751019.58</v>
          </cell>
          <cell r="G2504">
            <v>4269354.12</v>
          </cell>
          <cell r="H2504">
            <v>0</v>
          </cell>
          <cell r="I2504">
            <v>0</v>
          </cell>
          <cell r="J2504">
            <v>1234668.6399999999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20074665.359999999</v>
          </cell>
        </row>
        <row r="2505">
          <cell r="A2505">
            <v>25130001</v>
          </cell>
          <cell r="B2505" t="str">
            <v>25130001 Intercorporate/Trade Adv /Deposits Considered Good</v>
          </cell>
          <cell r="C2505">
            <v>0</v>
          </cell>
          <cell r="D2505">
            <v>0</v>
          </cell>
          <cell r="E2505">
            <v>0</v>
          </cell>
          <cell r="F2505">
            <v>-2406882.87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-2406882.87</v>
          </cell>
        </row>
        <row r="2506">
          <cell r="A2506">
            <v>25220001</v>
          </cell>
          <cell r="B2506" t="str">
            <v>25220001 Bills Of Exchange Considered Good</v>
          </cell>
          <cell r="C2506">
            <v>0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</row>
        <row r="2507">
          <cell r="A2507">
            <v>25310001</v>
          </cell>
          <cell r="B2507" t="str">
            <v>25310001 Loans Agains Asset/Ret Int In Sec Assets Cons Good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</row>
        <row r="2508">
          <cell r="A2508">
            <v>25510001</v>
          </cell>
          <cell r="B2508" t="str">
            <v>25510001 Short term loans and adv - unsecured -good</v>
          </cell>
          <cell r="C2508">
            <v>7883908.0800000001</v>
          </cell>
          <cell r="D2508">
            <v>0</v>
          </cell>
          <cell r="E2508">
            <v>0</v>
          </cell>
          <cell r="F2508">
            <v>4157902.45</v>
          </cell>
          <cell r="G2508">
            <v>0</v>
          </cell>
          <cell r="H2508">
            <v>0</v>
          </cell>
          <cell r="I2508">
            <v>0</v>
          </cell>
          <cell r="J2508">
            <v>1234668.6399999999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13276479.17</v>
          </cell>
        </row>
        <row r="2509">
          <cell r="A2509">
            <v>25510098</v>
          </cell>
          <cell r="B2509" t="str">
            <v>25510098 Advance Receivable In Cash Or Kind Adjustment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</row>
        <row r="2510">
          <cell r="A2510">
            <v>25510908</v>
          </cell>
          <cell r="B2510" t="str">
            <v>25510908 IND AS Other ST Loans - Unsecured Good</v>
          </cell>
          <cell r="C2510">
            <v>0</v>
          </cell>
          <cell r="D2510">
            <v>3751339.68</v>
          </cell>
          <cell r="E2510">
            <v>1184375.26</v>
          </cell>
          <cell r="F2510">
            <v>0</v>
          </cell>
          <cell r="G2510">
            <v>4269354.12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9205069.0600000005</v>
          </cell>
        </row>
        <row r="2511">
          <cell r="A2511">
            <v>130</v>
          </cell>
          <cell r="B2511" t="str">
            <v>Considered Doubtful..........................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</row>
        <row r="2512">
          <cell r="A2512"/>
          <cell r="B2512" t="str">
            <v>ST L/A Significant increase in credit risk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</row>
        <row r="2513">
          <cell r="A2513">
            <v>25520002</v>
          </cell>
          <cell r="B2513" t="str">
            <v>25520002 ST L/A Significant increase in credit risk</v>
          </cell>
          <cell r="C2513">
            <v>0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</row>
        <row r="2514">
          <cell r="A2514">
            <v>622</v>
          </cell>
          <cell r="B2514" t="str">
            <v>ST L/A Credit impaired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</row>
        <row r="2515">
          <cell r="A2515">
            <v>25030001</v>
          </cell>
          <cell r="B2515" t="str">
            <v>25030001 Intercompany Loans Considered Doubtful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</row>
        <row r="2516">
          <cell r="A2516">
            <v>25140001</v>
          </cell>
          <cell r="B2516" t="str">
            <v>25140001 Intercorporate/Trade Adv/Dep Cons Doubt</v>
          </cell>
          <cell r="C2516">
            <v>0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</row>
        <row r="2517">
          <cell r="A2517">
            <v>25230001</v>
          </cell>
          <cell r="B2517" t="str">
            <v>25230001 Bills Of Exchange Considered Doubtful</v>
          </cell>
          <cell r="C2517">
            <v>0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</row>
        <row r="2518">
          <cell r="A2518">
            <v>25320001</v>
          </cell>
          <cell r="B2518" t="str">
            <v>25320001 Loans Ag. Asset/Ret Intt In Secur Assets Cons Doub</v>
          </cell>
          <cell r="C2518">
            <v>0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</row>
        <row r="2519">
          <cell r="A2519">
            <v>25520001</v>
          </cell>
          <cell r="B2519" t="str">
            <v>25520001 Short term loans and adv - doubtful- Doubtful</v>
          </cell>
          <cell r="C2519">
            <v>0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</row>
        <row r="2520">
          <cell r="A2520">
            <v>25520098</v>
          </cell>
          <cell r="B2520" t="str">
            <v>25520098 Adv Receiv In Cash Or Kind-Doubtful Adj</v>
          </cell>
          <cell r="C2520">
            <v>0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</row>
        <row r="2521">
          <cell r="A2521">
            <v>25520903</v>
          </cell>
          <cell r="B2521" t="str">
            <v>25520903 IND AS Other ST Loans - Doubtful</v>
          </cell>
          <cell r="C2521">
            <v>0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</row>
        <row r="2522">
          <cell r="A2522">
            <v>131</v>
          </cell>
          <cell r="B2522" t="str">
            <v>Provision for Doubtful Advances (Main).......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</row>
        <row r="2523">
          <cell r="A2523">
            <v>25040001</v>
          </cell>
          <cell r="B2523" t="str">
            <v>25040001 Provision For Intercompany Doubtful Loans</v>
          </cell>
          <cell r="C2523">
            <v>0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</row>
        <row r="2524">
          <cell r="A2524">
            <v>25150001</v>
          </cell>
          <cell r="B2524" t="str">
            <v>25150001 Provision For Doubtful Intercorporate/Tradedepo</v>
          </cell>
          <cell r="C2524">
            <v>0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</row>
        <row r="2525">
          <cell r="A2525">
            <v>25240001</v>
          </cell>
          <cell r="B2525" t="str">
            <v>25240001 Provision For Doubtful Bills</v>
          </cell>
          <cell r="C2525">
            <v>0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</row>
        <row r="2526">
          <cell r="A2526">
            <v>25330001</v>
          </cell>
          <cell r="B2526" t="str">
            <v>25330001 Provison For Doubtful Loans Against Assets</v>
          </cell>
          <cell r="C2526">
            <v>0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</row>
        <row r="2527">
          <cell r="A2527">
            <v>25530001</v>
          </cell>
          <cell r="B2527" t="str">
            <v>25530001 Provision For Doubtful Advances</v>
          </cell>
          <cell r="C2527">
            <v>0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</row>
        <row r="2528">
          <cell r="A2528">
            <v>25530098</v>
          </cell>
          <cell r="B2528" t="str">
            <v>25530098 Provision For Doubtful Advances Adjustment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</row>
        <row r="2529">
          <cell r="A2529">
            <v>25530901</v>
          </cell>
          <cell r="B2529" t="str">
            <v>25530901 IND AS Prov For Doubtful Other ST Loans</v>
          </cell>
          <cell r="C2529">
            <v>0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</row>
        <row r="2530">
          <cell r="A2530">
            <v>491</v>
          </cell>
          <cell r="B2530" t="str">
            <v>Short-Term Loans Other -(Details)</v>
          </cell>
          <cell r="C2530">
            <v>0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-1234668.6399999999</v>
          </cell>
          <cell r="K2530">
            <v>0</v>
          </cell>
          <cell r="L2530">
            <v>0</v>
          </cell>
          <cell r="M2530">
            <v>1595635.44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4529</v>
          </cell>
          <cell r="S2530">
            <v>0</v>
          </cell>
          <cell r="T2530">
            <v>365495.8</v>
          </cell>
        </row>
        <row r="2531">
          <cell r="A2531">
            <v>135</v>
          </cell>
          <cell r="B2531" t="str">
            <v>Grossing up  loans and advances..............</v>
          </cell>
          <cell r="C2531">
            <v>-7883908.0800000001</v>
          </cell>
          <cell r="D2531">
            <v>-3751339.68</v>
          </cell>
          <cell r="E2531">
            <v>-1184375.26</v>
          </cell>
          <cell r="F2531">
            <v>-24688083084.380001</v>
          </cell>
          <cell r="G2531">
            <v>-4269354.12</v>
          </cell>
          <cell r="H2531">
            <v>0</v>
          </cell>
          <cell r="I2531">
            <v>0</v>
          </cell>
          <cell r="J2531">
            <v>-1234668.6399999999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-24706406730.16</v>
          </cell>
        </row>
        <row r="2532">
          <cell r="A2532">
            <v>25340001</v>
          </cell>
          <cell r="B2532" t="str">
            <v>25340001 Grossing Up Of Loans Against Assets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</row>
        <row r="2533">
          <cell r="A2533">
            <v>25560002</v>
          </cell>
          <cell r="B2533" t="str">
            <v>25560002 Other Loans and Advances - Grossing up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</row>
        <row r="2534">
          <cell r="A2534">
            <v>25990001</v>
          </cell>
          <cell r="B2534" t="str">
            <v>25990001 Grossing Up Of Loans &amp; Advances</v>
          </cell>
          <cell r="C2534">
            <v>-7883908.0800000001</v>
          </cell>
          <cell r="D2534">
            <v>0</v>
          </cell>
          <cell r="E2534">
            <v>0</v>
          </cell>
          <cell r="F2534">
            <v>-24775321693.450001</v>
          </cell>
          <cell r="G2534">
            <v>0</v>
          </cell>
          <cell r="H2534">
            <v>0</v>
          </cell>
          <cell r="I2534">
            <v>0</v>
          </cell>
          <cell r="J2534">
            <v>-1234668.6399999999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-24784440270.169998</v>
          </cell>
        </row>
        <row r="2535">
          <cell r="A2535">
            <v>25990098</v>
          </cell>
          <cell r="B2535" t="str">
            <v>25990098 Grossing Up Of Loans &amp; Advs Adj</v>
          </cell>
          <cell r="C2535">
            <v>0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</row>
        <row r="2536">
          <cell r="A2536">
            <v>25990901</v>
          </cell>
          <cell r="B2536" t="str">
            <v>25990901 IND AS Other ST Loans - Grossing up</v>
          </cell>
          <cell r="C2536">
            <v>0</v>
          </cell>
          <cell r="D2536">
            <v>-3751339.68</v>
          </cell>
          <cell r="E2536">
            <v>-1184375.26</v>
          </cell>
          <cell r="F2536">
            <v>87238609.069999993</v>
          </cell>
          <cell r="G2536">
            <v>-4269354.12</v>
          </cell>
          <cell r="H2536">
            <v>0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>
            <v>0</v>
          </cell>
          <cell r="T2536">
            <v>78033540.010000005</v>
          </cell>
        </row>
        <row r="2537">
          <cell r="A2537">
            <v>133</v>
          </cell>
          <cell r="B2537" t="str">
            <v>Provision for Doubtful Advances</v>
          </cell>
          <cell r="C2537">
            <v>-317766.51</v>
          </cell>
          <cell r="D2537">
            <v>-0.16</v>
          </cell>
          <cell r="E2537">
            <v>0</v>
          </cell>
          <cell r="F2537">
            <v>-87238609.069999993</v>
          </cell>
          <cell r="G2537">
            <v>4024354</v>
          </cell>
          <cell r="H2537">
            <v>0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-83532021.739999995</v>
          </cell>
        </row>
        <row r="2538">
          <cell r="A2538">
            <v>16380006</v>
          </cell>
          <cell r="B2538" t="str">
            <v>16380006 PROVISION FOR DOUBTFUL ADV</v>
          </cell>
          <cell r="C2538">
            <v>0</v>
          </cell>
          <cell r="D2538">
            <v>-0.16</v>
          </cell>
          <cell r="E2538">
            <v>0</v>
          </cell>
          <cell r="F2538">
            <v>-87238609.069999993</v>
          </cell>
          <cell r="G2538">
            <v>4024354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-83214255.230000004</v>
          </cell>
        </row>
        <row r="2539">
          <cell r="A2539">
            <v>25550100</v>
          </cell>
          <cell r="B2539" t="str">
            <v>25550100 PROVISION FOR DOUBTFUL ADV</v>
          </cell>
          <cell r="C2539">
            <v>-317766.51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-317766.51</v>
          </cell>
        </row>
        <row r="2540">
          <cell r="A2540">
            <v>220</v>
          </cell>
          <cell r="B2540" t="str">
            <v>Loan to Employees</v>
          </cell>
          <cell r="C2540">
            <v>8201674.5899999999</v>
          </cell>
          <cell r="D2540">
            <v>3751339.84</v>
          </cell>
          <cell r="E2540">
            <v>1184375.26</v>
          </cell>
          <cell r="F2540">
            <v>52579542.509999998</v>
          </cell>
          <cell r="G2540">
            <v>245000.12</v>
          </cell>
          <cell r="H2540">
            <v>0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1595635.44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4529</v>
          </cell>
          <cell r="S2540">
            <v>0</v>
          </cell>
          <cell r="T2540">
            <v>67562096.760000005</v>
          </cell>
        </row>
        <row r="2541">
          <cell r="A2541">
            <v>25570001</v>
          </cell>
          <cell r="B2541" t="str">
            <v>25570001 Advance To Staff/Officer</v>
          </cell>
          <cell r="C2541">
            <v>857313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630000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4529</v>
          </cell>
          <cell r="S2541">
            <v>0</v>
          </cell>
          <cell r="T2541">
            <v>1491842</v>
          </cell>
        </row>
        <row r="2542">
          <cell r="A2542">
            <v>25570005</v>
          </cell>
          <cell r="B2542" t="str">
            <v>25570005 Other Loan To Contract Employees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</row>
        <row r="2543">
          <cell r="A2543">
            <v>25570021</v>
          </cell>
          <cell r="B2543" t="str">
            <v>25570021 Personal Loan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</row>
        <row r="2544">
          <cell r="A2544">
            <v>25570024</v>
          </cell>
          <cell r="B2544" t="str">
            <v>25570024 Furniture Loan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</row>
        <row r="2545">
          <cell r="A2545">
            <v>25570039</v>
          </cell>
          <cell r="B2545" t="str">
            <v>25570039 Other Loan To Employees</v>
          </cell>
          <cell r="C2545">
            <v>7344361.5899999999</v>
          </cell>
          <cell r="D2545">
            <v>3751339.84</v>
          </cell>
          <cell r="E2545">
            <v>1184375.26</v>
          </cell>
          <cell r="F2545">
            <v>536244.68999999994</v>
          </cell>
          <cell r="G2545">
            <v>245000.12</v>
          </cell>
          <cell r="H2545">
            <v>0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965635.44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14026956.939999999</v>
          </cell>
        </row>
        <row r="2546">
          <cell r="A2546">
            <v>25570040</v>
          </cell>
          <cell r="B2546" t="str">
            <v>25570040 Housing Loan for Senior Executive</v>
          </cell>
          <cell r="C2546">
            <v>0</v>
          </cell>
          <cell r="D2546">
            <v>0</v>
          </cell>
          <cell r="E2546">
            <v>0</v>
          </cell>
          <cell r="F2546">
            <v>61920433.43</v>
          </cell>
          <cell r="G2546">
            <v>0</v>
          </cell>
          <cell r="H2546">
            <v>0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61920433.43</v>
          </cell>
        </row>
        <row r="2547">
          <cell r="A2547">
            <v>25570099</v>
          </cell>
          <cell r="B2547" t="str">
            <v>25570099 Housing Loan Current</v>
          </cell>
          <cell r="C2547">
            <v>0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</row>
        <row r="2548">
          <cell r="A2548">
            <v>25570902</v>
          </cell>
          <cell r="B2548" t="str">
            <v>25570902 Ind -AS Discounting of Employee Loan</v>
          </cell>
          <cell r="C2548">
            <v>0</v>
          </cell>
          <cell r="D2548">
            <v>0</v>
          </cell>
          <cell r="E2548">
            <v>0</v>
          </cell>
          <cell r="F2548">
            <v>-9877135.6099999994</v>
          </cell>
          <cell r="G2548">
            <v>0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>
            <v>0</v>
          </cell>
          <cell r="T2548">
            <v>-9877135.6099999994</v>
          </cell>
        </row>
        <row r="2549">
          <cell r="A2549">
            <v>149</v>
          </cell>
          <cell r="B2549" t="str">
            <v>Intercompany Advance.........................</v>
          </cell>
          <cell r="C2549">
            <v>0</v>
          </cell>
          <cell r="D2549">
            <v>0</v>
          </cell>
          <cell r="E2549">
            <v>0</v>
          </cell>
          <cell r="F2549">
            <v>24722742150.939999</v>
          </cell>
          <cell r="G2549">
            <v>0</v>
          </cell>
          <cell r="H2549">
            <v>0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24722742150.939999</v>
          </cell>
        </row>
        <row r="2550">
          <cell r="A2550">
            <v>25010001</v>
          </cell>
          <cell r="B2550" t="str">
            <v>25010001 Intercompany Loan</v>
          </cell>
          <cell r="C2550">
            <v>0</v>
          </cell>
          <cell r="D2550">
            <v>0</v>
          </cell>
          <cell r="E2550">
            <v>0</v>
          </cell>
          <cell r="F2550">
            <v>24692742150.939999</v>
          </cell>
          <cell r="G2550">
            <v>0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24692742150.939999</v>
          </cell>
        </row>
        <row r="2551">
          <cell r="A2551">
            <v>25010003</v>
          </cell>
          <cell r="B2551" t="str">
            <v>25010003 Intercompany Loan - Subsidiaries</v>
          </cell>
          <cell r="C2551">
            <v>0</v>
          </cell>
          <cell r="D2551">
            <v>0</v>
          </cell>
          <cell r="E2551">
            <v>0</v>
          </cell>
          <cell r="F2551">
            <v>22748799710</v>
          </cell>
          <cell r="G2551">
            <v>0</v>
          </cell>
          <cell r="H2551">
            <v>0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22748799710</v>
          </cell>
        </row>
        <row r="2552">
          <cell r="A2552">
            <v>25010004</v>
          </cell>
          <cell r="B2552" t="str">
            <v>25010004 Intercompany Loan - Associates &amp; JV</v>
          </cell>
          <cell r="C2552">
            <v>0</v>
          </cell>
          <cell r="D2552">
            <v>0</v>
          </cell>
          <cell r="E2552">
            <v>0</v>
          </cell>
          <cell r="F2552">
            <v>1898000000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1898000000</v>
          </cell>
        </row>
        <row r="2553">
          <cell r="A2553">
            <v>25010005</v>
          </cell>
          <cell r="B2553" t="str">
            <v>25010005 Intercompany Loan - Others</v>
          </cell>
          <cell r="C2553">
            <v>0</v>
          </cell>
          <cell r="D2553">
            <v>0</v>
          </cell>
          <cell r="E2553">
            <v>0</v>
          </cell>
          <cell r="F2553">
            <v>75942000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75942000</v>
          </cell>
        </row>
        <row r="2554">
          <cell r="A2554">
            <v>25010006</v>
          </cell>
          <cell r="B2554" t="str">
            <v>25010006 Auto Investments - Investment in ICD - Subs</v>
          </cell>
          <cell r="C2554">
            <v>0</v>
          </cell>
          <cell r="D2554">
            <v>0</v>
          </cell>
          <cell r="E2554">
            <v>0</v>
          </cell>
          <cell r="F2554">
            <v>300000000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300000000</v>
          </cell>
        </row>
        <row r="2555">
          <cell r="A2555">
            <v>25010007</v>
          </cell>
          <cell r="B2555" t="str">
            <v>25010007 FES Investments - Investment in ICD - Subs</v>
          </cell>
          <cell r="C2555">
            <v>0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</row>
        <row r="2556">
          <cell r="A2556">
            <v>25010008</v>
          </cell>
          <cell r="B2556" t="str">
            <v>25010008 Investments in IBCS - Investment in ICD - Subs</v>
          </cell>
          <cell r="C2556">
            <v>0</v>
          </cell>
          <cell r="D2556">
            <v>0</v>
          </cell>
          <cell r="E2556">
            <v>0</v>
          </cell>
          <cell r="F2556">
            <v>22448799710</v>
          </cell>
          <cell r="G2556">
            <v>0</v>
          </cell>
          <cell r="H2556">
            <v>0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22448799710</v>
          </cell>
        </row>
        <row r="2557">
          <cell r="A2557">
            <v>25010009</v>
          </cell>
          <cell r="B2557" t="str">
            <v>25010009 Seg Reclass - Inv in ICD - Subs - Grossing up</v>
          </cell>
          <cell r="C2557">
            <v>0</v>
          </cell>
          <cell r="D2557">
            <v>0</v>
          </cell>
          <cell r="E2557">
            <v>0</v>
          </cell>
          <cell r="F2557">
            <v>-22748799710</v>
          </cell>
          <cell r="G2557">
            <v>0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-22748799710</v>
          </cell>
        </row>
        <row r="2558">
          <cell r="A2558">
            <v>25010010</v>
          </cell>
          <cell r="B2558" t="str">
            <v>25010010 Auto Investments - Inves in ICD - Asso &amp; JV's</v>
          </cell>
          <cell r="C2558">
            <v>0</v>
          </cell>
          <cell r="D2558">
            <v>0</v>
          </cell>
          <cell r="E2558">
            <v>0</v>
          </cell>
          <cell r="F2558">
            <v>1898000000</v>
          </cell>
          <cell r="G2558">
            <v>0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1898000000</v>
          </cell>
        </row>
        <row r="2559">
          <cell r="A2559">
            <v>25010011</v>
          </cell>
          <cell r="B2559" t="str">
            <v>25010011 FES Investments - Inv in ICD - Associates &amp; JV's</v>
          </cell>
          <cell r="C2559">
            <v>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</row>
        <row r="2560">
          <cell r="A2560">
            <v>25010012</v>
          </cell>
          <cell r="B2560" t="str">
            <v>25010012 Investments in IBCS - Inves in ICD - Asso &amp; Jv's</v>
          </cell>
          <cell r="C2560">
            <v>0</v>
          </cell>
          <cell r="D2560">
            <v>0</v>
          </cell>
          <cell r="E2560">
            <v>0</v>
          </cell>
          <cell r="F2560">
            <v>0</v>
          </cell>
          <cell r="G2560">
            <v>0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0</v>
          </cell>
        </row>
        <row r="2561">
          <cell r="A2561">
            <v>25010013</v>
          </cell>
          <cell r="B2561" t="str">
            <v>25010013 Seg Reclassification-Inv in ICD-Asso &amp; JV's -Gross</v>
          </cell>
          <cell r="C2561">
            <v>0</v>
          </cell>
          <cell r="D2561">
            <v>0</v>
          </cell>
          <cell r="E2561">
            <v>0</v>
          </cell>
          <cell r="F2561">
            <v>-1898000000</v>
          </cell>
          <cell r="G2561">
            <v>0</v>
          </cell>
          <cell r="H2561">
            <v>0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-1898000000</v>
          </cell>
        </row>
        <row r="2562">
          <cell r="A2562">
            <v>25010014</v>
          </cell>
          <cell r="B2562" t="str">
            <v>25010014 Reclass -ICD - Subs Ass &amp; JV-Grossing up</v>
          </cell>
          <cell r="C2562">
            <v>0</v>
          </cell>
          <cell r="D2562">
            <v>0</v>
          </cell>
          <cell r="E2562">
            <v>0</v>
          </cell>
          <cell r="F2562">
            <v>-24722741710</v>
          </cell>
          <cell r="G2562">
            <v>0</v>
          </cell>
          <cell r="H2562">
            <v>0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>
            <v>0</v>
          </cell>
          <cell r="T2562">
            <v>-24722741710</v>
          </cell>
        </row>
        <row r="2563">
          <cell r="A2563">
            <v>25010903</v>
          </cell>
          <cell r="B2563" t="str">
            <v>25010903 IND AS Adjustment For Intercompany</v>
          </cell>
          <cell r="C2563">
            <v>0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>
            <v>0</v>
          </cell>
          <cell r="T2563">
            <v>0</v>
          </cell>
        </row>
        <row r="2564">
          <cell r="A2564">
            <v>25020001</v>
          </cell>
          <cell r="B2564" t="str">
            <v>25020001 Intercompany Loans Considered Good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0</v>
          </cell>
        </row>
        <row r="2565">
          <cell r="A2565">
            <v>25060001</v>
          </cell>
          <cell r="B2565" t="str">
            <v>25060001 Intercompany Advances</v>
          </cell>
          <cell r="C2565">
            <v>0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0</v>
          </cell>
        </row>
        <row r="2566">
          <cell r="A2566">
            <v>25110001</v>
          </cell>
          <cell r="B2566" t="str">
            <v>25110001 Intercorporate/Trade   Advances/ Deposits</v>
          </cell>
          <cell r="C2566">
            <v>0</v>
          </cell>
          <cell r="D2566">
            <v>0</v>
          </cell>
          <cell r="E2566">
            <v>0</v>
          </cell>
          <cell r="F2566">
            <v>30000000</v>
          </cell>
          <cell r="G2566">
            <v>0</v>
          </cell>
          <cell r="H2566">
            <v>0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30000000</v>
          </cell>
        </row>
        <row r="2567">
          <cell r="A2567">
            <v>31</v>
          </cell>
          <cell r="B2567" t="str">
            <v>Other Financial Assets</v>
          </cell>
          <cell r="C2567">
            <v>8553752885.3100004</v>
          </cell>
          <cell r="D2567">
            <v>378535061.36000001</v>
          </cell>
          <cell r="E2567">
            <v>99907858.980000004</v>
          </cell>
          <cell r="F2567">
            <v>5052988635.1800003</v>
          </cell>
          <cell r="G2567">
            <v>42326530.68</v>
          </cell>
          <cell r="H2567">
            <v>0</v>
          </cell>
          <cell r="I2567">
            <v>0</v>
          </cell>
          <cell r="J2567">
            <v>0</v>
          </cell>
          <cell r="K2567">
            <v>0</v>
          </cell>
          <cell r="L2567">
            <v>91188871.120000005</v>
          </cell>
          <cell r="M2567">
            <v>283334717.13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14502034559.76</v>
          </cell>
        </row>
        <row r="2568">
          <cell r="A2568">
            <v>528</v>
          </cell>
          <cell r="B2568" t="str">
            <v>Security Deposit Current</v>
          </cell>
          <cell r="C2568">
            <v>48140958.68</v>
          </cell>
          <cell r="D2568">
            <v>511900</v>
          </cell>
          <cell r="E2568">
            <v>0</v>
          </cell>
          <cell r="F2568">
            <v>65813</v>
          </cell>
          <cell r="G2568">
            <v>0</v>
          </cell>
          <cell r="H2568">
            <v>0</v>
          </cell>
          <cell r="I2568">
            <v>0</v>
          </cell>
          <cell r="J2568">
            <v>0</v>
          </cell>
          <cell r="K2568">
            <v>0</v>
          </cell>
          <cell r="L2568">
            <v>406774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49125445.68</v>
          </cell>
        </row>
        <row r="2569">
          <cell r="A2569">
            <v>486</v>
          </cell>
          <cell r="B2569" t="str">
            <v>Security Deposits Current (Main).............</v>
          </cell>
          <cell r="C2569">
            <v>48140958.68</v>
          </cell>
          <cell r="D2569">
            <v>511900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0</v>
          </cell>
          <cell r="T2569">
            <v>48652858.68</v>
          </cell>
        </row>
        <row r="2570">
          <cell r="A2570">
            <v>25620907</v>
          </cell>
          <cell r="B2570" t="str">
            <v>25620907 Ind AS Sec Deposit Current Secured good</v>
          </cell>
          <cell r="C2570">
            <v>0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</row>
        <row r="2571">
          <cell r="A2571">
            <v>25620908</v>
          </cell>
          <cell r="B2571" t="str">
            <v>25620908 Ind AS Sec Deposit Current Unsecured good</v>
          </cell>
          <cell r="C2571">
            <v>48140958.68</v>
          </cell>
          <cell r="D2571">
            <v>511900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48652858.68</v>
          </cell>
        </row>
        <row r="2572">
          <cell r="A2572">
            <v>25620909</v>
          </cell>
          <cell r="B2572" t="str">
            <v>25620909 Ind AS Sec Deposit Current doubtful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</row>
        <row r="2573">
          <cell r="A2573">
            <v>25620910</v>
          </cell>
          <cell r="B2573" t="str">
            <v>25620910 Ind AS Sec Dep Curr Prov for doubtful (Grossing Up</v>
          </cell>
          <cell r="C2573">
            <v>0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</row>
        <row r="2574">
          <cell r="A2574">
            <v>25620923</v>
          </cell>
          <cell r="B2574" t="str">
            <v>25620923 Sec Deposit Current Significant increase in credit</v>
          </cell>
          <cell r="C2574">
            <v>0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</row>
        <row r="2575">
          <cell r="A2575">
            <v>25620924</v>
          </cell>
          <cell r="B2575" t="str">
            <v>25620924 Sec Deposit Current Credit impaired</v>
          </cell>
          <cell r="C2575">
            <v>0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</row>
        <row r="2576">
          <cell r="A2576">
            <v>33</v>
          </cell>
          <cell r="B2576" t="str">
            <v>Security Deposits Current (Details)..........</v>
          </cell>
          <cell r="C2576">
            <v>0</v>
          </cell>
          <cell r="D2576">
            <v>0</v>
          </cell>
          <cell r="E2576">
            <v>0</v>
          </cell>
          <cell r="F2576">
            <v>65813</v>
          </cell>
          <cell r="G2576">
            <v>0</v>
          </cell>
          <cell r="H2576">
            <v>0</v>
          </cell>
          <cell r="I2576">
            <v>0</v>
          </cell>
          <cell r="J2576">
            <v>0</v>
          </cell>
          <cell r="K2576">
            <v>0</v>
          </cell>
          <cell r="L2576">
            <v>406774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472587</v>
          </cell>
        </row>
        <row r="2577">
          <cell r="A2577">
            <v>25620099</v>
          </cell>
          <cell r="B2577" t="str">
            <v>25620099 Other Deposits.</v>
          </cell>
          <cell r="C2577">
            <v>48150958.68</v>
          </cell>
          <cell r="D2577">
            <v>511900</v>
          </cell>
          <cell r="E2577">
            <v>0</v>
          </cell>
          <cell r="F2577">
            <v>65813</v>
          </cell>
          <cell r="G2577">
            <v>0</v>
          </cell>
          <cell r="H2577">
            <v>0</v>
          </cell>
          <cell r="I2577">
            <v>0</v>
          </cell>
          <cell r="J2577">
            <v>0</v>
          </cell>
          <cell r="K2577">
            <v>0</v>
          </cell>
          <cell r="L2577">
            <v>406774</v>
          </cell>
          <cell r="M2577">
            <v>13883547.890000001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63018993.57</v>
          </cell>
        </row>
        <row r="2578">
          <cell r="A2578">
            <v>25620905</v>
          </cell>
          <cell r="B2578" t="str">
            <v>25620905 Ind AS Sec Dep-interest bearing deposit Current</v>
          </cell>
          <cell r="C2578">
            <v>-430855.27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>
            <v>0</v>
          </cell>
          <cell r="T2578">
            <v>-430855.27</v>
          </cell>
        </row>
        <row r="2579">
          <cell r="A2579">
            <v>25620911</v>
          </cell>
          <cell r="B2579" t="str">
            <v>25620911 Ind AS Sec Deposit Current Provision for doubtful</v>
          </cell>
          <cell r="C2579">
            <v>0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</row>
        <row r="2580">
          <cell r="A2580">
            <v>25620912</v>
          </cell>
          <cell r="B2580" t="str">
            <v>25620912 Ind AS Sec Deposit Current Grossing up</v>
          </cell>
          <cell r="C2580">
            <v>-47720103.409999996</v>
          </cell>
          <cell r="D2580">
            <v>-511900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-13883547.890000001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>
            <v>0</v>
          </cell>
          <cell r="T2580">
            <v>-62115551.299999997</v>
          </cell>
        </row>
        <row r="2581">
          <cell r="A2581">
            <v>25620921</v>
          </cell>
          <cell r="B2581" t="str">
            <v>25620921 Ind AS Sec Dep-Curr int bearing(Related Party)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</row>
        <row r="2582">
          <cell r="A2582">
            <v>489</v>
          </cell>
          <cell r="B2582" t="str">
            <v>Other Financial Assets (Main)</v>
          </cell>
          <cell r="C2582">
            <v>8505611926.6300001</v>
          </cell>
          <cell r="D2582">
            <v>378023161.36000001</v>
          </cell>
          <cell r="E2582">
            <v>99570642.069999993</v>
          </cell>
          <cell r="F2582">
            <v>5052922822.1800003</v>
          </cell>
          <cell r="G2582">
            <v>42326530.68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  <cell r="L2582">
            <v>90782097.120000005</v>
          </cell>
          <cell r="M2582">
            <v>402500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14169639680.040001</v>
          </cell>
        </row>
        <row r="2583">
          <cell r="A2583">
            <v>25010906</v>
          </cell>
          <cell r="B2583" t="str">
            <v>25010906 Ind AS Other Finan Assets-Secured Considered good</v>
          </cell>
          <cell r="C2583">
            <v>0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</row>
        <row r="2584">
          <cell r="A2584">
            <v>25010907</v>
          </cell>
          <cell r="B2584" t="str">
            <v>25010907 Ind AS Other Finan Assets-Unsecured Considerd good</v>
          </cell>
          <cell r="C2584">
            <v>8505611926.6300001</v>
          </cell>
          <cell r="D2584">
            <v>378023161.36000001</v>
          </cell>
          <cell r="E2584">
            <v>99570642.069999993</v>
          </cell>
          <cell r="F2584">
            <v>5052922822.1800003</v>
          </cell>
          <cell r="G2584">
            <v>42326530.68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90782097.120000005</v>
          </cell>
          <cell r="M2584">
            <v>402500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14169639680.040001</v>
          </cell>
        </row>
        <row r="2585">
          <cell r="A2585">
            <v>25010908</v>
          </cell>
          <cell r="B2585" t="str">
            <v>25010908 Ind AS Other Financial Assets - Considered doubtfu</v>
          </cell>
          <cell r="C2585">
            <v>0</v>
          </cell>
          <cell r="D2585">
            <v>0</v>
          </cell>
          <cell r="E2585">
            <v>0</v>
          </cell>
          <cell r="F2585">
            <v>116943907.45999999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986214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117930121.45999999</v>
          </cell>
        </row>
        <row r="2586">
          <cell r="A2586">
            <v>25010909</v>
          </cell>
          <cell r="B2586" t="str">
            <v>25010909 Ind AS Other Financial Assets-Provision for doubtf</v>
          </cell>
          <cell r="C2586">
            <v>0</v>
          </cell>
          <cell r="D2586">
            <v>0</v>
          </cell>
          <cell r="E2586">
            <v>0</v>
          </cell>
          <cell r="F2586">
            <v>-116943907.45999999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-986214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-117930121.45999999</v>
          </cell>
        </row>
        <row r="2587">
          <cell r="A2587">
            <v>526</v>
          </cell>
          <cell r="B2587" t="str">
            <v>Other Financial Assets (Details)</v>
          </cell>
          <cell r="C2587">
            <v>0</v>
          </cell>
          <cell r="D2587">
            <v>0</v>
          </cell>
          <cell r="E2587">
            <v>337216.91</v>
          </cell>
          <cell r="F2587">
            <v>0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282932217.13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283269434.04000002</v>
          </cell>
        </row>
        <row r="2588">
          <cell r="A2588">
            <v>484</v>
          </cell>
          <cell r="B2588" t="str">
            <v>Other financial assets (Grossing up)</v>
          </cell>
          <cell r="C2588">
            <v>-8405841139.7399998</v>
          </cell>
          <cell r="D2588">
            <v>-365074230.49000001</v>
          </cell>
          <cell r="E2588">
            <v>-99570642.069999993</v>
          </cell>
          <cell r="F2588">
            <v>-2341666115.3200002</v>
          </cell>
          <cell r="G2588">
            <v>-39872489.68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-79004234.819999993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-11331028852.120001</v>
          </cell>
        </row>
        <row r="2589">
          <cell r="A2589">
            <v>25530096</v>
          </cell>
          <cell r="B2589" t="str">
            <v>25530096 Provision For Doubtful Advances Current Receivable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-986214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-986214</v>
          </cell>
        </row>
        <row r="2590">
          <cell r="A2590">
            <v>25560096</v>
          </cell>
          <cell r="B2590" t="str">
            <v>25560096 Other Loans &amp; Advs - Grossing up Curr</v>
          </cell>
          <cell r="C2590">
            <v>-10754749204.84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986214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-10753762990.84</v>
          </cell>
        </row>
        <row r="2591">
          <cell r="A2591">
            <v>25560901</v>
          </cell>
          <cell r="B2591" t="str">
            <v>25560901 IND AS Other Current financial Assets-Grossing up</v>
          </cell>
          <cell r="C2591">
            <v>2348908065.0999999</v>
          </cell>
          <cell r="D2591">
            <v>-365074230.49000001</v>
          </cell>
          <cell r="E2591">
            <v>-99570642.069999993</v>
          </cell>
          <cell r="F2591">
            <v>-2341666115.3200002</v>
          </cell>
          <cell r="G2591">
            <v>-39872489.68</v>
          </cell>
          <cell r="H2591">
            <v>0</v>
          </cell>
          <cell r="I2591">
            <v>0</v>
          </cell>
          <cell r="J2591">
            <v>0</v>
          </cell>
          <cell r="K2591">
            <v>0</v>
          </cell>
          <cell r="L2591">
            <v>-79004234.819999993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0</v>
          </cell>
          <cell r="T2591">
            <v>-576279647.27999997</v>
          </cell>
        </row>
        <row r="2592">
          <cell r="A2592">
            <v>527</v>
          </cell>
          <cell r="B2592" t="str">
            <v>Other Financial Assets Carried at Amortised Cost</v>
          </cell>
          <cell r="C2592">
            <v>8218205453.3699999</v>
          </cell>
          <cell r="D2592">
            <v>364080615.47000003</v>
          </cell>
          <cell r="E2592">
            <v>99907858.980000004</v>
          </cell>
          <cell r="F2592">
            <v>2339006854.3200002</v>
          </cell>
          <cell r="G2592">
            <v>39872489.68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79004234.819999993</v>
          </cell>
          <cell r="M2592">
            <v>282932217.13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11423009723.77</v>
          </cell>
        </row>
        <row r="2593">
          <cell r="A2593">
            <v>614</v>
          </cell>
          <cell r="B2593" t="str">
            <v>*** Incentive receivable</v>
          </cell>
          <cell r="C2593">
            <v>6134321549.8100004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6134321549.8100004</v>
          </cell>
        </row>
        <row r="2594">
          <cell r="A2594">
            <v>25645008</v>
          </cell>
          <cell r="B2594" t="str">
            <v>25645008 Chakan Incentive Receivable</v>
          </cell>
          <cell r="C2594">
            <v>6134321549.8100004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6134321549.8100004</v>
          </cell>
        </row>
        <row r="2595">
          <cell r="A2595">
            <v>132</v>
          </cell>
          <cell r="B2595" t="str">
            <v>Claim Receivable...........................</v>
          </cell>
          <cell r="C2595">
            <v>3092673</v>
          </cell>
          <cell r="D2595">
            <v>71520308.260000005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>
            <v>0</v>
          </cell>
          <cell r="T2595">
            <v>74612981.260000005</v>
          </cell>
        </row>
        <row r="2596">
          <cell r="A2596">
            <v>25660001</v>
          </cell>
          <cell r="B2596" t="str">
            <v>25660001 Claims Receivable - Freight/Octroi</v>
          </cell>
          <cell r="C2596">
            <v>0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</row>
        <row r="2597">
          <cell r="A2597">
            <v>25660002</v>
          </cell>
          <cell r="B2597" t="str">
            <v>25660002 Insurance Claim Receivable</v>
          </cell>
          <cell r="C2597">
            <v>-566839</v>
          </cell>
          <cell r="D2597">
            <v>71520308.260000005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70953469.260000005</v>
          </cell>
        </row>
        <row r="2598">
          <cell r="A2598">
            <v>25660019</v>
          </cell>
          <cell r="B2598" t="str">
            <v>25660019 Claims Receivable - Others</v>
          </cell>
          <cell r="C2598">
            <v>3659512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3659512</v>
          </cell>
        </row>
        <row r="2599">
          <cell r="A2599">
            <v>25660098</v>
          </cell>
          <cell r="B2599" t="str">
            <v>25660098 Claims Receivable - Freight/Octroi Adjustment</v>
          </cell>
          <cell r="C2599">
            <v>0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</row>
        <row r="2600">
          <cell r="A2600">
            <v>134</v>
          </cell>
          <cell r="B2600" t="str">
            <v>Other Short Term Receivables.................</v>
          </cell>
          <cell r="C2600">
            <v>701716423.55999994</v>
          </cell>
          <cell r="D2600">
            <v>235614321.31999999</v>
          </cell>
          <cell r="E2600">
            <v>95293075.459999993</v>
          </cell>
          <cell r="F2600">
            <v>13589324.119999999</v>
          </cell>
          <cell r="G2600">
            <v>25506985.640000001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-6609033.6900000004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1065111096.41</v>
          </cell>
        </row>
        <row r="2601">
          <cell r="A2601">
            <v>23594001</v>
          </cell>
          <cell r="B2601" t="str">
            <v>23594001 Sundry Debtors - Oil Royalty &amp; Others</v>
          </cell>
          <cell r="C2601">
            <v>637960943.70000005</v>
          </cell>
          <cell r="D2601">
            <v>136628038.97999999</v>
          </cell>
          <cell r="E2601">
            <v>40519610.950000003</v>
          </cell>
          <cell r="F2601">
            <v>0</v>
          </cell>
          <cell r="G2601">
            <v>17521393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324542.81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>
            <v>0</v>
          </cell>
          <cell r="T2601">
            <v>832954529.44000006</v>
          </cell>
        </row>
        <row r="2602">
          <cell r="A2602">
            <v>23610001</v>
          </cell>
          <cell r="B2602" t="str">
            <v>23610001 Sundry Debtors - Local Scrap</v>
          </cell>
          <cell r="C2602">
            <v>4559696.68</v>
          </cell>
          <cell r="D2602">
            <v>-12338717.66</v>
          </cell>
          <cell r="E2602">
            <v>-2401535.4900000002</v>
          </cell>
          <cell r="F2602">
            <v>25096</v>
          </cell>
          <cell r="G2602">
            <v>-114407.36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-6933576.5</v>
          </cell>
          <cell r="M2602">
            <v>-443849.2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-17647293.530000001</v>
          </cell>
        </row>
        <row r="2603">
          <cell r="A2603">
            <v>23610002</v>
          </cell>
          <cell r="B2603" t="str">
            <v>23610002 Grossing up  other short term receivable</v>
          </cell>
          <cell r="C2603">
            <v>0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443849.2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443849.2</v>
          </cell>
        </row>
        <row r="2604">
          <cell r="A2604">
            <v>23611000</v>
          </cell>
          <cell r="B2604" t="str">
            <v>23611000 Sundry Debtors - Local Scrap-DP</v>
          </cell>
          <cell r="C2604">
            <v>-10893.51</v>
          </cell>
          <cell r="D2604">
            <v>0</v>
          </cell>
          <cell r="E2604">
            <v>0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-10893.51</v>
          </cell>
        </row>
        <row r="2605">
          <cell r="A2605">
            <v>23612000</v>
          </cell>
          <cell r="B2605" t="str">
            <v>23612000 Sundry Debtors - Local Scrap-BOE</v>
          </cell>
          <cell r="C2605">
            <v>0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</row>
        <row r="2606">
          <cell r="A2606">
            <v>23613000</v>
          </cell>
          <cell r="B2606" t="str">
            <v>23613000 Sundry Debtors - Local Scrap-Guarantees</v>
          </cell>
          <cell r="C2606">
            <v>0</v>
          </cell>
          <cell r="D2606">
            <v>0</v>
          </cell>
          <cell r="E2606">
            <v>0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</row>
        <row r="2607">
          <cell r="A2607">
            <v>23660001</v>
          </cell>
          <cell r="B2607" t="str">
            <v>23660001 Sundry Debtors - Unbilled</v>
          </cell>
          <cell r="C2607">
            <v>59206828.729999997</v>
          </cell>
          <cell r="D2607">
            <v>111325000</v>
          </cell>
          <cell r="E2607">
            <v>57175000</v>
          </cell>
          <cell r="F2607">
            <v>0</v>
          </cell>
          <cell r="G2607">
            <v>8100000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235806828.72999999</v>
          </cell>
        </row>
        <row r="2608">
          <cell r="A2608">
            <v>25210001</v>
          </cell>
          <cell r="B2608" t="str">
            <v>25210001 Bills Of Exchange</v>
          </cell>
          <cell r="C2608">
            <v>0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</row>
        <row r="2609">
          <cell r="A2609">
            <v>25250001</v>
          </cell>
          <cell r="B2609" t="str">
            <v>25250001 Grossing Up Of Bills</v>
          </cell>
          <cell r="C2609">
            <v>0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</row>
        <row r="2610">
          <cell r="A2610">
            <v>25510002</v>
          </cell>
          <cell r="B2610" t="str">
            <v>25510002 Loans &amp; Advances Head Office - Consolidation</v>
          </cell>
          <cell r="C2610">
            <v>0</v>
          </cell>
          <cell r="D2610">
            <v>0</v>
          </cell>
          <cell r="E2610">
            <v>0</v>
          </cell>
          <cell r="F2610">
            <v>11737221.01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11737221.01</v>
          </cell>
        </row>
        <row r="2611">
          <cell r="A2611">
            <v>25510009</v>
          </cell>
          <cell r="B2611" t="str">
            <v>25510009 Receivable from Mutual Fund</v>
          </cell>
          <cell r="C2611">
            <v>0</v>
          </cell>
          <cell r="D2611">
            <v>0</v>
          </cell>
          <cell r="E2611">
            <v>0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</row>
        <row r="2612">
          <cell r="A2612">
            <v>25510026</v>
          </cell>
          <cell r="B2612" t="str">
            <v>25510009 Lease Receivables Current</v>
          </cell>
          <cell r="C2612">
            <v>0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</row>
        <row r="2613">
          <cell r="A2613">
            <v>25510027</v>
          </cell>
          <cell r="B2613" t="str">
            <v>25510027 Net investment in Lease (Current)</v>
          </cell>
          <cell r="C2613">
            <v>0</v>
          </cell>
          <cell r="D2613">
            <v>0</v>
          </cell>
          <cell r="E2613">
            <v>0</v>
          </cell>
          <cell r="F2613">
            <v>0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</row>
        <row r="2614">
          <cell r="A2614">
            <v>25550101</v>
          </cell>
          <cell r="B2614" t="str">
            <v>25550101 SUSPENSE ACCOUNT</v>
          </cell>
          <cell r="C2614">
            <v>0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</row>
        <row r="2615">
          <cell r="A2615">
            <v>25660064</v>
          </cell>
          <cell r="B2615" t="str">
            <v>25660064 Scb Credit Card Payment</v>
          </cell>
          <cell r="C2615">
            <v>-152.04</v>
          </cell>
          <cell r="D2615">
            <v>0</v>
          </cell>
          <cell r="E2615">
            <v>0</v>
          </cell>
          <cell r="F2615">
            <v>1827007.11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1826855.07</v>
          </cell>
        </row>
        <row r="2616">
          <cell r="A2616">
            <v>143</v>
          </cell>
          <cell r="B2616" t="str">
            <v>Interest Accured on investment...............</v>
          </cell>
          <cell r="C2616">
            <v>0</v>
          </cell>
          <cell r="D2616">
            <v>0</v>
          </cell>
          <cell r="E2616">
            <v>0</v>
          </cell>
          <cell r="F2616">
            <v>159082160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159082160</v>
          </cell>
        </row>
        <row r="2617">
          <cell r="A2617">
            <v>24510003</v>
          </cell>
          <cell r="B2617" t="str">
            <v>24510003 Int Accured But Not Due - Debentures/Bonds</v>
          </cell>
          <cell r="C2617">
            <v>0</v>
          </cell>
          <cell r="D2617">
            <v>0</v>
          </cell>
          <cell r="E2617">
            <v>0</v>
          </cell>
          <cell r="F2617">
            <v>0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</row>
        <row r="2618">
          <cell r="A2618">
            <v>24510006</v>
          </cell>
          <cell r="B2618" t="str">
            <v>24510006 Interest Accrued on investment</v>
          </cell>
          <cell r="C2618">
            <v>0</v>
          </cell>
          <cell r="D2618">
            <v>0</v>
          </cell>
          <cell r="E2618">
            <v>0</v>
          </cell>
          <cell r="F2618">
            <v>159082160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159082160</v>
          </cell>
        </row>
        <row r="2619">
          <cell r="A2619">
            <v>24510901</v>
          </cell>
          <cell r="B2619" t="str">
            <v>24510901 Ind-AS Int Accured But Not Due - Debentures/Bonds</v>
          </cell>
          <cell r="C2619">
            <v>0</v>
          </cell>
          <cell r="D2619">
            <v>0</v>
          </cell>
          <cell r="E2619">
            <v>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</row>
        <row r="2620">
          <cell r="A2620">
            <v>145</v>
          </cell>
          <cell r="B2620" t="str">
            <v>Interest accrued on Loans &amp; advances.........</v>
          </cell>
          <cell r="C2620">
            <v>6697102.7000000002</v>
          </cell>
          <cell r="D2620">
            <v>0</v>
          </cell>
          <cell r="E2620">
            <v>0</v>
          </cell>
          <cell r="F2620">
            <v>2034353294.4400001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1089235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2042139632.1400001</v>
          </cell>
        </row>
        <row r="2621">
          <cell r="A2621">
            <v>24510001</v>
          </cell>
          <cell r="B2621" t="str">
            <v>24510001 Int Accured But Not Due - Fixed Deposit</v>
          </cell>
          <cell r="C2621">
            <v>6146892.7000000002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0</v>
          </cell>
          <cell r="T2621">
            <v>6146892.7000000002</v>
          </cell>
        </row>
        <row r="2622">
          <cell r="A2622">
            <v>24510002</v>
          </cell>
          <cell r="B2622" t="str">
            <v>24510002 Int Accured But Not Due - Inter Corporate Deposit</v>
          </cell>
          <cell r="C2622">
            <v>0</v>
          </cell>
          <cell r="D2622">
            <v>0</v>
          </cell>
          <cell r="E2622">
            <v>0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</row>
        <row r="2623">
          <cell r="A2623">
            <v>24510005</v>
          </cell>
          <cell r="B2623" t="str">
            <v>24510005 Inc accrued &amp; due</v>
          </cell>
          <cell r="C2623">
            <v>0</v>
          </cell>
          <cell r="D2623">
            <v>0</v>
          </cell>
          <cell r="E2623">
            <v>0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</row>
        <row r="2624">
          <cell r="A2624">
            <v>24510099</v>
          </cell>
          <cell r="B2624" t="str">
            <v>24510099 Int Accured But Not Due - Others</v>
          </cell>
          <cell r="C2624">
            <v>0</v>
          </cell>
          <cell r="D2624">
            <v>0</v>
          </cell>
          <cell r="E2624">
            <v>0</v>
          </cell>
          <cell r="F2624">
            <v>1800056388.6199999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>
            <v>0</v>
          </cell>
          <cell r="T2624">
            <v>1800056388.6199999</v>
          </cell>
        </row>
        <row r="2625">
          <cell r="A2625">
            <v>24510909</v>
          </cell>
          <cell r="B2625" t="str">
            <v>24510909 Ind-AS Int Accured But Not Due - Others</v>
          </cell>
          <cell r="C2625">
            <v>0</v>
          </cell>
          <cell r="D2625">
            <v>0</v>
          </cell>
          <cell r="E2625">
            <v>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</row>
        <row r="2626">
          <cell r="A2626">
            <v>25630001</v>
          </cell>
          <cell r="B2626" t="str">
            <v>25630001  Interest receivable</v>
          </cell>
          <cell r="C2626">
            <v>550210</v>
          </cell>
          <cell r="D2626">
            <v>0</v>
          </cell>
          <cell r="E2626">
            <v>0</v>
          </cell>
          <cell r="F2626">
            <v>42996326.170000002</v>
          </cell>
          <cell r="G2626">
            <v>0</v>
          </cell>
          <cell r="H2626">
            <v>0</v>
          </cell>
          <cell r="I2626">
            <v>0</v>
          </cell>
          <cell r="J2626">
            <v>0</v>
          </cell>
          <cell r="K2626">
            <v>0</v>
          </cell>
          <cell r="L2626">
            <v>1089235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>
            <v>0</v>
          </cell>
          <cell r="T2626">
            <v>44635771.170000002</v>
          </cell>
        </row>
        <row r="2627">
          <cell r="A2627">
            <v>25630002</v>
          </cell>
          <cell r="B2627" t="str">
            <v>25630002 Interest Receivable - Sundry Debtors</v>
          </cell>
          <cell r="C2627">
            <v>0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0</v>
          </cell>
          <cell r="T2627">
            <v>0</v>
          </cell>
        </row>
        <row r="2628">
          <cell r="A2628">
            <v>25630004</v>
          </cell>
          <cell r="B2628" t="str">
            <v>25630004 Interest receivable - MVML</v>
          </cell>
          <cell r="C2628">
            <v>0</v>
          </cell>
          <cell r="D2628">
            <v>0</v>
          </cell>
          <cell r="E2628">
            <v>0</v>
          </cell>
          <cell r="F2628">
            <v>142617453.88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142617453.88</v>
          </cell>
        </row>
        <row r="2629">
          <cell r="A2629">
            <v>25630005</v>
          </cell>
          <cell r="B2629" t="str">
            <v>25630005  Interest Receivables on TREPS</v>
          </cell>
          <cell r="C2629">
            <v>0</v>
          </cell>
          <cell r="D2629">
            <v>0</v>
          </cell>
          <cell r="E2629">
            <v>0</v>
          </cell>
          <cell r="F2629">
            <v>183460.61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183460.61</v>
          </cell>
        </row>
        <row r="2630">
          <cell r="A2630">
            <v>25630101</v>
          </cell>
          <cell r="B2630" t="str">
            <v>25630101  Interest receivable - CFM</v>
          </cell>
          <cell r="C2630">
            <v>0</v>
          </cell>
          <cell r="D2630">
            <v>0</v>
          </cell>
          <cell r="E2630">
            <v>0</v>
          </cell>
          <cell r="F2630">
            <v>48499665.159999996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48499665.159999996</v>
          </cell>
        </row>
        <row r="2631">
          <cell r="A2631">
            <v>25630102</v>
          </cell>
          <cell r="B2631" t="str">
            <v>25630102 Accrued interest - Inter company advances/Loans</v>
          </cell>
          <cell r="C2631">
            <v>0</v>
          </cell>
          <cell r="D2631">
            <v>0</v>
          </cell>
          <cell r="E2631">
            <v>0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</row>
        <row r="2632">
          <cell r="A2632">
            <v>25630901</v>
          </cell>
          <cell r="B2632" t="str">
            <v>25630901 Ind-AS Interest receivable - CFM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</row>
        <row r="2633">
          <cell r="A2633">
            <v>697</v>
          </cell>
          <cell r="B2633" t="str">
            <v>Interest accrued on Loans &amp; advances - Group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</row>
        <row r="2634">
          <cell r="A2634">
            <v>24510025</v>
          </cell>
          <cell r="B2634" t="str">
            <v>24510025 Int. Accrued-Intercompany Loan - Subsidiaries</v>
          </cell>
          <cell r="C2634">
            <v>0</v>
          </cell>
          <cell r="D2634">
            <v>0</v>
          </cell>
          <cell r="E2634">
            <v>0</v>
          </cell>
          <cell r="F2634">
            <v>244586147.88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244586147.88</v>
          </cell>
        </row>
        <row r="2635">
          <cell r="A2635">
            <v>24510026</v>
          </cell>
          <cell r="B2635" t="str">
            <v>24510026 Int. Accrued-Intercompany Loan - Associates &amp; JV</v>
          </cell>
          <cell r="C2635">
            <v>0</v>
          </cell>
          <cell r="D2635">
            <v>0</v>
          </cell>
          <cell r="E2635">
            <v>0</v>
          </cell>
          <cell r="F2635">
            <v>148061096.52000001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148061096.52000001</v>
          </cell>
        </row>
        <row r="2636">
          <cell r="A2636">
            <v>24510027</v>
          </cell>
          <cell r="B2636" t="str">
            <v>24510027 Int. Accrued-Intercompany Loan - Others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</row>
        <row r="2637">
          <cell r="A2637">
            <v>24510053</v>
          </cell>
          <cell r="B2637" t="str">
            <v>24510053 Accrued Int-ICD -Subs Ass&amp;JV-Grossing up</v>
          </cell>
          <cell r="C2637">
            <v>0</v>
          </cell>
          <cell r="D2637">
            <v>0</v>
          </cell>
          <cell r="E2637">
            <v>0</v>
          </cell>
          <cell r="F2637">
            <v>-392647244.39999998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>
            <v>0</v>
          </cell>
          <cell r="T2637">
            <v>-392647244.39999998</v>
          </cell>
        </row>
        <row r="2638">
          <cell r="A2638">
            <v>692</v>
          </cell>
          <cell r="B2638" t="str">
            <v>Accrued Interest on ICD - Associates &amp; JV's</v>
          </cell>
          <cell r="C2638">
            <v>0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0</v>
          </cell>
        </row>
        <row r="2639">
          <cell r="A2639">
            <v>24510035</v>
          </cell>
          <cell r="B2639" t="str">
            <v>24510035 Auto Inv- Accrued Intt on ICD - Associates &amp; JV's</v>
          </cell>
          <cell r="C2639">
            <v>0</v>
          </cell>
          <cell r="D2639">
            <v>0</v>
          </cell>
          <cell r="E2639">
            <v>0</v>
          </cell>
          <cell r="F2639">
            <v>148061098.63999999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148061098.63999999</v>
          </cell>
        </row>
        <row r="2640">
          <cell r="A2640">
            <v>24510036</v>
          </cell>
          <cell r="B2640" t="str">
            <v>24510036 FES Inv - Accrued Intt on ICD - Associates &amp; JV's</v>
          </cell>
          <cell r="C2640">
            <v>0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0</v>
          </cell>
        </row>
        <row r="2641">
          <cell r="A2641">
            <v>24510037</v>
          </cell>
          <cell r="B2641" t="str">
            <v>24510037 Inv in IBCS - Accrued Intt on ICD -Associates &amp; JV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0</v>
          </cell>
        </row>
        <row r="2642">
          <cell r="A2642">
            <v>24510038</v>
          </cell>
          <cell r="B2642" t="str">
            <v>24510038 Seg Reclass- Accrued Intt on ICD - Associates &amp; JV</v>
          </cell>
          <cell r="C2642">
            <v>0</v>
          </cell>
          <cell r="D2642">
            <v>0</v>
          </cell>
          <cell r="E2642">
            <v>0</v>
          </cell>
          <cell r="F2642">
            <v>-148061098.63999999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-148061098.63999999</v>
          </cell>
        </row>
        <row r="2643">
          <cell r="A2643">
            <v>691</v>
          </cell>
          <cell r="B2643" t="str">
            <v>Accrued Interest on ICD - Subsidiaries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</row>
        <row r="2644">
          <cell r="A2644">
            <v>24510031</v>
          </cell>
          <cell r="B2644" t="str">
            <v>24510031 Auto Investments - Accrued Interest on ICD - Subs</v>
          </cell>
          <cell r="C2644">
            <v>0</v>
          </cell>
          <cell r="D2644">
            <v>0</v>
          </cell>
          <cell r="E2644">
            <v>0</v>
          </cell>
          <cell r="F2644">
            <v>255650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255650</v>
          </cell>
        </row>
        <row r="2645">
          <cell r="A2645">
            <v>24510032</v>
          </cell>
          <cell r="B2645" t="str">
            <v>24510032 FES Investments - Accrued Interest on ICD - Subs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</row>
        <row r="2646">
          <cell r="A2646">
            <v>24510033</v>
          </cell>
          <cell r="B2646" t="str">
            <v>24510033 Investments in IBCS - Accrued Intt on ICD - Subs</v>
          </cell>
          <cell r="C2646">
            <v>0</v>
          </cell>
          <cell r="D2646">
            <v>0</v>
          </cell>
          <cell r="E2646">
            <v>0</v>
          </cell>
          <cell r="F2646">
            <v>244330497.88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0</v>
          </cell>
          <cell r="T2646">
            <v>244330497.88</v>
          </cell>
        </row>
        <row r="2647">
          <cell r="A2647">
            <v>24510034</v>
          </cell>
          <cell r="B2647" t="str">
            <v>24510034 Seg Reclass - Accr Intt on ICD - Subs -Grossing up</v>
          </cell>
          <cell r="C2647">
            <v>0</v>
          </cell>
          <cell r="D2647">
            <v>0</v>
          </cell>
          <cell r="E2647">
            <v>0</v>
          </cell>
          <cell r="F2647">
            <v>-244586147.88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-244586147.88</v>
          </cell>
        </row>
        <row r="2648">
          <cell r="A2648">
            <v>146</v>
          </cell>
          <cell r="B2648" t="str">
            <v>Current Receivables..........................</v>
          </cell>
          <cell r="C2648">
            <v>0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</row>
        <row r="2649">
          <cell r="A2649">
            <v>12090096</v>
          </cell>
          <cell r="B2649" t="str">
            <v>12090096 Secured LT-Term Loan from Banks Receivable Current</v>
          </cell>
          <cell r="C2649">
            <v>0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</row>
        <row r="2650">
          <cell r="A2650">
            <v>16410096</v>
          </cell>
          <cell r="B2650" t="str">
            <v>16410096 Retention Money Current Receivables</v>
          </cell>
          <cell r="C2650">
            <v>0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</row>
        <row r="2651">
          <cell r="A2651">
            <v>16440096</v>
          </cell>
          <cell r="B2651" t="str">
            <v>16440096 Accr. Exp. (Perf. Pay &amp; Ex-Gratia) Curr</v>
          </cell>
          <cell r="C2651">
            <v>0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</row>
        <row r="2652">
          <cell r="A2652">
            <v>16450096</v>
          </cell>
          <cell r="B2652" t="str">
            <v>16450096 Preference Share Redemption Receivable Current</v>
          </cell>
          <cell r="C2652">
            <v>0</v>
          </cell>
          <cell r="D2652">
            <v>0</v>
          </cell>
          <cell r="E2652">
            <v>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</row>
        <row r="2653">
          <cell r="A2653">
            <v>16450196</v>
          </cell>
          <cell r="B2653" t="str">
            <v>16450196 Service Coupon Liab-Domestic Current Receivables</v>
          </cell>
          <cell r="C2653">
            <v>0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</row>
        <row r="2654">
          <cell r="A2654">
            <v>16810096</v>
          </cell>
          <cell r="B2654" t="str">
            <v>16810096 Fwd Contract-Amt Recivable fm Bank Currnt Receivab</v>
          </cell>
          <cell r="C2654">
            <v>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</row>
        <row r="2655">
          <cell r="A2655">
            <v>17510096</v>
          </cell>
          <cell r="B2655" t="str">
            <v>17510096 Bonus/PLI Provision Curr</v>
          </cell>
          <cell r="C2655">
            <v>0</v>
          </cell>
          <cell r="D2655">
            <v>0</v>
          </cell>
          <cell r="E2655">
            <v>0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</row>
        <row r="2656">
          <cell r="A2656">
            <v>17530096</v>
          </cell>
          <cell r="B2656" t="str">
            <v>17530096 Provision For Sp Pension Fund Current Receivables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</row>
        <row r="2657">
          <cell r="A2657">
            <v>17540096</v>
          </cell>
          <cell r="B2657" t="str">
            <v>17540096 VRS  Pension Curr</v>
          </cell>
          <cell r="C2657">
            <v>0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</row>
        <row r="2658">
          <cell r="A2658">
            <v>23520096</v>
          </cell>
          <cell r="B2658" t="str">
            <v>23520096 Drs Ostd &gt; 6 months cons. Doubtful Curr</v>
          </cell>
          <cell r="C2658">
            <v>0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</row>
        <row r="2659">
          <cell r="A2659">
            <v>23530096</v>
          </cell>
          <cell r="B2659" t="str">
            <v>23530096 Prov For Doubtful Debt Over 6Month Curr</v>
          </cell>
          <cell r="C2659">
            <v>0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</row>
        <row r="2660">
          <cell r="A2660">
            <v>25060096</v>
          </cell>
          <cell r="B2660" t="str">
            <v>25060096 Intercompany Advances - Current Receivables</v>
          </cell>
          <cell r="C2660">
            <v>0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</row>
        <row r="2661">
          <cell r="A2661">
            <v>25510096</v>
          </cell>
          <cell r="B2661" t="str">
            <v>25510096 Advance Receivable In Cash Or Kind Current Receiva</v>
          </cell>
          <cell r="C2661">
            <v>0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</row>
        <row r="2662">
          <cell r="A2662">
            <v>25520096</v>
          </cell>
          <cell r="B2662" t="str">
            <v>25520096 Adv Receiv. In Cash Or Kind-Doubt Curr</v>
          </cell>
          <cell r="C2662">
            <v>0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</row>
        <row r="2663">
          <cell r="A2663">
            <v>25620096</v>
          </cell>
          <cell r="B2663" t="str">
            <v>25620096 Security Deposit - Electricity Current Receivables</v>
          </cell>
          <cell r="C2663">
            <v>0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</row>
        <row r="2664">
          <cell r="A2664">
            <v>25660096</v>
          </cell>
          <cell r="B2664" t="str">
            <v>25660096 Claims Receivable - Freight/Octroi Current Receiva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</row>
        <row r="2665">
          <cell r="A2665">
            <v>25990096</v>
          </cell>
          <cell r="B2665" t="str">
            <v>25990096 Grossing Up Of Loans &amp; Advs Curr</v>
          </cell>
          <cell r="C2665">
            <v>0</v>
          </cell>
          <cell r="D2665">
            <v>0</v>
          </cell>
          <cell r="E2665">
            <v>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</row>
        <row r="2666">
          <cell r="A2666">
            <v>241220096</v>
          </cell>
          <cell r="B2666" t="str">
            <v>241220096 Balances With Scheduld Bank Banks-Current Receivab</v>
          </cell>
          <cell r="C2666">
            <v>0</v>
          </cell>
          <cell r="D2666">
            <v>0</v>
          </cell>
          <cell r="E2666">
            <v>0</v>
          </cell>
          <cell r="F2666">
            <v>0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</row>
        <row r="2667">
          <cell r="A2667">
            <v>147</v>
          </cell>
          <cell r="B2667" t="str">
            <v>Dividend &amp; CFM related advance...............</v>
          </cell>
          <cell r="C2667">
            <v>0</v>
          </cell>
          <cell r="D2667">
            <v>0</v>
          </cell>
          <cell r="E2667">
            <v>0</v>
          </cell>
          <cell r="F2667">
            <v>0.48</v>
          </cell>
          <cell r="G2667">
            <v>0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0</v>
          </cell>
          <cell r="T2667">
            <v>0.48</v>
          </cell>
        </row>
        <row r="2668">
          <cell r="A2668">
            <v>24530001</v>
          </cell>
          <cell r="B2668" t="str">
            <v>24530001 Dividend Receivable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</row>
        <row r="2669">
          <cell r="A2669">
            <v>24530101</v>
          </cell>
          <cell r="B2669" t="str">
            <v>24530101 Dividend Receivable - Cfm</v>
          </cell>
          <cell r="C2669">
            <v>0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</row>
        <row r="2670">
          <cell r="A2670">
            <v>24530901</v>
          </cell>
          <cell r="B2670" t="str">
            <v>24530901 Ind-AS Dividend Receivable - Cfm</v>
          </cell>
          <cell r="C2670">
            <v>0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</row>
        <row r="2671">
          <cell r="A2671">
            <v>24540101</v>
          </cell>
          <cell r="B2671" t="str">
            <v>24540101 Maturity Outstanding - Cfm</v>
          </cell>
          <cell r="C2671">
            <v>0</v>
          </cell>
          <cell r="D2671">
            <v>0</v>
          </cell>
          <cell r="E2671">
            <v>0</v>
          </cell>
          <cell r="F2671">
            <v>0.48</v>
          </cell>
          <cell r="G2671">
            <v>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0.48</v>
          </cell>
        </row>
        <row r="2672">
          <cell r="A2672">
            <v>148</v>
          </cell>
          <cell r="B2672" t="str">
            <v>Recoverable Expenses........................</v>
          </cell>
          <cell r="C2672">
            <v>1299709121.3599999</v>
          </cell>
          <cell r="D2672">
            <v>15519724.890000001</v>
          </cell>
          <cell r="E2672">
            <v>4549528.5199999996</v>
          </cell>
          <cell r="F2672">
            <v>72663963.290000007</v>
          </cell>
          <cell r="G2672">
            <v>3539280.33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  <cell r="L2672">
            <v>72220032.510000005</v>
          </cell>
          <cell r="M2672">
            <v>282932217.13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1751133868.03</v>
          </cell>
        </row>
        <row r="2673">
          <cell r="A2673">
            <v>25660051</v>
          </cell>
          <cell r="B2673" t="str">
            <v>25660051 Recoverable Exp # Export</v>
          </cell>
          <cell r="C2673">
            <v>-23920276.690000001</v>
          </cell>
          <cell r="D2673">
            <v>-84129.84</v>
          </cell>
          <cell r="E2673">
            <v>0</v>
          </cell>
          <cell r="F2673">
            <v>0</v>
          </cell>
          <cell r="G2673">
            <v>3192978.33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>
            <v>0</v>
          </cell>
          <cell r="T2673">
            <v>-20811428.199999999</v>
          </cell>
        </row>
        <row r="2674">
          <cell r="A2674">
            <v>25660057</v>
          </cell>
          <cell r="B2674" t="str">
            <v>25660057 Recoverable Expenses - Insurance</v>
          </cell>
          <cell r="C2674">
            <v>18164382.030000001</v>
          </cell>
          <cell r="D2674">
            <v>309031</v>
          </cell>
          <cell r="E2674">
            <v>0</v>
          </cell>
          <cell r="F2674">
            <v>-589781.62</v>
          </cell>
          <cell r="G2674">
            <v>-44998</v>
          </cell>
          <cell r="H2674">
            <v>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621267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>
            <v>0</v>
          </cell>
          <cell r="T2674">
            <v>18459900.41</v>
          </cell>
        </row>
        <row r="2675">
          <cell r="A2675">
            <v>25660059</v>
          </cell>
          <cell r="B2675" t="str">
            <v>25660059 Recoverable Expenses - Hospitals</v>
          </cell>
          <cell r="C2675">
            <v>-1146753.72</v>
          </cell>
          <cell r="D2675">
            <v>-327433</v>
          </cell>
          <cell r="E2675">
            <v>0</v>
          </cell>
          <cell r="F2675">
            <v>371916</v>
          </cell>
          <cell r="G2675">
            <v>391300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  <cell r="L2675">
            <v>-5408</v>
          </cell>
          <cell r="M2675">
            <v>1400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>
            <v>0</v>
          </cell>
          <cell r="T2675">
            <v>-714978.72</v>
          </cell>
        </row>
        <row r="2676">
          <cell r="A2676">
            <v>25660061</v>
          </cell>
          <cell r="B2676" t="str">
            <v>25660061 Recoverable Expenses - Transportation</v>
          </cell>
          <cell r="C2676">
            <v>0</v>
          </cell>
          <cell r="D2676">
            <v>0</v>
          </cell>
          <cell r="E2676">
            <v>0</v>
          </cell>
          <cell r="F2676">
            <v>-56424.89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0</v>
          </cell>
          <cell r="T2676">
            <v>-56424.89</v>
          </cell>
        </row>
        <row r="2677">
          <cell r="A2677">
            <v>25660062</v>
          </cell>
          <cell r="B2677" t="str">
            <v>25660062 Recoverable Expenses - Worli Building</v>
          </cell>
          <cell r="C2677">
            <v>0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</row>
        <row r="2678">
          <cell r="A2678">
            <v>25660065</v>
          </cell>
          <cell r="B2678" t="str">
            <v>25660065 ST HELENS COURT - EXPENSES RECOVERABLE</v>
          </cell>
          <cell r="C2678">
            <v>0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</row>
        <row r="2679">
          <cell r="A2679">
            <v>25660066</v>
          </cell>
          <cell r="B2679" t="str">
            <v>25660066 Recoverable – Market Committee fee</v>
          </cell>
          <cell r="C2679">
            <v>0</v>
          </cell>
          <cell r="D2679">
            <v>0</v>
          </cell>
          <cell r="E2679">
            <v>0</v>
          </cell>
          <cell r="F2679">
            <v>623.72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0</v>
          </cell>
          <cell r="T2679">
            <v>623.72</v>
          </cell>
        </row>
        <row r="2680">
          <cell r="A2680">
            <v>25660067</v>
          </cell>
          <cell r="B2680" t="str">
            <v>25660067 Recoverable – Rural Development Fund</v>
          </cell>
          <cell r="C2680">
            <v>0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>
            <v>0</v>
          </cell>
          <cell r="T2680">
            <v>0</v>
          </cell>
        </row>
        <row r="2681">
          <cell r="A2681">
            <v>25660099</v>
          </cell>
          <cell r="B2681" t="str">
            <v>25660099 Recoverable Expenses - Others</v>
          </cell>
          <cell r="C2681">
            <v>246873321.19</v>
          </cell>
          <cell r="D2681">
            <v>15622256.73</v>
          </cell>
          <cell r="E2681">
            <v>4549528.5199999996</v>
          </cell>
          <cell r="F2681">
            <v>72937630.079999998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72225440.510000005</v>
          </cell>
          <cell r="M2681">
            <v>282309550.13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694517727.15999997</v>
          </cell>
        </row>
        <row r="2682">
          <cell r="A2682">
            <v>25700013</v>
          </cell>
          <cell r="B2682" t="str">
            <v>25700013 Recoverable Expenses - Employee Courier</v>
          </cell>
          <cell r="C2682">
            <v>1059738448.55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>
            <v>0</v>
          </cell>
          <cell r="T2682">
            <v>1059738448.55</v>
          </cell>
        </row>
        <row r="2683">
          <cell r="A2683">
            <v>150</v>
          </cell>
          <cell r="B2683" t="str">
            <v>Related party balances.......................</v>
          </cell>
          <cell r="C2683">
            <v>0</v>
          </cell>
          <cell r="D2683">
            <v>0</v>
          </cell>
          <cell r="E2683">
            <v>0</v>
          </cell>
          <cell r="F2683">
            <v>0</v>
          </cell>
          <cell r="G2683">
            <v>-0.31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-0.31</v>
          </cell>
        </row>
        <row r="2684">
          <cell r="A2684">
            <v>11980005</v>
          </cell>
          <cell r="B2684" t="str">
            <v>11980005 Inter Trading partner Account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</row>
        <row r="2685">
          <cell r="A2685">
            <v>12430091</v>
          </cell>
          <cell r="B2685" t="str">
            <v>12430091 Unsecured LT-Sales Tax Deferral Loan Adjustment Ac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0</v>
          </cell>
          <cell r="T2685">
            <v>0</v>
          </cell>
        </row>
        <row r="2686">
          <cell r="A2686">
            <v>16080001</v>
          </cell>
          <cell r="B2686" t="str">
            <v>16080001 Sundry Creditors - Subsidiary Associate Company</v>
          </cell>
          <cell r="C2686">
            <v>-8803164065.5599995</v>
          </cell>
          <cell r="D2686">
            <v>-1511343801.1300001</v>
          </cell>
          <cell r="E2686">
            <v>-1297305958.1800001</v>
          </cell>
          <cell r="F2686">
            <v>-53198250.479999997</v>
          </cell>
          <cell r="G2686">
            <v>-384067259.12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-146065619.36000001</v>
          </cell>
          <cell r="M2686">
            <v>-6459981.8600000003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>
            <v>0</v>
          </cell>
          <cell r="T2686">
            <v>-12201604935.690001</v>
          </cell>
        </row>
        <row r="2687">
          <cell r="A2687">
            <v>16080971</v>
          </cell>
          <cell r="B2687" t="str">
            <v>**  Ind AS Sundry Creditors - Subsidiary Associat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0</v>
          </cell>
        </row>
        <row r="2688">
          <cell r="A2688">
            <v>16081000</v>
          </cell>
          <cell r="B2688" t="str">
            <v>16081000 Sundry Creditors-Subsidiary Associate Company -DP</v>
          </cell>
          <cell r="C2688">
            <v>148830582.00999999</v>
          </cell>
          <cell r="D2688">
            <v>41889719.649999999</v>
          </cell>
          <cell r="E2688">
            <v>0</v>
          </cell>
          <cell r="F2688">
            <v>4104141.05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897320.48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0</v>
          </cell>
          <cell r="T2688">
            <v>195721763.19</v>
          </cell>
        </row>
        <row r="2689">
          <cell r="A2689">
            <v>16380003</v>
          </cell>
          <cell r="B2689" t="str">
            <v>16380003 PROVISION FOR DOUBTFUL DRS ASST/SUB COS</v>
          </cell>
          <cell r="C2689">
            <v>0</v>
          </cell>
          <cell r="D2689">
            <v>0</v>
          </cell>
          <cell r="E2689">
            <v>0</v>
          </cell>
          <cell r="F2689">
            <v>-831801.93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-831801.93</v>
          </cell>
        </row>
        <row r="2690">
          <cell r="A2690">
            <v>16380004</v>
          </cell>
          <cell r="B2690" t="str">
            <v>16380004 PROVISION  DOUBTFUL ADV ASST/SUB COS</v>
          </cell>
          <cell r="C2690">
            <v>0</v>
          </cell>
          <cell r="D2690">
            <v>0</v>
          </cell>
          <cell r="E2690">
            <v>0</v>
          </cell>
          <cell r="F2690">
            <v>-19743075.719999999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>
            <v>0</v>
          </cell>
          <cell r="T2690">
            <v>-19743075.719999999</v>
          </cell>
        </row>
        <row r="2691">
          <cell r="A2691">
            <v>23650002</v>
          </cell>
          <cell r="B2691" t="str">
            <v>23650002 Debtors Revaluation - Related parties</v>
          </cell>
          <cell r="C2691">
            <v>0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0</v>
          </cell>
        </row>
        <row r="2692">
          <cell r="A2692">
            <v>23670001</v>
          </cell>
          <cell r="B2692" t="str">
            <v>23670001 Sundry Debtor - Subsidiary Associate Company</v>
          </cell>
          <cell r="C2692">
            <v>10025415927.690001</v>
          </cell>
          <cell r="D2692">
            <v>6191466088.6599998</v>
          </cell>
          <cell r="E2692">
            <v>64053174.390000001</v>
          </cell>
          <cell r="F2692">
            <v>2812704012.21</v>
          </cell>
          <cell r="G2692">
            <v>55813151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120407004.08</v>
          </cell>
          <cell r="M2692">
            <v>735197990.14999998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>
            <v>0</v>
          </cell>
          <cell r="T2692">
            <v>20005057348.18</v>
          </cell>
        </row>
        <row r="2693">
          <cell r="A2693">
            <v>23671000</v>
          </cell>
          <cell r="B2693" t="str">
            <v>23671000 Sundry Debtor - Subsidiary Associate Company -DP</v>
          </cell>
          <cell r="C2693">
            <v>-23578.17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0</v>
          </cell>
          <cell r="T2693">
            <v>-23578.17</v>
          </cell>
        </row>
        <row r="2694">
          <cell r="A2694">
            <v>23672000</v>
          </cell>
          <cell r="B2694" t="str">
            <v>23672000 Sundry Debtor - Associates-BOE</v>
          </cell>
          <cell r="C2694">
            <v>0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>
            <v>0</v>
          </cell>
          <cell r="T2694">
            <v>0</v>
          </cell>
        </row>
        <row r="2695">
          <cell r="A2695">
            <v>23673000</v>
          </cell>
          <cell r="B2695" t="str">
            <v>23673000 Sundry Debtor - Associates-Guarantees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0</v>
          </cell>
          <cell r="T2695">
            <v>0</v>
          </cell>
        </row>
        <row r="2696">
          <cell r="A2696">
            <v>23710002</v>
          </cell>
          <cell r="B2696" t="str">
            <v>23710002 Associate Subsidiary Grossing up</v>
          </cell>
          <cell r="C2696">
            <v>-1371058865.97</v>
          </cell>
          <cell r="D2696">
            <v>-4722012007.1800003</v>
          </cell>
          <cell r="E2696">
            <v>1233252783.79</v>
          </cell>
          <cell r="F2696">
            <v>-2743035025.1300001</v>
          </cell>
          <cell r="G2696">
            <v>328254107.81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24761294.800000001</v>
          </cell>
          <cell r="M2696">
            <v>-728738008.28999996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-7978575720.1700001</v>
          </cell>
        </row>
        <row r="2697">
          <cell r="A2697">
            <v>23710003</v>
          </cell>
          <cell r="B2697" t="str">
            <v>23710003 Loans others Reimburse ment Exp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0</v>
          </cell>
          <cell r="T2697">
            <v>0</v>
          </cell>
        </row>
        <row r="2698">
          <cell r="A2698">
            <v>23750001</v>
          </cell>
          <cell r="B2698" t="str">
            <v>23750001 Drs Ostd &gt; 6 months cons. doubtful Inter Co.</v>
          </cell>
          <cell r="C2698">
            <v>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>
            <v>0</v>
          </cell>
          <cell r="T2698">
            <v>0</v>
          </cell>
        </row>
        <row r="2699">
          <cell r="A2699">
            <v>23780001</v>
          </cell>
          <cell r="B2699" t="str">
            <v>23780001 Other Debts Considered Doubtful - Inter Company</v>
          </cell>
          <cell r="C2699">
            <v>0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>
            <v>0</v>
          </cell>
          <cell r="T2699">
            <v>0</v>
          </cell>
        </row>
        <row r="2700">
          <cell r="A2700">
            <v>23790001</v>
          </cell>
          <cell r="B2700" t="str">
            <v>23790001 Provision For Doubtful Debts Others-Inter Company</v>
          </cell>
          <cell r="C2700">
            <v>0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0</v>
          </cell>
          <cell r="T2700">
            <v>0</v>
          </cell>
        </row>
        <row r="2701">
          <cell r="A2701">
            <v>25010002</v>
          </cell>
          <cell r="B2701" t="str">
            <v>25010002 Intercompany Loan-Forex Adj A/C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0</v>
          </cell>
        </row>
        <row r="2702">
          <cell r="A2702">
            <v>25010099</v>
          </cell>
          <cell r="B2702" t="str">
            <v>25010099 Grossing Up of Inter Company Loan</v>
          </cell>
          <cell r="C2702">
            <v>0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>
            <v>0</v>
          </cell>
          <cell r="T2702">
            <v>0</v>
          </cell>
        </row>
        <row r="2703">
          <cell r="A2703">
            <v>25060098</v>
          </cell>
          <cell r="B2703" t="str">
            <v>25060098 Intercompany Advances - Adjustment</v>
          </cell>
          <cell r="C2703">
            <v>0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0</v>
          </cell>
        </row>
        <row r="2704">
          <cell r="A2704">
            <v>25060099</v>
          </cell>
          <cell r="B2704" t="str">
            <v>25060099 Grossing Up of Inter Company Advances</v>
          </cell>
          <cell r="C2704">
            <v>0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</row>
        <row r="2705">
          <cell r="A2705">
            <v>25120001</v>
          </cell>
          <cell r="B2705" t="str">
            <v>25120001 Intercorporate/Trade  Advances/Deposits-Associates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</row>
        <row r="2706">
          <cell r="A2706">
            <v>25160001</v>
          </cell>
          <cell r="B2706" t="str">
            <v>25160001 Grossing Up Of Intercorporate/Trade Deposit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</row>
        <row r="2707">
          <cell r="A2707">
            <v>25600001</v>
          </cell>
          <cell r="B2707" t="str">
            <v>25600001 Vendor Debit balance - Inter company</v>
          </cell>
          <cell r="C2707">
            <v>0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>
            <v>0</v>
          </cell>
          <cell r="T2707">
            <v>0</v>
          </cell>
        </row>
        <row r="2708">
          <cell r="A2708">
            <v>25660100</v>
          </cell>
          <cell r="B2708" t="str">
            <v>25660100 Associate Subsidiary Sector Grossing up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</row>
        <row r="2709">
          <cell r="A2709">
            <v>233</v>
          </cell>
          <cell r="B2709" t="str">
            <v>Security Deposit</v>
          </cell>
          <cell r="C2709">
            <v>72668582.939999998</v>
          </cell>
          <cell r="D2709">
            <v>41426261</v>
          </cell>
          <cell r="E2709">
            <v>65255</v>
          </cell>
          <cell r="F2709">
            <v>59318111.990000002</v>
          </cell>
          <cell r="G2709">
            <v>10826224.02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12304001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>
            <v>0</v>
          </cell>
          <cell r="T2709">
            <v>196608435.94999999</v>
          </cell>
        </row>
        <row r="2710">
          <cell r="A2710">
            <v>25620004</v>
          </cell>
          <cell r="B2710" t="str">
            <v>25620004 Security Deposits-Muncipal Corp.</v>
          </cell>
          <cell r="C2710">
            <v>32210</v>
          </cell>
          <cell r="D2710">
            <v>0</v>
          </cell>
          <cell r="E2710">
            <v>65255</v>
          </cell>
          <cell r="F2710">
            <v>1202250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1299715</v>
          </cell>
        </row>
        <row r="2711">
          <cell r="A2711">
            <v>25620005</v>
          </cell>
          <cell r="B2711" t="str">
            <v>25620005 Security Deposit - Rent</v>
          </cell>
          <cell r="C2711">
            <v>24144643.440000001</v>
          </cell>
          <cell r="D2711">
            <v>0</v>
          </cell>
          <cell r="E2711">
            <v>0</v>
          </cell>
          <cell r="F2711">
            <v>55863400.149999999</v>
          </cell>
          <cell r="G2711">
            <v>610366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12221874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92840283.590000004</v>
          </cell>
        </row>
        <row r="2712">
          <cell r="A2712">
            <v>25620008</v>
          </cell>
          <cell r="B2712" t="str">
            <v>25620008 Security Deposit  - Earnest money</v>
          </cell>
          <cell r="C2712">
            <v>4108101.5</v>
          </cell>
          <cell r="D2712">
            <v>33320337</v>
          </cell>
          <cell r="E2712">
            <v>0</v>
          </cell>
          <cell r="F2712">
            <v>400000</v>
          </cell>
          <cell r="G2712">
            <v>10215858.02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>
            <v>0</v>
          </cell>
          <cell r="T2712">
            <v>48044296.520000003</v>
          </cell>
        </row>
        <row r="2713">
          <cell r="A2713">
            <v>25620014</v>
          </cell>
          <cell r="B2713" t="str">
            <v>25620014 Security Deposit  - Miscellaneous</v>
          </cell>
          <cell r="C2713">
            <v>736000</v>
          </cell>
          <cell r="D2713">
            <v>4707550</v>
          </cell>
          <cell r="E2713">
            <v>0</v>
          </cell>
          <cell r="F2713">
            <v>1781864.84</v>
          </cell>
          <cell r="G2713">
            <v>0</v>
          </cell>
          <cell r="H2713">
            <v>0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7225414.8399999999</v>
          </cell>
        </row>
        <row r="2714">
          <cell r="A2714">
            <v>25620016</v>
          </cell>
          <cell r="B2714" t="str">
            <v>25620016  Security Deposit  - MECP+MRL+RIHL</v>
          </cell>
          <cell r="C2714">
            <v>0</v>
          </cell>
          <cell r="D2714">
            <v>0</v>
          </cell>
          <cell r="E2714">
            <v>0</v>
          </cell>
          <cell r="F2714">
            <v>70597</v>
          </cell>
          <cell r="G2714">
            <v>0</v>
          </cell>
          <cell r="H2714">
            <v>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>
            <v>0</v>
          </cell>
          <cell r="T2714">
            <v>70597</v>
          </cell>
        </row>
        <row r="2715">
          <cell r="A2715">
            <v>25620022</v>
          </cell>
          <cell r="B2715" t="str">
            <v>25620022 Rent - Security Deposit</v>
          </cell>
          <cell r="C2715">
            <v>43647628</v>
          </cell>
          <cell r="D2715">
            <v>3398374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0</v>
          </cell>
          <cell r="J2715">
            <v>0</v>
          </cell>
          <cell r="K2715">
            <v>0</v>
          </cell>
          <cell r="L2715">
            <v>82127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>
            <v>0</v>
          </cell>
          <cell r="T2715">
            <v>47128129</v>
          </cell>
        </row>
        <row r="2716">
          <cell r="A2716">
            <v>25620922</v>
          </cell>
          <cell r="B2716" t="str">
            <v>25620922 Ind AS Sec Dep-Curr non int bearing(Related Party)</v>
          </cell>
          <cell r="C2716">
            <v>0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</row>
        <row r="2717">
          <cell r="A2717">
            <v>166</v>
          </cell>
          <cell r="B2717" t="str">
            <v>Guarantee Assets</v>
          </cell>
          <cell r="C2717">
            <v>0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</row>
        <row r="2718">
          <cell r="A2718">
            <v>24650902</v>
          </cell>
          <cell r="B2718" t="str">
            <v>24650902 IND AS - Financial Guarantee Assets - Current</v>
          </cell>
          <cell r="C2718">
            <v>0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>
            <v>0</v>
          </cell>
          <cell r="T2718">
            <v>0</v>
          </cell>
        </row>
        <row r="2719">
          <cell r="A2719">
            <v>529</v>
          </cell>
          <cell r="B2719" t="str">
            <v>Other Financial Assets Carried at Fair Value Through P&amp;L</v>
          </cell>
          <cell r="C2719">
            <v>187635686.37</v>
          </cell>
          <cell r="D2719">
            <v>993615.02</v>
          </cell>
          <cell r="E2719">
            <v>0</v>
          </cell>
          <cell r="F2719">
            <v>2659261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191288562.38999999</v>
          </cell>
        </row>
        <row r="2720">
          <cell r="A2720">
            <v>138</v>
          </cell>
          <cell r="B2720" t="str">
            <v>Derivative Assets - Current</v>
          </cell>
          <cell r="C2720">
            <v>187635686.37</v>
          </cell>
          <cell r="D2720">
            <v>993615.02</v>
          </cell>
          <cell r="E2720">
            <v>0</v>
          </cell>
          <cell r="F2720">
            <v>2659261</v>
          </cell>
          <cell r="G2720">
            <v>0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0</v>
          </cell>
          <cell r="T2720">
            <v>191288562.38999999</v>
          </cell>
        </row>
        <row r="2721">
          <cell r="A2721">
            <v>587</v>
          </cell>
          <cell r="B2721" t="str">
            <v>Derivative Assets - Current - Hedged</v>
          </cell>
          <cell r="C2721">
            <v>73271760</v>
          </cell>
          <cell r="D2721">
            <v>993615.02</v>
          </cell>
          <cell r="E2721">
            <v>0</v>
          </cell>
          <cell r="F2721">
            <v>2659261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>
            <v>0</v>
          </cell>
          <cell r="T2721">
            <v>76924636.019999996</v>
          </cell>
        </row>
        <row r="2722">
          <cell r="A2722">
            <v>24610004</v>
          </cell>
          <cell r="B2722" t="str">
            <v>24610004 Derivative financial Assets  - Hedged - Forward Co</v>
          </cell>
          <cell r="C2722">
            <v>73271760</v>
          </cell>
          <cell r="D2722">
            <v>993615.02</v>
          </cell>
          <cell r="E2722">
            <v>0</v>
          </cell>
          <cell r="F2722">
            <v>2659261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76924636.019999996</v>
          </cell>
        </row>
        <row r="2723">
          <cell r="A2723">
            <v>24610005</v>
          </cell>
          <cell r="B2723" t="str">
            <v>24610005 Derivative financial Assets  - Hedged - Options</v>
          </cell>
          <cell r="C2723">
            <v>0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</row>
        <row r="2724">
          <cell r="A2724">
            <v>24610006</v>
          </cell>
          <cell r="B2724" t="str">
            <v>24610006 Derivative fin Assets-Hedged-Interest rate Swaps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</row>
        <row r="2725">
          <cell r="A2725">
            <v>24610007</v>
          </cell>
          <cell r="B2725" t="str">
            <v>24610007 Derivative financial Assets  - Hedged - Commodity</v>
          </cell>
          <cell r="C2725">
            <v>0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</row>
        <row r="2726">
          <cell r="A2726">
            <v>588</v>
          </cell>
          <cell r="B2726" t="str">
            <v>Derivative Assets - Current - Non Hedged</v>
          </cell>
          <cell r="C2726">
            <v>114363926.37</v>
          </cell>
          <cell r="D2726">
            <v>0</v>
          </cell>
          <cell r="E2726">
            <v>0</v>
          </cell>
          <cell r="F2726">
            <v>0</v>
          </cell>
          <cell r="G2726">
            <v>0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114363926.37</v>
          </cell>
        </row>
        <row r="2727">
          <cell r="A2727">
            <v>24610008</v>
          </cell>
          <cell r="B2727" t="str">
            <v>24610008 Derivative financial Assets-Non Hedged-Forward con</v>
          </cell>
          <cell r="C2727">
            <v>0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0</v>
          </cell>
        </row>
        <row r="2728">
          <cell r="A2728">
            <v>24610009</v>
          </cell>
          <cell r="B2728" t="str">
            <v>24610009 Derivative financial Assets  - Non Hedged -Options</v>
          </cell>
          <cell r="C2728">
            <v>0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</row>
        <row r="2729">
          <cell r="A2729">
            <v>24610010</v>
          </cell>
          <cell r="B2729" t="str">
            <v>24610010 Derivative fin Assets-Non Hedged-Int rates Swaps</v>
          </cell>
          <cell r="C2729">
            <v>0</v>
          </cell>
          <cell r="D2729">
            <v>0</v>
          </cell>
          <cell r="E2729">
            <v>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</row>
        <row r="2730">
          <cell r="A2730">
            <v>24610011</v>
          </cell>
          <cell r="B2730" t="str">
            <v>24610011 Derivative financial Assets-Non Hedged-Commodity</v>
          </cell>
          <cell r="C2730">
            <v>114363926.37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114363926.37</v>
          </cell>
        </row>
        <row r="2731">
          <cell r="A2731">
            <v>139</v>
          </cell>
          <cell r="B2731" t="str">
            <v>Derivative Assets - Current - Others</v>
          </cell>
          <cell r="C2731">
            <v>0</v>
          </cell>
          <cell r="D2731">
            <v>0</v>
          </cell>
          <cell r="E2731">
            <v>0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</row>
        <row r="2732">
          <cell r="A2732">
            <v>24610001</v>
          </cell>
          <cell r="B2732" t="str">
            <v>24610001 Forward Contract - Amt. Receivable From Bank</v>
          </cell>
          <cell r="C2732">
            <v>0</v>
          </cell>
          <cell r="D2732">
            <v>0</v>
          </cell>
          <cell r="E2732">
            <v>0</v>
          </cell>
          <cell r="F2732">
            <v>0</v>
          </cell>
          <cell r="G2732">
            <v>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>
            <v>0</v>
          </cell>
          <cell r="T2732">
            <v>0</v>
          </cell>
        </row>
        <row r="2733">
          <cell r="A2733">
            <v>24610002</v>
          </cell>
          <cell r="B2733" t="str">
            <v>24610002 Forward Contract - Foreign Currency Payable</v>
          </cell>
          <cell r="C2733">
            <v>0</v>
          </cell>
          <cell r="D2733">
            <v>0</v>
          </cell>
          <cell r="E2733">
            <v>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0</v>
          </cell>
        </row>
        <row r="2734">
          <cell r="A2734">
            <v>24610003</v>
          </cell>
          <cell r="B2734" t="str">
            <v>24610003 Forward Contract - Deferred Premium</v>
          </cell>
          <cell r="C2734">
            <v>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</row>
        <row r="2735">
          <cell r="A2735">
            <v>24610901</v>
          </cell>
          <cell r="B2735" t="str">
            <v>24610901 Ind-AS  Forward Contract (Asset) - MTM Adj.</v>
          </cell>
          <cell r="C2735">
            <v>0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0</v>
          </cell>
        </row>
        <row r="2736">
          <cell r="A2736">
            <v>24610902</v>
          </cell>
          <cell r="B2736" t="str">
            <v>24610902 Ind-AS  Forward Contract (Liability) - MTM Adj.</v>
          </cell>
          <cell r="C2736">
            <v>0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0</v>
          </cell>
        </row>
        <row r="2737">
          <cell r="A2737">
            <v>24610903</v>
          </cell>
          <cell r="B2737" t="str">
            <v>24610903 Ind-AS Forward Contract(Deferred Premium)-MTM Adj.</v>
          </cell>
          <cell r="C2737">
            <v>0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</row>
        <row r="2738">
          <cell r="A2738">
            <v>24620901</v>
          </cell>
          <cell r="B2738" t="str">
            <v>24620901 Ind-AS  Derivatives financial assets (fair-valu</v>
          </cell>
          <cell r="C2738">
            <v>0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</row>
        <row r="2739">
          <cell r="A2739">
            <v>24630000</v>
          </cell>
          <cell r="B2739" t="str">
            <v>24630000 Derivative Financial Assets - Interest Rate Swaps</v>
          </cell>
          <cell r="C2739">
            <v>0</v>
          </cell>
          <cell r="D2739">
            <v>0</v>
          </cell>
          <cell r="E2739">
            <v>0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</row>
        <row r="2740">
          <cell r="A2740">
            <v>24630901</v>
          </cell>
          <cell r="B2740" t="str">
            <v>24630901 Ind-AS  Derivatives financial assets (Other tha</v>
          </cell>
          <cell r="C2740">
            <v>0</v>
          </cell>
          <cell r="D2740">
            <v>0</v>
          </cell>
          <cell r="E2740">
            <v>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</row>
        <row r="2741">
          <cell r="A2741">
            <v>24650901</v>
          </cell>
          <cell r="B2741" t="str">
            <v>24650901 Ind-AS Futre Contract Asset(Commodty derivativ MTM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</row>
        <row r="2742">
          <cell r="A2742">
            <v>32</v>
          </cell>
          <cell r="B2742" t="str">
            <v>Current Non Financial Assets...........</v>
          </cell>
          <cell r="C2742">
            <v>21417027410.700001</v>
          </cell>
          <cell r="D2742">
            <v>5395768453.3800001</v>
          </cell>
          <cell r="E2742">
            <v>2783439003.0500002</v>
          </cell>
          <cell r="F2742">
            <v>632461352.62</v>
          </cell>
          <cell r="G2742">
            <v>1805189145.3599999</v>
          </cell>
          <cell r="H2742">
            <v>0</v>
          </cell>
          <cell r="I2742">
            <v>0</v>
          </cell>
          <cell r="J2742">
            <v>1230781.2</v>
          </cell>
          <cell r="K2742">
            <v>0</v>
          </cell>
          <cell r="L2742">
            <v>226923811.30000001</v>
          </cell>
          <cell r="M2742">
            <v>236118327.86000001</v>
          </cell>
          <cell r="N2742">
            <v>1147.9000000000001</v>
          </cell>
          <cell r="O2742">
            <v>0</v>
          </cell>
          <cell r="P2742">
            <v>0</v>
          </cell>
          <cell r="Q2742">
            <v>0</v>
          </cell>
          <cell r="R2742">
            <v>63033.01</v>
          </cell>
          <cell r="S2742">
            <v>0</v>
          </cell>
          <cell r="T2742">
            <v>32498222466.380001</v>
          </cell>
        </row>
        <row r="2743">
          <cell r="A2743" t="str">
            <v/>
          </cell>
          <cell r="B2743" t="str">
            <v>Current Non Financial Assets...........</v>
          </cell>
          <cell r="C2743">
            <v>0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>
            <v>0</v>
          </cell>
          <cell r="T2743">
            <v>0</v>
          </cell>
        </row>
        <row r="2744">
          <cell r="A2744">
            <v>25610009</v>
          </cell>
          <cell r="B2744" t="str">
            <v>25610009 Current Contract Cost (in the nature of prepaid)</v>
          </cell>
          <cell r="C2744">
            <v>0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</row>
        <row r="2745">
          <cell r="A2745">
            <v>124</v>
          </cell>
          <cell r="B2745" t="str">
            <v>Other Current Asset…………</v>
          </cell>
          <cell r="C2745">
            <v>21417027410.700001</v>
          </cell>
          <cell r="D2745">
            <v>5395768453.3800001</v>
          </cell>
          <cell r="E2745">
            <v>2783439003.0500002</v>
          </cell>
          <cell r="F2745">
            <v>632461352.62</v>
          </cell>
          <cell r="G2745">
            <v>1805189145.3599999</v>
          </cell>
          <cell r="H2745">
            <v>0</v>
          </cell>
          <cell r="I2745">
            <v>0</v>
          </cell>
          <cell r="J2745">
            <v>1230781.2</v>
          </cell>
          <cell r="K2745">
            <v>0</v>
          </cell>
          <cell r="L2745">
            <v>226923811.30000001</v>
          </cell>
          <cell r="M2745">
            <v>236118327.86000001</v>
          </cell>
          <cell r="N2745">
            <v>1147.9000000000001</v>
          </cell>
          <cell r="O2745">
            <v>0</v>
          </cell>
          <cell r="P2745">
            <v>0</v>
          </cell>
          <cell r="Q2745">
            <v>0</v>
          </cell>
          <cell r="R2745">
            <v>63033.01</v>
          </cell>
          <cell r="S2745">
            <v>0</v>
          </cell>
          <cell r="T2745">
            <v>32498222466.380001</v>
          </cell>
        </row>
        <row r="2746">
          <cell r="A2746">
            <v>125</v>
          </cell>
          <cell r="B2746" t="str">
            <v>Other Current Assets- Details</v>
          </cell>
          <cell r="C2746">
            <v>0</v>
          </cell>
          <cell r="D2746">
            <v>9760.3799999999992</v>
          </cell>
          <cell r="E2746">
            <v>-103331</v>
          </cell>
          <cell r="F2746">
            <v>0</v>
          </cell>
          <cell r="G2746">
            <v>1229289207.5599999</v>
          </cell>
          <cell r="H2746">
            <v>0</v>
          </cell>
          <cell r="I2746">
            <v>0</v>
          </cell>
          <cell r="J2746">
            <v>1230781.2</v>
          </cell>
          <cell r="K2746">
            <v>0</v>
          </cell>
          <cell r="L2746">
            <v>1142860</v>
          </cell>
          <cell r="M2746">
            <v>236118327.86000001</v>
          </cell>
          <cell r="N2746">
            <v>1147.9000000000001</v>
          </cell>
          <cell r="O2746">
            <v>0</v>
          </cell>
          <cell r="P2746">
            <v>0</v>
          </cell>
          <cell r="Q2746">
            <v>0</v>
          </cell>
          <cell r="R2746">
            <v>63033.01</v>
          </cell>
          <cell r="S2746">
            <v>0</v>
          </cell>
          <cell r="T2746">
            <v>1467751786.9100001</v>
          </cell>
        </row>
        <row r="2747">
          <cell r="A2747">
            <v>626</v>
          </cell>
          <cell r="B2747" t="str">
            <v>Current Contract Assets</v>
          </cell>
          <cell r="C2747">
            <v>0</v>
          </cell>
          <cell r="D2747">
            <v>0</v>
          </cell>
          <cell r="E2747">
            <v>0</v>
          </cell>
          <cell r="F2747">
            <v>0</v>
          </cell>
          <cell r="G2747">
            <v>1211327982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1211327982</v>
          </cell>
        </row>
        <row r="2748">
          <cell r="A2748">
            <v>24510022</v>
          </cell>
          <cell r="B2748" t="str">
            <v>24510022 Current Contract Assets (Unbilled Revenue)</v>
          </cell>
          <cell r="C2748">
            <v>0</v>
          </cell>
          <cell r="D2748">
            <v>0</v>
          </cell>
          <cell r="E2748">
            <v>0</v>
          </cell>
          <cell r="F2748">
            <v>0</v>
          </cell>
          <cell r="G2748">
            <v>1211327982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1211327982</v>
          </cell>
        </row>
        <row r="2749">
          <cell r="A2749">
            <v>24510023</v>
          </cell>
          <cell r="B2749" t="str">
            <v>24510023 Provision for doubtful contract assets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</row>
        <row r="2750">
          <cell r="A2750">
            <v>485</v>
          </cell>
          <cell r="B2750" t="str">
            <v>Non-Current Assets classified as held for sal</v>
          </cell>
          <cell r="C2750">
            <v>0</v>
          </cell>
          <cell r="D2750">
            <v>0</v>
          </cell>
          <cell r="E2750">
            <v>0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</row>
        <row r="2751">
          <cell r="A2751">
            <v>24510010</v>
          </cell>
          <cell r="B2751" t="str">
            <v>24510010 Assets Held for Sale</v>
          </cell>
          <cell r="C2751">
            <v>0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</row>
        <row r="2752">
          <cell r="A2752">
            <v>24510902</v>
          </cell>
          <cell r="B2752" t="str">
            <v>24510902 Ind-AS NonCurrent Asset-Thane Buildg Held for sale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</row>
        <row r="2753">
          <cell r="A2753">
            <v>137</v>
          </cell>
          <cell r="B2753" t="str">
            <v>Incentive Receivable.........................</v>
          </cell>
          <cell r="C2753">
            <v>361013435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361013435</v>
          </cell>
        </row>
        <row r="2754">
          <cell r="A2754">
            <v>25640038</v>
          </cell>
          <cell r="B2754" t="str">
            <v>25640038 Xylo Mega project incentive receivable</v>
          </cell>
          <cell r="C2754">
            <v>0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</row>
        <row r="2755">
          <cell r="A2755">
            <v>25660030</v>
          </cell>
          <cell r="B2755" t="str">
            <v>25660030 FAME Subsidy Receivable</v>
          </cell>
          <cell r="C2755">
            <v>361013435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>
            <v>0</v>
          </cell>
          <cell r="T2755">
            <v>361013435</v>
          </cell>
        </row>
        <row r="2756">
          <cell r="A2756">
            <v>144</v>
          </cell>
          <cell r="B2756" t="str">
            <v>Other Receivables......................</v>
          </cell>
          <cell r="C2756">
            <v>494550478.76999998</v>
          </cell>
          <cell r="D2756">
            <v>602443849.75</v>
          </cell>
          <cell r="E2756">
            <v>196180455.69</v>
          </cell>
          <cell r="F2756">
            <v>0</v>
          </cell>
          <cell r="G2756">
            <v>91328597.629999995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2907904.3</v>
          </cell>
          <cell r="M2756">
            <v>718364.58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0</v>
          </cell>
          <cell r="T2756">
            <v>1388129650.72</v>
          </cell>
        </row>
        <row r="2757">
          <cell r="A2757">
            <v>23790004</v>
          </cell>
          <cell r="B2757" t="str">
            <v>23790004 Export Rebate Claimed</v>
          </cell>
          <cell r="C2757">
            <v>24889742.550000001</v>
          </cell>
          <cell r="D2757">
            <v>23776705.620000001</v>
          </cell>
          <cell r="E2757">
            <v>19506735.510000002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449900.5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68623084.180000007</v>
          </cell>
        </row>
        <row r="2758">
          <cell r="A2758">
            <v>23790007</v>
          </cell>
          <cell r="B2758" t="str">
            <v>23790007 GST on Export (Clearing)</v>
          </cell>
          <cell r="C2758">
            <v>0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0</v>
          </cell>
        </row>
        <row r="2759">
          <cell r="A2759">
            <v>25540001</v>
          </cell>
          <cell r="B2759" t="str">
            <v>25540001 Export Duty Drawback Receivable</v>
          </cell>
          <cell r="C2759">
            <v>88060357.049999997</v>
          </cell>
          <cell r="D2759">
            <v>58797836.770000003</v>
          </cell>
          <cell r="E2759">
            <v>1623475</v>
          </cell>
          <cell r="F2759">
            <v>0</v>
          </cell>
          <cell r="G2759">
            <v>-3101693.97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301.20999999999998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145380276.06</v>
          </cell>
        </row>
        <row r="2760">
          <cell r="A2760">
            <v>25540002</v>
          </cell>
          <cell r="B2760" t="str">
            <v>25540002 Depb</v>
          </cell>
          <cell r="C2760">
            <v>1170797.94</v>
          </cell>
          <cell r="D2760">
            <v>0</v>
          </cell>
          <cell r="E2760">
            <v>0</v>
          </cell>
          <cell r="F2760">
            <v>0</v>
          </cell>
          <cell r="G2760">
            <v>0.42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0</v>
          </cell>
          <cell r="T2760">
            <v>1170798.3600000001</v>
          </cell>
        </row>
        <row r="2761">
          <cell r="A2761">
            <v>25540003</v>
          </cell>
          <cell r="B2761" t="str">
            <v>25540003 Dfrc</v>
          </cell>
          <cell r="C2761">
            <v>0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0</v>
          </cell>
        </row>
        <row r="2762">
          <cell r="A2762">
            <v>25540004</v>
          </cell>
          <cell r="B2762" t="str">
            <v>25540004 Target Plus</v>
          </cell>
          <cell r="C2762">
            <v>0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</row>
        <row r="2763">
          <cell r="A2763">
            <v>25540005</v>
          </cell>
          <cell r="B2763" t="str">
            <v>25540005 Focus Market Incentive</v>
          </cell>
          <cell r="C2763">
            <v>66649557.340000004</v>
          </cell>
          <cell r="D2763">
            <v>33303130.27</v>
          </cell>
          <cell r="E2763">
            <v>549551.87</v>
          </cell>
          <cell r="F2763">
            <v>0</v>
          </cell>
          <cell r="G2763">
            <v>8458357.7400000002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76536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0</v>
          </cell>
          <cell r="T2763">
            <v>109037133.22</v>
          </cell>
        </row>
        <row r="2764">
          <cell r="A2764">
            <v>25540099</v>
          </cell>
          <cell r="B2764" t="str">
            <v>*** GST RECOVERABLE ON GIT</v>
          </cell>
          <cell r="C2764">
            <v>313780023.88999999</v>
          </cell>
          <cell r="D2764">
            <v>486566177.08999997</v>
          </cell>
          <cell r="E2764">
            <v>174500693.31</v>
          </cell>
          <cell r="F2764">
            <v>0</v>
          </cell>
          <cell r="G2764">
            <v>85971933.439999998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2907904.3</v>
          </cell>
          <cell r="M2764">
            <v>191626.87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>
            <v>0</v>
          </cell>
          <cell r="T2764">
            <v>1063918358.9</v>
          </cell>
        </row>
        <row r="2765">
          <cell r="A2765">
            <v>25690206</v>
          </cell>
          <cell r="B2765" t="str">
            <v>*** Advance Entry Tax û Bihar</v>
          </cell>
          <cell r="C2765">
            <v>0</v>
          </cell>
          <cell r="D2765">
            <v>0</v>
          </cell>
          <cell r="E2765">
            <v>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>
            <v>0</v>
          </cell>
          <cell r="T2765">
            <v>0</v>
          </cell>
        </row>
        <row r="2766">
          <cell r="A2766">
            <v>151</v>
          </cell>
          <cell r="B2766" t="str">
            <v>Advance to Suppliers.........................</v>
          </cell>
          <cell r="C2766">
            <v>3477678829.4099998</v>
          </cell>
          <cell r="D2766">
            <v>281003512.99000001</v>
          </cell>
          <cell r="E2766">
            <v>146671349.72999999</v>
          </cell>
          <cell r="F2766">
            <v>133841644.81</v>
          </cell>
          <cell r="G2766">
            <v>107903489.14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57802.48</v>
          </cell>
          <cell r="M2766">
            <v>13237213.710000001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>
            <v>0</v>
          </cell>
          <cell r="T2766">
            <v>4160393842.27</v>
          </cell>
        </row>
        <row r="2767">
          <cell r="A2767">
            <v>25550001</v>
          </cell>
          <cell r="B2767" t="str">
            <v>25550001 Advances To Suppliers- Local</v>
          </cell>
          <cell r="C2767">
            <v>2799781658.8600001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>
            <v>0</v>
          </cell>
          <cell r="T2767">
            <v>2799781658.8600001</v>
          </cell>
        </row>
        <row r="2768">
          <cell r="A2768">
            <v>25550002</v>
          </cell>
          <cell r="B2768" t="str">
            <v>25550002 Advance to Suppliers- Foreign</v>
          </cell>
          <cell r="C2768">
            <v>0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>
            <v>0</v>
          </cell>
          <cell r="T2768">
            <v>0</v>
          </cell>
        </row>
        <row r="2769">
          <cell r="A2769">
            <v>25550053</v>
          </cell>
          <cell r="B2769" t="str">
            <v>25550053 Mobilisation Advance  ( Special G/L)</v>
          </cell>
          <cell r="C2769">
            <v>0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</row>
        <row r="2770">
          <cell r="A2770">
            <v>25550098</v>
          </cell>
          <cell r="B2770" t="str">
            <v>25550098 Advance to Suppliers- Foreign Adjustment</v>
          </cell>
          <cell r="C2770">
            <v>0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</row>
        <row r="2771">
          <cell r="A2771">
            <v>25550099</v>
          </cell>
          <cell r="B2771" t="str">
            <v>25550099 Vendors Debit balance</v>
          </cell>
          <cell r="C2771">
            <v>677897170.54999995</v>
          </cell>
          <cell r="D2771">
            <v>292486275</v>
          </cell>
          <cell r="E2771">
            <v>146671349.72999999</v>
          </cell>
          <cell r="F2771">
            <v>133841644.81</v>
          </cell>
          <cell r="G2771">
            <v>107903489.14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57802.48</v>
          </cell>
          <cell r="M2771">
            <v>13237213.710000001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1372094945.4200001</v>
          </cell>
        </row>
        <row r="2772">
          <cell r="A2772">
            <v>25610003</v>
          </cell>
          <cell r="B2772" t="str">
            <v>25610003 M&amp;M EMPLOYEES CANTEEN SOCIETY LTD.</v>
          </cell>
          <cell r="C2772">
            <v>0</v>
          </cell>
          <cell r="D2772">
            <v>-11482762.01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>
            <v>0</v>
          </cell>
          <cell r="T2772">
            <v>-11482762.01</v>
          </cell>
        </row>
        <row r="2773">
          <cell r="A2773">
            <v>140</v>
          </cell>
          <cell r="B2773" t="str">
            <v>Advance to Employees.........................</v>
          </cell>
          <cell r="C2773">
            <v>92695579.939999998</v>
          </cell>
          <cell r="D2773">
            <v>37254318.329999998</v>
          </cell>
          <cell r="E2773">
            <v>18533835.960000001</v>
          </cell>
          <cell r="F2773">
            <v>2275060.81</v>
          </cell>
          <cell r="G2773">
            <v>1744551.35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636398.61</v>
          </cell>
          <cell r="M2773">
            <v>796940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12175</v>
          </cell>
          <cell r="S2773">
            <v>0</v>
          </cell>
          <cell r="T2773">
            <v>153948860</v>
          </cell>
        </row>
        <row r="2774">
          <cell r="A2774">
            <v>25560001</v>
          </cell>
          <cell r="B2774" t="str">
            <v>25560001 Travel Advance # Domestic Travel</v>
          </cell>
          <cell r="C2774">
            <v>-102552.91</v>
          </cell>
          <cell r="D2774">
            <v>-1893957.48</v>
          </cell>
          <cell r="E2774">
            <v>-56428.58</v>
          </cell>
          <cell r="F2774">
            <v>-217040.01</v>
          </cell>
          <cell r="G2774">
            <v>42413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7355</v>
          </cell>
          <cell r="S2774">
            <v>0</v>
          </cell>
          <cell r="T2774">
            <v>-2220210.98</v>
          </cell>
        </row>
        <row r="2775">
          <cell r="A2775">
            <v>25560003</v>
          </cell>
          <cell r="B2775" t="str">
            <v>25560003 Employee Advance (via ESS)</v>
          </cell>
          <cell r="C2775">
            <v>49785913.899999999</v>
          </cell>
          <cell r="D2775">
            <v>35418221.280000001</v>
          </cell>
          <cell r="E2775">
            <v>18919762.539999999</v>
          </cell>
          <cell r="F2775">
            <v>756619.15</v>
          </cell>
          <cell r="G2775">
            <v>1955336.35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636398.61</v>
          </cell>
          <cell r="M2775">
            <v>145000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4820</v>
          </cell>
          <cell r="S2775">
            <v>0</v>
          </cell>
          <cell r="T2775">
            <v>107622071.83</v>
          </cell>
        </row>
        <row r="2776">
          <cell r="A2776">
            <v>25560004</v>
          </cell>
          <cell r="B2776" t="str">
            <v>25560004 Travel Advance # Foreign Travel</v>
          </cell>
          <cell r="C2776">
            <v>14480338.02</v>
          </cell>
          <cell r="D2776">
            <v>1184835.1399999999</v>
          </cell>
          <cell r="E2776">
            <v>0</v>
          </cell>
          <cell r="F2776">
            <v>1657096.5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>
            <v>0</v>
          </cell>
          <cell r="T2776">
            <v>17322269.66</v>
          </cell>
        </row>
        <row r="2777">
          <cell r="A2777">
            <v>25560098</v>
          </cell>
          <cell r="B2777" t="str">
            <v>25560098 Other Loans &amp; Advs - Grossing up Adj</v>
          </cell>
          <cell r="C2777">
            <v>0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0</v>
          </cell>
        </row>
        <row r="2778">
          <cell r="A2778">
            <v>25570002</v>
          </cell>
          <cell r="B2778" t="str">
            <v>25570002 Advance Salary</v>
          </cell>
          <cell r="C2778">
            <v>12604150.140000001</v>
          </cell>
          <cell r="D2778">
            <v>-1623130.61</v>
          </cell>
          <cell r="E2778">
            <v>-329498</v>
          </cell>
          <cell r="F2778">
            <v>0</v>
          </cell>
          <cell r="G2778">
            <v>-253198</v>
          </cell>
          <cell r="H2778">
            <v>0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416940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10815263.529999999</v>
          </cell>
        </row>
        <row r="2779">
          <cell r="A2779">
            <v>25570003</v>
          </cell>
          <cell r="B2779" t="str">
            <v>25570003 Advance For Expenses</v>
          </cell>
          <cell r="C2779">
            <v>-651384.26</v>
          </cell>
          <cell r="D2779">
            <v>0</v>
          </cell>
          <cell r="E2779">
            <v>0</v>
          </cell>
          <cell r="F2779">
            <v>58800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100000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-492584.26</v>
          </cell>
        </row>
        <row r="2780">
          <cell r="A2780">
            <v>25570004</v>
          </cell>
          <cell r="B2780" t="str">
            <v>25570004 Festival Advance</v>
          </cell>
          <cell r="C2780">
            <v>12958531</v>
          </cell>
          <cell r="D2780">
            <v>3814600</v>
          </cell>
          <cell r="E2780">
            <v>0</v>
          </cell>
          <cell r="F2780">
            <v>19400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16792531</v>
          </cell>
        </row>
        <row r="2781">
          <cell r="A2781">
            <v>25570019</v>
          </cell>
          <cell r="B2781" t="str">
            <v>25570019 Other Advance To Employees</v>
          </cell>
          <cell r="C2781">
            <v>3620584.05</v>
          </cell>
          <cell r="D2781">
            <v>353750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135000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4109334.05</v>
          </cell>
        </row>
        <row r="2782">
          <cell r="A2782">
            <v>25680001</v>
          </cell>
          <cell r="B2782" t="str">
            <v>25680001 Advance Hard Furnishing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</row>
        <row r="2783">
          <cell r="A2783">
            <v>27555104</v>
          </cell>
          <cell r="B2783" t="str">
            <v>27555104 Advance  to Employees - Foreign Currency</v>
          </cell>
          <cell r="C2783">
            <v>0</v>
          </cell>
          <cell r="D2783">
            <v>0</v>
          </cell>
          <cell r="E2783">
            <v>0</v>
          </cell>
          <cell r="F2783">
            <v>185.17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185.17</v>
          </cell>
        </row>
        <row r="2784">
          <cell r="A2784">
            <v>153</v>
          </cell>
          <cell r="B2784" t="str">
            <v>Prepaid Expenses.............................</v>
          </cell>
          <cell r="C2784">
            <v>512727186.55000001</v>
          </cell>
          <cell r="D2784">
            <v>77292136.989999995</v>
          </cell>
          <cell r="E2784">
            <v>31920334.199999999</v>
          </cell>
          <cell r="F2784">
            <v>58585590.759999998</v>
          </cell>
          <cell r="G2784">
            <v>2793095.05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11683199.439999999</v>
          </cell>
          <cell r="M2784">
            <v>11375325.869999999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0</v>
          </cell>
          <cell r="T2784">
            <v>706376868.86000001</v>
          </cell>
        </row>
        <row r="2785">
          <cell r="A2785">
            <v>25610001</v>
          </cell>
          <cell r="B2785" t="str">
            <v>25610001 Prepaid Expenses</v>
          </cell>
          <cell r="C2785">
            <v>566090536.69000006</v>
          </cell>
          <cell r="D2785">
            <v>77831878.200000003</v>
          </cell>
          <cell r="E2785">
            <v>32932209.109999999</v>
          </cell>
          <cell r="F2785">
            <v>68432757.549999997</v>
          </cell>
          <cell r="G2785">
            <v>4523097.0599999996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11988552.08</v>
          </cell>
          <cell r="M2785">
            <v>10204862.460000001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>
            <v>0</v>
          </cell>
          <cell r="T2785">
            <v>772003893.14999998</v>
          </cell>
        </row>
        <row r="2786">
          <cell r="A2786">
            <v>25610002</v>
          </cell>
          <cell r="B2786" t="str">
            <v>25610002 Prepaid Expenses - Super Annuation</v>
          </cell>
          <cell r="C2786">
            <v>8390502.2300000004</v>
          </cell>
          <cell r="D2786">
            <v>8894649.3399999999</v>
          </cell>
          <cell r="E2786">
            <v>3672323.06</v>
          </cell>
          <cell r="F2786">
            <v>62952.76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-1213970.69</v>
          </cell>
          <cell r="M2786">
            <v>67363.66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>
            <v>0</v>
          </cell>
          <cell r="T2786">
            <v>19873820.359999999</v>
          </cell>
        </row>
        <row r="2787">
          <cell r="A2787">
            <v>25610006</v>
          </cell>
          <cell r="B2787" t="str">
            <v>25610006 Domestic Travel - Ticket - Prepaid</v>
          </cell>
          <cell r="C2787">
            <v>0</v>
          </cell>
          <cell r="D2787">
            <v>0</v>
          </cell>
          <cell r="E2787">
            <v>13052</v>
          </cell>
          <cell r="F2787">
            <v>-23644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99139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88547</v>
          </cell>
        </row>
        <row r="2788">
          <cell r="A2788">
            <v>25610007</v>
          </cell>
          <cell r="B2788" t="str">
            <v>25610007 Domestic Travel - Ticket – Prepaid_Dir</v>
          </cell>
          <cell r="C2788">
            <v>0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</row>
        <row r="2789">
          <cell r="A2789">
            <v>25610094</v>
          </cell>
          <cell r="B2789" t="str">
            <v>25610094 Prepaid Expenses Current Payables</v>
          </cell>
          <cell r="C2789">
            <v>0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0</v>
          </cell>
          <cell r="T2789">
            <v>0</v>
          </cell>
        </row>
        <row r="2790">
          <cell r="A2790">
            <v>25610098</v>
          </cell>
          <cell r="B2790" t="str">
            <v>25610098 Prepaid Expenses Adjustment</v>
          </cell>
          <cell r="C2790">
            <v>0</v>
          </cell>
          <cell r="D2790">
            <v>0</v>
          </cell>
          <cell r="E2790">
            <v>0</v>
          </cell>
          <cell r="F2790">
            <v>-6873742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-6873742</v>
          </cell>
        </row>
        <row r="2791">
          <cell r="A2791">
            <v>25610099</v>
          </cell>
          <cell r="B2791" t="str">
            <v>25610099 PREPAID EXPS - PARENTS' MEDICLAIM RECV</v>
          </cell>
          <cell r="C2791">
            <v>-59140775.369999997</v>
          </cell>
          <cell r="D2791">
            <v>-9108026.5500000007</v>
          </cell>
          <cell r="E2791">
            <v>-4230629.97</v>
          </cell>
          <cell r="F2791">
            <v>-3631506.51</v>
          </cell>
          <cell r="G2791">
            <v>-1502455.01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318783.95</v>
          </cell>
          <cell r="M2791">
            <v>911415.1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-76383194.359999999</v>
          </cell>
        </row>
        <row r="2792">
          <cell r="A2792">
            <v>25610101</v>
          </cell>
          <cell r="B2792" t="str">
            <v>25610101 Recovery Medical Top up Policy</v>
          </cell>
          <cell r="C2792">
            <v>-2613077</v>
          </cell>
          <cell r="D2792">
            <v>-326364</v>
          </cell>
          <cell r="E2792">
            <v>-466620</v>
          </cell>
          <cell r="F2792">
            <v>618772.96</v>
          </cell>
          <cell r="G2792">
            <v>-227547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490694</v>
          </cell>
          <cell r="M2792">
            <v>191684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-2332457.04</v>
          </cell>
        </row>
        <row r="2793">
          <cell r="A2793">
            <v>25610902</v>
          </cell>
          <cell r="B2793" t="str">
            <v>25610902 Ind-AS   Prepaid Expenses ustment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0.71</v>
          </cell>
          <cell r="M2793">
            <v>0.65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>
            <v>0</v>
          </cell>
          <cell r="T2793">
            <v>1.36</v>
          </cell>
        </row>
        <row r="2794">
          <cell r="A2794">
            <v>25610903</v>
          </cell>
          <cell r="B2794" t="str">
            <v>25610903 IND AS-Prepaid Empl Deferred Loan Expenses-Current</v>
          </cell>
          <cell r="C2794">
            <v>0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</row>
        <row r="2795">
          <cell r="A2795">
            <v>25610906</v>
          </cell>
          <cell r="B2795" t="str">
            <v>25610906 Ind-AS   Prepaid Expenses (Wardha Power) Current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</row>
        <row r="2796">
          <cell r="A2796">
            <v>25610907</v>
          </cell>
          <cell r="B2796" t="str">
            <v>25610907 Ind-AS   Prepaid Expenses (Debenture Issue) Curren</v>
          </cell>
          <cell r="C2796">
            <v>0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</row>
        <row r="2797">
          <cell r="A2797">
            <v>25610909</v>
          </cell>
          <cell r="B2797" t="str">
            <v>25610909 Ind-AS Prepaid Land Lease Premium -Current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0.39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0</v>
          </cell>
          <cell r="T2797">
            <v>0.39</v>
          </cell>
        </row>
        <row r="2798">
          <cell r="A2798">
            <v>154</v>
          </cell>
          <cell r="B2798" t="str">
            <v>Prepaid Finance Charges - Current</v>
          </cell>
          <cell r="C2798">
            <v>0</v>
          </cell>
          <cell r="D2798">
            <v>0</v>
          </cell>
          <cell r="E2798">
            <v>0</v>
          </cell>
          <cell r="F2798">
            <v>450912.43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450912.43</v>
          </cell>
        </row>
        <row r="2799">
          <cell r="A2799">
            <v>27710001</v>
          </cell>
          <cell r="B2799" t="str">
            <v>27710001 Prepaid Finance Charges - Current</v>
          </cell>
          <cell r="C2799">
            <v>0</v>
          </cell>
          <cell r="D2799">
            <v>0</v>
          </cell>
          <cell r="E2799">
            <v>0</v>
          </cell>
          <cell r="F2799">
            <v>450912.43</v>
          </cell>
          <cell r="G2799">
            <v>0</v>
          </cell>
          <cell r="H2799">
            <v>0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0</v>
          </cell>
          <cell r="T2799">
            <v>450912.43</v>
          </cell>
        </row>
        <row r="2800">
          <cell r="A2800">
            <v>27720001</v>
          </cell>
          <cell r="B2800" t="str">
            <v>27720001 Misc exp  not w/off Separation &amp; Other Cost</v>
          </cell>
          <cell r="C2800">
            <v>0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</row>
        <row r="2801">
          <cell r="A2801">
            <v>27730001</v>
          </cell>
          <cell r="B2801" t="str">
            <v>27730001 Prepaid Finance Charges Other Cos</v>
          </cell>
          <cell r="C2801">
            <v>0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</row>
        <row r="2802">
          <cell r="A2802">
            <v>273</v>
          </cell>
          <cell r="B2802" t="str">
            <v>273 4*  GST Receivable...........................</v>
          </cell>
          <cell r="C2802">
            <v>16257404714.43</v>
          </cell>
          <cell r="D2802">
            <v>4484496066.7600002</v>
          </cell>
          <cell r="E2802">
            <v>2386032504.4699998</v>
          </cell>
          <cell r="F2802">
            <v>439218559.92000002</v>
          </cell>
          <cell r="G2802">
            <v>311430057.75999999</v>
          </cell>
          <cell r="H2802">
            <v>0</v>
          </cell>
          <cell r="I2802">
            <v>0</v>
          </cell>
          <cell r="J2802">
            <v>0</v>
          </cell>
          <cell r="K2802">
            <v>0</v>
          </cell>
          <cell r="L2802">
            <v>211637628.5</v>
          </cell>
          <cell r="M2802">
            <v>209990482.94999999</v>
          </cell>
          <cell r="N2802">
            <v>5886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24300215900.790001</v>
          </cell>
        </row>
        <row r="2803">
          <cell r="A2803">
            <v>632</v>
          </cell>
          <cell r="B2803" t="str">
            <v>*** GST Refund claim</v>
          </cell>
          <cell r="C2803">
            <v>36869944.859999999</v>
          </cell>
          <cell r="D2803">
            <v>199679902.71000001</v>
          </cell>
          <cell r="E2803">
            <v>15518840.59</v>
          </cell>
          <cell r="F2803">
            <v>-10966035.199999999</v>
          </cell>
          <cell r="G2803">
            <v>15647767.800000001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12407</v>
          </cell>
          <cell r="M2803">
            <v>6366082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263128909.75999999</v>
          </cell>
        </row>
        <row r="2804">
          <cell r="A2804">
            <v>25645013</v>
          </cell>
          <cell r="B2804" t="str">
            <v>**  CGST Receivable Refund claim</v>
          </cell>
          <cell r="C2804">
            <v>16356362.800000001</v>
          </cell>
          <cell r="D2804">
            <v>98856336.140000001</v>
          </cell>
          <cell r="E2804">
            <v>-6349848.7999999998</v>
          </cell>
          <cell r="F2804">
            <v>97659.6</v>
          </cell>
          <cell r="G2804">
            <v>10432255.6</v>
          </cell>
          <cell r="H2804">
            <v>0</v>
          </cell>
          <cell r="I2804">
            <v>0</v>
          </cell>
          <cell r="J2804">
            <v>0</v>
          </cell>
          <cell r="K2804">
            <v>0</v>
          </cell>
          <cell r="L2804">
            <v>12407</v>
          </cell>
          <cell r="M2804">
            <v>280123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>
            <v>0</v>
          </cell>
          <cell r="T2804">
            <v>119685295.34</v>
          </cell>
        </row>
        <row r="2805">
          <cell r="A2805">
            <v>25645014</v>
          </cell>
          <cell r="B2805" t="str">
            <v>25645014 SGST Receivable Refund claim</v>
          </cell>
          <cell r="C2805">
            <v>62960.800000000003</v>
          </cell>
          <cell r="D2805">
            <v>80784366.140000001</v>
          </cell>
          <cell r="E2805">
            <v>21860375.199999999</v>
          </cell>
          <cell r="F2805">
            <v>97659.6</v>
          </cell>
          <cell r="G2805">
            <v>9089192.5999999996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280123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112174677.34</v>
          </cell>
        </row>
        <row r="2806">
          <cell r="A2806">
            <v>25645015</v>
          </cell>
          <cell r="B2806" t="str">
            <v>**  IGST Receivable Refund claim</v>
          </cell>
          <cell r="C2806">
            <v>20450621.260000002</v>
          </cell>
          <cell r="D2806">
            <v>20039200.43</v>
          </cell>
          <cell r="E2806">
            <v>8314.19</v>
          </cell>
          <cell r="F2806">
            <v>-11161354.4</v>
          </cell>
          <cell r="G2806">
            <v>-3873680.4</v>
          </cell>
          <cell r="H2806">
            <v>0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5805836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31268937.079999998</v>
          </cell>
        </row>
        <row r="2807">
          <cell r="A2807">
            <v>495</v>
          </cell>
          <cell r="B2807" t="str">
            <v>495 *** GST current receivable</v>
          </cell>
          <cell r="C2807">
            <v>18414715245.599998</v>
          </cell>
          <cell r="D2807">
            <v>2843571553.5</v>
          </cell>
          <cell r="E2807">
            <v>1674780777.3699999</v>
          </cell>
          <cell r="F2807">
            <v>153022884.87</v>
          </cell>
          <cell r="G2807">
            <v>318289263.24000001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107794779.12</v>
          </cell>
          <cell r="M2807">
            <v>127340882.45999999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>
            <v>0</v>
          </cell>
          <cell r="T2807">
            <v>23639515386.16</v>
          </cell>
        </row>
        <row r="2808">
          <cell r="A2808">
            <v>562</v>
          </cell>
          <cell r="B2808" t="str">
            <v>562 **  CGST Receivable</v>
          </cell>
          <cell r="C2808">
            <v>184403800388.59</v>
          </cell>
          <cell r="D2808">
            <v>25306309118.48</v>
          </cell>
          <cell r="E2808">
            <v>19226707471.889999</v>
          </cell>
          <cell r="F2808">
            <v>1667278028.8299999</v>
          </cell>
          <cell r="G2808">
            <v>2953252376.9299998</v>
          </cell>
          <cell r="H2808">
            <v>0</v>
          </cell>
          <cell r="I2808">
            <v>0</v>
          </cell>
          <cell r="J2808">
            <v>0</v>
          </cell>
          <cell r="K2808">
            <v>0</v>
          </cell>
          <cell r="L2808">
            <v>1839476533.75</v>
          </cell>
          <cell r="M2808">
            <v>413266277.47000003</v>
          </cell>
          <cell r="N2808">
            <v>2943</v>
          </cell>
          <cell r="O2808">
            <v>0</v>
          </cell>
          <cell r="P2808">
            <v>171</v>
          </cell>
          <cell r="Q2808">
            <v>0</v>
          </cell>
          <cell r="R2808">
            <v>0</v>
          </cell>
          <cell r="S2808">
            <v>0</v>
          </cell>
          <cell r="T2808">
            <v>235810093309.94</v>
          </cell>
        </row>
        <row r="2809">
          <cell r="A2809">
            <v>25710001</v>
          </cell>
          <cell r="B2809" t="str">
            <v>25710001 CGST -Jammu and Kashmir  Receivable</v>
          </cell>
          <cell r="C2809">
            <v>183025.54</v>
          </cell>
          <cell r="D2809">
            <v>462389.46</v>
          </cell>
          <cell r="E2809">
            <v>4263.21</v>
          </cell>
          <cell r="F2809">
            <v>270</v>
          </cell>
          <cell r="G2809">
            <v>48890.42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5048.41</v>
          </cell>
          <cell r="M2809">
            <v>47571.43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751458.47</v>
          </cell>
        </row>
        <row r="2810">
          <cell r="A2810">
            <v>25710002</v>
          </cell>
          <cell r="B2810" t="str">
            <v>25710002 CGST -Himachal Pradesh  Receivable</v>
          </cell>
          <cell r="C2810">
            <v>1711228.64</v>
          </cell>
          <cell r="D2810">
            <v>1021297.31</v>
          </cell>
          <cell r="E2810">
            <v>31336.35</v>
          </cell>
          <cell r="F2810">
            <v>0</v>
          </cell>
          <cell r="G2810">
            <v>8738.24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25987.119999999999</v>
          </cell>
          <cell r="M2810">
            <v>125328.21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2923915.87</v>
          </cell>
        </row>
        <row r="2811">
          <cell r="A2811">
            <v>25710003</v>
          </cell>
          <cell r="B2811" t="str">
            <v>25710003 CGST -Punjab  Receivable</v>
          </cell>
          <cell r="C2811">
            <v>34981029.060000002</v>
          </cell>
          <cell r="D2811">
            <v>605426155.07000005</v>
          </cell>
          <cell r="E2811">
            <v>18485120216.889999</v>
          </cell>
          <cell r="F2811">
            <v>1340336.28</v>
          </cell>
          <cell r="G2811">
            <v>68314.37</v>
          </cell>
          <cell r="H2811">
            <v>0</v>
          </cell>
          <cell r="I2811">
            <v>0</v>
          </cell>
          <cell r="J2811">
            <v>0</v>
          </cell>
          <cell r="K2811">
            <v>0</v>
          </cell>
          <cell r="L2811">
            <v>60717669.409999996</v>
          </cell>
          <cell r="M2811">
            <v>734146.31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19188387867.389999</v>
          </cell>
        </row>
        <row r="2812">
          <cell r="A2812">
            <v>25710004</v>
          </cell>
          <cell r="B2812" t="str">
            <v>25710004 CGST -Chandigarh  Receivable</v>
          </cell>
          <cell r="C2812">
            <v>73428.91</v>
          </cell>
          <cell r="D2812">
            <v>107069.6</v>
          </cell>
          <cell r="E2812">
            <v>93320.59</v>
          </cell>
          <cell r="F2812">
            <v>3414</v>
          </cell>
          <cell r="G2812">
            <v>1343.83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3897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>
            <v>0</v>
          </cell>
          <cell r="T2812">
            <v>282473.93</v>
          </cell>
        </row>
        <row r="2813">
          <cell r="A2813">
            <v>25710005</v>
          </cell>
          <cell r="B2813" t="str">
            <v>25710005 CGST -Uttarakhand  Receivable</v>
          </cell>
          <cell r="C2813">
            <v>5762688857.8599997</v>
          </cell>
          <cell r="D2813">
            <v>3752771840.5900002</v>
          </cell>
          <cell r="E2813">
            <v>131572.69</v>
          </cell>
          <cell r="F2813">
            <v>931156.85</v>
          </cell>
          <cell r="G2813">
            <v>93547.3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140907.56</v>
          </cell>
          <cell r="M2813">
            <v>61956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9516819838.8500004</v>
          </cell>
        </row>
        <row r="2814">
          <cell r="A2814">
            <v>25710006</v>
          </cell>
          <cell r="B2814" t="str">
            <v>25710006 CGST -Haryana  Receivable</v>
          </cell>
          <cell r="C2814">
            <v>8476743.6400000006</v>
          </cell>
          <cell r="D2814">
            <v>22992753.559999999</v>
          </cell>
          <cell r="E2814">
            <v>133969.78</v>
          </cell>
          <cell r="F2814">
            <v>93563.23</v>
          </cell>
          <cell r="G2814">
            <v>13677479.85</v>
          </cell>
          <cell r="H2814">
            <v>0</v>
          </cell>
          <cell r="I2814">
            <v>0</v>
          </cell>
          <cell r="J2814">
            <v>0</v>
          </cell>
          <cell r="K2814">
            <v>0</v>
          </cell>
          <cell r="L2814">
            <v>10575.06</v>
          </cell>
          <cell r="M2814">
            <v>42772.61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45427857.729999997</v>
          </cell>
        </row>
        <row r="2815">
          <cell r="A2815">
            <v>25710007</v>
          </cell>
          <cell r="B2815" t="str">
            <v>25710007 CGST -Delhi  Receivable</v>
          </cell>
          <cell r="C2815">
            <v>6290291.4299999997</v>
          </cell>
          <cell r="D2815">
            <v>565837.69999999995</v>
          </cell>
          <cell r="E2815">
            <v>16602.68</v>
          </cell>
          <cell r="F2815">
            <v>3622576.44</v>
          </cell>
          <cell r="G2815">
            <v>4824766.3099999996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27463.59</v>
          </cell>
          <cell r="M2815">
            <v>45688.43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15393226.58</v>
          </cell>
        </row>
        <row r="2816">
          <cell r="A2816">
            <v>25710008</v>
          </cell>
          <cell r="B2816" t="str">
            <v>25710008 CGST -Rajasthan  Receivable</v>
          </cell>
          <cell r="C2816">
            <v>202444543.33000001</v>
          </cell>
          <cell r="D2816">
            <v>472135295.47000003</v>
          </cell>
          <cell r="E2816">
            <v>73694750.840000004</v>
          </cell>
          <cell r="F2816">
            <v>1527538.17</v>
          </cell>
          <cell r="G2816">
            <v>1057312.1299999999</v>
          </cell>
          <cell r="H2816">
            <v>0</v>
          </cell>
          <cell r="I2816">
            <v>0</v>
          </cell>
          <cell r="J2816">
            <v>0</v>
          </cell>
          <cell r="K2816">
            <v>0</v>
          </cell>
          <cell r="L2816">
            <v>183163931.62</v>
          </cell>
          <cell r="M2816">
            <v>473437.88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934496809.44000006</v>
          </cell>
        </row>
        <row r="2817">
          <cell r="A2817">
            <v>25710009</v>
          </cell>
          <cell r="B2817" t="str">
            <v>25710009 CGST -UTTAR PARADESH  Receivable</v>
          </cell>
          <cell r="C2817">
            <v>253908150.16999999</v>
          </cell>
          <cell r="D2817">
            <v>212437809.41999999</v>
          </cell>
          <cell r="E2817">
            <v>186034322.91</v>
          </cell>
          <cell r="F2817">
            <v>2934460.07</v>
          </cell>
          <cell r="G2817">
            <v>6149594.25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66114540.840000004</v>
          </cell>
          <cell r="M2817">
            <v>1027407.55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728606285.21000004</v>
          </cell>
        </row>
        <row r="2818">
          <cell r="A2818">
            <v>25710010</v>
          </cell>
          <cell r="B2818" t="str">
            <v>25710010 CGST -Bihar  Receivable</v>
          </cell>
          <cell r="C2818">
            <v>3697634.98</v>
          </cell>
          <cell r="D2818">
            <v>8591492.0899999999</v>
          </cell>
          <cell r="E2818">
            <v>6060573.9400000004</v>
          </cell>
          <cell r="F2818">
            <v>24635.96</v>
          </cell>
          <cell r="G2818">
            <v>54599.87</v>
          </cell>
          <cell r="H2818">
            <v>0</v>
          </cell>
          <cell r="I2818">
            <v>0</v>
          </cell>
          <cell r="J2818">
            <v>0</v>
          </cell>
          <cell r="K2818">
            <v>0</v>
          </cell>
          <cell r="L2818">
            <v>225386.55</v>
          </cell>
          <cell r="M2818">
            <v>16871.04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>
            <v>0</v>
          </cell>
          <cell r="T2818">
            <v>18671194.43</v>
          </cell>
        </row>
        <row r="2819">
          <cell r="A2819">
            <v>25710011</v>
          </cell>
          <cell r="B2819" t="str">
            <v>25710011 CGST -Sikkim  Receivable</v>
          </cell>
          <cell r="C2819">
            <v>0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</row>
        <row r="2820">
          <cell r="A2820">
            <v>25710012</v>
          </cell>
          <cell r="B2820" t="str">
            <v>25710012 CGST -Arunachal Pradesh  Receivable</v>
          </cell>
          <cell r="C2820">
            <v>0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</row>
        <row r="2821">
          <cell r="A2821">
            <v>25710013</v>
          </cell>
          <cell r="B2821" t="str">
            <v>25710013 CGST -Nagaland  Receivable</v>
          </cell>
          <cell r="C2821">
            <v>0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</row>
        <row r="2822">
          <cell r="A2822">
            <v>25710014</v>
          </cell>
          <cell r="B2822" t="str">
            <v>25710014 CGST -Manipur  Receivable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</row>
        <row r="2823">
          <cell r="A2823">
            <v>25710015</v>
          </cell>
          <cell r="B2823" t="str">
            <v>25710015 CGST -Mizoram  Receivable</v>
          </cell>
          <cell r="C2823">
            <v>0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</row>
        <row r="2824">
          <cell r="A2824">
            <v>25710016</v>
          </cell>
          <cell r="B2824" t="str">
            <v>25710016 CGST -Tripura  Receivable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</row>
        <row r="2825">
          <cell r="A2825">
            <v>25710017</v>
          </cell>
          <cell r="B2825" t="str">
            <v>25710017 CGST -Meghalaya  Receivable</v>
          </cell>
          <cell r="C2825">
            <v>0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</row>
        <row r="2826">
          <cell r="A2826">
            <v>25710018</v>
          </cell>
          <cell r="B2826" t="str">
            <v>25710018 CGST -Assam  Receivable</v>
          </cell>
          <cell r="C2826">
            <v>1625925.86</v>
          </cell>
          <cell r="D2826">
            <v>1383653.58</v>
          </cell>
          <cell r="E2826">
            <v>210248.67</v>
          </cell>
          <cell r="F2826">
            <v>15267.3</v>
          </cell>
          <cell r="G2826">
            <v>23644.94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945978.89</v>
          </cell>
          <cell r="M2826">
            <v>16200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4220919.24</v>
          </cell>
        </row>
        <row r="2827">
          <cell r="A2827">
            <v>25710019</v>
          </cell>
          <cell r="B2827" t="str">
            <v>25710019 CGST -West Bengal  Receivable</v>
          </cell>
          <cell r="C2827">
            <v>124334299.56999999</v>
          </cell>
          <cell r="D2827">
            <v>48353865.520000003</v>
          </cell>
          <cell r="E2827">
            <v>29518252.940000001</v>
          </cell>
          <cell r="F2827">
            <v>8307518.0099999998</v>
          </cell>
          <cell r="G2827">
            <v>11340041.65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43661825.329999998</v>
          </cell>
          <cell r="M2827">
            <v>537793.85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266053596.87</v>
          </cell>
        </row>
        <row r="2828">
          <cell r="A2828">
            <v>25710020</v>
          </cell>
          <cell r="B2828" t="str">
            <v>25710020 CGST -JHARKHNAD  Receivable</v>
          </cell>
          <cell r="C2828">
            <v>5908786.9100000001</v>
          </cell>
          <cell r="D2828">
            <v>3250907.47</v>
          </cell>
          <cell r="E2828">
            <v>129703.03</v>
          </cell>
          <cell r="F2828">
            <v>2088.79</v>
          </cell>
          <cell r="G2828">
            <v>100035.84</v>
          </cell>
          <cell r="H2828">
            <v>0</v>
          </cell>
          <cell r="I2828">
            <v>0</v>
          </cell>
          <cell r="J2828">
            <v>0</v>
          </cell>
          <cell r="K2828">
            <v>0</v>
          </cell>
          <cell r="L2828">
            <v>1432961.28</v>
          </cell>
          <cell r="M2828">
            <v>8100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10832583.32</v>
          </cell>
        </row>
        <row r="2829">
          <cell r="A2829">
            <v>25710021</v>
          </cell>
          <cell r="B2829" t="str">
            <v>25710021 CGST -Orissa  Receivable</v>
          </cell>
          <cell r="C2829">
            <v>45490465.119999997</v>
          </cell>
          <cell r="D2829">
            <v>38176424.939999998</v>
          </cell>
          <cell r="E2829">
            <v>18151451.5</v>
          </cell>
          <cell r="F2829">
            <v>283689.23</v>
          </cell>
          <cell r="G2829">
            <v>1591221.64</v>
          </cell>
          <cell r="H2829">
            <v>0</v>
          </cell>
          <cell r="I2829">
            <v>0</v>
          </cell>
          <cell r="J2829">
            <v>0</v>
          </cell>
          <cell r="K2829">
            <v>0</v>
          </cell>
          <cell r="L2829">
            <v>75354.960000000006</v>
          </cell>
          <cell r="M2829">
            <v>33174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103801781.39</v>
          </cell>
        </row>
        <row r="2830">
          <cell r="A2830">
            <v>25710022</v>
          </cell>
          <cell r="B2830" t="str">
            <v>25710022 CGST -CHATTISGARH  Receivable</v>
          </cell>
          <cell r="C2830">
            <v>5566728.0199999996</v>
          </cell>
          <cell r="D2830">
            <v>5875723.0999999996</v>
          </cell>
          <cell r="E2830">
            <v>3247298.29</v>
          </cell>
          <cell r="F2830">
            <v>9965.2000000000007</v>
          </cell>
          <cell r="G2830">
            <v>21525.38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3252.33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0</v>
          </cell>
          <cell r="T2830">
            <v>14724492.32</v>
          </cell>
        </row>
        <row r="2831">
          <cell r="A2831">
            <v>25710023</v>
          </cell>
          <cell r="B2831" t="str">
            <v>25710023 CGST -Madhya Pradesh  Receivable</v>
          </cell>
          <cell r="C2831">
            <v>117913930.13</v>
          </cell>
          <cell r="D2831">
            <v>212497038.90000001</v>
          </cell>
          <cell r="E2831">
            <v>109188880.26000001</v>
          </cell>
          <cell r="F2831">
            <v>750517.93</v>
          </cell>
          <cell r="G2831">
            <v>16488204.470000001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30940947.09</v>
          </cell>
          <cell r="M2831">
            <v>340062106.49000001</v>
          </cell>
          <cell r="N2831">
            <v>0</v>
          </cell>
          <cell r="O2831">
            <v>0</v>
          </cell>
          <cell r="P2831">
            <v>171</v>
          </cell>
          <cell r="Q2831">
            <v>0</v>
          </cell>
          <cell r="R2831">
            <v>0</v>
          </cell>
          <cell r="S2831">
            <v>0</v>
          </cell>
          <cell r="T2831">
            <v>827841796.26999998</v>
          </cell>
        </row>
        <row r="2832">
          <cell r="A2832">
            <v>25710024</v>
          </cell>
          <cell r="B2832" t="str">
            <v>25710024 CGST -Gujarat  Receivable</v>
          </cell>
          <cell r="C2832">
            <v>67148717.780000001</v>
          </cell>
          <cell r="D2832">
            <v>407361495.85000002</v>
          </cell>
          <cell r="E2832">
            <v>45172646.539999999</v>
          </cell>
          <cell r="F2832">
            <v>322721.40000000002</v>
          </cell>
          <cell r="G2832">
            <v>78011.929999999993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53541.4</v>
          </cell>
          <cell r="M2832">
            <v>125315.43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>
            <v>0</v>
          </cell>
          <cell r="T2832">
            <v>520262450.32999998</v>
          </cell>
        </row>
        <row r="2833">
          <cell r="A2833">
            <v>25710025</v>
          </cell>
          <cell r="B2833" t="str">
            <v>25710025 CGST -Daman und Diu  Receivable</v>
          </cell>
          <cell r="C2833">
            <v>0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</row>
        <row r="2834">
          <cell r="A2834">
            <v>25710026</v>
          </cell>
          <cell r="B2834" t="str">
            <v>25710026 CGST -Dadra and Nagar Hav.  Receivable</v>
          </cell>
          <cell r="C2834">
            <v>0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</row>
        <row r="2835">
          <cell r="A2835">
            <v>25710027</v>
          </cell>
          <cell r="B2835" t="str">
            <v>25710027 CGST -Maharashtra  Receivable</v>
          </cell>
          <cell r="C2835">
            <v>173053275090.39999</v>
          </cell>
          <cell r="D2835">
            <v>17722179758.240002</v>
          </cell>
          <cell r="E2835">
            <v>128311477.23999999</v>
          </cell>
          <cell r="F2835">
            <v>1534741986.8900001</v>
          </cell>
          <cell r="G2835">
            <v>2834353241.6300001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1291220733.4100001</v>
          </cell>
          <cell r="M2835">
            <v>64048211.700000003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196628130499.51001</v>
          </cell>
        </row>
        <row r="2836">
          <cell r="A2836">
            <v>25710028</v>
          </cell>
          <cell r="B2836" t="str">
            <v>25710028 GST – for config. purpose only</v>
          </cell>
          <cell r="C2836">
            <v>3464041.34</v>
          </cell>
          <cell r="D2836">
            <v>33153.440000000002</v>
          </cell>
          <cell r="E2836">
            <v>0</v>
          </cell>
          <cell r="F2836">
            <v>0</v>
          </cell>
          <cell r="G2836">
            <v>1366743</v>
          </cell>
          <cell r="H2836">
            <v>0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4863937.78</v>
          </cell>
        </row>
        <row r="2837">
          <cell r="A2837">
            <v>25710029</v>
          </cell>
          <cell r="B2837" t="str">
            <v>25710029 CGST -Karnataka  Receivable</v>
          </cell>
          <cell r="C2837">
            <v>154917406.09999999</v>
          </cell>
          <cell r="D2837">
            <v>59843797.840000004</v>
          </cell>
          <cell r="E2837">
            <v>35263746.840000004</v>
          </cell>
          <cell r="F2837">
            <v>3946317.29</v>
          </cell>
          <cell r="G2837">
            <v>11595718.949999999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45569944.229999997</v>
          </cell>
          <cell r="M2837">
            <v>439589.49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311576520.74000001</v>
          </cell>
        </row>
        <row r="2838">
          <cell r="A2838">
            <v>25710030</v>
          </cell>
          <cell r="B2838" t="str">
            <v>25710030 CGST -Goa  Receivable</v>
          </cell>
          <cell r="C2838">
            <v>203381.06</v>
          </cell>
          <cell r="D2838">
            <v>732.21</v>
          </cell>
          <cell r="E2838">
            <v>1733132.79</v>
          </cell>
          <cell r="F2838">
            <v>1406561.78</v>
          </cell>
          <cell r="G2838">
            <v>4482.24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1503.76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3349793.84</v>
          </cell>
        </row>
        <row r="2839">
          <cell r="A2839">
            <v>25710031</v>
          </cell>
          <cell r="B2839" t="str">
            <v>25710031 CGST -Lakshadweep  Receivable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</row>
        <row r="2840">
          <cell r="A2840">
            <v>25710032</v>
          </cell>
          <cell r="B2840" t="str">
            <v>25710032 CGST -Kerala  Receivable</v>
          </cell>
          <cell r="C2840">
            <v>3979595</v>
          </cell>
          <cell r="D2840">
            <v>210788.28</v>
          </cell>
          <cell r="E2840">
            <v>1500</v>
          </cell>
          <cell r="F2840">
            <v>44820.63</v>
          </cell>
          <cell r="G2840">
            <v>15013.93</v>
          </cell>
          <cell r="H2840">
            <v>0</v>
          </cell>
          <cell r="I2840">
            <v>0</v>
          </cell>
          <cell r="J2840">
            <v>0</v>
          </cell>
          <cell r="K2840">
            <v>0</v>
          </cell>
          <cell r="L2840">
            <v>9977.51</v>
          </cell>
          <cell r="M2840">
            <v>65790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>
            <v>0</v>
          </cell>
          <cell r="T2840">
            <v>4327485.3499999996</v>
          </cell>
        </row>
        <row r="2841">
          <cell r="A2841">
            <v>25710033</v>
          </cell>
          <cell r="B2841" t="str">
            <v>25710033 CGST -Tamil Nadu  Receivable</v>
          </cell>
          <cell r="C2841">
            <v>997699665.54999995</v>
          </cell>
          <cell r="D2841">
            <v>214260612.91999999</v>
          </cell>
          <cell r="E2841">
            <v>23975209.41</v>
          </cell>
          <cell r="F2841">
            <v>25491741.41</v>
          </cell>
          <cell r="G2841">
            <v>27765216.390000001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11813542.939999999</v>
          </cell>
          <cell r="M2841">
            <v>714056.87</v>
          </cell>
          <cell r="N2841">
            <v>2943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1301722988.49</v>
          </cell>
        </row>
        <row r="2842">
          <cell r="A2842">
            <v>25710034</v>
          </cell>
          <cell r="B2842" t="str">
            <v>25710034 CGST -Pondicherry  Receivable</v>
          </cell>
          <cell r="C2842">
            <v>30119.19</v>
          </cell>
          <cell r="D2842">
            <v>21623.5</v>
          </cell>
          <cell r="E2842">
            <v>480</v>
          </cell>
          <cell r="F2842">
            <v>0</v>
          </cell>
          <cell r="G2842">
            <v>2485.3000000000002</v>
          </cell>
          <cell r="H2842">
            <v>0</v>
          </cell>
          <cell r="I2842">
            <v>0</v>
          </cell>
          <cell r="J2842">
            <v>0</v>
          </cell>
          <cell r="K2842">
            <v>0</v>
          </cell>
          <cell r="L2842">
            <v>180</v>
          </cell>
          <cell r="M2842">
            <v>469.66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55357.65</v>
          </cell>
        </row>
        <row r="2843">
          <cell r="A2843">
            <v>25710035</v>
          </cell>
          <cell r="B2843" t="str">
            <v>25710035 CGST -Andaman and Nicobar  Receivable</v>
          </cell>
          <cell r="C2843">
            <v>0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</row>
        <row r="2844">
          <cell r="A2844">
            <v>25710036</v>
          </cell>
          <cell r="B2844" t="str">
            <v>25710036 CGST -Telangana  Receivable</v>
          </cell>
          <cell r="C2844">
            <v>3394736819.8499999</v>
          </cell>
          <cell r="D2844">
            <v>1378621372.6600001</v>
          </cell>
          <cell r="E2844">
            <v>43598979.409999996</v>
          </cell>
          <cell r="F2844">
            <v>2002102.65</v>
          </cell>
          <cell r="G2844">
            <v>13675415.08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84427506.579999998</v>
          </cell>
          <cell r="M2844">
            <v>157412.19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4917219608.4200001</v>
          </cell>
        </row>
        <row r="2845">
          <cell r="A2845">
            <v>25710037</v>
          </cell>
          <cell r="B2845" t="str">
            <v>25710037 CGST -Andhra Pradesh  Receivable</v>
          </cell>
          <cell r="C2845">
            <v>10905246.68</v>
          </cell>
          <cell r="D2845">
            <v>30915685.030000001</v>
          </cell>
          <cell r="E2845">
            <v>9478718.8200000003</v>
          </cell>
          <cell r="F2845">
            <v>83409.899999999994</v>
          </cell>
          <cell r="G2845">
            <v>2818280.52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468260.52</v>
          </cell>
          <cell r="M2845">
            <v>22785.27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54692386.740000002</v>
          </cell>
        </row>
        <row r="2846">
          <cell r="A2846">
            <v>25710040</v>
          </cell>
          <cell r="B2846" t="str">
            <v>*   TDS/TCS on CGST -Pun</v>
          </cell>
          <cell r="C2846">
            <v>0</v>
          </cell>
          <cell r="D2846">
            <v>0</v>
          </cell>
          <cell r="E2846">
            <v>4363.2299999999996</v>
          </cell>
          <cell r="F2846">
            <v>0</v>
          </cell>
          <cell r="G2846">
            <v>0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4363.2299999999996</v>
          </cell>
        </row>
        <row r="2847">
          <cell r="A2847">
            <v>25710042</v>
          </cell>
          <cell r="B2847" t="str">
            <v>*   TDS/TCS on CGST -Utt</v>
          </cell>
          <cell r="C2847">
            <v>1309043.27</v>
          </cell>
          <cell r="D2847">
            <v>4880.3900000000003</v>
          </cell>
          <cell r="E2847">
            <v>0</v>
          </cell>
          <cell r="F2847">
            <v>0</v>
          </cell>
          <cell r="G2847">
            <v>0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1313923.6599999999</v>
          </cell>
        </row>
        <row r="2848">
          <cell r="A2848">
            <v>25710043</v>
          </cell>
          <cell r="B2848" t="str">
            <v>*   TDS/TCS on CGST -Haryana  Receivable</v>
          </cell>
          <cell r="C2848">
            <v>0</v>
          </cell>
          <cell r="D2848">
            <v>0</v>
          </cell>
          <cell r="E2848">
            <v>0</v>
          </cell>
          <cell r="F2848">
            <v>0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</row>
        <row r="2849">
          <cell r="A2849">
            <v>25710045</v>
          </cell>
          <cell r="B2849" t="str">
            <v>*   TDS/TCS on CGST -Rajasthan  Receivable</v>
          </cell>
          <cell r="C2849">
            <v>-10.050000000000001</v>
          </cell>
          <cell r="D2849">
            <v>0</v>
          </cell>
          <cell r="E2849">
            <v>0</v>
          </cell>
          <cell r="F2849">
            <v>0</v>
          </cell>
          <cell r="G2849">
            <v>0</v>
          </cell>
          <cell r="H2849">
            <v>0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-10.050000000000001</v>
          </cell>
        </row>
        <row r="2850">
          <cell r="A2850">
            <v>25710046</v>
          </cell>
          <cell r="B2850" t="str">
            <v>25710046 TDS/TCS on CGST -UTTAR PARADESH  Receivab</v>
          </cell>
          <cell r="C2850">
            <v>-15215</v>
          </cell>
          <cell r="D2850">
            <v>15214.5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-0.5</v>
          </cell>
        </row>
        <row r="2851">
          <cell r="A2851">
            <v>25710047</v>
          </cell>
          <cell r="B2851" t="str">
            <v>*   TDS/TCS on CGST -Bihar  Receivable</v>
          </cell>
          <cell r="C2851">
            <v>0</v>
          </cell>
          <cell r="D2851">
            <v>-0.1</v>
          </cell>
          <cell r="E2851">
            <v>-4264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-4264.1000000000004</v>
          </cell>
        </row>
        <row r="2852">
          <cell r="A2852">
            <v>25710055</v>
          </cell>
          <cell r="B2852" t="str">
            <v>25710055 TDS/TCS on CGST -Assam  Receivable</v>
          </cell>
          <cell r="C2852">
            <v>-18989.919999999998</v>
          </cell>
          <cell r="D2852">
            <v>52815.32</v>
          </cell>
          <cell r="E2852">
            <v>-316688.5</v>
          </cell>
          <cell r="F2852">
            <v>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-282863.09999999998</v>
          </cell>
        </row>
        <row r="2853">
          <cell r="A2853">
            <v>25710056</v>
          </cell>
          <cell r="B2853" t="str">
            <v>*   TDS/TCS on CGST -Wes</v>
          </cell>
          <cell r="C2853">
            <v>0</v>
          </cell>
          <cell r="D2853">
            <v>0.15</v>
          </cell>
          <cell r="E2853">
            <v>0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0.15</v>
          </cell>
        </row>
        <row r="2854">
          <cell r="A2854">
            <v>25710057</v>
          </cell>
          <cell r="B2854" t="str">
            <v>25710057 TDS/TCS on CGST -JHARKHNAD  Receivable</v>
          </cell>
          <cell r="C2854">
            <v>-1054374</v>
          </cell>
          <cell r="D2854">
            <v>1054374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</row>
        <row r="2855">
          <cell r="A2855">
            <v>25710058</v>
          </cell>
          <cell r="B2855" t="str">
            <v>*   TDS/TCS on CGST -Ori</v>
          </cell>
          <cell r="C2855">
            <v>0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</row>
        <row r="2856">
          <cell r="A2856">
            <v>25710059</v>
          </cell>
          <cell r="B2856" t="str">
            <v>*   TDS/TCS on CGST -CHATTISGARH  Receivable</v>
          </cell>
          <cell r="C2856">
            <v>-68972</v>
          </cell>
          <cell r="D2856">
            <v>68972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</row>
        <row r="2857">
          <cell r="A2857">
            <v>25710060</v>
          </cell>
          <cell r="B2857" t="str">
            <v>25710060 TDS/TCS on CGST -Madhya Pradesh  Receivab</v>
          </cell>
          <cell r="C2857">
            <v>108287.88</v>
          </cell>
          <cell r="D2857">
            <v>39447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147734.88</v>
          </cell>
        </row>
        <row r="2858">
          <cell r="A2858">
            <v>25710061</v>
          </cell>
          <cell r="B2858" t="str">
            <v>*   TDS/TCS on CGST -Guj</v>
          </cell>
          <cell r="C2858">
            <v>183103.74</v>
          </cell>
          <cell r="D2858">
            <v>-155211</v>
          </cell>
          <cell r="E2858">
            <v>6770</v>
          </cell>
          <cell r="F2858">
            <v>0</v>
          </cell>
          <cell r="G2858">
            <v>0</v>
          </cell>
          <cell r="H2858">
            <v>0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34662.74</v>
          </cell>
        </row>
        <row r="2859">
          <cell r="A2859">
            <v>25710064</v>
          </cell>
          <cell r="B2859" t="str">
            <v>25710064 TDS/TCS on CGST -Maharashtra  Receivable</v>
          </cell>
          <cell r="C2859">
            <v>3259204.35</v>
          </cell>
          <cell r="D2859">
            <v>9945799.2799999993</v>
          </cell>
          <cell r="E2859">
            <v>0</v>
          </cell>
          <cell r="F2859">
            <v>0</v>
          </cell>
          <cell r="G2859">
            <v>-173993.89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13031009.74</v>
          </cell>
        </row>
        <row r="2860">
          <cell r="A2860">
            <v>25710066</v>
          </cell>
          <cell r="B2860" t="str">
            <v>25710066 TDS/TCS on CGST -Karnataka  Receivable</v>
          </cell>
          <cell r="C2860">
            <v>0</v>
          </cell>
          <cell r="D2860">
            <v>747476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747476</v>
          </cell>
        </row>
        <row r="2861">
          <cell r="A2861">
            <v>25710073</v>
          </cell>
          <cell r="B2861" t="str">
            <v>25710073 TDS/TCS on CGST -Telangana  Receivable</v>
          </cell>
          <cell r="C2861">
            <v>-211496.88</v>
          </cell>
          <cell r="D2861">
            <v>299859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88362.12</v>
          </cell>
        </row>
        <row r="2862">
          <cell r="A2862">
            <v>25710074</v>
          </cell>
          <cell r="B2862" t="str">
            <v>*   TDS/TCS on CGST -Andhra Pradesh  Receiva</v>
          </cell>
          <cell r="C2862">
            <v>-4549349</v>
          </cell>
          <cell r="D2862">
            <v>4621972</v>
          </cell>
          <cell r="E2862">
            <v>0</v>
          </cell>
          <cell r="F2862">
            <v>0</v>
          </cell>
          <cell r="G2862">
            <v>0</v>
          </cell>
          <cell r="H2862">
            <v>0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72623</v>
          </cell>
        </row>
        <row r="2863">
          <cell r="A2863">
            <v>25710083</v>
          </cell>
          <cell r="B2863" t="str">
            <v>25710083   GST receivable MECP+MRL+RIHL</v>
          </cell>
          <cell r="C2863">
            <v>0</v>
          </cell>
          <cell r="D2863">
            <v>0</v>
          </cell>
          <cell r="E2863">
            <v>0</v>
          </cell>
          <cell r="F2863">
            <v>42904520.310000002</v>
          </cell>
          <cell r="G2863">
            <v>0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>
            <v>0</v>
          </cell>
          <cell r="T2863">
            <v>42904520.310000002</v>
          </cell>
        </row>
        <row r="2864">
          <cell r="A2864">
            <v>25910001</v>
          </cell>
          <cell r="B2864" t="str">
            <v>25910001 CGST -Jammu and Kashmir  Receivable (RCM)</v>
          </cell>
          <cell r="C2864">
            <v>0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</row>
        <row r="2865">
          <cell r="A2865">
            <v>25910002</v>
          </cell>
          <cell r="B2865" t="str">
            <v>25910002 CGST -Himachal Pradesh  Receivable (RCM)</v>
          </cell>
          <cell r="C2865">
            <v>0</v>
          </cell>
          <cell r="D2865">
            <v>0</v>
          </cell>
          <cell r="E2865">
            <v>0</v>
          </cell>
          <cell r="F2865">
            <v>0</v>
          </cell>
          <cell r="G2865">
            <v>0</v>
          </cell>
          <cell r="H2865">
            <v>0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</row>
        <row r="2866">
          <cell r="A2866">
            <v>25910003</v>
          </cell>
          <cell r="B2866" t="str">
            <v>*   CGST -Punjab  Receivable (RCM)</v>
          </cell>
          <cell r="C2866">
            <v>0</v>
          </cell>
          <cell r="D2866">
            <v>5973478.1699999999</v>
          </cell>
          <cell r="E2866">
            <v>27457901.539999999</v>
          </cell>
          <cell r="F2866">
            <v>0</v>
          </cell>
          <cell r="G2866">
            <v>0</v>
          </cell>
          <cell r="H2866">
            <v>0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0</v>
          </cell>
          <cell r="T2866">
            <v>33431379.710000001</v>
          </cell>
        </row>
        <row r="2867">
          <cell r="A2867">
            <v>25910004</v>
          </cell>
          <cell r="B2867" t="str">
            <v>25910004 CGST -Chandigarh  Receivable (RCM)</v>
          </cell>
          <cell r="C2867">
            <v>0</v>
          </cell>
          <cell r="D2867">
            <v>0</v>
          </cell>
          <cell r="E2867">
            <v>56885.760000000002</v>
          </cell>
          <cell r="F2867">
            <v>0</v>
          </cell>
          <cell r="G2867">
            <v>0</v>
          </cell>
          <cell r="H2867">
            <v>0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56885.760000000002</v>
          </cell>
        </row>
        <row r="2868">
          <cell r="A2868">
            <v>25910005</v>
          </cell>
          <cell r="B2868" t="str">
            <v>*   CGST -Uttarakhand  Receivable (RCM)</v>
          </cell>
          <cell r="C2868">
            <v>11558501.49</v>
          </cell>
          <cell r="D2868">
            <v>4269752.87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15828254.359999999</v>
          </cell>
        </row>
        <row r="2869">
          <cell r="A2869">
            <v>25910006</v>
          </cell>
          <cell r="B2869" t="str">
            <v>*   CGST -Haryana  Receivable (RCM)</v>
          </cell>
          <cell r="C2869">
            <v>0</v>
          </cell>
          <cell r="D2869">
            <v>0</v>
          </cell>
          <cell r="E2869">
            <v>0</v>
          </cell>
          <cell r="F2869">
            <v>0</v>
          </cell>
          <cell r="G2869">
            <v>4097.5</v>
          </cell>
          <cell r="H2869">
            <v>0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0</v>
          </cell>
          <cell r="T2869">
            <v>4097.5</v>
          </cell>
        </row>
        <row r="2870">
          <cell r="A2870">
            <v>25910007</v>
          </cell>
          <cell r="B2870" t="str">
            <v>*   CGST -Delhi  Receivable (RCM)</v>
          </cell>
          <cell r="C2870">
            <v>3180</v>
          </cell>
          <cell r="D2870">
            <v>0</v>
          </cell>
          <cell r="E2870">
            <v>0</v>
          </cell>
          <cell r="F2870">
            <v>90000</v>
          </cell>
          <cell r="G2870">
            <v>480996.25</v>
          </cell>
          <cell r="H2870">
            <v>0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574176.25</v>
          </cell>
        </row>
        <row r="2871">
          <cell r="A2871">
            <v>25910008</v>
          </cell>
          <cell r="B2871" t="str">
            <v>*   CGST -Rajasthan  Receivable (RCM)</v>
          </cell>
          <cell r="C2871">
            <v>49638.93</v>
          </cell>
          <cell r="D2871">
            <v>6557228.8399999999</v>
          </cell>
          <cell r="E2871">
            <v>16700</v>
          </cell>
          <cell r="F2871">
            <v>0</v>
          </cell>
          <cell r="G2871">
            <v>0</v>
          </cell>
          <cell r="H2871">
            <v>0</v>
          </cell>
          <cell r="I2871">
            <v>0</v>
          </cell>
          <cell r="J2871">
            <v>0</v>
          </cell>
          <cell r="K2871">
            <v>0</v>
          </cell>
          <cell r="L2871">
            <v>5614922.3499999996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12238490.119999999</v>
          </cell>
        </row>
        <row r="2872">
          <cell r="A2872">
            <v>25910009</v>
          </cell>
          <cell r="B2872" t="str">
            <v>*   CGST -UTTAR PARADESH  Receivable (RCM)</v>
          </cell>
          <cell r="C2872">
            <v>301501.71000000002</v>
          </cell>
          <cell r="D2872">
            <v>720</v>
          </cell>
          <cell r="E2872">
            <v>1975</v>
          </cell>
          <cell r="F2872">
            <v>23886</v>
          </cell>
          <cell r="G2872">
            <v>0</v>
          </cell>
          <cell r="H2872">
            <v>0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328082.71000000002</v>
          </cell>
        </row>
        <row r="2873">
          <cell r="A2873">
            <v>25910010</v>
          </cell>
          <cell r="B2873" t="str">
            <v>*   CGST -Bihar  Receivable (RCM)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</row>
        <row r="2874">
          <cell r="A2874">
            <v>25910011</v>
          </cell>
          <cell r="B2874" t="str">
            <v>25910011 CGST -Sikkim  Receivable (RCM)</v>
          </cell>
          <cell r="C2874">
            <v>0</v>
          </cell>
          <cell r="D2874">
            <v>0</v>
          </cell>
          <cell r="E2874">
            <v>0</v>
          </cell>
          <cell r="F2874">
            <v>0</v>
          </cell>
          <cell r="G2874">
            <v>0</v>
          </cell>
          <cell r="H2874">
            <v>0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</row>
        <row r="2875">
          <cell r="A2875">
            <v>25910012</v>
          </cell>
          <cell r="B2875" t="str">
            <v>25910012 CGST -Arunachal Pradesh  Receivable (RCM)</v>
          </cell>
          <cell r="C2875">
            <v>0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</row>
        <row r="2876">
          <cell r="A2876">
            <v>25910013</v>
          </cell>
          <cell r="B2876" t="str">
            <v>25910013 CGST -Nagaland  Receivable (RCM)</v>
          </cell>
          <cell r="C2876">
            <v>0</v>
          </cell>
          <cell r="D2876">
            <v>0</v>
          </cell>
          <cell r="E2876">
            <v>0</v>
          </cell>
          <cell r="F2876">
            <v>0</v>
          </cell>
          <cell r="G2876">
            <v>0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</row>
        <row r="2877">
          <cell r="A2877">
            <v>25910014</v>
          </cell>
          <cell r="B2877" t="str">
            <v>25910014 CGST -Manipur  Receivable (RCM)</v>
          </cell>
          <cell r="C2877">
            <v>0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</row>
        <row r="2878">
          <cell r="A2878">
            <v>25910015</v>
          </cell>
          <cell r="B2878" t="str">
            <v>25910015 CGST -Mizoram  Receivable (RCM)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</row>
        <row r="2879">
          <cell r="A2879">
            <v>25910016</v>
          </cell>
          <cell r="B2879" t="str">
            <v>25910016 CGST -Tripura  Receivable (RCM)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</row>
        <row r="2880">
          <cell r="A2880">
            <v>25910017</v>
          </cell>
          <cell r="B2880" t="str">
            <v>25910017 CGST -Meghalaya  Receivable (RCM)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</row>
        <row r="2881">
          <cell r="A2881">
            <v>25910018</v>
          </cell>
          <cell r="B2881" t="str">
            <v>25910018 CGST -Assam  Receivable (RCM)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</row>
        <row r="2882">
          <cell r="A2882">
            <v>25910019</v>
          </cell>
          <cell r="B2882" t="str">
            <v>*   CGST -West Bengal  Receivable (RCM)</v>
          </cell>
          <cell r="C2882">
            <v>50803.74</v>
          </cell>
          <cell r="D2882">
            <v>264272.56</v>
          </cell>
          <cell r="E2882">
            <v>14700</v>
          </cell>
          <cell r="F2882">
            <v>890683.56</v>
          </cell>
          <cell r="G2882">
            <v>0</v>
          </cell>
          <cell r="H2882">
            <v>0</v>
          </cell>
          <cell r="I2882">
            <v>0</v>
          </cell>
          <cell r="J2882">
            <v>0</v>
          </cell>
          <cell r="K2882">
            <v>0</v>
          </cell>
          <cell r="L2882">
            <v>185525.1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1405984.96</v>
          </cell>
        </row>
        <row r="2883">
          <cell r="A2883">
            <v>25910020</v>
          </cell>
          <cell r="B2883" t="str">
            <v>*   CGST -JHARKHNAD  Receivable (RCM)</v>
          </cell>
          <cell r="C2883">
            <v>0</v>
          </cell>
          <cell r="D2883">
            <v>202.5</v>
          </cell>
          <cell r="E2883">
            <v>0</v>
          </cell>
          <cell r="F2883">
            <v>0</v>
          </cell>
          <cell r="G2883">
            <v>0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202.5</v>
          </cell>
        </row>
        <row r="2884">
          <cell r="A2884">
            <v>25910021</v>
          </cell>
          <cell r="B2884" t="str">
            <v>25910021 CGST -Orissa  Receivable (RCM)</v>
          </cell>
          <cell r="C2884">
            <v>15300</v>
          </cell>
          <cell r="D2884">
            <v>22950</v>
          </cell>
          <cell r="E2884">
            <v>0</v>
          </cell>
          <cell r="F2884">
            <v>0</v>
          </cell>
          <cell r="G2884">
            <v>13050</v>
          </cell>
          <cell r="H2884">
            <v>0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51300</v>
          </cell>
        </row>
        <row r="2885">
          <cell r="A2885">
            <v>25910022</v>
          </cell>
          <cell r="B2885" t="str">
            <v>*   CGST -CHATTISGARH  Receivable (RCM)</v>
          </cell>
          <cell r="C2885">
            <v>0</v>
          </cell>
          <cell r="D2885">
            <v>30156.3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30156.3</v>
          </cell>
        </row>
        <row r="2886">
          <cell r="A2886">
            <v>25910023</v>
          </cell>
          <cell r="B2886" t="str">
            <v>*   CGST -Madhya Pradesh  Receivable (RCM)</v>
          </cell>
          <cell r="C2886">
            <v>33280.5</v>
          </cell>
          <cell r="D2886">
            <v>346791.24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3310930.69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3691002.43</v>
          </cell>
        </row>
        <row r="2887">
          <cell r="A2887">
            <v>25910024</v>
          </cell>
          <cell r="B2887" t="str">
            <v>*   CGST -Gujarat  Receivable (RCM)</v>
          </cell>
          <cell r="C2887">
            <v>0</v>
          </cell>
          <cell r="D2887">
            <v>102037.04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102037.04</v>
          </cell>
        </row>
        <row r="2888">
          <cell r="A2888">
            <v>25910025</v>
          </cell>
          <cell r="B2888" t="str">
            <v>25910025 CGST -Daman und Diu  Receivable (RCM)</v>
          </cell>
          <cell r="C2888">
            <v>0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</row>
        <row r="2889">
          <cell r="A2889">
            <v>25910026</v>
          </cell>
          <cell r="B2889" t="str">
            <v>25910026 CGST -Dadra and Nagar Hav.  Receivable (R</v>
          </cell>
          <cell r="C2889">
            <v>0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</row>
        <row r="2890">
          <cell r="A2890">
            <v>25910027</v>
          </cell>
          <cell r="B2890" t="str">
            <v>*   CGST -Maharashtra  Receivable (RCM)</v>
          </cell>
          <cell r="C2890">
            <v>118794059.83</v>
          </cell>
          <cell r="D2890">
            <v>63036243.600000001</v>
          </cell>
          <cell r="E2890">
            <v>115798.24</v>
          </cell>
          <cell r="F2890">
            <v>35427352.549999997</v>
          </cell>
          <cell r="G2890">
            <v>5646252.9800000004</v>
          </cell>
          <cell r="H2890">
            <v>0</v>
          </cell>
          <cell r="I2890">
            <v>0</v>
          </cell>
          <cell r="J2890">
            <v>0</v>
          </cell>
          <cell r="K2890">
            <v>0</v>
          </cell>
          <cell r="L2890">
            <v>12612426.17</v>
          </cell>
          <cell r="M2890">
            <v>1147658.6100000001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236779791.97999999</v>
          </cell>
        </row>
        <row r="2891">
          <cell r="A2891">
            <v>25910029</v>
          </cell>
          <cell r="B2891" t="str">
            <v>*   CGST -Karnataka  Receivable (RCM)</v>
          </cell>
          <cell r="C2891">
            <v>4298000.1100000003</v>
          </cell>
          <cell r="D2891">
            <v>300906.65999999997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4598906.7699999996</v>
          </cell>
        </row>
        <row r="2892">
          <cell r="A2892">
            <v>25910030</v>
          </cell>
          <cell r="B2892" t="str">
            <v>25910030 CGST -Goa  Receivable (RCM)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</row>
        <row r="2893">
          <cell r="A2893">
            <v>25910031</v>
          </cell>
          <cell r="B2893" t="str">
            <v>25910031 CGST -Lakshadweep  Receivable (RCM)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</row>
        <row r="2894">
          <cell r="A2894">
            <v>25910032</v>
          </cell>
          <cell r="B2894" t="str">
            <v>*   CGST -Kerala  Receivable (RCM)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</row>
        <row r="2895">
          <cell r="A2895">
            <v>25910033</v>
          </cell>
          <cell r="B2895" t="str">
            <v>*   CGST -Tamil Nadu  Receivable (RCM)</v>
          </cell>
          <cell r="C2895">
            <v>64742.82</v>
          </cell>
          <cell r="D2895">
            <v>998</v>
          </cell>
          <cell r="E2895">
            <v>0</v>
          </cell>
          <cell r="F2895">
            <v>54927</v>
          </cell>
          <cell r="G2895">
            <v>0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120667.82</v>
          </cell>
        </row>
        <row r="2896">
          <cell r="A2896">
            <v>25910034</v>
          </cell>
          <cell r="B2896" t="str">
            <v>25910034 CGST -Pondicherry  Receivable (RCM)</v>
          </cell>
          <cell r="C2896">
            <v>0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</row>
        <row r="2897">
          <cell r="A2897">
            <v>25910035</v>
          </cell>
          <cell r="B2897" t="str">
            <v>25910035 CGST -Andaman and Nicobar  Receivable (RCM</v>
          </cell>
          <cell r="C2897">
            <v>0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</row>
        <row r="2898">
          <cell r="A2898">
            <v>25910036</v>
          </cell>
          <cell r="B2898" t="str">
            <v>*   CGST -Telangana  Receivable (RCM)</v>
          </cell>
          <cell r="C2898">
            <v>8034994.9500000002</v>
          </cell>
          <cell r="D2898">
            <v>9206558.4100000001</v>
          </cell>
          <cell r="E2898">
            <v>0</v>
          </cell>
          <cell r="F2898">
            <v>0</v>
          </cell>
          <cell r="G2898">
            <v>58104.63</v>
          </cell>
          <cell r="H2898">
            <v>0</v>
          </cell>
          <cell r="I2898">
            <v>0</v>
          </cell>
          <cell r="J2898">
            <v>0</v>
          </cell>
          <cell r="K2898">
            <v>0</v>
          </cell>
          <cell r="L2898">
            <v>4246.5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>
            <v>0</v>
          </cell>
          <cell r="T2898">
            <v>17303904.489999998</v>
          </cell>
        </row>
        <row r="2899">
          <cell r="A2899">
            <v>25910037</v>
          </cell>
          <cell r="B2899" t="str">
            <v>*   CGST -Andhra Pradesh  Receivable (RCM)</v>
          </cell>
          <cell r="C2899">
            <v>0</v>
          </cell>
          <cell r="D2899">
            <v>2650</v>
          </cell>
          <cell r="E2899">
            <v>50675</v>
          </cell>
          <cell r="F2899">
            <v>0</v>
          </cell>
          <cell r="G2899">
            <v>0</v>
          </cell>
          <cell r="H2899">
            <v>0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53325</v>
          </cell>
        </row>
        <row r="2900">
          <cell r="A2900">
            <v>563</v>
          </cell>
          <cell r="B2900" t="str">
            <v>563 **  SGST / UTGST Receivable</v>
          </cell>
          <cell r="C2900">
            <v>184446218232.44</v>
          </cell>
          <cell r="D2900">
            <v>25319063533</v>
          </cell>
          <cell r="E2900">
            <v>19228056957.490002</v>
          </cell>
          <cell r="F2900">
            <v>1605954846.6600001</v>
          </cell>
          <cell r="G2900">
            <v>2953732062.3600001</v>
          </cell>
          <cell r="H2900">
            <v>0</v>
          </cell>
          <cell r="I2900">
            <v>0</v>
          </cell>
          <cell r="J2900">
            <v>0</v>
          </cell>
          <cell r="K2900">
            <v>0</v>
          </cell>
          <cell r="L2900">
            <v>1839459973.9400001</v>
          </cell>
          <cell r="M2900">
            <v>413266568.83999997</v>
          </cell>
          <cell r="N2900">
            <v>2943</v>
          </cell>
          <cell r="O2900">
            <v>0</v>
          </cell>
          <cell r="P2900">
            <v>171</v>
          </cell>
          <cell r="Q2900">
            <v>0</v>
          </cell>
          <cell r="R2900">
            <v>0</v>
          </cell>
          <cell r="S2900">
            <v>0</v>
          </cell>
          <cell r="T2900">
            <v>235805755288.73001</v>
          </cell>
        </row>
        <row r="2901">
          <cell r="A2901">
            <v>25720001</v>
          </cell>
          <cell r="B2901" t="str">
            <v>25720001 SGST -Jammu and Kashmir  Receivable</v>
          </cell>
          <cell r="C2901">
            <v>183025.54</v>
          </cell>
          <cell r="D2901">
            <v>462389.46</v>
          </cell>
          <cell r="E2901">
            <v>4263.21</v>
          </cell>
          <cell r="F2901">
            <v>270</v>
          </cell>
          <cell r="G2901">
            <v>48890.42</v>
          </cell>
          <cell r="H2901">
            <v>0</v>
          </cell>
          <cell r="I2901">
            <v>0</v>
          </cell>
          <cell r="J2901">
            <v>0</v>
          </cell>
          <cell r="K2901">
            <v>0</v>
          </cell>
          <cell r="L2901">
            <v>5048.41</v>
          </cell>
          <cell r="M2901">
            <v>47571.43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751458.47</v>
          </cell>
        </row>
        <row r="2902">
          <cell r="A2902">
            <v>25720002</v>
          </cell>
          <cell r="B2902" t="str">
            <v>25720002 SGST -Himachal Pradesh  Receivable</v>
          </cell>
          <cell r="C2902">
            <v>1711228.64</v>
          </cell>
          <cell r="D2902">
            <v>1021297.31</v>
          </cell>
          <cell r="E2902">
            <v>31336.35</v>
          </cell>
          <cell r="F2902">
            <v>0</v>
          </cell>
          <cell r="G2902">
            <v>8738.24</v>
          </cell>
          <cell r="H2902">
            <v>0</v>
          </cell>
          <cell r="I2902">
            <v>0</v>
          </cell>
          <cell r="J2902">
            <v>0</v>
          </cell>
          <cell r="K2902">
            <v>0</v>
          </cell>
          <cell r="L2902">
            <v>25987.119999999999</v>
          </cell>
          <cell r="M2902">
            <v>125328.21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>
            <v>0</v>
          </cell>
          <cell r="T2902">
            <v>2923915.87</v>
          </cell>
        </row>
        <row r="2903">
          <cell r="A2903">
            <v>25720003</v>
          </cell>
          <cell r="B2903" t="str">
            <v>25720003 SGST -Punjab  Receivable</v>
          </cell>
          <cell r="C2903">
            <v>34981029.060000002</v>
          </cell>
          <cell r="D2903">
            <v>605426155.07000005</v>
          </cell>
          <cell r="E2903">
            <v>18485119366.799999</v>
          </cell>
          <cell r="F2903">
            <v>1340336.28</v>
          </cell>
          <cell r="G2903">
            <v>68314.37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60717669.409999996</v>
          </cell>
          <cell r="M2903">
            <v>734146.31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19188387017.299999</v>
          </cell>
        </row>
        <row r="2904">
          <cell r="A2904">
            <v>25720004</v>
          </cell>
          <cell r="B2904" t="str">
            <v>25720004 UGST -Chandigarh  Receivable</v>
          </cell>
          <cell r="C2904">
            <v>82677.440000000002</v>
          </cell>
          <cell r="D2904">
            <v>109129.74</v>
          </cell>
          <cell r="E2904">
            <v>93320.59</v>
          </cell>
          <cell r="F2904">
            <v>3414</v>
          </cell>
          <cell r="G2904">
            <v>1679.72</v>
          </cell>
          <cell r="H2904">
            <v>0</v>
          </cell>
          <cell r="I2904">
            <v>0</v>
          </cell>
          <cell r="J2904">
            <v>0</v>
          </cell>
          <cell r="K2904">
            <v>0</v>
          </cell>
          <cell r="L2904">
            <v>3897</v>
          </cell>
          <cell r="M2904">
            <v>0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294118.49</v>
          </cell>
        </row>
        <row r="2905">
          <cell r="A2905">
            <v>25720005</v>
          </cell>
          <cell r="B2905" t="str">
            <v>25720005 SGST -Uttarakhand  Receivable</v>
          </cell>
          <cell r="C2905">
            <v>5762688857.8800001</v>
          </cell>
          <cell r="D2905">
            <v>3752771840.5900002</v>
          </cell>
          <cell r="E2905">
            <v>131572.69</v>
          </cell>
          <cell r="F2905">
            <v>931156.85</v>
          </cell>
          <cell r="G2905">
            <v>93547.3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140907.56</v>
          </cell>
          <cell r="M2905">
            <v>61956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9516819838.8700008</v>
          </cell>
        </row>
        <row r="2906">
          <cell r="A2906">
            <v>25720006</v>
          </cell>
          <cell r="B2906" t="str">
            <v>25720006 SGST -Haryana  Receivable</v>
          </cell>
          <cell r="C2906">
            <v>8476743.6400000006</v>
          </cell>
          <cell r="D2906">
            <v>22992753.559999999</v>
          </cell>
          <cell r="E2906">
            <v>133969.78</v>
          </cell>
          <cell r="F2906">
            <v>93563.23</v>
          </cell>
          <cell r="G2906">
            <v>13677479.85</v>
          </cell>
          <cell r="H2906">
            <v>0</v>
          </cell>
          <cell r="I2906">
            <v>0</v>
          </cell>
          <cell r="J2906">
            <v>0</v>
          </cell>
          <cell r="K2906">
            <v>0</v>
          </cell>
          <cell r="L2906">
            <v>10575.06</v>
          </cell>
          <cell r="M2906">
            <v>42772.61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45427857.729999997</v>
          </cell>
        </row>
        <row r="2907">
          <cell r="A2907">
            <v>25720007</v>
          </cell>
          <cell r="B2907" t="str">
            <v>25720007 SGST -Delhi  Receivable</v>
          </cell>
          <cell r="C2907">
            <v>6290291.4299999997</v>
          </cell>
          <cell r="D2907">
            <v>565837.69999999995</v>
          </cell>
          <cell r="E2907">
            <v>16602.68</v>
          </cell>
          <cell r="F2907">
            <v>3622576.44</v>
          </cell>
          <cell r="G2907">
            <v>4824766.3099999996</v>
          </cell>
          <cell r="H2907">
            <v>0</v>
          </cell>
          <cell r="I2907">
            <v>0</v>
          </cell>
          <cell r="J2907">
            <v>0</v>
          </cell>
          <cell r="K2907">
            <v>0</v>
          </cell>
          <cell r="L2907">
            <v>27463.59</v>
          </cell>
          <cell r="M2907">
            <v>45688.43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>
            <v>0</v>
          </cell>
          <cell r="T2907">
            <v>15393226.58</v>
          </cell>
        </row>
        <row r="2908">
          <cell r="A2908">
            <v>25720008</v>
          </cell>
          <cell r="B2908" t="str">
            <v>25720008 SGST -Rajasthan  Receivable</v>
          </cell>
          <cell r="C2908">
            <v>202499607.37</v>
          </cell>
          <cell r="D2908">
            <v>472491772.98000002</v>
          </cell>
          <cell r="E2908">
            <v>73694750.840000004</v>
          </cell>
          <cell r="F2908">
            <v>1527538.17</v>
          </cell>
          <cell r="G2908">
            <v>1057312.1299999999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183163931.62</v>
          </cell>
          <cell r="M2908">
            <v>473437.88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934908350.99000001</v>
          </cell>
        </row>
        <row r="2909">
          <cell r="A2909">
            <v>25720009</v>
          </cell>
          <cell r="B2909" t="str">
            <v>25720009 SGST -UTTAR PARADESH  Receivable</v>
          </cell>
          <cell r="C2909">
            <v>253907921.02000001</v>
          </cell>
          <cell r="D2909">
            <v>212437809.41999999</v>
          </cell>
          <cell r="E2909">
            <v>186034322.91</v>
          </cell>
          <cell r="F2909">
            <v>2934460.07</v>
          </cell>
          <cell r="G2909">
            <v>6149594.25</v>
          </cell>
          <cell r="H2909">
            <v>0</v>
          </cell>
          <cell r="I2909">
            <v>0</v>
          </cell>
          <cell r="J2909">
            <v>0</v>
          </cell>
          <cell r="K2909">
            <v>0</v>
          </cell>
          <cell r="L2909">
            <v>66114540.840000004</v>
          </cell>
          <cell r="M2909">
            <v>1027407.55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728606056.05999994</v>
          </cell>
        </row>
        <row r="2910">
          <cell r="A2910">
            <v>25720010</v>
          </cell>
          <cell r="B2910" t="str">
            <v>25720010 SGST -Bihar  Receivable</v>
          </cell>
          <cell r="C2910">
            <v>3697634.98</v>
          </cell>
          <cell r="D2910">
            <v>8591492.0899999999</v>
          </cell>
          <cell r="E2910">
            <v>6060573.9400000004</v>
          </cell>
          <cell r="F2910">
            <v>24635.96</v>
          </cell>
          <cell r="G2910">
            <v>54599.87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225386.55</v>
          </cell>
          <cell r="M2910">
            <v>16871.04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18671194.43</v>
          </cell>
        </row>
        <row r="2911">
          <cell r="A2911">
            <v>25720011</v>
          </cell>
          <cell r="B2911" t="str">
            <v>25720011 SGST -Sikkim  Receivable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</row>
        <row r="2912">
          <cell r="A2912">
            <v>25720012</v>
          </cell>
          <cell r="B2912" t="str">
            <v>25720012 SGST -Arunachal Pradesh  Receivable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</row>
        <row r="2913">
          <cell r="A2913">
            <v>25720013</v>
          </cell>
          <cell r="B2913" t="str">
            <v>25720013 SGST -Nagaland  Receivable</v>
          </cell>
          <cell r="C2913">
            <v>0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</row>
        <row r="2914">
          <cell r="A2914">
            <v>25720014</v>
          </cell>
          <cell r="B2914" t="str">
            <v>25720014 SGST -Manipur  Receivable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</row>
        <row r="2915">
          <cell r="A2915">
            <v>25720015</v>
          </cell>
          <cell r="B2915" t="str">
            <v>25720015 SGST -Mizoram  Receivable</v>
          </cell>
          <cell r="C2915">
            <v>0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</row>
        <row r="2916">
          <cell r="A2916">
            <v>25720016</v>
          </cell>
          <cell r="B2916" t="str">
            <v>25720016 SGST -Tripura  Receivable</v>
          </cell>
          <cell r="C2916">
            <v>0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</row>
        <row r="2917">
          <cell r="A2917">
            <v>25720017</v>
          </cell>
          <cell r="B2917" t="str">
            <v>25720017 SGST -Meghalaya  Receivable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</row>
        <row r="2918">
          <cell r="A2918">
            <v>25720018</v>
          </cell>
          <cell r="B2918" t="str">
            <v>25720018 SGST -Assam  Receivable</v>
          </cell>
          <cell r="C2918">
            <v>1625925.86</v>
          </cell>
          <cell r="D2918">
            <v>1383653.58</v>
          </cell>
          <cell r="E2918">
            <v>210248.67</v>
          </cell>
          <cell r="F2918">
            <v>15267.3</v>
          </cell>
          <cell r="G2918">
            <v>23644.94</v>
          </cell>
          <cell r="H2918">
            <v>0</v>
          </cell>
          <cell r="I2918">
            <v>0</v>
          </cell>
          <cell r="J2918">
            <v>0</v>
          </cell>
          <cell r="K2918">
            <v>0</v>
          </cell>
          <cell r="L2918">
            <v>945978.89</v>
          </cell>
          <cell r="M2918">
            <v>16200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0</v>
          </cell>
          <cell r="T2918">
            <v>4220919.24</v>
          </cell>
        </row>
        <row r="2919">
          <cell r="A2919">
            <v>25720019</v>
          </cell>
          <cell r="B2919" t="str">
            <v>25720019 SGST -West Bengal  Receivable</v>
          </cell>
          <cell r="C2919">
            <v>124350487.56999999</v>
          </cell>
          <cell r="D2919">
            <v>48353865.520000003</v>
          </cell>
          <cell r="E2919">
            <v>29518252.940000001</v>
          </cell>
          <cell r="F2919">
            <v>8307518.0099999998</v>
          </cell>
          <cell r="G2919">
            <v>11340041.65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43661825.329999998</v>
          </cell>
          <cell r="M2919">
            <v>537793.85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>
            <v>0</v>
          </cell>
          <cell r="T2919">
            <v>266069784.87</v>
          </cell>
        </row>
        <row r="2920">
          <cell r="A2920">
            <v>25720020</v>
          </cell>
          <cell r="B2920" t="str">
            <v>25720020 SGST -JHARKHNAD  Receivable</v>
          </cell>
          <cell r="C2920">
            <v>5908786.9100000001</v>
          </cell>
          <cell r="D2920">
            <v>3250907.47</v>
          </cell>
          <cell r="E2920">
            <v>129703.03</v>
          </cell>
          <cell r="F2920">
            <v>2088.79</v>
          </cell>
          <cell r="G2920">
            <v>100035.84</v>
          </cell>
          <cell r="H2920">
            <v>0</v>
          </cell>
          <cell r="I2920">
            <v>0</v>
          </cell>
          <cell r="J2920">
            <v>0</v>
          </cell>
          <cell r="K2920">
            <v>0</v>
          </cell>
          <cell r="L2920">
            <v>1432961.28</v>
          </cell>
          <cell r="M2920">
            <v>8100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10832583.32</v>
          </cell>
        </row>
        <row r="2921">
          <cell r="A2921">
            <v>25720021</v>
          </cell>
          <cell r="B2921" t="str">
            <v>25720021 SGST -Orissa  Receivable</v>
          </cell>
          <cell r="C2921">
            <v>45490465.119999997</v>
          </cell>
          <cell r="D2921">
            <v>38176424.939999998</v>
          </cell>
          <cell r="E2921">
            <v>18151451.5</v>
          </cell>
          <cell r="F2921">
            <v>283689.23</v>
          </cell>
          <cell r="G2921">
            <v>1591221.64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75354.960000000006</v>
          </cell>
          <cell r="M2921">
            <v>33174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103801781.39</v>
          </cell>
        </row>
        <row r="2922">
          <cell r="A2922">
            <v>25720022</v>
          </cell>
          <cell r="B2922" t="str">
            <v>25720022 SGST -CHATTISGARH  Receivable</v>
          </cell>
          <cell r="C2922">
            <v>5566728.0199999996</v>
          </cell>
          <cell r="D2922">
            <v>5875723.0999999996</v>
          </cell>
          <cell r="E2922">
            <v>3247298.29</v>
          </cell>
          <cell r="F2922">
            <v>9965.2000000000007</v>
          </cell>
          <cell r="G2922">
            <v>21525.38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3252.33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14724492.32</v>
          </cell>
        </row>
        <row r="2923">
          <cell r="A2923">
            <v>25720023</v>
          </cell>
          <cell r="B2923" t="str">
            <v>25720023 SGST -Madhya Pradesh  Receivable</v>
          </cell>
          <cell r="C2923">
            <v>117913947.51000001</v>
          </cell>
          <cell r="D2923">
            <v>212497038.90000001</v>
          </cell>
          <cell r="E2923">
            <v>109188880.26000001</v>
          </cell>
          <cell r="F2923">
            <v>750517.93</v>
          </cell>
          <cell r="G2923">
            <v>16488204.470000001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30940947.09</v>
          </cell>
          <cell r="M2923">
            <v>340062106.74000001</v>
          </cell>
          <cell r="N2923">
            <v>0</v>
          </cell>
          <cell r="O2923">
            <v>0</v>
          </cell>
          <cell r="P2923">
            <v>171</v>
          </cell>
          <cell r="Q2923">
            <v>0</v>
          </cell>
          <cell r="R2923">
            <v>0</v>
          </cell>
          <cell r="S2923">
            <v>0</v>
          </cell>
          <cell r="T2923">
            <v>827841813.89999998</v>
          </cell>
        </row>
        <row r="2924">
          <cell r="A2924">
            <v>25720024</v>
          </cell>
          <cell r="B2924" t="str">
            <v>25720024 SGST -Gujarat  Receivable</v>
          </cell>
          <cell r="C2924">
            <v>70269693.659999996</v>
          </cell>
          <cell r="D2924">
            <v>413274012.69999999</v>
          </cell>
          <cell r="E2924">
            <v>45570196.159999996</v>
          </cell>
          <cell r="F2924">
            <v>332949.89</v>
          </cell>
          <cell r="G2924">
            <v>79980.84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53946.400000000001</v>
          </cell>
          <cell r="M2924">
            <v>125315.43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529706095.07999998</v>
          </cell>
        </row>
        <row r="2925">
          <cell r="A2925">
            <v>25720025</v>
          </cell>
          <cell r="B2925" t="str">
            <v>25720025 UGST -Daman und Diu  Receivable</v>
          </cell>
          <cell r="C2925">
            <v>0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</row>
        <row r="2926">
          <cell r="A2926">
            <v>25720026</v>
          </cell>
          <cell r="B2926" t="str">
            <v>25720026 UGST -Dadra and Nagar Hav.  Receivable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</row>
        <row r="2927">
          <cell r="A2927">
            <v>25720027</v>
          </cell>
          <cell r="B2927" t="str">
            <v>25720027 SGST -Maharashtra  Receivable</v>
          </cell>
          <cell r="C2927">
            <v>173025636752.34</v>
          </cell>
          <cell r="D2927">
            <v>17729219604.009998</v>
          </cell>
          <cell r="E2927">
            <v>128311477.23999999</v>
          </cell>
          <cell r="F2927">
            <v>1516322030.8800001</v>
          </cell>
          <cell r="G2927">
            <v>2835696304.6700001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1291220733.4100001</v>
          </cell>
          <cell r="M2927">
            <v>64048211.82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196590455114.37</v>
          </cell>
        </row>
        <row r="2928">
          <cell r="A2928">
            <v>25720029</v>
          </cell>
          <cell r="B2928" t="str">
            <v>25720029 SGST -Karnataka  Receivable</v>
          </cell>
          <cell r="C2928">
            <v>224969644.28</v>
          </cell>
          <cell r="D2928">
            <v>59438679.990000002</v>
          </cell>
          <cell r="E2928">
            <v>36216535.810000002</v>
          </cell>
          <cell r="F2928">
            <v>3937382.95</v>
          </cell>
          <cell r="G2928">
            <v>12096778.539999999</v>
          </cell>
          <cell r="H2928">
            <v>0</v>
          </cell>
          <cell r="I2928">
            <v>0</v>
          </cell>
          <cell r="J2928">
            <v>0</v>
          </cell>
          <cell r="K2928">
            <v>0</v>
          </cell>
          <cell r="L2928">
            <v>45552979.420000002</v>
          </cell>
          <cell r="M2928">
            <v>439880.49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382651881.48000002</v>
          </cell>
        </row>
        <row r="2929">
          <cell r="A2929">
            <v>25720030</v>
          </cell>
          <cell r="B2929" t="str">
            <v>25720030 SGST -Goa  Receivable</v>
          </cell>
          <cell r="C2929">
            <v>203381.06</v>
          </cell>
          <cell r="D2929">
            <v>732.21</v>
          </cell>
          <cell r="E2929">
            <v>1733132.79</v>
          </cell>
          <cell r="F2929">
            <v>1406561.78</v>
          </cell>
          <cell r="G2929">
            <v>4482.24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1503.76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3349793.84</v>
          </cell>
        </row>
        <row r="2930">
          <cell r="A2930">
            <v>25720031</v>
          </cell>
          <cell r="B2930" t="str">
            <v>25720031 UGST -Lakshadweep  Receivable</v>
          </cell>
          <cell r="C2930">
            <v>0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</row>
        <row r="2931">
          <cell r="A2931">
            <v>25720032</v>
          </cell>
          <cell r="B2931" t="str">
            <v>25720032 SGST -Kerala  Receivable</v>
          </cell>
          <cell r="C2931">
            <v>3979595</v>
          </cell>
          <cell r="D2931">
            <v>210788.28</v>
          </cell>
          <cell r="E2931">
            <v>1500</v>
          </cell>
          <cell r="F2931">
            <v>44820.63</v>
          </cell>
          <cell r="G2931">
            <v>15013.93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9977.51</v>
          </cell>
          <cell r="M2931">
            <v>65790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4327485.3499999996</v>
          </cell>
        </row>
        <row r="2932">
          <cell r="A2932">
            <v>25720033</v>
          </cell>
          <cell r="B2932" t="str">
            <v>25720033 SGST -Tamil Nadu  Receivable</v>
          </cell>
          <cell r="C2932">
            <v>997522171.11000001</v>
          </cell>
          <cell r="D2932">
            <v>214260612.91999999</v>
          </cell>
          <cell r="E2932">
            <v>23975209.41</v>
          </cell>
          <cell r="F2932">
            <v>25491741.41</v>
          </cell>
          <cell r="G2932">
            <v>27765216.390000001</v>
          </cell>
          <cell r="H2932">
            <v>0</v>
          </cell>
          <cell r="I2932">
            <v>0</v>
          </cell>
          <cell r="J2932">
            <v>0</v>
          </cell>
          <cell r="K2932">
            <v>0</v>
          </cell>
          <cell r="L2932">
            <v>11813542.939999999</v>
          </cell>
          <cell r="M2932">
            <v>714056.87</v>
          </cell>
          <cell r="N2932">
            <v>2943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1301545494.05</v>
          </cell>
        </row>
        <row r="2933">
          <cell r="A2933">
            <v>25720034</v>
          </cell>
          <cell r="B2933" t="str">
            <v>25720034 SGST -Pondicherry  Receivable</v>
          </cell>
          <cell r="C2933">
            <v>30119.19</v>
          </cell>
          <cell r="D2933">
            <v>21623.5</v>
          </cell>
          <cell r="E2933">
            <v>480</v>
          </cell>
          <cell r="F2933">
            <v>0</v>
          </cell>
          <cell r="G2933">
            <v>2485.3000000000002</v>
          </cell>
          <cell r="H2933">
            <v>0</v>
          </cell>
          <cell r="I2933">
            <v>0</v>
          </cell>
          <cell r="J2933">
            <v>0</v>
          </cell>
          <cell r="K2933">
            <v>0</v>
          </cell>
          <cell r="L2933">
            <v>180</v>
          </cell>
          <cell r="M2933">
            <v>469.66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55357.65</v>
          </cell>
        </row>
        <row r="2934">
          <cell r="A2934">
            <v>25720035</v>
          </cell>
          <cell r="B2934" t="str">
            <v>25720035 UGST -Andaman and Nicobar  Receivable</v>
          </cell>
          <cell r="C2934">
            <v>0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</row>
        <row r="2935">
          <cell r="A2935">
            <v>25720036</v>
          </cell>
          <cell r="B2935" t="str">
            <v>25720036 SGST -Telangana  Receivable</v>
          </cell>
          <cell r="C2935">
            <v>3395224677.21</v>
          </cell>
          <cell r="D2935">
            <v>1378621349.71</v>
          </cell>
          <cell r="E2935">
            <v>43598979.409999996</v>
          </cell>
          <cell r="F2935">
            <v>2002102.65</v>
          </cell>
          <cell r="G2935">
            <v>13675415.08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84427506.579999998</v>
          </cell>
          <cell r="M2935">
            <v>157412.19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4917707442.8299999</v>
          </cell>
        </row>
        <row r="2936">
          <cell r="A2936">
            <v>25720037</v>
          </cell>
          <cell r="B2936" t="str">
            <v>25720037 SGST -Andhra Pradesh  Receivable</v>
          </cell>
          <cell r="C2936">
            <v>10905246.68</v>
          </cell>
          <cell r="D2936">
            <v>30915685.030000001</v>
          </cell>
          <cell r="E2936">
            <v>9478718.8200000003</v>
          </cell>
          <cell r="F2936">
            <v>83409.899999999994</v>
          </cell>
          <cell r="G2936">
            <v>2818280.52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468260.52</v>
          </cell>
          <cell r="M2936">
            <v>22785.27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54692386.740000002</v>
          </cell>
        </row>
        <row r="2937">
          <cell r="A2937">
            <v>25720040</v>
          </cell>
          <cell r="B2937" t="str">
            <v>*   TDS/TCS on SGST -Pun</v>
          </cell>
          <cell r="C2937">
            <v>0</v>
          </cell>
          <cell r="D2937">
            <v>0</v>
          </cell>
          <cell r="E2937">
            <v>4360.33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4360.33</v>
          </cell>
        </row>
        <row r="2938">
          <cell r="A2938">
            <v>25720042</v>
          </cell>
          <cell r="B2938" t="str">
            <v>*   TDS/TCS on SGST -Utt</v>
          </cell>
          <cell r="C2938">
            <v>1309043.3</v>
          </cell>
          <cell r="D2938">
            <v>4880.3900000000003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0</v>
          </cell>
          <cell r="T2938">
            <v>1313923.69</v>
          </cell>
        </row>
        <row r="2939">
          <cell r="A2939">
            <v>25720043</v>
          </cell>
          <cell r="B2939" t="str">
            <v>*   TDS/TCS on SGST -Haryana  Receivable</v>
          </cell>
          <cell r="C2939">
            <v>0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</row>
        <row r="2940">
          <cell r="A2940">
            <v>25720045</v>
          </cell>
          <cell r="B2940" t="str">
            <v>*   TDS/TCS on SGST -Rajasthan  Receivable</v>
          </cell>
          <cell r="C2940">
            <v>-10.050000000000001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>
            <v>0</v>
          </cell>
          <cell r="T2940">
            <v>-10.050000000000001</v>
          </cell>
        </row>
        <row r="2941">
          <cell r="A2941">
            <v>25720046</v>
          </cell>
          <cell r="B2941" t="str">
            <v>25720046 TDS/TCS on SGST -UTTAR PARADESH  Receivab</v>
          </cell>
          <cell r="C2941">
            <v>-15215</v>
          </cell>
          <cell r="D2941">
            <v>15214.5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>
            <v>0</v>
          </cell>
          <cell r="T2941">
            <v>-0.5</v>
          </cell>
        </row>
        <row r="2942">
          <cell r="A2942">
            <v>25720047</v>
          </cell>
          <cell r="B2942" t="str">
            <v>*   TDS/TCS on SGST -Bihar  Receivable</v>
          </cell>
          <cell r="C2942">
            <v>0</v>
          </cell>
          <cell r="D2942">
            <v>-0.1</v>
          </cell>
          <cell r="E2942">
            <v>-4264</v>
          </cell>
          <cell r="F2942">
            <v>0</v>
          </cell>
          <cell r="G2942">
            <v>0</v>
          </cell>
          <cell r="H2942">
            <v>0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0</v>
          </cell>
          <cell r="T2942">
            <v>-4264.1000000000004</v>
          </cell>
        </row>
        <row r="2943">
          <cell r="A2943">
            <v>25720055</v>
          </cell>
          <cell r="B2943" t="str">
            <v>25720055 TDS/TCS on SGST -Assam  Receivable</v>
          </cell>
          <cell r="C2943">
            <v>-18989.919999999998</v>
          </cell>
          <cell r="D2943">
            <v>52815.32</v>
          </cell>
          <cell r="E2943">
            <v>-316688.5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0</v>
          </cell>
          <cell r="T2943">
            <v>-282863.09999999998</v>
          </cell>
        </row>
        <row r="2944">
          <cell r="A2944">
            <v>25720056</v>
          </cell>
          <cell r="B2944" t="str">
            <v>*   TDS/TCS on SGST -Wes</v>
          </cell>
          <cell r="C2944">
            <v>0</v>
          </cell>
          <cell r="D2944">
            <v>0.15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0.15</v>
          </cell>
        </row>
        <row r="2945">
          <cell r="A2945">
            <v>25720057</v>
          </cell>
          <cell r="B2945" t="str">
            <v>25720057 TDS/TCS on SGST -JHARKHNAD  Receivable</v>
          </cell>
          <cell r="C2945">
            <v>-1054375</v>
          </cell>
          <cell r="D2945">
            <v>1054374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-1</v>
          </cell>
        </row>
        <row r="2946">
          <cell r="A2946">
            <v>25720058</v>
          </cell>
          <cell r="B2946" t="str">
            <v>*   TDS/TCS on SGST -Ori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</row>
        <row r="2947">
          <cell r="A2947">
            <v>25720059</v>
          </cell>
          <cell r="B2947" t="str">
            <v>*   TDS/TCS on SGST -CHATTISGARH  Receivable</v>
          </cell>
          <cell r="C2947">
            <v>-68972</v>
          </cell>
          <cell r="D2947">
            <v>68972</v>
          </cell>
          <cell r="E2947">
            <v>0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</row>
        <row r="2948">
          <cell r="A2948">
            <v>25720060</v>
          </cell>
          <cell r="B2948" t="str">
            <v>25720060 TDS/TCS on SGST -Madhya Pradesh  Receivab</v>
          </cell>
          <cell r="C2948">
            <v>108287.88</v>
          </cell>
          <cell r="D2948">
            <v>39447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147734.88</v>
          </cell>
        </row>
        <row r="2949">
          <cell r="A2949">
            <v>25720061</v>
          </cell>
          <cell r="B2949" t="str">
            <v>*   TDS/TCS on SGST -Guj</v>
          </cell>
          <cell r="C2949">
            <v>183103.74</v>
          </cell>
          <cell r="D2949">
            <v>-155211</v>
          </cell>
          <cell r="E2949">
            <v>6770</v>
          </cell>
          <cell r="F2949">
            <v>0</v>
          </cell>
          <cell r="G2949">
            <v>0</v>
          </cell>
          <cell r="H2949">
            <v>0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34662.74</v>
          </cell>
        </row>
        <row r="2950">
          <cell r="A2950">
            <v>25720064</v>
          </cell>
          <cell r="B2950" t="str">
            <v>25720064 TDS/TCS on SGST -Maharashtra  Receivable</v>
          </cell>
          <cell r="C2950">
            <v>3215562.77</v>
          </cell>
          <cell r="D2950">
            <v>9945799.2799999993</v>
          </cell>
          <cell r="E2950">
            <v>0</v>
          </cell>
          <cell r="F2950">
            <v>0</v>
          </cell>
          <cell r="G2950">
            <v>-173992.89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12987369.16</v>
          </cell>
        </row>
        <row r="2951">
          <cell r="A2951">
            <v>25720066</v>
          </cell>
          <cell r="B2951" t="str">
            <v>25720066 TDS/TCS on SGST -Karnataka  Receivable</v>
          </cell>
          <cell r="C2951">
            <v>0</v>
          </cell>
          <cell r="D2951">
            <v>746645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746645</v>
          </cell>
        </row>
        <row r="2952">
          <cell r="A2952">
            <v>25720073</v>
          </cell>
          <cell r="B2952" t="str">
            <v>*   TDS/TCS on SGST -TelanganaááReceivable</v>
          </cell>
          <cell r="C2952">
            <v>-211496.88</v>
          </cell>
          <cell r="D2952">
            <v>189277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-22219.88</v>
          </cell>
        </row>
        <row r="2953">
          <cell r="A2953">
            <v>25720074</v>
          </cell>
          <cell r="B2953" t="str">
            <v>*   TDS/TCS on SGST -AndhraáPradeshááReceiva</v>
          </cell>
          <cell r="C2953">
            <v>-4549349</v>
          </cell>
          <cell r="D2953">
            <v>4621972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72623</v>
          </cell>
        </row>
        <row r="2954">
          <cell r="A2954">
            <v>25920001</v>
          </cell>
          <cell r="B2954" t="str">
            <v>25920001 SGST -Jammu and Kashmir  Receivable (RCM)</v>
          </cell>
          <cell r="C2954">
            <v>0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</row>
        <row r="2955">
          <cell r="A2955">
            <v>25920002</v>
          </cell>
          <cell r="B2955" t="str">
            <v>25920002 SGST -Himachal Pradesh  Receivable (RCM)</v>
          </cell>
          <cell r="C2955">
            <v>0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</row>
        <row r="2956">
          <cell r="A2956">
            <v>25920003</v>
          </cell>
          <cell r="B2956" t="str">
            <v>*   SGST -Punjab  Receivable (RCM)</v>
          </cell>
          <cell r="C2956">
            <v>0</v>
          </cell>
          <cell r="D2956">
            <v>5973478.1699999999</v>
          </cell>
          <cell r="E2956">
            <v>27457901.539999999</v>
          </cell>
          <cell r="F2956">
            <v>0</v>
          </cell>
          <cell r="G2956">
            <v>0</v>
          </cell>
          <cell r="H2956">
            <v>0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33431379.710000001</v>
          </cell>
        </row>
        <row r="2957">
          <cell r="A2957">
            <v>25920004</v>
          </cell>
          <cell r="B2957" t="str">
            <v>25920004  UGST -Chandigarh  Receivable (RCM)</v>
          </cell>
          <cell r="C2957">
            <v>0</v>
          </cell>
          <cell r="D2957">
            <v>0</v>
          </cell>
          <cell r="E2957">
            <v>56885.760000000002</v>
          </cell>
          <cell r="F2957">
            <v>0</v>
          </cell>
          <cell r="G2957">
            <v>0</v>
          </cell>
          <cell r="H2957">
            <v>0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56885.760000000002</v>
          </cell>
        </row>
        <row r="2958">
          <cell r="A2958">
            <v>25920005</v>
          </cell>
          <cell r="B2958" t="str">
            <v>*   SGST -Uttarakhand  Receivable (RCM)</v>
          </cell>
          <cell r="C2958">
            <v>11558501.49</v>
          </cell>
          <cell r="D2958">
            <v>4269752.87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15828254.359999999</v>
          </cell>
        </row>
        <row r="2959">
          <cell r="A2959">
            <v>25920006</v>
          </cell>
          <cell r="B2959" t="str">
            <v>*   SGST -Haryana  Receivable (RCM)</v>
          </cell>
          <cell r="C2959">
            <v>0</v>
          </cell>
          <cell r="D2959">
            <v>0</v>
          </cell>
          <cell r="E2959">
            <v>0</v>
          </cell>
          <cell r="F2959">
            <v>0</v>
          </cell>
          <cell r="G2959">
            <v>4097.5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4097.5</v>
          </cell>
        </row>
        <row r="2960">
          <cell r="A2960">
            <v>25920007</v>
          </cell>
          <cell r="B2960" t="str">
            <v>*   SGST -Delhi  Receivable (RCM)</v>
          </cell>
          <cell r="C2960">
            <v>3180</v>
          </cell>
          <cell r="D2960">
            <v>0</v>
          </cell>
          <cell r="E2960">
            <v>0</v>
          </cell>
          <cell r="F2960">
            <v>90000</v>
          </cell>
          <cell r="G2960">
            <v>480996.25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574176.25</v>
          </cell>
        </row>
        <row r="2961">
          <cell r="A2961">
            <v>25920008</v>
          </cell>
          <cell r="B2961" t="str">
            <v>*   SGST -Rajasthan  Receivable (RCM)</v>
          </cell>
          <cell r="C2961">
            <v>49638.93</v>
          </cell>
          <cell r="D2961">
            <v>6557228.8399999999</v>
          </cell>
          <cell r="E2961">
            <v>16700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5614922.3499999996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12238490.119999999</v>
          </cell>
        </row>
        <row r="2962">
          <cell r="A2962">
            <v>25920009</v>
          </cell>
          <cell r="B2962" t="str">
            <v>*   SGST -UTTAR PARADESH  Receivable (RCM)</v>
          </cell>
          <cell r="C2962">
            <v>301501.71000000002</v>
          </cell>
          <cell r="D2962">
            <v>720</v>
          </cell>
          <cell r="E2962">
            <v>1975</v>
          </cell>
          <cell r="F2962">
            <v>23886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328082.71000000002</v>
          </cell>
        </row>
        <row r="2963">
          <cell r="A2963">
            <v>25920010</v>
          </cell>
          <cell r="B2963" t="str">
            <v>*   SGST -Bihar  Receivable (RCM)</v>
          </cell>
          <cell r="C2963">
            <v>0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</row>
        <row r="2964">
          <cell r="A2964">
            <v>25920011</v>
          </cell>
          <cell r="B2964" t="str">
            <v>25920011 SGST -Sikkim  Receivable (RCM)</v>
          </cell>
          <cell r="C2964">
            <v>0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</row>
        <row r="2965">
          <cell r="A2965">
            <v>25920012</v>
          </cell>
          <cell r="B2965" t="str">
            <v>25920012 SGST -Arunachal Pradesh  Receivable (RCM)</v>
          </cell>
          <cell r="C2965">
            <v>0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</row>
        <row r="2966">
          <cell r="A2966">
            <v>25920013</v>
          </cell>
          <cell r="B2966" t="str">
            <v>25920013 SGST -Nagaland  Receivable (RCM)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</row>
        <row r="2967">
          <cell r="A2967">
            <v>25920014</v>
          </cell>
          <cell r="B2967" t="str">
            <v>25920014 SGST -Manipur  Receivable (RCM)</v>
          </cell>
          <cell r="C2967">
            <v>0</v>
          </cell>
          <cell r="D2967">
            <v>0</v>
          </cell>
          <cell r="E2967">
            <v>0</v>
          </cell>
          <cell r="F2967">
            <v>0</v>
          </cell>
          <cell r="G2967">
            <v>0</v>
          </cell>
          <cell r="H2967">
            <v>0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</row>
        <row r="2968">
          <cell r="A2968">
            <v>25920015</v>
          </cell>
          <cell r="B2968" t="str">
            <v>25920015 SGST -Mizoram  Receivable (RCM)</v>
          </cell>
          <cell r="C2968">
            <v>0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</row>
        <row r="2969">
          <cell r="A2969">
            <v>25920016</v>
          </cell>
          <cell r="B2969" t="str">
            <v>25920016 SGST -Tripura  Receivable (RCM)</v>
          </cell>
          <cell r="C2969">
            <v>0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</row>
        <row r="2970">
          <cell r="A2970">
            <v>25920017</v>
          </cell>
          <cell r="B2970" t="str">
            <v>25920017 SGST -Meghalaya  Receivable (RCM)</v>
          </cell>
          <cell r="C2970">
            <v>0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</row>
        <row r="2971">
          <cell r="A2971">
            <v>25920018</v>
          </cell>
          <cell r="B2971" t="str">
            <v>25920018  SGST -Assam  Receivable (RCM)</v>
          </cell>
          <cell r="C2971">
            <v>0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</row>
        <row r="2972">
          <cell r="A2972">
            <v>25920019</v>
          </cell>
          <cell r="B2972" t="str">
            <v>*   SGST -West Bengal  Receivable (RCM)</v>
          </cell>
          <cell r="C2972">
            <v>50803.74</v>
          </cell>
          <cell r="D2972">
            <v>264272.56</v>
          </cell>
          <cell r="E2972">
            <v>14700</v>
          </cell>
          <cell r="F2972">
            <v>890683.56</v>
          </cell>
          <cell r="G2972">
            <v>0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185525.1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1405984.96</v>
          </cell>
        </row>
        <row r="2973">
          <cell r="A2973">
            <v>25920020</v>
          </cell>
          <cell r="B2973" t="str">
            <v>*   SGST -JHARKHNAD  Receivable (RCM)</v>
          </cell>
          <cell r="C2973">
            <v>0</v>
          </cell>
          <cell r="D2973">
            <v>202.5</v>
          </cell>
          <cell r="E2973">
            <v>0</v>
          </cell>
          <cell r="F2973">
            <v>0</v>
          </cell>
          <cell r="G2973">
            <v>0</v>
          </cell>
          <cell r="H2973">
            <v>0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202.5</v>
          </cell>
        </row>
        <row r="2974">
          <cell r="A2974">
            <v>25920021</v>
          </cell>
          <cell r="B2974" t="str">
            <v>25920021 SGST -Orissa  Receivable (RCM)</v>
          </cell>
          <cell r="C2974">
            <v>15300</v>
          </cell>
          <cell r="D2974">
            <v>22950</v>
          </cell>
          <cell r="E2974">
            <v>0</v>
          </cell>
          <cell r="F2974">
            <v>0</v>
          </cell>
          <cell r="G2974">
            <v>13050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51300</v>
          </cell>
        </row>
        <row r="2975">
          <cell r="A2975">
            <v>25920022</v>
          </cell>
          <cell r="B2975" t="str">
            <v>*   SGST -CHATTISGARH  Receivable (RCM)</v>
          </cell>
          <cell r="C2975">
            <v>0</v>
          </cell>
          <cell r="D2975">
            <v>30156.3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30156.3</v>
          </cell>
        </row>
        <row r="2976">
          <cell r="A2976">
            <v>25920023</v>
          </cell>
          <cell r="B2976" t="str">
            <v>*   SGST -Madhya Pradesh  Receivable (RCM)</v>
          </cell>
          <cell r="C2976">
            <v>33280.5</v>
          </cell>
          <cell r="D2976">
            <v>346791.24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3310930.69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3691002.43</v>
          </cell>
        </row>
        <row r="2977">
          <cell r="A2977">
            <v>25920024</v>
          </cell>
          <cell r="B2977" t="str">
            <v>*   SGST -Gujarat  Receivable (RCM)</v>
          </cell>
          <cell r="C2977">
            <v>0</v>
          </cell>
          <cell r="D2977">
            <v>102037.04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102037.04</v>
          </cell>
        </row>
        <row r="2978">
          <cell r="A2978">
            <v>25920025</v>
          </cell>
          <cell r="B2978" t="str">
            <v>25920025 UGST -Daman und Diu  Receivable (RCM)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</row>
        <row r="2979">
          <cell r="A2979">
            <v>25920026</v>
          </cell>
          <cell r="B2979" t="str">
            <v>25920026 UGST -Dadra and Nagar Hav.  Receivable (R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</row>
        <row r="2980">
          <cell r="A2980">
            <v>25920027</v>
          </cell>
          <cell r="B2980" t="str">
            <v>*   SGST -Maharashtra  Receivable (RCM)</v>
          </cell>
          <cell r="C2980">
            <v>118794059.83</v>
          </cell>
          <cell r="D2980">
            <v>63036243.600000001</v>
          </cell>
          <cell r="E2980">
            <v>115798.24</v>
          </cell>
          <cell r="F2980">
            <v>35427352.549999997</v>
          </cell>
          <cell r="G2980">
            <v>5646252.9800000004</v>
          </cell>
          <cell r="H2980">
            <v>0</v>
          </cell>
          <cell r="I2980">
            <v>0</v>
          </cell>
          <cell r="J2980">
            <v>0</v>
          </cell>
          <cell r="K2980">
            <v>0</v>
          </cell>
          <cell r="L2980">
            <v>12612426.17</v>
          </cell>
          <cell r="M2980">
            <v>1147658.6100000001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236779791.97999999</v>
          </cell>
        </row>
        <row r="2981">
          <cell r="A2981">
            <v>25920029</v>
          </cell>
          <cell r="B2981" t="str">
            <v>*   SGST -Karnataka  Receivable (RCM)</v>
          </cell>
          <cell r="C2981">
            <v>4298000.1100000003</v>
          </cell>
          <cell r="D2981">
            <v>294128.15000000002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>
            <v>0</v>
          </cell>
          <cell r="T2981">
            <v>4592128.26</v>
          </cell>
        </row>
        <row r="2982">
          <cell r="A2982">
            <v>25920030</v>
          </cell>
          <cell r="B2982" t="str">
            <v>25920030 SGST -Goa  Receivable (RCM)</v>
          </cell>
          <cell r="C2982">
            <v>0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</row>
        <row r="2983">
          <cell r="A2983">
            <v>25920031</v>
          </cell>
          <cell r="B2983" t="str">
            <v>25920031 UGST -Lakshadweep  Receivable (RCM)</v>
          </cell>
          <cell r="C2983">
            <v>0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</row>
        <row r="2984">
          <cell r="A2984">
            <v>25920032</v>
          </cell>
          <cell r="B2984" t="str">
            <v>*   SGST -Kerala  Receivable (RCM)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</row>
        <row r="2985">
          <cell r="A2985">
            <v>25920033</v>
          </cell>
          <cell r="B2985" t="str">
            <v>*   SGST -Tamil Nadu  Receivable (RCM)</v>
          </cell>
          <cell r="C2985">
            <v>64742.82</v>
          </cell>
          <cell r="D2985">
            <v>998</v>
          </cell>
          <cell r="E2985">
            <v>0</v>
          </cell>
          <cell r="F2985">
            <v>54927</v>
          </cell>
          <cell r="G2985">
            <v>0</v>
          </cell>
          <cell r="H2985">
            <v>0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>
            <v>0</v>
          </cell>
          <cell r="T2985">
            <v>120667.82</v>
          </cell>
        </row>
        <row r="2986">
          <cell r="A2986">
            <v>25920034</v>
          </cell>
          <cell r="B2986" t="str">
            <v>25920034 SGST -Pondicherry  Receivable (RCM)</v>
          </cell>
          <cell r="C2986">
            <v>0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</row>
        <row r="2987">
          <cell r="A2987">
            <v>25920035</v>
          </cell>
          <cell r="B2987" t="str">
            <v>25920035 UGST -Andaman and Nicobar  Receivable (RCM</v>
          </cell>
          <cell r="C2987">
            <v>0</v>
          </cell>
          <cell r="D2987">
            <v>0</v>
          </cell>
          <cell r="E2987">
            <v>0</v>
          </cell>
          <cell r="F2987">
            <v>0</v>
          </cell>
          <cell r="G2987">
            <v>0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</row>
        <row r="2988">
          <cell r="A2988">
            <v>25920036</v>
          </cell>
          <cell r="B2988" t="str">
            <v>*   SGST -Telangana  Receivable (RCM)</v>
          </cell>
          <cell r="C2988">
            <v>8034994.9500000002</v>
          </cell>
          <cell r="D2988">
            <v>9206558.4100000001</v>
          </cell>
          <cell r="E2988">
            <v>0</v>
          </cell>
          <cell r="F2988">
            <v>0</v>
          </cell>
          <cell r="G2988">
            <v>58104.63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4246.5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>
            <v>0</v>
          </cell>
          <cell r="T2988">
            <v>17303904.489999998</v>
          </cell>
        </row>
        <row r="2989">
          <cell r="A2989">
            <v>25920037</v>
          </cell>
          <cell r="B2989" t="str">
            <v>*   SGST -Andhra Pradesh  Receivable (RCM)</v>
          </cell>
          <cell r="C2989">
            <v>0</v>
          </cell>
          <cell r="D2989">
            <v>2650</v>
          </cell>
          <cell r="E2989">
            <v>50675</v>
          </cell>
          <cell r="F2989">
            <v>0</v>
          </cell>
          <cell r="G2989">
            <v>0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>
            <v>0</v>
          </cell>
          <cell r="T2989">
            <v>53325</v>
          </cell>
        </row>
        <row r="2990">
          <cell r="A2990">
            <v>564</v>
          </cell>
          <cell r="B2990" t="str">
            <v>564 **  IGST Receivable</v>
          </cell>
          <cell r="C2990">
            <v>311178123020.42999</v>
          </cell>
          <cell r="D2990">
            <v>124410075207.35001</v>
          </cell>
          <cell r="E2990">
            <v>59854296792.25</v>
          </cell>
          <cell r="F2990">
            <v>3054694852.3499999</v>
          </cell>
          <cell r="G2990">
            <v>8660843684.7999992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2074238803.4300001</v>
          </cell>
          <cell r="M2990">
            <v>6951337605.4700003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516183609966.08002</v>
          </cell>
        </row>
        <row r="2991">
          <cell r="A2991">
            <v>25730001</v>
          </cell>
          <cell r="B2991" t="str">
            <v>25730001 IGST -Jammu and Kashmir  Receivable</v>
          </cell>
          <cell r="C2991">
            <v>100636538</v>
          </cell>
          <cell r="D2991">
            <v>40264028.259999998</v>
          </cell>
          <cell r="E2991">
            <v>0</v>
          </cell>
          <cell r="F2991">
            <v>54405.15</v>
          </cell>
          <cell r="G2991">
            <v>0</v>
          </cell>
          <cell r="H2991">
            <v>0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>
            <v>0</v>
          </cell>
          <cell r="T2991">
            <v>140954971.41</v>
          </cell>
        </row>
        <row r="2992">
          <cell r="A2992">
            <v>25730002</v>
          </cell>
          <cell r="B2992" t="str">
            <v>25730002 IGST -Himachal Pradesh  Receivable</v>
          </cell>
          <cell r="C2992">
            <v>185377946.75</v>
          </cell>
          <cell r="D2992">
            <v>17408337.059999999</v>
          </cell>
          <cell r="E2992">
            <v>0</v>
          </cell>
          <cell r="F2992">
            <v>611.09</v>
          </cell>
          <cell r="G2992">
            <v>0</v>
          </cell>
          <cell r="H2992">
            <v>0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202786894.90000001</v>
          </cell>
        </row>
        <row r="2993">
          <cell r="A2993">
            <v>25730003</v>
          </cell>
          <cell r="B2993" t="str">
            <v>25730003 IGST -Punjab  Receivable</v>
          </cell>
          <cell r="C2993">
            <v>4466390303.6400003</v>
          </cell>
          <cell r="D2993">
            <v>2619309934.3699999</v>
          </cell>
          <cell r="E2993">
            <v>25498230978.130001</v>
          </cell>
          <cell r="F2993">
            <v>135544288.03</v>
          </cell>
          <cell r="G2993">
            <v>25139730.460000001</v>
          </cell>
          <cell r="H2993">
            <v>0</v>
          </cell>
          <cell r="I2993">
            <v>0</v>
          </cell>
          <cell r="J2993">
            <v>0</v>
          </cell>
          <cell r="K2993">
            <v>0</v>
          </cell>
          <cell r="L2993">
            <v>109125197.73999999</v>
          </cell>
          <cell r="M2993">
            <v>23849633.280000001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32877590065.650002</v>
          </cell>
        </row>
        <row r="2994">
          <cell r="A2994">
            <v>25730004</v>
          </cell>
          <cell r="B2994" t="str">
            <v>25730004 IGST -Chandigarh  Receivable</v>
          </cell>
          <cell r="C2994">
            <v>207327.04</v>
          </cell>
          <cell r="D2994">
            <v>0</v>
          </cell>
          <cell r="E2994">
            <v>0</v>
          </cell>
          <cell r="F2994">
            <v>0</v>
          </cell>
          <cell r="G2994">
            <v>0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>
            <v>0</v>
          </cell>
          <cell r="T2994">
            <v>207327.04</v>
          </cell>
        </row>
        <row r="2995">
          <cell r="A2995">
            <v>25730005</v>
          </cell>
          <cell r="B2995" t="str">
            <v>25730005 IGST -Uttarakhand  Receivable</v>
          </cell>
          <cell r="C2995">
            <v>38341156316.730003</v>
          </cell>
          <cell r="D2995">
            <v>17530281860.5</v>
          </cell>
          <cell r="E2995">
            <v>21705.26</v>
          </cell>
          <cell r="F2995">
            <v>100459416.22</v>
          </cell>
          <cell r="G2995">
            <v>4639.5</v>
          </cell>
          <cell r="H2995">
            <v>0</v>
          </cell>
          <cell r="I2995">
            <v>0</v>
          </cell>
          <cell r="J2995">
            <v>0</v>
          </cell>
          <cell r="K2995">
            <v>0</v>
          </cell>
          <cell r="L2995">
            <v>5209.6000000000004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>
            <v>0</v>
          </cell>
          <cell r="T2995">
            <v>55971929147.809998</v>
          </cell>
        </row>
        <row r="2996">
          <cell r="A2996">
            <v>25730006</v>
          </cell>
          <cell r="B2996" t="str">
            <v>25730006 IGST -Haryana  Receivable</v>
          </cell>
          <cell r="C2996">
            <v>1912028805.3199999</v>
          </cell>
          <cell r="D2996">
            <v>385052582.56</v>
          </cell>
          <cell r="E2996">
            <v>935236.22</v>
          </cell>
          <cell r="F2996">
            <v>1975455.12</v>
          </cell>
          <cell r="G2996">
            <v>54746161.590000004</v>
          </cell>
          <cell r="H2996">
            <v>0</v>
          </cell>
          <cell r="I2996">
            <v>0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>
            <v>0</v>
          </cell>
          <cell r="T2996">
            <v>2354738240.8099999</v>
          </cell>
        </row>
        <row r="2997">
          <cell r="A2997">
            <v>25730007</v>
          </cell>
          <cell r="B2997" t="str">
            <v>25730007 IGST -Delhi  Receivable</v>
          </cell>
          <cell r="C2997">
            <v>726304978.44000006</v>
          </cell>
          <cell r="D2997">
            <v>1026651.67</v>
          </cell>
          <cell r="E2997">
            <v>2699.09</v>
          </cell>
          <cell r="F2997">
            <v>2569407.5499999998</v>
          </cell>
          <cell r="G2997">
            <v>80610920.689999998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4320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810518977.44000006</v>
          </cell>
        </row>
        <row r="2998">
          <cell r="A2998">
            <v>25730008</v>
          </cell>
          <cell r="B2998" t="str">
            <v>25730008 IGST -Rajasthan  Receivable</v>
          </cell>
          <cell r="C2998">
            <v>17045712896.799999</v>
          </cell>
          <cell r="D2998">
            <v>16363404251.709999</v>
          </cell>
          <cell r="E2998">
            <v>1758774130.79</v>
          </cell>
          <cell r="F2998">
            <v>87779034.430000007</v>
          </cell>
          <cell r="G2998">
            <v>407561.07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404416924.82999998</v>
          </cell>
          <cell r="M2998">
            <v>1350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35660496149.629997</v>
          </cell>
        </row>
        <row r="2999">
          <cell r="A2999">
            <v>25730009</v>
          </cell>
          <cell r="B2999" t="str">
            <v>25730009 IGST -UTTAR PARADESH  Receivable</v>
          </cell>
          <cell r="C2999">
            <v>19816220424.639999</v>
          </cell>
          <cell r="D2999">
            <v>7134253117.8000002</v>
          </cell>
          <cell r="E2999">
            <v>8990782096.1900005</v>
          </cell>
          <cell r="F2999">
            <v>53130172.640000001</v>
          </cell>
          <cell r="G2999">
            <v>164405.57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6499533.2699999996</v>
          </cell>
          <cell r="M2999">
            <v>7139105.9000000004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36008188856.010002</v>
          </cell>
        </row>
        <row r="3000">
          <cell r="A3000">
            <v>25730010</v>
          </cell>
          <cell r="B3000" t="str">
            <v>25730010 IGST -Bihar  Receivable</v>
          </cell>
          <cell r="C3000">
            <v>582217671.28999996</v>
          </cell>
          <cell r="D3000">
            <v>266059797.13999999</v>
          </cell>
          <cell r="E3000">
            <v>425785799.58999997</v>
          </cell>
          <cell r="F3000">
            <v>2168278.63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50440.160000000003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1276281986.8099999</v>
          </cell>
        </row>
        <row r="3001">
          <cell r="A3001">
            <v>25730011</v>
          </cell>
          <cell r="B3001" t="str">
            <v>25730011 IGST -Sikkim  Receivable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</row>
        <row r="3002">
          <cell r="A3002">
            <v>25730012</v>
          </cell>
          <cell r="B3002" t="str">
            <v>25730012 IGST -Arunachal Pradesh  Receivable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</row>
        <row r="3003">
          <cell r="A3003">
            <v>25730013</v>
          </cell>
          <cell r="B3003" t="str">
            <v>25730013 IGST -Nagaland  Receivable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</row>
        <row r="3004">
          <cell r="A3004">
            <v>25730014</v>
          </cell>
          <cell r="B3004" t="str">
            <v>25730014 IGST -Manipur  Receivable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</row>
        <row r="3005">
          <cell r="A3005">
            <v>25730015</v>
          </cell>
          <cell r="B3005" t="str">
            <v>25730015 IGST -Mizoram  Receivable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</row>
        <row r="3006">
          <cell r="A3006">
            <v>25730016</v>
          </cell>
          <cell r="B3006" t="str">
            <v>25730016 IGST -Tripura  Receivable</v>
          </cell>
          <cell r="C3006">
            <v>0</v>
          </cell>
          <cell r="D3006">
            <v>0</v>
          </cell>
          <cell r="E3006">
            <v>0</v>
          </cell>
          <cell r="F3006">
            <v>0</v>
          </cell>
          <cell r="G3006">
            <v>0</v>
          </cell>
          <cell r="H3006">
            <v>0</v>
          </cell>
          <cell r="I3006">
            <v>0</v>
          </cell>
          <cell r="J3006">
            <v>0</v>
          </cell>
          <cell r="K3006">
            <v>0</v>
          </cell>
          <cell r="L3006">
            <v>0</v>
          </cell>
          <cell r="M3006">
            <v>0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</row>
        <row r="3007">
          <cell r="A3007">
            <v>25730017</v>
          </cell>
          <cell r="B3007" t="str">
            <v>25730017 IGST -Meghalaya  Receivable</v>
          </cell>
          <cell r="C3007">
            <v>0</v>
          </cell>
          <cell r="D3007">
            <v>0</v>
          </cell>
          <cell r="E3007">
            <v>0</v>
          </cell>
          <cell r="F3007">
            <v>0</v>
          </cell>
          <cell r="G3007">
            <v>0</v>
          </cell>
          <cell r="H3007">
            <v>0</v>
          </cell>
          <cell r="I3007">
            <v>0</v>
          </cell>
          <cell r="J3007">
            <v>0</v>
          </cell>
          <cell r="K3007">
            <v>0</v>
          </cell>
          <cell r="L3007">
            <v>0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</row>
        <row r="3008">
          <cell r="A3008">
            <v>25730018</v>
          </cell>
          <cell r="B3008" t="str">
            <v>25730018 IGST -Assam  Receivable</v>
          </cell>
          <cell r="C3008">
            <v>851885771.41999996</v>
          </cell>
          <cell r="D3008">
            <v>42375859.829999998</v>
          </cell>
          <cell r="E3008">
            <v>40922137.789999999</v>
          </cell>
          <cell r="F3008">
            <v>946180.3</v>
          </cell>
          <cell r="G3008">
            <v>3215745.78</v>
          </cell>
          <cell r="H3008">
            <v>0</v>
          </cell>
          <cell r="I3008">
            <v>0</v>
          </cell>
          <cell r="J3008">
            <v>0</v>
          </cell>
          <cell r="K3008">
            <v>0</v>
          </cell>
          <cell r="L3008">
            <v>383697.16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939729392.27999997</v>
          </cell>
        </row>
        <row r="3009">
          <cell r="A3009">
            <v>25730019</v>
          </cell>
          <cell r="B3009" t="str">
            <v>25730019 IGST -West Bengal  Receivable</v>
          </cell>
          <cell r="C3009">
            <v>6933605122.9300003</v>
          </cell>
          <cell r="D3009">
            <v>2488741322.2199998</v>
          </cell>
          <cell r="E3009">
            <v>1634202657.21</v>
          </cell>
          <cell r="F3009">
            <v>37111794.090000004</v>
          </cell>
          <cell r="G3009">
            <v>221738.38</v>
          </cell>
          <cell r="H3009">
            <v>0</v>
          </cell>
          <cell r="I3009">
            <v>0</v>
          </cell>
          <cell r="J3009">
            <v>0</v>
          </cell>
          <cell r="K3009">
            <v>0</v>
          </cell>
          <cell r="L3009">
            <v>23846441.370000001</v>
          </cell>
          <cell r="M3009">
            <v>2524693.7599999998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11120253769.959999</v>
          </cell>
        </row>
        <row r="3010">
          <cell r="A3010">
            <v>25730020</v>
          </cell>
          <cell r="B3010" t="str">
            <v>25730020 IGST -JHARKHNAD  Receivable</v>
          </cell>
          <cell r="C3010">
            <v>715523332.89999998</v>
          </cell>
          <cell r="D3010">
            <v>262470372.96000001</v>
          </cell>
          <cell r="E3010">
            <v>138573753.31</v>
          </cell>
          <cell r="F3010">
            <v>360162.23</v>
          </cell>
          <cell r="G3010">
            <v>0</v>
          </cell>
          <cell r="H3010">
            <v>0</v>
          </cell>
          <cell r="I3010">
            <v>0</v>
          </cell>
          <cell r="J3010">
            <v>0</v>
          </cell>
          <cell r="K3010">
            <v>0</v>
          </cell>
          <cell r="L3010">
            <v>8578402.9199999999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1125506024.3199999</v>
          </cell>
        </row>
        <row r="3011">
          <cell r="A3011">
            <v>25730021</v>
          </cell>
          <cell r="B3011" t="str">
            <v>25730021 IGST -Orissa  Receivable</v>
          </cell>
          <cell r="C3011">
            <v>3312561947.1399999</v>
          </cell>
          <cell r="D3011">
            <v>1844160366.1099999</v>
          </cell>
          <cell r="E3011">
            <v>1118201665.9400001</v>
          </cell>
          <cell r="F3011">
            <v>7626363.6600000001</v>
          </cell>
          <cell r="G3011">
            <v>42679.53</v>
          </cell>
          <cell r="H3011">
            <v>0</v>
          </cell>
          <cell r="I3011">
            <v>0</v>
          </cell>
          <cell r="J3011">
            <v>0</v>
          </cell>
          <cell r="K3011">
            <v>0</v>
          </cell>
          <cell r="L3011">
            <v>251.39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6282593273.7700005</v>
          </cell>
        </row>
        <row r="3012">
          <cell r="A3012">
            <v>25730022</v>
          </cell>
          <cell r="B3012" t="str">
            <v>25730022 IGST -CHATTISGARH  Receivable</v>
          </cell>
          <cell r="C3012">
            <v>903475591.83000004</v>
          </cell>
          <cell r="D3012">
            <v>371753154.88</v>
          </cell>
          <cell r="E3012">
            <v>173200417.28999999</v>
          </cell>
          <cell r="F3012">
            <v>1485665.05</v>
          </cell>
          <cell r="G3012">
            <v>0</v>
          </cell>
          <cell r="H3012">
            <v>0</v>
          </cell>
          <cell r="I3012">
            <v>0</v>
          </cell>
          <cell r="J3012">
            <v>0</v>
          </cell>
          <cell r="K3012">
            <v>0</v>
          </cell>
          <cell r="L3012">
            <v>0</v>
          </cell>
          <cell r="M3012">
            <v>0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>
            <v>0</v>
          </cell>
          <cell r="T3012">
            <v>1449914829.05</v>
          </cell>
        </row>
        <row r="3013">
          <cell r="A3013">
            <v>25730023</v>
          </cell>
          <cell r="B3013" t="str">
            <v>25730023 IGST -Madhya Pradesh  Receivable</v>
          </cell>
          <cell r="C3013">
            <v>9976881563.7399998</v>
          </cell>
          <cell r="D3013">
            <v>7825702110.21</v>
          </cell>
          <cell r="E3013">
            <v>4758366225.8599997</v>
          </cell>
          <cell r="F3013">
            <v>42546065.619999997</v>
          </cell>
          <cell r="G3013">
            <v>4180593.91</v>
          </cell>
          <cell r="H3013">
            <v>0</v>
          </cell>
          <cell r="I3013">
            <v>0</v>
          </cell>
          <cell r="J3013">
            <v>0</v>
          </cell>
          <cell r="K3013">
            <v>0</v>
          </cell>
          <cell r="L3013">
            <v>3212438.2</v>
          </cell>
          <cell r="M3013">
            <v>6743657055.3599997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29354546052.900002</v>
          </cell>
        </row>
        <row r="3014">
          <cell r="A3014">
            <v>25730024</v>
          </cell>
          <cell r="B3014" t="str">
            <v>25730024 IGST -Gujarat  Receivable</v>
          </cell>
          <cell r="C3014">
            <v>1667284328.98</v>
          </cell>
          <cell r="D3014">
            <v>4210471352.1100001</v>
          </cell>
          <cell r="E3014">
            <v>1459367593.3399999</v>
          </cell>
          <cell r="F3014">
            <v>17407372.719999999</v>
          </cell>
          <cell r="G3014">
            <v>4923</v>
          </cell>
          <cell r="H3014">
            <v>0</v>
          </cell>
          <cell r="I3014">
            <v>0</v>
          </cell>
          <cell r="J3014">
            <v>0</v>
          </cell>
          <cell r="K3014">
            <v>0</v>
          </cell>
          <cell r="L3014">
            <v>0</v>
          </cell>
          <cell r="M3014">
            <v>0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>
            <v>0</v>
          </cell>
          <cell r="T3014">
            <v>7354535570.1499996</v>
          </cell>
        </row>
        <row r="3015">
          <cell r="A3015">
            <v>25730025</v>
          </cell>
          <cell r="B3015" t="str">
            <v>25730025 IGST -Daman und Diu  Receivable</v>
          </cell>
          <cell r="C3015">
            <v>0</v>
          </cell>
          <cell r="D3015">
            <v>0</v>
          </cell>
          <cell r="E3015">
            <v>0</v>
          </cell>
          <cell r="F3015">
            <v>0</v>
          </cell>
          <cell r="G3015">
            <v>0</v>
          </cell>
          <cell r="H3015">
            <v>0</v>
          </cell>
          <cell r="I3015">
            <v>0</v>
          </cell>
          <cell r="J3015">
            <v>0</v>
          </cell>
          <cell r="K3015">
            <v>0</v>
          </cell>
          <cell r="L3015">
            <v>0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</row>
        <row r="3016">
          <cell r="A3016">
            <v>25730026</v>
          </cell>
          <cell r="B3016" t="str">
            <v>25730026 IGST -Dadra and Nagar Hav.  Receivable</v>
          </cell>
          <cell r="C3016">
            <v>0</v>
          </cell>
          <cell r="D3016">
            <v>0</v>
          </cell>
          <cell r="E3016">
            <v>0</v>
          </cell>
          <cell r="F3016">
            <v>0</v>
          </cell>
          <cell r="G3016">
            <v>0</v>
          </cell>
          <cell r="H3016">
            <v>0</v>
          </cell>
          <cell r="I3016">
            <v>0</v>
          </cell>
          <cell r="J3016">
            <v>0</v>
          </cell>
          <cell r="K3016">
            <v>0</v>
          </cell>
          <cell r="L3016">
            <v>0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</row>
        <row r="3017">
          <cell r="A3017">
            <v>25730027</v>
          </cell>
          <cell r="B3017" t="str">
            <v>25730027 IGST -Maharashtra  Receivable</v>
          </cell>
          <cell r="C3017">
            <v>132110507558.94</v>
          </cell>
          <cell r="D3017">
            <v>29437720584.73</v>
          </cell>
          <cell r="E3017">
            <v>6218368755.2600002</v>
          </cell>
          <cell r="F3017">
            <v>797443223.20000005</v>
          </cell>
          <cell r="G3017">
            <v>8449459709.3800001</v>
          </cell>
          <cell r="H3017">
            <v>0</v>
          </cell>
          <cell r="I3017">
            <v>0</v>
          </cell>
          <cell r="J3017">
            <v>0</v>
          </cell>
          <cell r="K3017">
            <v>0</v>
          </cell>
          <cell r="L3017">
            <v>1459730358.49</v>
          </cell>
          <cell r="M3017">
            <v>129906609.31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>
            <v>0</v>
          </cell>
          <cell r="T3017">
            <v>178603136799.31</v>
          </cell>
        </row>
        <row r="3018">
          <cell r="A3018">
            <v>25730029</v>
          </cell>
          <cell r="B3018" t="str">
            <v>25730029 IGST -Karnataka  Receivable</v>
          </cell>
          <cell r="C3018">
            <v>6241160207.8299999</v>
          </cell>
          <cell r="D3018">
            <v>2206914090.52</v>
          </cell>
          <cell r="E3018">
            <v>1789666808.6800001</v>
          </cell>
          <cell r="F3018">
            <v>21133475.210000001</v>
          </cell>
          <cell r="G3018">
            <v>478980.09</v>
          </cell>
          <cell r="H3018">
            <v>0</v>
          </cell>
          <cell r="I3018">
            <v>0</v>
          </cell>
          <cell r="J3018">
            <v>0</v>
          </cell>
          <cell r="K3018">
            <v>0</v>
          </cell>
          <cell r="L3018">
            <v>21572162.27</v>
          </cell>
          <cell r="M3018">
            <v>163367.1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0</v>
          </cell>
          <cell r="T3018">
            <v>10281089091.700001</v>
          </cell>
        </row>
        <row r="3019">
          <cell r="A3019">
            <v>25730030</v>
          </cell>
          <cell r="B3019" t="str">
            <v>25730030 IGST -Goa  Receivable</v>
          </cell>
          <cell r="C3019">
            <v>69195.12</v>
          </cell>
          <cell r="D3019">
            <v>0</v>
          </cell>
          <cell r="E3019">
            <v>0</v>
          </cell>
          <cell r="F3019">
            <v>5316270.12</v>
          </cell>
          <cell r="G3019">
            <v>0</v>
          </cell>
          <cell r="H3019">
            <v>0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>
            <v>0</v>
          </cell>
          <cell r="T3019">
            <v>5385465.2400000002</v>
          </cell>
        </row>
        <row r="3020">
          <cell r="A3020">
            <v>25730031</v>
          </cell>
          <cell r="B3020" t="str">
            <v>25730031 IGST -Lakshadweep  Receivable</v>
          </cell>
          <cell r="C3020">
            <v>0</v>
          </cell>
          <cell r="D3020">
            <v>0</v>
          </cell>
          <cell r="E3020">
            <v>0</v>
          </cell>
          <cell r="F3020">
            <v>0</v>
          </cell>
          <cell r="G3020">
            <v>0</v>
          </cell>
          <cell r="H3020">
            <v>0</v>
          </cell>
          <cell r="I3020">
            <v>0</v>
          </cell>
          <cell r="J3020">
            <v>0</v>
          </cell>
          <cell r="K3020">
            <v>0</v>
          </cell>
          <cell r="L3020">
            <v>0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</row>
        <row r="3021">
          <cell r="A3021">
            <v>25730032</v>
          </cell>
          <cell r="B3021" t="str">
            <v>25730032 IGST -Kerala  Receivable</v>
          </cell>
          <cell r="C3021">
            <v>452830132.81</v>
          </cell>
          <cell r="D3021">
            <v>4649204.4000000004</v>
          </cell>
          <cell r="E3021">
            <v>0</v>
          </cell>
          <cell r="F3021">
            <v>8738.34</v>
          </cell>
          <cell r="G3021">
            <v>4010.79</v>
          </cell>
          <cell r="H3021">
            <v>0</v>
          </cell>
          <cell r="I3021">
            <v>0</v>
          </cell>
          <cell r="J3021">
            <v>0</v>
          </cell>
          <cell r="K3021">
            <v>0</v>
          </cell>
          <cell r="L3021">
            <v>6130.37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457498216.70999998</v>
          </cell>
        </row>
        <row r="3022">
          <cell r="A3022">
            <v>25730033</v>
          </cell>
          <cell r="B3022" t="str">
            <v>25730033 IGST -Tamil Nadu  Receivable</v>
          </cell>
          <cell r="C3022">
            <v>19666370458.610001</v>
          </cell>
          <cell r="D3022">
            <v>4870412525.4700003</v>
          </cell>
          <cell r="E3022">
            <v>2236249143.21</v>
          </cell>
          <cell r="F3022">
            <v>86905257.140000001</v>
          </cell>
          <cell r="G3022">
            <v>29872005.550000001</v>
          </cell>
          <cell r="H3022">
            <v>0</v>
          </cell>
          <cell r="I3022">
            <v>0</v>
          </cell>
          <cell r="J3022">
            <v>0</v>
          </cell>
          <cell r="K3022">
            <v>0</v>
          </cell>
          <cell r="L3022">
            <v>1439383.71</v>
          </cell>
          <cell r="M3022">
            <v>19188533.609999999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0</v>
          </cell>
          <cell r="T3022">
            <v>26910437307.299999</v>
          </cell>
        </row>
        <row r="3023">
          <cell r="A3023">
            <v>25730034</v>
          </cell>
          <cell r="B3023" t="str">
            <v>25730034 IGST -Pondicherry  Receivable</v>
          </cell>
          <cell r="C3023">
            <v>1126970.3400000001</v>
          </cell>
          <cell r="D3023">
            <v>997.17</v>
          </cell>
          <cell r="E3023">
            <v>0</v>
          </cell>
          <cell r="F3023">
            <v>0</v>
          </cell>
          <cell r="G3023">
            <v>0</v>
          </cell>
          <cell r="H3023">
            <v>0</v>
          </cell>
          <cell r="I3023">
            <v>0</v>
          </cell>
          <cell r="J3023">
            <v>0</v>
          </cell>
          <cell r="K3023">
            <v>0</v>
          </cell>
          <cell r="L3023">
            <v>0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>
            <v>0</v>
          </cell>
          <cell r="T3023">
            <v>1127967.51</v>
          </cell>
        </row>
        <row r="3024">
          <cell r="A3024">
            <v>25730035</v>
          </cell>
          <cell r="B3024" t="str">
            <v>25730035 IGST -Andaman and Nicobar  Receivable</v>
          </cell>
          <cell r="C3024">
            <v>0</v>
          </cell>
          <cell r="D3024">
            <v>0</v>
          </cell>
          <cell r="E3024">
            <v>0</v>
          </cell>
          <cell r="F3024">
            <v>0</v>
          </cell>
          <cell r="G3024">
            <v>0</v>
          </cell>
          <cell r="H3024">
            <v>0</v>
          </cell>
          <cell r="I3024">
            <v>0</v>
          </cell>
          <cell r="J3024">
            <v>0</v>
          </cell>
          <cell r="K3024">
            <v>0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</row>
        <row r="3025">
          <cell r="A3025">
            <v>25730036</v>
          </cell>
          <cell r="B3025" t="str">
            <v>25730036 IGST -Telangana  Receivable</v>
          </cell>
          <cell r="C3025">
            <v>37389436298.879997</v>
          </cell>
          <cell r="D3025">
            <v>23451716596.68</v>
          </cell>
          <cell r="E3025">
            <v>2849894638.1100001</v>
          </cell>
          <cell r="F3025">
            <v>113972222.92</v>
          </cell>
          <cell r="G3025">
            <v>296431.42</v>
          </cell>
          <cell r="H3025">
            <v>0</v>
          </cell>
          <cell r="I3025">
            <v>0</v>
          </cell>
          <cell r="J3025">
            <v>0</v>
          </cell>
          <cell r="K3025">
            <v>0</v>
          </cell>
          <cell r="L3025">
            <v>22346997.629999999</v>
          </cell>
          <cell r="M3025">
            <v>1480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63827664665.639999</v>
          </cell>
        </row>
        <row r="3026">
          <cell r="A3026">
            <v>25730037</v>
          </cell>
          <cell r="B3026" t="str">
            <v>25730037 IGST -Andhra Pradesh  Receivable</v>
          </cell>
          <cell r="C3026">
            <v>342839605.22000003</v>
          </cell>
          <cell r="D3026">
            <v>1445382082.25</v>
          </cell>
          <cell r="E3026">
            <v>629612778.95000005</v>
          </cell>
          <cell r="F3026">
            <v>6423207.3399999999</v>
          </cell>
          <cell r="G3026">
            <v>489990.25</v>
          </cell>
          <cell r="H3026">
            <v>0</v>
          </cell>
          <cell r="I3026">
            <v>0</v>
          </cell>
          <cell r="J3026">
            <v>0</v>
          </cell>
          <cell r="K3026">
            <v>0</v>
          </cell>
          <cell r="L3026">
            <v>539144.24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2425286808.25</v>
          </cell>
        </row>
        <row r="3027">
          <cell r="A3027">
            <v>25730038</v>
          </cell>
          <cell r="B3027" t="str">
            <v>25730038 TDS/TCS on IGST -Jammu and Kashmir  Receivable</v>
          </cell>
          <cell r="C3027">
            <v>0</v>
          </cell>
          <cell r="D3027">
            <v>0</v>
          </cell>
          <cell r="E3027">
            <v>0</v>
          </cell>
          <cell r="F3027">
            <v>0</v>
          </cell>
          <cell r="G3027">
            <v>0</v>
          </cell>
          <cell r="H3027">
            <v>0</v>
          </cell>
          <cell r="I3027">
            <v>0</v>
          </cell>
          <cell r="J3027">
            <v>0</v>
          </cell>
          <cell r="K3027">
            <v>0</v>
          </cell>
          <cell r="L3027">
            <v>0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</row>
        <row r="3028">
          <cell r="A3028">
            <v>25730040</v>
          </cell>
          <cell r="B3028" t="str">
            <v>25730040 TDS/TCS on IGST -Punjab  Receivable</v>
          </cell>
          <cell r="C3028">
            <v>-58</v>
          </cell>
          <cell r="D3028">
            <v>113075</v>
          </cell>
          <cell r="E3028">
            <v>-113071.62</v>
          </cell>
          <cell r="F3028">
            <v>0</v>
          </cell>
          <cell r="G3028">
            <v>0</v>
          </cell>
          <cell r="H3028">
            <v>0</v>
          </cell>
          <cell r="I3028">
            <v>0</v>
          </cell>
          <cell r="J3028">
            <v>0</v>
          </cell>
          <cell r="K3028">
            <v>0</v>
          </cell>
          <cell r="L3028">
            <v>0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-54.62</v>
          </cell>
        </row>
        <row r="3029">
          <cell r="A3029">
            <v>25730042</v>
          </cell>
          <cell r="B3029" t="str">
            <v>25730042 TDS/TCS on IGST -Uttarakhand  Receivable</v>
          </cell>
          <cell r="C3029">
            <v>25516521.809999999</v>
          </cell>
          <cell r="D3029">
            <v>8355</v>
          </cell>
          <cell r="E3029">
            <v>0</v>
          </cell>
          <cell r="F3029">
            <v>0</v>
          </cell>
          <cell r="G3029">
            <v>0</v>
          </cell>
          <cell r="H3029">
            <v>0</v>
          </cell>
          <cell r="I3029">
            <v>0</v>
          </cell>
          <cell r="J3029">
            <v>0</v>
          </cell>
          <cell r="K3029">
            <v>0</v>
          </cell>
          <cell r="L3029">
            <v>0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>
            <v>0</v>
          </cell>
          <cell r="T3029">
            <v>25524876.809999999</v>
          </cell>
        </row>
        <row r="3030">
          <cell r="A3030">
            <v>25730043</v>
          </cell>
          <cell r="B3030" t="str">
            <v>*   TDS/TCS on IGST -Har</v>
          </cell>
          <cell r="C3030">
            <v>-0.68</v>
          </cell>
          <cell r="D3030">
            <v>0</v>
          </cell>
          <cell r="E3030">
            <v>0</v>
          </cell>
          <cell r="F3030">
            <v>0</v>
          </cell>
          <cell r="G3030">
            <v>0</v>
          </cell>
          <cell r="H3030">
            <v>0</v>
          </cell>
          <cell r="I3030">
            <v>0</v>
          </cell>
          <cell r="J3030">
            <v>0</v>
          </cell>
          <cell r="K3030">
            <v>0</v>
          </cell>
          <cell r="L3030">
            <v>0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>
            <v>0</v>
          </cell>
          <cell r="T3030">
            <v>-0.68</v>
          </cell>
        </row>
        <row r="3031">
          <cell r="A3031">
            <v>25730045</v>
          </cell>
          <cell r="B3031" t="str">
            <v>25730045   TDS/TCS on IGST -Raj</v>
          </cell>
          <cell r="C3031">
            <v>-47367</v>
          </cell>
          <cell r="D3031">
            <v>47368</v>
          </cell>
          <cell r="E3031">
            <v>0</v>
          </cell>
          <cell r="F3031">
            <v>0</v>
          </cell>
          <cell r="G3031">
            <v>0</v>
          </cell>
          <cell r="H3031">
            <v>0</v>
          </cell>
          <cell r="I3031">
            <v>0</v>
          </cell>
          <cell r="J3031">
            <v>0</v>
          </cell>
          <cell r="K3031">
            <v>0</v>
          </cell>
          <cell r="L3031">
            <v>0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>
            <v>0</v>
          </cell>
          <cell r="T3031">
            <v>1</v>
          </cell>
        </row>
        <row r="3032">
          <cell r="A3032">
            <v>25730046</v>
          </cell>
          <cell r="B3032" t="str">
            <v>25730046 TDS/TCS on IGST -UTTAR PARADESH  Receiva</v>
          </cell>
          <cell r="C3032">
            <v>0</v>
          </cell>
          <cell r="D3032">
            <v>0</v>
          </cell>
          <cell r="E3032">
            <v>0</v>
          </cell>
          <cell r="F3032">
            <v>0</v>
          </cell>
          <cell r="G3032">
            <v>0</v>
          </cell>
          <cell r="H3032">
            <v>0</v>
          </cell>
          <cell r="I3032">
            <v>0</v>
          </cell>
          <cell r="J3032">
            <v>0</v>
          </cell>
          <cell r="K3032">
            <v>0</v>
          </cell>
          <cell r="L3032">
            <v>0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</row>
        <row r="3033">
          <cell r="A3033">
            <v>25730047</v>
          </cell>
          <cell r="B3033" t="str">
            <v>*   TDS/TCS on IGST -Bih</v>
          </cell>
          <cell r="C3033">
            <v>78456.09</v>
          </cell>
          <cell r="D3033">
            <v>0</v>
          </cell>
          <cell r="E3033">
            <v>0</v>
          </cell>
          <cell r="F3033">
            <v>0</v>
          </cell>
          <cell r="G3033">
            <v>0</v>
          </cell>
          <cell r="H3033">
            <v>0</v>
          </cell>
          <cell r="I3033">
            <v>0</v>
          </cell>
          <cell r="J3033">
            <v>0</v>
          </cell>
          <cell r="K3033">
            <v>0</v>
          </cell>
          <cell r="L3033">
            <v>0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>
            <v>0</v>
          </cell>
          <cell r="T3033">
            <v>78456.09</v>
          </cell>
        </row>
        <row r="3034">
          <cell r="A3034">
            <v>25730054</v>
          </cell>
          <cell r="B3034" t="str">
            <v>25730054 TDS/TCS on IGST -Meghalaya  Receivable</v>
          </cell>
          <cell r="C3034">
            <v>0</v>
          </cell>
          <cell r="D3034">
            <v>0</v>
          </cell>
          <cell r="E3034">
            <v>0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</row>
        <row r="3035">
          <cell r="A3035">
            <v>25730055</v>
          </cell>
          <cell r="B3035" t="str">
            <v>*   TDS/TCS on IGST -Ass</v>
          </cell>
          <cell r="C3035">
            <v>0</v>
          </cell>
          <cell r="D3035">
            <v>-17488</v>
          </cell>
          <cell r="E3035">
            <v>70440</v>
          </cell>
          <cell r="F3035">
            <v>0</v>
          </cell>
          <cell r="G3035">
            <v>0</v>
          </cell>
          <cell r="H3035">
            <v>0</v>
          </cell>
          <cell r="I3035">
            <v>0</v>
          </cell>
          <cell r="J3035">
            <v>0</v>
          </cell>
          <cell r="K3035">
            <v>0</v>
          </cell>
          <cell r="L3035">
            <v>0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>
            <v>0</v>
          </cell>
          <cell r="T3035">
            <v>52952</v>
          </cell>
        </row>
        <row r="3036">
          <cell r="A3036">
            <v>25730056</v>
          </cell>
          <cell r="B3036" t="str">
            <v>25730056 TDS/TCS on IGST -West Bengal  Receivable</v>
          </cell>
          <cell r="C3036">
            <v>0</v>
          </cell>
          <cell r="D3036">
            <v>0</v>
          </cell>
          <cell r="E3036">
            <v>0</v>
          </cell>
          <cell r="F3036">
            <v>0</v>
          </cell>
          <cell r="G3036">
            <v>0</v>
          </cell>
          <cell r="H3036">
            <v>0</v>
          </cell>
          <cell r="I3036">
            <v>0</v>
          </cell>
          <cell r="J3036">
            <v>0</v>
          </cell>
          <cell r="K3036">
            <v>0</v>
          </cell>
          <cell r="L3036">
            <v>0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</row>
        <row r="3037">
          <cell r="A3037">
            <v>25730057</v>
          </cell>
          <cell r="B3037" t="str">
            <v>25730057 TDS/TCS on IGST -JHARKHNAD  Receivable</v>
          </cell>
          <cell r="C3037">
            <v>0</v>
          </cell>
          <cell r="D3037">
            <v>0</v>
          </cell>
          <cell r="E3037">
            <v>0</v>
          </cell>
          <cell r="F3037">
            <v>0</v>
          </cell>
          <cell r="G3037">
            <v>0</v>
          </cell>
          <cell r="H3037">
            <v>0</v>
          </cell>
          <cell r="I3037">
            <v>0</v>
          </cell>
          <cell r="J3037">
            <v>0</v>
          </cell>
          <cell r="K3037">
            <v>0</v>
          </cell>
          <cell r="L3037">
            <v>0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</row>
        <row r="3038">
          <cell r="A3038">
            <v>25730058</v>
          </cell>
          <cell r="B3038" t="str">
            <v>25730058 TDS/TCS on IGST -Orissa  Receivable</v>
          </cell>
          <cell r="C3038">
            <v>0</v>
          </cell>
          <cell r="D3038">
            <v>0</v>
          </cell>
          <cell r="E3038">
            <v>0</v>
          </cell>
          <cell r="F3038">
            <v>0</v>
          </cell>
          <cell r="G3038">
            <v>0</v>
          </cell>
          <cell r="H3038">
            <v>0</v>
          </cell>
          <cell r="I3038">
            <v>0</v>
          </cell>
          <cell r="J3038">
            <v>0</v>
          </cell>
          <cell r="K3038">
            <v>0</v>
          </cell>
          <cell r="L3038">
            <v>0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</row>
        <row r="3039">
          <cell r="A3039">
            <v>25730059</v>
          </cell>
          <cell r="B3039" t="str">
            <v>25730059 TDS/TCS on IGST -CHATTISGARH  Receivable</v>
          </cell>
          <cell r="C3039">
            <v>0</v>
          </cell>
          <cell r="D3039">
            <v>0</v>
          </cell>
          <cell r="E3039">
            <v>0</v>
          </cell>
          <cell r="F3039">
            <v>0</v>
          </cell>
          <cell r="G3039">
            <v>0</v>
          </cell>
          <cell r="H3039">
            <v>0</v>
          </cell>
          <cell r="I3039">
            <v>0</v>
          </cell>
          <cell r="J3039">
            <v>0</v>
          </cell>
          <cell r="K3039">
            <v>0</v>
          </cell>
          <cell r="L3039">
            <v>0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</row>
        <row r="3040">
          <cell r="A3040">
            <v>25730060</v>
          </cell>
          <cell r="B3040" t="str">
            <v>25730060 TDS/TCS on IGST -Madhya Pradesh  Receivab</v>
          </cell>
          <cell r="C3040">
            <v>-216576.74</v>
          </cell>
          <cell r="D3040">
            <v>-20061.34</v>
          </cell>
          <cell r="E3040">
            <v>0</v>
          </cell>
          <cell r="F3040">
            <v>0</v>
          </cell>
          <cell r="G3040">
            <v>0</v>
          </cell>
          <cell r="H3040">
            <v>0</v>
          </cell>
          <cell r="I3040">
            <v>0</v>
          </cell>
          <cell r="J3040">
            <v>0</v>
          </cell>
          <cell r="K3040">
            <v>0</v>
          </cell>
          <cell r="L3040">
            <v>0</v>
          </cell>
          <cell r="M3040">
            <v>0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>
            <v>0</v>
          </cell>
          <cell r="T3040">
            <v>-236638.07999999999</v>
          </cell>
        </row>
        <row r="3041">
          <cell r="A3041">
            <v>25730061</v>
          </cell>
          <cell r="B3041" t="str">
            <v>*   TDS/TCS on IGST -Guj</v>
          </cell>
          <cell r="C3041">
            <v>0</v>
          </cell>
          <cell r="D3041">
            <v>-9165</v>
          </cell>
          <cell r="E3041">
            <v>-4820</v>
          </cell>
          <cell r="F3041">
            <v>0</v>
          </cell>
          <cell r="G3041">
            <v>0</v>
          </cell>
          <cell r="H3041">
            <v>0</v>
          </cell>
          <cell r="I3041">
            <v>0</v>
          </cell>
          <cell r="J3041">
            <v>0</v>
          </cell>
          <cell r="K3041">
            <v>0</v>
          </cell>
          <cell r="L3041">
            <v>0</v>
          </cell>
          <cell r="M3041">
            <v>0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>
            <v>0</v>
          </cell>
          <cell r="T3041">
            <v>-13985</v>
          </cell>
        </row>
        <row r="3042">
          <cell r="A3042">
            <v>25730064</v>
          </cell>
          <cell r="B3042" t="str">
            <v>25730064 TDS/TCS on IGST -Maharashtra  Receivable</v>
          </cell>
          <cell r="C3042">
            <v>128100182.36</v>
          </cell>
          <cell r="D3042">
            <v>442247.04</v>
          </cell>
          <cell r="E3042">
            <v>0</v>
          </cell>
          <cell r="F3042">
            <v>0</v>
          </cell>
          <cell r="G3042">
            <v>-126287.36</v>
          </cell>
          <cell r="H3042">
            <v>0</v>
          </cell>
          <cell r="I3042">
            <v>0</v>
          </cell>
          <cell r="J3042">
            <v>0</v>
          </cell>
          <cell r="K3042">
            <v>0</v>
          </cell>
          <cell r="L3042">
            <v>0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>
            <v>0</v>
          </cell>
          <cell r="T3042">
            <v>128416142.04000001</v>
          </cell>
        </row>
        <row r="3043">
          <cell r="A3043">
            <v>25730066</v>
          </cell>
          <cell r="B3043" t="str">
            <v>*   TDS/TCS on IGST -Karnataka  Receivable</v>
          </cell>
          <cell r="C3043">
            <v>633046.84</v>
          </cell>
          <cell r="D3043">
            <v>26290</v>
          </cell>
          <cell r="E3043">
            <v>0</v>
          </cell>
          <cell r="F3043">
            <v>0</v>
          </cell>
          <cell r="G3043">
            <v>0</v>
          </cell>
          <cell r="H3043">
            <v>0</v>
          </cell>
          <cell r="I3043">
            <v>0</v>
          </cell>
          <cell r="J3043">
            <v>0</v>
          </cell>
          <cell r="K3043">
            <v>0</v>
          </cell>
          <cell r="L3043">
            <v>0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>
            <v>0</v>
          </cell>
          <cell r="T3043">
            <v>659336.84</v>
          </cell>
        </row>
        <row r="3044">
          <cell r="A3044">
            <v>25730069</v>
          </cell>
          <cell r="B3044" t="str">
            <v>25730069   TDS/TCS on IGST -Kerala</v>
          </cell>
          <cell r="C3044">
            <v>0</v>
          </cell>
          <cell r="D3044">
            <v>0</v>
          </cell>
          <cell r="E3044">
            <v>0</v>
          </cell>
          <cell r="F3044">
            <v>0</v>
          </cell>
          <cell r="G3044">
            <v>0</v>
          </cell>
          <cell r="H3044">
            <v>0</v>
          </cell>
          <cell r="I3044">
            <v>0</v>
          </cell>
          <cell r="J3044">
            <v>0</v>
          </cell>
          <cell r="K3044">
            <v>0</v>
          </cell>
          <cell r="L3044">
            <v>0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</row>
        <row r="3045">
          <cell r="A3045">
            <v>25730070</v>
          </cell>
          <cell r="B3045" t="str">
            <v>*   TDS/TCS on IGST -Tamil Nadu  Receivable</v>
          </cell>
          <cell r="C3045">
            <v>0</v>
          </cell>
          <cell r="D3045">
            <v>0</v>
          </cell>
          <cell r="E3045">
            <v>0</v>
          </cell>
          <cell r="F3045">
            <v>0</v>
          </cell>
          <cell r="G3045">
            <v>0</v>
          </cell>
          <cell r="H3045">
            <v>0</v>
          </cell>
          <cell r="I3045">
            <v>0</v>
          </cell>
          <cell r="J3045">
            <v>0</v>
          </cell>
          <cell r="K3045">
            <v>0</v>
          </cell>
          <cell r="L3045">
            <v>0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0</v>
          </cell>
        </row>
        <row r="3046">
          <cell r="A3046">
            <v>25730073</v>
          </cell>
          <cell r="B3046" t="str">
            <v>25730073 TDS/TCS on IGST -Telangana  Receivable</v>
          </cell>
          <cell r="C3046">
            <v>15981604.99</v>
          </cell>
          <cell r="D3046">
            <v>0</v>
          </cell>
          <cell r="E3046">
            <v>0</v>
          </cell>
          <cell r="F3046">
            <v>0</v>
          </cell>
          <cell r="G3046">
            <v>0</v>
          </cell>
          <cell r="H3046">
            <v>0</v>
          </cell>
          <cell r="I3046">
            <v>0</v>
          </cell>
          <cell r="J3046">
            <v>0</v>
          </cell>
          <cell r="K3046">
            <v>0</v>
          </cell>
          <cell r="L3046">
            <v>0</v>
          </cell>
          <cell r="M3046">
            <v>0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>
            <v>0</v>
          </cell>
          <cell r="T3046">
            <v>15981604.99</v>
          </cell>
        </row>
        <row r="3047">
          <cell r="A3047">
            <v>25730127</v>
          </cell>
          <cell r="B3047" t="str">
            <v>*   IGST MH Receivable E</v>
          </cell>
          <cell r="C3047">
            <v>63408.65</v>
          </cell>
          <cell r="D3047">
            <v>0</v>
          </cell>
          <cell r="E3047">
            <v>0</v>
          </cell>
          <cell r="F3047">
            <v>0</v>
          </cell>
          <cell r="G3047">
            <v>0</v>
          </cell>
          <cell r="H3047">
            <v>0</v>
          </cell>
          <cell r="I3047">
            <v>0</v>
          </cell>
          <cell r="J3047">
            <v>0</v>
          </cell>
          <cell r="K3047">
            <v>0</v>
          </cell>
          <cell r="L3047">
            <v>0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>
            <v>0</v>
          </cell>
          <cell r="T3047">
            <v>63408.65</v>
          </cell>
        </row>
        <row r="3048">
          <cell r="A3048">
            <v>25930001</v>
          </cell>
          <cell r="B3048" t="str">
            <v>25930001 IGST -Jammu and Kashmir  Receivable (RCM)</v>
          </cell>
          <cell r="C3048">
            <v>157802.04999999999</v>
          </cell>
          <cell r="D3048">
            <v>0</v>
          </cell>
          <cell r="E3048">
            <v>0</v>
          </cell>
          <cell r="F3048">
            <v>0</v>
          </cell>
          <cell r="G3048">
            <v>0</v>
          </cell>
          <cell r="H3048">
            <v>0</v>
          </cell>
          <cell r="I3048">
            <v>0</v>
          </cell>
          <cell r="J3048">
            <v>0</v>
          </cell>
          <cell r="K3048">
            <v>0</v>
          </cell>
          <cell r="L3048">
            <v>0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>
            <v>0</v>
          </cell>
          <cell r="T3048">
            <v>157802.04999999999</v>
          </cell>
        </row>
        <row r="3049">
          <cell r="A3049">
            <v>25930002</v>
          </cell>
          <cell r="B3049" t="str">
            <v>25930002 IGST -Himachal Pradesh  Receivable (RCM)</v>
          </cell>
          <cell r="C3049">
            <v>368365.9</v>
          </cell>
          <cell r="D3049">
            <v>0</v>
          </cell>
          <cell r="E3049">
            <v>0</v>
          </cell>
          <cell r="F3049">
            <v>0</v>
          </cell>
          <cell r="G3049">
            <v>0</v>
          </cell>
          <cell r="H3049">
            <v>0</v>
          </cell>
          <cell r="I3049">
            <v>0</v>
          </cell>
          <cell r="J3049">
            <v>0</v>
          </cell>
          <cell r="K3049">
            <v>0</v>
          </cell>
          <cell r="L3049">
            <v>0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>
            <v>0</v>
          </cell>
          <cell r="T3049">
            <v>368365.9</v>
          </cell>
        </row>
        <row r="3050">
          <cell r="A3050">
            <v>25930003</v>
          </cell>
          <cell r="B3050" t="str">
            <v>25930003 IGST -Punjab  Receivable (RCM)</v>
          </cell>
          <cell r="C3050">
            <v>3174136.02</v>
          </cell>
          <cell r="D3050">
            <v>10490479.970000001</v>
          </cell>
          <cell r="E3050">
            <v>132817913.65000001</v>
          </cell>
          <cell r="F3050">
            <v>54000</v>
          </cell>
          <cell r="G3050">
            <v>2464.4</v>
          </cell>
          <cell r="H3050">
            <v>0</v>
          </cell>
          <cell r="I3050">
            <v>0</v>
          </cell>
          <cell r="J3050">
            <v>0</v>
          </cell>
          <cell r="K3050">
            <v>0</v>
          </cell>
          <cell r="L3050">
            <v>193647.08</v>
          </cell>
          <cell r="M3050">
            <v>41399.050000000003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>
            <v>0</v>
          </cell>
          <cell r="T3050">
            <v>146774040.16999999</v>
          </cell>
        </row>
        <row r="3051">
          <cell r="A3051">
            <v>25930004</v>
          </cell>
          <cell r="B3051" t="str">
            <v>25930004 IGST -Chandigarh  Receivable (RCM)</v>
          </cell>
          <cell r="C3051">
            <v>0</v>
          </cell>
          <cell r="D3051">
            <v>0</v>
          </cell>
          <cell r="E3051">
            <v>0</v>
          </cell>
          <cell r="F3051">
            <v>0</v>
          </cell>
          <cell r="G3051">
            <v>0</v>
          </cell>
          <cell r="H3051">
            <v>0</v>
          </cell>
          <cell r="I3051">
            <v>0</v>
          </cell>
          <cell r="J3051">
            <v>0</v>
          </cell>
          <cell r="K3051">
            <v>0</v>
          </cell>
          <cell r="L3051">
            <v>0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</row>
        <row r="3052">
          <cell r="A3052">
            <v>25930005</v>
          </cell>
          <cell r="B3052" t="str">
            <v>25930005 IGST -Uttarakhand  Receivable (RCM)</v>
          </cell>
          <cell r="C3052">
            <v>39612907.619999997</v>
          </cell>
          <cell r="D3052">
            <v>10052160.890000001</v>
          </cell>
          <cell r="E3052">
            <v>0</v>
          </cell>
          <cell r="F3052">
            <v>0</v>
          </cell>
          <cell r="G3052">
            <v>0</v>
          </cell>
          <cell r="H3052">
            <v>0</v>
          </cell>
          <cell r="I3052">
            <v>0</v>
          </cell>
          <cell r="J3052">
            <v>0</v>
          </cell>
          <cell r="K3052">
            <v>0</v>
          </cell>
          <cell r="L3052">
            <v>0</v>
          </cell>
          <cell r="M3052">
            <v>0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>
            <v>0</v>
          </cell>
          <cell r="T3052">
            <v>49665068.509999998</v>
          </cell>
        </row>
        <row r="3053">
          <cell r="A3053">
            <v>25930006</v>
          </cell>
          <cell r="B3053" t="str">
            <v>25930006 IGST -Haryana  Receivable (RCM)</v>
          </cell>
          <cell r="C3053">
            <v>1110953.1399999999</v>
          </cell>
          <cell r="D3053">
            <v>45372.800000000003</v>
          </cell>
          <cell r="E3053">
            <v>0</v>
          </cell>
          <cell r="F3053">
            <v>0</v>
          </cell>
          <cell r="G3053">
            <v>596708.25</v>
          </cell>
          <cell r="H3053">
            <v>0</v>
          </cell>
          <cell r="I3053">
            <v>0</v>
          </cell>
          <cell r="J3053">
            <v>0</v>
          </cell>
          <cell r="K3053">
            <v>0</v>
          </cell>
          <cell r="L3053">
            <v>0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>
            <v>0</v>
          </cell>
          <cell r="T3053">
            <v>1753034.19</v>
          </cell>
        </row>
        <row r="3054">
          <cell r="A3054">
            <v>25930007</v>
          </cell>
          <cell r="B3054" t="str">
            <v>25930007 IGST -Delhi  Receivable (RCM)</v>
          </cell>
          <cell r="C3054">
            <v>954428.79</v>
          </cell>
          <cell r="D3054">
            <v>0</v>
          </cell>
          <cell r="E3054">
            <v>0</v>
          </cell>
          <cell r="F3054">
            <v>0</v>
          </cell>
          <cell r="G3054">
            <v>297095.40000000002</v>
          </cell>
          <cell r="H3054">
            <v>0</v>
          </cell>
          <cell r="I3054">
            <v>0</v>
          </cell>
          <cell r="J3054">
            <v>0</v>
          </cell>
          <cell r="K3054">
            <v>0</v>
          </cell>
          <cell r="L3054">
            <v>0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1251524.19</v>
          </cell>
        </row>
        <row r="3055">
          <cell r="A3055">
            <v>25930008</v>
          </cell>
          <cell r="B3055" t="str">
            <v>25930008 IGST -Rajasthan  Receivable (RCM)</v>
          </cell>
          <cell r="C3055">
            <v>2095257.83</v>
          </cell>
          <cell r="D3055">
            <v>6916175.1600000001</v>
          </cell>
          <cell r="E3055">
            <v>0</v>
          </cell>
          <cell r="F3055">
            <v>0</v>
          </cell>
          <cell r="G3055">
            <v>4738.6000000000004</v>
          </cell>
          <cell r="H3055">
            <v>0</v>
          </cell>
          <cell r="I3055">
            <v>0</v>
          </cell>
          <cell r="J3055">
            <v>0</v>
          </cell>
          <cell r="K3055">
            <v>0</v>
          </cell>
          <cell r="L3055">
            <v>911778.09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>
            <v>0</v>
          </cell>
          <cell r="T3055">
            <v>9927949.6799999997</v>
          </cell>
        </row>
        <row r="3056">
          <cell r="A3056">
            <v>25930009</v>
          </cell>
          <cell r="B3056" t="str">
            <v>25930009 IGST -UTTAR PARADESH  Receivable (RCM)</v>
          </cell>
          <cell r="C3056">
            <v>10672797.01</v>
          </cell>
          <cell r="D3056">
            <v>163685.65</v>
          </cell>
          <cell r="E3056">
            <v>2550</v>
          </cell>
          <cell r="F3056">
            <v>0</v>
          </cell>
          <cell r="G3056">
            <v>7330.75</v>
          </cell>
          <cell r="H3056">
            <v>0</v>
          </cell>
          <cell r="I3056">
            <v>0</v>
          </cell>
          <cell r="J3056">
            <v>0</v>
          </cell>
          <cell r="K3056">
            <v>0</v>
          </cell>
          <cell r="L3056">
            <v>6917.8</v>
          </cell>
          <cell r="M3056">
            <v>4598.1499999999996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10857879.359999999</v>
          </cell>
        </row>
        <row r="3057">
          <cell r="A3057">
            <v>25930010</v>
          </cell>
          <cell r="B3057" t="str">
            <v>25930010 IGST -Bihar  Receivable (RCM)</v>
          </cell>
          <cell r="C3057">
            <v>4832.45</v>
          </cell>
          <cell r="D3057">
            <v>0</v>
          </cell>
          <cell r="E3057">
            <v>0</v>
          </cell>
          <cell r="F3057">
            <v>0</v>
          </cell>
          <cell r="G3057">
            <v>0</v>
          </cell>
          <cell r="H3057">
            <v>0</v>
          </cell>
          <cell r="I3057">
            <v>0</v>
          </cell>
          <cell r="J3057">
            <v>0</v>
          </cell>
          <cell r="K3057">
            <v>0</v>
          </cell>
          <cell r="L3057">
            <v>0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4832.45</v>
          </cell>
        </row>
        <row r="3058">
          <cell r="A3058">
            <v>25930011</v>
          </cell>
          <cell r="B3058" t="str">
            <v>25930011 IGST -Sikkim  Receivable (RCM)</v>
          </cell>
          <cell r="C3058">
            <v>0</v>
          </cell>
          <cell r="D3058">
            <v>0</v>
          </cell>
          <cell r="E3058">
            <v>0</v>
          </cell>
          <cell r="F3058">
            <v>0</v>
          </cell>
          <cell r="G3058">
            <v>0</v>
          </cell>
          <cell r="H3058">
            <v>0</v>
          </cell>
          <cell r="I3058">
            <v>0</v>
          </cell>
          <cell r="J3058">
            <v>0</v>
          </cell>
          <cell r="K3058">
            <v>0</v>
          </cell>
          <cell r="L3058">
            <v>0</v>
          </cell>
          <cell r="M3058">
            <v>0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>
            <v>0</v>
          </cell>
          <cell r="T3058">
            <v>0</v>
          </cell>
        </row>
        <row r="3059">
          <cell r="A3059">
            <v>25930012</v>
          </cell>
          <cell r="B3059" t="str">
            <v>25930012 IGST -Arunachal Pradesh  Receivable (RCM)</v>
          </cell>
          <cell r="C3059">
            <v>0</v>
          </cell>
          <cell r="D3059">
            <v>0</v>
          </cell>
          <cell r="E3059">
            <v>0</v>
          </cell>
          <cell r="F3059">
            <v>0</v>
          </cell>
          <cell r="G3059">
            <v>0</v>
          </cell>
          <cell r="H3059">
            <v>0</v>
          </cell>
          <cell r="I3059">
            <v>0</v>
          </cell>
          <cell r="J3059">
            <v>0</v>
          </cell>
          <cell r="K3059">
            <v>0</v>
          </cell>
          <cell r="L3059">
            <v>0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0</v>
          </cell>
          <cell r="T3059">
            <v>0</v>
          </cell>
        </row>
        <row r="3060">
          <cell r="A3060">
            <v>25930013</v>
          </cell>
          <cell r="B3060" t="str">
            <v>25930013 IGST -Nagaland  Receivable (RCM)</v>
          </cell>
          <cell r="C3060">
            <v>0</v>
          </cell>
          <cell r="D3060">
            <v>0</v>
          </cell>
          <cell r="E3060">
            <v>0</v>
          </cell>
          <cell r="F3060">
            <v>0</v>
          </cell>
          <cell r="G3060">
            <v>0</v>
          </cell>
          <cell r="H3060">
            <v>0</v>
          </cell>
          <cell r="I3060">
            <v>0</v>
          </cell>
          <cell r="J3060">
            <v>0</v>
          </cell>
          <cell r="K3060">
            <v>0</v>
          </cell>
          <cell r="L3060">
            <v>0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>
            <v>0</v>
          </cell>
          <cell r="T3060">
            <v>0</v>
          </cell>
        </row>
        <row r="3061">
          <cell r="A3061">
            <v>25930014</v>
          </cell>
          <cell r="B3061" t="str">
            <v>25930014 IGST -Manipur  Receivable (RCM)</v>
          </cell>
          <cell r="C3061">
            <v>0</v>
          </cell>
          <cell r="D3061">
            <v>0</v>
          </cell>
          <cell r="E3061">
            <v>0</v>
          </cell>
          <cell r="F3061">
            <v>0</v>
          </cell>
          <cell r="G3061">
            <v>0</v>
          </cell>
          <cell r="H3061">
            <v>0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</row>
        <row r="3062">
          <cell r="A3062">
            <v>25930015</v>
          </cell>
          <cell r="B3062" t="str">
            <v>25930015 IGST -Mizoram  Receivable (RCM)</v>
          </cell>
          <cell r="C3062">
            <v>0</v>
          </cell>
          <cell r="D3062">
            <v>0</v>
          </cell>
          <cell r="E3062">
            <v>0</v>
          </cell>
          <cell r="F3062">
            <v>0</v>
          </cell>
          <cell r="G3062">
            <v>0</v>
          </cell>
          <cell r="H3062">
            <v>0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</row>
        <row r="3063">
          <cell r="A3063">
            <v>25930016</v>
          </cell>
          <cell r="B3063" t="str">
            <v>25930016 IGST -Tripura  Receivable (RCM)</v>
          </cell>
          <cell r="C3063">
            <v>0</v>
          </cell>
          <cell r="D3063">
            <v>0</v>
          </cell>
          <cell r="E3063">
            <v>0</v>
          </cell>
          <cell r="F3063">
            <v>0</v>
          </cell>
          <cell r="G3063">
            <v>0</v>
          </cell>
          <cell r="H3063">
            <v>0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</row>
        <row r="3064">
          <cell r="A3064">
            <v>25930017</v>
          </cell>
          <cell r="B3064" t="str">
            <v>25930017 IGST -Meghalaya  Receivable (RCM)</v>
          </cell>
          <cell r="C3064">
            <v>0</v>
          </cell>
          <cell r="D3064">
            <v>0</v>
          </cell>
          <cell r="E3064">
            <v>0</v>
          </cell>
          <cell r="F3064">
            <v>0</v>
          </cell>
          <cell r="G3064">
            <v>0</v>
          </cell>
          <cell r="H3064">
            <v>0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</row>
        <row r="3065">
          <cell r="A3065">
            <v>25930018</v>
          </cell>
          <cell r="B3065" t="str">
            <v>*   IGST -Assam  Receivable (RCM)</v>
          </cell>
          <cell r="C3065">
            <v>3041.55</v>
          </cell>
          <cell r="D3065">
            <v>0</v>
          </cell>
          <cell r="E3065">
            <v>0</v>
          </cell>
          <cell r="F3065">
            <v>0</v>
          </cell>
          <cell r="G3065">
            <v>7250</v>
          </cell>
          <cell r="H3065">
            <v>0</v>
          </cell>
          <cell r="I3065">
            <v>0</v>
          </cell>
          <cell r="J3065">
            <v>0</v>
          </cell>
          <cell r="K3065">
            <v>0</v>
          </cell>
          <cell r="L3065">
            <v>0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10291.549999999999</v>
          </cell>
        </row>
        <row r="3066">
          <cell r="A3066">
            <v>25930019</v>
          </cell>
          <cell r="B3066" t="str">
            <v>*   IGST -West Bengal  Receivable (RCM)</v>
          </cell>
          <cell r="C3066">
            <v>6761951.4299999997</v>
          </cell>
          <cell r="D3066">
            <v>612317.88</v>
          </cell>
          <cell r="E3066">
            <v>95650</v>
          </cell>
          <cell r="F3066">
            <v>0</v>
          </cell>
          <cell r="G3066">
            <v>0</v>
          </cell>
          <cell r="H3066">
            <v>0</v>
          </cell>
          <cell r="I3066">
            <v>0</v>
          </cell>
          <cell r="J3066">
            <v>0</v>
          </cell>
          <cell r="K3066">
            <v>0</v>
          </cell>
          <cell r="L3066">
            <v>0</v>
          </cell>
          <cell r="M3066">
            <v>31434.75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7501354.0599999996</v>
          </cell>
        </row>
        <row r="3067">
          <cell r="A3067">
            <v>25930020</v>
          </cell>
          <cell r="B3067" t="str">
            <v>*   IGST -JHARKHNAD  Receivable (RCM)</v>
          </cell>
          <cell r="C3067">
            <v>152719.35</v>
          </cell>
          <cell r="D3067">
            <v>3600</v>
          </cell>
          <cell r="E3067">
            <v>0</v>
          </cell>
          <cell r="F3067">
            <v>0</v>
          </cell>
          <cell r="G3067">
            <v>0</v>
          </cell>
          <cell r="H3067">
            <v>0</v>
          </cell>
          <cell r="I3067">
            <v>0</v>
          </cell>
          <cell r="J3067">
            <v>0</v>
          </cell>
          <cell r="K3067">
            <v>0</v>
          </cell>
          <cell r="L3067">
            <v>0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156319.35</v>
          </cell>
        </row>
        <row r="3068">
          <cell r="A3068">
            <v>25930021</v>
          </cell>
          <cell r="B3068" t="str">
            <v>*   IGST -Orissa  Receivable (RCM)</v>
          </cell>
          <cell r="C3068">
            <v>2105059.0499999998</v>
          </cell>
          <cell r="D3068">
            <v>342472.46</v>
          </cell>
          <cell r="E3068">
            <v>0</v>
          </cell>
          <cell r="F3068">
            <v>0</v>
          </cell>
          <cell r="G3068">
            <v>0</v>
          </cell>
          <cell r="H3068">
            <v>0</v>
          </cell>
          <cell r="I3068">
            <v>0</v>
          </cell>
          <cell r="J3068">
            <v>0</v>
          </cell>
          <cell r="K3068">
            <v>0</v>
          </cell>
          <cell r="L3068">
            <v>0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0</v>
          </cell>
          <cell r="T3068">
            <v>2447531.5099999998</v>
          </cell>
        </row>
        <row r="3069">
          <cell r="A3069">
            <v>25930022</v>
          </cell>
          <cell r="B3069" t="str">
            <v>*   IGST -CHATTISGARH  Receivable (RCM)</v>
          </cell>
          <cell r="C3069">
            <v>280540.15000000002</v>
          </cell>
          <cell r="D3069">
            <v>33224.449999999997</v>
          </cell>
          <cell r="E3069">
            <v>0</v>
          </cell>
          <cell r="F3069">
            <v>0</v>
          </cell>
          <cell r="G3069">
            <v>0</v>
          </cell>
          <cell r="H3069">
            <v>0</v>
          </cell>
          <cell r="I3069">
            <v>0</v>
          </cell>
          <cell r="J3069">
            <v>0</v>
          </cell>
          <cell r="K3069">
            <v>0</v>
          </cell>
          <cell r="L3069">
            <v>0</v>
          </cell>
          <cell r="M3069">
            <v>0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>
            <v>0</v>
          </cell>
          <cell r="T3069">
            <v>313764.59999999998</v>
          </cell>
        </row>
        <row r="3070">
          <cell r="A3070">
            <v>25930023</v>
          </cell>
          <cell r="B3070" t="str">
            <v>*   IGST -Madhya Pradesh  Receivable (RCM)</v>
          </cell>
          <cell r="C3070">
            <v>4397861.59</v>
          </cell>
          <cell r="D3070">
            <v>983486.16</v>
          </cell>
          <cell r="E3070">
            <v>4950</v>
          </cell>
          <cell r="F3070">
            <v>0</v>
          </cell>
          <cell r="G3070">
            <v>0</v>
          </cell>
          <cell r="H3070">
            <v>0</v>
          </cell>
          <cell r="I3070">
            <v>0</v>
          </cell>
          <cell r="J3070">
            <v>0</v>
          </cell>
          <cell r="K3070">
            <v>0</v>
          </cell>
          <cell r="L3070">
            <v>0</v>
          </cell>
          <cell r="M3070">
            <v>8869360.4800000004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>
            <v>0</v>
          </cell>
          <cell r="T3070">
            <v>14255658.23</v>
          </cell>
        </row>
        <row r="3071">
          <cell r="A3071">
            <v>25930024</v>
          </cell>
          <cell r="B3071" t="str">
            <v>*   IGST -Gujarat  Receivable (RCM)</v>
          </cell>
          <cell r="C3071">
            <v>12814.5</v>
          </cell>
          <cell r="D3071">
            <v>25370.25</v>
          </cell>
          <cell r="E3071">
            <v>0</v>
          </cell>
          <cell r="F3071">
            <v>0</v>
          </cell>
          <cell r="G3071">
            <v>0</v>
          </cell>
          <cell r="H3071">
            <v>0</v>
          </cell>
          <cell r="I3071">
            <v>0</v>
          </cell>
          <cell r="J3071">
            <v>0</v>
          </cell>
          <cell r="K3071">
            <v>0</v>
          </cell>
          <cell r="L3071">
            <v>0</v>
          </cell>
          <cell r="M3071">
            <v>0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>
            <v>0</v>
          </cell>
          <cell r="T3071">
            <v>38184.75</v>
          </cell>
        </row>
        <row r="3072">
          <cell r="A3072">
            <v>25930025</v>
          </cell>
          <cell r="B3072" t="str">
            <v>25930025 IGST -Daman und Diu  Receivable (RCM)</v>
          </cell>
          <cell r="C3072">
            <v>0</v>
          </cell>
          <cell r="D3072">
            <v>0</v>
          </cell>
          <cell r="E3072">
            <v>0</v>
          </cell>
          <cell r="F3072">
            <v>0</v>
          </cell>
          <cell r="G3072">
            <v>0</v>
          </cell>
          <cell r="H3072">
            <v>0</v>
          </cell>
          <cell r="I3072">
            <v>0</v>
          </cell>
          <cell r="J3072">
            <v>0</v>
          </cell>
          <cell r="K3072">
            <v>0</v>
          </cell>
          <cell r="L3072">
            <v>0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</row>
        <row r="3073">
          <cell r="A3073">
            <v>25930026</v>
          </cell>
          <cell r="B3073" t="str">
            <v>25930026 IGST -Dadra and Nagar Hav.  Receivable (R</v>
          </cell>
          <cell r="C3073">
            <v>0</v>
          </cell>
          <cell r="D3073">
            <v>0</v>
          </cell>
          <cell r="E3073">
            <v>0</v>
          </cell>
          <cell r="F3073">
            <v>0</v>
          </cell>
          <cell r="G3073">
            <v>0</v>
          </cell>
          <cell r="H3073">
            <v>0</v>
          </cell>
          <cell r="I3073">
            <v>0</v>
          </cell>
          <cell r="J3073">
            <v>0</v>
          </cell>
          <cell r="K3073">
            <v>0</v>
          </cell>
          <cell r="L3073">
            <v>0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</row>
        <row r="3074">
          <cell r="A3074">
            <v>25930027</v>
          </cell>
          <cell r="B3074" t="str">
            <v>*   IGST -Maharashtra  Receivable (RCM)</v>
          </cell>
          <cell r="C3074">
            <v>4061639682.3499999</v>
          </cell>
          <cell r="D3074">
            <v>1201530229.25</v>
          </cell>
          <cell r="E3074">
            <v>231200</v>
          </cell>
          <cell r="F3074">
            <v>1532273785.55</v>
          </cell>
          <cell r="G3074">
            <v>10692507.65</v>
          </cell>
          <cell r="H3074">
            <v>0</v>
          </cell>
          <cell r="I3074">
            <v>0</v>
          </cell>
          <cell r="J3074">
            <v>0</v>
          </cell>
          <cell r="K3074">
            <v>0</v>
          </cell>
          <cell r="L3074">
            <v>11153189.039999999</v>
          </cell>
          <cell r="M3074">
            <v>15917590.32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>
            <v>0</v>
          </cell>
          <cell r="T3074">
            <v>6833438184.1599998</v>
          </cell>
        </row>
        <row r="3075">
          <cell r="A3075">
            <v>25930029</v>
          </cell>
          <cell r="B3075" t="str">
            <v>*   IGST -Karnataka  Receivable (RCM)</v>
          </cell>
          <cell r="C3075">
            <v>405063726.62</v>
          </cell>
          <cell r="D3075">
            <v>7251.6</v>
          </cell>
          <cell r="E3075">
            <v>0</v>
          </cell>
          <cell r="F3075">
            <v>0</v>
          </cell>
          <cell r="G3075">
            <v>10182.75</v>
          </cell>
          <cell r="H3075">
            <v>0</v>
          </cell>
          <cell r="I3075">
            <v>0</v>
          </cell>
          <cell r="J3075">
            <v>0</v>
          </cell>
          <cell r="K3075">
            <v>0</v>
          </cell>
          <cell r="L3075">
            <v>6844.55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>
            <v>0</v>
          </cell>
          <cell r="T3075">
            <v>405088005.51999998</v>
          </cell>
        </row>
        <row r="3076">
          <cell r="A3076">
            <v>25930030</v>
          </cell>
          <cell r="B3076" t="str">
            <v>*   IGST -Goa  Receivable (RCM)</v>
          </cell>
          <cell r="C3076">
            <v>12007.65</v>
          </cell>
          <cell r="D3076">
            <v>0</v>
          </cell>
          <cell r="E3076">
            <v>0</v>
          </cell>
          <cell r="F3076">
            <v>0</v>
          </cell>
          <cell r="G3076">
            <v>0</v>
          </cell>
          <cell r="H3076">
            <v>0</v>
          </cell>
          <cell r="I3076">
            <v>0</v>
          </cell>
          <cell r="J3076">
            <v>0</v>
          </cell>
          <cell r="K3076">
            <v>0</v>
          </cell>
          <cell r="L3076">
            <v>0</v>
          </cell>
          <cell r="M3076">
            <v>0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>
            <v>0</v>
          </cell>
          <cell r="T3076">
            <v>12007.65</v>
          </cell>
        </row>
        <row r="3077">
          <cell r="A3077">
            <v>25930031</v>
          </cell>
          <cell r="B3077" t="str">
            <v>25930031 IGST -Lakshadweep  Receivable (RCM)</v>
          </cell>
          <cell r="C3077">
            <v>0</v>
          </cell>
          <cell r="D3077">
            <v>0</v>
          </cell>
          <cell r="E3077">
            <v>0</v>
          </cell>
          <cell r="F3077">
            <v>0</v>
          </cell>
          <cell r="G3077">
            <v>0</v>
          </cell>
          <cell r="H3077">
            <v>0</v>
          </cell>
          <cell r="I3077">
            <v>0</v>
          </cell>
          <cell r="J3077">
            <v>0</v>
          </cell>
          <cell r="K3077">
            <v>0</v>
          </cell>
          <cell r="L3077">
            <v>0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</row>
        <row r="3078">
          <cell r="A3078">
            <v>25930032</v>
          </cell>
          <cell r="B3078" t="str">
            <v>*   IGST -Kerala  Receivable (RCM)</v>
          </cell>
          <cell r="C3078">
            <v>7945.35</v>
          </cell>
          <cell r="D3078">
            <v>0</v>
          </cell>
          <cell r="E3078">
            <v>0</v>
          </cell>
          <cell r="F3078">
            <v>0</v>
          </cell>
          <cell r="G3078">
            <v>0</v>
          </cell>
          <cell r="H3078">
            <v>0</v>
          </cell>
          <cell r="I3078">
            <v>0</v>
          </cell>
          <cell r="J3078">
            <v>0</v>
          </cell>
          <cell r="K3078">
            <v>0</v>
          </cell>
          <cell r="L3078">
            <v>0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7945.35</v>
          </cell>
        </row>
        <row r="3079">
          <cell r="A3079">
            <v>25930033</v>
          </cell>
          <cell r="B3079" t="str">
            <v>*   IGST -Tamil Nadu  Receivable (RCM)</v>
          </cell>
          <cell r="C3079">
            <v>2696302113</v>
          </cell>
          <cell r="D3079">
            <v>336340942.60000002</v>
          </cell>
          <cell r="E3079">
            <v>32760</v>
          </cell>
          <cell r="F3079">
            <v>0</v>
          </cell>
          <cell r="G3079">
            <v>9265</v>
          </cell>
          <cell r="H3079">
            <v>0</v>
          </cell>
          <cell r="I3079">
            <v>0</v>
          </cell>
          <cell r="J3079">
            <v>0</v>
          </cell>
          <cell r="K3079">
            <v>0</v>
          </cell>
          <cell r="L3079">
            <v>0</v>
          </cell>
          <cell r="M3079">
            <v>41394.400000000001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3032726475</v>
          </cell>
        </row>
        <row r="3080">
          <cell r="A3080">
            <v>25930034</v>
          </cell>
          <cell r="B3080" t="str">
            <v>*   IGST -Pondicherry  Receivable (RCM)</v>
          </cell>
          <cell r="C3080">
            <v>979537.54</v>
          </cell>
          <cell r="D3080">
            <v>0</v>
          </cell>
          <cell r="E3080">
            <v>0</v>
          </cell>
          <cell r="F3080">
            <v>0</v>
          </cell>
          <cell r="G3080">
            <v>0</v>
          </cell>
          <cell r="H3080">
            <v>0</v>
          </cell>
          <cell r="I3080">
            <v>0</v>
          </cell>
          <cell r="J3080">
            <v>0</v>
          </cell>
          <cell r="K3080">
            <v>0</v>
          </cell>
          <cell r="L3080">
            <v>0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979537.54</v>
          </cell>
        </row>
        <row r="3081">
          <cell r="A3081">
            <v>25930035</v>
          </cell>
          <cell r="B3081" t="str">
            <v>25930035 IGST -Andaman and Nicobar  Receivable (RCM</v>
          </cell>
          <cell r="C3081">
            <v>0</v>
          </cell>
          <cell r="D3081">
            <v>0</v>
          </cell>
          <cell r="E3081">
            <v>0</v>
          </cell>
          <cell r="F3081">
            <v>0</v>
          </cell>
          <cell r="G3081">
            <v>0</v>
          </cell>
          <cell r="H3081">
            <v>0</v>
          </cell>
          <cell r="I3081">
            <v>0</v>
          </cell>
          <cell r="J3081">
            <v>0</v>
          </cell>
          <cell r="K3081">
            <v>0</v>
          </cell>
          <cell r="L3081">
            <v>0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</row>
        <row r="3082">
          <cell r="A3082">
            <v>25930036</v>
          </cell>
          <cell r="B3082" t="str">
            <v>*   IGST -Telangana  Receivable (RCM)</v>
          </cell>
          <cell r="C3082">
            <v>29390178.02</v>
          </cell>
          <cell r="D3082">
            <v>22239609.59</v>
          </cell>
          <cell r="E3082">
            <v>0</v>
          </cell>
          <cell r="F3082">
            <v>0</v>
          </cell>
          <cell r="G3082">
            <v>0</v>
          </cell>
          <cell r="H3082">
            <v>0</v>
          </cell>
          <cell r="I3082">
            <v>0</v>
          </cell>
          <cell r="J3082">
            <v>0</v>
          </cell>
          <cell r="K3082">
            <v>0</v>
          </cell>
          <cell r="L3082">
            <v>209393.52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51839181.130000003</v>
          </cell>
        </row>
        <row r="3083">
          <cell r="A3083">
            <v>25930037</v>
          </cell>
          <cell r="B3083" t="str">
            <v>*   IGST -Andhra Pradesh  Receivable (RCM)</v>
          </cell>
          <cell r="C3083">
            <v>941847.81</v>
          </cell>
          <cell r="D3083">
            <v>167027.32999999999</v>
          </cell>
          <cell r="E3083">
            <v>0</v>
          </cell>
          <cell r="F3083">
            <v>0</v>
          </cell>
          <cell r="G3083">
            <v>2202.4</v>
          </cell>
          <cell r="H3083">
            <v>0</v>
          </cell>
          <cell r="I3083">
            <v>0</v>
          </cell>
          <cell r="J3083">
            <v>0</v>
          </cell>
          <cell r="K3083">
            <v>0</v>
          </cell>
          <cell r="L3083">
            <v>0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1111077.54</v>
          </cell>
        </row>
        <row r="3084">
          <cell r="A3084">
            <v>565</v>
          </cell>
          <cell r="B3084" t="str">
            <v>565 **  Composite cess receivable</v>
          </cell>
          <cell r="C3084">
            <v>8668317228.1000004</v>
          </cell>
          <cell r="D3084">
            <v>0</v>
          </cell>
          <cell r="E3084">
            <v>0</v>
          </cell>
          <cell r="F3084">
            <v>0</v>
          </cell>
          <cell r="G3084">
            <v>-72361.34</v>
          </cell>
          <cell r="H3084">
            <v>0</v>
          </cell>
          <cell r="I3084">
            <v>0</v>
          </cell>
          <cell r="J3084">
            <v>0</v>
          </cell>
          <cell r="K3084">
            <v>0</v>
          </cell>
          <cell r="L3084">
            <v>0</v>
          </cell>
          <cell r="M3084">
            <v>358786.37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8668603653.1299992</v>
          </cell>
        </row>
        <row r="3085">
          <cell r="A3085">
            <v>25740001</v>
          </cell>
          <cell r="B3085" t="str">
            <v>25740001 C Cess -Jammu and Kashmir  Receivable</v>
          </cell>
          <cell r="C3085">
            <v>4429177.8600000003</v>
          </cell>
          <cell r="D3085">
            <v>0</v>
          </cell>
          <cell r="E3085">
            <v>0</v>
          </cell>
          <cell r="F3085">
            <v>0</v>
          </cell>
          <cell r="G3085">
            <v>0</v>
          </cell>
          <cell r="H3085">
            <v>0</v>
          </cell>
          <cell r="I3085">
            <v>0</v>
          </cell>
          <cell r="J3085">
            <v>0</v>
          </cell>
          <cell r="K3085">
            <v>0</v>
          </cell>
          <cell r="L3085">
            <v>0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>
            <v>0</v>
          </cell>
          <cell r="T3085">
            <v>4429177.8600000003</v>
          </cell>
        </row>
        <row r="3086">
          <cell r="A3086">
            <v>25740002</v>
          </cell>
          <cell r="B3086" t="str">
            <v>25740002 C Cess -Himachal Pradesh  Receivable</v>
          </cell>
          <cell r="C3086">
            <v>4972886.4400000004</v>
          </cell>
          <cell r="D3086">
            <v>0</v>
          </cell>
          <cell r="E3086">
            <v>0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4972886.4400000004</v>
          </cell>
        </row>
        <row r="3087">
          <cell r="A3087">
            <v>25740003</v>
          </cell>
          <cell r="B3087" t="str">
            <v>25740003 C Cess -Punjab  Receivable</v>
          </cell>
          <cell r="C3087">
            <v>614049356.52999997</v>
          </cell>
          <cell r="D3087">
            <v>0</v>
          </cell>
          <cell r="E3087">
            <v>0</v>
          </cell>
          <cell r="F3087">
            <v>0</v>
          </cell>
          <cell r="G3087">
            <v>0</v>
          </cell>
          <cell r="H3087">
            <v>0</v>
          </cell>
          <cell r="I3087">
            <v>0</v>
          </cell>
          <cell r="J3087">
            <v>0</v>
          </cell>
          <cell r="K3087">
            <v>0</v>
          </cell>
          <cell r="L3087">
            <v>0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>
            <v>0</v>
          </cell>
          <cell r="T3087">
            <v>614049356.52999997</v>
          </cell>
        </row>
        <row r="3088">
          <cell r="A3088">
            <v>25740004</v>
          </cell>
          <cell r="B3088" t="str">
            <v>25740004 C Cess -Chandigarh  Receivable</v>
          </cell>
          <cell r="C3088">
            <v>0</v>
          </cell>
          <cell r="D3088">
            <v>0</v>
          </cell>
          <cell r="E3088">
            <v>0</v>
          </cell>
          <cell r="F3088">
            <v>0</v>
          </cell>
          <cell r="G3088">
            <v>0</v>
          </cell>
          <cell r="H3088">
            <v>0</v>
          </cell>
          <cell r="I3088">
            <v>0</v>
          </cell>
          <cell r="J3088">
            <v>0</v>
          </cell>
          <cell r="K3088">
            <v>0</v>
          </cell>
          <cell r="L3088">
            <v>0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</row>
        <row r="3089">
          <cell r="A3089">
            <v>25740005</v>
          </cell>
          <cell r="B3089" t="str">
            <v>25740005 C Cess -Uttarakhand  Receivable</v>
          </cell>
          <cell r="C3089">
            <v>2651623.66</v>
          </cell>
          <cell r="D3089">
            <v>0</v>
          </cell>
          <cell r="E3089">
            <v>0</v>
          </cell>
          <cell r="F3089">
            <v>0</v>
          </cell>
          <cell r="G3089">
            <v>0</v>
          </cell>
          <cell r="H3089">
            <v>0</v>
          </cell>
          <cell r="I3089">
            <v>0</v>
          </cell>
          <cell r="J3089">
            <v>0</v>
          </cell>
          <cell r="K3089">
            <v>0</v>
          </cell>
          <cell r="L3089">
            <v>0</v>
          </cell>
          <cell r="M3089">
            <v>0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>
            <v>0</v>
          </cell>
          <cell r="T3089">
            <v>2651623.66</v>
          </cell>
        </row>
        <row r="3090">
          <cell r="A3090">
            <v>25740006</v>
          </cell>
          <cell r="B3090" t="str">
            <v>25740006 C Cess -Haryana  Receivable</v>
          </cell>
          <cell r="C3090">
            <v>17768679.02</v>
          </cell>
          <cell r="D3090">
            <v>0</v>
          </cell>
          <cell r="E3090">
            <v>0</v>
          </cell>
          <cell r="F3090">
            <v>0</v>
          </cell>
          <cell r="G3090">
            <v>0</v>
          </cell>
          <cell r="H3090">
            <v>0</v>
          </cell>
          <cell r="I3090">
            <v>0</v>
          </cell>
          <cell r="J3090">
            <v>0</v>
          </cell>
          <cell r="K3090">
            <v>0</v>
          </cell>
          <cell r="L3090">
            <v>0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>
            <v>0</v>
          </cell>
          <cell r="T3090">
            <v>17768679.02</v>
          </cell>
        </row>
        <row r="3091">
          <cell r="A3091">
            <v>25740007</v>
          </cell>
          <cell r="B3091" t="str">
            <v>25740007 C Cess -Delhi  Receivable</v>
          </cell>
          <cell r="C3091">
            <v>226132629.69</v>
          </cell>
          <cell r="D3091">
            <v>0</v>
          </cell>
          <cell r="E3091">
            <v>0</v>
          </cell>
          <cell r="F3091">
            <v>0</v>
          </cell>
          <cell r="G3091">
            <v>0</v>
          </cell>
          <cell r="H3091">
            <v>0</v>
          </cell>
          <cell r="I3091">
            <v>0</v>
          </cell>
          <cell r="J3091">
            <v>0</v>
          </cell>
          <cell r="K3091">
            <v>0</v>
          </cell>
          <cell r="L3091">
            <v>0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>
            <v>0</v>
          </cell>
          <cell r="T3091">
            <v>226132629.69</v>
          </cell>
        </row>
        <row r="3092">
          <cell r="A3092">
            <v>25740008</v>
          </cell>
          <cell r="B3092" t="str">
            <v>25740008 C Cess -Rajasthan  Receivable</v>
          </cell>
          <cell r="C3092">
            <v>546939387.26999998</v>
          </cell>
          <cell r="D3092">
            <v>0</v>
          </cell>
          <cell r="E3092">
            <v>0</v>
          </cell>
          <cell r="F3092">
            <v>0</v>
          </cell>
          <cell r="G3092">
            <v>0</v>
          </cell>
          <cell r="H3092">
            <v>0</v>
          </cell>
          <cell r="I3092">
            <v>0</v>
          </cell>
          <cell r="J3092">
            <v>0</v>
          </cell>
          <cell r="K3092">
            <v>0</v>
          </cell>
          <cell r="L3092">
            <v>0</v>
          </cell>
          <cell r="M3092">
            <v>0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>
            <v>0</v>
          </cell>
          <cell r="T3092">
            <v>546939387.26999998</v>
          </cell>
        </row>
        <row r="3093">
          <cell r="A3093">
            <v>25740009</v>
          </cell>
          <cell r="B3093" t="str">
            <v>25740009 C Cess -UTTAR PARADESH  Receivable</v>
          </cell>
          <cell r="C3093">
            <v>1366260602.5699999</v>
          </cell>
          <cell r="D3093">
            <v>0</v>
          </cell>
          <cell r="E3093">
            <v>0</v>
          </cell>
          <cell r="F3093">
            <v>0</v>
          </cell>
          <cell r="G3093">
            <v>0</v>
          </cell>
          <cell r="H3093">
            <v>0</v>
          </cell>
          <cell r="I3093">
            <v>0</v>
          </cell>
          <cell r="J3093">
            <v>0</v>
          </cell>
          <cell r="K3093">
            <v>0</v>
          </cell>
          <cell r="L3093">
            <v>0</v>
          </cell>
          <cell r="M3093">
            <v>0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>
            <v>0</v>
          </cell>
          <cell r="T3093">
            <v>1366260602.5699999</v>
          </cell>
        </row>
        <row r="3094">
          <cell r="A3094">
            <v>25740010</v>
          </cell>
          <cell r="B3094" t="str">
            <v>25740010 C Cess -Bihar  Receivable</v>
          </cell>
          <cell r="C3094">
            <v>820212</v>
          </cell>
          <cell r="D3094">
            <v>0</v>
          </cell>
          <cell r="E3094">
            <v>0</v>
          </cell>
          <cell r="F3094">
            <v>0</v>
          </cell>
          <cell r="G3094">
            <v>0</v>
          </cell>
          <cell r="H3094">
            <v>0</v>
          </cell>
          <cell r="I3094">
            <v>0</v>
          </cell>
          <cell r="J3094">
            <v>0</v>
          </cell>
          <cell r="K3094">
            <v>0</v>
          </cell>
          <cell r="L3094">
            <v>0</v>
          </cell>
          <cell r="M3094">
            <v>0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>
            <v>0</v>
          </cell>
          <cell r="T3094">
            <v>820212</v>
          </cell>
        </row>
        <row r="3095">
          <cell r="A3095">
            <v>25740011</v>
          </cell>
          <cell r="B3095" t="str">
            <v>25740011 C Cess -Sikkim  Receivable</v>
          </cell>
          <cell r="C3095">
            <v>0</v>
          </cell>
          <cell r="D3095">
            <v>0</v>
          </cell>
          <cell r="E3095">
            <v>0</v>
          </cell>
          <cell r="F3095">
            <v>0</v>
          </cell>
          <cell r="G3095">
            <v>0</v>
          </cell>
          <cell r="H3095">
            <v>0</v>
          </cell>
          <cell r="I3095">
            <v>0</v>
          </cell>
          <cell r="J3095">
            <v>0</v>
          </cell>
          <cell r="K3095">
            <v>0</v>
          </cell>
          <cell r="L3095">
            <v>0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>
            <v>0</v>
          </cell>
          <cell r="T3095">
            <v>0</v>
          </cell>
        </row>
        <row r="3096">
          <cell r="A3096">
            <v>25740012</v>
          </cell>
          <cell r="B3096" t="str">
            <v>25740012 C Cess -Arunachal Pradesh  Receivable</v>
          </cell>
          <cell r="C3096">
            <v>0</v>
          </cell>
          <cell r="D3096">
            <v>0</v>
          </cell>
          <cell r="E3096">
            <v>0</v>
          </cell>
          <cell r="F3096">
            <v>0</v>
          </cell>
          <cell r="G3096">
            <v>0</v>
          </cell>
          <cell r="H3096">
            <v>0</v>
          </cell>
          <cell r="I3096">
            <v>0</v>
          </cell>
          <cell r="J3096">
            <v>0</v>
          </cell>
          <cell r="K3096">
            <v>0</v>
          </cell>
          <cell r="L3096">
            <v>0</v>
          </cell>
          <cell r="M3096">
            <v>0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>
            <v>0</v>
          </cell>
          <cell r="T3096">
            <v>0</v>
          </cell>
        </row>
        <row r="3097">
          <cell r="A3097">
            <v>25740013</v>
          </cell>
          <cell r="B3097" t="str">
            <v>25740013 C Cess -Nagaland  Receivable</v>
          </cell>
          <cell r="C3097">
            <v>0</v>
          </cell>
          <cell r="D3097">
            <v>0</v>
          </cell>
          <cell r="E3097">
            <v>0</v>
          </cell>
          <cell r="F3097">
            <v>0</v>
          </cell>
          <cell r="G3097">
            <v>0</v>
          </cell>
          <cell r="H3097">
            <v>0</v>
          </cell>
          <cell r="I3097">
            <v>0</v>
          </cell>
          <cell r="J3097">
            <v>0</v>
          </cell>
          <cell r="K3097">
            <v>0</v>
          </cell>
          <cell r="L3097">
            <v>0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>
            <v>0</v>
          </cell>
          <cell r="T3097">
            <v>0</v>
          </cell>
        </row>
        <row r="3098">
          <cell r="A3098">
            <v>25740014</v>
          </cell>
          <cell r="B3098" t="str">
            <v>25740014 C Cess -Manipur  Receivable</v>
          </cell>
          <cell r="C3098">
            <v>0</v>
          </cell>
          <cell r="D3098">
            <v>0</v>
          </cell>
          <cell r="E3098">
            <v>0</v>
          </cell>
          <cell r="F3098">
            <v>0</v>
          </cell>
          <cell r="G3098">
            <v>0</v>
          </cell>
          <cell r="H3098">
            <v>0</v>
          </cell>
          <cell r="I3098">
            <v>0</v>
          </cell>
          <cell r="J3098">
            <v>0</v>
          </cell>
          <cell r="K3098">
            <v>0</v>
          </cell>
          <cell r="L3098">
            <v>0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0</v>
          </cell>
        </row>
        <row r="3099">
          <cell r="A3099">
            <v>25740015</v>
          </cell>
          <cell r="B3099" t="str">
            <v>25740015 C Cess -Mizoram  Receivable</v>
          </cell>
          <cell r="C3099">
            <v>0</v>
          </cell>
          <cell r="D3099">
            <v>0</v>
          </cell>
          <cell r="E3099">
            <v>0</v>
          </cell>
          <cell r="F3099">
            <v>0</v>
          </cell>
          <cell r="G3099">
            <v>0</v>
          </cell>
          <cell r="H3099">
            <v>0</v>
          </cell>
          <cell r="I3099">
            <v>0</v>
          </cell>
          <cell r="J3099">
            <v>0</v>
          </cell>
          <cell r="K3099">
            <v>0</v>
          </cell>
          <cell r="L3099">
            <v>0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</row>
        <row r="3100">
          <cell r="A3100">
            <v>25740016</v>
          </cell>
          <cell r="B3100" t="str">
            <v>25740016 C Cess -Tripura  Receivable</v>
          </cell>
          <cell r="C3100">
            <v>0</v>
          </cell>
          <cell r="D3100">
            <v>0</v>
          </cell>
          <cell r="E3100">
            <v>0</v>
          </cell>
          <cell r="F3100">
            <v>0</v>
          </cell>
          <cell r="G3100">
            <v>0</v>
          </cell>
          <cell r="H3100">
            <v>0</v>
          </cell>
          <cell r="I3100">
            <v>0</v>
          </cell>
          <cell r="J3100">
            <v>0</v>
          </cell>
          <cell r="K3100">
            <v>0</v>
          </cell>
          <cell r="L3100">
            <v>0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0</v>
          </cell>
          <cell r="T3100">
            <v>0</v>
          </cell>
        </row>
        <row r="3101">
          <cell r="A3101">
            <v>25740017</v>
          </cell>
          <cell r="B3101" t="str">
            <v>25740017 C Cess -Meghalaya  Receivable</v>
          </cell>
          <cell r="C3101">
            <v>0</v>
          </cell>
          <cell r="D3101">
            <v>0</v>
          </cell>
          <cell r="E3101">
            <v>0</v>
          </cell>
          <cell r="F3101">
            <v>0</v>
          </cell>
          <cell r="G3101">
            <v>0</v>
          </cell>
          <cell r="H3101">
            <v>0</v>
          </cell>
          <cell r="I3101">
            <v>0</v>
          </cell>
          <cell r="J3101">
            <v>0</v>
          </cell>
          <cell r="K3101">
            <v>0</v>
          </cell>
          <cell r="L3101">
            <v>0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</row>
        <row r="3102">
          <cell r="A3102">
            <v>25740018</v>
          </cell>
          <cell r="B3102" t="str">
            <v>25740018 C Cess -Assam  Receivable</v>
          </cell>
          <cell r="C3102">
            <v>35759668.75</v>
          </cell>
          <cell r="D3102">
            <v>0</v>
          </cell>
          <cell r="E3102">
            <v>0</v>
          </cell>
          <cell r="F3102">
            <v>0</v>
          </cell>
          <cell r="G3102">
            <v>0</v>
          </cell>
          <cell r="H3102">
            <v>0</v>
          </cell>
          <cell r="I3102">
            <v>0</v>
          </cell>
          <cell r="J3102">
            <v>0</v>
          </cell>
          <cell r="K3102">
            <v>0</v>
          </cell>
          <cell r="L3102">
            <v>0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35759668.75</v>
          </cell>
        </row>
        <row r="3103">
          <cell r="A3103">
            <v>25740019</v>
          </cell>
          <cell r="B3103" t="str">
            <v>25740019 C Cess -West Bengal  Receivable</v>
          </cell>
          <cell r="C3103">
            <v>434890352.44999999</v>
          </cell>
          <cell r="D3103">
            <v>0</v>
          </cell>
          <cell r="E3103">
            <v>0</v>
          </cell>
          <cell r="F3103">
            <v>0</v>
          </cell>
          <cell r="G3103">
            <v>0</v>
          </cell>
          <cell r="H3103">
            <v>0</v>
          </cell>
          <cell r="I3103">
            <v>0</v>
          </cell>
          <cell r="J3103">
            <v>0</v>
          </cell>
          <cell r="K3103">
            <v>0</v>
          </cell>
          <cell r="L3103">
            <v>0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434890352.44999999</v>
          </cell>
        </row>
        <row r="3104">
          <cell r="A3104">
            <v>25740020</v>
          </cell>
          <cell r="B3104" t="str">
            <v>25740020 C Cess -JHARKHNAD  Receivable</v>
          </cell>
          <cell r="C3104">
            <v>0</v>
          </cell>
          <cell r="D3104">
            <v>0</v>
          </cell>
          <cell r="E3104">
            <v>0</v>
          </cell>
          <cell r="F3104">
            <v>0</v>
          </cell>
          <cell r="G3104">
            <v>0</v>
          </cell>
          <cell r="H3104">
            <v>0</v>
          </cell>
          <cell r="I3104">
            <v>0</v>
          </cell>
          <cell r="J3104">
            <v>0</v>
          </cell>
          <cell r="K3104">
            <v>0</v>
          </cell>
          <cell r="L3104">
            <v>0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</row>
        <row r="3105">
          <cell r="A3105">
            <v>25740021</v>
          </cell>
          <cell r="B3105" t="str">
            <v>25740021 C Cess -Orissa  Receivable</v>
          </cell>
          <cell r="C3105">
            <v>397414453.20999998</v>
          </cell>
          <cell r="D3105">
            <v>0</v>
          </cell>
          <cell r="E3105">
            <v>0</v>
          </cell>
          <cell r="F3105">
            <v>0</v>
          </cell>
          <cell r="G3105">
            <v>0</v>
          </cell>
          <cell r="H3105">
            <v>0</v>
          </cell>
          <cell r="I3105">
            <v>0</v>
          </cell>
          <cell r="J3105">
            <v>0</v>
          </cell>
          <cell r="K3105">
            <v>0</v>
          </cell>
          <cell r="L3105">
            <v>0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397414453.20999998</v>
          </cell>
        </row>
        <row r="3106">
          <cell r="A3106">
            <v>25740022</v>
          </cell>
          <cell r="B3106" t="str">
            <v>25740022 C Cess -CHATTISGARH  Receivable</v>
          </cell>
          <cell r="C3106">
            <v>0</v>
          </cell>
          <cell r="D3106">
            <v>0</v>
          </cell>
          <cell r="E3106">
            <v>0</v>
          </cell>
          <cell r="F3106">
            <v>0</v>
          </cell>
          <cell r="G3106">
            <v>0</v>
          </cell>
          <cell r="H3106">
            <v>0</v>
          </cell>
          <cell r="I3106">
            <v>0</v>
          </cell>
          <cell r="J3106">
            <v>0</v>
          </cell>
          <cell r="K3106">
            <v>0</v>
          </cell>
          <cell r="L3106">
            <v>0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</row>
        <row r="3107">
          <cell r="A3107">
            <v>25740023</v>
          </cell>
          <cell r="B3107" t="str">
            <v>25740023 C Cess -Madhya Pradesh  Receivable</v>
          </cell>
          <cell r="C3107">
            <v>694093364.40999997</v>
          </cell>
          <cell r="D3107">
            <v>0</v>
          </cell>
          <cell r="E3107">
            <v>0</v>
          </cell>
          <cell r="F3107">
            <v>0</v>
          </cell>
          <cell r="G3107">
            <v>0</v>
          </cell>
          <cell r="H3107">
            <v>0</v>
          </cell>
          <cell r="I3107">
            <v>0</v>
          </cell>
          <cell r="J3107">
            <v>0</v>
          </cell>
          <cell r="K3107">
            <v>0</v>
          </cell>
          <cell r="L3107">
            <v>0</v>
          </cell>
          <cell r="M3107">
            <v>156787.95000000001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694250152.36000001</v>
          </cell>
        </row>
        <row r="3108">
          <cell r="A3108">
            <v>25740024</v>
          </cell>
          <cell r="B3108" t="str">
            <v>25740024 C Cess -Gujarat  Receivable</v>
          </cell>
          <cell r="C3108">
            <v>49767901.030000001</v>
          </cell>
          <cell r="D3108">
            <v>0</v>
          </cell>
          <cell r="E3108">
            <v>0</v>
          </cell>
          <cell r="F3108">
            <v>0</v>
          </cell>
          <cell r="G3108">
            <v>0</v>
          </cell>
          <cell r="H3108">
            <v>0</v>
          </cell>
          <cell r="I3108">
            <v>0</v>
          </cell>
          <cell r="J3108">
            <v>0</v>
          </cell>
          <cell r="K3108">
            <v>0</v>
          </cell>
          <cell r="L3108">
            <v>0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49767901.030000001</v>
          </cell>
        </row>
        <row r="3109">
          <cell r="A3109">
            <v>25740025</v>
          </cell>
          <cell r="B3109" t="str">
            <v>25740025 C Cess -Daman und Diu  Receivable</v>
          </cell>
          <cell r="C3109">
            <v>0</v>
          </cell>
          <cell r="D3109">
            <v>0</v>
          </cell>
          <cell r="E3109">
            <v>0</v>
          </cell>
          <cell r="F3109">
            <v>0</v>
          </cell>
          <cell r="G3109">
            <v>0</v>
          </cell>
          <cell r="H3109">
            <v>0</v>
          </cell>
          <cell r="I3109">
            <v>0</v>
          </cell>
          <cell r="J3109">
            <v>0</v>
          </cell>
          <cell r="K3109">
            <v>0</v>
          </cell>
          <cell r="L3109">
            <v>0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</row>
        <row r="3110">
          <cell r="A3110">
            <v>25740026</v>
          </cell>
          <cell r="B3110" t="str">
            <v>25740026 C Cess -Dadra and Nagar Hav.  Receivable</v>
          </cell>
          <cell r="C3110">
            <v>0</v>
          </cell>
          <cell r="D3110">
            <v>0</v>
          </cell>
          <cell r="E3110">
            <v>0</v>
          </cell>
          <cell r="F3110">
            <v>0</v>
          </cell>
          <cell r="G3110">
            <v>0</v>
          </cell>
          <cell r="H3110">
            <v>0</v>
          </cell>
          <cell r="I3110">
            <v>0</v>
          </cell>
          <cell r="J3110">
            <v>0</v>
          </cell>
          <cell r="K3110">
            <v>0</v>
          </cell>
          <cell r="L3110">
            <v>0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</row>
        <row r="3111">
          <cell r="A3111">
            <v>25740027</v>
          </cell>
          <cell r="B3111" t="str">
            <v>25740027 C Cess -Maharashtra  Receivable</v>
          </cell>
          <cell r="C3111">
            <v>2234127993.7800002</v>
          </cell>
          <cell r="D3111">
            <v>0</v>
          </cell>
          <cell r="E3111">
            <v>0</v>
          </cell>
          <cell r="F3111">
            <v>0</v>
          </cell>
          <cell r="G3111">
            <v>0</v>
          </cell>
          <cell r="H3111">
            <v>0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  <cell r="M3111">
            <v>201998.42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2234329992.1999998</v>
          </cell>
        </row>
        <row r="3112">
          <cell r="A3112">
            <v>25740029</v>
          </cell>
          <cell r="B3112" t="str">
            <v>25740029 C Cess -Karnataka  Receivable</v>
          </cell>
          <cell r="C3112">
            <v>10004138.619999999</v>
          </cell>
          <cell r="D3112">
            <v>0</v>
          </cell>
          <cell r="E3112">
            <v>0</v>
          </cell>
          <cell r="F3112">
            <v>0</v>
          </cell>
          <cell r="G3112">
            <v>0</v>
          </cell>
          <cell r="H3112">
            <v>0</v>
          </cell>
          <cell r="I3112">
            <v>0</v>
          </cell>
          <cell r="J3112">
            <v>0</v>
          </cell>
          <cell r="K3112">
            <v>0</v>
          </cell>
          <cell r="L3112">
            <v>0</v>
          </cell>
          <cell r="M3112">
            <v>0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>
            <v>0</v>
          </cell>
          <cell r="T3112">
            <v>10004138.619999999</v>
          </cell>
        </row>
        <row r="3113">
          <cell r="A3113">
            <v>25740030</v>
          </cell>
          <cell r="B3113" t="str">
            <v>25740030 C Cess -Goa  Receivable</v>
          </cell>
          <cell r="C3113">
            <v>0</v>
          </cell>
          <cell r="D3113">
            <v>0</v>
          </cell>
          <cell r="E3113">
            <v>0</v>
          </cell>
          <cell r="F3113">
            <v>0</v>
          </cell>
          <cell r="G3113">
            <v>0</v>
          </cell>
          <cell r="H3113">
            <v>0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  <cell r="M3113">
            <v>0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0</v>
          </cell>
          <cell r="T3113">
            <v>0</v>
          </cell>
        </row>
        <row r="3114">
          <cell r="A3114">
            <v>25740031</v>
          </cell>
          <cell r="B3114" t="str">
            <v>25740031 C Cess -Lakshadweep  Receivable</v>
          </cell>
          <cell r="C3114">
            <v>0</v>
          </cell>
          <cell r="D3114">
            <v>0</v>
          </cell>
          <cell r="E3114">
            <v>0</v>
          </cell>
          <cell r="F3114">
            <v>0</v>
          </cell>
          <cell r="G3114">
            <v>0</v>
          </cell>
          <cell r="H3114">
            <v>0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</row>
        <row r="3115">
          <cell r="A3115">
            <v>25740032</v>
          </cell>
          <cell r="B3115" t="str">
            <v>25740032 C Cess -Kerala  Receivable</v>
          </cell>
          <cell r="C3115">
            <v>0</v>
          </cell>
          <cell r="D3115">
            <v>0</v>
          </cell>
          <cell r="E3115">
            <v>0</v>
          </cell>
          <cell r="F3115">
            <v>0</v>
          </cell>
          <cell r="G3115">
            <v>0</v>
          </cell>
          <cell r="H3115">
            <v>0</v>
          </cell>
          <cell r="I3115">
            <v>0</v>
          </cell>
          <cell r="J3115">
            <v>0</v>
          </cell>
          <cell r="K3115">
            <v>0</v>
          </cell>
          <cell r="L3115">
            <v>0</v>
          </cell>
          <cell r="M3115">
            <v>0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0</v>
          </cell>
          <cell r="T3115">
            <v>0</v>
          </cell>
        </row>
        <row r="3116">
          <cell r="A3116">
            <v>25740033</v>
          </cell>
          <cell r="B3116" t="str">
            <v>25740033 C Cess -Tamil Nadu  Receivable</v>
          </cell>
          <cell r="C3116">
            <v>1140297984.8800001</v>
          </cell>
          <cell r="D3116">
            <v>0</v>
          </cell>
          <cell r="E3116">
            <v>0</v>
          </cell>
          <cell r="F3116">
            <v>0</v>
          </cell>
          <cell r="G3116">
            <v>0</v>
          </cell>
          <cell r="H3116">
            <v>0</v>
          </cell>
          <cell r="I3116">
            <v>0</v>
          </cell>
          <cell r="J3116">
            <v>0</v>
          </cell>
          <cell r="K3116">
            <v>0</v>
          </cell>
          <cell r="L3116">
            <v>0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1140297984.8800001</v>
          </cell>
        </row>
        <row r="3117">
          <cell r="A3117">
            <v>25740034</v>
          </cell>
          <cell r="B3117" t="str">
            <v>25740034 C Cess -Pondicherry  Receivable</v>
          </cell>
          <cell r="C3117">
            <v>0</v>
          </cell>
          <cell r="D3117">
            <v>0</v>
          </cell>
          <cell r="E3117">
            <v>0</v>
          </cell>
          <cell r="F3117">
            <v>0</v>
          </cell>
          <cell r="G3117">
            <v>0</v>
          </cell>
          <cell r="H3117">
            <v>0</v>
          </cell>
          <cell r="I3117">
            <v>0</v>
          </cell>
          <cell r="J3117">
            <v>0</v>
          </cell>
          <cell r="K3117">
            <v>0</v>
          </cell>
          <cell r="L3117">
            <v>0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</row>
        <row r="3118">
          <cell r="A3118">
            <v>25740035</v>
          </cell>
          <cell r="B3118" t="str">
            <v>25740035 C Cess -Andaman and Nicobar  Receivable</v>
          </cell>
          <cell r="C3118">
            <v>0</v>
          </cell>
          <cell r="D3118">
            <v>0</v>
          </cell>
          <cell r="E3118">
            <v>0</v>
          </cell>
          <cell r="F3118">
            <v>0</v>
          </cell>
          <cell r="G3118">
            <v>0</v>
          </cell>
          <cell r="H3118">
            <v>0</v>
          </cell>
          <cell r="I3118">
            <v>0</v>
          </cell>
          <cell r="J3118">
            <v>0</v>
          </cell>
          <cell r="K3118">
            <v>0</v>
          </cell>
          <cell r="L3118">
            <v>0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</row>
        <row r="3119">
          <cell r="A3119">
            <v>25740036</v>
          </cell>
          <cell r="B3119" t="str">
            <v>25740036 C Cess -Telangana  Receivable</v>
          </cell>
          <cell r="C3119">
            <v>849944572.49000001</v>
          </cell>
          <cell r="D3119">
            <v>0</v>
          </cell>
          <cell r="E3119">
            <v>0</v>
          </cell>
          <cell r="F3119">
            <v>0</v>
          </cell>
          <cell r="G3119">
            <v>0</v>
          </cell>
          <cell r="H3119">
            <v>0</v>
          </cell>
          <cell r="I3119">
            <v>0</v>
          </cell>
          <cell r="J3119">
            <v>0</v>
          </cell>
          <cell r="K3119">
            <v>0</v>
          </cell>
          <cell r="L3119">
            <v>0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0</v>
          </cell>
          <cell r="T3119">
            <v>849944572.49000001</v>
          </cell>
        </row>
        <row r="3120">
          <cell r="A3120">
            <v>25740037</v>
          </cell>
          <cell r="B3120" t="str">
            <v>25740037 C Cess -Andhra Pradesh  Receivable</v>
          </cell>
          <cell r="C3120">
            <v>37627860.700000003</v>
          </cell>
          <cell r="D3120">
            <v>0</v>
          </cell>
          <cell r="E3120">
            <v>0</v>
          </cell>
          <cell r="F3120">
            <v>0</v>
          </cell>
          <cell r="G3120">
            <v>0</v>
          </cell>
          <cell r="H3120">
            <v>0</v>
          </cell>
          <cell r="I3120">
            <v>0</v>
          </cell>
          <cell r="J3120">
            <v>0</v>
          </cell>
          <cell r="K3120">
            <v>0</v>
          </cell>
          <cell r="L3120">
            <v>0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0</v>
          </cell>
          <cell r="T3120">
            <v>37627860.700000003</v>
          </cell>
        </row>
        <row r="3121">
          <cell r="A3121">
            <v>25740046</v>
          </cell>
          <cell r="B3121" t="str">
            <v>25740046 TDS/TCS on C Cess -UTTAR PARADESH  Receiv</v>
          </cell>
          <cell r="C3121">
            <v>0</v>
          </cell>
          <cell r="D3121">
            <v>0</v>
          </cell>
          <cell r="E3121">
            <v>0</v>
          </cell>
          <cell r="F3121">
            <v>0</v>
          </cell>
          <cell r="G3121">
            <v>0</v>
          </cell>
          <cell r="H3121">
            <v>0</v>
          </cell>
          <cell r="I3121">
            <v>0</v>
          </cell>
          <cell r="J3121">
            <v>0</v>
          </cell>
          <cell r="K3121">
            <v>0</v>
          </cell>
          <cell r="L3121">
            <v>0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0</v>
          </cell>
          <cell r="T3121">
            <v>0</v>
          </cell>
        </row>
        <row r="3122">
          <cell r="A3122">
            <v>25740064</v>
          </cell>
          <cell r="B3122" t="str">
            <v>25740064 TDS/TCS on C Cess -Maharashtra  Receivabl</v>
          </cell>
          <cell r="C3122">
            <v>364382.74</v>
          </cell>
          <cell r="D3122">
            <v>0</v>
          </cell>
          <cell r="E3122">
            <v>0</v>
          </cell>
          <cell r="F3122">
            <v>0</v>
          </cell>
          <cell r="G3122">
            <v>-72361.34</v>
          </cell>
          <cell r="H3122">
            <v>0</v>
          </cell>
          <cell r="I3122">
            <v>0</v>
          </cell>
          <cell r="J3122">
            <v>0</v>
          </cell>
          <cell r="K3122">
            <v>0</v>
          </cell>
          <cell r="L3122">
            <v>0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>
            <v>0</v>
          </cell>
          <cell r="T3122">
            <v>292021.40000000002</v>
          </cell>
        </row>
        <row r="3123">
          <cell r="A3123">
            <v>25940001</v>
          </cell>
          <cell r="B3123" t="str">
            <v>25940001 C Cess -Jammu and Kashmir  Receivable (RCM</v>
          </cell>
          <cell r="C3123">
            <v>0</v>
          </cell>
          <cell r="D3123">
            <v>0</v>
          </cell>
          <cell r="E3123">
            <v>0</v>
          </cell>
          <cell r="F3123">
            <v>0</v>
          </cell>
          <cell r="G3123">
            <v>0</v>
          </cell>
          <cell r="H3123">
            <v>0</v>
          </cell>
          <cell r="I3123">
            <v>0</v>
          </cell>
          <cell r="J3123">
            <v>0</v>
          </cell>
          <cell r="K3123">
            <v>0</v>
          </cell>
          <cell r="L3123">
            <v>0</v>
          </cell>
          <cell r="M3123">
            <v>0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0</v>
          </cell>
          <cell r="T3123">
            <v>0</v>
          </cell>
        </row>
        <row r="3124">
          <cell r="A3124">
            <v>25940002</v>
          </cell>
          <cell r="B3124" t="str">
            <v>25940002 C Cess -Himachal Pradesh  Receivable (RCM)</v>
          </cell>
          <cell r="C3124">
            <v>0</v>
          </cell>
          <cell r="D3124">
            <v>0</v>
          </cell>
          <cell r="E3124">
            <v>0</v>
          </cell>
          <cell r="F3124">
            <v>0</v>
          </cell>
          <cell r="G3124">
            <v>0</v>
          </cell>
          <cell r="H3124">
            <v>0</v>
          </cell>
          <cell r="I3124">
            <v>0</v>
          </cell>
          <cell r="J3124">
            <v>0</v>
          </cell>
          <cell r="K3124">
            <v>0</v>
          </cell>
          <cell r="L3124">
            <v>0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</row>
        <row r="3125">
          <cell r="A3125">
            <v>25940003</v>
          </cell>
          <cell r="B3125" t="str">
            <v>25940003 C Cess -Punjab  Receivable (RCM)</v>
          </cell>
          <cell r="C3125">
            <v>0</v>
          </cell>
          <cell r="D3125">
            <v>0</v>
          </cell>
          <cell r="E3125">
            <v>0</v>
          </cell>
          <cell r="F3125">
            <v>0</v>
          </cell>
          <cell r="G3125">
            <v>0</v>
          </cell>
          <cell r="H3125">
            <v>0</v>
          </cell>
          <cell r="I3125">
            <v>0</v>
          </cell>
          <cell r="J3125">
            <v>0</v>
          </cell>
          <cell r="K3125">
            <v>0</v>
          </cell>
          <cell r="L3125">
            <v>0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>
            <v>0</v>
          </cell>
          <cell r="T3125">
            <v>0</v>
          </cell>
        </row>
        <row r="3126">
          <cell r="A3126">
            <v>25940004</v>
          </cell>
          <cell r="B3126" t="str">
            <v>25940004 C Cess -Chandigarh  Receivable (RCM)</v>
          </cell>
          <cell r="C3126">
            <v>0</v>
          </cell>
          <cell r="D3126">
            <v>0</v>
          </cell>
          <cell r="E3126">
            <v>0</v>
          </cell>
          <cell r="F3126">
            <v>0</v>
          </cell>
          <cell r="G3126">
            <v>0</v>
          </cell>
          <cell r="H3126">
            <v>0</v>
          </cell>
          <cell r="I3126">
            <v>0</v>
          </cell>
          <cell r="J3126">
            <v>0</v>
          </cell>
          <cell r="K3126">
            <v>0</v>
          </cell>
          <cell r="L3126">
            <v>0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</row>
        <row r="3127">
          <cell r="A3127">
            <v>25940005</v>
          </cell>
          <cell r="B3127" t="str">
            <v>25940005 C Cess -Uttarakhand  Receivable (RCM)</v>
          </cell>
          <cell r="C3127">
            <v>0</v>
          </cell>
          <cell r="D3127">
            <v>0</v>
          </cell>
          <cell r="E3127">
            <v>0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</row>
        <row r="3128">
          <cell r="A3128">
            <v>25940006</v>
          </cell>
          <cell r="B3128" t="str">
            <v>25940006 C Cess -Haryana  Receivable (RCM)</v>
          </cell>
          <cell r="C3128">
            <v>0</v>
          </cell>
          <cell r="D3128">
            <v>0</v>
          </cell>
          <cell r="E3128">
            <v>0</v>
          </cell>
          <cell r="F3128">
            <v>0</v>
          </cell>
          <cell r="G3128">
            <v>0</v>
          </cell>
          <cell r="H3128">
            <v>0</v>
          </cell>
          <cell r="I3128">
            <v>0</v>
          </cell>
          <cell r="J3128">
            <v>0</v>
          </cell>
          <cell r="K3128">
            <v>0</v>
          </cell>
          <cell r="L3128">
            <v>0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0</v>
          </cell>
          <cell r="T3128">
            <v>0</v>
          </cell>
        </row>
        <row r="3129">
          <cell r="A3129">
            <v>25940007</v>
          </cell>
          <cell r="B3129" t="str">
            <v>25940007 C Cess -Delhi  Receivable (RCM)</v>
          </cell>
          <cell r="C3129">
            <v>0</v>
          </cell>
          <cell r="D3129">
            <v>0</v>
          </cell>
          <cell r="E3129">
            <v>0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</row>
        <row r="3130">
          <cell r="A3130">
            <v>25940008</v>
          </cell>
          <cell r="B3130" t="str">
            <v>25940008 C Cess -Rajasthan  Receivable (RCM)</v>
          </cell>
          <cell r="C3130">
            <v>0</v>
          </cell>
          <cell r="D3130">
            <v>0</v>
          </cell>
          <cell r="E3130">
            <v>0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</row>
        <row r="3131">
          <cell r="A3131">
            <v>25940009</v>
          </cell>
          <cell r="B3131" t="str">
            <v>25940009 C Cess -UTTAR PARADESH  Receivable (RCM)</v>
          </cell>
          <cell r="C3131">
            <v>0</v>
          </cell>
          <cell r="D3131">
            <v>0</v>
          </cell>
          <cell r="E3131">
            <v>0</v>
          </cell>
          <cell r="F3131">
            <v>0</v>
          </cell>
          <cell r="G3131">
            <v>0</v>
          </cell>
          <cell r="H3131">
            <v>0</v>
          </cell>
          <cell r="I3131">
            <v>0</v>
          </cell>
          <cell r="J3131">
            <v>0</v>
          </cell>
          <cell r="K3131">
            <v>0</v>
          </cell>
          <cell r="L3131">
            <v>0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</row>
        <row r="3132">
          <cell r="A3132">
            <v>25940010</v>
          </cell>
          <cell r="B3132" t="str">
            <v>25940010 C Cess -Bihar  Receivable (RCM)</v>
          </cell>
          <cell r="C3132">
            <v>0</v>
          </cell>
          <cell r="D3132">
            <v>0</v>
          </cell>
          <cell r="E3132">
            <v>0</v>
          </cell>
          <cell r="F3132">
            <v>0</v>
          </cell>
          <cell r="G3132">
            <v>0</v>
          </cell>
          <cell r="H3132">
            <v>0</v>
          </cell>
          <cell r="I3132">
            <v>0</v>
          </cell>
          <cell r="J3132">
            <v>0</v>
          </cell>
          <cell r="K3132">
            <v>0</v>
          </cell>
          <cell r="L3132">
            <v>0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</row>
        <row r="3133">
          <cell r="A3133">
            <v>25940011</v>
          </cell>
          <cell r="B3133" t="str">
            <v>25940011 C Cess -Sikkim  Receivable (RCM)</v>
          </cell>
          <cell r="C3133">
            <v>0</v>
          </cell>
          <cell r="D3133">
            <v>0</v>
          </cell>
          <cell r="E3133">
            <v>0</v>
          </cell>
          <cell r="F3133">
            <v>0</v>
          </cell>
          <cell r="G3133">
            <v>0</v>
          </cell>
          <cell r="H3133">
            <v>0</v>
          </cell>
          <cell r="I3133">
            <v>0</v>
          </cell>
          <cell r="J3133">
            <v>0</v>
          </cell>
          <cell r="K3133">
            <v>0</v>
          </cell>
          <cell r="L3133">
            <v>0</v>
          </cell>
          <cell r="M3133">
            <v>0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</row>
        <row r="3134">
          <cell r="A3134">
            <v>25940012</v>
          </cell>
          <cell r="B3134" t="str">
            <v>25940012 C Cess -Arunachal Pradesh  Receivable (RCM</v>
          </cell>
          <cell r="C3134">
            <v>0</v>
          </cell>
          <cell r="D3134">
            <v>0</v>
          </cell>
          <cell r="E3134">
            <v>0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</row>
        <row r="3135">
          <cell r="A3135">
            <v>25940013</v>
          </cell>
          <cell r="B3135" t="str">
            <v>25940013 C Cess -Nagaland  Receivable (RCM)</v>
          </cell>
          <cell r="C3135">
            <v>0</v>
          </cell>
          <cell r="D3135">
            <v>0</v>
          </cell>
          <cell r="E3135">
            <v>0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</row>
        <row r="3136">
          <cell r="A3136">
            <v>25940014</v>
          </cell>
          <cell r="B3136" t="str">
            <v>25940014 C Cess -Manipur  Receivable (RCM)</v>
          </cell>
          <cell r="C3136">
            <v>0</v>
          </cell>
          <cell r="D3136">
            <v>0</v>
          </cell>
          <cell r="E3136">
            <v>0</v>
          </cell>
          <cell r="F3136">
            <v>0</v>
          </cell>
          <cell r="G3136">
            <v>0</v>
          </cell>
          <cell r="H3136">
            <v>0</v>
          </cell>
          <cell r="I3136">
            <v>0</v>
          </cell>
          <cell r="J3136">
            <v>0</v>
          </cell>
          <cell r="K3136">
            <v>0</v>
          </cell>
          <cell r="L3136">
            <v>0</v>
          </cell>
          <cell r="M3136">
            <v>0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>
            <v>0</v>
          </cell>
          <cell r="T3136">
            <v>0</v>
          </cell>
        </row>
        <row r="3137">
          <cell r="A3137">
            <v>25940015</v>
          </cell>
          <cell r="B3137" t="str">
            <v>25940015 C Cess -Mizoram  Receivable (RCM)</v>
          </cell>
          <cell r="C3137">
            <v>0</v>
          </cell>
          <cell r="D3137">
            <v>0</v>
          </cell>
          <cell r="E3137">
            <v>0</v>
          </cell>
          <cell r="F3137">
            <v>0</v>
          </cell>
          <cell r="G3137">
            <v>0</v>
          </cell>
          <cell r="H3137">
            <v>0</v>
          </cell>
          <cell r="I3137">
            <v>0</v>
          </cell>
          <cell r="J3137">
            <v>0</v>
          </cell>
          <cell r="K3137">
            <v>0</v>
          </cell>
          <cell r="L3137">
            <v>0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0</v>
          </cell>
          <cell r="T3137">
            <v>0</v>
          </cell>
        </row>
        <row r="3138">
          <cell r="A3138">
            <v>25940016</v>
          </cell>
          <cell r="B3138" t="str">
            <v>25940016 C Cess -Tripura  Receivable (RCM)</v>
          </cell>
          <cell r="C3138">
            <v>0</v>
          </cell>
          <cell r="D3138">
            <v>0</v>
          </cell>
          <cell r="E3138">
            <v>0</v>
          </cell>
          <cell r="F3138">
            <v>0</v>
          </cell>
          <cell r="G3138">
            <v>0</v>
          </cell>
          <cell r="H3138">
            <v>0</v>
          </cell>
          <cell r="I3138">
            <v>0</v>
          </cell>
          <cell r="J3138">
            <v>0</v>
          </cell>
          <cell r="K3138">
            <v>0</v>
          </cell>
          <cell r="L3138">
            <v>0</v>
          </cell>
          <cell r="M3138">
            <v>0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>
            <v>0</v>
          </cell>
          <cell r="T3138">
            <v>0</v>
          </cell>
        </row>
        <row r="3139">
          <cell r="A3139">
            <v>25940017</v>
          </cell>
          <cell r="B3139" t="str">
            <v>25940017 C Cess -Meghalaya  Receivable (RCM)</v>
          </cell>
          <cell r="C3139">
            <v>0</v>
          </cell>
          <cell r="D3139">
            <v>0</v>
          </cell>
          <cell r="E3139">
            <v>0</v>
          </cell>
          <cell r="F3139">
            <v>0</v>
          </cell>
          <cell r="G3139">
            <v>0</v>
          </cell>
          <cell r="H3139">
            <v>0</v>
          </cell>
          <cell r="I3139">
            <v>0</v>
          </cell>
          <cell r="J3139">
            <v>0</v>
          </cell>
          <cell r="K3139">
            <v>0</v>
          </cell>
          <cell r="L3139">
            <v>0</v>
          </cell>
          <cell r="M3139">
            <v>0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>
            <v>0</v>
          </cell>
          <cell r="T3139">
            <v>0</v>
          </cell>
        </row>
        <row r="3140">
          <cell r="A3140">
            <v>25940018</v>
          </cell>
          <cell r="B3140" t="str">
            <v>25940018 C Cess -Assam  Receivable (RCM)</v>
          </cell>
          <cell r="C3140">
            <v>0</v>
          </cell>
          <cell r="D3140">
            <v>0</v>
          </cell>
          <cell r="E3140">
            <v>0</v>
          </cell>
          <cell r="F3140">
            <v>0</v>
          </cell>
          <cell r="G3140">
            <v>0</v>
          </cell>
          <cell r="H3140">
            <v>0</v>
          </cell>
          <cell r="I3140">
            <v>0</v>
          </cell>
          <cell r="J3140">
            <v>0</v>
          </cell>
          <cell r="K3140">
            <v>0</v>
          </cell>
          <cell r="L3140">
            <v>0</v>
          </cell>
          <cell r="M3140">
            <v>0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>
            <v>0</v>
          </cell>
          <cell r="T3140">
            <v>0</v>
          </cell>
        </row>
        <row r="3141">
          <cell r="A3141">
            <v>25940019</v>
          </cell>
          <cell r="B3141" t="str">
            <v>25940019 C Cess -West Bengal  Receivable (RCM)</v>
          </cell>
          <cell r="C3141">
            <v>0</v>
          </cell>
          <cell r="D3141">
            <v>0</v>
          </cell>
          <cell r="E3141">
            <v>0</v>
          </cell>
          <cell r="F3141">
            <v>0</v>
          </cell>
          <cell r="G3141">
            <v>0</v>
          </cell>
          <cell r="H3141">
            <v>0</v>
          </cell>
          <cell r="I3141">
            <v>0</v>
          </cell>
          <cell r="J3141">
            <v>0</v>
          </cell>
          <cell r="K3141">
            <v>0</v>
          </cell>
          <cell r="L3141">
            <v>0</v>
          </cell>
          <cell r="M3141">
            <v>0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>
            <v>0</v>
          </cell>
          <cell r="T3141">
            <v>0</v>
          </cell>
        </row>
        <row r="3142">
          <cell r="A3142">
            <v>25940020</v>
          </cell>
          <cell r="B3142" t="str">
            <v>25940020 C Cess -JHARKHNAD  Receivable (RCM)</v>
          </cell>
          <cell r="C3142">
            <v>0</v>
          </cell>
          <cell r="D3142">
            <v>0</v>
          </cell>
          <cell r="E3142">
            <v>0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0</v>
          </cell>
          <cell r="L3142">
            <v>0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>
            <v>0</v>
          </cell>
          <cell r="T3142">
            <v>0</v>
          </cell>
        </row>
        <row r="3143">
          <cell r="A3143">
            <v>25940021</v>
          </cell>
          <cell r="B3143" t="str">
            <v>25940021 C Cess -Orissa  Receivable (RCM)</v>
          </cell>
          <cell r="C3143">
            <v>0</v>
          </cell>
          <cell r="D3143">
            <v>0</v>
          </cell>
          <cell r="E3143">
            <v>0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</row>
        <row r="3144">
          <cell r="A3144">
            <v>25940022</v>
          </cell>
          <cell r="B3144" t="str">
            <v>25940022 C Cess -CHATTISGARH  Receivable (RCM)</v>
          </cell>
          <cell r="C3144">
            <v>0</v>
          </cell>
          <cell r="D3144">
            <v>0</v>
          </cell>
          <cell r="E3144">
            <v>0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0</v>
          </cell>
        </row>
        <row r="3145">
          <cell r="A3145">
            <v>25940023</v>
          </cell>
          <cell r="B3145" t="str">
            <v>25940023 C Cess -Madhya Pradesh  Receivable (RCM)</v>
          </cell>
          <cell r="C3145">
            <v>0</v>
          </cell>
          <cell r="D3145">
            <v>0</v>
          </cell>
          <cell r="E3145">
            <v>0</v>
          </cell>
          <cell r="F3145">
            <v>0</v>
          </cell>
          <cell r="G3145">
            <v>0</v>
          </cell>
          <cell r="H3145">
            <v>0</v>
          </cell>
          <cell r="I3145">
            <v>0</v>
          </cell>
          <cell r="J3145">
            <v>0</v>
          </cell>
          <cell r="K3145">
            <v>0</v>
          </cell>
          <cell r="L3145">
            <v>0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>
            <v>0</v>
          </cell>
          <cell r="T3145">
            <v>0</v>
          </cell>
        </row>
        <row r="3146">
          <cell r="A3146">
            <v>25940024</v>
          </cell>
          <cell r="B3146" t="str">
            <v>25940024 C Cess -Gujarat  Receivable (RCM)</v>
          </cell>
          <cell r="C3146">
            <v>0</v>
          </cell>
          <cell r="D3146">
            <v>0</v>
          </cell>
          <cell r="E3146">
            <v>0</v>
          </cell>
          <cell r="F3146">
            <v>0</v>
          </cell>
          <cell r="G3146">
            <v>0</v>
          </cell>
          <cell r="H3146">
            <v>0</v>
          </cell>
          <cell r="I3146">
            <v>0</v>
          </cell>
          <cell r="J3146">
            <v>0</v>
          </cell>
          <cell r="K3146">
            <v>0</v>
          </cell>
          <cell r="L3146">
            <v>0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>
            <v>0</v>
          </cell>
          <cell r="T3146">
            <v>0</v>
          </cell>
        </row>
        <row r="3147">
          <cell r="A3147">
            <v>25940025</v>
          </cell>
          <cell r="B3147" t="str">
            <v>25940025 C Cess -Daman und Diu  Receivable (RCM)</v>
          </cell>
          <cell r="C3147">
            <v>0</v>
          </cell>
          <cell r="D3147">
            <v>0</v>
          </cell>
          <cell r="E3147">
            <v>0</v>
          </cell>
          <cell r="F3147">
            <v>0</v>
          </cell>
          <cell r="G3147">
            <v>0</v>
          </cell>
          <cell r="H3147">
            <v>0</v>
          </cell>
          <cell r="I3147">
            <v>0</v>
          </cell>
          <cell r="J3147">
            <v>0</v>
          </cell>
          <cell r="K3147">
            <v>0</v>
          </cell>
          <cell r="L3147">
            <v>0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>
            <v>0</v>
          </cell>
          <cell r="T3147">
            <v>0</v>
          </cell>
        </row>
        <row r="3148">
          <cell r="A3148">
            <v>25940026</v>
          </cell>
          <cell r="B3148" t="str">
            <v>25940026 C Cess -Dadra and Nagar Hav.  Receivabl</v>
          </cell>
          <cell r="C3148">
            <v>0</v>
          </cell>
          <cell r="D3148">
            <v>0</v>
          </cell>
          <cell r="E3148">
            <v>0</v>
          </cell>
          <cell r="F3148">
            <v>0</v>
          </cell>
          <cell r="G3148">
            <v>0</v>
          </cell>
          <cell r="H3148">
            <v>0</v>
          </cell>
          <cell r="I3148">
            <v>0</v>
          </cell>
          <cell r="J3148">
            <v>0</v>
          </cell>
          <cell r="K3148">
            <v>0</v>
          </cell>
          <cell r="L3148">
            <v>0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>
            <v>0</v>
          </cell>
          <cell r="T3148">
            <v>0</v>
          </cell>
        </row>
        <row r="3149">
          <cell r="A3149">
            <v>25940027</v>
          </cell>
          <cell r="B3149" t="str">
            <v>25940027 C Cess -Maharashtra  Receivable (RCM)</v>
          </cell>
          <cell r="C3149">
            <v>0</v>
          </cell>
          <cell r="D3149">
            <v>0</v>
          </cell>
          <cell r="E3149">
            <v>0</v>
          </cell>
          <cell r="F3149">
            <v>0</v>
          </cell>
          <cell r="G3149">
            <v>0</v>
          </cell>
          <cell r="H3149">
            <v>0</v>
          </cell>
          <cell r="I3149">
            <v>0</v>
          </cell>
          <cell r="J3149">
            <v>0</v>
          </cell>
          <cell r="K3149">
            <v>0</v>
          </cell>
          <cell r="L3149">
            <v>0</v>
          </cell>
          <cell r="M3149">
            <v>0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>
            <v>0</v>
          </cell>
          <cell r="T3149">
            <v>0</v>
          </cell>
        </row>
        <row r="3150">
          <cell r="A3150">
            <v>25940029</v>
          </cell>
          <cell r="B3150" t="str">
            <v>25940029 C Cess -Karnataka  Receivable (RCM)</v>
          </cell>
          <cell r="C3150">
            <v>0</v>
          </cell>
          <cell r="D3150">
            <v>0</v>
          </cell>
          <cell r="E3150">
            <v>0</v>
          </cell>
          <cell r="F3150">
            <v>0</v>
          </cell>
          <cell r="G3150">
            <v>0</v>
          </cell>
          <cell r="H3150">
            <v>0</v>
          </cell>
          <cell r="I3150">
            <v>0</v>
          </cell>
          <cell r="J3150">
            <v>0</v>
          </cell>
          <cell r="K3150">
            <v>0</v>
          </cell>
          <cell r="L3150">
            <v>0</v>
          </cell>
          <cell r="M3150">
            <v>0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>
            <v>0</v>
          </cell>
          <cell r="T3150">
            <v>0</v>
          </cell>
        </row>
        <row r="3151">
          <cell r="A3151">
            <v>25940030</v>
          </cell>
          <cell r="B3151" t="str">
            <v>25940030 C Cess -Goa  Receivable (RCM)</v>
          </cell>
          <cell r="C3151">
            <v>0</v>
          </cell>
          <cell r="D3151">
            <v>0</v>
          </cell>
          <cell r="E3151">
            <v>0</v>
          </cell>
          <cell r="F3151">
            <v>0</v>
          </cell>
          <cell r="G3151">
            <v>0</v>
          </cell>
          <cell r="H3151">
            <v>0</v>
          </cell>
          <cell r="I3151">
            <v>0</v>
          </cell>
          <cell r="J3151">
            <v>0</v>
          </cell>
          <cell r="K3151">
            <v>0</v>
          </cell>
          <cell r="L3151">
            <v>0</v>
          </cell>
          <cell r="M3151">
            <v>0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>
            <v>0</v>
          </cell>
          <cell r="T3151">
            <v>0</v>
          </cell>
        </row>
        <row r="3152">
          <cell r="A3152">
            <v>25940031</v>
          </cell>
          <cell r="B3152" t="str">
            <v>25940031 C Cess -Lakshadweep  Receivable (RCM)</v>
          </cell>
          <cell r="C3152">
            <v>0</v>
          </cell>
          <cell r="D3152">
            <v>0</v>
          </cell>
          <cell r="E3152">
            <v>0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</row>
        <row r="3153">
          <cell r="A3153">
            <v>25940032</v>
          </cell>
          <cell r="B3153" t="str">
            <v>25940032 C Cess -Kerala  Receivable (RCM)</v>
          </cell>
          <cell r="C3153">
            <v>0</v>
          </cell>
          <cell r="D3153">
            <v>0</v>
          </cell>
          <cell r="E3153">
            <v>0</v>
          </cell>
          <cell r="F3153">
            <v>0</v>
          </cell>
          <cell r="G3153">
            <v>0</v>
          </cell>
          <cell r="H3153">
            <v>0</v>
          </cell>
          <cell r="I3153">
            <v>0</v>
          </cell>
          <cell r="J3153">
            <v>0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</row>
        <row r="3154">
          <cell r="A3154">
            <v>25940033</v>
          </cell>
          <cell r="B3154" t="str">
            <v>25940033 C Cess -Tamil Nadu  Receivable (RCM)</v>
          </cell>
          <cell r="C3154">
            <v>0</v>
          </cell>
          <cell r="D3154">
            <v>0</v>
          </cell>
          <cell r="E3154">
            <v>0</v>
          </cell>
          <cell r="F3154">
            <v>0</v>
          </cell>
          <cell r="G3154">
            <v>0</v>
          </cell>
          <cell r="H3154">
            <v>0</v>
          </cell>
          <cell r="I3154">
            <v>0</v>
          </cell>
          <cell r="J3154">
            <v>0</v>
          </cell>
          <cell r="K3154">
            <v>0</v>
          </cell>
          <cell r="L3154">
            <v>0</v>
          </cell>
          <cell r="M3154">
            <v>0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</row>
        <row r="3155">
          <cell r="A3155">
            <v>25940034</v>
          </cell>
          <cell r="B3155" t="str">
            <v>25940034 C Cess -Pondicherry  Receivable (RCM)</v>
          </cell>
          <cell r="C3155">
            <v>0</v>
          </cell>
          <cell r="D3155">
            <v>0</v>
          </cell>
          <cell r="E3155">
            <v>0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</row>
        <row r="3156">
          <cell r="A3156">
            <v>25940035</v>
          </cell>
          <cell r="B3156" t="str">
            <v>25940035 C Cess -Andaman and Nicobar  Receivable</v>
          </cell>
          <cell r="C3156">
            <v>0</v>
          </cell>
          <cell r="D3156">
            <v>0</v>
          </cell>
          <cell r="E3156">
            <v>0</v>
          </cell>
          <cell r="F3156">
            <v>0</v>
          </cell>
          <cell r="G3156">
            <v>0</v>
          </cell>
          <cell r="H3156">
            <v>0</v>
          </cell>
          <cell r="I3156">
            <v>0</v>
          </cell>
          <cell r="J3156">
            <v>0</v>
          </cell>
          <cell r="K3156">
            <v>0</v>
          </cell>
          <cell r="L3156">
            <v>0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</row>
        <row r="3157">
          <cell r="A3157">
            <v>25940036</v>
          </cell>
          <cell r="B3157" t="str">
            <v>25940036 C Cess -Telangana  Receivable (RCM)</v>
          </cell>
          <cell r="C3157">
            <v>0</v>
          </cell>
          <cell r="D3157">
            <v>0</v>
          </cell>
          <cell r="E3157">
            <v>0</v>
          </cell>
          <cell r="F3157">
            <v>0</v>
          </cell>
          <cell r="G3157">
            <v>0</v>
          </cell>
          <cell r="H3157">
            <v>0</v>
          </cell>
          <cell r="I3157">
            <v>0</v>
          </cell>
          <cell r="J3157">
            <v>0</v>
          </cell>
          <cell r="K3157">
            <v>0</v>
          </cell>
          <cell r="L3157">
            <v>0</v>
          </cell>
          <cell r="M3157">
            <v>0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>
            <v>0</v>
          </cell>
          <cell r="T3157">
            <v>0</v>
          </cell>
        </row>
        <row r="3158">
          <cell r="A3158">
            <v>25940037</v>
          </cell>
          <cell r="B3158" t="str">
            <v>25940037 C Cess -Andhra Pradesh  Receivable (RCM)</v>
          </cell>
          <cell r="C3158">
            <v>0</v>
          </cell>
          <cell r="D3158">
            <v>0</v>
          </cell>
          <cell r="E3158">
            <v>0</v>
          </cell>
          <cell r="F3158">
            <v>0</v>
          </cell>
          <cell r="G3158">
            <v>0</v>
          </cell>
          <cell r="H3158">
            <v>0</v>
          </cell>
          <cell r="I3158">
            <v>0</v>
          </cell>
          <cell r="J3158">
            <v>0</v>
          </cell>
          <cell r="K3158">
            <v>0</v>
          </cell>
          <cell r="L3158">
            <v>0</v>
          </cell>
          <cell r="M3158">
            <v>0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>
            <v>0</v>
          </cell>
          <cell r="T3158">
            <v>0</v>
          </cell>
        </row>
        <row r="3159">
          <cell r="A3159">
            <v>584</v>
          </cell>
          <cell r="B3159" t="str">
            <v>**  GST Receivable Clearing</v>
          </cell>
          <cell r="C3159">
            <v>-670281743623.95996</v>
          </cell>
          <cell r="D3159">
            <v>-172191876305.32999</v>
          </cell>
          <cell r="E3159">
            <v>-96634280444.259995</v>
          </cell>
          <cell r="F3159">
            <v>-6174904842.9700003</v>
          </cell>
          <cell r="G3159">
            <v>-14249466499.51</v>
          </cell>
          <cell r="H3159">
            <v>0</v>
          </cell>
          <cell r="I3159">
            <v>0</v>
          </cell>
          <cell r="J3159">
            <v>0</v>
          </cell>
          <cell r="K3159">
            <v>0</v>
          </cell>
          <cell r="L3159">
            <v>-5645380532</v>
          </cell>
          <cell r="M3159">
            <v>-7650888355.6899996</v>
          </cell>
          <cell r="N3159">
            <v>-5886</v>
          </cell>
          <cell r="O3159">
            <v>0</v>
          </cell>
          <cell r="P3159">
            <v>-342</v>
          </cell>
          <cell r="Q3159">
            <v>0</v>
          </cell>
          <cell r="R3159">
            <v>0</v>
          </cell>
          <cell r="S3159">
            <v>0</v>
          </cell>
          <cell r="T3159">
            <v>-972828546831.71997</v>
          </cell>
        </row>
        <row r="3160">
          <cell r="A3160">
            <v>25671000</v>
          </cell>
          <cell r="B3160" t="str">
            <v>*   GST Receivable Clearing</v>
          </cell>
          <cell r="C3160">
            <v>0</v>
          </cell>
          <cell r="D3160">
            <v>-117058</v>
          </cell>
          <cell r="E3160">
            <v>-2262818.9300000002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-2379876.9300000002</v>
          </cell>
        </row>
        <row r="3161">
          <cell r="A3161">
            <v>25950001</v>
          </cell>
          <cell r="B3161" t="str">
            <v>25950001  GST Jammu and Kashmir  Receivable Clearin</v>
          </cell>
          <cell r="C3161">
            <v>-105487389.06999999</v>
          </cell>
          <cell r="D3161">
            <v>-33114315.68</v>
          </cell>
          <cell r="E3161">
            <v>-6724.28</v>
          </cell>
          <cell r="F3161">
            <v>-54405.15</v>
          </cell>
          <cell r="G3161">
            <v>-76693.899999999994</v>
          </cell>
          <cell r="H3161">
            <v>0</v>
          </cell>
          <cell r="I3161">
            <v>0</v>
          </cell>
          <cell r="J3161">
            <v>0</v>
          </cell>
          <cell r="K3161">
            <v>0</v>
          </cell>
          <cell r="L3161">
            <v>-8656.82</v>
          </cell>
          <cell r="M3161">
            <v>-68142.86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>
            <v>0</v>
          </cell>
          <cell r="T3161">
            <v>-138816327.75999999</v>
          </cell>
        </row>
        <row r="3162">
          <cell r="A3162">
            <v>25950002</v>
          </cell>
          <cell r="B3162" t="str">
            <v>25950002 GST Himachal Pradesh  Receivable Clearing</v>
          </cell>
          <cell r="C3162">
            <v>-194024459.25</v>
          </cell>
          <cell r="D3162">
            <v>-19281530.68</v>
          </cell>
          <cell r="E3162">
            <v>-47555.92</v>
          </cell>
          <cell r="F3162">
            <v>-611.09</v>
          </cell>
          <cell r="G3162">
            <v>-16144.48</v>
          </cell>
          <cell r="H3162">
            <v>0</v>
          </cell>
          <cell r="I3162">
            <v>0</v>
          </cell>
          <cell r="J3162">
            <v>0</v>
          </cell>
          <cell r="K3162">
            <v>0</v>
          </cell>
          <cell r="L3162">
            <v>-51652.82</v>
          </cell>
          <cell r="M3162">
            <v>-102156.42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>
            <v>0</v>
          </cell>
          <cell r="T3162">
            <v>-213524110.66</v>
          </cell>
        </row>
        <row r="3163">
          <cell r="A3163">
            <v>25950003</v>
          </cell>
          <cell r="B3163" t="str">
            <v>25950003 GST Punjab  Receivable Clearing</v>
          </cell>
          <cell r="C3163">
            <v>-5152970452.71</v>
          </cell>
          <cell r="D3163">
            <v>-3772648443.21</v>
          </cell>
          <cell r="E3163">
            <v>-61705659485.339996</v>
          </cell>
          <cell r="F3163">
            <v>-138206449.19999999</v>
          </cell>
          <cell r="G3163">
            <v>-25267388.960000001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-227581662.03</v>
          </cell>
          <cell r="M3163">
            <v>-25310724.949999999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-71047644606.399994</v>
          </cell>
        </row>
        <row r="3164">
          <cell r="A3164">
            <v>25950004</v>
          </cell>
          <cell r="B3164" t="str">
            <v>25950004 GST Chandigarh  Receivable Clearing</v>
          </cell>
          <cell r="C3164">
            <v>-363705.75</v>
          </cell>
          <cell r="D3164">
            <v>-152858.44</v>
          </cell>
          <cell r="E3164">
            <v>-231500.08</v>
          </cell>
          <cell r="F3164">
            <v>-4668</v>
          </cell>
          <cell r="G3164">
            <v>-3023.55</v>
          </cell>
          <cell r="H3164">
            <v>0</v>
          </cell>
          <cell r="I3164">
            <v>0</v>
          </cell>
          <cell r="J3164">
            <v>0</v>
          </cell>
          <cell r="K3164">
            <v>0</v>
          </cell>
          <cell r="L3164">
            <v>-3690</v>
          </cell>
          <cell r="M3164">
            <v>0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>
            <v>0</v>
          </cell>
          <cell r="T3164">
            <v>-759445.82</v>
          </cell>
        </row>
        <row r="3165">
          <cell r="A3165">
            <v>25950005</v>
          </cell>
          <cell r="B3165" t="str">
            <v>25950005 GST Uttarakhand  Receivable Clearing</v>
          </cell>
          <cell r="C3165">
            <v>-49074256739.43</v>
          </cell>
          <cell r="D3165">
            <v>-24778827055.290001</v>
          </cell>
          <cell r="E3165">
            <v>-281856.2</v>
          </cell>
          <cell r="F3165">
            <v>-102197315.56999999</v>
          </cell>
          <cell r="G3165">
            <v>-190678.1</v>
          </cell>
          <cell r="H3165">
            <v>0</v>
          </cell>
          <cell r="I3165">
            <v>0</v>
          </cell>
          <cell r="J3165">
            <v>0</v>
          </cell>
          <cell r="K3165">
            <v>0</v>
          </cell>
          <cell r="L3165">
            <v>-283352.71999999997</v>
          </cell>
          <cell r="M3165">
            <v>-113652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>
            <v>0</v>
          </cell>
          <cell r="T3165">
            <v>-73956150649.309998</v>
          </cell>
        </row>
        <row r="3166">
          <cell r="A3166">
            <v>25950006</v>
          </cell>
          <cell r="B3166" t="str">
            <v>25950006 GST Haryana  Receivable Clearing</v>
          </cell>
          <cell r="C3166">
            <v>-1683252864.3199999</v>
          </cell>
          <cell r="D3166">
            <v>-378304736.63</v>
          </cell>
          <cell r="E3166">
            <v>-1035789.65</v>
          </cell>
          <cell r="F3166">
            <v>-2160497.15</v>
          </cell>
          <cell r="G3166">
            <v>-61062891.359999999</v>
          </cell>
          <cell r="H3166">
            <v>0</v>
          </cell>
          <cell r="I3166">
            <v>0</v>
          </cell>
          <cell r="J3166">
            <v>0</v>
          </cell>
          <cell r="K3166">
            <v>0</v>
          </cell>
          <cell r="L3166">
            <v>-13308.26</v>
          </cell>
          <cell r="M3166">
            <v>-57645.22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>
            <v>0</v>
          </cell>
          <cell r="T3166">
            <v>-2125887732.5899999</v>
          </cell>
        </row>
        <row r="3167">
          <cell r="A3167">
            <v>25950007</v>
          </cell>
          <cell r="B3167" t="str">
            <v>25950007 GST Delhi  Receivable Clearing</v>
          </cell>
          <cell r="C3167">
            <v>-910357639.37</v>
          </cell>
          <cell r="D3167">
            <v>-2061540.99</v>
          </cell>
          <cell r="E3167">
            <v>-31490.73</v>
          </cell>
          <cell r="F3167">
            <v>-8545473.6699999999</v>
          </cell>
          <cell r="G3167">
            <v>-91507603.959999993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-55887.18</v>
          </cell>
          <cell r="M3167">
            <v>-40568.86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0</v>
          </cell>
          <cell r="T3167">
            <v>-1012600204.76</v>
          </cell>
        </row>
        <row r="3168">
          <cell r="A3168">
            <v>25950008</v>
          </cell>
          <cell r="B3168" t="str">
            <v>25950008 GST Rajasthan  Receivable Clearing</v>
          </cell>
          <cell r="C3168">
            <v>-17740466312.639999</v>
          </cell>
          <cell r="D3168">
            <v>-17163092432.790001</v>
          </cell>
          <cell r="E3168">
            <v>-1871316704.6700001</v>
          </cell>
          <cell r="F3168">
            <v>-90801346.379999995</v>
          </cell>
          <cell r="G3168">
            <v>-2513682.4900000002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-771613358.98000002</v>
          </cell>
          <cell r="M3168">
            <v>-912753.76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-37640716591.709999</v>
          </cell>
        </row>
        <row r="3169">
          <cell r="A3169">
            <v>25950009</v>
          </cell>
          <cell r="B3169" t="str">
            <v>25950009 GST UTTAR PARADESH  Receivable Clearing</v>
          </cell>
          <cell r="C3169">
            <v>-21474673732.57</v>
          </cell>
          <cell r="D3169">
            <v>-7475307668.8500004</v>
          </cell>
          <cell r="E3169">
            <v>-9191478814.4699993</v>
          </cell>
          <cell r="F3169">
            <v>-59031604.990000002</v>
          </cell>
          <cell r="G3169">
            <v>-12439800.68</v>
          </cell>
          <cell r="H3169">
            <v>0</v>
          </cell>
          <cell r="I3169">
            <v>0</v>
          </cell>
          <cell r="J3169">
            <v>0</v>
          </cell>
          <cell r="K3169">
            <v>0</v>
          </cell>
          <cell r="L3169">
            <v>-136458598.40000001</v>
          </cell>
          <cell r="M3169">
            <v>-9123423.1500000004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-38358513643.110001</v>
          </cell>
        </row>
        <row r="3170">
          <cell r="A3170">
            <v>25950010</v>
          </cell>
          <cell r="B3170" t="str">
            <v>25950010 GST Bihar  Receivable Clearing</v>
          </cell>
          <cell r="C3170">
            <v>-482711750.51999998</v>
          </cell>
          <cell r="D3170">
            <v>-253503977.31999999</v>
          </cell>
          <cell r="E3170">
            <v>-390138094.29000002</v>
          </cell>
          <cell r="F3170">
            <v>-2216918.2999999998</v>
          </cell>
          <cell r="G3170">
            <v>-105125.56</v>
          </cell>
          <cell r="H3170">
            <v>0</v>
          </cell>
          <cell r="I3170">
            <v>0</v>
          </cell>
          <cell r="J3170">
            <v>0</v>
          </cell>
          <cell r="K3170">
            <v>0</v>
          </cell>
          <cell r="L3170">
            <v>-496984.12</v>
          </cell>
          <cell r="M3170">
            <v>-25462.080000000002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>
            <v>0</v>
          </cell>
          <cell r="T3170">
            <v>-1129198312.1900001</v>
          </cell>
        </row>
        <row r="3171">
          <cell r="A3171">
            <v>25950011</v>
          </cell>
          <cell r="B3171" t="str">
            <v>25950011 GST Sikkim  Receivable Clearing</v>
          </cell>
          <cell r="C3171">
            <v>0</v>
          </cell>
          <cell r="D3171">
            <v>0</v>
          </cell>
          <cell r="E3171">
            <v>0</v>
          </cell>
          <cell r="F3171">
            <v>0</v>
          </cell>
          <cell r="G3171">
            <v>0</v>
          </cell>
          <cell r="H3171">
            <v>0</v>
          </cell>
          <cell r="I3171">
            <v>0</v>
          </cell>
          <cell r="J3171">
            <v>0</v>
          </cell>
          <cell r="K3171">
            <v>0</v>
          </cell>
          <cell r="L3171">
            <v>0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</row>
        <row r="3172">
          <cell r="A3172">
            <v>25950012</v>
          </cell>
          <cell r="B3172" t="str">
            <v>25950012 GST Arunachal Pradesh  Receivable Clearing</v>
          </cell>
          <cell r="C3172">
            <v>0</v>
          </cell>
          <cell r="D3172">
            <v>0</v>
          </cell>
          <cell r="E3172">
            <v>0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</row>
        <row r="3173">
          <cell r="A3173">
            <v>25950013</v>
          </cell>
          <cell r="B3173" t="str">
            <v>25950013 GST Nagaland  Receivable Clearing</v>
          </cell>
          <cell r="C3173">
            <v>0</v>
          </cell>
          <cell r="D3173">
            <v>0</v>
          </cell>
          <cell r="E3173">
            <v>0</v>
          </cell>
          <cell r="F3173">
            <v>0</v>
          </cell>
          <cell r="G3173">
            <v>0</v>
          </cell>
          <cell r="H3173">
            <v>0</v>
          </cell>
          <cell r="I3173">
            <v>0</v>
          </cell>
          <cell r="J3173">
            <v>0</v>
          </cell>
          <cell r="K3173">
            <v>0</v>
          </cell>
          <cell r="L3173">
            <v>0</v>
          </cell>
          <cell r="M3173">
            <v>0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</row>
        <row r="3174">
          <cell r="A3174">
            <v>25950014</v>
          </cell>
          <cell r="B3174" t="str">
            <v>25950014 GST Manipur  Receivable Clearing</v>
          </cell>
          <cell r="C3174">
            <v>0</v>
          </cell>
          <cell r="D3174">
            <v>0</v>
          </cell>
          <cell r="E3174">
            <v>0</v>
          </cell>
          <cell r="F3174">
            <v>0</v>
          </cell>
          <cell r="G3174">
            <v>0</v>
          </cell>
          <cell r="H3174">
            <v>0</v>
          </cell>
          <cell r="I3174">
            <v>0</v>
          </cell>
          <cell r="J3174">
            <v>0</v>
          </cell>
          <cell r="K3174">
            <v>0</v>
          </cell>
          <cell r="L3174">
            <v>0</v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</row>
        <row r="3175">
          <cell r="A3175">
            <v>25950015</v>
          </cell>
          <cell r="B3175" t="str">
            <v>25950015 GST Mizoram  Receivable Clearing</v>
          </cell>
          <cell r="C3175">
            <v>0</v>
          </cell>
          <cell r="D3175">
            <v>0</v>
          </cell>
          <cell r="E3175">
            <v>0</v>
          </cell>
          <cell r="F3175">
            <v>0</v>
          </cell>
          <cell r="G3175">
            <v>0</v>
          </cell>
          <cell r="H3175">
            <v>0</v>
          </cell>
          <cell r="I3175">
            <v>0</v>
          </cell>
          <cell r="J3175">
            <v>0</v>
          </cell>
          <cell r="K3175">
            <v>0</v>
          </cell>
          <cell r="L3175">
            <v>0</v>
          </cell>
          <cell r="M3175">
            <v>0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</row>
        <row r="3176">
          <cell r="A3176">
            <v>25950016</v>
          </cell>
          <cell r="B3176" t="str">
            <v>25950016 GST Tripura  Receivable Clearing</v>
          </cell>
          <cell r="C3176">
            <v>0</v>
          </cell>
          <cell r="D3176">
            <v>0</v>
          </cell>
          <cell r="E3176">
            <v>0</v>
          </cell>
          <cell r="F3176">
            <v>0</v>
          </cell>
          <cell r="G3176">
            <v>0</v>
          </cell>
          <cell r="H3176">
            <v>0</v>
          </cell>
          <cell r="I3176">
            <v>0</v>
          </cell>
          <cell r="J3176">
            <v>0</v>
          </cell>
          <cell r="K3176">
            <v>0</v>
          </cell>
          <cell r="L3176">
            <v>0</v>
          </cell>
          <cell r="M3176">
            <v>0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>
            <v>0</v>
          </cell>
          <cell r="T3176">
            <v>0</v>
          </cell>
        </row>
        <row r="3177">
          <cell r="A3177">
            <v>25950017</v>
          </cell>
          <cell r="B3177" t="str">
            <v>25950017 GST Meghalaya  Receivable Clearing</v>
          </cell>
          <cell r="C3177">
            <v>0</v>
          </cell>
          <cell r="D3177">
            <v>0</v>
          </cell>
          <cell r="E3177">
            <v>0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</row>
        <row r="3178">
          <cell r="A3178">
            <v>25950018</v>
          </cell>
          <cell r="B3178" t="str">
            <v>25950018 GST Assam  Receivable Clearing</v>
          </cell>
          <cell r="C3178">
            <v>-594954938.66999996</v>
          </cell>
          <cell r="D3178">
            <v>-34716049.640000001</v>
          </cell>
          <cell r="E3178">
            <v>-39086092.810000002</v>
          </cell>
          <cell r="F3178">
            <v>-958997.54</v>
          </cell>
          <cell r="G3178">
            <v>-139329.60000000001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-1683581.09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-671538989.35000002</v>
          </cell>
        </row>
        <row r="3179">
          <cell r="A3179">
            <v>25950019</v>
          </cell>
          <cell r="B3179" t="str">
            <v>25950019 GST West Bengal  Receivable Clearing</v>
          </cell>
          <cell r="C3179">
            <v>-7570137346.6499996</v>
          </cell>
          <cell r="D3179">
            <v>-2557430801.5300002</v>
          </cell>
          <cell r="E3179">
            <v>-1661798758.7</v>
          </cell>
          <cell r="F3179">
            <v>-55010855.810000002</v>
          </cell>
          <cell r="G3179">
            <v>-22893725.359999999</v>
          </cell>
          <cell r="H3179">
            <v>0</v>
          </cell>
          <cell r="I3179">
            <v>0</v>
          </cell>
          <cell r="J3179">
            <v>0</v>
          </cell>
          <cell r="K3179">
            <v>0</v>
          </cell>
          <cell r="L3179">
            <v>-109095353.37</v>
          </cell>
          <cell r="M3179">
            <v>-3631716.21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-11979998557.629999</v>
          </cell>
        </row>
        <row r="3180">
          <cell r="A3180">
            <v>25950020</v>
          </cell>
          <cell r="B3180" t="str">
            <v>25950020 GST JHARKHNAD  Receivable Clearing</v>
          </cell>
          <cell r="C3180">
            <v>-715855241.83000004</v>
          </cell>
          <cell r="D3180">
            <v>-249060259.50999999</v>
          </cell>
          <cell r="E3180">
            <v>-123766065.48999999</v>
          </cell>
          <cell r="F3180">
            <v>-360703.81</v>
          </cell>
          <cell r="G3180">
            <v>-178049.22</v>
          </cell>
          <cell r="H3180">
            <v>0</v>
          </cell>
          <cell r="I3180">
            <v>0</v>
          </cell>
          <cell r="J3180">
            <v>0</v>
          </cell>
          <cell r="K3180">
            <v>0</v>
          </cell>
          <cell r="L3180">
            <v>-11025979.050000001</v>
          </cell>
          <cell r="M3180">
            <v>-8100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0</v>
          </cell>
          <cell r="T3180">
            <v>-1100254398.9100001</v>
          </cell>
        </row>
        <row r="3181">
          <cell r="A3181">
            <v>25950021</v>
          </cell>
          <cell r="B3181" t="str">
            <v>25950021 GST Orissa  Receivable Clearing</v>
          </cell>
          <cell r="C3181">
            <v>-3802417919.6199999</v>
          </cell>
          <cell r="D3181">
            <v>-1888455760.26</v>
          </cell>
          <cell r="E3181">
            <v>-1135978356.54</v>
          </cell>
          <cell r="F3181">
            <v>-8193199.8700000001</v>
          </cell>
          <cell r="G3181">
            <v>-3247670.71</v>
          </cell>
          <cell r="H3181">
            <v>0</v>
          </cell>
          <cell r="I3181">
            <v>0</v>
          </cell>
          <cell r="J3181">
            <v>0</v>
          </cell>
          <cell r="K3181">
            <v>0</v>
          </cell>
          <cell r="L3181">
            <v>-143020.73000000001</v>
          </cell>
          <cell r="M3181">
            <v>-57960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>
            <v>0</v>
          </cell>
          <cell r="T3181">
            <v>-6838493887.7299995</v>
          </cell>
        </row>
        <row r="3182">
          <cell r="A3182">
            <v>25950022</v>
          </cell>
          <cell r="B3182" t="str">
            <v>25950022 GST CHATTISGARH  Receivable Clearing</v>
          </cell>
          <cell r="C3182">
            <v>-746480620.63999999</v>
          </cell>
          <cell r="D3182">
            <v>-332133986.66000003</v>
          </cell>
          <cell r="E3182">
            <v>-163931085.34</v>
          </cell>
          <cell r="F3182">
            <v>-1489242.56</v>
          </cell>
          <cell r="G3182">
            <v>-40218.76</v>
          </cell>
          <cell r="H3182">
            <v>0</v>
          </cell>
          <cell r="I3182">
            <v>0</v>
          </cell>
          <cell r="J3182">
            <v>0</v>
          </cell>
          <cell r="K3182">
            <v>0</v>
          </cell>
          <cell r="L3182">
            <v>-5484.66</v>
          </cell>
          <cell r="M3182">
            <v>0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-1244080638.6199999</v>
          </cell>
        </row>
        <row r="3183">
          <cell r="A3183">
            <v>25950023</v>
          </cell>
          <cell r="B3183" t="str">
            <v>25950023 GST Madhya Pradesh  Receivable Clearing</v>
          </cell>
          <cell r="C3183">
            <v>-10706679119.58</v>
          </cell>
          <cell r="D3183">
            <v>-8142415702.4499998</v>
          </cell>
          <cell r="E3183">
            <v>-4859505088.3699999</v>
          </cell>
          <cell r="F3183">
            <v>-44007495.479999997</v>
          </cell>
          <cell r="G3183">
            <v>-36756335.270000003</v>
          </cell>
          <cell r="H3183">
            <v>0</v>
          </cell>
          <cell r="I3183">
            <v>0</v>
          </cell>
          <cell r="J3183">
            <v>0</v>
          </cell>
          <cell r="K3183">
            <v>0</v>
          </cell>
          <cell r="L3183">
            <v>-63507777.950000003</v>
          </cell>
          <cell r="M3183">
            <v>-7316706543.9899998</v>
          </cell>
          <cell r="N3183">
            <v>0</v>
          </cell>
          <cell r="O3183">
            <v>0</v>
          </cell>
          <cell r="P3183">
            <v>-342</v>
          </cell>
          <cell r="Q3183">
            <v>0</v>
          </cell>
          <cell r="R3183">
            <v>0</v>
          </cell>
          <cell r="S3183">
            <v>0</v>
          </cell>
          <cell r="T3183">
            <v>-31169578405.09</v>
          </cell>
        </row>
        <row r="3184">
          <cell r="A3184">
            <v>25950024</v>
          </cell>
          <cell r="B3184" t="str">
            <v>25950024 GST Gujarat  Receivable Clearing</v>
          </cell>
          <cell r="C3184">
            <v>-1832604863.1600001</v>
          </cell>
          <cell r="D3184">
            <v>-4885109609.4499998</v>
          </cell>
          <cell r="E3184">
            <v>-1502715360.8499999</v>
          </cell>
          <cell r="F3184">
            <v>-18056374.260000002</v>
          </cell>
          <cell r="G3184">
            <v>-154318.85</v>
          </cell>
          <cell r="H3184">
            <v>0</v>
          </cell>
          <cell r="I3184">
            <v>0</v>
          </cell>
          <cell r="J3184">
            <v>0</v>
          </cell>
          <cell r="K3184">
            <v>0</v>
          </cell>
          <cell r="L3184">
            <v>-97944.8</v>
          </cell>
          <cell r="M3184">
            <v>-257470.86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>
            <v>0</v>
          </cell>
          <cell r="T3184">
            <v>-8238995942.2299995</v>
          </cell>
        </row>
        <row r="3185">
          <cell r="A3185">
            <v>25950025</v>
          </cell>
          <cell r="B3185" t="str">
            <v>25950025 GST Daman und Diu  Receivable Clearing</v>
          </cell>
          <cell r="C3185">
            <v>0</v>
          </cell>
          <cell r="D3185">
            <v>0</v>
          </cell>
          <cell r="E3185">
            <v>0</v>
          </cell>
          <cell r="F3185">
            <v>0</v>
          </cell>
          <cell r="G3185">
            <v>0</v>
          </cell>
          <cell r="H3185">
            <v>0</v>
          </cell>
          <cell r="I3185">
            <v>0</v>
          </cell>
          <cell r="J3185">
            <v>0</v>
          </cell>
          <cell r="K3185">
            <v>0</v>
          </cell>
          <cell r="L3185">
            <v>0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>
            <v>0</v>
          </cell>
          <cell r="T3185">
            <v>0</v>
          </cell>
        </row>
        <row r="3186">
          <cell r="A3186">
            <v>25950026</v>
          </cell>
          <cell r="B3186" t="str">
            <v>25950026 GST Dadra and Nagar Hav.  Receivable Clearing</v>
          </cell>
          <cell r="C3186">
            <v>0</v>
          </cell>
          <cell r="D3186">
            <v>0</v>
          </cell>
          <cell r="E3186">
            <v>0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</row>
        <row r="3187">
          <cell r="A3187">
            <v>25950027</v>
          </cell>
          <cell r="B3187" t="str">
            <v>25950027 GST Maharashtra  Receivable Clearing</v>
          </cell>
          <cell r="C3187">
            <v>-472612192157.28003</v>
          </cell>
          <cell r="D3187">
            <v>-65106874247.879997</v>
          </cell>
          <cell r="E3187">
            <v>-6383221224.5500002</v>
          </cell>
          <cell r="F3187">
            <v>-5345376743.9799995</v>
          </cell>
          <cell r="G3187">
            <v>-13849751015.780001</v>
          </cell>
          <cell r="H3187">
            <v>0</v>
          </cell>
          <cell r="I3187">
            <v>0</v>
          </cell>
          <cell r="J3187">
            <v>0</v>
          </cell>
          <cell r="K3187">
            <v>0</v>
          </cell>
          <cell r="L3187">
            <v>-4002878302.9499998</v>
          </cell>
          <cell r="M3187">
            <v>-272361347.45999998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>
            <v>0</v>
          </cell>
          <cell r="T3187">
            <v>-567572655039.88</v>
          </cell>
        </row>
        <row r="3188">
          <cell r="A3188">
            <v>25950029</v>
          </cell>
          <cell r="B3188" t="str">
            <v>25950029 GST Karnataka  Receivable Clearing</v>
          </cell>
          <cell r="C3188">
            <v>-4139140422.5799999</v>
          </cell>
          <cell r="D3188">
            <v>-2244573260.77</v>
          </cell>
          <cell r="E3188">
            <v>-1789272497.1600001</v>
          </cell>
          <cell r="F3188">
            <v>-28549031.27</v>
          </cell>
          <cell r="G3188">
            <v>-23868824.710000001</v>
          </cell>
          <cell r="H3188">
            <v>0</v>
          </cell>
          <cell r="I3188">
            <v>0</v>
          </cell>
          <cell r="J3188">
            <v>0</v>
          </cell>
          <cell r="K3188">
            <v>0</v>
          </cell>
          <cell r="L3188">
            <v>-106551895.26000001</v>
          </cell>
          <cell r="M3188">
            <v>-1011937.08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>
            <v>0</v>
          </cell>
          <cell r="T3188">
            <v>-8332967868.8299999</v>
          </cell>
        </row>
        <row r="3189">
          <cell r="A3189">
            <v>25950030</v>
          </cell>
          <cell r="B3189" t="str">
            <v>25950030 GST Goa  Receivable Clearing</v>
          </cell>
          <cell r="C3189">
            <v>-335948.35</v>
          </cell>
          <cell r="D3189">
            <v>-1464.42</v>
          </cell>
          <cell r="E3189">
            <v>-3466265.58</v>
          </cell>
          <cell r="F3189">
            <v>-8206173.3399999999</v>
          </cell>
          <cell r="G3189">
            <v>-6489.48</v>
          </cell>
          <cell r="H3189">
            <v>0</v>
          </cell>
          <cell r="I3189">
            <v>0</v>
          </cell>
          <cell r="J3189">
            <v>0</v>
          </cell>
          <cell r="K3189">
            <v>0</v>
          </cell>
          <cell r="L3189">
            <v>0</v>
          </cell>
          <cell r="M3189">
            <v>-1214.8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>
            <v>0</v>
          </cell>
          <cell r="T3189">
            <v>-12017555.970000001</v>
          </cell>
        </row>
        <row r="3190">
          <cell r="A3190">
            <v>25950031</v>
          </cell>
          <cell r="B3190" t="str">
            <v>25950031 GST Lakshadweep  Receivable Clearing</v>
          </cell>
          <cell r="C3190">
            <v>0</v>
          </cell>
          <cell r="D3190">
            <v>0</v>
          </cell>
          <cell r="E3190">
            <v>0</v>
          </cell>
          <cell r="F3190">
            <v>0</v>
          </cell>
          <cell r="G3190">
            <v>0</v>
          </cell>
          <cell r="H3190">
            <v>0</v>
          </cell>
          <cell r="I3190">
            <v>0</v>
          </cell>
          <cell r="J3190">
            <v>0</v>
          </cell>
          <cell r="K3190">
            <v>0</v>
          </cell>
          <cell r="L3190">
            <v>0</v>
          </cell>
          <cell r="M3190">
            <v>0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</row>
        <row r="3191">
          <cell r="A3191">
            <v>25950032</v>
          </cell>
          <cell r="B3191" t="str">
            <v>25950032 GST Kerala  Receivable Clearing</v>
          </cell>
          <cell r="C3191">
            <v>-460609959.81999999</v>
          </cell>
          <cell r="D3191">
            <v>-4980620.5</v>
          </cell>
          <cell r="E3191">
            <v>0</v>
          </cell>
          <cell r="F3191">
            <v>-90246.96</v>
          </cell>
          <cell r="G3191">
            <v>-22181.33</v>
          </cell>
          <cell r="H3191">
            <v>0</v>
          </cell>
          <cell r="I3191">
            <v>0</v>
          </cell>
          <cell r="J3191">
            <v>0</v>
          </cell>
          <cell r="K3191">
            <v>0</v>
          </cell>
          <cell r="L3191">
            <v>-20691.189999999999</v>
          </cell>
          <cell r="M3191">
            <v>-98280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>
            <v>0</v>
          </cell>
          <cell r="T3191">
            <v>-465821979.80000001</v>
          </cell>
        </row>
        <row r="3192">
          <cell r="A3192">
            <v>25950033</v>
          </cell>
          <cell r="B3192" t="str">
            <v>25950033 GST Tamil Nadu  Receivable Clearing</v>
          </cell>
          <cell r="C3192">
            <v>-25081053784.639999</v>
          </cell>
          <cell r="D3192">
            <v>-5538692067.0299997</v>
          </cell>
          <cell r="E3192">
            <v>-2257088754.4299998</v>
          </cell>
          <cell r="F3192">
            <v>-136952995.11000001</v>
          </cell>
          <cell r="G3192">
            <v>-85367515.650000006</v>
          </cell>
          <cell r="H3192">
            <v>0</v>
          </cell>
          <cell r="I3192">
            <v>0</v>
          </cell>
          <cell r="J3192">
            <v>0</v>
          </cell>
          <cell r="K3192">
            <v>0</v>
          </cell>
          <cell r="L3192">
            <v>-25055337.989999998</v>
          </cell>
          <cell r="M3192">
            <v>-20647241.75</v>
          </cell>
          <cell r="N3192">
            <v>-5886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>
            <v>0</v>
          </cell>
          <cell r="T3192">
            <v>-33144863582.599998</v>
          </cell>
        </row>
        <row r="3193">
          <cell r="A3193">
            <v>25950034</v>
          </cell>
          <cell r="B3193" t="str">
            <v>25950034 GST Pondicherry  Receivable Clearing</v>
          </cell>
          <cell r="C3193">
            <v>-2163403.08</v>
          </cell>
          <cell r="D3193">
            <v>-37500.589999999997</v>
          </cell>
          <cell r="E3193">
            <v>0</v>
          </cell>
          <cell r="F3193">
            <v>0</v>
          </cell>
          <cell r="G3193">
            <v>-1692.02</v>
          </cell>
          <cell r="H3193">
            <v>0</v>
          </cell>
          <cell r="I3193">
            <v>0</v>
          </cell>
          <cell r="J3193">
            <v>0</v>
          </cell>
          <cell r="K3193">
            <v>0</v>
          </cell>
          <cell r="L3193">
            <v>-360</v>
          </cell>
          <cell r="M3193">
            <v>-939.32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>
            <v>0</v>
          </cell>
          <cell r="T3193">
            <v>-2203895.0099999998</v>
          </cell>
        </row>
        <row r="3194">
          <cell r="A3194">
            <v>25950035</v>
          </cell>
          <cell r="B3194" t="str">
            <v>25950035 GST Andaman and Nicobar  Receivable Clearing</v>
          </cell>
          <cell r="C3194">
            <v>0</v>
          </cell>
          <cell r="D3194">
            <v>0</v>
          </cell>
          <cell r="E3194">
            <v>0</v>
          </cell>
          <cell r="F3194">
            <v>0</v>
          </cell>
          <cell r="G3194">
            <v>0</v>
          </cell>
          <cell r="H3194">
            <v>0</v>
          </cell>
          <cell r="I3194">
            <v>0</v>
          </cell>
          <cell r="J3194">
            <v>0</v>
          </cell>
          <cell r="K3194">
            <v>0</v>
          </cell>
          <cell r="L3194">
            <v>0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</row>
        <row r="3195">
          <cell r="A3195">
            <v>25950036</v>
          </cell>
          <cell r="B3195" t="str">
            <v>25950036 GST Telangana  Receivable Clearing</v>
          </cell>
          <cell r="C3195">
            <v>-44795426449.720001</v>
          </cell>
          <cell r="D3195">
            <v>-25891483513.119999</v>
          </cell>
          <cell r="E3195">
            <v>-2920556186.4299998</v>
          </cell>
          <cell r="F3195">
            <v>-117844008.59</v>
          </cell>
          <cell r="G3195">
            <v>-27744672.440000001</v>
          </cell>
          <cell r="H3195">
            <v>0</v>
          </cell>
          <cell r="I3195">
            <v>0</v>
          </cell>
          <cell r="J3195">
            <v>0</v>
          </cell>
          <cell r="K3195">
            <v>0</v>
          </cell>
          <cell r="L3195">
            <v>-187284205.78999999</v>
          </cell>
          <cell r="M3195">
            <v>-309104.38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-73940648140.470001</v>
          </cell>
        </row>
        <row r="3196">
          <cell r="A3196">
            <v>25950037</v>
          </cell>
          <cell r="B3196" t="str">
            <v>25950037 GST Andhra Pradesh  Receivable Clearing</v>
          </cell>
          <cell r="C3196">
            <v>-403126402.70999998</v>
          </cell>
          <cell r="D3196">
            <v>-1439499843.6400001</v>
          </cell>
          <cell r="E3196">
            <v>-631403873.45000005</v>
          </cell>
          <cell r="F3196">
            <v>-6589484.8899999997</v>
          </cell>
          <cell r="G3196">
            <v>-6111427.29</v>
          </cell>
          <cell r="H3196">
            <v>0</v>
          </cell>
          <cell r="I3196">
            <v>0</v>
          </cell>
          <cell r="J3196">
            <v>0</v>
          </cell>
          <cell r="K3196">
            <v>0</v>
          </cell>
          <cell r="L3196">
            <v>-1463445.84</v>
          </cell>
          <cell r="M3196">
            <v>-41970.54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-2488236448.3600001</v>
          </cell>
        </row>
        <row r="3197">
          <cell r="A3197">
            <v>544</v>
          </cell>
          <cell r="B3197" t="str">
            <v>544 *** GST PLA Receivable</v>
          </cell>
          <cell r="C3197">
            <v>-2875963655.6300001</v>
          </cell>
          <cell r="D3197">
            <v>1581494051.6500001</v>
          </cell>
          <cell r="E3197">
            <v>744649541.75</v>
          </cell>
          <cell r="F3197">
            <v>301495685.12</v>
          </cell>
          <cell r="G3197">
            <v>-6884106.9400000004</v>
          </cell>
          <cell r="H3197">
            <v>0</v>
          </cell>
          <cell r="I3197">
            <v>0</v>
          </cell>
          <cell r="J3197">
            <v>0</v>
          </cell>
          <cell r="K3197">
            <v>0</v>
          </cell>
          <cell r="L3197">
            <v>94828068.409999996</v>
          </cell>
          <cell r="M3197">
            <v>54634208.369999997</v>
          </cell>
          <cell r="N3197">
            <v>5886</v>
          </cell>
          <cell r="O3197">
            <v>0</v>
          </cell>
          <cell r="P3197">
            <v>342</v>
          </cell>
          <cell r="Q3197">
            <v>0</v>
          </cell>
          <cell r="R3197">
            <v>0</v>
          </cell>
          <cell r="S3197">
            <v>0</v>
          </cell>
          <cell r="T3197">
            <v>-105739979.27</v>
          </cell>
        </row>
        <row r="3198">
          <cell r="A3198">
            <v>570</v>
          </cell>
          <cell r="B3198" t="str">
            <v>570 **  CGST PLA Receivable</v>
          </cell>
          <cell r="C3198">
            <v>-64137065.5</v>
          </cell>
          <cell r="D3198">
            <v>701037583.11000001</v>
          </cell>
          <cell r="E3198">
            <v>-1751767999.1700001</v>
          </cell>
          <cell r="F3198">
            <v>237176405.53</v>
          </cell>
          <cell r="G3198">
            <v>71167723.040000007</v>
          </cell>
          <cell r="H3198">
            <v>0</v>
          </cell>
          <cell r="I3198">
            <v>0</v>
          </cell>
          <cell r="J3198">
            <v>0</v>
          </cell>
          <cell r="K3198">
            <v>0</v>
          </cell>
          <cell r="L3198">
            <v>153657240.94999999</v>
          </cell>
          <cell r="M3198">
            <v>206514258.72999999</v>
          </cell>
          <cell r="N3198">
            <v>2943</v>
          </cell>
          <cell r="O3198">
            <v>0</v>
          </cell>
          <cell r="P3198">
            <v>171</v>
          </cell>
          <cell r="Q3198">
            <v>0</v>
          </cell>
          <cell r="R3198">
            <v>0</v>
          </cell>
          <cell r="S3198">
            <v>0</v>
          </cell>
          <cell r="T3198">
            <v>-446348739.31</v>
          </cell>
        </row>
        <row r="3199">
          <cell r="A3199">
            <v>25750001</v>
          </cell>
          <cell r="B3199" t="str">
            <v>25750001 CGST PLA -Jammu and Kashmir  Receivable</v>
          </cell>
          <cell r="C3199">
            <v>-1813991.42</v>
          </cell>
          <cell r="D3199">
            <v>499550.2</v>
          </cell>
          <cell r="E3199">
            <v>6407.58</v>
          </cell>
          <cell r="F3199">
            <v>-1468.32</v>
          </cell>
          <cell r="G3199">
            <v>36031.300000000003</v>
          </cell>
          <cell r="H3199">
            <v>0</v>
          </cell>
          <cell r="I3199">
            <v>0</v>
          </cell>
          <cell r="J3199">
            <v>0</v>
          </cell>
          <cell r="K3199">
            <v>0</v>
          </cell>
          <cell r="L3199">
            <v>13608.02</v>
          </cell>
          <cell r="M3199">
            <v>45992.51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>
            <v>0</v>
          </cell>
          <cell r="T3199">
            <v>-1213870.1299999999</v>
          </cell>
        </row>
        <row r="3200">
          <cell r="A3200">
            <v>25750002</v>
          </cell>
          <cell r="B3200" t="str">
            <v>25750002 CGST PLA -Himachal Pradesh  Receivable</v>
          </cell>
          <cell r="C3200">
            <v>3171988.89</v>
          </cell>
          <cell r="D3200">
            <v>-5580000.6500000004</v>
          </cell>
          <cell r="E3200">
            <v>42525.38</v>
          </cell>
          <cell r="F3200">
            <v>-13872.25</v>
          </cell>
          <cell r="G3200">
            <v>10915.85</v>
          </cell>
          <cell r="H3200">
            <v>0</v>
          </cell>
          <cell r="I3200">
            <v>0</v>
          </cell>
          <cell r="J3200">
            <v>0</v>
          </cell>
          <cell r="K3200">
            <v>0</v>
          </cell>
          <cell r="L3200">
            <v>26080</v>
          </cell>
          <cell r="M3200">
            <v>6743443.5899999999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>
            <v>0</v>
          </cell>
          <cell r="T3200">
            <v>4401080.8099999996</v>
          </cell>
        </row>
        <row r="3201">
          <cell r="A3201">
            <v>25750003</v>
          </cell>
          <cell r="B3201" t="str">
            <v>25750003 CGST PLA -Punjab  Receivable</v>
          </cell>
          <cell r="C3201">
            <v>-793847336.24000001</v>
          </cell>
          <cell r="D3201">
            <v>-160735442.11000001</v>
          </cell>
          <cell r="E3201">
            <v>-137643359.31999999</v>
          </cell>
          <cell r="F3201">
            <v>-409646.16</v>
          </cell>
          <cell r="G3201">
            <v>-25279.41</v>
          </cell>
          <cell r="H3201">
            <v>0</v>
          </cell>
          <cell r="I3201">
            <v>0</v>
          </cell>
          <cell r="J3201">
            <v>0</v>
          </cell>
          <cell r="K3201">
            <v>0</v>
          </cell>
          <cell r="L3201">
            <v>-32477643.699999999</v>
          </cell>
          <cell r="M3201">
            <v>-257557.66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>
            <v>0</v>
          </cell>
          <cell r="T3201">
            <v>-1125396264.5999999</v>
          </cell>
        </row>
        <row r="3202">
          <cell r="A3202">
            <v>25750004</v>
          </cell>
          <cell r="B3202" t="str">
            <v>25750004 CGST PLA -Chandigarh  Receivable</v>
          </cell>
          <cell r="C3202">
            <v>1726752.9</v>
          </cell>
          <cell r="D3202">
            <v>2934624.6</v>
          </cell>
          <cell r="E3202">
            <v>677313.31</v>
          </cell>
          <cell r="F3202">
            <v>53145.2</v>
          </cell>
          <cell r="G3202">
            <v>26653.23</v>
          </cell>
          <cell r="H3202">
            <v>0</v>
          </cell>
          <cell r="I3202">
            <v>0</v>
          </cell>
          <cell r="J3202">
            <v>0</v>
          </cell>
          <cell r="K3202">
            <v>0</v>
          </cell>
          <cell r="L3202">
            <v>93834.03</v>
          </cell>
          <cell r="M3202">
            <v>22930.84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>
            <v>0</v>
          </cell>
          <cell r="T3202">
            <v>5535254.1100000003</v>
          </cell>
        </row>
        <row r="3203">
          <cell r="A3203">
            <v>25750005</v>
          </cell>
          <cell r="B3203" t="str">
            <v>25750005 CGST PLA -Uttarakhand  Receivable</v>
          </cell>
          <cell r="C3203">
            <v>342219769.94</v>
          </cell>
          <cell r="D3203">
            <v>4223590.53</v>
          </cell>
          <cell r="E3203">
            <v>-10928.45</v>
          </cell>
          <cell r="F3203">
            <v>-58285.9</v>
          </cell>
          <cell r="G3203">
            <v>-2800.45</v>
          </cell>
          <cell r="H3203">
            <v>0</v>
          </cell>
          <cell r="I3203">
            <v>0</v>
          </cell>
          <cell r="J3203">
            <v>0</v>
          </cell>
          <cell r="K3203">
            <v>0</v>
          </cell>
          <cell r="L3203">
            <v>8184.56</v>
          </cell>
          <cell r="M3203">
            <v>771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346380301.23000002</v>
          </cell>
        </row>
        <row r="3204">
          <cell r="A3204">
            <v>25750006</v>
          </cell>
          <cell r="B3204" t="str">
            <v>25750006 CGST PLA -Haryana  Receivable</v>
          </cell>
          <cell r="C3204">
            <v>-1496174.07</v>
          </cell>
          <cell r="D3204">
            <v>7061682.7400000002</v>
          </cell>
          <cell r="E3204">
            <v>275795.15999999997</v>
          </cell>
          <cell r="F3204">
            <v>-17239.07</v>
          </cell>
          <cell r="G3204">
            <v>55086814.270000003</v>
          </cell>
          <cell r="H3204">
            <v>0</v>
          </cell>
          <cell r="I3204">
            <v>0</v>
          </cell>
          <cell r="J3204">
            <v>0</v>
          </cell>
          <cell r="K3204">
            <v>0</v>
          </cell>
          <cell r="L3204">
            <v>9660.74</v>
          </cell>
          <cell r="M3204">
            <v>-165339.39000000001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>
            <v>0</v>
          </cell>
          <cell r="T3204">
            <v>60755200.380000003</v>
          </cell>
        </row>
        <row r="3205">
          <cell r="A3205">
            <v>25750007</v>
          </cell>
          <cell r="B3205" t="str">
            <v>25750007 CGST PLA -Delhi  Receivable</v>
          </cell>
          <cell r="C3205">
            <v>-27331640.140000001</v>
          </cell>
          <cell r="D3205">
            <v>1157081.32</v>
          </cell>
          <cell r="E3205">
            <v>29667</v>
          </cell>
          <cell r="F3205">
            <v>20624229.920000002</v>
          </cell>
          <cell r="G3205">
            <v>686742.8</v>
          </cell>
          <cell r="H3205">
            <v>0</v>
          </cell>
          <cell r="I3205">
            <v>0</v>
          </cell>
          <cell r="J3205">
            <v>0</v>
          </cell>
          <cell r="K3205">
            <v>0</v>
          </cell>
          <cell r="L3205">
            <v>50305.83</v>
          </cell>
          <cell r="M3205">
            <v>154549.35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-4629063.92</v>
          </cell>
        </row>
        <row r="3206">
          <cell r="A3206">
            <v>25750008</v>
          </cell>
          <cell r="B3206" t="str">
            <v>25750008 CGST PLA -Rajasthan  Receivable</v>
          </cell>
          <cell r="C3206">
            <v>-333799093.54000002</v>
          </cell>
          <cell r="D3206">
            <v>-69657037.640000001</v>
          </cell>
          <cell r="E3206">
            <v>-15869051.369999999</v>
          </cell>
          <cell r="F3206">
            <v>-15787452.390000001</v>
          </cell>
          <cell r="G3206">
            <v>-67177.87</v>
          </cell>
          <cell r="H3206">
            <v>0</v>
          </cell>
          <cell r="I3206">
            <v>0</v>
          </cell>
          <cell r="J3206">
            <v>0</v>
          </cell>
          <cell r="K3206">
            <v>0</v>
          </cell>
          <cell r="L3206">
            <v>-72667826.840000004</v>
          </cell>
          <cell r="M3206">
            <v>241692471.13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-266155168.52000001</v>
          </cell>
        </row>
        <row r="3207">
          <cell r="A3207">
            <v>25750009</v>
          </cell>
          <cell r="B3207" t="str">
            <v>25750009 CGST PLA -UTTAR PARADESH  Receivable</v>
          </cell>
          <cell r="C3207">
            <v>-73387513.760000005</v>
          </cell>
          <cell r="D3207">
            <v>17616776.43</v>
          </cell>
          <cell r="E3207">
            <v>-4596116.2699999996</v>
          </cell>
          <cell r="F3207">
            <v>-24445527.02</v>
          </cell>
          <cell r="G3207">
            <v>2493430.89</v>
          </cell>
          <cell r="H3207">
            <v>0</v>
          </cell>
          <cell r="I3207">
            <v>0</v>
          </cell>
          <cell r="J3207">
            <v>0</v>
          </cell>
          <cell r="K3207">
            <v>0</v>
          </cell>
          <cell r="L3207">
            <v>-1168757.92</v>
          </cell>
          <cell r="M3207">
            <v>-10530646.390000001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>
            <v>0</v>
          </cell>
          <cell r="T3207">
            <v>-94018354.040000007</v>
          </cell>
        </row>
        <row r="3208">
          <cell r="A3208">
            <v>25750010</v>
          </cell>
          <cell r="B3208" t="str">
            <v>25750010 CGST PLA -Bihar  Receivable</v>
          </cell>
          <cell r="C3208">
            <v>-27831395.690000001</v>
          </cell>
          <cell r="D3208">
            <v>-5922788.4900000002</v>
          </cell>
          <cell r="E3208">
            <v>13198584.289999999</v>
          </cell>
          <cell r="F3208">
            <v>26899.9</v>
          </cell>
          <cell r="G3208">
            <v>-2939051.29</v>
          </cell>
          <cell r="H3208">
            <v>0</v>
          </cell>
          <cell r="I3208">
            <v>0</v>
          </cell>
          <cell r="J3208">
            <v>0</v>
          </cell>
          <cell r="K3208">
            <v>0</v>
          </cell>
          <cell r="L3208">
            <v>-1018961.82</v>
          </cell>
          <cell r="M3208">
            <v>6943.5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-24479769.600000001</v>
          </cell>
        </row>
        <row r="3209">
          <cell r="A3209">
            <v>25750011</v>
          </cell>
          <cell r="B3209" t="str">
            <v>25750011 CGST PLA -Sikkim  Receivable</v>
          </cell>
          <cell r="C3209">
            <v>0</v>
          </cell>
          <cell r="D3209">
            <v>0</v>
          </cell>
          <cell r="E3209">
            <v>0</v>
          </cell>
          <cell r="F3209">
            <v>0</v>
          </cell>
          <cell r="G3209">
            <v>0</v>
          </cell>
          <cell r="H3209">
            <v>0</v>
          </cell>
          <cell r="I3209">
            <v>0</v>
          </cell>
          <cell r="J3209">
            <v>0</v>
          </cell>
          <cell r="K3209">
            <v>0</v>
          </cell>
          <cell r="L3209">
            <v>0</v>
          </cell>
          <cell r="M3209">
            <v>0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0</v>
          </cell>
        </row>
        <row r="3210">
          <cell r="A3210">
            <v>25750012</v>
          </cell>
          <cell r="B3210" t="str">
            <v>25750012 CGST PLA -Arunachal Pradesh  Receivable</v>
          </cell>
          <cell r="C3210">
            <v>0</v>
          </cell>
          <cell r="D3210">
            <v>0</v>
          </cell>
          <cell r="E3210">
            <v>0</v>
          </cell>
          <cell r="F3210">
            <v>0</v>
          </cell>
          <cell r="G3210">
            <v>0</v>
          </cell>
          <cell r="H3210">
            <v>0</v>
          </cell>
          <cell r="I3210">
            <v>0</v>
          </cell>
          <cell r="J3210">
            <v>0</v>
          </cell>
          <cell r="K3210">
            <v>0</v>
          </cell>
          <cell r="L3210">
            <v>0</v>
          </cell>
          <cell r="M3210">
            <v>0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0</v>
          </cell>
        </row>
        <row r="3211">
          <cell r="A3211">
            <v>25750013</v>
          </cell>
          <cell r="B3211" t="str">
            <v>25750013 CGST PLA -Nagaland  Receivable</v>
          </cell>
          <cell r="C3211">
            <v>0</v>
          </cell>
          <cell r="D3211">
            <v>0</v>
          </cell>
          <cell r="E3211">
            <v>0</v>
          </cell>
          <cell r="F3211">
            <v>0</v>
          </cell>
          <cell r="G3211">
            <v>0</v>
          </cell>
          <cell r="H3211">
            <v>0</v>
          </cell>
          <cell r="I3211">
            <v>0</v>
          </cell>
          <cell r="J3211">
            <v>0</v>
          </cell>
          <cell r="K3211">
            <v>0</v>
          </cell>
          <cell r="L3211">
            <v>0</v>
          </cell>
          <cell r="M3211">
            <v>0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>
            <v>0</v>
          </cell>
          <cell r="T3211">
            <v>0</v>
          </cell>
        </row>
        <row r="3212">
          <cell r="A3212">
            <v>25750014</v>
          </cell>
          <cell r="B3212" t="str">
            <v>25750014 CGST PLA -Manipur  Receivable</v>
          </cell>
          <cell r="C3212">
            <v>0</v>
          </cell>
          <cell r="D3212">
            <v>0</v>
          </cell>
          <cell r="E3212">
            <v>0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0</v>
          </cell>
          <cell r="M3212">
            <v>0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</row>
        <row r="3213">
          <cell r="A3213">
            <v>25750015</v>
          </cell>
          <cell r="B3213" t="str">
            <v>25750015 CGST PLA -Mizoram  Receivable</v>
          </cell>
          <cell r="C3213">
            <v>0</v>
          </cell>
          <cell r="D3213">
            <v>0</v>
          </cell>
          <cell r="E3213">
            <v>0</v>
          </cell>
          <cell r="F3213">
            <v>0</v>
          </cell>
          <cell r="G3213">
            <v>0</v>
          </cell>
          <cell r="H3213">
            <v>0</v>
          </cell>
          <cell r="I3213">
            <v>0</v>
          </cell>
          <cell r="J3213">
            <v>0</v>
          </cell>
          <cell r="K3213">
            <v>0</v>
          </cell>
          <cell r="L3213">
            <v>0</v>
          </cell>
          <cell r="M3213">
            <v>0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</row>
        <row r="3214">
          <cell r="A3214">
            <v>25750016</v>
          </cell>
          <cell r="B3214" t="str">
            <v>25750016 CGST PLA -Tripura  Receivable</v>
          </cell>
          <cell r="C3214">
            <v>0</v>
          </cell>
          <cell r="D3214">
            <v>0</v>
          </cell>
          <cell r="E3214">
            <v>0</v>
          </cell>
          <cell r="F3214">
            <v>0</v>
          </cell>
          <cell r="G3214">
            <v>0</v>
          </cell>
          <cell r="H3214">
            <v>0</v>
          </cell>
          <cell r="I3214">
            <v>0</v>
          </cell>
          <cell r="J3214">
            <v>0</v>
          </cell>
          <cell r="K3214">
            <v>0</v>
          </cell>
          <cell r="L3214">
            <v>0</v>
          </cell>
          <cell r="M3214">
            <v>0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</row>
        <row r="3215">
          <cell r="A3215">
            <v>25750017</v>
          </cell>
          <cell r="B3215" t="str">
            <v>25750017 CGST PLA -Meghalaya  Receivable</v>
          </cell>
          <cell r="C3215">
            <v>0</v>
          </cell>
          <cell r="D3215">
            <v>0</v>
          </cell>
          <cell r="E3215">
            <v>0</v>
          </cell>
          <cell r="F3215">
            <v>0</v>
          </cell>
          <cell r="G3215">
            <v>0</v>
          </cell>
          <cell r="H3215">
            <v>0</v>
          </cell>
          <cell r="I3215">
            <v>0</v>
          </cell>
          <cell r="J3215">
            <v>0</v>
          </cell>
          <cell r="K3215">
            <v>0</v>
          </cell>
          <cell r="L3215">
            <v>0</v>
          </cell>
          <cell r="M3215">
            <v>0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</row>
        <row r="3216">
          <cell r="A3216">
            <v>25750018</v>
          </cell>
          <cell r="B3216" t="str">
            <v>25750018 CGST PLA -Assam  Receivable</v>
          </cell>
          <cell r="C3216">
            <v>-32751622.949999999</v>
          </cell>
          <cell r="D3216">
            <v>-19258911.690000001</v>
          </cell>
          <cell r="E3216">
            <v>12654788.130000001</v>
          </cell>
          <cell r="F3216">
            <v>-15284.29</v>
          </cell>
          <cell r="G3216">
            <v>-17475458.579999998</v>
          </cell>
          <cell r="H3216">
            <v>0</v>
          </cell>
          <cell r="I3216">
            <v>0</v>
          </cell>
          <cell r="J3216">
            <v>0</v>
          </cell>
          <cell r="K3216">
            <v>0</v>
          </cell>
          <cell r="L3216">
            <v>890476</v>
          </cell>
          <cell r="M3216">
            <v>-67499.56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>
            <v>0</v>
          </cell>
          <cell r="T3216">
            <v>-56023512.939999998</v>
          </cell>
        </row>
        <row r="3217">
          <cell r="A3217">
            <v>25750019</v>
          </cell>
          <cell r="B3217" t="str">
            <v>25750019 CGST PLA -West Bengal  Receivable</v>
          </cell>
          <cell r="C3217">
            <v>-8385636.25</v>
          </cell>
          <cell r="D3217">
            <v>17813171.34</v>
          </cell>
          <cell r="E3217">
            <v>7575826.5599999996</v>
          </cell>
          <cell r="F3217">
            <v>338057.72</v>
          </cell>
          <cell r="G3217">
            <v>-1159295.2</v>
          </cell>
          <cell r="H3217">
            <v>0</v>
          </cell>
          <cell r="I3217">
            <v>0</v>
          </cell>
          <cell r="J3217">
            <v>0</v>
          </cell>
          <cell r="K3217">
            <v>0</v>
          </cell>
          <cell r="L3217">
            <v>2011800.41</v>
          </cell>
          <cell r="M3217">
            <v>-355774.9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>
            <v>0</v>
          </cell>
          <cell r="T3217">
            <v>17838149.68</v>
          </cell>
        </row>
        <row r="3218">
          <cell r="A3218">
            <v>25750020</v>
          </cell>
          <cell r="B3218" t="str">
            <v>25750020 CGST PLA -JHARKHNAD  Receivable</v>
          </cell>
          <cell r="C3218">
            <v>108865523.5</v>
          </cell>
          <cell r="D3218">
            <v>-33802294.799999997</v>
          </cell>
          <cell r="E3218">
            <v>-2424553.79</v>
          </cell>
          <cell r="F3218">
            <v>5468131.3600000003</v>
          </cell>
          <cell r="G3218">
            <v>1720787.15</v>
          </cell>
          <cell r="H3218">
            <v>0</v>
          </cell>
          <cell r="I3218">
            <v>0</v>
          </cell>
          <cell r="J3218">
            <v>0</v>
          </cell>
          <cell r="K3218">
            <v>0</v>
          </cell>
          <cell r="L3218">
            <v>21831.83</v>
          </cell>
          <cell r="M3218">
            <v>33749.72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>
            <v>0</v>
          </cell>
          <cell r="T3218">
            <v>79883174.969999999</v>
          </cell>
        </row>
        <row r="3219">
          <cell r="A3219">
            <v>25750021</v>
          </cell>
          <cell r="B3219" t="str">
            <v>25750021 CGST PLA -Orissa  Receivable</v>
          </cell>
          <cell r="C3219">
            <v>14979283.52</v>
          </cell>
          <cell r="D3219">
            <v>-1989947.53</v>
          </cell>
          <cell r="E3219">
            <v>-14094147.279999999</v>
          </cell>
          <cell r="F3219">
            <v>1772372.02</v>
          </cell>
          <cell r="G3219">
            <v>-287939.17</v>
          </cell>
          <cell r="H3219">
            <v>0</v>
          </cell>
          <cell r="I3219">
            <v>0</v>
          </cell>
          <cell r="J3219">
            <v>0</v>
          </cell>
          <cell r="K3219">
            <v>0</v>
          </cell>
          <cell r="L3219">
            <v>424071.35</v>
          </cell>
          <cell r="M3219">
            <v>12780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>
            <v>0</v>
          </cell>
          <cell r="T3219">
            <v>816472.91</v>
          </cell>
        </row>
        <row r="3220">
          <cell r="A3220">
            <v>25750022</v>
          </cell>
          <cell r="B3220" t="str">
            <v>25750022 CGST PLA -CHATTISGARH  Receivable</v>
          </cell>
          <cell r="C3220">
            <v>17827426.02</v>
          </cell>
          <cell r="D3220">
            <v>8233567.04</v>
          </cell>
          <cell r="E3220">
            <v>-2838136.13</v>
          </cell>
          <cell r="F3220">
            <v>-223201.44</v>
          </cell>
          <cell r="G3220">
            <v>4595.46</v>
          </cell>
          <cell r="H3220">
            <v>0</v>
          </cell>
          <cell r="I3220">
            <v>0</v>
          </cell>
          <cell r="J3220">
            <v>0</v>
          </cell>
          <cell r="K3220">
            <v>0</v>
          </cell>
          <cell r="L3220">
            <v>2049.77</v>
          </cell>
          <cell r="M3220">
            <v>-18900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>
            <v>0</v>
          </cell>
          <cell r="T3220">
            <v>22987400.719999999</v>
          </cell>
        </row>
        <row r="3221">
          <cell r="A3221">
            <v>25750023</v>
          </cell>
          <cell r="B3221" t="str">
            <v>25750023 CGST PLA -Madhya Pradesh  Receivable</v>
          </cell>
          <cell r="C3221">
            <v>57647455.719999999</v>
          </cell>
          <cell r="D3221">
            <v>73058015.650000006</v>
          </cell>
          <cell r="E3221">
            <v>88868638.799999997</v>
          </cell>
          <cell r="F3221">
            <v>-576469.68999999994</v>
          </cell>
          <cell r="G3221">
            <v>-4018966.32</v>
          </cell>
          <cell r="H3221">
            <v>0</v>
          </cell>
          <cell r="I3221">
            <v>0</v>
          </cell>
          <cell r="J3221">
            <v>0</v>
          </cell>
          <cell r="K3221">
            <v>0</v>
          </cell>
          <cell r="L3221">
            <v>666551.85</v>
          </cell>
          <cell r="M3221">
            <v>-12949347.390000001</v>
          </cell>
          <cell r="N3221">
            <v>0</v>
          </cell>
          <cell r="O3221">
            <v>0</v>
          </cell>
          <cell r="P3221">
            <v>171</v>
          </cell>
          <cell r="Q3221">
            <v>0</v>
          </cell>
          <cell r="R3221">
            <v>0</v>
          </cell>
          <cell r="S3221">
            <v>0</v>
          </cell>
          <cell r="T3221">
            <v>202696049.62</v>
          </cell>
        </row>
        <row r="3222">
          <cell r="A3222">
            <v>25750024</v>
          </cell>
          <cell r="B3222" t="str">
            <v>25750024 CGST PLA -Gujarat  Receivable</v>
          </cell>
          <cell r="C3222">
            <v>39613888.32</v>
          </cell>
          <cell r="D3222">
            <v>379002485.44</v>
          </cell>
          <cell r="E3222">
            <v>9296958.5899999999</v>
          </cell>
          <cell r="F3222">
            <v>143761.22</v>
          </cell>
          <cell r="G3222">
            <v>100553.19</v>
          </cell>
          <cell r="H3222">
            <v>0</v>
          </cell>
          <cell r="I3222">
            <v>0</v>
          </cell>
          <cell r="J3222">
            <v>0</v>
          </cell>
          <cell r="K3222">
            <v>0</v>
          </cell>
          <cell r="L3222">
            <v>26664.46</v>
          </cell>
          <cell r="M3222">
            <v>41629.97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>
            <v>0</v>
          </cell>
          <cell r="T3222">
            <v>428225941.19</v>
          </cell>
        </row>
        <row r="3223">
          <cell r="A3223">
            <v>25750025</v>
          </cell>
          <cell r="B3223" t="str">
            <v>25750025 CGST PLA -Daman und Diu  Receivable</v>
          </cell>
          <cell r="C3223">
            <v>0</v>
          </cell>
          <cell r="D3223">
            <v>0</v>
          </cell>
          <cell r="E3223">
            <v>0</v>
          </cell>
          <cell r="F3223">
            <v>0</v>
          </cell>
          <cell r="G3223">
            <v>0</v>
          </cell>
          <cell r="H3223">
            <v>0</v>
          </cell>
          <cell r="I3223">
            <v>0</v>
          </cell>
          <cell r="J3223">
            <v>0</v>
          </cell>
          <cell r="K3223">
            <v>0</v>
          </cell>
          <cell r="L3223">
            <v>0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>
            <v>0</v>
          </cell>
          <cell r="T3223">
            <v>0</v>
          </cell>
        </row>
        <row r="3224">
          <cell r="A3224">
            <v>25750026</v>
          </cell>
          <cell r="B3224" t="str">
            <v>25750026 CGST PLA -Dadra and Nagar Hav.  Receivable</v>
          </cell>
          <cell r="C3224">
            <v>0</v>
          </cell>
          <cell r="D3224">
            <v>0</v>
          </cell>
          <cell r="E3224">
            <v>0</v>
          </cell>
          <cell r="F3224">
            <v>0</v>
          </cell>
          <cell r="G3224">
            <v>0</v>
          </cell>
          <cell r="H3224">
            <v>0</v>
          </cell>
          <cell r="I3224">
            <v>0</v>
          </cell>
          <cell r="J3224">
            <v>0</v>
          </cell>
          <cell r="K3224">
            <v>0</v>
          </cell>
          <cell r="L3224">
            <v>0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>
            <v>0</v>
          </cell>
          <cell r="T3224">
            <v>0</v>
          </cell>
        </row>
        <row r="3225">
          <cell r="A3225">
            <v>25750027</v>
          </cell>
          <cell r="B3225" t="str">
            <v>25750027 CGST PLA -Maharashtra  Receivable</v>
          </cell>
          <cell r="C3225">
            <v>480821606.44999999</v>
          </cell>
          <cell r="D3225">
            <v>292682063.45999998</v>
          </cell>
          <cell r="E3225">
            <v>-1238329865.6300001</v>
          </cell>
          <cell r="F3225">
            <v>232341579.19</v>
          </cell>
          <cell r="G3225">
            <v>42125561.43</v>
          </cell>
          <cell r="H3225">
            <v>0</v>
          </cell>
          <cell r="I3225">
            <v>0</v>
          </cell>
          <cell r="J3225">
            <v>0</v>
          </cell>
          <cell r="K3225">
            <v>0</v>
          </cell>
          <cell r="L3225">
            <v>231421406.88999999</v>
          </cell>
          <cell r="M3225">
            <v>-18072761.789999999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>
            <v>0</v>
          </cell>
          <cell r="T3225">
            <v>22989590</v>
          </cell>
        </row>
        <row r="3226">
          <cell r="A3226">
            <v>25750029</v>
          </cell>
          <cell r="B3226" t="str">
            <v>25750029 CGST PLA -Karnataka  Receivable</v>
          </cell>
          <cell r="C3226">
            <v>-2264328.88</v>
          </cell>
          <cell r="D3226">
            <v>4473839.53</v>
          </cell>
          <cell r="E3226">
            <v>8777610.8699999992</v>
          </cell>
          <cell r="F3226">
            <v>213151.77</v>
          </cell>
          <cell r="G3226">
            <v>-607931.79</v>
          </cell>
          <cell r="H3226">
            <v>0</v>
          </cell>
          <cell r="I3226">
            <v>0</v>
          </cell>
          <cell r="J3226">
            <v>0</v>
          </cell>
          <cell r="K3226">
            <v>0</v>
          </cell>
          <cell r="L3226">
            <v>12593995.789999999</v>
          </cell>
          <cell r="M3226">
            <v>151293.97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>
            <v>0</v>
          </cell>
          <cell r="T3226">
            <v>23337631.260000002</v>
          </cell>
        </row>
        <row r="3227">
          <cell r="A3227">
            <v>25750030</v>
          </cell>
          <cell r="B3227" t="str">
            <v>25750030 CGST PLA -Goa  Receivable</v>
          </cell>
          <cell r="C3227">
            <v>-2258500.2000000002</v>
          </cell>
          <cell r="D3227">
            <v>528934.96</v>
          </cell>
          <cell r="E3227">
            <v>3468568.26</v>
          </cell>
          <cell r="F3227">
            <v>5685643.3700000001</v>
          </cell>
          <cell r="G3227">
            <v>279714.73</v>
          </cell>
          <cell r="H3227">
            <v>0</v>
          </cell>
          <cell r="I3227">
            <v>0</v>
          </cell>
          <cell r="J3227">
            <v>0</v>
          </cell>
          <cell r="K3227">
            <v>0</v>
          </cell>
          <cell r="L3227">
            <v>923.39</v>
          </cell>
          <cell r="M3227">
            <v>8315.86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>
            <v>0</v>
          </cell>
          <cell r="T3227">
            <v>7713600.3700000001</v>
          </cell>
        </row>
        <row r="3228">
          <cell r="A3228">
            <v>25750031</v>
          </cell>
          <cell r="B3228" t="str">
            <v>25750031 CGST PLA -Lakshadweep  Receivable</v>
          </cell>
          <cell r="C3228">
            <v>0</v>
          </cell>
          <cell r="D3228">
            <v>0</v>
          </cell>
          <cell r="E3228">
            <v>0</v>
          </cell>
          <cell r="F3228">
            <v>0</v>
          </cell>
          <cell r="G3228">
            <v>0</v>
          </cell>
          <cell r="H3228">
            <v>0</v>
          </cell>
          <cell r="I3228">
            <v>0</v>
          </cell>
          <cell r="J3228">
            <v>0</v>
          </cell>
          <cell r="K3228">
            <v>0</v>
          </cell>
          <cell r="L3228">
            <v>0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0</v>
          </cell>
        </row>
        <row r="3229">
          <cell r="A3229">
            <v>25750032</v>
          </cell>
          <cell r="B3229" t="str">
            <v>25750032 CGST PLA -Kerala  Receivable</v>
          </cell>
          <cell r="C3229">
            <v>8896697.7799999993</v>
          </cell>
          <cell r="D3229">
            <v>261606.36</v>
          </cell>
          <cell r="E3229">
            <v>0</v>
          </cell>
          <cell r="F3229">
            <v>17375.25</v>
          </cell>
          <cell r="G3229">
            <v>-95864.04</v>
          </cell>
          <cell r="H3229">
            <v>0</v>
          </cell>
          <cell r="I3229">
            <v>0</v>
          </cell>
          <cell r="J3229">
            <v>0</v>
          </cell>
          <cell r="K3229">
            <v>0</v>
          </cell>
          <cell r="L3229">
            <v>28960.34</v>
          </cell>
          <cell r="M3229">
            <v>299524.52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9408300.2100000009</v>
          </cell>
        </row>
        <row r="3230">
          <cell r="A3230">
            <v>25750033</v>
          </cell>
          <cell r="B3230" t="str">
            <v>25750033 CGST PLA -Tamil Nadu  Receivable</v>
          </cell>
          <cell r="C3230">
            <v>14836590.18</v>
          </cell>
          <cell r="D3230">
            <v>19084916.579999998</v>
          </cell>
          <cell r="E3230">
            <v>19796149.649999999</v>
          </cell>
          <cell r="F3230">
            <v>8996767.8100000005</v>
          </cell>
          <cell r="G3230">
            <v>-5283020.62</v>
          </cell>
          <cell r="H3230">
            <v>0</v>
          </cell>
          <cell r="I3230">
            <v>0</v>
          </cell>
          <cell r="J3230">
            <v>0</v>
          </cell>
          <cell r="K3230">
            <v>0</v>
          </cell>
          <cell r="L3230">
            <v>939953.68</v>
          </cell>
          <cell r="M3230">
            <v>-311535.28999999998</v>
          </cell>
          <cell r="N3230">
            <v>2943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58062764.990000002</v>
          </cell>
        </row>
        <row r="3231">
          <cell r="A3231">
            <v>25750034</v>
          </cell>
          <cell r="B3231" t="str">
            <v>25750034 CGST PLA -Pondicherry  Receivable</v>
          </cell>
          <cell r="C3231">
            <v>290473.39</v>
          </cell>
          <cell r="D3231">
            <v>218583.12</v>
          </cell>
          <cell r="E3231">
            <v>-493985668.93000001</v>
          </cell>
          <cell r="F3231">
            <v>1890</v>
          </cell>
          <cell r="G3231">
            <v>10058.67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1571.57</v>
          </cell>
          <cell r="M3231">
            <v>17569.66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-493445522.51999998</v>
          </cell>
        </row>
        <row r="3232">
          <cell r="A3232">
            <v>25750035</v>
          </cell>
          <cell r="B3232" t="str">
            <v>25750035 CGST PLA -Andaman and Nicobar  Receivable</v>
          </cell>
          <cell r="C3232">
            <v>0</v>
          </cell>
          <cell r="D3232">
            <v>0</v>
          </cell>
          <cell r="E3232">
            <v>0</v>
          </cell>
          <cell r="F3232">
            <v>0</v>
          </cell>
          <cell r="G3232">
            <v>0</v>
          </cell>
          <cell r="H3232">
            <v>0</v>
          </cell>
          <cell r="I3232">
            <v>0</v>
          </cell>
          <cell r="J3232">
            <v>0</v>
          </cell>
          <cell r="K3232">
            <v>0</v>
          </cell>
          <cell r="L3232">
            <v>0</v>
          </cell>
          <cell r="M3232">
            <v>0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</row>
        <row r="3233">
          <cell r="A3233">
            <v>25750036</v>
          </cell>
          <cell r="B3233" t="str">
            <v>25750036 CGST PLA -Telangana  Receivable</v>
          </cell>
          <cell r="C3233">
            <v>97949260.859999999</v>
          </cell>
          <cell r="D3233">
            <v>104904800.70999999</v>
          </cell>
          <cell r="E3233">
            <v>-17294868.780000001</v>
          </cell>
          <cell r="F3233">
            <v>-895.98</v>
          </cell>
          <cell r="G3233">
            <v>-1498109.63</v>
          </cell>
          <cell r="H3233">
            <v>0</v>
          </cell>
          <cell r="I3233">
            <v>0</v>
          </cell>
          <cell r="J3233">
            <v>0</v>
          </cell>
          <cell r="K3233">
            <v>0</v>
          </cell>
          <cell r="L3233">
            <v>6643999.0999999996</v>
          </cell>
          <cell r="M3233">
            <v>-57183.38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>
            <v>0</v>
          </cell>
          <cell r="T3233">
            <v>190647002.90000001</v>
          </cell>
        </row>
        <row r="3234">
          <cell r="A3234">
            <v>25750037</v>
          </cell>
          <cell r="B3234" t="str">
            <v>25750037 CGST PLA -Andhra Pradesh  Receivable</v>
          </cell>
          <cell r="C3234">
            <v>52183450.170000002</v>
          </cell>
          <cell r="D3234">
            <v>64228716.009999998</v>
          </cell>
          <cell r="E3234">
            <v>10649863.199999999</v>
          </cell>
          <cell r="F3234">
            <v>3042743.31</v>
          </cell>
          <cell r="G3234">
            <v>2046758.44</v>
          </cell>
          <cell r="H3234">
            <v>0</v>
          </cell>
          <cell r="I3234">
            <v>0</v>
          </cell>
          <cell r="J3234">
            <v>0</v>
          </cell>
          <cell r="K3234">
            <v>0</v>
          </cell>
          <cell r="L3234">
            <v>5114501.62</v>
          </cell>
          <cell r="M3234">
            <v>68838.86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>
            <v>0</v>
          </cell>
          <cell r="T3234">
            <v>137334871.61000001</v>
          </cell>
        </row>
        <row r="3235">
          <cell r="A3235">
            <v>571</v>
          </cell>
          <cell r="B3235" t="str">
            <v>571 **  SGST / UTGST PLA Receivable</v>
          </cell>
          <cell r="C3235">
            <v>-1125088254.01</v>
          </cell>
          <cell r="D3235">
            <v>766253615.29999995</v>
          </cell>
          <cell r="E3235">
            <v>-609082385.48000002</v>
          </cell>
          <cell r="F3235">
            <v>545184856.48000002</v>
          </cell>
          <cell r="G3235">
            <v>57623470.75</v>
          </cell>
          <cell r="H3235">
            <v>0</v>
          </cell>
          <cell r="I3235">
            <v>0</v>
          </cell>
          <cell r="J3235">
            <v>0</v>
          </cell>
          <cell r="K3235">
            <v>0</v>
          </cell>
          <cell r="L3235">
            <v>356635416.30000001</v>
          </cell>
          <cell r="M3235">
            <v>218635944.03999999</v>
          </cell>
          <cell r="N3235">
            <v>2943</v>
          </cell>
          <cell r="O3235">
            <v>0</v>
          </cell>
          <cell r="P3235">
            <v>171</v>
          </cell>
          <cell r="Q3235">
            <v>0</v>
          </cell>
          <cell r="R3235">
            <v>0</v>
          </cell>
          <cell r="S3235">
            <v>0</v>
          </cell>
          <cell r="T3235">
            <v>210165777.38</v>
          </cell>
        </row>
        <row r="3236">
          <cell r="A3236">
            <v>25760001</v>
          </cell>
          <cell r="B3236" t="str">
            <v>25760001 SGST PLA -Jammu and Kashmir  Receivable</v>
          </cell>
          <cell r="C3236">
            <v>-1213503.93</v>
          </cell>
          <cell r="D3236">
            <v>499551.42</v>
          </cell>
          <cell r="E3236">
            <v>6407.58</v>
          </cell>
          <cell r="F3236">
            <v>-1468.32</v>
          </cell>
          <cell r="G3236">
            <v>36031.29</v>
          </cell>
          <cell r="H3236">
            <v>0</v>
          </cell>
          <cell r="I3236">
            <v>0</v>
          </cell>
          <cell r="J3236">
            <v>0</v>
          </cell>
          <cell r="K3236">
            <v>0</v>
          </cell>
          <cell r="L3236">
            <v>13608.02</v>
          </cell>
          <cell r="M3236">
            <v>45993.08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>
            <v>0</v>
          </cell>
          <cell r="T3236">
            <v>-613380.86</v>
          </cell>
        </row>
        <row r="3237">
          <cell r="A3237">
            <v>25760002</v>
          </cell>
          <cell r="B3237" t="str">
            <v>25760002 SGST PLA -Himachal Pradesh  Receivable</v>
          </cell>
          <cell r="C3237">
            <v>2128029</v>
          </cell>
          <cell r="D3237">
            <v>-5756068.7800000003</v>
          </cell>
          <cell r="E3237">
            <v>27298.49</v>
          </cell>
          <cell r="F3237">
            <v>-7904.74</v>
          </cell>
          <cell r="G3237">
            <v>7251.79</v>
          </cell>
          <cell r="H3237">
            <v>0</v>
          </cell>
          <cell r="I3237">
            <v>0</v>
          </cell>
          <cell r="J3237">
            <v>0</v>
          </cell>
          <cell r="K3237">
            <v>0</v>
          </cell>
          <cell r="L3237">
            <v>27620.75</v>
          </cell>
          <cell r="M3237">
            <v>5933749.3499999996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>
            <v>0</v>
          </cell>
          <cell r="T3237">
            <v>2359975.86</v>
          </cell>
        </row>
        <row r="3238">
          <cell r="A3238">
            <v>25760003</v>
          </cell>
          <cell r="B3238" t="str">
            <v>25760003 SGST PLA -Punjab  Receivable</v>
          </cell>
          <cell r="C3238">
            <v>-692725119.25999999</v>
          </cell>
          <cell r="D3238">
            <v>-116723343.09</v>
          </cell>
          <cell r="E3238">
            <v>74978950.909999996</v>
          </cell>
          <cell r="F3238">
            <v>56916822.450000003</v>
          </cell>
          <cell r="G3238">
            <v>-1237.47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37015696.689999998</v>
          </cell>
          <cell r="M3238">
            <v>88129.68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-640450100.09000003</v>
          </cell>
        </row>
        <row r="3239">
          <cell r="A3239">
            <v>25760004</v>
          </cell>
          <cell r="B3239" t="str">
            <v>25760004 UGST PLA-Chandigarh  Receivable</v>
          </cell>
          <cell r="C3239">
            <v>1727230.04</v>
          </cell>
          <cell r="D3239">
            <v>2934624.6</v>
          </cell>
          <cell r="E3239">
            <v>677313.31</v>
          </cell>
          <cell r="F3239">
            <v>53145.2</v>
          </cell>
          <cell r="G3239">
            <v>26653.23</v>
          </cell>
          <cell r="H3239">
            <v>0</v>
          </cell>
          <cell r="I3239">
            <v>0</v>
          </cell>
          <cell r="J3239">
            <v>0</v>
          </cell>
          <cell r="K3239">
            <v>0</v>
          </cell>
          <cell r="L3239">
            <v>93834.03</v>
          </cell>
          <cell r="M3239">
            <v>22930.84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>
            <v>0</v>
          </cell>
          <cell r="T3239">
            <v>5535731.25</v>
          </cell>
        </row>
        <row r="3240">
          <cell r="A3240">
            <v>25760005</v>
          </cell>
          <cell r="B3240" t="str">
            <v>25760005 SGST PLA -Uttarakhand  Receivable</v>
          </cell>
          <cell r="C3240">
            <v>-40172527.299999997</v>
          </cell>
          <cell r="D3240">
            <v>35160185.600000001</v>
          </cell>
          <cell r="E3240">
            <v>15552.05</v>
          </cell>
          <cell r="F3240">
            <v>-713974.25</v>
          </cell>
          <cell r="G3240">
            <v>5719.53</v>
          </cell>
          <cell r="H3240">
            <v>0</v>
          </cell>
          <cell r="I3240">
            <v>0</v>
          </cell>
          <cell r="J3240">
            <v>0</v>
          </cell>
          <cell r="K3240">
            <v>0</v>
          </cell>
          <cell r="L3240">
            <v>9406.64</v>
          </cell>
          <cell r="M3240">
            <v>771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>
            <v>0</v>
          </cell>
          <cell r="T3240">
            <v>-5694866.7300000004</v>
          </cell>
        </row>
        <row r="3241">
          <cell r="A3241">
            <v>25760006</v>
          </cell>
          <cell r="B3241" t="str">
            <v>25760006 SGST PLA -Haryana  Receivable</v>
          </cell>
          <cell r="C3241">
            <v>-3592817.2</v>
          </cell>
          <cell r="D3241">
            <v>7061941.1100000003</v>
          </cell>
          <cell r="E3241">
            <v>513771.86</v>
          </cell>
          <cell r="F3241">
            <v>-20844.09</v>
          </cell>
          <cell r="G3241">
            <v>40243500.890000001</v>
          </cell>
          <cell r="H3241">
            <v>0</v>
          </cell>
          <cell r="I3241">
            <v>0</v>
          </cell>
          <cell r="J3241">
            <v>0</v>
          </cell>
          <cell r="K3241">
            <v>0</v>
          </cell>
          <cell r="L3241">
            <v>9660.76</v>
          </cell>
          <cell r="M3241">
            <v>-165339.39000000001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>
            <v>0</v>
          </cell>
          <cell r="T3241">
            <v>44049873.939999998</v>
          </cell>
        </row>
        <row r="3242">
          <cell r="A3242">
            <v>25760007</v>
          </cell>
          <cell r="B3242" t="str">
            <v>25760007 UGST PLA -Delhi  Receivable</v>
          </cell>
          <cell r="C3242">
            <v>-26626738.199999999</v>
          </cell>
          <cell r="D3242">
            <v>1157081.32</v>
          </cell>
          <cell r="E3242">
            <v>29667</v>
          </cell>
          <cell r="F3242">
            <v>20661926.469999999</v>
          </cell>
          <cell r="G3242">
            <v>1742023.81</v>
          </cell>
          <cell r="H3242">
            <v>0</v>
          </cell>
          <cell r="I3242">
            <v>0</v>
          </cell>
          <cell r="J3242">
            <v>0</v>
          </cell>
          <cell r="K3242">
            <v>0</v>
          </cell>
          <cell r="L3242">
            <v>50305.83</v>
          </cell>
          <cell r="M3242">
            <v>154549.35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>
            <v>0</v>
          </cell>
          <cell r="T3242">
            <v>-2831184.42</v>
          </cell>
        </row>
        <row r="3243">
          <cell r="A3243">
            <v>25760008</v>
          </cell>
          <cell r="B3243" t="str">
            <v>25760008 SGST PLA -Rajasthan  Receivable</v>
          </cell>
          <cell r="C3243">
            <v>-269408265.10000002</v>
          </cell>
          <cell r="D3243">
            <v>-86094011.299999997</v>
          </cell>
          <cell r="E3243">
            <v>-17336210.329999998</v>
          </cell>
          <cell r="F3243">
            <v>-15787452.34</v>
          </cell>
          <cell r="G3243">
            <v>-67179.850000000006</v>
          </cell>
          <cell r="H3243">
            <v>0</v>
          </cell>
          <cell r="I3243">
            <v>0</v>
          </cell>
          <cell r="J3243">
            <v>0</v>
          </cell>
          <cell r="K3243">
            <v>0</v>
          </cell>
          <cell r="L3243">
            <v>-72703264.299999997</v>
          </cell>
          <cell r="M3243">
            <v>241692471.13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>
            <v>0</v>
          </cell>
          <cell r="T3243">
            <v>-219703912.09</v>
          </cell>
        </row>
        <row r="3244">
          <cell r="A3244">
            <v>25760009</v>
          </cell>
          <cell r="B3244" t="str">
            <v>25760009 SGST PLA -UTTAR PARADESH  Receivable</v>
          </cell>
          <cell r="C3244">
            <v>-26525000.120000001</v>
          </cell>
          <cell r="D3244">
            <v>19920301.550000001</v>
          </cell>
          <cell r="E3244">
            <v>28560706.09</v>
          </cell>
          <cell r="F3244">
            <v>-480059.38</v>
          </cell>
          <cell r="G3244">
            <v>489635.04</v>
          </cell>
          <cell r="H3244">
            <v>0</v>
          </cell>
          <cell r="I3244">
            <v>0</v>
          </cell>
          <cell r="J3244">
            <v>0</v>
          </cell>
          <cell r="K3244">
            <v>0</v>
          </cell>
          <cell r="L3244">
            <v>-246382.52</v>
          </cell>
          <cell r="M3244">
            <v>-1344191.78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>
            <v>0</v>
          </cell>
          <cell r="T3244">
            <v>20375008.879999999</v>
          </cell>
        </row>
        <row r="3245">
          <cell r="A3245">
            <v>25760010</v>
          </cell>
          <cell r="B3245" t="str">
            <v>25760010 SGST PLA -Bihar  Receivable</v>
          </cell>
          <cell r="C3245">
            <v>-19814728.739999998</v>
          </cell>
          <cell r="D3245">
            <v>-5966701.46</v>
          </cell>
          <cell r="E3245">
            <v>13035821.199999999</v>
          </cell>
          <cell r="F3245">
            <v>26899.91</v>
          </cell>
          <cell r="G3245">
            <v>-2939051.29</v>
          </cell>
          <cell r="H3245">
            <v>0</v>
          </cell>
          <cell r="I3245">
            <v>0</v>
          </cell>
          <cell r="J3245">
            <v>0</v>
          </cell>
          <cell r="K3245">
            <v>0</v>
          </cell>
          <cell r="L3245">
            <v>-1027786.91</v>
          </cell>
          <cell r="M3245">
            <v>6944.48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>
            <v>0</v>
          </cell>
          <cell r="T3245">
            <v>-16678602.810000001</v>
          </cell>
        </row>
        <row r="3246">
          <cell r="A3246">
            <v>25760011</v>
          </cell>
          <cell r="B3246" t="str">
            <v>25760011 SGST PLA -Sikkim  Receivable</v>
          </cell>
          <cell r="C3246">
            <v>0</v>
          </cell>
          <cell r="D3246">
            <v>0</v>
          </cell>
          <cell r="E3246">
            <v>0</v>
          </cell>
          <cell r="F3246">
            <v>0</v>
          </cell>
          <cell r="G3246">
            <v>0</v>
          </cell>
          <cell r="H3246">
            <v>0</v>
          </cell>
          <cell r="I3246">
            <v>0</v>
          </cell>
          <cell r="J3246">
            <v>0</v>
          </cell>
          <cell r="K3246">
            <v>0</v>
          </cell>
          <cell r="L3246">
            <v>0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</row>
        <row r="3247">
          <cell r="A3247">
            <v>25760012</v>
          </cell>
          <cell r="B3247" t="str">
            <v>25760012 SGST PLA -Arunachal Pradesh  Receivable</v>
          </cell>
          <cell r="C3247">
            <v>0</v>
          </cell>
          <cell r="D3247">
            <v>0</v>
          </cell>
          <cell r="E3247">
            <v>0</v>
          </cell>
          <cell r="F3247">
            <v>0</v>
          </cell>
          <cell r="G3247">
            <v>0</v>
          </cell>
          <cell r="H3247">
            <v>0</v>
          </cell>
          <cell r="I3247">
            <v>0</v>
          </cell>
          <cell r="J3247">
            <v>0</v>
          </cell>
          <cell r="K3247">
            <v>0</v>
          </cell>
          <cell r="L3247">
            <v>0</v>
          </cell>
          <cell r="M3247">
            <v>0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</row>
        <row r="3248">
          <cell r="A3248">
            <v>25760013</v>
          </cell>
          <cell r="B3248" t="str">
            <v>25760013 SGST PLA -Nagaland  Receivable</v>
          </cell>
          <cell r="C3248">
            <v>0</v>
          </cell>
          <cell r="D3248">
            <v>0</v>
          </cell>
          <cell r="E3248">
            <v>0</v>
          </cell>
          <cell r="F3248">
            <v>0</v>
          </cell>
          <cell r="G3248">
            <v>0</v>
          </cell>
          <cell r="H3248">
            <v>0</v>
          </cell>
          <cell r="I3248">
            <v>0</v>
          </cell>
          <cell r="J3248">
            <v>0</v>
          </cell>
          <cell r="K3248">
            <v>0</v>
          </cell>
          <cell r="L3248">
            <v>0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</row>
        <row r="3249">
          <cell r="A3249">
            <v>25760014</v>
          </cell>
          <cell r="B3249" t="str">
            <v>25760014 SGST PLA -Manipur  Receivable</v>
          </cell>
          <cell r="C3249">
            <v>0</v>
          </cell>
          <cell r="D3249">
            <v>0</v>
          </cell>
          <cell r="E3249">
            <v>0</v>
          </cell>
          <cell r="F3249">
            <v>0</v>
          </cell>
          <cell r="G3249">
            <v>0</v>
          </cell>
          <cell r="H3249">
            <v>0</v>
          </cell>
          <cell r="I3249">
            <v>0</v>
          </cell>
          <cell r="J3249">
            <v>0</v>
          </cell>
          <cell r="K3249">
            <v>0</v>
          </cell>
          <cell r="L3249">
            <v>0</v>
          </cell>
          <cell r="M3249">
            <v>0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</row>
        <row r="3250">
          <cell r="A3250">
            <v>25760015</v>
          </cell>
          <cell r="B3250" t="str">
            <v>25760015 SGST PLA -Mizoram  Receivable</v>
          </cell>
          <cell r="C3250">
            <v>0</v>
          </cell>
          <cell r="D3250">
            <v>0</v>
          </cell>
          <cell r="E3250">
            <v>0</v>
          </cell>
          <cell r="F3250">
            <v>0</v>
          </cell>
          <cell r="G3250">
            <v>0</v>
          </cell>
          <cell r="H3250">
            <v>0</v>
          </cell>
          <cell r="I3250">
            <v>0</v>
          </cell>
          <cell r="J3250">
            <v>0</v>
          </cell>
          <cell r="K3250">
            <v>0</v>
          </cell>
          <cell r="L3250">
            <v>0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</row>
        <row r="3251">
          <cell r="A3251">
            <v>25760016</v>
          </cell>
          <cell r="B3251" t="str">
            <v>25760016 SGST PLA -Tripura  Receivable</v>
          </cell>
          <cell r="C3251">
            <v>0</v>
          </cell>
          <cell r="D3251">
            <v>0</v>
          </cell>
          <cell r="E3251">
            <v>0</v>
          </cell>
          <cell r="F3251">
            <v>0</v>
          </cell>
          <cell r="G3251">
            <v>0</v>
          </cell>
          <cell r="H3251">
            <v>0</v>
          </cell>
          <cell r="I3251">
            <v>0</v>
          </cell>
          <cell r="J3251">
            <v>0</v>
          </cell>
          <cell r="K3251">
            <v>0</v>
          </cell>
          <cell r="L3251">
            <v>0</v>
          </cell>
          <cell r="M3251">
            <v>0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</row>
        <row r="3252">
          <cell r="A3252">
            <v>25760017</v>
          </cell>
          <cell r="B3252" t="str">
            <v>25760017 SGST PLA -Meghalaya  Receivable</v>
          </cell>
          <cell r="C3252">
            <v>0</v>
          </cell>
          <cell r="D3252">
            <v>0</v>
          </cell>
          <cell r="E3252">
            <v>0</v>
          </cell>
          <cell r="F3252">
            <v>0</v>
          </cell>
          <cell r="G3252">
            <v>0</v>
          </cell>
          <cell r="H3252">
            <v>0</v>
          </cell>
          <cell r="I3252">
            <v>0</v>
          </cell>
          <cell r="J3252">
            <v>0</v>
          </cell>
          <cell r="K3252">
            <v>0</v>
          </cell>
          <cell r="L3252">
            <v>0</v>
          </cell>
          <cell r="M3252">
            <v>0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</row>
        <row r="3253">
          <cell r="A3253">
            <v>25760018</v>
          </cell>
          <cell r="B3253" t="str">
            <v>25760018 SGST PLA -Assam  Receivable</v>
          </cell>
          <cell r="C3253">
            <v>-34117808.799999997</v>
          </cell>
          <cell r="D3253">
            <v>-16984958.629999999</v>
          </cell>
          <cell r="E3253">
            <v>9853127.1099999994</v>
          </cell>
          <cell r="F3253">
            <v>-15284.34</v>
          </cell>
          <cell r="G3253">
            <v>-17449556.629999999</v>
          </cell>
          <cell r="H3253">
            <v>0</v>
          </cell>
          <cell r="I3253">
            <v>0</v>
          </cell>
          <cell r="J3253">
            <v>0</v>
          </cell>
          <cell r="K3253">
            <v>0</v>
          </cell>
          <cell r="L3253">
            <v>1366099.46</v>
          </cell>
          <cell r="M3253">
            <v>-67499.56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-57415881.390000001</v>
          </cell>
        </row>
        <row r="3254">
          <cell r="A3254">
            <v>25760019</v>
          </cell>
          <cell r="B3254" t="str">
            <v>25760019 SGST PLA -West Bengal  Receivable</v>
          </cell>
          <cell r="C3254">
            <v>-9564655.2699999996</v>
          </cell>
          <cell r="D3254">
            <v>10063956.939999999</v>
          </cell>
          <cell r="E3254">
            <v>7575826.5700000003</v>
          </cell>
          <cell r="F3254">
            <v>338057.74</v>
          </cell>
          <cell r="G3254">
            <v>-1234604.1599999999</v>
          </cell>
          <cell r="H3254">
            <v>0</v>
          </cell>
          <cell r="I3254">
            <v>0</v>
          </cell>
          <cell r="J3254">
            <v>0</v>
          </cell>
          <cell r="K3254">
            <v>0</v>
          </cell>
          <cell r="L3254">
            <v>2011800.39</v>
          </cell>
          <cell r="M3254">
            <v>-355774.93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>
            <v>0</v>
          </cell>
          <cell r="T3254">
            <v>8834607.2799999993</v>
          </cell>
        </row>
        <row r="3255">
          <cell r="A3255">
            <v>25760020</v>
          </cell>
          <cell r="B3255" t="str">
            <v>25760020 SGST PLA -JHARKHNAD  Receivable</v>
          </cell>
          <cell r="C3255">
            <v>104488580.53</v>
          </cell>
          <cell r="D3255">
            <v>-38272412.25</v>
          </cell>
          <cell r="E3255">
            <v>2252541.5</v>
          </cell>
          <cell r="F3255">
            <v>10433725.35</v>
          </cell>
          <cell r="G3255">
            <v>1720787.15</v>
          </cell>
          <cell r="H3255">
            <v>0</v>
          </cell>
          <cell r="I3255">
            <v>0</v>
          </cell>
          <cell r="J3255">
            <v>0</v>
          </cell>
          <cell r="K3255">
            <v>0</v>
          </cell>
          <cell r="L3255">
            <v>21831.84</v>
          </cell>
          <cell r="M3255">
            <v>33749.72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0</v>
          </cell>
          <cell r="T3255">
            <v>80678803.840000004</v>
          </cell>
        </row>
        <row r="3256">
          <cell r="A3256">
            <v>25760021</v>
          </cell>
          <cell r="B3256" t="str">
            <v>25760021 SGST PLA -Orissa  Receivable</v>
          </cell>
          <cell r="C3256">
            <v>-49512575.25</v>
          </cell>
          <cell r="D3256">
            <v>-365726.82</v>
          </cell>
          <cell r="E3256">
            <v>50403969.030000001</v>
          </cell>
          <cell r="F3256">
            <v>1772372.04</v>
          </cell>
          <cell r="G3256">
            <v>-287939.17</v>
          </cell>
          <cell r="H3256">
            <v>0</v>
          </cell>
          <cell r="I3256">
            <v>0</v>
          </cell>
          <cell r="J3256">
            <v>0</v>
          </cell>
          <cell r="K3256">
            <v>0</v>
          </cell>
          <cell r="L3256">
            <v>424071.35</v>
          </cell>
          <cell r="M3256">
            <v>12780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>
            <v>0</v>
          </cell>
          <cell r="T3256">
            <v>2446951.1800000002</v>
          </cell>
        </row>
        <row r="3257">
          <cell r="A3257">
            <v>25760022</v>
          </cell>
          <cell r="B3257" t="str">
            <v>25760022 SGST PLA -CHATTISGARH  Receivable</v>
          </cell>
          <cell r="C3257">
            <v>-22498155.760000002</v>
          </cell>
          <cell r="D3257">
            <v>8266268.8700000001</v>
          </cell>
          <cell r="E3257">
            <v>-6285472.4800000004</v>
          </cell>
          <cell r="F3257">
            <v>-231687.12</v>
          </cell>
          <cell r="G3257">
            <v>4595.46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2049.77</v>
          </cell>
          <cell r="M3257">
            <v>-18900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-20761301.260000002</v>
          </cell>
        </row>
        <row r="3258">
          <cell r="A3258">
            <v>25760023</v>
          </cell>
          <cell r="B3258" t="str">
            <v>25760023 SGST PLA -Madhya Pradesh  Receivable</v>
          </cell>
          <cell r="C3258">
            <v>55971693.869999997</v>
          </cell>
          <cell r="D3258">
            <v>212788140.63</v>
          </cell>
          <cell r="E3258">
            <v>84610740.510000005</v>
          </cell>
          <cell r="F3258">
            <v>-576469.68999999994</v>
          </cell>
          <cell r="G3258">
            <v>-4015030.12</v>
          </cell>
          <cell r="H3258">
            <v>0</v>
          </cell>
          <cell r="I3258">
            <v>0</v>
          </cell>
          <cell r="J3258">
            <v>0</v>
          </cell>
          <cell r="K3258">
            <v>0</v>
          </cell>
          <cell r="L3258">
            <v>666551.86</v>
          </cell>
          <cell r="M3258">
            <v>-12665674.26</v>
          </cell>
          <cell r="N3258">
            <v>0</v>
          </cell>
          <cell r="O3258">
            <v>0</v>
          </cell>
          <cell r="P3258">
            <v>171</v>
          </cell>
          <cell r="Q3258">
            <v>0</v>
          </cell>
          <cell r="R3258">
            <v>0</v>
          </cell>
          <cell r="S3258">
            <v>0</v>
          </cell>
          <cell r="T3258">
            <v>336780123.80000001</v>
          </cell>
        </row>
        <row r="3259">
          <cell r="A3259">
            <v>25760024</v>
          </cell>
          <cell r="B3259" t="str">
            <v>25760024 SGST PLA -Gujarat  Receivable</v>
          </cell>
          <cell r="C3259">
            <v>39112112.119999997</v>
          </cell>
          <cell r="D3259">
            <v>242081303</v>
          </cell>
          <cell r="E3259">
            <v>9963611.6300000008</v>
          </cell>
          <cell r="F3259">
            <v>143761.22</v>
          </cell>
          <cell r="G3259">
            <v>100553.19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26664.32</v>
          </cell>
          <cell r="M3259">
            <v>41629.97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>
            <v>0</v>
          </cell>
          <cell r="T3259">
            <v>291469635.44999999</v>
          </cell>
        </row>
        <row r="3260">
          <cell r="A3260">
            <v>25760025</v>
          </cell>
          <cell r="B3260" t="str">
            <v>25760025 UGST PLA -Daman und Diu  Receivable</v>
          </cell>
          <cell r="C3260">
            <v>0</v>
          </cell>
          <cell r="D3260">
            <v>0</v>
          </cell>
          <cell r="E3260">
            <v>0</v>
          </cell>
          <cell r="F3260">
            <v>0</v>
          </cell>
          <cell r="G3260">
            <v>0</v>
          </cell>
          <cell r="H3260">
            <v>0</v>
          </cell>
          <cell r="I3260">
            <v>0</v>
          </cell>
          <cell r="J3260">
            <v>0</v>
          </cell>
          <cell r="K3260">
            <v>0</v>
          </cell>
          <cell r="L3260">
            <v>0</v>
          </cell>
          <cell r="M3260">
            <v>0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</row>
        <row r="3261">
          <cell r="A3261">
            <v>25760026</v>
          </cell>
          <cell r="B3261" t="str">
            <v>25760026 UGST PLA -Dadra and Nagar Hav.  Receivable</v>
          </cell>
          <cell r="C3261">
            <v>0</v>
          </cell>
          <cell r="D3261">
            <v>0</v>
          </cell>
          <cell r="E3261">
            <v>0</v>
          </cell>
          <cell r="F3261">
            <v>0</v>
          </cell>
          <cell r="G3261">
            <v>0</v>
          </cell>
          <cell r="H3261">
            <v>0</v>
          </cell>
          <cell r="I3261">
            <v>0</v>
          </cell>
          <cell r="J3261">
            <v>0</v>
          </cell>
          <cell r="K3261">
            <v>0</v>
          </cell>
          <cell r="L3261">
            <v>0</v>
          </cell>
          <cell r="M3261">
            <v>0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</row>
        <row r="3262">
          <cell r="A3262">
            <v>25760027</v>
          </cell>
          <cell r="B3262" t="str">
            <v>25760027 SGST PLA -Maharashtra  Receivable</v>
          </cell>
          <cell r="C3262">
            <v>-212683473.13999999</v>
          </cell>
          <cell r="D3262">
            <v>282061089.13</v>
          </cell>
          <cell r="E3262">
            <v>-854391119.84000003</v>
          </cell>
          <cell r="F3262">
            <v>450977539.5</v>
          </cell>
          <cell r="G3262">
            <v>43594974.810000002</v>
          </cell>
          <cell r="H3262">
            <v>0</v>
          </cell>
          <cell r="I3262">
            <v>0</v>
          </cell>
          <cell r="J3262">
            <v>0</v>
          </cell>
          <cell r="K3262">
            <v>0</v>
          </cell>
          <cell r="L3262">
            <v>364306948.83999997</v>
          </cell>
          <cell r="M3262">
            <v>-14980450.300000001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>
            <v>0</v>
          </cell>
          <cell r="T3262">
            <v>58885509</v>
          </cell>
        </row>
        <row r="3263">
          <cell r="A3263">
            <v>25760029</v>
          </cell>
          <cell r="B3263" t="str">
            <v>25760029 SGST PLA -Karnataka  Receivable</v>
          </cell>
          <cell r="C3263">
            <v>29729776.18</v>
          </cell>
          <cell r="D3263">
            <v>4474669.99</v>
          </cell>
          <cell r="E3263">
            <v>10543485.74</v>
          </cell>
          <cell r="F3263">
            <v>184829.75</v>
          </cell>
          <cell r="G3263">
            <v>-607356.79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12593532.98</v>
          </cell>
          <cell r="M3263">
            <v>151294.20000000001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57070232.049999997</v>
          </cell>
        </row>
        <row r="3264">
          <cell r="A3264">
            <v>25760030</v>
          </cell>
          <cell r="B3264" t="str">
            <v>25760030 SGST PLA -Goa  Receivable</v>
          </cell>
          <cell r="C3264">
            <v>2116502.15</v>
          </cell>
          <cell r="D3264">
            <v>531273.01</v>
          </cell>
          <cell r="E3264">
            <v>1737193.85</v>
          </cell>
          <cell r="F3264">
            <v>5685643.3700000001</v>
          </cell>
          <cell r="G3264">
            <v>454663.73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923.39</v>
          </cell>
          <cell r="M3264">
            <v>8315.86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10534515.359999999</v>
          </cell>
        </row>
        <row r="3265">
          <cell r="A3265">
            <v>25760031</v>
          </cell>
          <cell r="B3265" t="str">
            <v>25760031 UGST PLA -Lakshadweep  Receivable</v>
          </cell>
          <cell r="C3265">
            <v>0</v>
          </cell>
          <cell r="D3265">
            <v>0</v>
          </cell>
          <cell r="E3265">
            <v>0</v>
          </cell>
          <cell r="F3265">
            <v>0</v>
          </cell>
          <cell r="G3265">
            <v>0</v>
          </cell>
          <cell r="H3265">
            <v>0</v>
          </cell>
          <cell r="I3265">
            <v>0</v>
          </cell>
          <cell r="J3265">
            <v>0</v>
          </cell>
          <cell r="K3265">
            <v>0</v>
          </cell>
          <cell r="L3265">
            <v>0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</row>
        <row r="3266">
          <cell r="A3266">
            <v>25760032</v>
          </cell>
          <cell r="B3266" t="str">
            <v>25760032 SGST PLA -Kerala  Receivable</v>
          </cell>
          <cell r="C3266">
            <v>9553742.1199999992</v>
          </cell>
          <cell r="D3266">
            <v>257771.21</v>
          </cell>
          <cell r="E3266">
            <v>0</v>
          </cell>
          <cell r="F3266">
            <v>13181.25</v>
          </cell>
          <cell r="G3266">
            <v>-67345.81</v>
          </cell>
          <cell r="H3266">
            <v>0</v>
          </cell>
          <cell r="I3266">
            <v>0</v>
          </cell>
          <cell r="J3266">
            <v>0</v>
          </cell>
          <cell r="K3266">
            <v>0</v>
          </cell>
          <cell r="L3266">
            <v>28569.34</v>
          </cell>
          <cell r="M3266">
            <v>287046.14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>
            <v>0</v>
          </cell>
          <cell r="T3266">
            <v>10072964.25</v>
          </cell>
        </row>
        <row r="3267">
          <cell r="A3267">
            <v>25760033</v>
          </cell>
          <cell r="B3267" t="str">
            <v>25760033 SGST PLA -Tamil Nadu  Receivable</v>
          </cell>
          <cell r="C3267">
            <v>-86967799.049999997</v>
          </cell>
          <cell r="D3267">
            <v>27335749.420000002</v>
          </cell>
          <cell r="E3267">
            <v>527625.68000000005</v>
          </cell>
          <cell r="F3267">
            <v>11277487.82</v>
          </cell>
          <cell r="G3267">
            <v>-5165592.7</v>
          </cell>
          <cell r="H3267">
            <v>0</v>
          </cell>
          <cell r="I3267">
            <v>0</v>
          </cell>
          <cell r="J3267">
            <v>0</v>
          </cell>
          <cell r="K3267">
            <v>0</v>
          </cell>
          <cell r="L3267">
            <v>976011.95</v>
          </cell>
          <cell r="M3267">
            <v>-275805.7</v>
          </cell>
          <cell r="N3267">
            <v>2943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>
            <v>0</v>
          </cell>
          <cell r="T3267">
            <v>-52289379.579999998</v>
          </cell>
        </row>
        <row r="3268">
          <cell r="A3268">
            <v>25760034</v>
          </cell>
          <cell r="B3268" t="str">
            <v>25760034 SGST PLA -Pondicherry  Receivable</v>
          </cell>
          <cell r="C3268">
            <v>290473.39</v>
          </cell>
          <cell r="D3268">
            <v>218583.12</v>
          </cell>
          <cell r="E3268">
            <v>-11157916.5</v>
          </cell>
          <cell r="F3268">
            <v>1890</v>
          </cell>
          <cell r="G3268">
            <v>10058.67</v>
          </cell>
          <cell r="H3268">
            <v>0</v>
          </cell>
          <cell r="I3268">
            <v>0</v>
          </cell>
          <cell r="J3268">
            <v>0</v>
          </cell>
          <cell r="K3268">
            <v>0</v>
          </cell>
          <cell r="L3268">
            <v>1571.57</v>
          </cell>
          <cell r="M3268">
            <v>17569.66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>
            <v>0</v>
          </cell>
          <cell r="T3268">
            <v>-10617770.09</v>
          </cell>
        </row>
        <row r="3269">
          <cell r="A3269">
            <v>25760035</v>
          </cell>
          <cell r="B3269" t="str">
            <v>25760035 UGST PLA -Andaman and Nicobar  Receivable</v>
          </cell>
          <cell r="C3269">
            <v>0</v>
          </cell>
          <cell r="D3269">
            <v>0</v>
          </cell>
          <cell r="E3269">
            <v>0</v>
          </cell>
          <cell r="F3269">
            <v>0</v>
          </cell>
          <cell r="G3269">
            <v>0</v>
          </cell>
          <cell r="H3269">
            <v>0</v>
          </cell>
          <cell r="I3269">
            <v>0</v>
          </cell>
          <cell r="J3269">
            <v>0</v>
          </cell>
          <cell r="K3269">
            <v>0</v>
          </cell>
          <cell r="L3269">
            <v>0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</row>
        <row r="3270">
          <cell r="A3270">
            <v>25760036</v>
          </cell>
          <cell r="B3270" t="str">
            <v>25760036 SGST PLA -Telangana  Receivable</v>
          </cell>
          <cell r="C3270">
            <v>59123704.859999999</v>
          </cell>
          <cell r="D3270">
            <v>119226179.13</v>
          </cell>
          <cell r="E3270">
            <v>-23585458.91</v>
          </cell>
          <cell r="F3270">
            <v>789746.54</v>
          </cell>
          <cell r="G3270">
            <v>-1374219.64</v>
          </cell>
          <cell r="H3270">
            <v>0</v>
          </cell>
          <cell r="I3270">
            <v>0</v>
          </cell>
          <cell r="J3270">
            <v>0</v>
          </cell>
          <cell r="K3270">
            <v>0</v>
          </cell>
          <cell r="L3270">
            <v>5851579.6299999999</v>
          </cell>
          <cell r="M3270">
            <v>-57183.360000000001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159974348.25</v>
          </cell>
        </row>
        <row r="3271">
          <cell r="A3271">
            <v>25760037</v>
          </cell>
          <cell r="B3271" t="str">
            <v>25760037 SGST PLA -Andhra Pradesh  Receivable</v>
          </cell>
          <cell r="C3271">
            <v>66093068.850000001</v>
          </cell>
          <cell r="D3271">
            <v>62378167.579999998</v>
          </cell>
          <cell r="E3271">
            <v>8360182.4699999997</v>
          </cell>
          <cell r="F3271">
            <v>3742972.14</v>
          </cell>
          <cell r="G3271">
            <v>2396135.79</v>
          </cell>
          <cell r="H3271">
            <v>0</v>
          </cell>
          <cell r="I3271">
            <v>0</v>
          </cell>
          <cell r="J3271">
            <v>0</v>
          </cell>
          <cell r="K3271">
            <v>0</v>
          </cell>
          <cell r="L3271">
            <v>5114510.62</v>
          </cell>
          <cell r="M3271">
            <v>68838.86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>
            <v>0</v>
          </cell>
          <cell r="T3271">
            <v>148153876.31</v>
          </cell>
        </row>
        <row r="3272">
          <cell r="A3272">
            <v>572</v>
          </cell>
          <cell r="B3272" t="str">
            <v>572 **  IGST PLA Receivable</v>
          </cell>
          <cell r="C3272">
            <v>-1699646285.0799999</v>
          </cell>
          <cell r="D3272">
            <v>114202853.23999999</v>
          </cell>
          <cell r="E3272">
            <v>3105465019.3600001</v>
          </cell>
          <cell r="F3272">
            <v>-480865576.88999999</v>
          </cell>
          <cell r="G3272">
            <v>-135747662.06999999</v>
          </cell>
          <cell r="H3272">
            <v>0</v>
          </cell>
          <cell r="I3272">
            <v>0</v>
          </cell>
          <cell r="J3272">
            <v>0</v>
          </cell>
          <cell r="K3272">
            <v>0</v>
          </cell>
          <cell r="L3272">
            <v>-415464588.83999997</v>
          </cell>
          <cell r="M3272">
            <v>-368831488.88999999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>
            <v>0</v>
          </cell>
          <cell r="T3272">
            <v>119112270.83</v>
          </cell>
        </row>
        <row r="3273">
          <cell r="A3273">
            <v>25770001</v>
          </cell>
          <cell r="B3273" t="str">
            <v>25770001 IGST PLA -Jammu and Kashmir  Receivable</v>
          </cell>
          <cell r="C3273">
            <v>1572990.04</v>
          </cell>
          <cell r="D3273">
            <v>529166.88</v>
          </cell>
          <cell r="E3273">
            <v>0</v>
          </cell>
          <cell r="F3273">
            <v>154455.46</v>
          </cell>
          <cell r="G3273">
            <v>19356.22</v>
          </cell>
          <cell r="H3273">
            <v>0</v>
          </cell>
          <cell r="I3273">
            <v>0</v>
          </cell>
          <cell r="J3273">
            <v>0</v>
          </cell>
          <cell r="K3273">
            <v>0</v>
          </cell>
          <cell r="L3273">
            <v>0</v>
          </cell>
          <cell r="M3273">
            <v>0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>
            <v>0</v>
          </cell>
          <cell r="T3273">
            <v>2275968.6</v>
          </cell>
        </row>
        <row r="3274">
          <cell r="A3274">
            <v>25770002</v>
          </cell>
          <cell r="B3274" t="str">
            <v>25770002 IGST PLA -Himachal Pradesh  Receivable</v>
          </cell>
          <cell r="C3274">
            <v>-4427781.2</v>
          </cell>
          <cell r="D3274">
            <v>12640748.880000001</v>
          </cell>
          <cell r="E3274">
            <v>0</v>
          </cell>
          <cell r="F3274">
            <v>122299.54</v>
          </cell>
          <cell r="G3274">
            <v>0</v>
          </cell>
          <cell r="H3274">
            <v>0</v>
          </cell>
          <cell r="I3274">
            <v>0</v>
          </cell>
          <cell r="J3274">
            <v>0</v>
          </cell>
          <cell r="K3274">
            <v>0</v>
          </cell>
          <cell r="L3274">
            <v>-611.09</v>
          </cell>
          <cell r="M3274">
            <v>-12667550.699999999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>
            <v>0</v>
          </cell>
          <cell r="T3274">
            <v>-4332894.57</v>
          </cell>
        </row>
        <row r="3275">
          <cell r="A3275">
            <v>25770003</v>
          </cell>
          <cell r="B3275" t="str">
            <v>25770003 IGST PLA -Punjab  Receivable</v>
          </cell>
          <cell r="C3275">
            <v>1553452539.55</v>
          </cell>
          <cell r="D3275">
            <v>313157535.83999997</v>
          </cell>
          <cell r="E3275">
            <v>206562081.38</v>
          </cell>
          <cell r="F3275">
            <v>17291893.5</v>
          </cell>
          <cell r="G3275">
            <v>28036.7</v>
          </cell>
          <cell r="H3275">
            <v>0</v>
          </cell>
          <cell r="I3275">
            <v>0</v>
          </cell>
          <cell r="J3275">
            <v>0</v>
          </cell>
          <cell r="K3275">
            <v>0</v>
          </cell>
          <cell r="L3275">
            <v>6625240.2800000003</v>
          </cell>
          <cell r="M3275">
            <v>440041.8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>
            <v>0</v>
          </cell>
          <cell r="T3275">
            <v>2097557369.05</v>
          </cell>
        </row>
        <row r="3276">
          <cell r="A3276">
            <v>25770004</v>
          </cell>
          <cell r="B3276" t="str">
            <v>25770004 IGST PLA -Chandigarh  Receivable</v>
          </cell>
          <cell r="C3276">
            <v>-2974394.59</v>
          </cell>
          <cell r="D3276">
            <v>-602920.5</v>
          </cell>
          <cell r="E3276">
            <v>0</v>
          </cell>
          <cell r="F3276">
            <v>7108.35</v>
          </cell>
          <cell r="G3276">
            <v>0</v>
          </cell>
          <cell r="H3276">
            <v>0</v>
          </cell>
          <cell r="I3276">
            <v>0</v>
          </cell>
          <cell r="J3276">
            <v>0</v>
          </cell>
          <cell r="K3276">
            <v>0</v>
          </cell>
          <cell r="L3276">
            <v>0</v>
          </cell>
          <cell r="M3276">
            <v>0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-3570206.74</v>
          </cell>
        </row>
        <row r="3277">
          <cell r="A3277">
            <v>25770005</v>
          </cell>
          <cell r="B3277" t="str">
            <v>25770005 IGST PLA -Uttarakhand  Receivable</v>
          </cell>
          <cell r="C3277">
            <v>-284865565.81</v>
          </cell>
          <cell r="D3277">
            <v>-49660081.509999998</v>
          </cell>
          <cell r="E3277">
            <v>0</v>
          </cell>
          <cell r="F3277">
            <v>515416.16</v>
          </cell>
          <cell r="G3277">
            <v>-2344.46</v>
          </cell>
          <cell r="H3277">
            <v>0</v>
          </cell>
          <cell r="I3277">
            <v>0</v>
          </cell>
          <cell r="J3277">
            <v>0</v>
          </cell>
          <cell r="K3277">
            <v>0</v>
          </cell>
          <cell r="L3277">
            <v>4474.32</v>
          </cell>
          <cell r="M3277">
            <v>0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>
            <v>0</v>
          </cell>
          <cell r="T3277">
            <v>-334008101.30000001</v>
          </cell>
        </row>
        <row r="3278">
          <cell r="A3278">
            <v>25770006</v>
          </cell>
          <cell r="B3278" t="str">
            <v>25770006 IGST PLA -Haryana  Receivable</v>
          </cell>
          <cell r="C3278">
            <v>3875568.62</v>
          </cell>
          <cell r="D3278">
            <v>-768549.35</v>
          </cell>
          <cell r="E3278">
            <v>18587.8</v>
          </cell>
          <cell r="F3278">
            <v>48699.7</v>
          </cell>
          <cell r="G3278">
            <v>-90273884.120000005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-87099577.349999994</v>
          </cell>
        </row>
        <row r="3279">
          <cell r="A3279">
            <v>25770007</v>
          </cell>
          <cell r="B3279" t="str">
            <v>25770007 IGST PLA -Delhi  Receivable</v>
          </cell>
          <cell r="C3279">
            <v>53328277.270000003</v>
          </cell>
          <cell r="D3279">
            <v>1148978.07</v>
          </cell>
          <cell r="E3279">
            <v>263436.65000000002</v>
          </cell>
          <cell r="F3279">
            <v>-23671145.190000001</v>
          </cell>
          <cell r="G3279">
            <v>-21409935.199999999</v>
          </cell>
          <cell r="H3279">
            <v>0</v>
          </cell>
          <cell r="I3279">
            <v>0</v>
          </cell>
          <cell r="J3279">
            <v>0</v>
          </cell>
          <cell r="K3279">
            <v>0</v>
          </cell>
          <cell r="L3279">
            <v>23907.3</v>
          </cell>
          <cell r="M3279">
            <v>-1191387.8400000001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>
            <v>0</v>
          </cell>
          <cell r="T3279">
            <v>8492131.0600000005</v>
          </cell>
        </row>
        <row r="3280">
          <cell r="A3280">
            <v>25770008</v>
          </cell>
          <cell r="B3280" t="str">
            <v>25770008 IGST PLA -Rajasthan  Receivable</v>
          </cell>
          <cell r="C3280">
            <v>530054538.07999998</v>
          </cell>
          <cell r="D3280">
            <v>229936995.12</v>
          </cell>
          <cell r="E3280">
            <v>26477747.75</v>
          </cell>
          <cell r="F3280">
            <v>31595804.350000001</v>
          </cell>
          <cell r="G3280">
            <v>334983</v>
          </cell>
          <cell r="H3280">
            <v>0</v>
          </cell>
          <cell r="I3280">
            <v>0</v>
          </cell>
          <cell r="J3280">
            <v>0</v>
          </cell>
          <cell r="K3280">
            <v>0</v>
          </cell>
          <cell r="L3280">
            <v>151230625.19</v>
          </cell>
          <cell r="M3280">
            <v>-483415048.32999998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>
            <v>0</v>
          </cell>
          <cell r="T3280">
            <v>486215645.16000003</v>
          </cell>
        </row>
        <row r="3281">
          <cell r="A3281">
            <v>25770009</v>
          </cell>
          <cell r="B3281" t="str">
            <v>25770009 IGST PLA -UTTAR PARADESH  Receivable</v>
          </cell>
          <cell r="C3281">
            <v>73438558.530000001</v>
          </cell>
          <cell r="D3281">
            <v>11146995.140000001</v>
          </cell>
          <cell r="E3281">
            <v>71159368.549999997</v>
          </cell>
          <cell r="F3281">
            <v>24889340.739999998</v>
          </cell>
          <cell r="G3281">
            <v>1009192.08</v>
          </cell>
          <cell r="H3281">
            <v>0</v>
          </cell>
          <cell r="I3281">
            <v>0</v>
          </cell>
          <cell r="J3281">
            <v>0</v>
          </cell>
          <cell r="K3281">
            <v>0</v>
          </cell>
          <cell r="L3281">
            <v>1106435.1000000001</v>
          </cell>
          <cell r="M3281">
            <v>11535886.76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0</v>
          </cell>
          <cell r="T3281">
            <v>194285776.90000001</v>
          </cell>
        </row>
        <row r="3282">
          <cell r="A3282">
            <v>25770010</v>
          </cell>
          <cell r="B3282" t="str">
            <v>25770010 IGST PLA -Bihar  Receivable</v>
          </cell>
          <cell r="C3282">
            <v>81952357.069999993</v>
          </cell>
          <cell r="D3282">
            <v>-7686238.4299999997</v>
          </cell>
          <cell r="E3282">
            <v>-34551130.439999998</v>
          </cell>
          <cell r="F3282">
            <v>4944694.7699999996</v>
          </cell>
          <cell r="G3282">
            <v>6460822.5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2684569.99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53805075.460000001</v>
          </cell>
        </row>
        <row r="3283">
          <cell r="A3283">
            <v>25770011</v>
          </cell>
          <cell r="B3283" t="str">
            <v>25770011 IGST PLA -Sikkim  Receivable</v>
          </cell>
          <cell r="C3283">
            <v>0</v>
          </cell>
          <cell r="D3283">
            <v>0</v>
          </cell>
          <cell r="E3283">
            <v>0</v>
          </cell>
          <cell r="F3283">
            <v>0</v>
          </cell>
          <cell r="G3283">
            <v>0</v>
          </cell>
          <cell r="H3283">
            <v>0</v>
          </cell>
          <cell r="I3283">
            <v>0</v>
          </cell>
          <cell r="J3283">
            <v>0</v>
          </cell>
          <cell r="K3283">
            <v>0</v>
          </cell>
          <cell r="L3283">
            <v>0</v>
          </cell>
          <cell r="M3283">
            <v>0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</row>
        <row r="3284">
          <cell r="A3284">
            <v>25770012</v>
          </cell>
          <cell r="B3284" t="str">
            <v>25770012 IGST PLA -Arunachal Pradesh  Receivable</v>
          </cell>
          <cell r="C3284">
            <v>0</v>
          </cell>
          <cell r="D3284">
            <v>0</v>
          </cell>
          <cell r="E3284">
            <v>0</v>
          </cell>
          <cell r="F3284">
            <v>0</v>
          </cell>
          <cell r="G3284">
            <v>0</v>
          </cell>
          <cell r="H3284">
            <v>0</v>
          </cell>
          <cell r="I3284">
            <v>0</v>
          </cell>
          <cell r="J3284">
            <v>0</v>
          </cell>
          <cell r="K3284">
            <v>0</v>
          </cell>
          <cell r="L3284">
            <v>0</v>
          </cell>
          <cell r="M3284">
            <v>0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</row>
        <row r="3285">
          <cell r="A3285">
            <v>25770013</v>
          </cell>
          <cell r="B3285" t="str">
            <v>25770013 IGST PLA -Nagaland  Receivable</v>
          </cell>
          <cell r="C3285">
            <v>0</v>
          </cell>
          <cell r="D3285">
            <v>0</v>
          </cell>
          <cell r="E3285">
            <v>0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</row>
        <row r="3286">
          <cell r="A3286">
            <v>25770014</v>
          </cell>
          <cell r="B3286" t="str">
            <v>25770014 IGST PLA -Manipur  Receivable</v>
          </cell>
          <cell r="C3286">
            <v>0</v>
          </cell>
          <cell r="D3286">
            <v>0</v>
          </cell>
          <cell r="E3286">
            <v>0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</row>
        <row r="3287">
          <cell r="A3287">
            <v>25770015</v>
          </cell>
          <cell r="B3287" t="str">
            <v>25770015 IGST PLA -Mizoram  Receivable</v>
          </cell>
          <cell r="C3287">
            <v>0</v>
          </cell>
          <cell r="D3287">
            <v>0</v>
          </cell>
          <cell r="E3287">
            <v>0</v>
          </cell>
          <cell r="F3287">
            <v>0</v>
          </cell>
          <cell r="G3287">
            <v>0</v>
          </cell>
          <cell r="H3287">
            <v>0</v>
          </cell>
          <cell r="I3287">
            <v>0</v>
          </cell>
          <cell r="J3287">
            <v>0</v>
          </cell>
          <cell r="K3287">
            <v>0</v>
          </cell>
          <cell r="L3287">
            <v>0</v>
          </cell>
          <cell r="M3287">
            <v>0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</row>
        <row r="3288">
          <cell r="A3288">
            <v>25770016</v>
          </cell>
          <cell r="B3288" t="str">
            <v>25770016 IGST PLA -Tripura  Receivable</v>
          </cell>
          <cell r="C3288">
            <v>0</v>
          </cell>
          <cell r="D3288">
            <v>0</v>
          </cell>
          <cell r="E3288">
            <v>0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</row>
        <row r="3289">
          <cell r="A3289">
            <v>25770017</v>
          </cell>
          <cell r="B3289" t="str">
            <v>25770017 IGST PLA -Meghalaya  Receivable</v>
          </cell>
          <cell r="C3289">
            <v>0</v>
          </cell>
          <cell r="D3289">
            <v>0</v>
          </cell>
          <cell r="E3289">
            <v>0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</row>
        <row r="3290">
          <cell r="A3290">
            <v>25770018</v>
          </cell>
          <cell r="B3290" t="str">
            <v>25770018 IGST PLA -Assam  Receivable</v>
          </cell>
          <cell r="C3290">
            <v>51019212.020000003</v>
          </cell>
          <cell r="D3290">
            <v>17382832.530000001</v>
          </cell>
          <cell r="E3290">
            <v>8427844.1500000004</v>
          </cell>
          <cell r="F3290">
            <v>982401.64</v>
          </cell>
          <cell r="G3290">
            <v>35763426.07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8659.41</v>
          </cell>
          <cell r="M3290">
            <v>-16201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113568174.81999999</v>
          </cell>
        </row>
        <row r="3291">
          <cell r="A3291">
            <v>25770019</v>
          </cell>
          <cell r="B3291" t="str">
            <v>25770019 IGST PLA -West Bengal  Receivable</v>
          </cell>
          <cell r="C3291">
            <v>42098550.270000003</v>
          </cell>
          <cell r="D3291">
            <v>-21759345.140000001</v>
          </cell>
          <cell r="E3291">
            <v>-4745995.05</v>
          </cell>
          <cell r="F3291">
            <v>907927.75</v>
          </cell>
          <cell r="G3291">
            <v>3322305.43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2534974</v>
          </cell>
          <cell r="M3291">
            <v>252171.43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22610588.690000001</v>
          </cell>
        </row>
        <row r="3292">
          <cell r="A3292">
            <v>25770020</v>
          </cell>
          <cell r="B3292" t="str">
            <v>25770020 IGST PLA -JHARKHNAD  Receivable</v>
          </cell>
          <cell r="C3292">
            <v>-259491421.83000001</v>
          </cell>
          <cell r="D3292">
            <v>73669451.209999993</v>
          </cell>
          <cell r="E3292">
            <v>23339219.399999999</v>
          </cell>
          <cell r="F3292">
            <v>3222324.74</v>
          </cell>
          <cell r="G3292">
            <v>268101.34999999998</v>
          </cell>
          <cell r="H3292">
            <v>0</v>
          </cell>
          <cell r="I3292">
            <v>0</v>
          </cell>
          <cell r="J3292">
            <v>0</v>
          </cell>
          <cell r="K3292">
            <v>0</v>
          </cell>
          <cell r="L3292">
            <v>300041.03999999998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>
            <v>0</v>
          </cell>
          <cell r="T3292">
            <v>-158692284.09</v>
          </cell>
        </row>
        <row r="3293">
          <cell r="A3293">
            <v>25770021</v>
          </cell>
          <cell r="B3293" t="str">
            <v>25770021 IGST PLA -Orissa  Receivable</v>
          </cell>
          <cell r="C3293">
            <v>50409586.25</v>
          </cell>
          <cell r="D3293">
            <v>4640261.2699999996</v>
          </cell>
          <cell r="E3293">
            <v>12861559.039999999</v>
          </cell>
          <cell r="F3293">
            <v>36920.300000000003</v>
          </cell>
          <cell r="G3293">
            <v>1376355.62</v>
          </cell>
          <cell r="H3293">
            <v>0</v>
          </cell>
          <cell r="I3293">
            <v>0</v>
          </cell>
          <cell r="J3293">
            <v>0</v>
          </cell>
          <cell r="K3293">
            <v>0</v>
          </cell>
          <cell r="L3293">
            <v>0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0</v>
          </cell>
          <cell r="T3293">
            <v>69324682.480000004</v>
          </cell>
        </row>
        <row r="3294">
          <cell r="A3294">
            <v>25770022</v>
          </cell>
          <cell r="B3294" t="str">
            <v>25770022 IGST PLA -CHATTISGARH  Receivable</v>
          </cell>
          <cell r="C3294">
            <v>-58804503.950000003</v>
          </cell>
          <cell r="D3294">
            <v>37405690.729999997</v>
          </cell>
          <cell r="E3294">
            <v>13575704.710000001</v>
          </cell>
          <cell r="F3294">
            <v>5756313.2000000002</v>
          </cell>
          <cell r="G3294">
            <v>0</v>
          </cell>
          <cell r="H3294">
            <v>0</v>
          </cell>
          <cell r="I3294">
            <v>0</v>
          </cell>
          <cell r="J3294">
            <v>0</v>
          </cell>
          <cell r="K3294">
            <v>0</v>
          </cell>
          <cell r="L3294">
            <v>0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>
            <v>0</v>
          </cell>
          <cell r="T3294">
            <v>-2066795.31</v>
          </cell>
        </row>
        <row r="3295">
          <cell r="A3295">
            <v>25770023</v>
          </cell>
          <cell r="B3295" t="str">
            <v>25770023 IGST PLA -Madhya Pradesh  Receivable</v>
          </cell>
          <cell r="C3295">
            <v>-233980673.75</v>
          </cell>
          <cell r="D3295">
            <v>-12929310.560000001</v>
          </cell>
          <cell r="E3295">
            <v>44026688.329999998</v>
          </cell>
          <cell r="F3295">
            <v>1892883.34</v>
          </cell>
          <cell r="G3295">
            <v>10208671.640000001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283128.58</v>
          </cell>
          <cell r="M3295">
            <v>77658982.609999999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-112839629.81</v>
          </cell>
        </row>
        <row r="3296">
          <cell r="A3296">
            <v>25770024</v>
          </cell>
          <cell r="B3296" t="str">
            <v>25770024 IGST PLA -Gujarat  Receivable</v>
          </cell>
          <cell r="C3296">
            <v>74892760.680000007</v>
          </cell>
          <cell r="D3296">
            <v>-50599013.280000001</v>
          </cell>
          <cell r="E3296">
            <v>3684800.95</v>
          </cell>
          <cell r="F3296">
            <v>2481207.35</v>
          </cell>
          <cell r="G3296">
            <v>24860.880000000001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2866.06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30487482.640000001</v>
          </cell>
        </row>
        <row r="3297">
          <cell r="A3297">
            <v>25770025</v>
          </cell>
          <cell r="B3297" t="str">
            <v>25770025 IGST PLA -Daman und Diu  Receivable</v>
          </cell>
          <cell r="C3297">
            <v>0</v>
          </cell>
          <cell r="D3297">
            <v>0</v>
          </cell>
          <cell r="E3297">
            <v>0</v>
          </cell>
          <cell r="F3297">
            <v>0</v>
          </cell>
          <cell r="G3297">
            <v>0</v>
          </cell>
          <cell r="H3297">
            <v>0</v>
          </cell>
          <cell r="I3297">
            <v>0</v>
          </cell>
          <cell r="J3297">
            <v>0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</row>
        <row r="3298">
          <cell r="A3298">
            <v>25770026</v>
          </cell>
          <cell r="B3298" t="str">
            <v>25770026 IGST PLA -Dadra and Nagar Hav.  Receivable</v>
          </cell>
          <cell r="C3298">
            <v>0</v>
          </cell>
          <cell r="D3298">
            <v>0</v>
          </cell>
          <cell r="E3298">
            <v>0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</row>
        <row r="3299">
          <cell r="A3299">
            <v>25770027</v>
          </cell>
          <cell r="B3299" t="str">
            <v>25770027 IGST PLA -Maharashtra  Receivable</v>
          </cell>
          <cell r="C3299">
            <v>-159713666.66999999</v>
          </cell>
          <cell r="D3299">
            <v>-700485491.82000005</v>
          </cell>
          <cell r="E3299">
            <v>2086801974.79</v>
          </cell>
          <cell r="F3299">
            <v>-576551541.49000001</v>
          </cell>
          <cell r="G3299">
            <v>-100055291.28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-582838217.55999994</v>
          </cell>
          <cell r="M3299">
            <v>32842246.030000001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12</v>
          </cell>
        </row>
        <row r="3300">
          <cell r="A3300">
            <v>25770029</v>
          </cell>
          <cell r="B3300" t="str">
            <v>25770029 IGST PLA -Karnataka  Receivable</v>
          </cell>
          <cell r="C3300">
            <v>-2458438116.6100001</v>
          </cell>
          <cell r="D3300">
            <v>714937.42</v>
          </cell>
          <cell r="E3300">
            <v>27719170.329999998</v>
          </cell>
          <cell r="F3300">
            <v>8388750.1600000001</v>
          </cell>
          <cell r="G3300">
            <v>461498.5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5163530.5999999996</v>
          </cell>
          <cell r="M3300">
            <v>41327.1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-2415948902.5</v>
          </cell>
        </row>
        <row r="3301">
          <cell r="A3301">
            <v>25770030</v>
          </cell>
          <cell r="B3301" t="str">
            <v>25770030 IGST PLA -Goa  Receivable</v>
          </cell>
          <cell r="C3301">
            <v>4182015.63</v>
          </cell>
          <cell r="D3301">
            <v>-325728.14</v>
          </cell>
          <cell r="E3301">
            <v>-3463284.97</v>
          </cell>
          <cell r="F3301">
            <v>-2041157.35</v>
          </cell>
          <cell r="G3301">
            <v>0</v>
          </cell>
          <cell r="H3301">
            <v>0</v>
          </cell>
          <cell r="I3301">
            <v>0</v>
          </cell>
          <cell r="J3301">
            <v>0</v>
          </cell>
          <cell r="K3301">
            <v>0</v>
          </cell>
          <cell r="L3301">
            <v>0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>
            <v>0</v>
          </cell>
          <cell r="T3301">
            <v>-1648154.83</v>
          </cell>
        </row>
        <row r="3302">
          <cell r="A3302">
            <v>25770031</v>
          </cell>
          <cell r="B3302" t="str">
            <v>25770031 IGST PLA -Lakshadweep  Receivable</v>
          </cell>
          <cell r="C3302">
            <v>0</v>
          </cell>
          <cell r="D3302">
            <v>0</v>
          </cell>
          <cell r="E3302">
            <v>0</v>
          </cell>
          <cell r="F3302">
            <v>0</v>
          </cell>
          <cell r="G3302">
            <v>0</v>
          </cell>
          <cell r="H3302">
            <v>0</v>
          </cell>
          <cell r="I3302">
            <v>0</v>
          </cell>
          <cell r="J3302">
            <v>0</v>
          </cell>
          <cell r="K3302">
            <v>0</v>
          </cell>
          <cell r="L3302">
            <v>0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</row>
        <row r="3303">
          <cell r="A3303">
            <v>25770032</v>
          </cell>
          <cell r="B3303" t="str">
            <v>25770032 IGST PLA -Kerala  Receivable</v>
          </cell>
          <cell r="C3303">
            <v>-2519393.19</v>
          </cell>
          <cell r="D3303">
            <v>692855.18</v>
          </cell>
          <cell r="E3303">
            <v>0</v>
          </cell>
          <cell r="F3303">
            <v>2607130.46</v>
          </cell>
          <cell r="G3303">
            <v>-95141.6</v>
          </cell>
          <cell r="H3303">
            <v>0</v>
          </cell>
          <cell r="I3303">
            <v>0</v>
          </cell>
          <cell r="J3303">
            <v>0</v>
          </cell>
          <cell r="K3303">
            <v>0</v>
          </cell>
          <cell r="L3303">
            <v>888.6</v>
          </cell>
          <cell r="M3303">
            <v>-37800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>
            <v>0</v>
          </cell>
          <cell r="T3303">
            <v>648539.44999999995</v>
          </cell>
        </row>
        <row r="3304">
          <cell r="A3304">
            <v>25770033</v>
          </cell>
          <cell r="B3304" t="str">
            <v>25770033 IGST PLA -Tamil Nadu  Receivable</v>
          </cell>
          <cell r="C3304">
            <v>-59623528.509999998</v>
          </cell>
          <cell r="D3304">
            <v>139496105.12</v>
          </cell>
          <cell r="E3304">
            <v>38339246.82</v>
          </cell>
          <cell r="F3304">
            <v>10438584.33</v>
          </cell>
          <cell r="G3304">
            <v>12339357.369999999</v>
          </cell>
          <cell r="H3304">
            <v>0</v>
          </cell>
          <cell r="I3304">
            <v>0</v>
          </cell>
          <cell r="J3304">
            <v>0</v>
          </cell>
          <cell r="K3304">
            <v>0</v>
          </cell>
          <cell r="L3304">
            <v>926570.48</v>
          </cell>
          <cell r="M3304">
            <v>5918910.25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>
            <v>0</v>
          </cell>
          <cell r="T3304">
            <v>147835245.86000001</v>
          </cell>
        </row>
        <row r="3305">
          <cell r="A3305">
            <v>25770034</v>
          </cell>
          <cell r="B3305" t="str">
            <v>25770034 IGST PLA -Pondicherry  Receivable</v>
          </cell>
          <cell r="C3305">
            <v>4316945.2</v>
          </cell>
          <cell r="D3305">
            <v>998.39</v>
          </cell>
          <cell r="E3305">
            <v>505155079.91000003</v>
          </cell>
          <cell r="F3305">
            <v>6782.03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509479805.52999997</v>
          </cell>
        </row>
        <row r="3306">
          <cell r="A3306">
            <v>25770035</v>
          </cell>
          <cell r="B3306" t="str">
            <v>25770035 IGST PLA -Andaman and Nicobar  Receivable</v>
          </cell>
          <cell r="C3306">
            <v>0</v>
          </cell>
          <cell r="D3306">
            <v>0</v>
          </cell>
          <cell r="E3306">
            <v>0</v>
          </cell>
          <cell r="F3306">
            <v>0</v>
          </cell>
          <cell r="G3306">
            <v>0</v>
          </cell>
          <cell r="H3306">
            <v>0</v>
          </cell>
          <cell r="I3306">
            <v>0</v>
          </cell>
          <cell r="J3306">
            <v>0</v>
          </cell>
          <cell r="K3306">
            <v>0</v>
          </cell>
          <cell r="L3306">
            <v>0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</row>
        <row r="3307">
          <cell r="A3307">
            <v>25770036</v>
          </cell>
          <cell r="B3307" t="str">
            <v>25770036 IGST PLA -Telangana  Receivable</v>
          </cell>
          <cell r="C3307">
            <v>-524495672.64999998</v>
          </cell>
          <cell r="D3307">
            <v>116274624.59999999</v>
          </cell>
          <cell r="E3307">
            <v>71618197.640000001</v>
          </cell>
          <cell r="F3307">
            <v>193668.62</v>
          </cell>
          <cell r="G3307">
            <v>4019583.17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-3677765.8</v>
          </cell>
          <cell r="M3307">
            <v>-193067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-336260431.42000002</v>
          </cell>
        </row>
        <row r="3308">
          <cell r="A3308">
            <v>25770037</v>
          </cell>
          <cell r="B3308" t="str">
            <v>25770037 IGST PLA -Andhra Pradesh  Receivable</v>
          </cell>
          <cell r="C3308">
            <v>-174905465.53</v>
          </cell>
          <cell r="D3308">
            <v>181355.59</v>
          </cell>
          <cell r="E3308">
            <v>8194721.6200000001</v>
          </cell>
          <cell r="F3308">
            <v>4913660.6500000004</v>
          </cell>
          <cell r="G3308">
            <v>452384.06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156094.66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-161007248.94999999</v>
          </cell>
        </row>
        <row r="3309">
          <cell r="A3309">
            <v>573</v>
          </cell>
          <cell r="B3309" t="str">
            <v>573 **  Composite cess PLA receivable</v>
          </cell>
          <cell r="C3309">
            <v>12907948.960000001</v>
          </cell>
          <cell r="D3309">
            <v>0</v>
          </cell>
          <cell r="E3309">
            <v>34907.040000000001</v>
          </cell>
          <cell r="F3309">
            <v>0</v>
          </cell>
          <cell r="G3309">
            <v>72361.34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-1684505.51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11330711.83</v>
          </cell>
        </row>
        <row r="3310">
          <cell r="A3310">
            <v>25780001</v>
          </cell>
          <cell r="B3310" t="str">
            <v>25780001 C Cess -PLA Jammu and Kashmir  Receivable</v>
          </cell>
          <cell r="C3310">
            <v>236056.21</v>
          </cell>
          <cell r="D3310">
            <v>0</v>
          </cell>
          <cell r="E3310">
            <v>0</v>
          </cell>
          <cell r="F3310">
            <v>0</v>
          </cell>
          <cell r="G3310">
            <v>0</v>
          </cell>
          <cell r="H3310">
            <v>0</v>
          </cell>
          <cell r="I3310">
            <v>0</v>
          </cell>
          <cell r="J3310">
            <v>0</v>
          </cell>
          <cell r="K3310">
            <v>0</v>
          </cell>
          <cell r="L3310">
            <v>0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>
            <v>0</v>
          </cell>
          <cell r="T3310">
            <v>236056.21</v>
          </cell>
        </row>
        <row r="3311">
          <cell r="A3311">
            <v>25780002</v>
          </cell>
          <cell r="B3311" t="str">
            <v>25780002 C Cess -PLA -Himachal Pradesh  Receivable</v>
          </cell>
          <cell r="C3311">
            <v>3025868.71</v>
          </cell>
          <cell r="D3311">
            <v>0</v>
          </cell>
          <cell r="E3311">
            <v>0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3025868.71</v>
          </cell>
        </row>
        <row r="3312">
          <cell r="A3312">
            <v>25780003</v>
          </cell>
          <cell r="B3312" t="str">
            <v>25780003 C Cess -PLA -Punjab  Receivable</v>
          </cell>
          <cell r="C3312">
            <v>-32996.06</v>
          </cell>
          <cell r="D3312">
            <v>0</v>
          </cell>
          <cell r="E3312">
            <v>34907.040000000001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1910.98</v>
          </cell>
        </row>
        <row r="3313">
          <cell r="A3313">
            <v>25780004</v>
          </cell>
          <cell r="B3313" t="str">
            <v>25780004 C Cess -PLA -Chandigarh  Receivable</v>
          </cell>
          <cell r="C3313">
            <v>2.2200000000000002</v>
          </cell>
          <cell r="D3313">
            <v>0</v>
          </cell>
          <cell r="E3313">
            <v>0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2.2200000000000002</v>
          </cell>
        </row>
        <row r="3314">
          <cell r="A3314">
            <v>25780005</v>
          </cell>
          <cell r="B3314" t="str">
            <v>25780005 C Cess -PLA -Uttarakhand  Receivable</v>
          </cell>
          <cell r="C3314">
            <v>27.72</v>
          </cell>
          <cell r="D3314">
            <v>0</v>
          </cell>
          <cell r="E3314">
            <v>0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27.72</v>
          </cell>
        </row>
        <row r="3315">
          <cell r="A3315">
            <v>25780006</v>
          </cell>
          <cell r="B3315" t="str">
            <v>25780006 C Cess -PLA -Haryana  Receivable</v>
          </cell>
          <cell r="C3315">
            <v>1464029.27</v>
          </cell>
          <cell r="D3315">
            <v>0</v>
          </cell>
          <cell r="E3315">
            <v>0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1464029.27</v>
          </cell>
        </row>
        <row r="3316">
          <cell r="A3316">
            <v>25780007</v>
          </cell>
          <cell r="B3316" t="str">
            <v>25780007 C Cess -PLA -Delhi  Receivable</v>
          </cell>
          <cell r="C3316">
            <v>2.61</v>
          </cell>
          <cell r="D3316">
            <v>0</v>
          </cell>
          <cell r="E3316">
            <v>0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2.61</v>
          </cell>
        </row>
        <row r="3317">
          <cell r="A3317">
            <v>25780008</v>
          </cell>
          <cell r="B3317" t="str">
            <v>25780008 C Cess -PLA -Rajasthan  Receivable</v>
          </cell>
          <cell r="C3317">
            <v>865826.45</v>
          </cell>
          <cell r="D3317">
            <v>0</v>
          </cell>
          <cell r="E3317">
            <v>0</v>
          </cell>
          <cell r="F3317">
            <v>0</v>
          </cell>
          <cell r="G3317">
            <v>0</v>
          </cell>
          <cell r="H3317">
            <v>0</v>
          </cell>
          <cell r="I3317">
            <v>0</v>
          </cell>
          <cell r="J3317">
            <v>0</v>
          </cell>
          <cell r="K3317">
            <v>0</v>
          </cell>
          <cell r="L3317">
            <v>0</v>
          </cell>
          <cell r="M3317">
            <v>0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>
            <v>0</v>
          </cell>
          <cell r="T3317">
            <v>865826.45</v>
          </cell>
        </row>
        <row r="3318">
          <cell r="A3318">
            <v>25780009</v>
          </cell>
          <cell r="B3318" t="str">
            <v>25780009 C Cess -PLA -UTTAR PARADESH  Receivable</v>
          </cell>
          <cell r="C3318">
            <v>2147393.7000000002</v>
          </cell>
          <cell r="D3318">
            <v>0</v>
          </cell>
          <cell r="E3318">
            <v>0</v>
          </cell>
          <cell r="F3318">
            <v>0</v>
          </cell>
          <cell r="G3318">
            <v>0</v>
          </cell>
          <cell r="H3318">
            <v>0</v>
          </cell>
          <cell r="I3318">
            <v>0</v>
          </cell>
          <cell r="J3318">
            <v>0</v>
          </cell>
          <cell r="K3318">
            <v>0</v>
          </cell>
          <cell r="L3318">
            <v>0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>
            <v>0</v>
          </cell>
          <cell r="T3318">
            <v>2147393.7000000002</v>
          </cell>
        </row>
        <row r="3319">
          <cell r="A3319">
            <v>25780010</v>
          </cell>
          <cell r="B3319" t="str">
            <v>25780010 C Cess -PLA -Bihar  Receivable</v>
          </cell>
          <cell r="C3319">
            <v>1009456.62</v>
          </cell>
          <cell r="D3319">
            <v>0</v>
          </cell>
          <cell r="E3319">
            <v>0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1009456.62</v>
          </cell>
        </row>
        <row r="3320">
          <cell r="A3320">
            <v>25780011</v>
          </cell>
          <cell r="B3320" t="str">
            <v>25780011 C Cess -PLA -Sikkim  Receivable</v>
          </cell>
          <cell r="C3320">
            <v>0</v>
          </cell>
          <cell r="D3320">
            <v>0</v>
          </cell>
          <cell r="E3320">
            <v>0</v>
          </cell>
          <cell r="F3320">
            <v>0</v>
          </cell>
          <cell r="G3320">
            <v>0</v>
          </cell>
          <cell r="H3320">
            <v>0</v>
          </cell>
          <cell r="I3320">
            <v>0</v>
          </cell>
          <cell r="J3320">
            <v>0</v>
          </cell>
          <cell r="K3320">
            <v>0</v>
          </cell>
          <cell r="L3320">
            <v>0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</row>
        <row r="3321">
          <cell r="A3321">
            <v>25780012</v>
          </cell>
          <cell r="B3321" t="str">
            <v>25780012 C Cess -PLA -Arunachal Pradesh  Receivable</v>
          </cell>
          <cell r="C3321">
            <v>0</v>
          </cell>
          <cell r="D3321">
            <v>0</v>
          </cell>
          <cell r="E3321">
            <v>0</v>
          </cell>
          <cell r="F3321">
            <v>0</v>
          </cell>
          <cell r="G3321">
            <v>0</v>
          </cell>
          <cell r="H3321">
            <v>0</v>
          </cell>
          <cell r="I3321">
            <v>0</v>
          </cell>
          <cell r="J3321">
            <v>0</v>
          </cell>
          <cell r="K3321">
            <v>0</v>
          </cell>
          <cell r="L3321">
            <v>0</v>
          </cell>
          <cell r="M3321">
            <v>0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</row>
        <row r="3322">
          <cell r="A3322">
            <v>25780013</v>
          </cell>
          <cell r="B3322" t="str">
            <v>25780013 C Cess -PLA -Nagaland  Receivable</v>
          </cell>
          <cell r="C3322">
            <v>0</v>
          </cell>
          <cell r="D3322">
            <v>0</v>
          </cell>
          <cell r="E3322">
            <v>0</v>
          </cell>
          <cell r="F3322">
            <v>0</v>
          </cell>
          <cell r="G3322">
            <v>0</v>
          </cell>
          <cell r="H3322">
            <v>0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</row>
        <row r="3323">
          <cell r="A3323">
            <v>25780014</v>
          </cell>
          <cell r="B3323" t="str">
            <v>25780014 C Cess -PLA -Manipur  Receivable</v>
          </cell>
          <cell r="C3323">
            <v>0</v>
          </cell>
          <cell r="D3323">
            <v>0</v>
          </cell>
          <cell r="E3323">
            <v>0</v>
          </cell>
          <cell r="F3323">
            <v>0</v>
          </cell>
          <cell r="G3323">
            <v>0</v>
          </cell>
          <cell r="H3323">
            <v>0</v>
          </cell>
          <cell r="I3323">
            <v>0</v>
          </cell>
          <cell r="J3323">
            <v>0</v>
          </cell>
          <cell r="K3323">
            <v>0</v>
          </cell>
          <cell r="L3323">
            <v>0</v>
          </cell>
          <cell r="M3323">
            <v>0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</row>
        <row r="3324">
          <cell r="A3324">
            <v>25780015</v>
          </cell>
          <cell r="B3324" t="str">
            <v>25780015 C Cess -PLA -Mizoram  Receivable</v>
          </cell>
          <cell r="C3324">
            <v>0</v>
          </cell>
          <cell r="D3324">
            <v>0</v>
          </cell>
          <cell r="E3324">
            <v>0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</row>
        <row r="3325">
          <cell r="A3325">
            <v>25780016</v>
          </cell>
          <cell r="B3325" t="str">
            <v>25780016 C Cess -PLA -Tripura  Receivable</v>
          </cell>
          <cell r="C3325">
            <v>0</v>
          </cell>
          <cell r="D3325">
            <v>0</v>
          </cell>
          <cell r="E3325">
            <v>0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</row>
        <row r="3326">
          <cell r="A3326">
            <v>25780017</v>
          </cell>
          <cell r="B3326" t="str">
            <v>25780017 C Cess -PLA -Meghalaya  Receivable</v>
          </cell>
          <cell r="C3326">
            <v>0</v>
          </cell>
          <cell r="D3326">
            <v>0</v>
          </cell>
          <cell r="E3326">
            <v>0</v>
          </cell>
          <cell r="F3326">
            <v>0</v>
          </cell>
          <cell r="G3326">
            <v>0</v>
          </cell>
          <cell r="H3326">
            <v>0</v>
          </cell>
          <cell r="I3326">
            <v>0</v>
          </cell>
          <cell r="J3326">
            <v>0</v>
          </cell>
          <cell r="K3326">
            <v>0</v>
          </cell>
          <cell r="L3326">
            <v>0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</row>
        <row r="3327">
          <cell r="A3327">
            <v>25780018</v>
          </cell>
          <cell r="B3327" t="str">
            <v>25780018 C Cess -PLA -Assam  Receivable</v>
          </cell>
          <cell r="C3327">
            <v>-15.7</v>
          </cell>
          <cell r="D3327">
            <v>0</v>
          </cell>
          <cell r="E3327">
            <v>0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-15.7</v>
          </cell>
        </row>
        <row r="3328">
          <cell r="A3328">
            <v>25780019</v>
          </cell>
          <cell r="B3328" t="str">
            <v>25780019 C Cess -PLA -West Bengal  Receivable</v>
          </cell>
          <cell r="C3328">
            <v>1040943.97</v>
          </cell>
          <cell r="D3328">
            <v>0</v>
          </cell>
          <cell r="E3328">
            <v>0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1040943.97</v>
          </cell>
        </row>
        <row r="3329">
          <cell r="A3329">
            <v>25780020</v>
          </cell>
          <cell r="B3329" t="str">
            <v>25780020 C Cess -PLA -JHARKHNAD  Receivable</v>
          </cell>
          <cell r="C3329">
            <v>224134.13</v>
          </cell>
          <cell r="D3329">
            <v>0</v>
          </cell>
          <cell r="E3329">
            <v>0</v>
          </cell>
          <cell r="F3329">
            <v>0</v>
          </cell>
          <cell r="G3329">
            <v>0</v>
          </cell>
          <cell r="H3329">
            <v>0</v>
          </cell>
          <cell r="I3329">
            <v>0</v>
          </cell>
          <cell r="J3329">
            <v>0</v>
          </cell>
          <cell r="K3329">
            <v>0</v>
          </cell>
          <cell r="L3329">
            <v>0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>
            <v>0</v>
          </cell>
          <cell r="T3329">
            <v>224134.13</v>
          </cell>
        </row>
        <row r="3330">
          <cell r="A3330">
            <v>25780021</v>
          </cell>
          <cell r="B3330" t="str">
            <v>25780021 C Cess -PLA -Orissa  Receivable</v>
          </cell>
          <cell r="C3330">
            <v>700934.49</v>
          </cell>
          <cell r="D3330">
            <v>0</v>
          </cell>
          <cell r="E3330">
            <v>0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700934.49</v>
          </cell>
        </row>
        <row r="3331">
          <cell r="A3331">
            <v>25780022</v>
          </cell>
          <cell r="B3331" t="str">
            <v>25780022 C Cess -PLA -CHATTISGARH  Receivable</v>
          </cell>
          <cell r="C3331">
            <v>964702.7</v>
          </cell>
          <cell r="D3331">
            <v>0</v>
          </cell>
          <cell r="E3331">
            <v>0</v>
          </cell>
          <cell r="F3331">
            <v>0</v>
          </cell>
          <cell r="G3331">
            <v>0</v>
          </cell>
          <cell r="H3331">
            <v>0</v>
          </cell>
          <cell r="I3331">
            <v>0</v>
          </cell>
          <cell r="J3331">
            <v>0</v>
          </cell>
          <cell r="K3331">
            <v>0</v>
          </cell>
          <cell r="L3331">
            <v>0</v>
          </cell>
          <cell r="M3331">
            <v>0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>
            <v>0</v>
          </cell>
          <cell r="T3331">
            <v>964702.7</v>
          </cell>
        </row>
        <row r="3332">
          <cell r="A3332">
            <v>25780023</v>
          </cell>
          <cell r="B3332" t="str">
            <v>25780023 C Cess -PLA -Madhya Pradesh  Receivable</v>
          </cell>
          <cell r="C3332">
            <v>14090074.23</v>
          </cell>
          <cell r="D3332">
            <v>0</v>
          </cell>
          <cell r="E3332">
            <v>0</v>
          </cell>
          <cell r="F3332">
            <v>0</v>
          </cell>
          <cell r="G3332">
            <v>0</v>
          </cell>
          <cell r="H3332">
            <v>0</v>
          </cell>
          <cell r="I3332">
            <v>0</v>
          </cell>
          <cell r="J3332">
            <v>0</v>
          </cell>
          <cell r="K3332">
            <v>0</v>
          </cell>
          <cell r="L3332">
            <v>0</v>
          </cell>
          <cell r="M3332">
            <v>-13719862.939999999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0</v>
          </cell>
          <cell r="T3332">
            <v>370211.29</v>
          </cell>
        </row>
        <row r="3333">
          <cell r="A3333">
            <v>25780024</v>
          </cell>
          <cell r="B3333" t="str">
            <v>25780024 C Cess -PLA -Gujarat  Receivable</v>
          </cell>
          <cell r="C3333">
            <v>-249474</v>
          </cell>
          <cell r="D3333">
            <v>0</v>
          </cell>
          <cell r="E3333">
            <v>0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-249474</v>
          </cell>
        </row>
        <row r="3334">
          <cell r="A3334">
            <v>25780025</v>
          </cell>
          <cell r="B3334" t="str">
            <v>25780025 C Cess -PLA -Daman und Diu  Receivable</v>
          </cell>
          <cell r="C3334">
            <v>0</v>
          </cell>
          <cell r="D3334">
            <v>0</v>
          </cell>
          <cell r="E3334">
            <v>0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</row>
        <row r="3335">
          <cell r="A3335">
            <v>25780026</v>
          </cell>
          <cell r="B3335" t="str">
            <v>25780026 C Cess -PLA -Dadra and Nagar Hav.  Receivable</v>
          </cell>
          <cell r="C3335">
            <v>0</v>
          </cell>
          <cell r="D3335">
            <v>0</v>
          </cell>
          <cell r="E3335">
            <v>0</v>
          </cell>
          <cell r="F3335">
            <v>0</v>
          </cell>
          <cell r="G3335">
            <v>0</v>
          </cell>
          <cell r="H3335">
            <v>0</v>
          </cell>
          <cell r="I3335">
            <v>0</v>
          </cell>
          <cell r="J3335">
            <v>0</v>
          </cell>
          <cell r="K3335">
            <v>0</v>
          </cell>
          <cell r="L3335">
            <v>0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</row>
        <row r="3336">
          <cell r="A3336">
            <v>25780027</v>
          </cell>
          <cell r="B3336" t="str">
            <v>25780027 C Cess -PLA -Maharashtra  Receivable</v>
          </cell>
          <cell r="C3336">
            <v>-12107710.77</v>
          </cell>
          <cell r="D3336">
            <v>0</v>
          </cell>
          <cell r="E3336">
            <v>0</v>
          </cell>
          <cell r="F3336">
            <v>0</v>
          </cell>
          <cell r="G3336">
            <v>72361.34</v>
          </cell>
          <cell r="H3336">
            <v>0</v>
          </cell>
          <cell r="I3336">
            <v>0</v>
          </cell>
          <cell r="J3336">
            <v>0</v>
          </cell>
          <cell r="K3336">
            <v>0</v>
          </cell>
          <cell r="L3336">
            <v>0</v>
          </cell>
          <cell r="M3336">
            <v>12035357.43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>
            <v>0</v>
          </cell>
          <cell r="T3336">
            <v>8</v>
          </cell>
        </row>
        <row r="3337">
          <cell r="A3337">
            <v>25780029</v>
          </cell>
          <cell r="B3337" t="str">
            <v>25780029 C Cess -PLA -Karnataka  Receivable</v>
          </cell>
          <cell r="C3337">
            <v>2117081.62</v>
          </cell>
          <cell r="D3337">
            <v>0</v>
          </cell>
          <cell r="E3337">
            <v>0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2117081.62</v>
          </cell>
        </row>
        <row r="3338">
          <cell r="A3338">
            <v>25780030</v>
          </cell>
          <cell r="B3338" t="str">
            <v>25780030 C Cess -PLA -Goa  Receivable</v>
          </cell>
          <cell r="C3338">
            <v>0</v>
          </cell>
          <cell r="D3338">
            <v>0</v>
          </cell>
          <cell r="E3338">
            <v>0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</row>
        <row r="3339">
          <cell r="A3339">
            <v>25780031</v>
          </cell>
          <cell r="B3339" t="str">
            <v>25780031 C Cess -PLA -Lakshadweep  Receivable</v>
          </cell>
          <cell r="C3339">
            <v>0</v>
          </cell>
          <cell r="D3339">
            <v>0</v>
          </cell>
          <cell r="E3339">
            <v>0</v>
          </cell>
          <cell r="F3339">
            <v>0</v>
          </cell>
          <cell r="G3339">
            <v>0</v>
          </cell>
          <cell r="H3339">
            <v>0</v>
          </cell>
          <cell r="I3339">
            <v>0</v>
          </cell>
          <cell r="J3339">
            <v>0</v>
          </cell>
          <cell r="K3339">
            <v>0</v>
          </cell>
          <cell r="L3339">
            <v>0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</row>
        <row r="3340">
          <cell r="A3340">
            <v>25780032</v>
          </cell>
          <cell r="B3340" t="str">
            <v>25780032 C Cess -PLA -Kerala  Receivable</v>
          </cell>
          <cell r="C3340">
            <v>1009927.18</v>
          </cell>
          <cell r="D3340">
            <v>0</v>
          </cell>
          <cell r="E3340">
            <v>0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1009927.18</v>
          </cell>
        </row>
        <row r="3341">
          <cell r="A3341">
            <v>25780033</v>
          </cell>
          <cell r="B3341" t="str">
            <v>25780033 C Cess -PLA -Tamil Nadu  Receivable</v>
          </cell>
          <cell r="C3341">
            <v>7928675.0499999998</v>
          </cell>
          <cell r="D3341">
            <v>0</v>
          </cell>
          <cell r="E3341">
            <v>0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7928675.0499999998</v>
          </cell>
        </row>
        <row r="3342">
          <cell r="A3342">
            <v>25780034</v>
          </cell>
          <cell r="B3342" t="str">
            <v>25780034 C Cess -PLA -Pondicherry  Receivable</v>
          </cell>
          <cell r="C3342">
            <v>13158.02</v>
          </cell>
          <cell r="D3342">
            <v>0</v>
          </cell>
          <cell r="E3342">
            <v>0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13158.02</v>
          </cell>
        </row>
        <row r="3343">
          <cell r="A3343">
            <v>25780035</v>
          </cell>
          <cell r="B3343" t="str">
            <v>25780035 C Cess -PLA -Andaman and Nicobar  Receivable</v>
          </cell>
          <cell r="C3343">
            <v>0</v>
          </cell>
          <cell r="D3343">
            <v>0</v>
          </cell>
          <cell r="E3343">
            <v>0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</row>
        <row r="3344">
          <cell r="A3344">
            <v>25780036</v>
          </cell>
          <cell r="B3344" t="str">
            <v>25780036 C Cess -PLA -Telangana  Receivable</v>
          </cell>
          <cell r="C3344">
            <v>-11387157.58</v>
          </cell>
          <cell r="D3344">
            <v>0</v>
          </cell>
          <cell r="E3344">
            <v>0</v>
          </cell>
          <cell r="F3344">
            <v>0</v>
          </cell>
          <cell r="G3344">
            <v>0</v>
          </cell>
          <cell r="H3344">
            <v>0</v>
          </cell>
          <cell r="I3344">
            <v>0</v>
          </cell>
          <cell r="J3344">
            <v>0</v>
          </cell>
          <cell r="K3344">
            <v>0</v>
          </cell>
          <cell r="L3344">
            <v>0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>
            <v>0</v>
          </cell>
          <cell r="T3344">
            <v>-11387157.58</v>
          </cell>
        </row>
        <row r="3345">
          <cell r="A3345">
            <v>25780037</v>
          </cell>
          <cell r="B3345" t="str">
            <v>25780037 C Cess -PLA -Andhra Pradesh  Receivable</v>
          </cell>
          <cell r="C3345">
            <v>-152991.82999999999</v>
          </cell>
          <cell r="D3345">
            <v>0</v>
          </cell>
          <cell r="E3345">
            <v>0</v>
          </cell>
          <cell r="F3345">
            <v>0</v>
          </cell>
          <cell r="G3345">
            <v>0</v>
          </cell>
          <cell r="H3345">
            <v>0</v>
          </cell>
          <cell r="I3345">
            <v>0</v>
          </cell>
          <cell r="J3345">
            <v>0</v>
          </cell>
          <cell r="K3345">
            <v>0</v>
          </cell>
          <cell r="L3345">
            <v>0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-152991.82999999999</v>
          </cell>
        </row>
        <row r="3346">
          <cell r="A3346">
            <v>545</v>
          </cell>
          <cell r="B3346" t="str">
            <v>GST Credit on hold</v>
          </cell>
          <cell r="C3346">
            <v>681774178.75999999</v>
          </cell>
          <cell r="D3346">
            <v>-140249441.09999999</v>
          </cell>
          <cell r="E3346">
            <v>-48916655.240000002</v>
          </cell>
          <cell r="F3346">
            <v>-4333974.87</v>
          </cell>
          <cell r="G3346">
            <v>-15622866.34</v>
          </cell>
          <cell r="H3346">
            <v>0</v>
          </cell>
          <cell r="I3346">
            <v>0</v>
          </cell>
          <cell r="J3346">
            <v>0</v>
          </cell>
          <cell r="K3346">
            <v>0</v>
          </cell>
          <cell r="L3346">
            <v>9002373.9700000007</v>
          </cell>
          <cell r="M3346">
            <v>21649310.120000001</v>
          </cell>
          <cell r="N3346">
            <v>0</v>
          </cell>
          <cell r="O3346">
            <v>0</v>
          </cell>
          <cell r="P3346">
            <v>-342</v>
          </cell>
          <cell r="Q3346">
            <v>0</v>
          </cell>
          <cell r="R3346">
            <v>0</v>
          </cell>
          <cell r="S3346">
            <v>0</v>
          </cell>
          <cell r="T3346">
            <v>503302583.30000001</v>
          </cell>
        </row>
        <row r="3347">
          <cell r="A3347">
            <v>574</v>
          </cell>
          <cell r="B3347" t="str">
            <v>CGST Credit on hold</v>
          </cell>
          <cell r="C3347">
            <v>266912605.02000001</v>
          </cell>
          <cell r="D3347">
            <v>-48566224.32</v>
          </cell>
          <cell r="E3347">
            <v>-26010737.219999999</v>
          </cell>
          <cell r="F3347">
            <v>-2521556.31</v>
          </cell>
          <cell r="G3347">
            <v>-1394970.16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-946831.49</v>
          </cell>
          <cell r="M3347">
            <v>-2190127.67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185282157.84999999</v>
          </cell>
        </row>
        <row r="3348">
          <cell r="A3348">
            <v>25830001</v>
          </cell>
          <cell r="B3348" t="str">
            <v>25830001 CGST Credit on hold -Jammu and Kashmir  Receivable</v>
          </cell>
          <cell r="C3348">
            <v>535231.54</v>
          </cell>
          <cell r="D3348">
            <v>-247015.02</v>
          </cell>
          <cell r="E3348">
            <v>-6770.6</v>
          </cell>
          <cell r="F3348">
            <v>-10435.77</v>
          </cell>
          <cell r="G3348">
            <v>-40271.78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-13883.22</v>
          </cell>
          <cell r="M3348">
            <v>-56700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160155.15</v>
          </cell>
        </row>
        <row r="3349">
          <cell r="A3349">
            <v>25830002</v>
          </cell>
          <cell r="B3349" t="str">
            <v>25830002 CGST Credit on hold -Himachal Pradesh  Receivable</v>
          </cell>
          <cell r="C3349">
            <v>273918.42</v>
          </cell>
          <cell r="D3349">
            <v>-126674.58</v>
          </cell>
          <cell r="E3349">
            <v>-8920.44</v>
          </cell>
          <cell r="F3349">
            <v>0.04</v>
          </cell>
          <cell r="G3349">
            <v>0</v>
          </cell>
          <cell r="H3349">
            <v>0</v>
          </cell>
          <cell r="I3349">
            <v>0</v>
          </cell>
          <cell r="J3349">
            <v>0</v>
          </cell>
          <cell r="K3349">
            <v>0</v>
          </cell>
          <cell r="L3349">
            <v>-3834.49</v>
          </cell>
          <cell r="M3349">
            <v>-37800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96688.95</v>
          </cell>
        </row>
        <row r="3350">
          <cell r="A3350">
            <v>25830003</v>
          </cell>
          <cell r="B3350" t="str">
            <v>25830003 CGST Credit on hold -Punjab  Receivable</v>
          </cell>
          <cell r="C3350">
            <v>2019167.71</v>
          </cell>
          <cell r="D3350">
            <v>522666.05</v>
          </cell>
          <cell r="E3350">
            <v>1318036.6499999999</v>
          </cell>
          <cell r="F3350">
            <v>-11895</v>
          </cell>
          <cell r="G3350">
            <v>-699.79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-16075.51</v>
          </cell>
          <cell r="M3350">
            <v>13575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3844775.11</v>
          </cell>
        </row>
        <row r="3351">
          <cell r="A3351">
            <v>25830004</v>
          </cell>
          <cell r="B3351" t="str">
            <v>25830004 CGST Credit on hold -Chandigarh  Receivable</v>
          </cell>
          <cell r="C3351">
            <v>95334.74</v>
          </cell>
          <cell r="D3351">
            <v>-20164.330000000002</v>
          </cell>
          <cell r="E3351">
            <v>-24109.72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-1305.55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49755.14</v>
          </cell>
        </row>
        <row r="3352">
          <cell r="A3352">
            <v>25830005</v>
          </cell>
          <cell r="B3352" t="str">
            <v>25830005 CGST Credit on hold -Uttarakhand  Receivable</v>
          </cell>
          <cell r="C3352">
            <v>1149087.83</v>
          </cell>
          <cell r="D3352">
            <v>-192532.66</v>
          </cell>
          <cell r="E3352">
            <v>-8710.6</v>
          </cell>
          <cell r="F3352">
            <v>101059</v>
          </cell>
          <cell r="G3352">
            <v>-584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-799.34</v>
          </cell>
          <cell r="M3352">
            <v>-2700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1044820.23</v>
          </cell>
        </row>
        <row r="3353">
          <cell r="A3353">
            <v>25830006</v>
          </cell>
          <cell r="B3353" t="str">
            <v>25830006 CGST Credit on hold -Haryana  Receivable</v>
          </cell>
          <cell r="C3353">
            <v>2460133.87</v>
          </cell>
          <cell r="D3353">
            <v>-585047.17000000004</v>
          </cell>
          <cell r="E3353">
            <v>-154388.51999999999</v>
          </cell>
          <cell r="F3353">
            <v>10473</v>
          </cell>
          <cell r="G3353">
            <v>-3284.93</v>
          </cell>
          <cell r="H3353">
            <v>0</v>
          </cell>
          <cell r="I3353">
            <v>0</v>
          </cell>
          <cell r="J3353">
            <v>0</v>
          </cell>
          <cell r="K3353">
            <v>0</v>
          </cell>
          <cell r="L3353">
            <v>-9159.99</v>
          </cell>
          <cell r="M3353">
            <v>-15567.84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>
            <v>0</v>
          </cell>
          <cell r="T3353">
            <v>1703158.42</v>
          </cell>
        </row>
        <row r="3354">
          <cell r="A3354">
            <v>25830007</v>
          </cell>
          <cell r="B3354" t="str">
            <v>25830007 CGST Credit on hold -Delhi  Receivable</v>
          </cell>
          <cell r="C3354">
            <v>274823.82</v>
          </cell>
          <cell r="D3354">
            <v>-46295.83</v>
          </cell>
          <cell r="E3354">
            <v>-8841.32</v>
          </cell>
          <cell r="F3354">
            <v>68230</v>
          </cell>
          <cell r="G3354">
            <v>-42758.05</v>
          </cell>
          <cell r="H3354">
            <v>0</v>
          </cell>
          <cell r="I3354">
            <v>0</v>
          </cell>
          <cell r="J3354">
            <v>0</v>
          </cell>
          <cell r="K3354">
            <v>0</v>
          </cell>
          <cell r="L3354">
            <v>-2428.38</v>
          </cell>
          <cell r="M3354">
            <v>-1210.22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>
            <v>0</v>
          </cell>
          <cell r="T3354">
            <v>241520.02</v>
          </cell>
        </row>
        <row r="3355">
          <cell r="A3355">
            <v>25830008</v>
          </cell>
          <cell r="B3355" t="str">
            <v>25830008 CGST Credit on hold -Rajasthan  Receivable</v>
          </cell>
          <cell r="C3355">
            <v>13977094.029999999</v>
          </cell>
          <cell r="D3355">
            <v>-4503100.4400000004</v>
          </cell>
          <cell r="E3355">
            <v>-2832813.6</v>
          </cell>
          <cell r="F3355">
            <v>-216646.7</v>
          </cell>
          <cell r="G3355">
            <v>-24911</v>
          </cell>
          <cell r="H3355">
            <v>0</v>
          </cell>
          <cell r="I3355">
            <v>0</v>
          </cell>
          <cell r="J3355">
            <v>0</v>
          </cell>
          <cell r="K3355">
            <v>0</v>
          </cell>
          <cell r="L3355">
            <v>-691080.51</v>
          </cell>
          <cell r="M3355">
            <v>-96809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>
            <v>0</v>
          </cell>
          <cell r="T3355">
            <v>5611732.7800000003</v>
          </cell>
        </row>
        <row r="3356">
          <cell r="A3356">
            <v>25830009</v>
          </cell>
          <cell r="B3356" t="str">
            <v>25830009 CGST Credit on hold -UTTAR PARADESH  Receivable</v>
          </cell>
          <cell r="C3356">
            <v>13995149.720000001</v>
          </cell>
          <cell r="D3356">
            <v>-2622290.46</v>
          </cell>
          <cell r="E3356">
            <v>-2764727.01</v>
          </cell>
          <cell r="F3356">
            <v>-7099.98</v>
          </cell>
          <cell r="G3356">
            <v>-51093.5</v>
          </cell>
          <cell r="H3356">
            <v>0</v>
          </cell>
          <cell r="I3356">
            <v>0</v>
          </cell>
          <cell r="J3356">
            <v>0</v>
          </cell>
          <cell r="K3356">
            <v>0</v>
          </cell>
          <cell r="L3356">
            <v>2678.22</v>
          </cell>
          <cell r="M3356">
            <v>-10350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8542266.9900000002</v>
          </cell>
        </row>
        <row r="3357">
          <cell r="A3357">
            <v>25830010</v>
          </cell>
          <cell r="B3357" t="str">
            <v>25830010 CGST Credit on hold -Bihar  Receivable</v>
          </cell>
          <cell r="C3357">
            <v>5589611.8099999996</v>
          </cell>
          <cell r="D3357">
            <v>-1978747.74</v>
          </cell>
          <cell r="E3357">
            <v>-2231659.2200000002</v>
          </cell>
          <cell r="F3357">
            <v>19667.599999999999</v>
          </cell>
          <cell r="G3357">
            <v>-5346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27446.37</v>
          </cell>
          <cell r="M3357">
            <v>-6750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1414222.82</v>
          </cell>
        </row>
        <row r="3358">
          <cell r="A3358">
            <v>25830011</v>
          </cell>
          <cell r="B3358" t="str">
            <v>25830011 CGST Credit on hold -Sikkim  Receivable</v>
          </cell>
          <cell r="C3358">
            <v>0</v>
          </cell>
          <cell r="D3358">
            <v>0</v>
          </cell>
          <cell r="E3358">
            <v>0</v>
          </cell>
          <cell r="F3358">
            <v>0</v>
          </cell>
          <cell r="G3358">
            <v>0</v>
          </cell>
          <cell r="H3358">
            <v>0</v>
          </cell>
          <cell r="I3358">
            <v>0</v>
          </cell>
          <cell r="J3358">
            <v>0</v>
          </cell>
          <cell r="K3358">
            <v>0</v>
          </cell>
          <cell r="L3358">
            <v>0</v>
          </cell>
          <cell r="M3358">
            <v>0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</row>
        <row r="3359">
          <cell r="A3359">
            <v>25830012</v>
          </cell>
          <cell r="B3359" t="str">
            <v>25830012 CGST Credit on hold -Arunachal Pradesh  Receivable</v>
          </cell>
          <cell r="C3359">
            <v>0</v>
          </cell>
          <cell r="D3359">
            <v>0</v>
          </cell>
          <cell r="E3359">
            <v>0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</row>
        <row r="3360">
          <cell r="A3360">
            <v>25830013</v>
          </cell>
          <cell r="B3360" t="str">
            <v>25830013 CGST Credit on hold -Nagaland  Receivable</v>
          </cell>
          <cell r="C3360">
            <v>0</v>
          </cell>
          <cell r="D3360">
            <v>0</v>
          </cell>
          <cell r="E3360">
            <v>0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</row>
        <row r="3361">
          <cell r="A3361">
            <v>25830014</v>
          </cell>
          <cell r="B3361" t="str">
            <v>25830014 CGST Credit on hold -Manipur  Receivable</v>
          </cell>
          <cell r="C3361">
            <v>0</v>
          </cell>
          <cell r="D3361">
            <v>0</v>
          </cell>
          <cell r="E3361">
            <v>0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</row>
        <row r="3362">
          <cell r="A3362">
            <v>25830015</v>
          </cell>
          <cell r="B3362" t="str">
            <v>25830015 CGST Credit on hold -Mizoram  Receivable</v>
          </cell>
          <cell r="C3362">
            <v>0</v>
          </cell>
          <cell r="D3362">
            <v>0</v>
          </cell>
          <cell r="E3362">
            <v>0</v>
          </cell>
          <cell r="F3362">
            <v>0</v>
          </cell>
          <cell r="G3362">
            <v>0</v>
          </cell>
          <cell r="H3362">
            <v>0</v>
          </cell>
          <cell r="I3362">
            <v>0</v>
          </cell>
          <cell r="J3362">
            <v>0</v>
          </cell>
          <cell r="K3362">
            <v>0</v>
          </cell>
          <cell r="L3362">
            <v>0</v>
          </cell>
          <cell r="M3362">
            <v>0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</row>
        <row r="3363">
          <cell r="A3363">
            <v>25830016</v>
          </cell>
          <cell r="B3363" t="str">
            <v>25830016 CGST Credit on hold -Tripura  Receivable</v>
          </cell>
          <cell r="C3363">
            <v>0</v>
          </cell>
          <cell r="D3363">
            <v>0</v>
          </cell>
          <cell r="E3363">
            <v>0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</row>
        <row r="3364">
          <cell r="A3364">
            <v>25830017</v>
          </cell>
          <cell r="B3364" t="str">
            <v>25830017 CGST Credit on hold -Meghalaya  Receivable</v>
          </cell>
          <cell r="C3364">
            <v>0</v>
          </cell>
          <cell r="D3364">
            <v>0</v>
          </cell>
          <cell r="E3364">
            <v>0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</row>
        <row r="3365">
          <cell r="A3365">
            <v>25830018</v>
          </cell>
          <cell r="B3365" t="str">
            <v>25830018 CGST Credit on hold -Assam  Receivable</v>
          </cell>
          <cell r="C3365">
            <v>521202.26</v>
          </cell>
          <cell r="D3365">
            <v>-195833.29</v>
          </cell>
          <cell r="E3365">
            <v>537596.93000000005</v>
          </cell>
          <cell r="F3365">
            <v>-675</v>
          </cell>
          <cell r="G3365">
            <v>-9542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-1059715.98</v>
          </cell>
          <cell r="M3365">
            <v>-16200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-223167.08</v>
          </cell>
        </row>
        <row r="3366">
          <cell r="A3366">
            <v>25830019</v>
          </cell>
          <cell r="B3366" t="str">
            <v>25830019 CGST Credit on hold -West Bengal  Receivable</v>
          </cell>
          <cell r="C3366">
            <v>1083632.69</v>
          </cell>
          <cell r="D3366">
            <v>713736.25</v>
          </cell>
          <cell r="E3366">
            <v>-1359445.89</v>
          </cell>
          <cell r="F3366">
            <v>686.08</v>
          </cell>
          <cell r="G3366">
            <v>-18846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-714257.83</v>
          </cell>
          <cell r="M3366">
            <v>-13500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-307994.7</v>
          </cell>
        </row>
        <row r="3367">
          <cell r="A3367">
            <v>25830020</v>
          </cell>
          <cell r="B3367" t="str">
            <v>25830020 CGST Credit on hold -JHARKHNAD  Receivable</v>
          </cell>
          <cell r="C3367">
            <v>673674.23</v>
          </cell>
          <cell r="D3367">
            <v>-204242.51</v>
          </cell>
          <cell r="E3367">
            <v>-88828.86</v>
          </cell>
          <cell r="F3367">
            <v>-0.5</v>
          </cell>
          <cell r="G3367">
            <v>-9605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-3863.14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367134.22</v>
          </cell>
        </row>
        <row r="3368">
          <cell r="A3368">
            <v>25830021</v>
          </cell>
          <cell r="B3368" t="str">
            <v>25830021 CGST Credit on hold -Orissa  Receivable</v>
          </cell>
          <cell r="C3368">
            <v>809741.07</v>
          </cell>
          <cell r="D3368">
            <v>-452812.12</v>
          </cell>
          <cell r="E3368">
            <v>459942</v>
          </cell>
          <cell r="F3368">
            <v>-6236.89</v>
          </cell>
          <cell r="G3368">
            <v>-2302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-9191.6299999999992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799140.43</v>
          </cell>
        </row>
        <row r="3369">
          <cell r="A3369">
            <v>25830022</v>
          </cell>
          <cell r="B3369" t="str">
            <v>25830022 CGST Credit on hold -CHATTISGARH  Receivable</v>
          </cell>
          <cell r="C3369">
            <v>4712706.0199999996</v>
          </cell>
          <cell r="D3369">
            <v>-2356518.91</v>
          </cell>
          <cell r="E3369">
            <v>-649480.81000000006</v>
          </cell>
          <cell r="F3369">
            <v>-119.14</v>
          </cell>
          <cell r="G3369">
            <v>-2102</v>
          </cell>
          <cell r="H3369">
            <v>0</v>
          </cell>
          <cell r="I3369">
            <v>0</v>
          </cell>
          <cell r="J3369">
            <v>0</v>
          </cell>
          <cell r="K3369">
            <v>0</v>
          </cell>
          <cell r="L3369">
            <v>-6487.3</v>
          </cell>
          <cell r="M3369">
            <v>0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>
            <v>0</v>
          </cell>
          <cell r="T3369">
            <v>1697997.86</v>
          </cell>
        </row>
        <row r="3370">
          <cell r="A3370">
            <v>25830023</v>
          </cell>
          <cell r="B3370" t="str">
            <v>25830023 CGST Credit on hold -Madhya Pradesh  Receivable</v>
          </cell>
          <cell r="C3370">
            <v>9545909.6099999994</v>
          </cell>
          <cell r="D3370">
            <v>-2570266.2999999998</v>
          </cell>
          <cell r="E3370">
            <v>-2537881.88</v>
          </cell>
          <cell r="F3370">
            <v>-13211.38</v>
          </cell>
          <cell r="G3370">
            <v>-15106.76</v>
          </cell>
          <cell r="H3370">
            <v>0</v>
          </cell>
          <cell r="I3370">
            <v>0</v>
          </cell>
          <cell r="J3370">
            <v>0</v>
          </cell>
          <cell r="K3370">
            <v>0</v>
          </cell>
          <cell r="L3370">
            <v>-9860.75</v>
          </cell>
          <cell r="M3370">
            <v>-296820.5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>
            <v>0</v>
          </cell>
          <cell r="T3370">
            <v>4102762.04</v>
          </cell>
        </row>
        <row r="3371">
          <cell r="A3371">
            <v>25830024</v>
          </cell>
          <cell r="B3371" t="str">
            <v>25830024 CGST Credit on hold -Gujarat  Receivable</v>
          </cell>
          <cell r="C3371">
            <v>23148486.890000001</v>
          </cell>
          <cell r="D3371">
            <v>-14848092.74</v>
          </cell>
          <cell r="E3371">
            <v>-4566304.18</v>
          </cell>
          <cell r="F3371">
            <v>-9269.08</v>
          </cell>
          <cell r="G3371">
            <v>-94760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-14635.16</v>
          </cell>
          <cell r="M3371">
            <v>-101333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3514092.73</v>
          </cell>
        </row>
        <row r="3372">
          <cell r="A3372">
            <v>25830025</v>
          </cell>
          <cell r="B3372" t="str">
            <v>25830025 CGST Credit on hold -Daman und Diu  Receivable</v>
          </cell>
          <cell r="C3372">
            <v>0</v>
          </cell>
          <cell r="D3372">
            <v>0</v>
          </cell>
          <cell r="E3372">
            <v>0</v>
          </cell>
          <cell r="F3372">
            <v>0</v>
          </cell>
          <cell r="G3372">
            <v>0</v>
          </cell>
          <cell r="H3372">
            <v>0</v>
          </cell>
          <cell r="I3372">
            <v>0</v>
          </cell>
          <cell r="J3372">
            <v>0</v>
          </cell>
          <cell r="K3372">
            <v>0</v>
          </cell>
          <cell r="L3372">
            <v>0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</row>
        <row r="3373">
          <cell r="A3373">
            <v>25830026</v>
          </cell>
          <cell r="B3373" t="str">
            <v>25830026 CGST Credit on hold -Dadra and Nagar Hav.  Receiva</v>
          </cell>
          <cell r="C3373">
            <v>0</v>
          </cell>
          <cell r="D3373">
            <v>0</v>
          </cell>
          <cell r="E3373">
            <v>0</v>
          </cell>
          <cell r="F3373">
            <v>0</v>
          </cell>
          <cell r="G3373">
            <v>0</v>
          </cell>
          <cell r="H3373">
            <v>0</v>
          </cell>
          <cell r="I3373">
            <v>0</v>
          </cell>
          <cell r="J3373">
            <v>0</v>
          </cell>
          <cell r="K3373">
            <v>0</v>
          </cell>
          <cell r="L3373">
            <v>0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</row>
        <row r="3374">
          <cell r="A3374">
            <v>25830027</v>
          </cell>
          <cell r="B3374" t="str">
            <v>25830027 CGST Credit on hold -Maharashtra  Receivable</v>
          </cell>
          <cell r="C3374">
            <v>142581221.61000001</v>
          </cell>
          <cell r="D3374">
            <v>-8048178.6900000004</v>
          </cell>
          <cell r="E3374">
            <v>-2739018.75</v>
          </cell>
          <cell r="F3374">
            <v>-1992992.1</v>
          </cell>
          <cell r="G3374">
            <v>-900109.35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1664339.24</v>
          </cell>
          <cell r="M3374">
            <v>-1262714.1100000001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129302547.84999999</v>
          </cell>
        </row>
        <row r="3375">
          <cell r="A3375">
            <v>25830029</v>
          </cell>
          <cell r="B3375" t="str">
            <v>25830029 CGST Credit on hold -Karnataka  Receivable</v>
          </cell>
          <cell r="C3375">
            <v>9655775.0600000005</v>
          </cell>
          <cell r="D3375">
            <v>-1611411.38</v>
          </cell>
          <cell r="E3375">
            <v>-2299705.17</v>
          </cell>
          <cell r="F3375">
            <v>-31539.87</v>
          </cell>
          <cell r="G3375">
            <v>-90259</v>
          </cell>
          <cell r="H3375">
            <v>0</v>
          </cell>
          <cell r="I3375">
            <v>0</v>
          </cell>
          <cell r="J3375">
            <v>0</v>
          </cell>
          <cell r="K3375">
            <v>0</v>
          </cell>
          <cell r="L3375">
            <v>-11188.03</v>
          </cell>
          <cell r="M3375">
            <v>-40423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>
            <v>0</v>
          </cell>
          <cell r="T3375">
            <v>5571248.6100000003</v>
          </cell>
        </row>
        <row r="3376">
          <cell r="A3376">
            <v>25830030</v>
          </cell>
          <cell r="B3376" t="str">
            <v>25830030 CGST Credit on hold -Goa  Receivable</v>
          </cell>
          <cell r="C3376">
            <v>16599.419999999998</v>
          </cell>
          <cell r="D3376">
            <v>-35059.01</v>
          </cell>
          <cell r="E3376">
            <v>-3656.33</v>
          </cell>
          <cell r="F3376">
            <v>-141213.01999999999</v>
          </cell>
          <cell r="G3376">
            <v>-1758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-308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-165394.94</v>
          </cell>
        </row>
        <row r="3377">
          <cell r="A3377">
            <v>25830031</v>
          </cell>
          <cell r="B3377" t="str">
            <v>25830031 CGST Credit on hold -Lakshadweep  Receivable</v>
          </cell>
          <cell r="C3377">
            <v>0</v>
          </cell>
          <cell r="D3377">
            <v>0</v>
          </cell>
          <cell r="E3377">
            <v>0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</row>
        <row r="3378">
          <cell r="A3378">
            <v>25830032</v>
          </cell>
          <cell r="B3378" t="str">
            <v>25830032 CGST Credit on hold -Kerala  Receivable</v>
          </cell>
          <cell r="C3378">
            <v>-153015.94</v>
          </cell>
          <cell r="D3378">
            <v>-26901.62</v>
          </cell>
          <cell r="E3378">
            <v>-2263.69</v>
          </cell>
          <cell r="F3378">
            <v>-256.19</v>
          </cell>
          <cell r="G3378">
            <v>-3525</v>
          </cell>
          <cell r="H3378">
            <v>0</v>
          </cell>
          <cell r="I3378">
            <v>0</v>
          </cell>
          <cell r="J3378">
            <v>0</v>
          </cell>
          <cell r="K3378">
            <v>0</v>
          </cell>
          <cell r="L3378">
            <v>-1486.31</v>
          </cell>
          <cell r="M3378">
            <v>-27450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>
            <v>0</v>
          </cell>
          <cell r="T3378">
            <v>-214898.75</v>
          </cell>
        </row>
        <row r="3379">
          <cell r="A3379">
            <v>25830033</v>
          </cell>
          <cell r="B3379" t="str">
            <v>25830033 CGST Credit on hold -Tamil Nadu  Receivable</v>
          </cell>
          <cell r="C3379">
            <v>11072057.5</v>
          </cell>
          <cell r="D3379">
            <v>-3500226.69</v>
          </cell>
          <cell r="E3379">
            <v>-3096501.58</v>
          </cell>
          <cell r="F3379">
            <v>-279068.40999999997</v>
          </cell>
          <cell r="G3379">
            <v>-33375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-51567.199999999997</v>
          </cell>
          <cell r="M3379">
            <v>-100178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4011140.62</v>
          </cell>
        </row>
        <row r="3380">
          <cell r="A3380">
            <v>25830034</v>
          </cell>
          <cell r="B3380" t="str">
            <v>25830034 CGST Credit on hold -Pondicherry  Receivable</v>
          </cell>
          <cell r="C3380">
            <v>73460.460000000006</v>
          </cell>
          <cell r="D3380">
            <v>-42575.49</v>
          </cell>
          <cell r="E3380">
            <v>-1994.88</v>
          </cell>
          <cell r="F3380">
            <v>0</v>
          </cell>
          <cell r="G3380">
            <v>-2283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-192</v>
          </cell>
          <cell r="M3380">
            <v>-8100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18315.09</v>
          </cell>
        </row>
        <row r="3381">
          <cell r="A3381">
            <v>25830035</v>
          </cell>
          <cell r="B3381" t="str">
            <v>25830035 CGST Credit on hold -Andaman and Nicobar  Receivab</v>
          </cell>
          <cell r="C3381">
            <v>0</v>
          </cell>
          <cell r="D3381">
            <v>0</v>
          </cell>
          <cell r="E3381">
            <v>0</v>
          </cell>
          <cell r="F3381">
            <v>0</v>
          </cell>
          <cell r="G3381">
            <v>0</v>
          </cell>
          <cell r="H3381">
            <v>0</v>
          </cell>
          <cell r="I3381">
            <v>0</v>
          </cell>
          <cell r="J3381">
            <v>0</v>
          </cell>
          <cell r="K3381">
            <v>0</v>
          </cell>
          <cell r="L3381">
            <v>0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</row>
        <row r="3382">
          <cell r="A3382">
            <v>25830036</v>
          </cell>
          <cell r="B3382" t="str">
            <v>25830036 CGST Credit on hold -Telangana  Receivable</v>
          </cell>
          <cell r="C3382">
            <v>14733408.630000001</v>
          </cell>
          <cell r="D3382">
            <v>-987690.89</v>
          </cell>
          <cell r="E3382">
            <v>-695202.35</v>
          </cell>
          <cell r="F3382">
            <v>-0.39</v>
          </cell>
          <cell r="G3382">
            <v>-3599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-11645.58</v>
          </cell>
          <cell r="M3382">
            <v>-5271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13029999.42</v>
          </cell>
        </row>
        <row r="3383">
          <cell r="A3383">
            <v>25830037</v>
          </cell>
          <cell r="B3383" t="str">
            <v>25830037 CGST Credit on hold -Andhra Pradesh  Receivable</v>
          </cell>
          <cell r="C3383">
            <v>8068192.0199999996</v>
          </cell>
          <cell r="D3383">
            <v>-4600948.75</v>
          </cell>
          <cell r="E3383">
            <v>-2245087.4</v>
          </cell>
          <cell r="F3383">
            <v>-1012.61</v>
          </cell>
          <cell r="G3383">
            <v>-38849</v>
          </cell>
          <cell r="H3383">
            <v>0</v>
          </cell>
          <cell r="I3383">
            <v>0</v>
          </cell>
          <cell r="J3383">
            <v>0</v>
          </cell>
          <cell r="K3383">
            <v>0</v>
          </cell>
          <cell r="L3383">
            <v>-8637.42</v>
          </cell>
          <cell r="M3383">
            <v>-103518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>
            <v>0</v>
          </cell>
          <cell r="T3383">
            <v>1070138.8400000001</v>
          </cell>
        </row>
        <row r="3384">
          <cell r="A3384">
            <v>575</v>
          </cell>
          <cell r="B3384" t="str">
            <v>SGST / UTGST Credit on hold</v>
          </cell>
          <cell r="C3384">
            <v>173527587.25999999</v>
          </cell>
          <cell r="D3384">
            <v>-48567726.68</v>
          </cell>
          <cell r="E3384">
            <v>-25917349.5</v>
          </cell>
          <cell r="F3384">
            <v>-2476871.31</v>
          </cell>
          <cell r="G3384">
            <v>-1423162.16</v>
          </cell>
          <cell r="H3384">
            <v>0</v>
          </cell>
          <cell r="I3384">
            <v>0</v>
          </cell>
          <cell r="J3384">
            <v>0</v>
          </cell>
          <cell r="K3384">
            <v>0</v>
          </cell>
          <cell r="L3384">
            <v>-946831.49</v>
          </cell>
          <cell r="M3384">
            <v>-2190127.71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0</v>
          </cell>
          <cell r="T3384">
            <v>92005518.409999996</v>
          </cell>
        </row>
        <row r="3385">
          <cell r="A3385">
            <v>25840001</v>
          </cell>
          <cell r="B3385" t="str">
            <v>25840001 SGST  Credit on hold  -Jammu and Kashmir  Receivab</v>
          </cell>
          <cell r="C3385">
            <v>535231.47</v>
          </cell>
          <cell r="D3385">
            <v>-247015.02</v>
          </cell>
          <cell r="E3385">
            <v>-6770.6</v>
          </cell>
          <cell r="F3385">
            <v>-10435.77</v>
          </cell>
          <cell r="G3385">
            <v>-40272.78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-13883.22</v>
          </cell>
          <cell r="M3385">
            <v>-56700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160154.07999999999</v>
          </cell>
        </row>
        <row r="3386">
          <cell r="A3386">
            <v>25840002</v>
          </cell>
          <cell r="B3386" t="str">
            <v>25840002 SGST  Credit on hold  -Himachal Pradesh  Receivabl</v>
          </cell>
          <cell r="C3386">
            <v>273918.42</v>
          </cell>
          <cell r="D3386">
            <v>-126674.58</v>
          </cell>
          <cell r="E3386">
            <v>-8920.44</v>
          </cell>
          <cell r="F3386">
            <v>0.04</v>
          </cell>
          <cell r="G3386">
            <v>1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-3834.49</v>
          </cell>
          <cell r="M3386">
            <v>-37800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96689.95</v>
          </cell>
        </row>
        <row r="3387">
          <cell r="A3387">
            <v>25840003</v>
          </cell>
          <cell r="B3387" t="str">
            <v>25840003 SGST  Credit on hold  -Punjab  Receivable</v>
          </cell>
          <cell r="C3387">
            <v>2018709.91</v>
          </cell>
          <cell r="D3387">
            <v>522666.05</v>
          </cell>
          <cell r="E3387">
            <v>1318078.21</v>
          </cell>
          <cell r="F3387">
            <v>-11895</v>
          </cell>
          <cell r="G3387">
            <v>-700.79</v>
          </cell>
          <cell r="H3387">
            <v>0</v>
          </cell>
          <cell r="I3387">
            <v>0</v>
          </cell>
          <cell r="J3387">
            <v>0</v>
          </cell>
          <cell r="K3387">
            <v>0</v>
          </cell>
          <cell r="L3387">
            <v>-16075.51</v>
          </cell>
          <cell r="M3387">
            <v>13575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>
            <v>0</v>
          </cell>
          <cell r="T3387">
            <v>3844357.87</v>
          </cell>
        </row>
        <row r="3388">
          <cell r="A3388">
            <v>25840004</v>
          </cell>
          <cell r="B3388" t="str">
            <v>25840004 UGST Credit on hold-Chandigarh  Receivable</v>
          </cell>
          <cell r="C3388">
            <v>95334.74</v>
          </cell>
          <cell r="D3388">
            <v>-20164.330000000002</v>
          </cell>
          <cell r="E3388">
            <v>-24109.72</v>
          </cell>
          <cell r="F3388">
            <v>0</v>
          </cell>
          <cell r="G3388">
            <v>0</v>
          </cell>
          <cell r="H3388">
            <v>0</v>
          </cell>
          <cell r="I3388">
            <v>0</v>
          </cell>
          <cell r="J3388">
            <v>0</v>
          </cell>
          <cell r="K3388">
            <v>0</v>
          </cell>
          <cell r="L3388">
            <v>-1305.55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>
            <v>0</v>
          </cell>
          <cell r="T3388">
            <v>49755.14</v>
          </cell>
        </row>
        <row r="3389">
          <cell r="A3389">
            <v>25840005</v>
          </cell>
          <cell r="B3389" t="str">
            <v>25840005 SGST  Credit on hold  -Uttarakhand  Receivable</v>
          </cell>
          <cell r="C3389">
            <v>1148903.6100000001</v>
          </cell>
          <cell r="D3389">
            <v>-192532.66</v>
          </cell>
          <cell r="E3389">
            <v>-8710.6</v>
          </cell>
          <cell r="F3389">
            <v>101059</v>
          </cell>
          <cell r="G3389">
            <v>-585</v>
          </cell>
          <cell r="H3389">
            <v>0</v>
          </cell>
          <cell r="I3389">
            <v>0</v>
          </cell>
          <cell r="J3389">
            <v>0</v>
          </cell>
          <cell r="K3389">
            <v>0</v>
          </cell>
          <cell r="L3389">
            <v>-799.34</v>
          </cell>
          <cell r="M3389">
            <v>-2700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>
            <v>0</v>
          </cell>
          <cell r="T3389">
            <v>1044635.01</v>
          </cell>
        </row>
        <row r="3390">
          <cell r="A3390">
            <v>25840006</v>
          </cell>
          <cell r="B3390" t="str">
            <v>25840006 SGST  Credit on hold  -Haryana  Receivable</v>
          </cell>
          <cell r="C3390">
            <v>2460131.87</v>
          </cell>
          <cell r="D3390">
            <v>-585047.17000000004</v>
          </cell>
          <cell r="E3390">
            <v>-154388.51999999999</v>
          </cell>
          <cell r="F3390">
            <v>10473</v>
          </cell>
          <cell r="G3390">
            <v>-3285.93</v>
          </cell>
          <cell r="H3390">
            <v>0</v>
          </cell>
          <cell r="I3390">
            <v>0</v>
          </cell>
          <cell r="J3390">
            <v>0</v>
          </cell>
          <cell r="K3390">
            <v>0</v>
          </cell>
          <cell r="L3390">
            <v>-9159.99</v>
          </cell>
          <cell r="M3390">
            <v>-15567.84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>
            <v>0</v>
          </cell>
          <cell r="T3390">
            <v>1703155.42</v>
          </cell>
        </row>
        <row r="3391">
          <cell r="A3391">
            <v>25840007</v>
          </cell>
          <cell r="B3391" t="str">
            <v>25840007 UGST Credit on hold-Delhi  Receivable</v>
          </cell>
          <cell r="C3391">
            <v>272655.77</v>
          </cell>
          <cell r="D3391">
            <v>-46294.83</v>
          </cell>
          <cell r="E3391">
            <v>-8841.32</v>
          </cell>
          <cell r="F3391">
            <v>68230</v>
          </cell>
          <cell r="G3391">
            <v>-42757.05</v>
          </cell>
          <cell r="H3391">
            <v>0</v>
          </cell>
          <cell r="I3391">
            <v>0</v>
          </cell>
          <cell r="J3391">
            <v>0</v>
          </cell>
          <cell r="K3391">
            <v>0</v>
          </cell>
          <cell r="L3391">
            <v>-2428.38</v>
          </cell>
          <cell r="M3391">
            <v>-1210.22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>
            <v>0</v>
          </cell>
          <cell r="T3391">
            <v>239353.97</v>
          </cell>
        </row>
        <row r="3392">
          <cell r="A3392">
            <v>25840008</v>
          </cell>
          <cell r="B3392" t="str">
            <v>25840008 SGST  Credit on hold  -Rajasthan  Receivable</v>
          </cell>
          <cell r="C3392">
            <v>13976961.699999999</v>
          </cell>
          <cell r="D3392">
            <v>-4503010.4400000004</v>
          </cell>
          <cell r="E3392">
            <v>-2793797.6</v>
          </cell>
          <cell r="F3392">
            <v>-216646.7</v>
          </cell>
          <cell r="G3392">
            <v>-24913</v>
          </cell>
          <cell r="H3392">
            <v>0</v>
          </cell>
          <cell r="I3392">
            <v>0</v>
          </cell>
          <cell r="J3392">
            <v>0</v>
          </cell>
          <cell r="K3392">
            <v>0</v>
          </cell>
          <cell r="L3392">
            <v>-691080.51</v>
          </cell>
          <cell r="M3392">
            <v>-96809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>
            <v>0</v>
          </cell>
          <cell r="T3392">
            <v>5650704.4500000002</v>
          </cell>
        </row>
        <row r="3393">
          <cell r="A3393">
            <v>25840009</v>
          </cell>
          <cell r="B3393" t="str">
            <v>25840009 SGST  Credit on hold  -UTTAR PARADESH  Receivable</v>
          </cell>
          <cell r="C3393">
            <v>13985393.57</v>
          </cell>
          <cell r="D3393">
            <v>-2622401.46</v>
          </cell>
          <cell r="E3393">
            <v>-2764727.01</v>
          </cell>
          <cell r="F3393">
            <v>-7099.98</v>
          </cell>
          <cell r="G3393">
            <v>-45869.5</v>
          </cell>
          <cell r="H3393">
            <v>0</v>
          </cell>
          <cell r="I3393">
            <v>0</v>
          </cell>
          <cell r="J3393">
            <v>0</v>
          </cell>
          <cell r="K3393">
            <v>0</v>
          </cell>
          <cell r="L3393">
            <v>2678.22</v>
          </cell>
          <cell r="M3393">
            <v>-10350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>
            <v>0</v>
          </cell>
          <cell r="T3393">
            <v>8537623.8399999999</v>
          </cell>
        </row>
        <row r="3394">
          <cell r="A3394">
            <v>25840010</v>
          </cell>
          <cell r="B3394" t="str">
            <v>25840010 SGST  Credit on hold  -Bihar  Receivable</v>
          </cell>
          <cell r="C3394">
            <v>5487522.7800000003</v>
          </cell>
          <cell r="D3394">
            <v>-1978747.74</v>
          </cell>
          <cell r="E3394">
            <v>-2231659.2200000002</v>
          </cell>
          <cell r="F3394">
            <v>19667.599999999999</v>
          </cell>
          <cell r="G3394">
            <v>-5346</v>
          </cell>
          <cell r="H3394">
            <v>0</v>
          </cell>
          <cell r="I3394">
            <v>0</v>
          </cell>
          <cell r="J3394">
            <v>0</v>
          </cell>
          <cell r="K3394">
            <v>0</v>
          </cell>
          <cell r="L3394">
            <v>27446.37</v>
          </cell>
          <cell r="M3394">
            <v>-6750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>
            <v>0</v>
          </cell>
          <cell r="T3394">
            <v>1312133.79</v>
          </cell>
        </row>
        <row r="3395">
          <cell r="A3395">
            <v>25840011</v>
          </cell>
          <cell r="B3395" t="str">
            <v>25840011 SGST  Credit on hold  -Sikkim  Receivable</v>
          </cell>
          <cell r="C3395">
            <v>0</v>
          </cell>
          <cell r="D3395">
            <v>0</v>
          </cell>
          <cell r="E3395">
            <v>0</v>
          </cell>
          <cell r="F3395">
            <v>0</v>
          </cell>
          <cell r="G3395">
            <v>0</v>
          </cell>
          <cell r="H3395">
            <v>0</v>
          </cell>
          <cell r="I3395">
            <v>0</v>
          </cell>
          <cell r="J3395">
            <v>0</v>
          </cell>
          <cell r="K3395">
            <v>0</v>
          </cell>
          <cell r="L3395">
            <v>0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>
            <v>0</v>
          </cell>
          <cell r="T3395">
            <v>0</v>
          </cell>
        </row>
        <row r="3396">
          <cell r="A3396">
            <v>25840012</v>
          </cell>
          <cell r="B3396" t="str">
            <v>25840012 SGST  Credit on hold  -Arunachal Pradesh  Receivab</v>
          </cell>
          <cell r="C3396">
            <v>0</v>
          </cell>
          <cell r="D3396">
            <v>0</v>
          </cell>
          <cell r="E3396">
            <v>0</v>
          </cell>
          <cell r="F3396">
            <v>0</v>
          </cell>
          <cell r="G3396">
            <v>0</v>
          </cell>
          <cell r="H3396">
            <v>0</v>
          </cell>
          <cell r="I3396">
            <v>0</v>
          </cell>
          <cell r="J3396">
            <v>0</v>
          </cell>
          <cell r="K3396">
            <v>0</v>
          </cell>
          <cell r="L3396">
            <v>0</v>
          </cell>
          <cell r="M3396">
            <v>0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>
            <v>0</v>
          </cell>
          <cell r="T3396">
            <v>0</v>
          </cell>
        </row>
        <row r="3397">
          <cell r="A3397">
            <v>25840013</v>
          </cell>
          <cell r="B3397" t="str">
            <v>25840013 SGST  Credit on hold  -Nagaland  Receivable</v>
          </cell>
          <cell r="C3397">
            <v>0</v>
          </cell>
          <cell r="D3397">
            <v>0</v>
          </cell>
          <cell r="E3397">
            <v>0</v>
          </cell>
          <cell r="F3397">
            <v>0</v>
          </cell>
          <cell r="G3397">
            <v>0</v>
          </cell>
          <cell r="H3397">
            <v>0</v>
          </cell>
          <cell r="I3397">
            <v>0</v>
          </cell>
          <cell r="J3397">
            <v>0</v>
          </cell>
          <cell r="K3397">
            <v>0</v>
          </cell>
          <cell r="L3397">
            <v>0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>
            <v>0</v>
          </cell>
          <cell r="T3397">
            <v>0</v>
          </cell>
        </row>
        <row r="3398">
          <cell r="A3398">
            <v>25840014</v>
          </cell>
          <cell r="B3398" t="str">
            <v>25840014 SGST  Credit on hold  -Manipur  Receivable</v>
          </cell>
          <cell r="C3398">
            <v>0</v>
          </cell>
          <cell r="D3398">
            <v>0</v>
          </cell>
          <cell r="E3398">
            <v>0</v>
          </cell>
          <cell r="F3398">
            <v>0</v>
          </cell>
          <cell r="G3398">
            <v>0</v>
          </cell>
          <cell r="H3398">
            <v>0</v>
          </cell>
          <cell r="I3398">
            <v>0</v>
          </cell>
          <cell r="J3398">
            <v>0</v>
          </cell>
          <cell r="K3398">
            <v>0</v>
          </cell>
          <cell r="L3398">
            <v>0</v>
          </cell>
          <cell r="M3398">
            <v>0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>
            <v>0</v>
          </cell>
          <cell r="T3398">
            <v>0</v>
          </cell>
        </row>
        <row r="3399">
          <cell r="A3399">
            <v>25840015</v>
          </cell>
          <cell r="B3399" t="str">
            <v>25840015 SGST  Credit on hold  -Mizoram  Receivable</v>
          </cell>
          <cell r="C3399">
            <v>0</v>
          </cell>
          <cell r="D3399">
            <v>0</v>
          </cell>
          <cell r="E3399">
            <v>0</v>
          </cell>
          <cell r="F3399">
            <v>0</v>
          </cell>
          <cell r="G3399">
            <v>0</v>
          </cell>
          <cell r="H3399">
            <v>0</v>
          </cell>
          <cell r="I3399">
            <v>0</v>
          </cell>
          <cell r="J3399">
            <v>0</v>
          </cell>
          <cell r="K3399">
            <v>0</v>
          </cell>
          <cell r="L3399">
            <v>0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>
            <v>0</v>
          </cell>
          <cell r="T3399">
            <v>0</v>
          </cell>
        </row>
        <row r="3400">
          <cell r="A3400">
            <v>25840016</v>
          </cell>
          <cell r="B3400" t="str">
            <v>25840016 SGST  Credit on hold  -Tripura  Receivable</v>
          </cell>
          <cell r="C3400">
            <v>0</v>
          </cell>
          <cell r="D3400">
            <v>0</v>
          </cell>
          <cell r="E3400">
            <v>0</v>
          </cell>
          <cell r="F3400">
            <v>0</v>
          </cell>
          <cell r="G3400">
            <v>0</v>
          </cell>
          <cell r="H3400">
            <v>0</v>
          </cell>
          <cell r="I3400">
            <v>0</v>
          </cell>
          <cell r="J3400">
            <v>0</v>
          </cell>
          <cell r="K3400">
            <v>0</v>
          </cell>
          <cell r="L3400">
            <v>0</v>
          </cell>
          <cell r="M3400">
            <v>0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>
            <v>0</v>
          </cell>
          <cell r="T3400">
            <v>0</v>
          </cell>
        </row>
        <row r="3401">
          <cell r="A3401">
            <v>25840017</v>
          </cell>
          <cell r="B3401" t="str">
            <v>25840017 SGST  Credit on hold  -Meghalaya  Receivable</v>
          </cell>
          <cell r="C3401">
            <v>0</v>
          </cell>
          <cell r="D3401">
            <v>0</v>
          </cell>
          <cell r="E3401">
            <v>0</v>
          </cell>
          <cell r="F3401">
            <v>0</v>
          </cell>
          <cell r="G3401">
            <v>0</v>
          </cell>
          <cell r="H3401">
            <v>0</v>
          </cell>
          <cell r="I3401">
            <v>0</v>
          </cell>
          <cell r="J3401">
            <v>0</v>
          </cell>
          <cell r="K3401">
            <v>0</v>
          </cell>
          <cell r="L3401">
            <v>0</v>
          </cell>
          <cell r="M3401">
            <v>0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>
            <v>0</v>
          </cell>
          <cell r="T3401">
            <v>0</v>
          </cell>
        </row>
        <row r="3402">
          <cell r="A3402">
            <v>25840018</v>
          </cell>
          <cell r="B3402" t="str">
            <v>25840018 SGST  Credit on hold  -Assam  Receivable</v>
          </cell>
          <cell r="C3402">
            <v>521202.26</v>
          </cell>
          <cell r="D3402">
            <v>-195833.29</v>
          </cell>
          <cell r="E3402">
            <v>537596.93000000005</v>
          </cell>
          <cell r="F3402">
            <v>-675</v>
          </cell>
          <cell r="G3402">
            <v>-9545</v>
          </cell>
          <cell r="H3402">
            <v>0</v>
          </cell>
          <cell r="I3402">
            <v>0</v>
          </cell>
          <cell r="J3402">
            <v>0</v>
          </cell>
          <cell r="K3402">
            <v>0</v>
          </cell>
          <cell r="L3402">
            <v>-1059715.98</v>
          </cell>
          <cell r="M3402">
            <v>-16200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>
            <v>0</v>
          </cell>
          <cell r="T3402">
            <v>-223170.08</v>
          </cell>
        </row>
        <row r="3403">
          <cell r="A3403">
            <v>25840019</v>
          </cell>
          <cell r="B3403" t="str">
            <v>25840019 SGST  Credit on hold  -West Bengal  Receivable</v>
          </cell>
          <cell r="C3403">
            <v>1033682.69</v>
          </cell>
          <cell r="D3403">
            <v>713737.25</v>
          </cell>
          <cell r="E3403">
            <v>-1359445.89</v>
          </cell>
          <cell r="F3403">
            <v>686.08</v>
          </cell>
          <cell r="G3403">
            <v>-18848</v>
          </cell>
          <cell r="H3403">
            <v>0</v>
          </cell>
          <cell r="I3403">
            <v>0</v>
          </cell>
          <cell r="J3403">
            <v>0</v>
          </cell>
          <cell r="K3403">
            <v>0</v>
          </cell>
          <cell r="L3403">
            <v>-714257.83</v>
          </cell>
          <cell r="M3403">
            <v>-13500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>
            <v>0</v>
          </cell>
          <cell r="T3403">
            <v>-357945.7</v>
          </cell>
        </row>
        <row r="3404">
          <cell r="A3404">
            <v>25840020</v>
          </cell>
          <cell r="B3404" t="str">
            <v>25840020 SGST  Credit on hold  -JHARKHNAD  Receivable</v>
          </cell>
          <cell r="C3404">
            <v>673673.23</v>
          </cell>
          <cell r="D3404">
            <v>-204242.51</v>
          </cell>
          <cell r="E3404">
            <v>-88828.86</v>
          </cell>
          <cell r="F3404">
            <v>-0.5</v>
          </cell>
          <cell r="G3404">
            <v>-9607</v>
          </cell>
          <cell r="H3404">
            <v>0</v>
          </cell>
          <cell r="I3404">
            <v>0</v>
          </cell>
          <cell r="J3404">
            <v>0</v>
          </cell>
          <cell r="K3404">
            <v>0</v>
          </cell>
          <cell r="L3404">
            <v>-3863.14</v>
          </cell>
          <cell r="M3404">
            <v>0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>
            <v>0</v>
          </cell>
          <cell r="T3404">
            <v>367131.22</v>
          </cell>
        </row>
        <row r="3405">
          <cell r="A3405">
            <v>25840021</v>
          </cell>
          <cell r="B3405" t="str">
            <v>25840021 SGST  Credit on hold  -Orissa  Receivable</v>
          </cell>
          <cell r="C3405">
            <v>809730.27</v>
          </cell>
          <cell r="D3405">
            <v>-452812.12</v>
          </cell>
          <cell r="E3405">
            <v>459942</v>
          </cell>
          <cell r="F3405">
            <v>-6236.89</v>
          </cell>
          <cell r="G3405">
            <v>-2302</v>
          </cell>
          <cell r="H3405">
            <v>0</v>
          </cell>
          <cell r="I3405">
            <v>0</v>
          </cell>
          <cell r="J3405">
            <v>0</v>
          </cell>
          <cell r="K3405">
            <v>0</v>
          </cell>
          <cell r="L3405">
            <v>-9191.6299999999992</v>
          </cell>
          <cell r="M3405">
            <v>0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>
            <v>0</v>
          </cell>
          <cell r="T3405">
            <v>799129.63</v>
          </cell>
        </row>
        <row r="3406">
          <cell r="A3406">
            <v>25840022</v>
          </cell>
          <cell r="B3406" t="str">
            <v>25840022 SGST  Credit on hold  -CHATTISGARH  Receivable</v>
          </cell>
          <cell r="C3406">
            <v>4711219.0199999996</v>
          </cell>
          <cell r="D3406">
            <v>-2356518.91</v>
          </cell>
          <cell r="E3406">
            <v>-649481.81000000006</v>
          </cell>
          <cell r="F3406">
            <v>-119.14</v>
          </cell>
          <cell r="G3406">
            <v>-2103</v>
          </cell>
          <cell r="H3406">
            <v>0</v>
          </cell>
          <cell r="I3406">
            <v>0</v>
          </cell>
          <cell r="J3406">
            <v>0</v>
          </cell>
          <cell r="K3406">
            <v>0</v>
          </cell>
          <cell r="L3406">
            <v>-6487.3</v>
          </cell>
          <cell r="M3406">
            <v>0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>
            <v>0</v>
          </cell>
          <cell r="T3406">
            <v>1696508.86</v>
          </cell>
        </row>
        <row r="3407">
          <cell r="A3407">
            <v>25840023</v>
          </cell>
          <cell r="B3407" t="str">
            <v>25840023 SGST  Credit on hold  -Madhya Pradesh  Receivable</v>
          </cell>
          <cell r="C3407">
            <v>9543862.6099999994</v>
          </cell>
          <cell r="D3407">
            <v>-2570266.2999999998</v>
          </cell>
          <cell r="E3407">
            <v>-2537881.88</v>
          </cell>
          <cell r="F3407">
            <v>31473.62</v>
          </cell>
          <cell r="G3407">
            <v>-15113.76</v>
          </cell>
          <cell r="H3407">
            <v>0</v>
          </cell>
          <cell r="I3407">
            <v>0</v>
          </cell>
          <cell r="J3407">
            <v>0</v>
          </cell>
          <cell r="K3407">
            <v>0</v>
          </cell>
          <cell r="L3407">
            <v>-9860.75</v>
          </cell>
          <cell r="M3407">
            <v>-296820.53999999998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>
            <v>0</v>
          </cell>
          <cell r="T3407">
            <v>4145393</v>
          </cell>
        </row>
        <row r="3408">
          <cell r="A3408">
            <v>25840024</v>
          </cell>
          <cell r="B3408" t="str">
            <v>25840024 SGST  Credit on hold  -Gujarat  Receivable</v>
          </cell>
          <cell r="C3408">
            <v>23148486.890000001</v>
          </cell>
          <cell r="D3408">
            <v>-14858025.74</v>
          </cell>
          <cell r="E3408">
            <v>-4566304.18</v>
          </cell>
          <cell r="F3408">
            <v>-9269.08</v>
          </cell>
          <cell r="G3408">
            <v>-94768</v>
          </cell>
          <cell r="H3408">
            <v>0</v>
          </cell>
          <cell r="I3408">
            <v>0</v>
          </cell>
          <cell r="J3408">
            <v>0</v>
          </cell>
          <cell r="K3408">
            <v>0</v>
          </cell>
          <cell r="L3408">
            <v>-14635.16</v>
          </cell>
          <cell r="M3408">
            <v>-101333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>
            <v>0</v>
          </cell>
          <cell r="T3408">
            <v>3504151.73</v>
          </cell>
        </row>
        <row r="3409">
          <cell r="A3409">
            <v>25840025</v>
          </cell>
          <cell r="B3409" t="str">
            <v>25840025 UGST Credit on hold-Daman und Diu  Receivable</v>
          </cell>
          <cell r="C3409">
            <v>0</v>
          </cell>
          <cell r="D3409">
            <v>0</v>
          </cell>
          <cell r="E3409">
            <v>0</v>
          </cell>
          <cell r="F3409">
            <v>0</v>
          </cell>
          <cell r="G3409">
            <v>0</v>
          </cell>
          <cell r="H3409">
            <v>0</v>
          </cell>
          <cell r="I3409">
            <v>0</v>
          </cell>
          <cell r="J3409">
            <v>0</v>
          </cell>
          <cell r="K3409">
            <v>0</v>
          </cell>
          <cell r="L3409">
            <v>0</v>
          </cell>
          <cell r="M3409">
            <v>0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</row>
        <row r="3410">
          <cell r="A3410">
            <v>25840026</v>
          </cell>
          <cell r="B3410" t="str">
            <v>25840026 UGST Credit on hold-Dadra and Nagar Hav.  Receivab</v>
          </cell>
          <cell r="C3410">
            <v>0</v>
          </cell>
          <cell r="D3410">
            <v>0</v>
          </cell>
          <cell r="E3410">
            <v>0</v>
          </cell>
          <cell r="F3410">
            <v>0</v>
          </cell>
          <cell r="G3410">
            <v>0</v>
          </cell>
          <cell r="H3410">
            <v>0</v>
          </cell>
          <cell r="I3410">
            <v>0</v>
          </cell>
          <cell r="J3410">
            <v>0</v>
          </cell>
          <cell r="K3410">
            <v>0</v>
          </cell>
          <cell r="L3410">
            <v>0</v>
          </cell>
          <cell r="M3410">
            <v>0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</row>
        <row r="3411">
          <cell r="A3411">
            <v>25840027</v>
          </cell>
          <cell r="B3411" t="str">
            <v>25840027 SGST  Credit on hold  -Maharashtra  Receivable</v>
          </cell>
          <cell r="C3411">
            <v>47404856.710000001</v>
          </cell>
          <cell r="D3411">
            <v>-8048187.6900000004</v>
          </cell>
          <cell r="E3411">
            <v>-2684687.59</v>
          </cell>
          <cell r="F3411">
            <v>-1992992.1</v>
          </cell>
          <cell r="G3411">
            <v>-900154.35</v>
          </cell>
          <cell r="H3411">
            <v>0</v>
          </cell>
          <cell r="I3411">
            <v>0</v>
          </cell>
          <cell r="J3411">
            <v>0</v>
          </cell>
          <cell r="K3411">
            <v>0</v>
          </cell>
          <cell r="L3411">
            <v>1664339.24</v>
          </cell>
          <cell r="M3411">
            <v>-1262714.1100000001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>
            <v>0</v>
          </cell>
          <cell r="T3411">
            <v>34180460.109999999</v>
          </cell>
        </row>
        <row r="3412">
          <cell r="A3412">
            <v>25840029</v>
          </cell>
          <cell r="B3412" t="str">
            <v>25840029 SGST  Credit on hold  -Karnataka  Receivable</v>
          </cell>
          <cell r="C3412">
            <v>8890950.4100000001</v>
          </cell>
          <cell r="D3412">
            <v>-1611411.38</v>
          </cell>
          <cell r="E3412">
            <v>-2299705.17</v>
          </cell>
          <cell r="F3412">
            <v>-31539.87</v>
          </cell>
          <cell r="G3412">
            <v>-90264</v>
          </cell>
          <cell r="H3412">
            <v>0</v>
          </cell>
          <cell r="I3412">
            <v>0</v>
          </cell>
          <cell r="J3412">
            <v>0</v>
          </cell>
          <cell r="K3412">
            <v>0</v>
          </cell>
          <cell r="L3412">
            <v>-11188.03</v>
          </cell>
          <cell r="M3412">
            <v>-40423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>
            <v>0</v>
          </cell>
          <cell r="T3412">
            <v>4806418.96</v>
          </cell>
        </row>
        <row r="3413">
          <cell r="A3413">
            <v>25840030</v>
          </cell>
          <cell r="B3413" t="str">
            <v>25840030 SGST  Credit on hold  -Goa  Receivable</v>
          </cell>
          <cell r="C3413">
            <v>16818.419999999998</v>
          </cell>
          <cell r="D3413">
            <v>-35059.01</v>
          </cell>
          <cell r="E3413">
            <v>-3656.33</v>
          </cell>
          <cell r="F3413">
            <v>-141213.01999999999</v>
          </cell>
          <cell r="G3413">
            <v>-1758</v>
          </cell>
          <cell r="H3413">
            <v>0</v>
          </cell>
          <cell r="I3413">
            <v>0</v>
          </cell>
          <cell r="J3413">
            <v>0</v>
          </cell>
          <cell r="K3413">
            <v>0</v>
          </cell>
          <cell r="L3413">
            <v>0</v>
          </cell>
          <cell r="M3413">
            <v>-308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>
            <v>0</v>
          </cell>
          <cell r="T3413">
            <v>-165175.94</v>
          </cell>
        </row>
        <row r="3414">
          <cell r="A3414">
            <v>25840031</v>
          </cell>
          <cell r="B3414" t="str">
            <v>25840031 UGST Credit on hold-Lakshadweep  Receivable</v>
          </cell>
          <cell r="C3414">
            <v>0</v>
          </cell>
          <cell r="D3414">
            <v>0</v>
          </cell>
          <cell r="E3414">
            <v>0</v>
          </cell>
          <cell r="F3414">
            <v>0</v>
          </cell>
          <cell r="G3414">
            <v>0</v>
          </cell>
          <cell r="H3414">
            <v>0</v>
          </cell>
          <cell r="I3414">
            <v>0</v>
          </cell>
          <cell r="J3414">
            <v>0</v>
          </cell>
          <cell r="K3414">
            <v>0</v>
          </cell>
          <cell r="L3414">
            <v>0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</row>
        <row r="3415">
          <cell r="A3415">
            <v>25840032</v>
          </cell>
          <cell r="B3415" t="str">
            <v>25840032 SGST  Credit on hold  -Kerala  Receivable</v>
          </cell>
          <cell r="C3415">
            <v>-282100.64</v>
          </cell>
          <cell r="D3415">
            <v>-28036.62</v>
          </cell>
          <cell r="E3415">
            <v>-2263.69</v>
          </cell>
          <cell r="F3415">
            <v>-256.19</v>
          </cell>
          <cell r="G3415">
            <v>-36856</v>
          </cell>
          <cell r="H3415">
            <v>0</v>
          </cell>
          <cell r="I3415">
            <v>0</v>
          </cell>
          <cell r="J3415">
            <v>0</v>
          </cell>
          <cell r="K3415">
            <v>0</v>
          </cell>
          <cell r="L3415">
            <v>-1486.31</v>
          </cell>
          <cell r="M3415">
            <v>-27450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>
            <v>0</v>
          </cell>
          <cell r="T3415">
            <v>-378449.45</v>
          </cell>
        </row>
        <row r="3416">
          <cell r="A3416">
            <v>25840033</v>
          </cell>
          <cell r="B3416" t="str">
            <v>25840033 SGST  Credit on hold  -Tamil Nadu  Receivable</v>
          </cell>
          <cell r="C3416">
            <v>11082487.470000001</v>
          </cell>
          <cell r="D3416">
            <v>-3500226.69</v>
          </cell>
          <cell r="E3416">
            <v>-3096501.58</v>
          </cell>
          <cell r="F3416">
            <v>-279068.40999999997</v>
          </cell>
          <cell r="G3416">
            <v>-33378</v>
          </cell>
          <cell r="H3416">
            <v>0</v>
          </cell>
          <cell r="I3416">
            <v>0</v>
          </cell>
          <cell r="J3416">
            <v>0</v>
          </cell>
          <cell r="K3416">
            <v>0</v>
          </cell>
          <cell r="L3416">
            <v>-51567.199999999997</v>
          </cell>
          <cell r="M3416">
            <v>-100178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>
            <v>0</v>
          </cell>
          <cell r="T3416">
            <v>4021567.59</v>
          </cell>
        </row>
        <row r="3417">
          <cell r="A3417">
            <v>25840034</v>
          </cell>
          <cell r="B3417" t="str">
            <v>25840034 SGST Credit on hold-Pondicherry  Receivable</v>
          </cell>
          <cell r="C3417">
            <v>73460.460000000006</v>
          </cell>
          <cell r="D3417">
            <v>-42575.49</v>
          </cell>
          <cell r="E3417">
            <v>-1994.88</v>
          </cell>
          <cell r="F3417">
            <v>0</v>
          </cell>
          <cell r="G3417">
            <v>-2283</v>
          </cell>
          <cell r="H3417">
            <v>0</v>
          </cell>
          <cell r="I3417">
            <v>0</v>
          </cell>
          <cell r="J3417">
            <v>0</v>
          </cell>
          <cell r="K3417">
            <v>0</v>
          </cell>
          <cell r="L3417">
            <v>-192</v>
          </cell>
          <cell r="M3417">
            <v>-8100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>
            <v>0</v>
          </cell>
          <cell r="T3417">
            <v>18315.09</v>
          </cell>
        </row>
        <row r="3418">
          <cell r="A3418">
            <v>25840035</v>
          </cell>
          <cell r="B3418" t="str">
            <v>25840035 UGST Credit on hold-Andaman and Nicobar  Receivabl</v>
          </cell>
          <cell r="C3418">
            <v>0</v>
          </cell>
          <cell r="D3418">
            <v>0</v>
          </cell>
          <cell r="E3418">
            <v>0</v>
          </cell>
          <cell r="F3418">
            <v>0</v>
          </cell>
          <cell r="G3418">
            <v>0</v>
          </cell>
          <cell r="H3418">
            <v>0</v>
          </cell>
          <cell r="I3418">
            <v>0</v>
          </cell>
          <cell r="J3418">
            <v>0</v>
          </cell>
          <cell r="K3418">
            <v>0</v>
          </cell>
          <cell r="L3418">
            <v>0</v>
          </cell>
          <cell r="M3418">
            <v>0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</row>
        <row r="3419">
          <cell r="A3419">
            <v>25840036</v>
          </cell>
          <cell r="B3419" t="str">
            <v>25840036 SGST  Credit on hold  -Telangana  Receivable</v>
          </cell>
          <cell r="C3419">
            <v>17576123.600000001</v>
          </cell>
          <cell r="D3419">
            <v>-987690.89</v>
          </cell>
          <cell r="E3419">
            <v>-695202.35</v>
          </cell>
          <cell r="F3419">
            <v>-0.39</v>
          </cell>
          <cell r="G3419">
            <v>-3600</v>
          </cell>
          <cell r="H3419">
            <v>0</v>
          </cell>
          <cell r="I3419">
            <v>0</v>
          </cell>
          <cell r="J3419">
            <v>0</v>
          </cell>
          <cell r="K3419">
            <v>0</v>
          </cell>
          <cell r="L3419">
            <v>-11645.58</v>
          </cell>
          <cell r="M3419">
            <v>-5271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>
            <v>0</v>
          </cell>
          <cell r="T3419">
            <v>15872713.390000001</v>
          </cell>
        </row>
        <row r="3420">
          <cell r="A3420">
            <v>25840037</v>
          </cell>
          <cell r="B3420" t="str">
            <v>25840037 SGST  Credit on hold  -Andhra Pradesh  Receivable</v>
          </cell>
          <cell r="C3420">
            <v>8068370.0199999996</v>
          </cell>
          <cell r="D3420">
            <v>-4591355.1100000003</v>
          </cell>
          <cell r="E3420">
            <v>-2245087.4</v>
          </cell>
          <cell r="F3420">
            <v>-1012.61</v>
          </cell>
          <cell r="G3420">
            <v>-38853</v>
          </cell>
          <cell r="H3420">
            <v>0</v>
          </cell>
          <cell r="I3420">
            <v>0</v>
          </cell>
          <cell r="J3420">
            <v>0</v>
          </cell>
          <cell r="K3420">
            <v>0</v>
          </cell>
          <cell r="L3420">
            <v>-8637.42</v>
          </cell>
          <cell r="M3420">
            <v>-103518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>
            <v>0</v>
          </cell>
          <cell r="T3420">
            <v>1079906.48</v>
          </cell>
        </row>
        <row r="3421">
          <cell r="A3421">
            <v>576</v>
          </cell>
          <cell r="B3421" t="str">
            <v>IGST Credit on hold</v>
          </cell>
          <cell r="C3421">
            <v>240925167.02000001</v>
          </cell>
          <cell r="D3421">
            <v>-43115490.100000001</v>
          </cell>
          <cell r="E3421">
            <v>3011431.48</v>
          </cell>
          <cell r="F3421">
            <v>664452.75</v>
          </cell>
          <cell r="G3421">
            <v>-12804734.02</v>
          </cell>
          <cell r="H3421">
            <v>0</v>
          </cell>
          <cell r="I3421">
            <v>0</v>
          </cell>
          <cell r="J3421">
            <v>0</v>
          </cell>
          <cell r="K3421">
            <v>0</v>
          </cell>
          <cell r="L3421">
            <v>10896036.949999999</v>
          </cell>
          <cell r="M3421">
            <v>26029565.5</v>
          </cell>
          <cell r="N3421">
            <v>0</v>
          </cell>
          <cell r="O3421">
            <v>0</v>
          </cell>
          <cell r="P3421">
            <v>-342</v>
          </cell>
          <cell r="Q3421">
            <v>0</v>
          </cell>
          <cell r="R3421">
            <v>0</v>
          </cell>
          <cell r="S3421">
            <v>0</v>
          </cell>
          <cell r="T3421">
            <v>225606087.58000001</v>
          </cell>
        </row>
        <row r="3422">
          <cell r="A3422">
            <v>25850001</v>
          </cell>
          <cell r="B3422" t="str">
            <v>25850001 IGST Credit on hold -Jammu and Kashmir  Receivable</v>
          </cell>
          <cell r="C3422">
            <v>25596.78</v>
          </cell>
          <cell r="D3422">
            <v>-37909.089999999997</v>
          </cell>
          <cell r="E3422">
            <v>0</v>
          </cell>
          <cell r="F3422">
            <v>-900</v>
          </cell>
          <cell r="G3422">
            <v>0</v>
          </cell>
          <cell r="H3422">
            <v>0</v>
          </cell>
          <cell r="I3422">
            <v>0</v>
          </cell>
          <cell r="J3422">
            <v>0</v>
          </cell>
          <cell r="K3422">
            <v>0</v>
          </cell>
          <cell r="L3422">
            <v>0</v>
          </cell>
          <cell r="M3422">
            <v>0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>
            <v>0</v>
          </cell>
          <cell r="T3422">
            <v>-13212.31</v>
          </cell>
        </row>
        <row r="3423">
          <cell r="A3423">
            <v>25850002</v>
          </cell>
          <cell r="B3423" t="str">
            <v>25850002 IGST Credit on hold -Himachal Pradesh  Receivable</v>
          </cell>
          <cell r="C3423">
            <v>-63822.35</v>
          </cell>
          <cell r="D3423">
            <v>0</v>
          </cell>
          <cell r="E3423">
            <v>0</v>
          </cell>
          <cell r="F3423">
            <v>0</v>
          </cell>
          <cell r="G3423">
            <v>0</v>
          </cell>
          <cell r="H3423">
            <v>0</v>
          </cell>
          <cell r="I3423">
            <v>0</v>
          </cell>
          <cell r="J3423">
            <v>0</v>
          </cell>
          <cell r="K3423">
            <v>0</v>
          </cell>
          <cell r="L3423">
            <v>0</v>
          </cell>
          <cell r="M3423">
            <v>0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>
            <v>0</v>
          </cell>
          <cell r="T3423">
            <v>-63822.35</v>
          </cell>
        </row>
        <row r="3424">
          <cell r="A3424">
            <v>25850003</v>
          </cell>
          <cell r="B3424" t="str">
            <v>25850003 IGST Credit on hold -Punjab  Receivable</v>
          </cell>
          <cell r="C3424">
            <v>7689724.54</v>
          </cell>
          <cell r="D3424">
            <v>421654.73</v>
          </cell>
          <cell r="E3424">
            <v>7871024.0599999996</v>
          </cell>
          <cell r="F3424">
            <v>-0.1</v>
          </cell>
          <cell r="G3424">
            <v>0</v>
          </cell>
          <cell r="H3424">
            <v>0</v>
          </cell>
          <cell r="I3424">
            <v>0</v>
          </cell>
          <cell r="J3424">
            <v>0</v>
          </cell>
          <cell r="K3424">
            <v>0</v>
          </cell>
          <cell r="L3424">
            <v>738824.31</v>
          </cell>
          <cell r="M3424">
            <v>0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>
            <v>0</v>
          </cell>
          <cell r="T3424">
            <v>16721227.539999999</v>
          </cell>
        </row>
        <row r="3425">
          <cell r="A3425">
            <v>25850004</v>
          </cell>
          <cell r="B3425" t="str">
            <v>25850004 IGST Credit on hold -Chandigarh  Receivable</v>
          </cell>
          <cell r="C3425">
            <v>-4134.6000000000004</v>
          </cell>
          <cell r="D3425">
            <v>0</v>
          </cell>
          <cell r="E3425">
            <v>0</v>
          </cell>
          <cell r="F3425">
            <v>0</v>
          </cell>
          <cell r="G3425">
            <v>0</v>
          </cell>
          <cell r="H3425">
            <v>0</v>
          </cell>
          <cell r="I3425">
            <v>0</v>
          </cell>
          <cell r="J3425">
            <v>0</v>
          </cell>
          <cell r="K3425">
            <v>0</v>
          </cell>
          <cell r="L3425">
            <v>0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>
            <v>0</v>
          </cell>
          <cell r="T3425">
            <v>-4134.6000000000004</v>
          </cell>
        </row>
        <row r="3426">
          <cell r="A3426">
            <v>25850005</v>
          </cell>
          <cell r="B3426" t="str">
            <v>25850005 IGST Credit on hold -Uttarakhand  Receivable</v>
          </cell>
          <cell r="C3426">
            <v>12557743.27</v>
          </cell>
          <cell r="D3426">
            <v>-3003328.57</v>
          </cell>
          <cell r="E3426">
            <v>0</v>
          </cell>
          <cell r="F3426">
            <v>-207832</v>
          </cell>
          <cell r="G3426">
            <v>0</v>
          </cell>
          <cell r="H3426">
            <v>0</v>
          </cell>
          <cell r="I3426">
            <v>0</v>
          </cell>
          <cell r="J3426">
            <v>0</v>
          </cell>
          <cell r="K3426">
            <v>0</v>
          </cell>
          <cell r="L3426">
            <v>0</v>
          </cell>
          <cell r="M3426">
            <v>0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>
            <v>0</v>
          </cell>
          <cell r="T3426">
            <v>9346582.6999999993</v>
          </cell>
        </row>
        <row r="3427">
          <cell r="A3427">
            <v>25850006</v>
          </cell>
          <cell r="B3427" t="str">
            <v>25850006 IGST Credit on hold -Haryana  Receivable</v>
          </cell>
          <cell r="C3427">
            <v>824654.86</v>
          </cell>
          <cell r="D3427">
            <v>-209478.49</v>
          </cell>
          <cell r="E3427">
            <v>0</v>
          </cell>
          <cell r="F3427">
            <v>-5399.5</v>
          </cell>
          <cell r="G3427">
            <v>459713.64</v>
          </cell>
          <cell r="H3427">
            <v>0</v>
          </cell>
          <cell r="I3427">
            <v>0</v>
          </cell>
          <cell r="J3427">
            <v>0</v>
          </cell>
          <cell r="K3427">
            <v>0</v>
          </cell>
          <cell r="L3427">
            <v>0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>
            <v>0</v>
          </cell>
          <cell r="T3427">
            <v>1069490.51</v>
          </cell>
        </row>
        <row r="3428">
          <cell r="A3428">
            <v>25850007</v>
          </cell>
          <cell r="B3428" t="str">
            <v>25850007 IGST Credit on hold -Delhi  Receivable</v>
          </cell>
          <cell r="C3428">
            <v>-61529.1</v>
          </cell>
          <cell r="D3428">
            <v>-90285.25</v>
          </cell>
          <cell r="E3428">
            <v>0</v>
          </cell>
          <cell r="F3428">
            <v>-64563.43</v>
          </cell>
          <cell r="G3428">
            <v>26821.119999999999</v>
          </cell>
          <cell r="H3428">
            <v>0</v>
          </cell>
          <cell r="I3428">
            <v>0</v>
          </cell>
          <cell r="J3428">
            <v>0</v>
          </cell>
          <cell r="K3428">
            <v>0</v>
          </cell>
          <cell r="L3428">
            <v>7200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>
            <v>0</v>
          </cell>
          <cell r="T3428">
            <v>-182356.66</v>
          </cell>
        </row>
        <row r="3429">
          <cell r="A3429">
            <v>25850008</v>
          </cell>
          <cell r="B3429" t="str">
            <v>25850008 IGST Credit on hold -Rajasthan  Receivable</v>
          </cell>
          <cell r="C3429">
            <v>10170686.380000001</v>
          </cell>
          <cell r="D3429">
            <v>-5036612.5199999996</v>
          </cell>
          <cell r="E3429">
            <v>-243440.2</v>
          </cell>
          <cell r="F3429">
            <v>-9198</v>
          </cell>
          <cell r="G3429">
            <v>-23860</v>
          </cell>
          <cell r="H3429">
            <v>0</v>
          </cell>
          <cell r="I3429">
            <v>0</v>
          </cell>
          <cell r="J3429">
            <v>0</v>
          </cell>
          <cell r="K3429">
            <v>0</v>
          </cell>
          <cell r="L3429">
            <v>-183732.74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>
            <v>0</v>
          </cell>
          <cell r="T3429">
            <v>4673842.92</v>
          </cell>
        </row>
        <row r="3430">
          <cell r="A3430">
            <v>25850009</v>
          </cell>
          <cell r="B3430" t="str">
            <v>25850009 IGST Credit on hold -UTTAR PARADESH  Receivable</v>
          </cell>
          <cell r="C3430">
            <v>646221.32999999996</v>
          </cell>
          <cell r="D3430">
            <v>-83769.070000000007</v>
          </cell>
          <cell r="E3430">
            <v>-11592.13</v>
          </cell>
          <cell r="F3430">
            <v>-295200</v>
          </cell>
          <cell r="G3430">
            <v>-96</v>
          </cell>
          <cell r="H3430">
            <v>0</v>
          </cell>
          <cell r="I3430">
            <v>0</v>
          </cell>
          <cell r="J3430">
            <v>0</v>
          </cell>
          <cell r="K3430">
            <v>0</v>
          </cell>
          <cell r="L3430">
            <v>0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>
            <v>0</v>
          </cell>
          <cell r="T3430">
            <v>255564.13</v>
          </cell>
        </row>
        <row r="3431">
          <cell r="A3431">
            <v>25850010</v>
          </cell>
          <cell r="B3431" t="str">
            <v>25850010 IGST Credit on hold -Bihar  Receivable</v>
          </cell>
          <cell r="C3431">
            <v>468250.22</v>
          </cell>
          <cell r="D3431">
            <v>-1005622.11</v>
          </cell>
          <cell r="E3431">
            <v>-224434.07</v>
          </cell>
          <cell r="F3431">
            <v>-69004.479999999996</v>
          </cell>
          <cell r="G3431">
            <v>0</v>
          </cell>
          <cell r="H3431">
            <v>0</v>
          </cell>
          <cell r="I3431">
            <v>0</v>
          </cell>
          <cell r="J3431">
            <v>0</v>
          </cell>
          <cell r="K3431">
            <v>0</v>
          </cell>
          <cell r="L3431">
            <v>0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>
            <v>0</v>
          </cell>
          <cell r="T3431">
            <v>-830810.44</v>
          </cell>
        </row>
        <row r="3432">
          <cell r="A3432">
            <v>25850011</v>
          </cell>
          <cell r="B3432" t="str">
            <v>25850011 IGST Credit on hold -Sikkim  Receivable</v>
          </cell>
          <cell r="C3432">
            <v>0</v>
          </cell>
          <cell r="D3432">
            <v>0</v>
          </cell>
          <cell r="E3432">
            <v>0</v>
          </cell>
          <cell r="F3432">
            <v>0</v>
          </cell>
          <cell r="G3432">
            <v>0</v>
          </cell>
          <cell r="H3432">
            <v>0</v>
          </cell>
          <cell r="I3432">
            <v>0</v>
          </cell>
          <cell r="J3432">
            <v>0</v>
          </cell>
          <cell r="K3432">
            <v>0</v>
          </cell>
          <cell r="L3432">
            <v>0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</row>
        <row r="3433">
          <cell r="A3433">
            <v>25850012</v>
          </cell>
          <cell r="B3433" t="str">
            <v>25850012 IGST Credit on hold -Arunachal Pradesh  Receivable</v>
          </cell>
          <cell r="C3433">
            <v>0</v>
          </cell>
          <cell r="D3433">
            <v>0</v>
          </cell>
          <cell r="E3433">
            <v>0</v>
          </cell>
          <cell r="F3433">
            <v>0</v>
          </cell>
          <cell r="G3433">
            <v>0</v>
          </cell>
          <cell r="H3433">
            <v>0</v>
          </cell>
          <cell r="I3433">
            <v>0</v>
          </cell>
          <cell r="J3433">
            <v>0</v>
          </cell>
          <cell r="K3433">
            <v>0</v>
          </cell>
          <cell r="L3433">
            <v>0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</row>
        <row r="3434">
          <cell r="A3434">
            <v>25850013</v>
          </cell>
          <cell r="B3434" t="str">
            <v>25850013 IGST Credit on hold -Nagaland  Receivable</v>
          </cell>
          <cell r="C3434">
            <v>0</v>
          </cell>
          <cell r="D3434">
            <v>0</v>
          </cell>
          <cell r="E3434">
            <v>0</v>
          </cell>
          <cell r="F3434">
            <v>0</v>
          </cell>
          <cell r="G3434">
            <v>0</v>
          </cell>
          <cell r="H3434">
            <v>0</v>
          </cell>
          <cell r="I3434">
            <v>0</v>
          </cell>
          <cell r="J3434">
            <v>0</v>
          </cell>
          <cell r="K3434">
            <v>0</v>
          </cell>
          <cell r="L3434">
            <v>0</v>
          </cell>
          <cell r="M3434">
            <v>0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</row>
        <row r="3435">
          <cell r="A3435">
            <v>25850014</v>
          </cell>
          <cell r="B3435" t="str">
            <v>25850014 IGST Credit on hold -Manipur  Receivable</v>
          </cell>
          <cell r="C3435">
            <v>0</v>
          </cell>
          <cell r="D3435">
            <v>0</v>
          </cell>
          <cell r="E3435">
            <v>0</v>
          </cell>
          <cell r="F3435">
            <v>0</v>
          </cell>
          <cell r="G3435">
            <v>0</v>
          </cell>
          <cell r="H3435">
            <v>0</v>
          </cell>
          <cell r="I3435">
            <v>0</v>
          </cell>
          <cell r="J3435">
            <v>0</v>
          </cell>
          <cell r="K3435">
            <v>0</v>
          </cell>
          <cell r="L3435">
            <v>0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</row>
        <row r="3436">
          <cell r="A3436">
            <v>25850015</v>
          </cell>
          <cell r="B3436" t="str">
            <v>25850015 IGST Credit on hold -Mizoram  Receivable</v>
          </cell>
          <cell r="C3436">
            <v>0</v>
          </cell>
          <cell r="D3436">
            <v>0</v>
          </cell>
          <cell r="E3436">
            <v>0</v>
          </cell>
          <cell r="F3436">
            <v>0</v>
          </cell>
          <cell r="G3436">
            <v>0</v>
          </cell>
          <cell r="H3436">
            <v>0</v>
          </cell>
          <cell r="I3436">
            <v>0</v>
          </cell>
          <cell r="J3436">
            <v>0</v>
          </cell>
          <cell r="K3436">
            <v>0</v>
          </cell>
          <cell r="L3436">
            <v>0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</row>
        <row r="3437">
          <cell r="A3437">
            <v>25850016</v>
          </cell>
          <cell r="B3437" t="str">
            <v>25850016 IGST Credit on hold -Tripura  Receivable</v>
          </cell>
          <cell r="C3437">
            <v>0</v>
          </cell>
          <cell r="D3437">
            <v>0</v>
          </cell>
          <cell r="E3437">
            <v>0</v>
          </cell>
          <cell r="F3437">
            <v>0</v>
          </cell>
          <cell r="G3437">
            <v>0</v>
          </cell>
          <cell r="H3437">
            <v>0</v>
          </cell>
          <cell r="I3437">
            <v>0</v>
          </cell>
          <cell r="J3437">
            <v>0</v>
          </cell>
          <cell r="K3437">
            <v>0</v>
          </cell>
          <cell r="L3437">
            <v>0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</row>
        <row r="3438">
          <cell r="A3438">
            <v>25850017</v>
          </cell>
          <cell r="B3438" t="str">
            <v>25850017 IGST Credit on hold -Meghalaya  Receivable</v>
          </cell>
          <cell r="C3438">
            <v>0</v>
          </cell>
          <cell r="D3438">
            <v>0</v>
          </cell>
          <cell r="E3438">
            <v>0</v>
          </cell>
          <cell r="F3438">
            <v>0</v>
          </cell>
          <cell r="G3438">
            <v>0</v>
          </cell>
          <cell r="H3438">
            <v>0</v>
          </cell>
          <cell r="I3438">
            <v>0</v>
          </cell>
          <cell r="J3438">
            <v>0</v>
          </cell>
          <cell r="K3438">
            <v>0</v>
          </cell>
          <cell r="L3438">
            <v>0</v>
          </cell>
          <cell r="M3438">
            <v>0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</row>
        <row r="3439">
          <cell r="A3439">
            <v>25850018</v>
          </cell>
          <cell r="B3439" t="str">
            <v>25850018 IGST Credit on hold -Assam  Receivable</v>
          </cell>
          <cell r="C3439">
            <v>-146025.37</v>
          </cell>
          <cell r="D3439">
            <v>-525924.5</v>
          </cell>
          <cell r="E3439">
            <v>657045.5</v>
          </cell>
          <cell r="F3439">
            <v>0</v>
          </cell>
          <cell r="G3439">
            <v>0</v>
          </cell>
          <cell r="H3439">
            <v>0</v>
          </cell>
          <cell r="I3439">
            <v>0</v>
          </cell>
          <cell r="J3439">
            <v>0</v>
          </cell>
          <cell r="K3439">
            <v>0</v>
          </cell>
          <cell r="L3439">
            <v>100248</v>
          </cell>
          <cell r="M3439">
            <v>0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>
            <v>0</v>
          </cell>
          <cell r="T3439">
            <v>85343.63</v>
          </cell>
        </row>
        <row r="3440">
          <cell r="A3440">
            <v>25850019</v>
          </cell>
          <cell r="B3440" t="str">
            <v>25850019 IGST Credit on hold -West Bengal  Receivable</v>
          </cell>
          <cell r="C3440">
            <v>930939.55</v>
          </cell>
          <cell r="D3440">
            <v>-217031.5</v>
          </cell>
          <cell r="E3440">
            <v>-684902.02</v>
          </cell>
          <cell r="F3440">
            <v>-96740.54</v>
          </cell>
          <cell r="G3440">
            <v>-2760</v>
          </cell>
          <cell r="H3440">
            <v>0</v>
          </cell>
          <cell r="I3440">
            <v>0</v>
          </cell>
          <cell r="J3440">
            <v>0</v>
          </cell>
          <cell r="K3440">
            <v>0</v>
          </cell>
          <cell r="L3440">
            <v>-353877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>
            <v>0</v>
          </cell>
          <cell r="T3440">
            <v>-424371.51</v>
          </cell>
        </row>
        <row r="3441">
          <cell r="A3441">
            <v>25850020</v>
          </cell>
          <cell r="B3441" t="str">
            <v>25850020 IGST Credit on hold -JHARKHNAD  Receivable</v>
          </cell>
          <cell r="C3441">
            <v>-233288.95999999999</v>
          </cell>
          <cell r="D3441">
            <v>-5037.6899999999996</v>
          </cell>
          <cell r="E3441">
            <v>0</v>
          </cell>
          <cell r="F3441">
            <v>0</v>
          </cell>
          <cell r="G3441">
            <v>0</v>
          </cell>
          <cell r="H3441">
            <v>0</v>
          </cell>
          <cell r="I3441">
            <v>0</v>
          </cell>
          <cell r="J3441">
            <v>0</v>
          </cell>
          <cell r="K3441">
            <v>0</v>
          </cell>
          <cell r="L3441">
            <v>0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>
            <v>0</v>
          </cell>
          <cell r="T3441">
            <v>-238326.65</v>
          </cell>
        </row>
        <row r="3442">
          <cell r="A3442">
            <v>25850021</v>
          </cell>
          <cell r="B3442" t="str">
            <v>25850021 IGST Credit on hold -Orissa  Receivable</v>
          </cell>
          <cell r="C3442">
            <v>-181717.57</v>
          </cell>
          <cell r="D3442">
            <v>-140813.59</v>
          </cell>
          <cell r="E3442">
            <v>0</v>
          </cell>
          <cell r="F3442">
            <v>-48830</v>
          </cell>
          <cell r="G3442">
            <v>0</v>
          </cell>
          <cell r="H3442">
            <v>0</v>
          </cell>
          <cell r="I3442">
            <v>0</v>
          </cell>
          <cell r="J3442">
            <v>0</v>
          </cell>
          <cell r="K3442">
            <v>0</v>
          </cell>
          <cell r="L3442">
            <v>0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>
            <v>0</v>
          </cell>
          <cell r="T3442">
            <v>-371361.16</v>
          </cell>
        </row>
        <row r="3443">
          <cell r="A3443">
            <v>25850022</v>
          </cell>
          <cell r="B3443" t="str">
            <v>25850022 IGST Credit on hold -CHATTISGARH  Receivable</v>
          </cell>
          <cell r="C3443">
            <v>1516897.16</v>
          </cell>
          <cell r="D3443">
            <v>-1106571.1499999999</v>
          </cell>
          <cell r="E3443">
            <v>143959.42000000001</v>
          </cell>
          <cell r="F3443">
            <v>0.12</v>
          </cell>
          <cell r="G3443">
            <v>0</v>
          </cell>
          <cell r="H3443">
            <v>0</v>
          </cell>
          <cell r="I3443">
            <v>0</v>
          </cell>
          <cell r="J3443">
            <v>0</v>
          </cell>
          <cell r="K3443">
            <v>0</v>
          </cell>
          <cell r="L3443">
            <v>0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>
            <v>0</v>
          </cell>
          <cell r="T3443">
            <v>554285.55000000005</v>
          </cell>
        </row>
        <row r="3444">
          <cell r="A3444">
            <v>25850023</v>
          </cell>
          <cell r="B3444" t="str">
            <v>25850023 IGST Credit on hold -Madhya Pradesh  Receivable</v>
          </cell>
          <cell r="C3444">
            <v>2477320.06</v>
          </cell>
          <cell r="D3444">
            <v>-2063960.67</v>
          </cell>
          <cell r="E3444">
            <v>-3405.51</v>
          </cell>
          <cell r="F3444">
            <v>-44685</v>
          </cell>
          <cell r="G3444">
            <v>1546416</v>
          </cell>
          <cell r="H3444">
            <v>0</v>
          </cell>
          <cell r="I3444">
            <v>0</v>
          </cell>
          <cell r="J3444">
            <v>0</v>
          </cell>
          <cell r="K3444">
            <v>0</v>
          </cell>
          <cell r="L3444">
            <v>0</v>
          </cell>
          <cell r="M3444">
            <v>473659.41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>
            <v>0</v>
          </cell>
          <cell r="T3444">
            <v>2385344.29</v>
          </cell>
        </row>
        <row r="3445">
          <cell r="A3445">
            <v>25850024</v>
          </cell>
          <cell r="B3445" t="str">
            <v>25850024 IGST Credit on hold -Gujarat  Receivable</v>
          </cell>
          <cell r="C3445">
            <v>9193080</v>
          </cell>
          <cell r="D3445">
            <v>-8727547.8200000003</v>
          </cell>
          <cell r="E3445">
            <v>-863812.95</v>
          </cell>
          <cell r="F3445">
            <v>-129008.46</v>
          </cell>
          <cell r="G3445">
            <v>-4923</v>
          </cell>
          <cell r="H3445">
            <v>0</v>
          </cell>
          <cell r="I3445">
            <v>0</v>
          </cell>
          <cell r="J3445">
            <v>0</v>
          </cell>
          <cell r="K3445">
            <v>0</v>
          </cell>
          <cell r="L3445">
            <v>0</v>
          </cell>
          <cell r="M3445">
            <v>0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>
            <v>0</v>
          </cell>
          <cell r="T3445">
            <v>-532212.23</v>
          </cell>
        </row>
        <row r="3446">
          <cell r="A3446">
            <v>25850025</v>
          </cell>
          <cell r="B3446" t="str">
            <v>25850025 IGST Credit on hold -Daman und Diu  Receivable</v>
          </cell>
          <cell r="C3446">
            <v>0</v>
          </cell>
          <cell r="D3446">
            <v>0</v>
          </cell>
          <cell r="E3446">
            <v>0</v>
          </cell>
          <cell r="F3446">
            <v>0</v>
          </cell>
          <cell r="G3446">
            <v>0</v>
          </cell>
          <cell r="H3446">
            <v>0</v>
          </cell>
          <cell r="I3446">
            <v>0</v>
          </cell>
          <cell r="J3446">
            <v>0</v>
          </cell>
          <cell r="K3446">
            <v>0</v>
          </cell>
          <cell r="L3446">
            <v>0</v>
          </cell>
          <cell r="M3446">
            <v>0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</row>
        <row r="3447">
          <cell r="A3447">
            <v>25850026</v>
          </cell>
          <cell r="B3447" t="str">
            <v>25850026 IGST Credit on hold -Dadra and Nagar Hav.  Receiva</v>
          </cell>
          <cell r="C3447">
            <v>0</v>
          </cell>
          <cell r="D3447">
            <v>0</v>
          </cell>
          <cell r="E3447">
            <v>0</v>
          </cell>
          <cell r="F3447">
            <v>0</v>
          </cell>
          <cell r="G3447">
            <v>0</v>
          </cell>
          <cell r="H3447">
            <v>0</v>
          </cell>
          <cell r="I3447">
            <v>0</v>
          </cell>
          <cell r="J3447">
            <v>0</v>
          </cell>
          <cell r="K3447">
            <v>0</v>
          </cell>
          <cell r="L3447">
            <v>0</v>
          </cell>
          <cell r="M3447">
            <v>0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</row>
        <row r="3448">
          <cell r="A3448">
            <v>25850027</v>
          </cell>
          <cell r="B3448" t="str">
            <v>25850027 IGST Credit on hold -Maharashtra  Receivable</v>
          </cell>
          <cell r="C3448">
            <v>129898334.39</v>
          </cell>
          <cell r="D3448">
            <v>-14929842.060000001</v>
          </cell>
          <cell r="E3448">
            <v>-97182.04</v>
          </cell>
          <cell r="F3448">
            <v>-720625.94</v>
          </cell>
          <cell r="G3448">
            <v>-18250643.48</v>
          </cell>
          <cell r="H3448">
            <v>0</v>
          </cell>
          <cell r="I3448">
            <v>0</v>
          </cell>
          <cell r="J3448">
            <v>0</v>
          </cell>
          <cell r="K3448">
            <v>0</v>
          </cell>
          <cell r="L3448">
            <v>10457133.52</v>
          </cell>
          <cell r="M3448">
            <v>-2616140.7799999998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>
            <v>0</v>
          </cell>
          <cell r="T3448">
            <v>103741033.61</v>
          </cell>
        </row>
        <row r="3449">
          <cell r="A3449">
            <v>25850029</v>
          </cell>
          <cell r="B3449" t="str">
            <v>25850029 IGST Credit on hold -Karnataka  Receivable</v>
          </cell>
          <cell r="C3449">
            <v>17343861.59</v>
          </cell>
          <cell r="D3449">
            <v>-137326.72</v>
          </cell>
          <cell r="E3449">
            <v>0</v>
          </cell>
          <cell r="F3449">
            <v>-425498</v>
          </cell>
          <cell r="G3449">
            <v>-15288</v>
          </cell>
          <cell r="H3449">
            <v>0</v>
          </cell>
          <cell r="I3449">
            <v>0</v>
          </cell>
          <cell r="J3449">
            <v>0</v>
          </cell>
          <cell r="K3449">
            <v>0</v>
          </cell>
          <cell r="L3449">
            <v>-40641.360000000001</v>
          </cell>
          <cell r="M3449">
            <v>0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>
            <v>0</v>
          </cell>
          <cell r="T3449">
            <v>16725107.51</v>
          </cell>
        </row>
        <row r="3450">
          <cell r="A3450">
            <v>25850030</v>
          </cell>
          <cell r="B3450" t="str">
            <v>25850030 IGST Credit on hold -Goa  Receivable</v>
          </cell>
          <cell r="C3450">
            <v>9681.36</v>
          </cell>
          <cell r="D3450">
            <v>0</v>
          </cell>
          <cell r="E3450">
            <v>0</v>
          </cell>
          <cell r="F3450">
            <v>-19800</v>
          </cell>
          <cell r="G3450">
            <v>0</v>
          </cell>
          <cell r="H3450">
            <v>0</v>
          </cell>
          <cell r="I3450">
            <v>0</v>
          </cell>
          <cell r="J3450">
            <v>0</v>
          </cell>
          <cell r="K3450">
            <v>0</v>
          </cell>
          <cell r="L3450">
            <v>0</v>
          </cell>
          <cell r="M3450">
            <v>0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>
            <v>0</v>
          </cell>
          <cell r="T3450">
            <v>-10118.64</v>
          </cell>
        </row>
        <row r="3451">
          <cell r="A3451">
            <v>25850031</v>
          </cell>
          <cell r="B3451" t="str">
            <v>25850031 IGST Credit on hold -Lakshadweep  Receivable</v>
          </cell>
          <cell r="C3451">
            <v>0</v>
          </cell>
          <cell r="D3451">
            <v>0</v>
          </cell>
          <cell r="E3451">
            <v>0</v>
          </cell>
          <cell r="F3451">
            <v>0</v>
          </cell>
          <cell r="G3451">
            <v>0</v>
          </cell>
          <cell r="H3451">
            <v>0</v>
          </cell>
          <cell r="I3451">
            <v>0</v>
          </cell>
          <cell r="J3451">
            <v>0</v>
          </cell>
          <cell r="K3451">
            <v>0</v>
          </cell>
          <cell r="L3451">
            <v>0</v>
          </cell>
          <cell r="M3451">
            <v>0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</row>
        <row r="3452">
          <cell r="A3452">
            <v>25850032</v>
          </cell>
          <cell r="B3452" t="str">
            <v>25850032 IGST Credit on hold -Kerala  Receivable</v>
          </cell>
          <cell r="C3452">
            <v>313854.23</v>
          </cell>
          <cell r="D3452">
            <v>-25917.919999999998</v>
          </cell>
          <cell r="E3452">
            <v>0</v>
          </cell>
          <cell r="F3452">
            <v>512.14</v>
          </cell>
          <cell r="G3452">
            <v>65332</v>
          </cell>
          <cell r="H3452">
            <v>0</v>
          </cell>
          <cell r="I3452">
            <v>0</v>
          </cell>
          <cell r="J3452">
            <v>0</v>
          </cell>
          <cell r="K3452">
            <v>0</v>
          </cell>
          <cell r="L3452">
            <v>429</v>
          </cell>
          <cell r="M3452">
            <v>35859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>
            <v>0</v>
          </cell>
          <cell r="T3452">
            <v>390068.45</v>
          </cell>
        </row>
        <row r="3453">
          <cell r="A3453">
            <v>25850033</v>
          </cell>
          <cell r="B3453" t="str">
            <v>25850033 IGST Credit on hold -Tamil Nadu  Receivable</v>
          </cell>
          <cell r="C3453">
            <v>11276304.710000001</v>
          </cell>
          <cell r="D3453">
            <v>-2484230.5499999998</v>
          </cell>
          <cell r="E3453">
            <v>-92851.77</v>
          </cell>
          <cell r="F3453">
            <v>-91878.57</v>
          </cell>
          <cell r="G3453">
            <v>0</v>
          </cell>
          <cell r="H3453">
            <v>0</v>
          </cell>
          <cell r="I3453">
            <v>0</v>
          </cell>
          <cell r="J3453">
            <v>0</v>
          </cell>
          <cell r="K3453">
            <v>0</v>
          </cell>
          <cell r="L3453">
            <v>0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>
            <v>0</v>
          </cell>
          <cell r="T3453">
            <v>8607343.8200000003</v>
          </cell>
        </row>
        <row r="3454">
          <cell r="A3454">
            <v>25850034</v>
          </cell>
          <cell r="B3454" t="str">
            <v>25850034 IGST Credit on hold -Pondicherry  Receivable</v>
          </cell>
          <cell r="C3454">
            <v>4471.78</v>
          </cell>
          <cell r="D3454">
            <v>0</v>
          </cell>
          <cell r="E3454">
            <v>0</v>
          </cell>
          <cell r="F3454">
            <v>0</v>
          </cell>
          <cell r="G3454">
            <v>0</v>
          </cell>
          <cell r="H3454">
            <v>0</v>
          </cell>
          <cell r="I3454">
            <v>0</v>
          </cell>
          <cell r="J3454">
            <v>0</v>
          </cell>
          <cell r="K3454">
            <v>0</v>
          </cell>
          <cell r="L3454">
            <v>0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>
            <v>0</v>
          </cell>
          <cell r="T3454">
            <v>4471.78</v>
          </cell>
        </row>
        <row r="3455">
          <cell r="A3455">
            <v>25850035</v>
          </cell>
          <cell r="B3455" t="str">
            <v>25850035 IGST Credit on hold -Andaman and Nicobar  Receivab</v>
          </cell>
          <cell r="C3455">
            <v>0</v>
          </cell>
          <cell r="D3455">
            <v>0</v>
          </cell>
          <cell r="E3455">
            <v>0</v>
          </cell>
          <cell r="F3455">
            <v>0</v>
          </cell>
          <cell r="G3455">
            <v>0</v>
          </cell>
          <cell r="H3455">
            <v>0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</row>
        <row r="3456">
          <cell r="A3456">
            <v>25850036</v>
          </cell>
          <cell r="B3456" t="str">
            <v>25850036 IGST Credit on hold -Telangana  Receivable</v>
          </cell>
          <cell r="C3456">
            <v>30241392.859999999</v>
          </cell>
          <cell r="D3456">
            <v>-3820359.64</v>
          </cell>
          <cell r="E3456">
            <v>-1679.04</v>
          </cell>
          <cell r="F3456">
            <v>-4500.29</v>
          </cell>
          <cell r="G3456">
            <v>-20572</v>
          </cell>
          <cell r="H3456">
            <v>0</v>
          </cell>
          <cell r="I3456">
            <v>0</v>
          </cell>
          <cell r="J3456">
            <v>0</v>
          </cell>
          <cell r="K3456">
            <v>0</v>
          </cell>
          <cell r="L3456">
            <v>-15408.85</v>
          </cell>
          <cell r="M3456">
            <v>0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>
            <v>0</v>
          </cell>
          <cell r="T3456">
            <v>26378873.039999999</v>
          </cell>
        </row>
        <row r="3457">
          <cell r="A3457">
            <v>25850037</v>
          </cell>
          <cell r="B3457" t="str">
            <v>25850037 IGST Credit on hold -Andhra Pradesh  Receivable</v>
          </cell>
          <cell r="C3457">
            <v>425026.69</v>
          </cell>
          <cell r="D3457">
            <v>-312736.37</v>
          </cell>
          <cell r="E3457">
            <v>-24025.87</v>
          </cell>
          <cell r="F3457">
            <v>-443.39</v>
          </cell>
          <cell r="G3457">
            <v>0</v>
          </cell>
          <cell r="H3457">
            <v>0</v>
          </cell>
          <cell r="I3457">
            <v>0</v>
          </cell>
          <cell r="J3457">
            <v>0</v>
          </cell>
          <cell r="K3457">
            <v>0</v>
          </cell>
          <cell r="L3457">
            <v>0</v>
          </cell>
          <cell r="M3457">
            <v>0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>
            <v>0</v>
          </cell>
          <cell r="T3457">
            <v>87821.06</v>
          </cell>
        </row>
        <row r="3458">
          <cell r="A3458">
            <v>25850099</v>
          </cell>
          <cell r="B3458" t="str">
            <v>25850099 GST-Adjustment Account</v>
          </cell>
          <cell r="C3458">
            <v>5601643.21</v>
          </cell>
          <cell r="D3458">
            <v>427160.45</v>
          </cell>
          <cell r="E3458">
            <v>-3413271.9</v>
          </cell>
          <cell r="F3458">
            <v>2898048.19</v>
          </cell>
          <cell r="G3458">
            <v>3415125.7</v>
          </cell>
          <cell r="H3458">
            <v>0</v>
          </cell>
          <cell r="I3458">
            <v>0</v>
          </cell>
          <cell r="J3458">
            <v>0</v>
          </cell>
          <cell r="K3458">
            <v>0</v>
          </cell>
          <cell r="L3458">
            <v>185862.07</v>
          </cell>
          <cell r="M3458">
            <v>28136187.870000001</v>
          </cell>
          <cell r="N3458">
            <v>0</v>
          </cell>
          <cell r="O3458">
            <v>0</v>
          </cell>
          <cell r="P3458">
            <v>-342</v>
          </cell>
          <cell r="Q3458">
            <v>0</v>
          </cell>
          <cell r="R3458">
            <v>0</v>
          </cell>
          <cell r="S3458">
            <v>0</v>
          </cell>
          <cell r="T3458">
            <v>37250413.590000004</v>
          </cell>
        </row>
        <row r="3459">
          <cell r="A3459">
            <v>577</v>
          </cell>
          <cell r="B3459" t="str">
            <v>Composite cess credit on hold</v>
          </cell>
          <cell r="C3459">
            <v>408819.46</v>
          </cell>
          <cell r="D3459">
            <v>0</v>
          </cell>
          <cell r="E3459">
            <v>0</v>
          </cell>
          <cell r="F3459">
            <v>0</v>
          </cell>
          <cell r="G3459">
            <v>0</v>
          </cell>
          <cell r="H3459">
            <v>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>
            <v>0</v>
          </cell>
          <cell r="T3459">
            <v>408819.46</v>
          </cell>
        </row>
        <row r="3460">
          <cell r="A3460">
            <v>25860001</v>
          </cell>
          <cell r="B3460" t="str">
            <v>25860001 C Cess -Credit on hold - Jammu and Kashmir  Receiv</v>
          </cell>
          <cell r="C3460">
            <v>0</v>
          </cell>
          <cell r="D3460">
            <v>0</v>
          </cell>
          <cell r="E3460">
            <v>0</v>
          </cell>
          <cell r="F3460">
            <v>0</v>
          </cell>
          <cell r="G3460">
            <v>0</v>
          </cell>
          <cell r="H3460">
            <v>0</v>
          </cell>
          <cell r="I3460">
            <v>0</v>
          </cell>
          <cell r="J3460">
            <v>0</v>
          </cell>
          <cell r="K3460">
            <v>0</v>
          </cell>
          <cell r="L3460">
            <v>0</v>
          </cell>
          <cell r="M3460">
            <v>0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</row>
        <row r="3461">
          <cell r="A3461">
            <v>25860002</v>
          </cell>
          <cell r="B3461" t="str">
            <v>25860002 C Cess -Credit on hold - Himachal Pradesh  Receiva</v>
          </cell>
          <cell r="C3461">
            <v>0</v>
          </cell>
          <cell r="D3461">
            <v>0</v>
          </cell>
          <cell r="E3461">
            <v>0</v>
          </cell>
          <cell r="F3461">
            <v>0</v>
          </cell>
          <cell r="G3461">
            <v>0</v>
          </cell>
          <cell r="H3461">
            <v>0</v>
          </cell>
          <cell r="I3461">
            <v>0</v>
          </cell>
          <cell r="J3461">
            <v>0</v>
          </cell>
          <cell r="K3461">
            <v>0</v>
          </cell>
          <cell r="L3461">
            <v>0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</row>
        <row r="3462">
          <cell r="A3462">
            <v>25860003</v>
          </cell>
          <cell r="B3462" t="str">
            <v>25860003 C Cess -Credit on hold - Punjab  Receivable</v>
          </cell>
          <cell r="C3462">
            <v>0</v>
          </cell>
          <cell r="D3462">
            <v>0</v>
          </cell>
          <cell r="E3462">
            <v>0</v>
          </cell>
          <cell r="F3462">
            <v>0</v>
          </cell>
          <cell r="G3462">
            <v>0</v>
          </cell>
          <cell r="H3462">
            <v>0</v>
          </cell>
          <cell r="I3462">
            <v>0</v>
          </cell>
          <cell r="J3462">
            <v>0</v>
          </cell>
          <cell r="K3462">
            <v>0</v>
          </cell>
          <cell r="L3462">
            <v>0</v>
          </cell>
          <cell r="M3462">
            <v>0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</row>
        <row r="3463">
          <cell r="A3463">
            <v>25860004</v>
          </cell>
          <cell r="B3463" t="str">
            <v>25860004 C Cess -Credit on hold - Chandigarh  Receivable</v>
          </cell>
          <cell r="C3463">
            <v>0</v>
          </cell>
          <cell r="D3463">
            <v>0</v>
          </cell>
          <cell r="E3463">
            <v>0</v>
          </cell>
          <cell r="F3463">
            <v>0</v>
          </cell>
          <cell r="G3463">
            <v>0</v>
          </cell>
          <cell r="H3463">
            <v>0</v>
          </cell>
          <cell r="I3463">
            <v>0</v>
          </cell>
          <cell r="J3463">
            <v>0</v>
          </cell>
          <cell r="K3463">
            <v>0</v>
          </cell>
          <cell r="L3463">
            <v>0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>
            <v>0</v>
          </cell>
          <cell r="T3463">
            <v>0</v>
          </cell>
        </row>
        <row r="3464">
          <cell r="A3464">
            <v>25860005</v>
          </cell>
          <cell r="B3464" t="str">
            <v>25860005 C Cess -Credit on hold - Uttarakhand  Receivable</v>
          </cell>
          <cell r="C3464">
            <v>0</v>
          </cell>
          <cell r="D3464">
            <v>0</v>
          </cell>
          <cell r="E3464">
            <v>0</v>
          </cell>
          <cell r="F3464">
            <v>0</v>
          </cell>
          <cell r="G3464">
            <v>0</v>
          </cell>
          <cell r="H3464">
            <v>0</v>
          </cell>
          <cell r="I3464">
            <v>0</v>
          </cell>
          <cell r="J3464">
            <v>0</v>
          </cell>
          <cell r="K3464">
            <v>0</v>
          </cell>
          <cell r="L3464">
            <v>0</v>
          </cell>
          <cell r="M3464">
            <v>0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>
            <v>0</v>
          </cell>
          <cell r="T3464">
            <v>0</v>
          </cell>
        </row>
        <row r="3465">
          <cell r="A3465">
            <v>25860006</v>
          </cell>
          <cell r="B3465" t="str">
            <v>25860006 C Cess -Credit on hold - Haryana  Receivable</v>
          </cell>
          <cell r="C3465">
            <v>0</v>
          </cell>
          <cell r="D3465">
            <v>0</v>
          </cell>
          <cell r="E3465">
            <v>0</v>
          </cell>
          <cell r="F3465">
            <v>0</v>
          </cell>
          <cell r="G3465">
            <v>0</v>
          </cell>
          <cell r="H3465">
            <v>0</v>
          </cell>
          <cell r="I3465">
            <v>0</v>
          </cell>
          <cell r="J3465">
            <v>0</v>
          </cell>
          <cell r="K3465">
            <v>0</v>
          </cell>
          <cell r="L3465">
            <v>0</v>
          </cell>
          <cell r="M3465">
            <v>0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</row>
        <row r="3466">
          <cell r="A3466">
            <v>25860007</v>
          </cell>
          <cell r="B3466" t="str">
            <v>25860007 C Cess -Credit on hold - Delhi  Receivable</v>
          </cell>
          <cell r="C3466">
            <v>0</v>
          </cell>
          <cell r="D3466">
            <v>0</v>
          </cell>
          <cell r="E3466">
            <v>0</v>
          </cell>
          <cell r="F3466">
            <v>0</v>
          </cell>
          <cell r="G3466">
            <v>0</v>
          </cell>
          <cell r="H3466">
            <v>0</v>
          </cell>
          <cell r="I3466">
            <v>0</v>
          </cell>
          <cell r="J3466">
            <v>0</v>
          </cell>
          <cell r="K3466">
            <v>0</v>
          </cell>
          <cell r="L3466">
            <v>0</v>
          </cell>
          <cell r="M3466">
            <v>0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</row>
        <row r="3467">
          <cell r="A3467">
            <v>25860008</v>
          </cell>
          <cell r="B3467" t="str">
            <v>25860008 C Cess -Credit on hold - Rajasthan  Receivable</v>
          </cell>
          <cell r="C3467">
            <v>0</v>
          </cell>
          <cell r="D3467">
            <v>0</v>
          </cell>
          <cell r="E3467">
            <v>0</v>
          </cell>
          <cell r="F3467">
            <v>0</v>
          </cell>
          <cell r="G3467">
            <v>0</v>
          </cell>
          <cell r="H3467">
            <v>0</v>
          </cell>
          <cell r="I3467">
            <v>0</v>
          </cell>
          <cell r="J3467">
            <v>0</v>
          </cell>
          <cell r="K3467">
            <v>0</v>
          </cell>
          <cell r="L3467">
            <v>0</v>
          </cell>
          <cell r="M3467">
            <v>0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</row>
        <row r="3468">
          <cell r="A3468">
            <v>25860009</v>
          </cell>
          <cell r="B3468" t="str">
            <v>25860009 C Cess -Credit on hold - UTTAR PARADESH  Receivabl</v>
          </cell>
          <cell r="C3468">
            <v>0.11</v>
          </cell>
          <cell r="D3468">
            <v>0</v>
          </cell>
          <cell r="E3468">
            <v>0</v>
          </cell>
          <cell r="F3468">
            <v>0</v>
          </cell>
          <cell r="G3468">
            <v>0</v>
          </cell>
          <cell r="H3468">
            <v>0</v>
          </cell>
          <cell r="I3468">
            <v>0</v>
          </cell>
          <cell r="J3468">
            <v>0</v>
          </cell>
          <cell r="K3468">
            <v>0</v>
          </cell>
          <cell r="L3468">
            <v>0</v>
          </cell>
          <cell r="M3468">
            <v>0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>
            <v>0</v>
          </cell>
          <cell r="T3468">
            <v>0.11</v>
          </cell>
        </row>
        <row r="3469">
          <cell r="A3469">
            <v>25860010</v>
          </cell>
          <cell r="B3469" t="str">
            <v>25860010 C Cess -Credit on hold - Bihar  Receivable</v>
          </cell>
          <cell r="C3469">
            <v>0</v>
          </cell>
          <cell r="D3469">
            <v>0</v>
          </cell>
          <cell r="E3469">
            <v>0</v>
          </cell>
          <cell r="F3469">
            <v>0</v>
          </cell>
          <cell r="G3469">
            <v>0</v>
          </cell>
          <cell r="H3469">
            <v>0</v>
          </cell>
          <cell r="I3469">
            <v>0</v>
          </cell>
          <cell r="J3469">
            <v>0</v>
          </cell>
          <cell r="K3469">
            <v>0</v>
          </cell>
          <cell r="L3469">
            <v>0</v>
          </cell>
          <cell r="M3469">
            <v>0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</row>
        <row r="3470">
          <cell r="A3470">
            <v>25860011</v>
          </cell>
          <cell r="B3470" t="str">
            <v>25860011 C Cess -Credit on hold - Sikkim  Receivable</v>
          </cell>
          <cell r="C3470">
            <v>0</v>
          </cell>
          <cell r="D3470">
            <v>0</v>
          </cell>
          <cell r="E3470">
            <v>0</v>
          </cell>
          <cell r="F3470">
            <v>0</v>
          </cell>
          <cell r="G3470">
            <v>0</v>
          </cell>
          <cell r="H3470">
            <v>0</v>
          </cell>
          <cell r="I3470">
            <v>0</v>
          </cell>
          <cell r="J3470">
            <v>0</v>
          </cell>
          <cell r="K3470">
            <v>0</v>
          </cell>
          <cell r="L3470">
            <v>0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</row>
        <row r="3471">
          <cell r="A3471">
            <v>25860012</v>
          </cell>
          <cell r="B3471" t="str">
            <v>25860012 C Cess -Credit on hold - Arunachal Pradesh  Receiv</v>
          </cell>
          <cell r="C3471">
            <v>0</v>
          </cell>
          <cell r="D3471">
            <v>0</v>
          </cell>
          <cell r="E3471">
            <v>0</v>
          </cell>
          <cell r="F3471">
            <v>0</v>
          </cell>
          <cell r="G3471">
            <v>0</v>
          </cell>
          <cell r="H3471">
            <v>0</v>
          </cell>
          <cell r="I3471">
            <v>0</v>
          </cell>
          <cell r="J3471">
            <v>0</v>
          </cell>
          <cell r="K3471">
            <v>0</v>
          </cell>
          <cell r="L3471">
            <v>0</v>
          </cell>
          <cell r="M3471">
            <v>0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>
            <v>0</v>
          </cell>
          <cell r="T3471">
            <v>0</v>
          </cell>
        </row>
        <row r="3472">
          <cell r="A3472">
            <v>25860013</v>
          </cell>
          <cell r="B3472" t="str">
            <v>25860013 C Cess -Credit on hold - Nagaland  Receivable</v>
          </cell>
          <cell r="C3472">
            <v>0</v>
          </cell>
          <cell r="D3472">
            <v>0</v>
          </cell>
          <cell r="E3472">
            <v>0</v>
          </cell>
          <cell r="F3472">
            <v>0</v>
          </cell>
          <cell r="G3472">
            <v>0</v>
          </cell>
          <cell r="H3472">
            <v>0</v>
          </cell>
          <cell r="I3472">
            <v>0</v>
          </cell>
          <cell r="J3472">
            <v>0</v>
          </cell>
          <cell r="K3472">
            <v>0</v>
          </cell>
          <cell r="L3472">
            <v>0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</row>
        <row r="3473">
          <cell r="A3473">
            <v>25860014</v>
          </cell>
          <cell r="B3473" t="str">
            <v>25860014 C Cess -Credit on hold - Manipur  Receivable</v>
          </cell>
          <cell r="C3473">
            <v>0</v>
          </cell>
          <cell r="D3473">
            <v>0</v>
          </cell>
          <cell r="E3473">
            <v>0</v>
          </cell>
          <cell r="F3473">
            <v>0</v>
          </cell>
          <cell r="G3473">
            <v>0</v>
          </cell>
          <cell r="H3473">
            <v>0</v>
          </cell>
          <cell r="I3473">
            <v>0</v>
          </cell>
          <cell r="J3473">
            <v>0</v>
          </cell>
          <cell r="K3473">
            <v>0</v>
          </cell>
          <cell r="L3473">
            <v>0</v>
          </cell>
          <cell r="M3473">
            <v>0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>
            <v>0</v>
          </cell>
          <cell r="T3473">
            <v>0</v>
          </cell>
        </row>
        <row r="3474">
          <cell r="A3474">
            <v>25860015</v>
          </cell>
          <cell r="B3474" t="str">
            <v>25860015 C Cess -Credit on hold - Mizoram  Receivable</v>
          </cell>
          <cell r="C3474">
            <v>0</v>
          </cell>
          <cell r="D3474">
            <v>0</v>
          </cell>
          <cell r="E3474">
            <v>0</v>
          </cell>
          <cell r="F3474">
            <v>0</v>
          </cell>
          <cell r="G3474">
            <v>0</v>
          </cell>
          <cell r="H3474">
            <v>0</v>
          </cell>
          <cell r="I3474">
            <v>0</v>
          </cell>
          <cell r="J3474">
            <v>0</v>
          </cell>
          <cell r="K3474">
            <v>0</v>
          </cell>
          <cell r="L3474">
            <v>0</v>
          </cell>
          <cell r="M3474">
            <v>0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>
            <v>0</v>
          </cell>
          <cell r="T3474">
            <v>0</v>
          </cell>
        </row>
        <row r="3475">
          <cell r="A3475">
            <v>25860016</v>
          </cell>
          <cell r="B3475" t="str">
            <v>25860016 C Cess -Credit on hold - Tripura  Receivable</v>
          </cell>
          <cell r="C3475">
            <v>0</v>
          </cell>
          <cell r="D3475">
            <v>0</v>
          </cell>
          <cell r="E3475">
            <v>0</v>
          </cell>
          <cell r="F3475">
            <v>0</v>
          </cell>
          <cell r="G3475">
            <v>0</v>
          </cell>
          <cell r="H3475">
            <v>0</v>
          </cell>
          <cell r="I3475">
            <v>0</v>
          </cell>
          <cell r="J3475">
            <v>0</v>
          </cell>
          <cell r="K3475">
            <v>0</v>
          </cell>
          <cell r="L3475">
            <v>0</v>
          </cell>
          <cell r="M3475">
            <v>0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</row>
        <row r="3476">
          <cell r="A3476">
            <v>25860017</v>
          </cell>
          <cell r="B3476" t="str">
            <v>25860017 C Cess -Credit on hold - Meghalaya  Receivable</v>
          </cell>
          <cell r="C3476">
            <v>0</v>
          </cell>
          <cell r="D3476">
            <v>0</v>
          </cell>
          <cell r="E3476">
            <v>0</v>
          </cell>
          <cell r="F3476">
            <v>0</v>
          </cell>
          <cell r="G3476">
            <v>0</v>
          </cell>
          <cell r="H3476">
            <v>0</v>
          </cell>
          <cell r="I3476">
            <v>0</v>
          </cell>
          <cell r="J3476">
            <v>0</v>
          </cell>
          <cell r="K3476">
            <v>0</v>
          </cell>
          <cell r="L3476">
            <v>0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>
            <v>0</v>
          </cell>
          <cell r="T3476">
            <v>0</v>
          </cell>
        </row>
        <row r="3477">
          <cell r="A3477">
            <v>25860018</v>
          </cell>
          <cell r="B3477" t="str">
            <v>25860018 C Cess -Credit on hold - Assam  Receivable</v>
          </cell>
          <cell r="C3477">
            <v>0.11</v>
          </cell>
          <cell r="D3477">
            <v>0</v>
          </cell>
          <cell r="E3477">
            <v>0</v>
          </cell>
          <cell r="F3477">
            <v>0</v>
          </cell>
          <cell r="G3477">
            <v>0</v>
          </cell>
          <cell r="H3477">
            <v>0</v>
          </cell>
          <cell r="I3477">
            <v>0</v>
          </cell>
          <cell r="J3477">
            <v>0</v>
          </cell>
          <cell r="K3477">
            <v>0</v>
          </cell>
          <cell r="L3477">
            <v>0</v>
          </cell>
          <cell r="M3477">
            <v>0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>
            <v>0</v>
          </cell>
          <cell r="T3477">
            <v>0.11</v>
          </cell>
        </row>
        <row r="3478">
          <cell r="A3478">
            <v>25860019</v>
          </cell>
          <cell r="B3478" t="str">
            <v>25860019 C Cess -Credit on hold - West Bengal  Receivable</v>
          </cell>
          <cell r="C3478">
            <v>0</v>
          </cell>
          <cell r="D3478">
            <v>0</v>
          </cell>
          <cell r="E3478">
            <v>0</v>
          </cell>
          <cell r="F3478">
            <v>0</v>
          </cell>
          <cell r="G3478">
            <v>0</v>
          </cell>
          <cell r="H3478">
            <v>0</v>
          </cell>
          <cell r="I3478">
            <v>0</v>
          </cell>
          <cell r="J3478">
            <v>0</v>
          </cell>
          <cell r="K3478">
            <v>0</v>
          </cell>
          <cell r="L3478">
            <v>0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>
            <v>0</v>
          </cell>
          <cell r="T3478">
            <v>0</v>
          </cell>
        </row>
        <row r="3479">
          <cell r="A3479">
            <v>25860020</v>
          </cell>
          <cell r="B3479" t="str">
            <v>25860020 C Cess -Credit on hold - JHARKHNAD  Receivable</v>
          </cell>
          <cell r="C3479">
            <v>0</v>
          </cell>
          <cell r="D3479">
            <v>0</v>
          </cell>
          <cell r="E3479">
            <v>0</v>
          </cell>
          <cell r="F3479">
            <v>0</v>
          </cell>
          <cell r="G3479">
            <v>0</v>
          </cell>
          <cell r="H3479">
            <v>0</v>
          </cell>
          <cell r="I3479">
            <v>0</v>
          </cell>
          <cell r="J3479">
            <v>0</v>
          </cell>
          <cell r="K3479">
            <v>0</v>
          </cell>
          <cell r="L3479">
            <v>0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</row>
        <row r="3480">
          <cell r="A3480">
            <v>25860021</v>
          </cell>
          <cell r="B3480" t="str">
            <v>25860021 C Cess -Credit on hold - Orissa  Receivable</v>
          </cell>
          <cell r="C3480">
            <v>0</v>
          </cell>
          <cell r="D3480">
            <v>0</v>
          </cell>
          <cell r="E3480">
            <v>0</v>
          </cell>
          <cell r="F3480">
            <v>0</v>
          </cell>
          <cell r="G3480">
            <v>0</v>
          </cell>
          <cell r="H3480">
            <v>0</v>
          </cell>
          <cell r="I3480">
            <v>0</v>
          </cell>
          <cell r="J3480">
            <v>0</v>
          </cell>
          <cell r="K3480">
            <v>0</v>
          </cell>
          <cell r="L3480">
            <v>0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</row>
        <row r="3481">
          <cell r="A3481">
            <v>25860022</v>
          </cell>
          <cell r="B3481" t="str">
            <v>25860022 C Cess -Credit on hold - CHATTISGARH  Receivable</v>
          </cell>
          <cell r="C3481">
            <v>0</v>
          </cell>
          <cell r="D3481">
            <v>0</v>
          </cell>
          <cell r="E3481">
            <v>0</v>
          </cell>
          <cell r="F3481">
            <v>0</v>
          </cell>
          <cell r="G3481">
            <v>0</v>
          </cell>
          <cell r="H3481">
            <v>0</v>
          </cell>
          <cell r="I3481">
            <v>0</v>
          </cell>
          <cell r="J3481">
            <v>0</v>
          </cell>
          <cell r="K3481">
            <v>0</v>
          </cell>
          <cell r="L3481">
            <v>0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</row>
        <row r="3482">
          <cell r="A3482">
            <v>25860023</v>
          </cell>
          <cell r="B3482" t="str">
            <v>25860023 C Cess -Credit on hold - Madhya Pradesh  Receivabl</v>
          </cell>
          <cell r="C3482">
            <v>-0.13</v>
          </cell>
          <cell r="D3482">
            <v>0</v>
          </cell>
          <cell r="E3482">
            <v>0</v>
          </cell>
          <cell r="F3482">
            <v>0</v>
          </cell>
          <cell r="G3482">
            <v>0</v>
          </cell>
          <cell r="H3482">
            <v>0</v>
          </cell>
          <cell r="I3482">
            <v>0</v>
          </cell>
          <cell r="J3482">
            <v>0</v>
          </cell>
          <cell r="K3482">
            <v>0</v>
          </cell>
          <cell r="L3482">
            <v>0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>
            <v>0</v>
          </cell>
          <cell r="T3482">
            <v>-0.13</v>
          </cell>
        </row>
        <row r="3483">
          <cell r="A3483">
            <v>25860024</v>
          </cell>
          <cell r="B3483" t="str">
            <v>25860024 C Cess -Credit on hold - Gujarat  Receivable</v>
          </cell>
          <cell r="C3483">
            <v>0</v>
          </cell>
          <cell r="D3483">
            <v>0</v>
          </cell>
          <cell r="E3483">
            <v>0</v>
          </cell>
          <cell r="F3483">
            <v>0</v>
          </cell>
          <cell r="G3483">
            <v>0</v>
          </cell>
          <cell r="H3483">
            <v>0</v>
          </cell>
          <cell r="I3483">
            <v>0</v>
          </cell>
          <cell r="J3483">
            <v>0</v>
          </cell>
          <cell r="K3483">
            <v>0</v>
          </cell>
          <cell r="L3483">
            <v>0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</row>
        <row r="3484">
          <cell r="A3484">
            <v>25860025</v>
          </cell>
          <cell r="B3484" t="str">
            <v>25860025 C Cess -Credit on hold - Daman und Diu  Receivable</v>
          </cell>
          <cell r="C3484">
            <v>0</v>
          </cell>
          <cell r="D3484">
            <v>0</v>
          </cell>
          <cell r="E3484">
            <v>0</v>
          </cell>
          <cell r="F3484">
            <v>0</v>
          </cell>
          <cell r="G3484">
            <v>0</v>
          </cell>
          <cell r="H3484">
            <v>0</v>
          </cell>
          <cell r="I3484">
            <v>0</v>
          </cell>
          <cell r="J3484">
            <v>0</v>
          </cell>
          <cell r="K3484">
            <v>0</v>
          </cell>
          <cell r="L3484">
            <v>0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</row>
        <row r="3485">
          <cell r="A3485">
            <v>25860026</v>
          </cell>
          <cell r="B3485" t="str">
            <v>25860026 C Cess -Credit on hold - Dadra and Nagar Hav.  Rec</v>
          </cell>
          <cell r="C3485">
            <v>0</v>
          </cell>
          <cell r="D3485">
            <v>0</v>
          </cell>
          <cell r="E3485">
            <v>0</v>
          </cell>
          <cell r="F3485">
            <v>0</v>
          </cell>
          <cell r="G3485">
            <v>0</v>
          </cell>
          <cell r="H3485">
            <v>0</v>
          </cell>
          <cell r="I3485">
            <v>0</v>
          </cell>
          <cell r="J3485">
            <v>0</v>
          </cell>
          <cell r="K3485">
            <v>0</v>
          </cell>
          <cell r="L3485">
            <v>0</v>
          </cell>
          <cell r="M3485">
            <v>0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</row>
        <row r="3486">
          <cell r="A3486">
            <v>25860027</v>
          </cell>
          <cell r="B3486" t="str">
            <v>25860027 C Cess -Credit on hold - Maharashtra  Receivable</v>
          </cell>
          <cell r="C3486">
            <v>-142918.38</v>
          </cell>
          <cell r="D3486">
            <v>0</v>
          </cell>
          <cell r="E3486">
            <v>0</v>
          </cell>
          <cell r="F3486">
            <v>0</v>
          </cell>
          <cell r="G3486">
            <v>0</v>
          </cell>
          <cell r="H3486">
            <v>0</v>
          </cell>
          <cell r="I3486">
            <v>0</v>
          </cell>
          <cell r="J3486">
            <v>0</v>
          </cell>
          <cell r="K3486">
            <v>0</v>
          </cell>
          <cell r="L3486">
            <v>0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>
            <v>0</v>
          </cell>
          <cell r="T3486">
            <v>-142918.38</v>
          </cell>
        </row>
        <row r="3487">
          <cell r="A3487">
            <v>25860029</v>
          </cell>
          <cell r="B3487" t="str">
            <v>25860029 C Cess -Credit on hold - Karnataka  Receivable</v>
          </cell>
          <cell r="C3487">
            <v>9498.75</v>
          </cell>
          <cell r="D3487">
            <v>0</v>
          </cell>
          <cell r="E3487">
            <v>0</v>
          </cell>
          <cell r="F3487">
            <v>0</v>
          </cell>
          <cell r="G3487">
            <v>0</v>
          </cell>
          <cell r="H3487">
            <v>0</v>
          </cell>
          <cell r="I3487">
            <v>0</v>
          </cell>
          <cell r="J3487">
            <v>0</v>
          </cell>
          <cell r="K3487">
            <v>0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>
            <v>0</v>
          </cell>
          <cell r="T3487">
            <v>9498.75</v>
          </cell>
        </row>
        <row r="3488">
          <cell r="A3488">
            <v>25860030</v>
          </cell>
          <cell r="B3488" t="str">
            <v>25860030 C Cess -Credit on hold - Goa  Receivable</v>
          </cell>
          <cell r="C3488">
            <v>0</v>
          </cell>
          <cell r="D3488">
            <v>0</v>
          </cell>
          <cell r="E3488">
            <v>0</v>
          </cell>
          <cell r="F3488">
            <v>0</v>
          </cell>
          <cell r="G3488">
            <v>0</v>
          </cell>
          <cell r="H3488">
            <v>0</v>
          </cell>
          <cell r="I3488">
            <v>0</v>
          </cell>
          <cell r="J3488">
            <v>0</v>
          </cell>
          <cell r="K3488">
            <v>0</v>
          </cell>
          <cell r="L3488">
            <v>0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</row>
        <row r="3489">
          <cell r="A3489">
            <v>25860031</v>
          </cell>
          <cell r="B3489" t="str">
            <v>25860031 C Cess -Credit on hold - Lakshadweep  Receivable</v>
          </cell>
          <cell r="C3489">
            <v>0</v>
          </cell>
          <cell r="D3489">
            <v>0</v>
          </cell>
          <cell r="E3489">
            <v>0</v>
          </cell>
          <cell r="F3489">
            <v>0</v>
          </cell>
          <cell r="G3489">
            <v>0</v>
          </cell>
          <cell r="H3489">
            <v>0</v>
          </cell>
          <cell r="I3489">
            <v>0</v>
          </cell>
          <cell r="J3489">
            <v>0</v>
          </cell>
          <cell r="K3489">
            <v>0</v>
          </cell>
          <cell r="L3489">
            <v>0</v>
          </cell>
          <cell r="M3489">
            <v>0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</row>
        <row r="3490">
          <cell r="A3490">
            <v>25860032</v>
          </cell>
          <cell r="B3490" t="str">
            <v>25860032 C Cess -Credit on hold - Kerala  Receivable</v>
          </cell>
          <cell r="C3490">
            <v>0</v>
          </cell>
          <cell r="D3490">
            <v>0</v>
          </cell>
          <cell r="E3490">
            <v>0</v>
          </cell>
          <cell r="F3490">
            <v>0</v>
          </cell>
          <cell r="G3490">
            <v>0</v>
          </cell>
          <cell r="H3490">
            <v>0</v>
          </cell>
          <cell r="I3490">
            <v>0</v>
          </cell>
          <cell r="J3490">
            <v>0</v>
          </cell>
          <cell r="K3490">
            <v>0</v>
          </cell>
          <cell r="L3490">
            <v>0</v>
          </cell>
          <cell r="M3490">
            <v>0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</row>
        <row r="3491">
          <cell r="A3491">
            <v>25860033</v>
          </cell>
          <cell r="B3491" t="str">
            <v>25860033 C Cess -Credit on hold - Tamil Nadu  Receivable</v>
          </cell>
          <cell r="C3491">
            <v>542239</v>
          </cell>
          <cell r="D3491">
            <v>0</v>
          </cell>
          <cell r="E3491">
            <v>0</v>
          </cell>
          <cell r="F3491">
            <v>0</v>
          </cell>
          <cell r="G3491">
            <v>0</v>
          </cell>
          <cell r="H3491">
            <v>0</v>
          </cell>
          <cell r="I3491">
            <v>0</v>
          </cell>
          <cell r="J3491">
            <v>0</v>
          </cell>
          <cell r="K3491">
            <v>0</v>
          </cell>
          <cell r="L3491">
            <v>0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>
            <v>0</v>
          </cell>
          <cell r="T3491">
            <v>542239</v>
          </cell>
        </row>
        <row r="3492">
          <cell r="A3492">
            <v>25860034</v>
          </cell>
          <cell r="B3492" t="str">
            <v>25860034 C Cess -Credit on hold - Pondicherry  Receivable</v>
          </cell>
          <cell r="C3492">
            <v>0</v>
          </cell>
          <cell r="D3492">
            <v>0</v>
          </cell>
          <cell r="E3492">
            <v>0</v>
          </cell>
          <cell r="F3492">
            <v>0</v>
          </cell>
          <cell r="G3492">
            <v>0</v>
          </cell>
          <cell r="H3492">
            <v>0</v>
          </cell>
          <cell r="I3492">
            <v>0</v>
          </cell>
          <cell r="J3492">
            <v>0</v>
          </cell>
          <cell r="K3492">
            <v>0</v>
          </cell>
          <cell r="L3492">
            <v>0</v>
          </cell>
          <cell r="M3492">
            <v>0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</row>
        <row r="3493">
          <cell r="A3493">
            <v>25860035</v>
          </cell>
          <cell r="B3493" t="str">
            <v>25860035 C Cess -Credit on hold - Andaman and Nicobar  Rece</v>
          </cell>
          <cell r="C3493">
            <v>0</v>
          </cell>
          <cell r="D3493">
            <v>0</v>
          </cell>
          <cell r="E3493">
            <v>0</v>
          </cell>
          <cell r="F3493">
            <v>0</v>
          </cell>
          <cell r="G3493">
            <v>0</v>
          </cell>
          <cell r="H3493">
            <v>0</v>
          </cell>
          <cell r="I3493">
            <v>0</v>
          </cell>
          <cell r="J3493">
            <v>0</v>
          </cell>
          <cell r="K3493">
            <v>0</v>
          </cell>
          <cell r="L3493">
            <v>0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</row>
        <row r="3494">
          <cell r="A3494">
            <v>25860036</v>
          </cell>
          <cell r="B3494" t="str">
            <v>25860036 C Cess -Credit on hold - Telangana  Receivable</v>
          </cell>
          <cell r="C3494">
            <v>0</v>
          </cell>
          <cell r="D3494">
            <v>0</v>
          </cell>
          <cell r="E3494">
            <v>0</v>
          </cell>
          <cell r="F3494">
            <v>0</v>
          </cell>
          <cell r="G3494">
            <v>0</v>
          </cell>
          <cell r="H3494">
            <v>0</v>
          </cell>
          <cell r="I3494">
            <v>0</v>
          </cell>
          <cell r="J3494">
            <v>0</v>
          </cell>
          <cell r="K3494">
            <v>0</v>
          </cell>
          <cell r="L3494">
            <v>0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</row>
        <row r="3495">
          <cell r="A3495">
            <v>25860037</v>
          </cell>
          <cell r="B3495" t="str">
            <v>25860037 C Cess -Credit on hold - Andhra Pradesh  Receivabl</v>
          </cell>
          <cell r="C3495">
            <v>0</v>
          </cell>
          <cell r="D3495">
            <v>0</v>
          </cell>
          <cell r="E3495">
            <v>0</v>
          </cell>
          <cell r="F3495">
            <v>0</v>
          </cell>
          <cell r="G3495">
            <v>0</v>
          </cell>
          <cell r="H3495">
            <v>0</v>
          </cell>
          <cell r="I3495">
            <v>0</v>
          </cell>
          <cell r="J3495">
            <v>0</v>
          </cell>
          <cell r="K3495">
            <v>0</v>
          </cell>
          <cell r="L3495">
            <v>0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</row>
        <row r="3496">
          <cell r="A3496">
            <v>546</v>
          </cell>
          <cell r="B3496" t="str">
            <v>546 *** GST ISD receivable</v>
          </cell>
          <cell r="C3496">
            <v>9000.84</v>
          </cell>
          <cell r="D3496">
            <v>0</v>
          </cell>
          <cell r="E3496">
            <v>0</v>
          </cell>
          <cell r="F3496">
            <v>0</v>
          </cell>
          <cell r="G3496">
            <v>0</v>
          </cell>
          <cell r="H3496">
            <v>0</v>
          </cell>
          <cell r="I3496">
            <v>0</v>
          </cell>
          <cell r="J3496">
            <v>0</v>
          </cell>
          <cell r="K3496">
            <v>0</v>
          </cell>
          <cell r="L3496">
            <v>0</v>
          </cell>
          <cell r="M3496">
            <v>0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>
            <v>0</v>
          </cell>
          <cell r="T3496">
            <v>9000.84</v>
          </cell>
        </row>
        <row r="3497">
          <cell r="A3497">
            <v>578</v>
          </cell>
          <cell r="B3497" t="str">
            <v>578 **  CGST -ISD Receivable</v>
          </cell>
          <cell r="C3497">
            <v>0.84</v>
          </cell>
          <cell r="D3497">
            <v>0</v>
          </cell>
          <cell r="E3497">
            <v>0</v>
          </cell>
          <cell r="F3497">
            <v>0</v>
          </cell>
          <cell r="G3497">
            <v>0</v>
          </cell>
          <cell r="H3497">
            <v>0</v>
          </cell>
          <cell r="I3497">
            <v>0</v>
          </cell>
          <cell r="J3497">
            <v>0</v>
          </cell>
          <cell r="K3497">
            <v>0</v>
          </cell>
          <cell r="L3497">
            <v>0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>
            <v>0</v>
          </cell>
          <cell r="T3497">
            <v>0.84</v>
          </cell>
        </row>
        <row r="3498">
          <cell r="A3498">
            <v>25880001</v>
          </cell>
          <cell r="B3498" t="str">
            <v>25880001 CGST -ISD Maharashtra FD  Receivable</v>
          </cell>
          <cell r="C3498">
            <v>0</v>
          </cell>
          <cell r="D3498">
            <v>0</v>
          </cell>
          <cell r="E3498">
            <v>0</v>
          </cell>
          <cell r="F3498">
            <v>0</v>
          </cell>
          <cell r="G3498">
            <v>0</v>
          </cell>
          <cell r="H3498">
            <v>0</v>
          </cell>
          <cell r="I3498">
            <v>0</v>
          </cell>
          <cell r="J3498">
            <v>0</v>
          </cell>
          <cell r="K3498">
            <v>0</v>
          </cell>
          <cell r="L3498">
            <v>0</v>
          </cell>
          <cell r="M3498">
            <v>0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</row>
        <row r="3499">
          <cell r="A3499">
            <v>25880002</v>
          </cell>
          <cell r="B3499" t="str">
            <v>25880002 CGST -ISD Maharashtra PWL  Receivable</v>
          </cell>
          <cell r="C3499">
            <v>0</v>
          </cell>
          <cell r="D3499">
            <v>0</v>
          </cell>
          <cell r="E3499">
            <v>0</v>
          </cell>
          <cell r="F3499">
            <v>0</v>
          </cell>
          <cell r="G3499">
            <v>0</v>
          </cell>
          <cell r="H3499">
            <v>0</v>
          </cell>
          <cell r="I3499">
            <v>0</v>
          </cell>
          <cell r="J3499">
            <v>0</v>
          </cell>
          <cell r="K3499">
            <v>0</v>
          </cell>
          <cell r="L3499">
            <v>0</v>
          </cell>
          <cell r="M3499">
            <v>0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</row>
        <row r="3500">
          <cell r="A3500">
            <v>25880003</v>
          </cell>
          <cell r="B3500" t="str">
            <v>25880003 CGST -ISD Maharashtra MTBD  Receivable</v>
          </cell>
          <cell r="C3500">
            <v>0</v>
          </cell>
          <cell r="D3500">
            <v>0</v>
          </cell>
          <cell r="E3500">
            <v>0</v>
          </cell>
          <cell r="F3500">
            <v>0</v>
          </cell>
          <cell r="G3500">
            <v>0</v>
          </cell>
          <cell r="H3500">
            <v>0</v>
          </cell>
          <cell r="I3500">
            <v>0</v>
          </cell>
          <cell r="J3500">
            <v>0</v>
          </cell>
          <cell r="K3500">
            <v>0</v>
          </cell>
          <cell r="L3500">
            <v>0</v>
          </cell>
          <cell r="M3500">
            <v>0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</row>
        <row r="3501">
          <cell r="A3501">
            <v>25880004</v>
          </cell>
          <cell r="B3501" t="str">
            <v>25880004 CGST -ISD Maharashtra HO Receivable</v>
          </cell>
          <cell r="C3501">
            <v>0</v>
          </cell>
          <cell r="D3501">
            <v>0</v>
          </cell>
          <cell r="E3501">
            <v>0</v>
          </cell>
          <cell r="F3501">
            <v>0</v>
          </cell>
          <cell r="G3501">
            <v>0</v>
          </cell>
          <cell r="H3501">
            <v>0</v>
          </cell>
          <cell r="I3501">
            <v>0</v>
          </cell>
          <cell r="J3501">
            <v>0</v>
          </cell>
          <cell r="K3501">
            <v>0</v>
          </cell>
          <cell r="L3501">
            <v>0</v>
          </cell>
          <cell r="M3501">
            <v>0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</row>
        <row r="3502">
          <cell r="A3502">
            <v>25880005</v>
          </cell>
          <cell r="B3502" t="str">
            <v>25880005 CGST -ISD Maharashtra AD Receivable</v>
          </cell>
          <cell r="C3502">
            <v>0</v>
          </cell>
          <cell r="D3502">
            <v>0</v>
          </cell>
          <cell r="E3502">
            <v>0</v>
          </cell>
          <cell r="F3502">
            <v>0</v>
          </cell>
          <cell r="G3502">
            <v>0</v>
          </cell>
          <cell r="H3502">
            <v>0</v>
          </cell>
          <cell r="I3502">
            <v>0</v>
          </cell>
          <cell r="J3502">
            <v>0</v>
          </cell>
          <cell r="K3502">
            <v>0</v>
          </cell>
          <cell r="L3502">
            <v>0</v>
          </cell>
          <cell r="M3502">
            <v>0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</row>
        <row r="3503">
          <cell r="A3503">
            <v>25880006</v>
          </cell>
          <cell r="B3503" t="str">
            <v>25880006 CGST -ISD Tamilnadu MRV Receivable</v>
          </cell>
          <cell r="C3503">
            <v>0.84</v>
          </cell>
          <cell r="D3503">
            <v>0</v>
          </cell>
          <cell r="E3503">
            <v>0</v>
          </cell>
          <cell r="F3503">
            <v>0</v>
          </cell>
          <cell r="G3503">
            <v>0</v>
          </cell>
          <cell r="H3503">
            <v>0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>
            <v>0</v>
          </cell>
          <cell r="T3503">
            <v>0.84</v>
          </cell>
        </row>
        <row r="3504">
          <cell r="A3504">
            <v>25880007</v>
          </cell>
          <cell r="B3504" t="str">
            <v>25880007 CGST -ISD Punjab SD Receivable</v>
          </cell>
          <cell r="C3504">
            <v>0</v>
          </cell>
          <cell r="D3504">
            <v>0</v>
          </cell>
          <cell r="E3504">
            <v>0</v>
          </cell>
          <cell r="F3504">
            <v>0</v>
          </cell>
          <cell r="G3504">
            <v>0</v>
          </cell>
          <cell r="H3504">
            <v>0</v>
          </cell>
          <cell r="I3504">
            <v>0</v>
          </cell>
          <cell r="J3504">
            <v>0</v>
          </cell>
          <cell r="K3504">
            <v>0</v>
          </cell>
          <cell r="L3504">
            <v>0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</row>
        <row r="3505">
          <cell r="A3505">
            <v>25880008</v>
          </cell>
          <cell r="B3505" t="str">
            <v>25880008 CGST-ISD Maharashtra SBU Receivable</v>
          </cell>
          <cell r="C3505">
            <v>0</v>
          </cell>
          <cell r="D3505">
            <v>0</v>
          </cell>
          <cell r="E3505">
            <v>0</v>
          </cell>
          <cell r="F3505">
            <v>0</v>
          </cell>
          <cell r="G3505">
            <v>0</v>
          </cell>
          <cell r="H3505">
            <v>0</v>
          </cell>
          <cell r="I3505">
            <v>0</v>
          </cell>
          <cell r="J3505">
            <v>0</v>
          </cell>
          <cell r="K3505">
            <v>0</v>
          </cell>
          <cell r="L3505">
            <v>0</v>
          </cell>
          <cell r="M3505">
            <v>0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</row>
        <row r="3506">
          <cell r="A3506">
            <v>25880010</v>
          </cell>
          <cell r="B3506" t="str">
            <v>25880010 CGST -ISD Maharashtra FD  Receivable (RCM)</v>
          </cell>
          <cell r="C3506">
            <v>0</v>
          </cell>
          <cell r="D3506">
            <v>0</v>
          </cell>
          <cell r="E3506">
            <v>0</v>
          </cell>
          <cell r="F3506">
            <v>0</v>
          </cell>
          <cell r="G3506">
            <v>0</v>
          </cell>
          <cell r="H3506">
            <v>0</v>
          </cell>
          <cell r="I3506">
            <v>0</v>
          </cell>
          <cell r="J3506">
            <v>0</v>
          </cell>
          <cell r="K3506">
            <v>0</v>
          </cell>
          <cell r="L3506">
            <v>0</v>
          </cell>
          <cell r="M3506">
            <v>0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</row>
        <row r="3507">
          <cell r="A3507">
            <v>25880011</v>
          </cell>
          <cell r="B3507" t="str">
            <v>25880011 CGST -ISD Maharashtra PWL  Receivable (RCM</v>
          </cell>
          <cell r="C3507">
            <v>0</v>
          </cell>
          <cell r="D3507">
            <v>0</v>
          </cell>
          <cell r="E3507">
            <v>0</v>
          </cell>
          <cell r="F3507">
            <v>0</v>
          </cell>
          <cell r="G3507">
            <v>0</v>
          </cell>
          <cell r="H3507">
            <v>0</v>
          </cell>
          <cell r="I3507">
            <v>0</v>
          </cell>
          <cell r="J3507">
            <v>0</v>
          </cell>
          <cell r="K3507">
            <v>0</v>
          </cell>
          <cell r="L3507">
            <v>0</v>
          </cell>
          <cell r="M3507">
            <v>0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</row>
        <row r="3508">
          <cell r="A3508">
            <v>25880012</v>
          </cell>
          <cell r="B3508" t="str">
            <v>25880012 CGST -ISD Maharashtra MTBD  Receivable (R</v>
          </cell>
          <cell r="C3508">
            <v>0</v>
          </cell>
          <cell r="D3508">
            <v>0</v>
          </cell>
          <cell r="E3508">
            <v>0</v>
          </cell>
          <cell r="F3508">
            <v>0</v>
          </cell>
          <cell r="G3508">
            <v>0</v>
          </cell>
          <cell r="H3508">
            <v>0</v>
          </cell>
          <cell r="I3508">
            <v>0</v>
          </cell>
          <cell r="J3508">
            <v>0</v>
          </cell>
          <cell r="K3508">
            <v>0</v>
          </cell>
          <cell r="L3508">
            <v>0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</row>
        <row r="3509">
          <cell r="A3509">
            <v>25880013</v>
          </cell>
          <cell r="B3509" t="str">
            <v>25880013 CGST -ISD Maharashtra HO Receivable (RCM)</v>
          </cell>
          <cell r="C3509">
            <v>0</v>
          </cell>
          <cell r="D3509">
            <v>0</v>
          </cell>
          <cell r="E3509">
            <v>0</v>
          </cell>
          <cell r="F3509">
            <v>0</v>
          </cell>
          <cell r="G3509">
            <v>0</v>
          </cell>
          <cell r="H3509">
            <v>0</v>
          </cell>
          <cell r="I3509">
            <v>0</v>
          </cell>
          <cell r="J3509">
            <v>0</v>
          </cell>
          <cell r="K3509">
            <v>0</v>
          </cell>
          <cell r="L3509">
            <v>0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</row>
        <row r="3510">
          <cell r="A3510">
            <v>25880014</v>
          </cell>
          <cell r="B3510" t="str">
            <v>25880014 CGST -ISD Maharashtra AD Receivable (RCM)</v>
          </cell>
          <cell r="C3510">
            <v>0</v>
          </cell>
          <cell r="D3510">
            <v>0</v>
          </cell>
          <cell r="E3510">
            <v>0</v>
          </cell>
          <cell r="F3510">
            <v>0</v>
          </cell>
          <cell r="G3510">
            <v>0</v>
          </cell>
          <cell r="H3510">
            <v>0</v>
          </cell>
          <cell r="I3510">
            <v>0</v>
          </cell>
          <cell r="J3510">
            <v>0</v>
          </cell>
          <cell r="K3510">
            <v>0</v>
          </cell>
          <cell r="L3510">
            <v>0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</row>
        <row r="3511">
          <cell r="A3511">
            <v>25880015</v>
          </cell>
          <cell r="B3511" t="str">
            <v>25880015 CGST -ISD Tamilnadu MRV Receivable (RCM)</v>
          </cell>
          <cell r="C3511">
            <v>0</v>
          </cell>
          <cell r="D3511">
            <v>0</v>
          </cell>
          <cell r="E3511">
            <v>0</v>
          </cell>
          <cell r="F3511">
            <v>0</v>
          </cell>
          <cell r="G3511">
            <v>0</v>
          </cell>
          <cell r="H3511">
            <v>0</v>
          </cell>
          <cell r="I3511">
            <v>0</v>
          </cell>
          <cell r="J3511">
            <v>0</v>
          </cell>
          <cell r="K3511">
            <v>0</v>
          </cell>
          <cell r="L3511">
            <v>0</v>
          </cell>
          <cell r="M3511">
            <v>0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>
            <v>0</v>
          </cell>
          <cell r="T3511">
            <v>0</v>
          </cell>
        </row>
        <row r="3512">
          <cell r="A3512">
            <v>25880016</v>
          </cell>
          <cell r="B3512" t="str">
            <v>25880016 CGST -ISD Punjab SD Receivable (RCM)</v>
          </cell>
          <cell r="C3512">
            <v>0</v>
          </cell>
          <cell r="D3512">
            <v>0</v>
          </cell>
          <cell r="E3512">
            <v>0</v>
          </cell>
          <cell r="F3512">
            <v>0</v>
          </cell>
          <cell r="G3512">
            <v>0</v>
          </cell>
          <cell r="H3512">
            <v>0</v>
          </cell>
          <cell r="I3512">
            <v>0</v>
          </cell>
          <cell r="J3512">
            <v>0</v>
          </cell>
          <cell r="K3512">
            <v>0</v>
          </cell>
          <cell r="L3512">
            <v>0</v>
          </cell>
          <cell r="M3512">
            <v>0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>
            <v>0</v>
          </cell>
          <cell r="T3512">
            <v>0</v>
          </cell>
        </row>
        <row r="3513">
          <cell r="A3513">
            <v>25880017</v>
          </cell>
          <cell r="B3513" t="str">
            <v>25880017 CGST-ISD Maharashtra SBU Receivable (RCM)</v>
          </cell>
          <cell r="C3513">
            <v>0</v>
          </cell>
          <cell r="D3513">
            <v>0</v>
          </cell>
          <cell r="E3513">
            <v>0</v>
          </cell>
          <cell r="F3513">
            <v>0</v>
          </cell>
          <cell r="G3513">
            <v>0</v>
          </cell>
          <cell r="H3513">
            <v>0</v>
          </cell>
          <cell r="I3513">
            <v>0</v>
          </cell>
          <cell r="J3513">
            <v>0</v>
          </cell>
          <cell r="K3513">
            <v>0</v>
          </cell>
          <cell r="L3513">
            <v>0</v>
          </cell>
          <cell r="M3513">
            <v>0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>
            <v>0</v>
          </cell>
          <cell r="T3513">
            <v>0</v>
          </cell>
        </row>
        <row r="3514">
          <cell r="A3514">
            <v>25880018</v>
          </cell>
          <cell r="B3514" t="str">
            <v>25880018 CGST -ISD Maharashtra Receivable (RCM)</v>
          </cell>
          <cell r="C3514">
            <v>0</v>
          </cell>
          <cell r="D3514">
            <v>0</v>
          </cell>
          <cell r="E3514">
            <v>0</v>
          </cell>
          <cell r="F3514">
            <v>0</v>
          </cell>
          <cell r="G3514">
            <v>0</v>
          </cell>
          <cell r="H3514">
            <v>0</v>
          </cell>
          <cell r="I3514">
            <v>0</v>
          </cell>
          <cell r="J3514">
            <v>0</v>
          </cell>
          <cell r="K3514">
            <v>0</v>
          </cell>
          <cell r="L3514">
            <v>0</v>
          </cell>
          <cell r="M3514">
            <v>0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>
            <v>0</v>
          </cell>
          <cell r="T3514">
            <v>0</v>
          </cell>
        </row>
        <row r="3515">
          <cell r="A3515">
            <v>579</v>
          </cell>
          <cell r="B3515" t="str">
            <v>579 **  SGST / UTGST - ISD Receivable</v>
          </cell>
          <cell r="C3515">
            <v>0</v>
          </cell>
          <cell r="D3515">
            <v>0</v>
          </cell>
          <cell r="E3515">
            <v>0</v>
          </cell>
          <cell r="F3515">
            <v>0</v>
          </cell>
          <cell r="G3515">
            <v>0</v>
          </cell>
          <cell r="H3515">
            <v>0</v>
          </cell>
          <cell r="I3515">
            <v>0</v>
          </cell>
          <cell r="J3515">
            <v>0</v>
          </cell>
          <cell r="K3515">
            <v>0</v>
          </cell>
          <cell r="L3515">
            <v>0</v>
          </cell>
          <cell r="M3515">
            <v>0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>
            <v>0</v>
          </cell>
          <cell r="T3515">
            <v>0</v>
          </cell>
        </row>
        <row r="3516">
          <cell r="A3516">
            <v>25870001</v>
          </cell>
          <cell r="B3516" t="str">
            <v>25870001 SGST -ISD Maharashtra FD  Receivable</v>
          </cell>
          <cell r="C3516">
            <v>0</v>
          </cell>
          <cell r="D3516">
            <v>0</v>
          </cell>
          <cell r="E3516">
            <v>0</v>
          </cell>
          <cell r="F3516">
            <v>0</v>
          </cell>
          <cell r="G3516">
            <v>0</v>
          </cell>
          <cell r="H3516">
            <v>0</v>
          </cell>
          <cell r="I3516">
            <v>0</v>
          </cell>
          <cell r="J3516">
            <v>0</v>
          </cell>
          <cell r="K3516">
            <v>0</v>
          </cell>
          <cell r="L3516">
            <v>0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>
            <v>0</v>
          </cell>
          <cell r="T3516">
            <v>0</v>
          </cell>
        </row>
        <row r="3517">
          <cell r="A3517">
            <v>25870002</v>
          </cell>
          <cell r="B3517" t="str">
            <v>25870002 SGST -ISD Maharashtra PWL  Receivable</v>
          </cell>
          <cell r="C3517">
            <v>0</v>
          </cell>
          <cell r="D3517">
            <v>0</v>
          </cell>
          <cell r="E3517">
            <v>0</v>
          </cell>
          <cell r="F3517">
            <v>0</v>
          </cell>
          <cell r="G3517">
            <v>0</v>
          </cell>
          <cell r="H3517">
            <v>0</v>
          </cell>
          <cell r="I3517">
            <v>0</v>
          </cell>
          <cell r="J3517">
            <v>0</v>
          </cell>
          <cell r="K3517">
            <v>0</v>
          </cell>
          <cell r="L3517">
            <v>0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>
            <v>0</v>
          </cell>
          <cell r="T3517">
            <v>0</v>
          </cell>
        </row>
        <row r="3518">
          <cell r="A3518">
            <v>25870003</v>
          </cell>
          <cell r="B3518" t="str">
            <v>25870003 SGST -ISD Maharashtra MTBD  Receivable</v>
          </cell>
          <cell r="C3518">
            <v>0</v>
          </cell>
          <cell r="D3518">
            <v>0</v>
          </cell>
          <cell r="E3518">
            <v>0</v>
          </cell>
          <cell r="F3518">
            <v>0</v>
          </cell>
          <cell r="G3518">
            <v>0</v>
          </cell>
          <cell r="H3518">
            <v>0</v>
          </cell>
          <cell r="I3518">
            <v>0</v>
          </cell>
          <cell r="J3518">
            <v>0</v>
          </cell>
          <cell r="K3518">
            <v>0</v>
          </cell>
          <cell r="L3518">
            <v>0</v>
          </cell>
          <cell r="M3518">
            <v>0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>
            <v>0</v>
          </cell>
          <cell r="T3518">
            <v>0</v>
          </cell>
        </row>
        <row r="3519">
          <cell r="A3519">
            <v>25870004</v>
          </cell>
          <cell r="B3519" t="str">
            <v>25870004 SGST -ISD Maharashtra HO  Receivable</v>
          </cell>
          <cell r="C3519">
            <v>0</v>
          </cell>
          <cell r="D3519">
            <v>0</v>
          </cell>
          <cell r="E3519">
            <v>0</v>
          </cell>
          <cell r="F3519">
            <v>0</v>
          </cell>
          <cell r="G3519">
            <v>0</v>
          </cell>
          <cell r="H3519">
            <v>0</v>
          </cell>
          <cell r="I3519">
            <v>0</v>
          </cell>
          <cell r="J3519">
            <v>0</v>
          </cell>
          <cell r="K3519">
            <v>0</v>
          </cell>
          <cell r="L3519">
            <v>0</v>
          </cell>
          <cell r="M3519">
            <v>0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>
            <v>0</v>
          </cell>
          <cell r="T3519">
            <v>0</v>
          </cell>
        </row>
        <row r="3520">
          <cell r="A3520">
            <v>25870005</v>
          </cell>
          <cell r="B3520" t="str">
            <v>25870005 SGST -ISD Maharashtra AD  Receivable</v>
          </cell>
          <cell r="C3520">
            <v>0</v>
          </cell>
          <cell r="D3520">
            <v>0</v>
          </cell>
          <cell r="E3520">
            <v>0</v>
          </cell>
          <cell r="F3520">
            <v>0</v>
          </cell>
          <cell r="G3520">
            <v>0</v>
          </cell>
          <cell r="H3520">
            <v>0</v>
          </cell>
          <cell r="I3520">
            <v>0</v>
          </cell>
          <cell r="J3520">
            <v>0</v>
          </cell>
          <cell r="K3520">
            <v>0</v>
          </cell>
          <cell r="L3520">
            <v>0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>
            <v>0</v>
          </cell>
          <cell r="T3520">
            <v>0</v>
          </cell>
        </row>
        <row r="3521">
          <cell r="A3521">
            <v>25870006</v>
          </cell>
          <cell r="B3521" t="str">
            <v>25870006 SGST -ISD Tamil nadu MRV  Receivable</v>
          </cell>
          <cell r="C3521">
            <v>0</v>
          </cell>
          <cell r="D3521">
            <v>0</v>
          </cell>
          <cell r="E3521">
            <v>0</v>
          </cell>
          <cell r="F3521">
            <v>0</v>
          </cell>
          <cell r="G3521">
            <v>0</v>
          </cell>
          <cell r="H3521">
            <v>0</v>
          </cell>
          <cell r="I3521">
            <v>0</v>
          </cell>
          <cell r="J3521">
            <v>0</v>
          </cell>
          <cell r="K3521">
            <v>0</v>
          </cell>
          <cell r="L3521">
            <v>0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>
            <v>0</v>
          </cell>
          <cell r="T3521">
            <v>0</v>
          </cell>
        </row>
        <row r="3522">
          <cell r="A3522">
            <v>25870007</v>
          </cell>
          <cell r="B3522" t="str">
            <v>25870007 SGST -ISD Punjab SD  Receivable</v>
          </cell>
          <cell r="C3522">
            <v>0</v>
          </cell>
          <cell r="D3522">
            <v>0</v>
          </cell>
          <cell r="E3522">
            <v>0</v>
          </cell>
          <cell r="F3522">
            <v>0</v>
          </cell>
          <cell r="G3522">
            <v>0</v>
          </cell>
          <cell r="H3522">
            <v>0</v>
          </cell>
          <cell r="I3522">
            <v>0</v>
          </cell>
          <cell r="J3522">
            <v>0</v>
          </cell>
          <cell r="K3522">
            <v>0</v>
          </cell>
          <cell r="L3522">
            <v>0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>
            <v>0</v>
          </cell>
          <cell r="T3522">
            <v>0</v>
          </cell>
        </row>
        <row r="3523">
          <cell r="A3523">
            <v>25870008</v>
          </cell>
          <cell r="B3523" t="str">
            <v>25870008 SGST-ISD Maharashtra SBU Receivable</v>
          </cell>
          <cell r="C3523">
            <v>0</v>
          </cell>
          <cell r="D3523">
            <v>0</v>
          </cell>
          <cell r="E3523">
            <v>0</v>
          </cell>
          <cell r="F3523">
            <v>0</v>
          </cell>
          <cell r="G3523">
            <v>0</v>
          </cell>
          <cell r="H3523">
            <v>0</v>
          </cell>
          <cell r="I3523">
            <v>0</v>
          </cell>
          <cell r="J3523">
            <v>0</v>
          </cell>
          <cell r="K3523">
            <v>0</v>
          </cell>
          <cell r="L3523">
            <v>0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>
            <v>0</v>
          </cell>
          <cell r="T3523">
            <v>0</v>
          </cell>
        </row>
        <row r="3524">
          <cell r="A3524">
            <v>25870010</v>
          </cell>
          <cell r="B3524" t="str">
            <v>25870010 SGST -ISD Maharashtra FD  Receivable (RCM)</v>
          </cell>
          <cell r="C3524">
            <v>0</v>
          </cell>
          <cell r="D3524">
            <v>0</v>
          </cell>
          <cell r="E3524">
            <v>0</v>
          </cell>
          <cell r="F3524">
            <v>0</v>
          </cell>
          <cell r="G3524">
            <v>0</v>
          </cell>
          <cell r="H3524">
            <v>0</v>
          </cell>
          <cell r="I3524">
            <v>0</v>
          </cell>
          <cell r="J3524">
            <v>0</v>
          </cell>
          <cell r="K3524">
            <v>0</v>
          </cell>
          <cell r="L3524">
            <v>0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>
            <v>0</v>
          </cell>
          <cell r="T3524">
            <v>0</v>
          </cell>
        </row>
        <row r="3525">
          <cell r="A3525">
            <v>25870011</v>
          </cell>
          <cell r="B3525" t="str">
            <v>25870011 SGST -ISD Maharashtra PWL  Receivable (RCM</v>
          </cell>
          <cell r="C3525">
            <v>0</v>
          </cell>
          <cell r="D3525">
            <v>0</v>
          </cell>
          <cell r="E3525">
            <v>0</v>
          </cell>
          <cell r="F3525">
            <v>0</v>
          </cell>
          <cell r="G3525">
            <v>0</v>
          </cell>
          <cell r="H3525">
            <v>0</v>
          </cell>
          <cell r="I3525">
            <v>0</v>
          </cell>
          <cell r="J3525">
            <v>0</v>
          </cell>
          <cell r="K3525">
            <v>0</v>
          </cell>
          <cell r="L3525">
            <v>0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>
            <v>0</v>
          </cell>
          <cell r="T3525">
            <v>0</v>
          </cell>
        </row>
        <row r="3526">
          <cell r="A3526">
            <v>25870012</v>
          </cell>
          <cell r="B3526" t="str">
            <v>25870012 SGST -ISD Maharashtra MTBD  Receivable (R</v>
          </cell>
          <cell r="C3526">
            <v>0</v>
          </cell>
          <cell r="D3526">
            <v>0</v>
          </cell>
          <cell r="E3526">
            <v>0</v>
          </cell>
          <cell r="F3526">
            <v>0</v>
          </cell>
          <cell r="G3526">
            <v>0</v>
          </cell>
          <cell r="H3526">
            <v>0</v>
          </cell>
          <cell r="I3526">
            <v>0</v>
          </cell>
          <cell r="J3526">
            <v>0</v>
          </cell>
          <cell r="K3526">
            <v>0</v>
          </cell>
          <cell r="L3526">
            <v>0</v>
          </cell>
          <cell r="M3526">
            <v>0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>
            <v>0</v>
          </cell>
          <cell r="T3526">
            <v>0</v>
          </cell>
        </row>
        <row r="3527">
          <cell r="A3527">
            <v>25870013</v>
          </cell>
          <cell r="B3527" t="str">
            <v>25870013 SGST -ISD Maharashtra HO  Receivable (RCM)</v>
          </cell>
          <cell r="C3527">
            <v>0</v>
          </cell>
          <cell r="D3527">
            <v>0</v>
          </cell>
          <cell r="E3527">
            <v>0</v>
          </cell>
          <cell r="F3527">
            <v>0</v>
          </cell>
          <cell r="G3527">
            <v>0</v>
          </cell>
          <cell r="H3527">
            <v>0</v>
          </cell>
          <cell r="I3527">
            <v>0</v>
          </cell>
          <cell r="J3527">
            <v>0</v>
          </cell>
          <cell r="K3527">
            <v>0</v>
          </cell>
          <cell r="L3527">
            <v>0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>
            <v>0</v>
          </cell>
          <cell r="T3527">
            <v>0</v>
          </cell>
        </row>
        <row r="3528">
          <cell r="A3528">
            <v>25870014</v>
          </cell>
          <cell r="B3528" t="str">
            <v>25870014 SGST -ISD Maharashtra AD  Receivable (RCM)</v>
          </cell>
          <cell r="C3528">
            <v>0</v>
          </cell>
          <cell r="D3528">
            <v>0</v>
          </cell>
          <cell r="E3528">
            <v>0</v>
          </cell>
          <cell r="F3528">
            <v>0</v>
          </cell>
          <cell r="G3528">
            <v>0</v>
          </cell>
          <cell r="H3528">
            <v>0</v>
          </cell>
          <cell r="I3528">
            <v>0</v>
          </cell>
          <cell r="J3528">
            <v>0</v>
          </cell>
          <cell r="K3528">
            <v>0</v>
          </cell>
          <cell r="L3528">
            <v>0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>
            <v>0</v>
          </cell>
          <cell r="T3528">
            <v>0</v>
          </cell>
        </row>
        <row r="3529">
          <cell r="A3529">
            <v>25870015</v>
          </cell>
          <cell r="B3529" t="str">
            <v>25870015 SGST -ISD Tamil nadu MRV  Receivable (RCM)</v>
          </cell>
          <cell r="C3529">
            <v>0</v>
          </cell>
          <cell r="D3529">
            <v>0</v>
          </cell>
          <cell r="E3529">
            <v>0</v>
          </cell>
          <cell r="F3529">
            <v>0</v>
          </cell>
          <cell r="G3529">
            <v>0</v>
          </cell>
          <cell r="H3529">
            <v>0</v>
          </cell>
          <cell r="I3529">
            <v>0</v>
          </cell>
          <cell r="J3529">
            <v>0</v>
          </cell>
          <cell r="K3529">
            <v>0</v>
          </cell>
          <cell r="L3529">
            <v>0</v>
          </cell>
          <cell r="M3529">
            <v>0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>
            <v>0</v>
          </cell>
          <cell r="T3529">
            <v>0</v>
          </cell>
        </row>
        <row r="3530">
          <cell r="A3530">
            <v>25870016</v>
          </cell>
          <cell r="B3530" t="str">
            <v>25870016 SGST -ISD Punjab SD  Receivable (RCM)</v>
          </cell>
          <cell r="C3530">
            <v>0</v>
          </cell>
          <cell r="D3530">
            <v>0</v>
          </cell>
          <cell r="E3530">
            <v>0</v>
          </cell>
          <cell r="F3530">
            <v>0</v>
          </cell>
          <cell r="G3530">
            <v>0</v>
          </cell>
          <cell r="H3530">
            <v>0</v>
          </cell>
          <cell r="I3530">
            <v>0</v>
          </cell>
          <cell r="J3530">
            <v>0</v>
          </cell>
          <cell r="K3530">
            <v>0</v>
          </cell>
          <cell r="L3530">
            <v>0</v>
          </cell>
          <cell r="M3530">
            <v>0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>
            <v>0</v>
          </cell>
          <cell r="T3530">
            <v>0</v>
          </cell>
        </row>
        <row r="3531">
          <cell r="A3531">
            <v>25870017</v>
          </cell>
          <cell r="B3531" t="str">
            <v>25870017 SGST-ISD Maharashtra SBU Receivable (RCM)</v>
          </cell>
          <cell r="C3531">
            <v>0</v>
          </cell>
          <cell r="D3531">
            <v>0</v>
          </cell>
          <cell r="E3531">
            <v>0</v>
          </cell>
          <cell r="F3531">
            <v>0</v>
          </cell>
          <cell r="G3531">
            <v>0</v>
          </cell>
          <cell r="H3531">
            <v>0</v>
          </cell>
          <cell r="I3531">
            <v>0</v>
          </cell>
          <cell r="J3531">
            <v>0</v>
          </cell>
          <cell r="K3531">
            <v>0</v>
          </cell>
          <cell r="L3531">
            <v>0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>
            <v>0</v>
          </cell>
          <cell r="T3531">
            <v>0</v>
          </cell>
        </row>
        <row r="3532">
          <cell r="A3532">
            <v>25870018</v>
          </cell>
          <cell r="B3532" t="str">
            <v>25870018 SGST -ISD Maharashtra Receivable (RCM)</v>
          </cell>
          <cell r="C3532">
            <v>0</v>
          </cell>
          <cell r="D3532">
            <v>0</v>
          </cell>
          <cell r="E3532">
            <v>0</v>
          </cell>
          <cell r="F3532">
            <v>0</v>
          </cell>
          <cell r="G3532">
            <v>0</v>
          </cell>
          <cell r="H3532">
            <v>0</v>
          </cell>
          <cell r="I3532">
            <v>0</v>
          </cell>
          <cell r="J3532">
            <v>0</v>
          </cell>
          <cell r="K3532">
            <v>0</v>
          </cell>
          <cell r="L3532">
            <v>0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>
            <v>0</v>
          </cell>
          <cell r="T3532">
            <v>0</v>
          </cell>
        </row>
        <row r="3533">
          <cell r="A3533">
            <v>580</v>
          </cell>
          <cell r="B3533" t="str">
            <v>580 **  IGST -ISD Receivable</v>
          </cell>
          <cell r="C3533">
            <v>9000</v>
          </cell>
          <cell r="D3533">
            <v>0</v>
          </cell>
          <cell r="E3533">
            <v>0</v>
          </cell>
          <cell r="F3533">
            <v>0</v>
          </cell>
          <cell r="G3533">
            <v>0</v>
          </cell>
          <cell r="H3533">
            <v>0</v>
          </cell>
          <cell r="I3533">
            <v>0</v>
          </cell>
          <cell r="J3533">
            <v>0</v>
          </cell>
          <cell r="K3533">
            <v>0</v>
          </cell>
          <cell r="L3533">
            <v>0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>
            <v>0</v>
          </cell>
          <cell r="T3533">
            <v>9000</v>
          </cell>
        </row>
        <row r="3534">
          <cell r="A3534">
            <v>25890001</v>
          </cell>
          <cell r="B3534" t="str">
            <v>25890001 IGST -ISD Maharashtra FD  Receivable</v>
          </cell>
          <cell r="C3534">
            <v>0</v>
          </cell>
          <cell r="D3534">
            <v>0</v>
          </cell>
          <cell r="E3534">
            <v>0</v>
          </cell>
          <cell r="F3534">
            <v>0</v>
          </cell>
          <cell r="G3534">
            <v>0</v>
          </cell>
          <cell r="H3534">
            <v>0</v>
          </cell>
          <cell r="I3534">
            <v>0</v>
          </cell>
          <cell r="J3534">
            <v>0</v>
          </cell>
          <cell r="K3534">
            <v>0</v>
          </cell>
          <cell r="L3534">
            <v>0</v>
          </cell>
          <cell r="M3534">
            <v>0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>
            <v>0</v>
          </cell>
          <cell r="T3534">
            <v>0</v>
          </cell>
        </row>
        <row r="3535">
          <cell r="A3535">
            <v>25890002</v>
          </cell>
          <cell r="B3535" t="str">
            <v>25890002 IGST -ISD Maharashtra PWL  Receivable</v>
          </cell>
          <cell r="C3535">
            <v>0</v>
          </cell>
          <cell r="D3535">
            <v>0</v>
          </cell>
          <cell r="E3535">
            <v>0</v>
          </cell>
          <cell r="F3535">
            <v>0</v>
          </cell>
          <cell r="G3535">
            <v>0</v>
          </cell>
          <cell r="H3535">
            <v>0</v>
          </cell>
          <cell r="I3535">
            <v>0</v>
          </cell>
          <cell r="J3535">
            <v>0</v>
          </cell>
          <cell r="K3535">
            <v>0</v>
          </cell>
          <cell r="L3535">
            <v>0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>
            <v>0</v>
          </cell>
          <cell r="T3535">
            <v>0</v>
          </cell>
        </row>
        <row r="3536">
          <cell r="A3536">
            <v>25890003</v>
          </cell>
          <cell r="B3536" t="str">
            <v>25890003 IGST -ISD Maharashtra MTBD  Receivable</v>
          </cell>
          <cell r="C3536">
            <v>0</v>
          </cell>
          <cell r="D3536">
            <v>0</v>
          </cell>
          <cell r="E3536">
            <v>0</v>
          </cell>
          <cell r="F3536">
            <v>0</v>
          </cell>
          <cell r="G3536">
            <v>0</v>
          </cell>
          <cell r="H3536">
            <v>0</v>
          </cell>
          <cell r="I3536">
            <v>0</v>
          </cell>
          <cell r="J3536">
            <v>0</v>
          </cell>
          <cell r="K3536">
            <v>0</v>
          </cell>
          <cell r="L3536">
            <v>0</v>
          </cell>
          <cell r="M3536">
            <v>0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>
            <v>0</v>
          </cell>
          <cell r="T3536">
            <v>0</v>
          </cell>
        </row>
        <row r="3537">
          <cell r="A3537">
            <v>25890004</v>
          </cell>
          <cell r="B3537" t="str">
            <v>25890004 IGST -ISD Maharashtra HO Receivable</v>
          </cell>
          <cell r="C3537">
            <v>0</v>
          </cell>
          <cell r="D3537">
            <v>0</v>
          </cell>
          <cell r="E3537">
            <v>0</v>
          </cell>
          <cell r="F3537">
            <v>0</v>
          </cell>
          <cell r="G3537">
            <v>0</v>
          </cell>
          <cell r="H3537">
            <v>0</v>
          </cell>
          <cell r="I3537">
            <v>0</v>
          </cell>
          <cell r="J3537">
            <v>0</v>
          </cell>
          <cell r="K3537">
            <v>0</v>
          </cell>
          <cell r="L3537">
            <v>0</v>
          </cell>
          <cell r="M3537">
            <v>0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>
            <v>0</v>
          </cell>
          <cell r="T3537">
            <v>0</v>
          </cell>
        </row>
        <row r="3538">
          <cell r="A3538">
            <v>25890005</v>
          </cell>
          <cell r="B3538" t="str">
            <v>25890005 IGST -ISD Maharashtra AD Receivable</v>
          </cell>
          <cell r="C3538">
            <v>9000</v>
          </cell>
          <cell r="D3538">
            <v>0</v>
          </cell>
          <cell r="E3538">
            <v>0</v>
          </cell>
          <cell r="F3538">
            <v>0</v>
          </cell>
          <cell r="G3538">
            <v>0</v>
          </cell>
          <cell r="H3538">
            <v>0</v>
          </cell>
          <cell r="I3538">
            <v>0</v>
          </cell>
          <cell r="J3538">
            <v>0</v>
          </cell>
          <cell r="K3538">
            <v>0</v>
          </cell>
          <cell r="L3538">
            <v>0</v>
          </cell>
          <cell r="M3538">
            <v>0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>
            <v>0</v>
          </cell>
          <cell r="T3538">
            <v>9000</v>
          </cell>
        </row>
        <row r="3539">
          <cell r="A3539">
            <v>25890006</v>
          </cell>
          <cell r="B3539" t="str">
            <v>25890006 IGST -ISD Tamilnadu MRV Receivable</v>
          </cell>
          <cell r="C3539">
            <v>0</v>
          </cell>
          <cell r="D3539">
            <v>0</v>
          </cell>
          <cell r="E3539">
            <v>0</v>
          </cell>
          <cell r="F3539">
            <v>0</v>
          </cell>
          <cell r="G3539">
            <v>0</v>
          </cell>
          <cell r="H3539">
            <v>0</v>
          </cell>
          <cell r="I3539">
            <v>0</v>
          </cell>
          <cell r="J3539">
            <v>0</v>
          </cell>
          <cell r="K3539">
            <v>0</v>
          </cell>
          <cell r="L3539">
            <v>0</v>
          </cell>
          <cell r="M3539">
            <v>0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>
            <v>0</v>
          </cell>
          <cell r="T3539">
            <v>0</v>
          </cell>
        </row>
        <row r="3540">
          <cell r="A3540">
            <v>25890007</v>
          </cell>
          <cell r="B3540" t="str">
            <v>25890007 IGST -ISD Punjab SD Receivable</v>
          </cell>
          <cell r="C3540">
            <v>0</v>
          </cell>
          <cell r="D3540">
            <v>0</v>
          </cell>
          <cell r="E3540">
            <v>0</v>
          </cell>
          <cell r="F3540">
            <v>0</v>
          </cell>
          <cell r="G3540">
            <v>0</v>
          </cell>
          <cell r="H3540">
            <v>0</v>
          </cell>
          <cell r="I3540">
            <v>0</v>
          </cell>
          <cell r="J3540">
            <v>0</v>
          </cell>
          <cell r="K3540">
            <v>0</v>
          </cell>
          <cell r="L3540">
            <v>0</v>
          </cell>
          <cell r="M3540">
            <v>0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>
            <v>0</v>
          </cell>
          <cell r="T3540">
            <v>0</v>
          </cell>
        </row>
        <row r="3541">
          <cell r="A3541">
            <v>25890008</v>
          </cell>
          <cell r="B3541" t="str">
            <v>25890008 IGST-ISD Maharashtra SBU Receivable</v>
          </cell>
          <cell r="C3541">
            <v>0</v>
          </cell>
          <cell r="D3541">
            <v>0</v>
          </cell>
          <cell r="E3541">
            <v>0</v>
          </cell>
          <cell r="F3541">
            <v>0</v>
          </cell>
          <cell r="G3541">
            <v>0</v>
          </cell>
          <cell r="H3541">
            <v>0</v>
          </cell>
          <cell r="I3541">
            <v>0</v>
          </cell>
          <cell r="J3541">
            <v>0</v>
          </cell>
          <cell r="K3541">
            <v>0</v>
          </cell>
          <cell r="L3541">
            <v>0</v>
          </cell>
          <cell r="M3541">
            <v>0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>
            <v>0</v>
          </cell>
          <cell r="T3541">
            <v>0</v>
          </cell>
        </row>
        <row r="3542">
          <cell r="A3542">
            <v>25890010</v>
          </cell>
          <cell r="B3542" t="str">
            <v>25890010 IGST -ISD Maharashtra FD  Receivable (RCM)</v>
          </cell>
          <cell r="C3542">
            <v>0</v>
          </cell>
          <cell r="D3542">
            <v>0</v>
          </cell>
          <cell r="E3542">
            <v>0</v>
          </cell>
          <cell r="F3542">
            <v>0</v>
          </cell>
          <cell r="G3542">
            <v>0</v>
          </cell>
          <cell r="H3542">
            <v>0</v>
          </cell>
          <cell r="I3542">
            <v>0</v>
          </cell>
          <cell r="J3542">
            <v>0</v>
          </cell>
          <cell r="K3542">
            <v>0</v>
          </cell>
          <cell r="L3542">
            <v>0</v>
          </cell>
          <cell r="M3542">
            <v>0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>
            <v>0</v>
          </cell>
          <cell r="T3542">
            <v>0</v>
          </cell>
        </row>
        <row r="3543">
          <cell r="A3543">
            <v>25890011</v>
          </cell>
          <cell r="B3543" t="str">
            <v>25890011 IGST -ISD Maharashtra PWL  Receivable (RCM</v>
          </cell>
          <cell r="C3543">
            <v>0</v>
          </cell>
          <cell r="D3543">
            <v>0</v>
          </cell>
          <cell r="E3543">
            <v>0</v>
          </cell>
          <cell r="F3543">
            <v>0</v>
          </cell>
          <cell r="G3543">
            <v>0</v>
          </cell>
          <cell r="H3543">
            <v>0</v>
          </cell>
          <cell r="I3543">
            <v>0</v>
          </cell>
          <cell r="J3543">
            <v>0</v>
          </cell>
          <cell r="K3543">
            <v>0</v>
          </cell>
          <cell r="L3543">
            <v>0</v>
          </cell>
          <cell r="M3543">
            <v>0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>
            <v>0</v>
          </cell>
          <cell r="T3543">
            <v>0</v>
          </cell>
        </row>
        <row r="3544">
          <cell r="A3544">
            <v>25890012</v>
          </cell>
          <cell r="B3544" t="str">
            <v>25890012 IGST -ISD Maharashtra MTBD  Receivable (R</v>
          </cell>
          <cell r="C3544">
            <v>0</v>
          </cell>
          <cell r="D3544">
            <v>0</v>
          </cell>
          <cell r="E3544">
            <v>0</v>
          </cell>
          <cell r="F3544">
            <v>0</v>
          </cell>
          <cell r="G3544">
            <v>0</v>
          </cell>
          <cell r="H3544">
            <v>0</v>
          </cell>
          <cell r="I3544">
            <v>0</v>
          </cell>
          <cell r="J3544">
            <v>0</v>
          </cell>
          <cell r="K3544">
            <v>0</v>
          </cell>
          <cell r="L3544">
            <v>0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>
            <v>0</v>
          </cell>
          <cell r="T3544">
            <v>0</v>
          </cell>
        </row>
        <row r="3545">
          <cell r="A3545">
            <v>25890013</v>
          </cell>
          <cell r="B3545" t="str">
            <v>25890013 IGST -ISD Maharashtra HO Receivable (RCM)</v>
          </cell>
          <cell r="C3545">
            <v>0</v>
          </cell>
          <cell r="D3545">
            <v>0</v>
          </cell>
          <cell r="E3545">
            <v>0</v>
          </cell>
          <cell r="F3545">
            <v>0</v>
          </cell>
          <cell r="G3545">
            <v>0</v>
          </cell>
          <cell r="H3545">
            <v>0</v>
          </cell>
          <cell r="I3545">
            <v>0</v>
          </cell>
          <cell r="J3545">
            <v>0</v>
          </cell>
          <cell r="K3545">
            <v>0</v>
          </cell>
          <cell r="L3545">
            <v>0</v>
          </cell>
          <cell r="M3545">
            <v>0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>
            <v>0</v>
          </cell>
          <cell r="T3545">
            <v>0</v>
          </cell>
        </row>
        <row r="3546">
          <cell r="A3546">
            <v>25890014</v>
          </cell>
          <cell r="B3546" t="str">
            <v>25890014 IGST -ISD Maharashtra AD Receivable (RCM)</v>
          </cell>
          <cell r="C3546">
            <v>0</v>
          </cell>
          <cell r="D3546">
            <v>0</v>
          </cell>
          <cell r="E3546">
            <v>0</v>
          </cell>
          <cell r="F3546">
            <v>0</v>
          </cell>
          <cell r="G3546">
            <v>0</v>
          </cell>
          <cell r="H3546">
            <v>0</v>
          </cell>
          <cell r="I3546">
            <v>0</v>
          </cell>
          <cell r="J3546">
            <v>0</v>
          </cell>
          <cell r="K3546">
            <v>0</v>
          </cell>
          <cell r="L3546">
            <v>0</v>
          </cell>
          <cell r="M3546">
            <v>0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>
            <v>0</v>
          </cell>
          <cell r="T3546">
            <v>0</v>
          </cell>
        </row>
        <row r="3547">
          <cell r="A3547">
            <v>25890015</v>
          </cell>
          <cell r="B3547" t="str">
            <v>25890015 IGST -ISD Tamilnadu MRV Receivable (RCM)</v>
          </cell>
          <cell r="C3547">
            <v>0</v>
          </cell>
          <cell r="D3547">
            <v>0</v>
          </cell>
          <cell r="E3547">
            <v>0</v>
          </cell>
          <cell r="F3547">
            <v>0</v>
          </cell>
          <cell r="G3547">
            <v>0</v>
          </cell>
          <cell r="H3547">
            <v>0</v>
          </cell>
          <cell r="I3547">
            <v>0</v>
          </cell>
          <cell r="J3547">
            <v>0</v>
          </cell>
          <cell r="K3547">
            <v>0</v>
          </cell>
          <cell r="L3547">
            <v>0</v>
          </cell>
          <cell r="M3547">
            <v>0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>
            <v>0</v>
          </cell>
          <cell r="T3547">
            <v>0</v>
          </cell>
        </row>
        <row r="3548">
          <cell r="A3548">
            <v>25890016</v>
          </cell>
          <cell r="B3548" t="str">
            <v>25890016 IGST -ISD Punjab SD Receivable (RCM)</v>
          </cell>
          <cell r="C3548">
            <v>0</v>
          </cell>
          <cell r="D3548">
            <v>0</v>
          </cell>
          <cell r="E3548">
            <v>0</v>
          </cell>
          <cell r="F3548">
            <v>0</v>
          </cell>
          <cell r="G3548">
            <v>0</v>
          </cell>
          <cell r="H3548">
            <v>0</v>
          </cell>
          <cell r="I3548">
            <v>0</v>
          </cell>
          <cell r="J3548">
            <v>0</v>
          </cell>
          <cell r="K3548">
            <v>0</v>
          </cell>
          <cell r="L3548">
            <v>0</v>
          </cell>
          <cell r="M3548">
            <v>0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>
            <v>0</v>
          </cell>
          <cell r="T3548">
            <v>0</v>
          </cell>
        </row>
        <row r="3549">
          <cell r="A3549">
            <v>25890017</v>
          </cell>
          <cell r="B3549" t="str">
            <v>25890017 IGST-ISD Maharashtra SBU Receivable (RCM)</v>
          </cell>
          <cell r="C3549">
            <v>0</v>
          </cell>
          <cell r="D3549">
            <v>0</v>
          </cell>
          <cell r="E3549">
            <v>0</v>
          </cell>
          <cell r="F3549">
            <v>0</v>
          </cell>
          <cell r="G3549">
            <v>0</v>
          </cell>
          <cell r="H3549">
            <v>0</v>
          </cell>
          <cell r="I3549">
            <v>0</v>
          </cell>
          <cell r="J3549">
            <v>0</v>
          </cell>
          <cell r="K3549">
            <v>0</v>
          </cell>
          <cell r="L3549">
            <v>0</v>
          </cell>
          <cell r="M3549">
            <v>0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>
            <v>0</v>
          </cell>
          <cell r="T3549">
            <v>0</v>
          </cell>
        </row>
        <row r="3550">
          <cell r="A3550">
            <v>25890018</v>
          </cell>
          <cell r="B3550" t="str">
            <v>25890018 IGST -ISD Maharashtra Receivable (RCM)</v>
          </cell>
          <cell r="C3550">
            <v>0</v>
          </cell>
          <cell r="D3550">
            <v>0</v>
          </cell>
          <cell r="E3550">
            <v>0</v>
          </cell>
          <cell r="F3550">
            <v>0</v>
          </cell>
          <cell r="G3550">
            <v>0</v>
          </cell>
          <cell r="H3550">
            <v>0</v>
          </cell>
          <cell r="I3550">
            <v>0</v>
          </cell>
          <cell r="J3550">
            <v>0</v>
          </cell>
          <cell r="K3550">
            <v>0</v>
          </cell>
          <cell r="L3550">
            <v>0</v>
          </cell>
          <cell r="M3550">
            <v>0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>
            <v>0</v>
          </cell>
          <cell r="T3550">
            <v>0</v>
          </cell>
        </row>
        <row r="3551">
          <cell r="A3551">
            <v>0</v>
          </cell>
          <cell r="B3551" t="str">
            <v>Composite cess ISD</v>
          </cell>
          <cell r="C3551">
            <v>0</v>
          </cell>
          <cell r="D3551">
            <v>0</v>
          </cell>
          <cell r="E3551">
            <v>0</v>
          </cell>
          <cell r="F3551">
            <v>0</v>
          </cell>
          <cell r="G3551">
            <v>0</v>
          </cell>
          <cell r="H3551">
            <v>0</v>
          </cell>
          <cell r="I3551">
            <v>0</v>
          </cell>
          <cell r="J3551">
            <v>0</v>
          </cell>
          <cell r="K3551">
            <v>0</v>
          </cell>
          <cell r="L3551">
            <v>0</v>
          </cell>
          <cell r="M3551">
            <v>0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>
            <v>0</v>
          </cell>
          <cell r="T3551">
            <v>0</v>
          </cell>
        </row>
        <row r="3552">
          <cell r="A3552">
            <v>25900001</v>
          </cell>
          <cell r="B3552" t="str">
            <v>25900001 C Cess -ISD Maharashtra FD  Receivable</v>
          </cell>
          <cell r="C3552">
            <v>0</v>
          </cell>
          <cell r="D3552">
            <v>0</v>
          </cell>
          <cell r="E3552">
            <v>0</v>
          </cell>
          <cell r="F3552">
            <v>0</v>
          </cell>
          <cell r="G3552">
            <v>0</v>
          </cell>
          <cell r="H3552">
            <v>0</v>
          </cell>
          <cell r="I3552">
            <v>0</v>
          </cell>
          <cell r="J3552">
            <v>0</v>
          </cell>
          <cell r="K3552">
            <v>0</v>
          </cell>
          <cell r="L3552">
            <v>0</v>
          </cell>
          <cell r="M3552">
            <v>0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>
            <v>0</v>
          </cell>
          <cell r="T3552">
            <v>0</v>
          </cell>
        </row>
        <row r="3553">
          <cell r="A3553">
            <v>25900002</v>
          </cell>
          <cell r="B3553" t="str">
            <v>25900002 C Cess -ISD Maharashtra PWL  Receivable</v>
          </cell>
          <cell r="C3553">
            <v>0</v>
          </cell>
          <cell r="D3553">
            <v>0</v>
          </cell>
          <cell r="E3553">
            <v>0</v>
          </cell>
          <cell r="F3553">
            <v>0</v>
          </cell>
          <cell r="G3553">
            <v>0</v>
          </cell>
          <cell r="H3553">
            <v>0</v>
          </cell>
          <cell r="I3553">
            <v>0</v>
          </cell>
          <cell r="J3553">
            <v>0</v>
          </cell>
          <cell r="K3553">
            <v>0</v>
          </cell>
          <cell r="L3553">
            <v>0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>
            <v>0</v>
          </cell>
          <cell r="T3553">
            <v>0</v>
          </cell>
        </row>
        <row r="3554">
          <cell r="A3554">
            <v>25900003</v>
          </cell>
          <cell r="B3554" t="str">
            <v>25900003 C Cess -ISD Maharashtra MTBD  Receivable</v>
          </cell>
          <cell r="C3554">
            <v>0</v>
          </cell>
          <cell r="D3554">
            <v>0</v>
          </cell>
          <cell r="E3554">
            <v>0</v>
          </cell>
          <cell r="F3554">
            <v>0</v>
          </cell>
          <cell r="G3554">
            <v>0</v>
          </cell>
          <cell r="H3554">
            <v>0</v>
          </cell>
          <cell r="I3554">
            <v>0</v>
          </cell>
          <cell r="J3554">
            <v>0</v>
          </cell>
          <cell r="K3554">
            <v>0</v>
          </cell>
          <cell r="L3554">
            <v>0</v>
          </cell>
          <cell r="M3554">
            <v>0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>
            <v>0</v>
          </cell>
          <cell r="T3554">
            <v>0</v>
          </cell>
        </row>
        <row r="3555">
          <cell r="A3555">
            <v>25900004</v>
          </cell>
          <cell r="B3555" t="str">
            <v>25900004 C Cess -ISD Maharashtra HO Receivable</v>
          </cell>
          <cell r="C3555">
            <v>0</v>
          </cell>
          <cell r="D3555">
            <v>0</v>
          </cell>
          <cell r="E3555">
            <v>0</v>
          </cell>
          <cell r="F3555">
            <v>0</v>
          </cell>
          <cell r="G3555">
            <v>0</v>
          </cell>
          <cell r="H3555">
            <v>0</v>
          </cell>
          <cell r="I3555">
            <v>0</v>
          </cell>
          <cell r="J3555">
            <v>0</v>
          </cell>
          <cell r="K3555">
            <v>0</v>
          </cell>
          <cell r="L3555">
            <v>0</v>
          </cell>
          <cell r="M3555">
            <v>0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>
            <v>0</v>
          </cell>
          <cell r="T3555">
            <v>0</v>
          </cell>
        </row>
        <row r="3556">
          <cell r="A3556">
            <v>25900005</v>
          </cell>
          <cell r="B3556" t="str">
            <v>25900005 C Cess -ISD Maharashtra AD Receivable</v>
          </cell>
          <cell r="C3556">
            <v>0</v>
          </cell>
          <cell r="D3556">
            <v>0</v>
          </cell>
          <cell r="E3556">
            <v>0</v>
          </cell>
          <cell r="F3556">
            <v>0</v>
          </cell>
          <cell r="G3556">
            <v>0</v>
          </cell>
          <cell r="H3556">
            <v>0</v>
          </cell>
          <cell r="I3556">
            <v>0</v>
          </cell>
          <cell r="J3556">
            <v>0</v>
          </cell>
          <cell r="K3556">
            <v>0</v>
          </cell>
          <cell r="L3556">
            <v>0</v>
          </cell>
          <cell r="M3556">
            <v>0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>
            <v>0</v>
          </cell>
          <cell r="T3556">
            <v>0</v>
          </cell>
        </row>
        <row r="3557">
          <cell r="A3557">
            <v>25900006</v>
          </cell>
          <cell r="B3557" t="str">
            <v>25900006 C Cess -ISD Tamilnadu MRV Receivable</v>
          </cell>
          <cell r="C3557">
            <v>0</v>
          </cell>
          <cell r="D3557">
            <v>0</v>
          </cell>
          <cell r="E3557">
            <v>0</v>
          </cell>
          <cell r="F3557">
            <v>0</v>
          </cell>
          <cell r="G3557">
            <v>0</v>
          </cell>
          <cell r="H3557">
            <v>0</v>
          </cell>
          <cell r="I3557">
            <v>0</v>
          </cell>
          <cell r="J3557">
            <v>0</v>
          </cell>
          <cell r="K3557">
            <v>0</v>
          </cell>
          <cell r="L3557">
            <v>0</v>
          </cell>
          <cell r="M3557">
            <v>0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>
            <v>0</v>
          </cell>
          <cell r="T3557">
            <v>0</v>
          </cell>
        </row>
        <row r="3558">
          <cell r="A3558">
            <v>25900007</v>
          </cell>
          <cell r="B3558" t="str">
            <v>25900007 C Cess- ISD Punjab SD Receivable</v>
          </cell>
          <cell r="C3558">
            <v>0</v>
          </cell>
          <cell r="D3558">
            <v>0</v>
          </cell>
          <cell r="E3558">
            <v>0</v>
          </cell>
          <cell r="F3558">
            <v>0</v>
          </cell>
          <cell r="G3558">
            <v>0</v>
          </cell>
          <cell r="H3558">
            <v>0</v>
          </cell>
          <cell r="I3558">
            <v>0</v>
          </cell>
          <cell r="J3558">
            <v>0</v>
          </cell>
          <cell r="K3558">
            <v>0</v>
          </cell>
          <cell r="L3558">
            <v>0</v>
          </cell>
          <cell r="M3558">
            <v>0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>
            <v>0</v>
          </cell>
          <cell r="T3558">
            <v>0</v>
          </cell>
        </row>
        <row r="3559">
          <cell r="A3559">
            <v>25900008</v>
          </cell>
          <cell r="B3559" t="str">
            <v>25900008 C Cess-ISD Maharashtra SBU Receivable</v>
          </cell>
          <cell r="C3559">
            <v>0</v>
          </cell>
          <cell r="D3559">
            <v>0</v>
          </cell>
          <cell r="E3559">
            <v>0</v>
          </cell>
          <cell r="F3559">
            <v>0</v>
          </cell>
          <cell r="G3559">
            <v>0</v>
          </cell>
          <cell r="H3559">
            <v>0</v>
          </cell>
          <cell r="I3559">
            <v>0</v>
          </cell>
          <cell r="J3559">
            <v>0</v>
          </cell>
          <cell r="K3559">
            <v>0</v>
          </cell>
          <cell r="L3559">
            <v>0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>
            <v>0</v>
          </cell>
          <cell r="T3559">
            <v>0</v>
          </cell>
        </row>
        <row r="3560">
          <cell r="A3560">
            <v>25900010</v>
          </cell>
          <cell r="B3560" t="str">
            <v>25900010 C Cess -ISD Maharashtra FD  Receivable (R</v>
          </cell>
          <cell r="C3560">
            <v>0</v>
          </cell>
          <cell r="D3560">
            <v>0</v>
          </cell>
          <cell r="E3560">
            <v>0</v>
          </cell>
          <cell r="F3560">
            <v>0</v>
          </cell>
          <cell r="G3560">
            <v>0</v>
          </cell>
          <cell r="H3560">
            <v>0</v>
          </cell>
          <cell r="I3560">
            <v>0</v>
          </cell>
          <cell r="J3560">
            <v>0</v>
          </cell>
          <cell r="K3560">
            <v>0</v>
          </cell>
          <cell r="L3560">
            <v>0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>
            <v>0</v>
          </cell>
          <cell r="T3560">
            <v>0</v>
          </cell>
        </row>
        <row r="3561">
          <cell r="A3561">
            <v>25900011</v>
          </cell>
          <cell r="B3561" t="str">
            <v>25900011 C Cess -ISD Maharashtra PWL  Receivable</v>
          </cell>
          <cell r="C3561">
            <v>0</v>
          </cell>
          <cell r="D3561">
            <v>0</v>
          </cell>
          <cell r="E3561">
            <v>0</v>
          </cell>
          <cell r="F3561">
            <v>0</v>
          </cell>
          <cell r="G3561">
            <v>0</v>
          </cell>
          <cell r="H3561">
            <v>0</v>
          </cell>
          <cell r="I3561">
            <v>0</v>
          </cell>
          <cell r="J3561">
            <v>0</v>
          </cell>
          <cell r="K3561">
            <v>0</v>
          </cell>
          <cell r="L3561">
            <v>0</v>
          </cell>
          <cell r="M3561">
            <v>0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>
            <v>0</v>
          </cell>
          <cell r="T3561">
            <v>0</v>
          </cell>
        </row>
        <row r="3562">
          <cell r="A3562">
            <v>25900012</v>
          </cell>
          <cell r="B3562" t="str">
            <v>25900012 C Cess -ISD Maharashtra MTBD  Receivabl</v>
          </cell>
          <cell r="C3562">
            <v>0</v>
          </cell>
          <cell r="D3562">
            <v>0</v>
          </cell>
          <cell r="E3562">
            <v>0</v>
          </cell>
          <cell r="F3562">
            <v>0</v>
          </cell>
          <cell r="G3562">
            <v>0</v>
          </cell>
          <cell r="H3562">
            <v>0</v>
          </cell>
          <cell r="I3562">
            <v>0</v>
          </cell>
          <cell r="J3562">
            <v>0</v>
          </cell>
          <cell r="K3562">
            <v>0</v>
          </cell>
          <cell r="L3562">
            <v>0</v>
          </cell>
          <cell r="M3562">
            <v>0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>
            <v>0</v>
          </cell>
          <cell r="T3562">
            <v>0</v>
          </cell>
        </row>
        <row r="3563">
          <cell r="A3563">
            <v>25900013</v>
          </cell>
          <cell r="B3563" t="str">
            <v>25900013 C Cess -ISD Maharashtra HO Receivable (RCM</v>
          </cell>
          <cell r="C3563">
            <v>0</v>
          </cell>
          <cell r="D3563">
            <v>0</v>
          </cell>
          <cell r="E3563">
            <v>0</v>
          </cell>
          <cell r="F3563">
            <v>0</v>
          </cell>
          <cell r="G3563">
            <v>0</v>
          </cell>
          <cell r="H3563">
            <v>0</v>
          </cell>
          <cell r="I3563">
            <v>0</v>
          </cell>
          <cell r="J3563">
            <v>0</v>
          </cell>
          <cell r="K3563">
            <v>0</v>
          </cell>
          <cell r="L3563">
            <v>0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>
            <v>0</v>
          </cell>
          <cell r="T3563">
            <v>0</v>
          </cell>
        </row>
        <row r="3564">
          <cell r="A3564">
            <v>25900014</v>
          </cell>
          <cell r="B3564" t="str">
            <v>25900014 C Cess -ISD Maharashtra AD Receivable (RCM</v>
          </cell>
          <cell r="C3564">
            <v>0</v>
          </cell>
          <cell r="D3564">
            <v>0</v>
          </cell>
          <cell r="E3564">
            <v>0</v>
          </cell>
          <cell r="F3564">
            <v>0</v>
          </cell>
          <cell r="G3564">
            <v>0</v>
          </cell>
          <cell r="H3564">
            <v>0</v>
          </cell>
          <cell r="I3564">
            <v>0</v>
          </cell>
          <cell r="J3564">
            <v>0</v>
          </cell>
          <cell r="K3564">
            <v>0</v>
          </cell>
          <cell r="L3564">
            <v>0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>
            <v>0</v>
          </cell>
          <cell r="T3564">
            <v>0</v>
          </cell>
        </row>
        <row r="3565">
          <cell r="A3565">
            <v>25900015</v>
          </cell>
          <cell r="B3565" t="str">
            <v>25900015 C Cess -ISD Tamilnadu MRV Receivable (RCM)</v>
          </cell>
          <cell r="C3565">
            <v>0</v>
          </cell>
          <cell r="D3565">
            <v>0</v>
          </cell>
          <cell r="E3565">
            <v>0</v>
          </cell>
          <cell r="F3565">
            <v>0</v>
          </cell>
          <cell r="G3565">
            <v>0</v>
          </cell>
          <cell r="H3565">
            <v>0</v>
          </cell>
          <cell r="I3565">
            <v>0</v>
          </cell>
          <cell r="J3565">
            <v>0</v>
          </cell>
          <cell r="K3565">
            <v>0</v>
          </cell>
          <cell r="L3565">
            <v>0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>
            <v>0</v>
          </cell>
          <cell r="T3565">
            <v>0</v>
          </cell>
        </row>
        <row r="3566">
          <cell r="A3566">
            <v>25900016</v>
          </cell>
          <cell r="B3566" t="str">
            <v>25900016 C Cess- ISD Punjab SD Receivable (RCM)</v>
          </cell>
          <cell r="C3566">
            <v>0</v>
          </cell>
          <cell r="D3566">
            <v>0</v>
          </cell>
          <cell r="E3566">
            <v>0</v>
          </cell>
          <cell r="F3566">
            <v>0</v>
          </cell>
          <cell r="G3566">
            <v>0</v>
          </cell>
          <cell r="H3566">
            <v>0</v>
          </cell>
          <cell r="I3566">
            <v>0</v>
          </cell>
          <cell r="J3566">
            <v>0</v>
          </cell>
          <cell r="K3566">
            <v>0</v>
          </cell>
          <cell r="L3566">
            <v>0</v>
          </cell>
          <cell r="M3566">
            <v>0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>
            <v>0</v>
          </cell>
          <cell r="T3566">
            <v>0</v>
          </cell>
        </row>
        <row r="3567">
          <cell r="A3567">
            <v>25900017</v>
          </cell>
          <cell r="B3567" t="str">
            <v>25900017 C Cess-ISD Maharashtra SBU Receivable (RCM</v>
          </cell>
          <cell r="C3567">
            <v>0</v>
          </cell>
          <cell r="D3567">
            <v>0</v>
          </cell>
          <cell r="E3567">
            <v>0</v>
          </cell>
          <cell r="F3567">
            <v>0</v>
          </cell>
          <cell r="G3567">
            <v>0</v>
          </cell>
          <cell r="H3567">
            <v>0</v>
          </cell>
          <cell r="I3567">
            <v>0</v>
          </cell>
          <cell r="J3567">
            <v>0</v>
          </cell>
          <cell r="K3567">
            <v>0</v>
          </cell>
          <cell r="L3567">
            <v>0</v>
          </cell>
          <cell r="M3567">
            <v>0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>
            <v>0</v>
          </cell>
          <cell r="T3567">
            <v>0</v>
          </cell>
        </row>
        <row r="3568">
          <cell r="A3568">
            <v>25900018</v>
          </cell>
          <cell r="B3568" t="str">
            <v>25900018 C Cess -ISD Maharashtra Receivable (RCM)</v>
          </cell>
          <cell r="C3568">
            <v>0</v>
          </cell>
          <cell r="D3568">
            <v>0</v>
          </cell>
          <cell r="E3568">
            <v>0</v>
          </cell>
          <cell r="F3568">
            <v>0</v>
          </cell>
          <cell r="G3568">
            <v>0</v>
          </cell>
          <cell r="H3568">
            <v>0</v>
          </cell>
          <cell r="I3568">
            <v>0</v>
          </cell>
          <cell r="J3568">
            <v>0</v>
          </cell>
          <cell r="K3568">
            <v>0</v>
          </cell>
          <cell r="L3568">
            <v>0</v>
          </cell>
          <cell r="M3568">
            <v>0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>
            <v>0</v>
          </cell>
          <cell r="T3568">
            <v>0</v>
          </cell>
        </row>
        <row r="3569">
          <cell r="A3569">
            <v>156</v>
          </cell>
          <cell r="B3569" t="str">
            <v>Balances - Customs,Port Trusts,Excise,etc:...</v>
          </cell>
          <cell r="C3569">
            <v>-1080993.3600000001</v>
          </cell>
          <cell r="D3569">
            <v>7751654.8399999999</v>
          </cell>
          <cell r="E3569">
            <v>0</v>
          </cell>
          <cell r="F3569">
            <v>0</v>
          </cell>
          <cell r="G3569">
            <v>0</v>
          </cell>
          <cell r="H3569">
            <v>0</v>
          </cell>
          <cell r="I3569">
            <v>0</v>
          </cell>
          <cell r="J3569">
            <v>0</v>
          </cell>
          <cell r="K3569">
            <v>0</v>
          </cell>
          <cell r="L3569">
            <v>0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>
            <v>0</v>
          </cell>
          <cell r="T3569">
            <v>6670661.4800000004</v>
          </cell>
        </row>
        <row r="3570">
          <cell r="A3570">
            <v>25650001</v>
          </cell>
          <cell r="B3570" t="str">
            <v>25650001 PLA Chq Clearing</v>
          </cell>
          <cell r="C3570">
            <v>0</v>
          </cell>
          <cell r="D3570">
            <v>0</v>
          </cell>
          <cell r="E3570">
            <v>0</v>
          </cell>
          <cell r="F3570">
            <v>0</v>
          </cell>
          <cell r="G3570">
            <v>0</v>
          </cell>
          <cell r="H3570">
            <v>0</v>
          </cell>
          <cell r="I3570">
            <v>0</v>
          </cell>
          <cell r="J3570">
            <v>0</v>
          </cell>
          <cell r="K3570">
            <v>0</v>
          </cell>
          <cell r="L3570">
            <v>0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>
            <v>0</v>
          </cell>
          <cell r="T3570">
            <v>0</v>
          </cell>
        </row>
        <row r="3571">
          <cell r="A3571">
            <v>25650501</v>
          </cell>
          <cell r="B3571" t="str">
            <v>25650501 PLA On Hold F002 EG-02</v>
          </cell>
          <cell r="C3571">
            <v>0</v>
          </cell>
          <cell r="D3571">
            <v>0</v>
          </cell>
          <cell r="E3571">
            <v>0</v>
          </cell>
          <cell r="F3571">
            <v>0</v>
          </cell>
          <cell r="G3571">
            <v>0</v>
          </cell>
          <cell r="H3571">
            <v>0</v>
          </cell>
          <cell r="I3571">
            <v>0</v>
          </cell>
          <cell r="J3571">
            <v>0</v>
          </cell>
          <cell r="K3571">
            <v>0</v>
          </cell>
          <cell r="L3571">
            <v>0</v>
          </cell>
          <cell r="M3571">
            <v>0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>
            <v>0</v>
          </cell>
          <cell r="T3571">
            <v>0</v>
          </cell>
        </row>
        <row r="3572">
          <cell r="A3572">
            <v>25650502</v>
          </cell>
          <cell r="B3572" t="str">
            <v>25650502 PLA On Hold F003 EG-03</v>
          </cell>
          <cell r="C3572">
            <v>0</v>
          </cell>
          <cell r="D3572">
            <v>0</v>
          </cell>
          <cell r="E3572">
            <v>0</v>
          </cell>
          <cell r="F3572">
            <v>0</v>
          </cell>
          <cell r="G3572">
            <v>0</v>
          </cell>
          <cell r="H3572">
            <v>0</v>
          </cell>
          <cell r="I3572">
            <v>0</v>
          </cell>
          <cell r="J3572">
            <v>0</v>
          </cell>
          <cell r="K3572">
            <v>0</v>
          </cell>
          <cell r="L3572">
            <v>0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>
            <v>0</v>
          </cell>
          <cell r="T3572">
            <v>0</v>
          </cell>
        </row>
        <row r="3573">
          <cell r="A3573">
            <v>25650503</v>
          </cell>
          <cell r="B3573" t="str">
            <v>25650503 PLA On Hold F016 EG-94</v>
          </cell>
          <cell r="C3573">
            <v>0</v>
          </cell>
          <cell r="D3573">
            <v>0</v>
          </cell>
          <cell r="E3573">
            <v>0</v>
          </cell>
          <cell r="F3573">
            <v>0</v>
          </cell>
          <cell r="G3573">
            <v>0</v>
          </cell>
          <cell r="H3573">
            <v>0</v>
          </cell>
          <cell r="I3573">
            <v>0</v>
          </cell>
          <cell r="J3573">
            <v>0</v>
          </cell>
          <cell r="K3573">
            <v>0</v>
          </cell>
          <cell r="L3573">
            <v>0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>
            <v>0</v>
          </cell>
          <cell r="T3573">
            <v>0</v>
          </cell>
        </row>
        <row r="3574">
          <cell r="A3574">
            <v>25650504</v>
          </cell>
          <cell r="B3574" t="str">
            <v>25650504 PLA On Hold F005 EG-95</v>
          </cell>
          <cell r="C3574">
            <v>0</v>
          </cell>
          <cell r="D3574">
            <v>0</v>
          </cell>
          <cell r="E3574">
            <v>0</v>
          </cell>
          <cell r="F3574">
            <v>0</v>
          </cell>
          <cell r="G3574">
            <v>0</v>
          </cell>
          <cell r="H3574">
            <v>0</v>
          </cell>
          <cell r="I3574">
            <v>0</v>
          </cell>
          <cell r="J3574">
            <v>0</v>
          </cell>
          <cell r="K3574">
            <v>0</v>
          </cell>
          <cell r="L3574">
            <v>0</v>
          </cell>
          <cell r="M3574">
            <v>0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>
            <v>0</v>
          </cell>
          <cell r="T3574">
            <v>0</v>
          </cell>
        </row>
        <row r="3575">
          <cell r="A3575">
            <v>25650505</v>
          </cell>
          <cell r="B3575" t="str">
            <v>25650505 PLA On Hold F007 EG-97</v>
          </cell>
          <cell r="C3575">
            <v>0</v>
          </cell>
          <cell r="D3575">
            <v>0</v>
          </cell>
          <cell r="E3575">
            <v>0</v>
          </cell>
          <cell r="F3575">
            <v>0</v>
          </cell>
          <cell r="G3575">
            <v>0</v>
          </cell>
          <cell r="H3575">
            <v>0</v>
          </cell>
          <cell r="I3575">
            <v>0</v>
          </cell>
          <cell r="J3575">
            <v>0</v>
          </cell>
          <cell r="K3575">
            <v>0</v>
          </cell>
          <cell r="L3575">
            <v>0</v>
          </cell>
          <cell r="M3575">
            <v>0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>
            <v>0</v>
          </cell>
          <cell r="T3575">
            <v>0</v>
          </cell>
        </row>
        <row r="3576">
          <cell r="A3576">
            <v>25650506</v>
          </cell>
          <cell r="B3576" t="str">
            <v>25650506 PLA On Hold F015 EG-04</v>
          </cell>
          <cell r="C3576">
            <v>0</v>
          </cell>
          <cell r="D3576">
            <v>0</v>
          </cell>
          <cell r="E3576">
            <v>0</v>
          </cell>
          <cell r="F3576">
            <v>0</v>
          </cell>
          <cell r="G3576">
            <v>0</v>
          </cell>
          <cell r="H3576">
            <v>0</v>
          </cell>
          <cell r="I3576">
            <v>0</v>
          </cell>
          <cell r="J3576">
            <v>0</v>
          </cell>
          <cell r="K3576">
            <v>0</v>
          </cell>
          <cell r="L3576">
            <v>0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>
            <v>0</v>
          </cell>
          <cell r="T3576">
            <v>0</v>
          </cell>
        </row>
        <row r="3577">
          <cell r="A3577">
            <v>25650507</v>
          </cell>
          <cell r="B3577" t="str">
            <v>25650507 PLA On Hold F010 EG-10</v>
          </cell>
          <cell r="C3577">
            <v>0</v>
          </cell>
          <cell r="D3577">
            <v>0</v>
          </cell>
          <cell r="E3577">
            <v>0</v>
          </cell>
          <cell r="F3577">
            <v>0</v>
          </cell>
          <cell r="G3577">
            <v>0</v>
          </cell>
          <cell r="H3577">
            <v>0</v>
          </cell>
          <cell r="I3577">
            <v>0</v>
          </cell>
          <cell r="J3577">
            <v>0</v>
          </cell>
          <cell r="K3577">
            <v>0</v>
          </cell>
          <cell r="L3577">
            <v>0</v>
          </cell>
          <cell r="M3577">
            <v>0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>
            <v>0</v>
          </cell>
          <cell r="T3577">
            <v>0</v>
          </cell>
        </row>
        <row r="3578">
          <cell r="A3578">
            <v>25650508</v>
          </cell>
          <cell r="B3578" t="str">
            <v>25650508 PLA On Hold F014 EG-93</v>
          </cell>
          <cell r="C3578">
            <v>0</v>
          </cell>
          <cell r="D3578">
            <v>0</v>
          </cell>
          <cell r="E3578">
            <v>0</v>
          </cell>
          <cell r="F3578">
            <v>0</v>
          </cell>
          <cell r="G3578">
            <v>0</v>
          </cell>
          <cell r="H3578">
            <v>0</v>
          </cell>
          <cell r="I3578">
            <v>0</v>
          </cell>
          <cell r="J3578">
            <v>0</v>
          </cell>
          <cell r="K3578">
            <v>0</v>
          </cell>
          <cell r="L3578">
            <v>0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>
            <v>0</v>
          </cell>
          <cell r="T3578">
            <v>0</v>
          </cell>
        </row>
        <row r="3579">
          <cell r="A3579">
            <v>25650509</v>
          </cell>
          <cell r="B3579" t="str">
            <v>25650509 PLA On Hold F008 EG-98</v>
          </cell>
          <cell r="C3579">
            <v>0</v>
          </cell>
          <cell r="D3579">
            <v>0</v>
          </cell>
          <cell r="E3579">
            <v>0</v>
          </cell>
          <cell r="F3579">
            <v>0</v>
          </cell>
          <cell r="G3579">
            <v>0</v>
          </cell>
          <cell r="H3579">
            <v>0</v>
          </cell>
          <cell r="I3579">
            <v>0</v>
          </cell>
          <cell r="J3579">
            <v>0</v>
          </cell>
          <cell r="K3579">
            <v>0</v>
          </cell>
          <cell r="L3579">
            <v>0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>
            <v>0</v>
          </cell>
          <cell r="T3579">
            <v>0</v>
          </cell>
        </row>
        <row r="3580">
          <cell r="A3580">
            <v>25650510</v>
          </cell>
          <cell r="B3580" t="str">
            <v>25650510 PLA On Hold F009 EG-99</v>
          </cell>
          <cell r="C3580">
            <v>0</v>
          </cell>
          <cell r="D3580">
            <v>0</v>
          </cell>
          <cell r="E3580">
            <v>0</v>
          </cell>
          <cell r="F3580">
            <v>0</v>
          </cell>
          <cell r="G3580">
            <v>0</v>
          </cell>
          <cell r="H3580">
            <v>0</v>
          </cell>
          <cell r="I3580">
            <v>0</v>
          </cell>
          <cell r="J3580">
            <v>0</v>
          </cell>
          <cell r="K3580">
            <v>0</v>
          </cell>
          <cell r="L3580">
            <v>0</v>
          </cell>
          <cell r="M3580">
            <v>0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>
            <v>0</v>
          </cell>
          <cell r="T3580">
            <v>0</v>
          </cell>
        </row>
        <row r="3581">
          <cell r="A3581">
            <v>25650511</v>
          </cell>
          <cell r="B3581" t="str">
            <v>25650511 PLA On Hold FS01 EG-26</v>
          </cell>
          <cell r="C3581">
            <v>0</v>
          </cell>
          <cell r="D3581">
            <v>0</v>
          </cell>
          <cell r="E3581">
            <v>0</v>
          </cell>
          <cell r="F3581">
            <v>0</v>
          </cell>
          <cell r="G3581">
            <v>0</v>
          </cell>
          <cell r="H3581">
            <v>0</v>
          </cell>
          <cell r="I3581">
            <v>0</v>
          </cell>
          <cell r="J3581">
            <v>0</v>
          </cell>
          <cell r="K3581">
            <v>0</v>
          </cell>
          <cell r="L3581">
            <v>0</v>
          </cell>
          <cell r="M3581">
            <v>0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>
            <v>0</v>
          </cell>
          <cell r="T3581">
            <v>0</v>
          </cell>
        </row>
        <row r="3582">
          <cell r="A3582">
            <v>25650512</v>
          </cell>
          <cell r="B3582" t="str">
            <v>25650512 PLA On Hold FS02 EG-27</v>
          </cell>
          <cell r="C3582">
            <v>0</v>
          </cell>
          <cell r="D3582">
            <v>0</v>
          </cell>
          <cell r="E3582">
            <v>0</v>
          </cell>
          <cell r="F3582">
            <v>0</v>
          </cell>
          <cell r="G3582">
            <v>0</v>
          </cell>
          <cell r="H3582">
            <v>0</v>
          </cell>
          <cell r="I3582">
            <v>0</v>
          </cell>
          <cell r="J3582">
            <v>0</v>
          </cell>
          <cell r="K3582">
            <v>0</v>
          </cell>
          <cell r="L3582">
            <v>0</v>
          </cell>
          <cell r="M3582">
            <v>0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>
            <v>0</v>
          </cell>
          <cell r="T3582">
            <v>0</v>
          </cell>
        </row>
        <row r="3583">
          <cell r="A3583">
            <v>25650513</v>
          </cell>
          <cell r="B3583" t="str">
            <v>25650513 PLA On Hold FS03 EG-28</v>
          </cell>
          <cell r="C3583">
            <v>0</v>
          </cell>
          <cell r="D3583">
            <v>0</v>
          </cell>
          <cell r="E3583">
            <v>0</v>
          </cell>
          <cell r="F3583">
            <v>0</v>
          </cell>
          <cell r="G3583">
            <v>0</v>
          </cell>
          <cell r="H3583">
            <v>0</v>
          </cell>
          <cell r="I3583">
            <v>0</v>
          </cell>
          <cell r="J3583">
            <v>0</v>
          </cell>
          <cell r="K3583">
            <v>0</v>
          </cell>
          <cell r="L3583">
            <v>0</v>
          </cell>
          <cell r="M3583">
            <v>0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>
            <v>0</v>
          </cell>
          <cell r="T3583">
            <v>0</v>
          </cell>
        </row>
        <row r="3584">
          <cell r="A3584">
            <v>25650514</v>
          </cell>
          <cell r="B3584" t="str">
            <v>25650514 PLA On Hold FS04 EG-29</v>
          </cell>
          <cell r="C3584">
            <v>0</v>
          </cell>
          <cell r="D3584">
            <v>0</v>
          </cell>
          <cell r="E3584">
            <v>0</v>
          </cell>
          <cell r="F3584">
            <v>0</v>
          </cell>
          <cell r="G3584">
            <v>0</v>
          </cell>
          <cell r="H3584">
            <v>0</v>
          </cell>
          <cell r="I3584">
            <v>0</v>
          </cell>
          <cell r="J3584">
            <v>0</v>
          </cell>
          <cell r="K3584">
            <v>0</v>
          </cell>
          <cell r="L3584">
            <v>0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>
            <v>0</v>
          </cell>
          <cell r="T3584">
            <v>0</v>
          </cell>
        </row>
        <row r="3585">
          <cell r="A3585">
            <v>25650515</v>
          </cell>
          <cell r="B3585" t="str">
            <v>25650515 PLA On Hold A011 EG-11</v>
          </cell>
          <cell r="C3585">
            <v>0</v>
          </cell>
          <cell r="D3585">
            <v>0</v>
          </cell>
          <cell r="E3585">
            <v>0</v>
          </cell>
          <cell r="F3585">
            <v>0</v>
          </cell>
          <cell r="G3585">
            <v>0</v>
          </cell>
          <cell r="H3585">
            <v>0</v>
          </cell>
          <cell r="I3585">
            <v>0</v>
          </cell>
          <cell r="J3585">
            <v>0</v>
          </cell>
          <cell r="K3585">
            <v>0</v>
          </cell>
          <cell r="L3585">
            <v>0</v>
          </cell>
          <cell r="M3585">
            <v>0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</row>
        <row r="3586">
          <cell r="A3586">
            <v>25650516</v>
          </cell>
          <cell r="B3586" t="str">
            <v>25650516 PLA On Hold A012 EG-11</v>
          </cell>
          <cell r="C3586">
            <v>0</v>
          </cell>
          <cell r="D3586">
            <v>0</v>
          </cell>
          <cell r="E3586">
            <v>0</v>
          </cell>
          <cell r="F3586">
            <v>0</v>
          </cell>
          <cell r="G3586">
            <v>0</v>
          </cell>
          <cell r="H3586">
            <v>0</v>
          </cell>
          <cell r="I3586">
            <v>0</v>
          </cell>
          <cell r="J3586">
            <v>0</v>
          </cell>
          <cell r="K3586">
            <v>0</v>
          </cell>
          <cell r="L3586">
            <v>0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</row>
        <row r="3587">
          <cell r="A3587">
            <v>25650517</v>
          </cell>
          <cell r="B3587" t="str">
            <v>25650517 PLA On Hold A013 EG-11</v>
          </cell>
          <cell r="C3587">
            <v>0</v>
          </cell>
          <cell r="D3587">
            <v>0</v>
          </cell>
          <cell r="E3587">
            <v>0</v>
          </cell>
          <cell r="F3587">
            <v>0</v>
          </cell>
          <cell r="G3587">
            <v>0</v>
          </cell>
          <cell r="H3587">
            <v>0</v>
          </cell>
          <cell r="I3587">
            <v>0</v>
          </cell>
          <cell r="J3587">
            <v>0</v>
          </cell>
          <cell r="K3587">
            <v>0</v>
          </cell>
          <cell r="L3587">
            <v>0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</row>
        <row r="3588">
          <cell r="A3588">
            <v>25650518</v>
          </cell>
          <cell r="B3588" t="str">
            <v>25650518 PLA On Hold A002 EG-12</v>
          </cell>
          <cell r="C3588">
            <v>0</v>
          </cell>
          <cell r="D3588">
            <v>0</v>
          </cell>
          <cell r="E3588">
            <v>0</v>
          </cell>
          <cell r="F3588">
            <v>0</v>
          </cell>
          <cell r="G3588">
            <v>0</v>
          </cell>
          <cell r="H3588">
            <v>0</v>
          </cell>
          <cell r="I3588">
            <v>0</v>
          </cell>
          <cell r="J3588">
            <v>0</v>
          </cell>
          <cell r="K3588">
            <v>0</v>
          </cell>
          <cell r="L3588">
            <v>0</v>
          </cell>
          <cell r="M3588">
            <v>0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</row>
        <row r="3589">
          <cell r="A3589">
            <v>25650519</v>
          </cell>
          <cell r="B3589" t="str">
            <v>25650519 PLA On Hold A003 EG-13</v>
          </cell>
          <cell r="C3589">
            <v>0</v>
          </cell>
          <cell r="D3589">
            <v>0</v>
          </cell>
          <cell r="E3589">
            <v>0</v>
          </cell>
          <cell r="F3589">
            <v>0</v>
          </cell>
          <cell r="G3589">
            <v>0</v>
          </cell>
          <cell r="H3589">
            <v>0</v>
          </cell>
          <cell r="I3589">
            <v>0</v>
          </cell>
          <cell r="J3589">
            <v>0</v>
          </cell>
          <cell r="K3589">
            <v>0</v>
          </cell>
          <cell r="L3589">
            <v>0</v>
          </cell>
          <cell r="M3589">
            <v>0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</row>
        <row r="3590">
          <cell r="A3590">
            <v>25650520</v>
          </cell>
          <cell r="B3590" t="str">
            <v>25650520 PLA On Hold A004 EG-14</v>
          </cell>
          <cell r="C3590">
            <v>0</v>
          </cell>
          <cell r="D3590">
            <v>0</v>
          </cell>
          <cell r="E3590">
            <v>0</v>
          </cell>
          <cell r="F3590">
            <v>0</v>
          </cell>
          <cell r="G3590">
            <v>0</v>
          </cell>
          <cell r="H3590">
            <v>0</v>
          </cell>
          <cell r="I3590">
            <v>0</v>
          </cell>
          <cell r="J3590">
            <v>0</v>
          </cell>
          <cell r="K3590">
            <v>0</v>
          </cell>
          <cell r="L3590">
            <v>0</v>
          </cell>
          <cell r="M3590">
            <v>0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</row>
        <row r="3591">
          <cell r="A3591">
            <v>25650521</v>
          </cell>
          <cell r="B3591" t="str">
            <v>25650521 PLA On Hold A005 EG-15</v>
          </cell>
          <cell r="C3591">
            <v>0</v>
          </cell>
          <cell r="D3591">
            <v>0</v>
          </cell>
          <cell r="E3591">
            <v>0</v>
          </cell>
          <cell r="F3591">
            <v>0</v>
          </cell>
          <cell r="G3591">
            <v>0</v>
          </cell>
          <cell r="H3591">
            <v>0</v>
          </cell>
          <cell r="I3591">
            <v>0</v>
          </cell>
          <cell r="J3591">
            <v>0</v>
          </cell>
          <cell r="K3591">
            <v>0</v>
          </cell>
          <cell r="L3591">
            <v>0</v>
          </cell>
          <cell r="M3591">
            <v>0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</row>
        <row r="3592">
          <cell r="A3592">
            <v>25650522</v>
          </cell>
          <cell r="B3592" t="str">
            <v>25650522 PLA On Hold A006 EG-16</v>
          </cell>
          <cell r="C3592">
            <v>0</v>
          </cell>
          <cell r="D3592">
            <v>0</v>
          </cell>
          <cell r="E3592">
            <v>0</v>
          </cell>
          <cell r="F3592">
            <v>0</v>
          </cell>
          <cell r="G3592">
            <v>0</v>
          </cell>
          <cell r="H3592">
            <v>0</v>
          </cell>
          <cell r="I3592">
            <v>0</v>
          </cell>
          <cell r="J3592">
            <v>0</v>
          </cell>
          <cell r="K3592">
            <v>0</v>
          </cell>
          <cell r="L3592">
            <v>0</v>
          </cell>
          <cell r="M3592">
            <v>0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</row>
        <row r="3593">
          <cell r="A3593">
            <v>25650523</v>
          </cell>
          <cell r="B3593" t="str">
            <v>25650523 PLA On Hold A015 EG-18</v>
          </cell>
          <cell r="C3593">
            <v>0</v>
          </cell>
          <cell r="D3593">
            <v>0</v>
          </cell>
          <cell r="E3593">
            <v>0</v>
          </cell>
          <cell r="F3593">
            <v>0</v>
          </cell>
          <cell r="G3593">
            <v>0</v>
          </cell>
          <cell r="H3593">
            <v>0</v>
          </cell>
          <cell r="I3593">
            <v>0</v>
          </cell>
          <cell r="J3593">
            <v>0</v>
          </cell>
          <cell r="K3593">
            <v>0</v>
          </cell>
          <cell r="L3593">
            <v>0</v>
          </cell>
          <cell r="M3593">
            <v>0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</row>
        <row r="3594">
          <cell r="A3594">
            <v>25650524</v>
          </cell>
          <cell r="B3594" t="str">
            <v>25650524 PLA On Hold A018 EG-19</v>
          </cell>
          <cell r="C3594">
            <v>0</v>
          </cell>
          <cell r="D3594">
            <v>0</v>
          </cell>
          <cell r="E3594">
            <v>0</v>
          </cell>
          <cell r="F3594">
            <v>0</v>
          </cell>
          <cell r="G3594">
            <v>0</v>
          </cell>
          <cell r="H3594">
            <v>0</v>
          </cell>
          <cell r="I3594">
            <v>0</v>
          </cell>
          <cell r="J3594">
            <v>0</v>
          </cell>
          <cell r="K3594">
            <v>0</v>
          </cell>
          <cell r="L3594">
            <v>0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>
            <v>0</v>
          </cell>
          <cell r="T3594">
            <v>0</v>
          </cell>
        </row>
        <row r="3595">
          <cell r="A3595">
            <v>25650525</v>
          </cell>
          <cell r="B3595" t="str">
            <v>25650525 PLA On Hold MD05 EG-45</v>
          </cell>
          <cell r="C3595">
            <v>0</v>
          </cell>
          <cell r="D3595">
            <v>0</v>
          </cell>
          <cell r="E3595">
            <v>0</v>
          </cell>
          <cell r="F3595">
            <v>0</v>
          </cell>
          <cell r="G3595">
            <v>0</v>
          </cell>
          <cell r="H3595">
            <v>0</v>
          </cell>
          <cell r="I3595">
            <v>0</v>
          </cell>
          <cell r="J3595">
            <v>0</v>
          </cell>
          <cell r="K3595">
            <v>0</v>
          </cell>
          <cell r="L3595">
            <v>0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>
            <v>0</v>
          </cell>
          <cell r="T3595">
            <v>0</v>
          </cell>
        </row>
        <row r="3596">
          <cell r="A3596">
            <v>25650526</v>
          </cell>
          <cell r="B3596" t="str">
            <v>25650526 PLA On Hold A010 EG-56</v>
          </cell>
          <cell r="C3596">
            <v>0</v>
          </cell>
          <cell r="D3596">
            <v>0</v>
          </cell>
          <cell r="E3596">
            <v>0</v>
          </cell>
          <cell r="F3596">
            <v>0</v>
          </cell>
          <cell r="G3596">
            <v>0</v>
          </cell>
          <cell r="H3596">
            <v>0</v>
          </cell>
          <cell r="I3596">
            <v>0</v>
          </cell>
          <cell r="J3596">
            <v>0</v>
          </cell>
          <cell r="K3596">
            <v>0</v>
          </cell>
          <cell r="L3596">
            <v>0</v>
          </cell>
          <cell r="M3596">
            <v>0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>
            <v>0</v>
          </cell>
          <cell r="T3596">
            <v>0</v>
          </cell>
        </row>
        <row r="3597">
          <cell r="A3597">
            <v>25650527</v>
          </cell>
          <cell r="B3597" t="str">
            <v>25650527 PLA On Hold A008 EG-60</v>
          </cell>
          <cell r="C3597">
            <v>0</v>
          </cell>
          <cell r="D3597">
            <v>0</v>
          </cell>
          <cell r="E3597">
            <v>0</v>
          </cell>
          <cell r="F3597">
            <v>0</v>
          </cell>
          <cell r="G3597">
            <v>0</v>
          </cell>
          <cell r="H3597">
            <v>0</v>
          </cell>
          <cell r="I3597">
            <v>0</v>
          </cell>
          <cell r="J3597">
            <v>0</v>
          </cell>
          <cell r="K3597">
            <v>0</v>
          </cell>
          <cell r="L3597">
            <v>0</v>
          </cell>
          <cell r="M3597">
            <v>0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>
            <v>0</v>
          </cell>
          <cell r="T3597">
            <v>0</v>
          </cell>
        </row>
        <row r="3598">
          <cell r="A3598">
            <v>25650528</v>
          </cell>
          <cell r="B3598" t="str">
            <v>25650528 PLA On Hold A009 EG-61</v>
          </cell>
          <cell r="C3598">
            <v>0</v>
          </cell>
          <cell r="D3598">
            <v>0</v>
          </cell>
          <cell r="E3598">
            <v>0</v>
          </cell>
          <cell r="F3598">
            <v>0</v>
          </cell>
          <cell r="G3598">
            <v>0</v>
          </cell>
          <cell r="H3598">
            <v>0</v>
          </cell>
          <cell r="I3598">
            <v>0</v>
          </cell>
          <cell r="J3598">
            <v>0</v>
          </cell>
          <cell r="K3598">
            <v>0</v>
          </cell>
          <cell r="L3598">
            <v>0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>
            <v>0</v>
          </cell>
          <cell r="T3598">
            <v>0</v>
          </cell>
        </row>
        <row r="3599">
          <cell r="A3599">
            <v>25650529</v>
          </cell>
          <cell r="B3599" t="str">
            <v>25650529 PLA On Hold F001 EG-62</v>
          </cell>
          <cell r="C3599">
            <v>0</v>
          </cell>
          <cell r="D3599">
            <v>0</v>
          </cell>
          <cell r="E3599">
            <v>0</v>
          </cell>
          <cell r="F3599">
            <v>0</v>
          </cell>
          <cell r="G3599">
            <v>0</v>
          </cell>
          <cell r="H3599">
            <v>0</v>
          </cell>
          <cell r="I3599">
            <v>0</v>
          </cell>
          <cell r="J3599">
            <v>0</v>
          </cell>
          <cell r="K3599">
            <v>0</v>
          </cell>
          <cell r="L3599">
            <v>0</v>
          </cell>
          <cell r="M3599">
            <v>0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>
            <v>0</v>
          </cell>
          <cell r="T3599">
            <v>0</v>
          </cell>
        </row>
        <row r="3600">
          <cell r="A3600">
            <v>25650530</v>
          </cell>
          <cell r="B3600" t="str">
            <v>25650530 PLA On Hold SA01 EG-63</v>
          </cell>
          <cell r="C3600">
            <v>0</v>
          </cell>
          <cell r="D3600">
            <v>0</v>
          </cell>
          <cell r="E3600">
            <v>0</v>
          </cell>
          <cell r="F3600">
            <v>0</v>
          </cell>
          <cell r="G3600">
            <v>0</v>
          </cell>
          <cell r="H3600">
            <v>0</v>
          </cell>
          <cell r="I3600">
            <v>0</v>
          </cell>
          <cell r="J3600">
            <v>0</v>
          </cell>
          <cell r="K3600">
            <v>0</v>
          </cell>
          <cell r="L3600">
            <v>0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>
            <v>0</v>
          </cell>
          <cell r="T3600">
            <v>0</v>
          </cell>
        </row>
        <row r="3601">
          <cell r="A3601">
            <v>25650531</v>
          </cell>
          <cell r="B3601" t="str">
            <v>25650531 PLA On Hold SF01 EG-63</v>
          </cell>
          <cell r="C3601">
            <v>0</v>
          </cell>
          <cell r="D3601">
            <v>0</v>
          </cell>
          <cell r="E3601">
            <v>0</v>
          </cell>
          <cell r="F3601">
            <v>0</v>
          </cell>
          <cell r="G3601">
            <v>0</v>
          </cell>
          <cell r="H3601">
            <v>0</v>
          </cell>
          <cell r="I3601">
            <v>0</v>
          </cell>
          <cell r="J3601">
            <v>0</v>
          </cell>
          <cell r="K3601">
            <v>0</v>
          </cell>
          <cell r="L3601">
            <v>0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>
            <v>0</v>
          </cell>
          <cell r="T3601">
            <v>0</v>
          </cell>
        </row>
        <row r="3602">
          <cell r="A3602">
            <v>25650532</v>
          </cell>
          <cell r="B3602" t="str">
            <v>25650532 PLA On Hold SF02 EG-63</v>
          </cell>
          <cell r="C3602">
            <v>0</v>
          </cell>
          <cell r="D3602">
            <v>0</v>
          </cell>
          <cell r="E3602">
            <v>0</v>
          </cell>
          <cell r="F3602">
            <v>0</v>
          </cell>
          <cell r="G3602">
            <v>0</v>
          </cell>
          <cell r="H3602">
            <v>0</v>
          </cell>
          <cell r="I3602">
            <v>0</v>
          </cell>
          <cell r="J3602">
            <v>0</v>
          </cell>
          <cell r="K3602">
            <v>0</v>
          </cell>
          <cell r="L3602">
            <v>0</v>
          </cell>
          <cell r="M3602">
            <v>0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>
            <v>0</v>
          </cell>
          <cell r="T3602">
            <v>0</v>
          </cell>
        </row>
        <row r="3603">
          <cell r="A3603">
            <v>25650533</v>
          </cell>
          <cell r="B3603" t="str">
            <v>25650533 PLA On Hold SA02 EG-64</v>
          </cell>
          <cell r="C3603">
            <v>0</v>
          </cell>
          <cell r="D3603">
            <v>0</v>
          </cell>
          <cell r="E3603">
            <v>0</v>
          </cell>
          <cell r="F3603">
            <v>0</v>
          </cell>
          <cell r="G3603">
            <v>0</v>
          </cell>
          <cell r="H3603">
            <v>0</v>
          </cell>
          <cell r="I3603">
            <v>0</v>
          </cell>
          <cell r="J3603">
            <v>0</v>
          </cell>
          <cell r="K3603">
            <v>0</v>
          </cell>
          <cell r="L3603">
            <v>0</v>
          </cell>
          <cell r="M3603">
            <v>0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>
            <v>0</v>
          </cell>
          <cell r="T3603">
            <v>0</v>
          </cell>
        </row>
        <row r="3604">
          <cell r="A3604">
            <v>25650534</v>
          </cell>
          <cell r="B3604" t="str">
            <v>25650534 PLA On Hold SA03 EG-65</v>
          </cell>
          <cell r="C3604">
            <v>0</v>
          </cell>
          <cell r="D3604">
            <v>0</v>
          </cell>
          <cell r="E3604">
            <v>0</v>
          </cell>
          <cell r="F3604">
            <v>0</v>
          </cell>
          <cell r="G3604">
            <v>0</v>
          </cell>
          <cell r="H3604">
            <v>0</v>
          </cell>
          <cell r="I3604">
            <v>0</v>
          </cell>
          <cell r="J3604">
            <v>0</v>
          </cell>
          <cell r="K3604">
            <v>0</v>
          </cell>
          <cell r="L3604">
            <v>0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>
            <v>0</v>
          </cell>
          <cell r="T3604">
            <v>0</v>
          </cell>
        </row>
        <row r="3605">
          <cell r="A3605">
            <v>25650535</v>
          </cell>
          <cell r="B3605" t="str">
            <v>25650535 PLA On Hold A016 EG-71</v>
          </cell>
          <cell r="C3605">
            <v>0</v>
          </cell>
          <cell r="D3605">
            <v>0</v>
          </cell>
          <cell r="E3605">
            <v>0</v>
          </cell>
          <cell r="F3605">
            <v>0</v>
          </cell>
          <cell r="G3605">
            <v>0</v>
          </cell>
          <cell r="H3605">
            <v>0</v>
          </cell>
          <cell r="I3605">
            <v>0</v>
          </cell>
          <cell r="J3605">
            <v>0</v>
          </cell>
          <cell r="K3605">
            <v>0</v>
          </cell>
          <cell r="L3605">
            <v>0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>
            <v>0</v>
          </cell>
          <cell r="T3605">
            <v>0</v>
          </cell>
        </row>
        <row r="3606">
          <cell r="A3606">
            <v>25650536</v>
          </cell>
          <cell r="B3606" t="str">
            <v>25650536 PLA On Hold F013 EG-72</v>
          </cell>
          <cell r="C3606">
            <v>0</v>
          </cell>
          <cell r="D3606">
            <v>0</v>
          </cell>
          <cell r="E3606">
            <v>0</v>
          </cell>
          <cell r="F3606">
            <v>0</v>
          </cell>
          <cell r="G3606">
            <v>0</v>
          </cell>
          <cell r="H3606">
            <v>0</v>
          </cell>
          <cell r="I3606">
            <v>0</v>
          </cell>
          <cell r="J3606">
            <v>0</v>
          </cell>
          <cell r="K3606">
            <v>0</v>
          </cell>
          <cell r="L3606">
            <v>0</v>
          </cell>
          <cell r="M3606">
            <v>0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>
            <v>0</v>
          </cell>
          <cell r="T3606">
            <v>0</v>
          </cell>
        </row>
        <row r="3607">
          <cell r="A3607">
            <v>25650537</v>
          </cell>
          <cell r="B3607" t="str">
            <v>25650537 PLA On Hold SK01 EG-73</v>
          </cell>
          <cell r="C3607">
            <v>0</v>
          </cell>
          <cell r="D3607">
            <v>0</v>
          </cell>
          <cell r="E3607">
            <v>0</v>
          </cell>
          <cell r="F3607">
            <v>0</v>
          </cell>
          <cell r="G3607">
            <v>0</v>
          </cell>
          <cell r="H3607">
            <v>0</v>
          </cell>
          <cell r="I3607">
            <v>0</v>
          </cell>
          <cell r="J3607">
            <v>0</v>
          </cell>
          <cell r="K3607">
            <v>0</v>
          </cell>
          <cell r="L3607">
            <v>0</v>
          </cell>
          <cell r="M3607">
            <v>0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>
            <v>0</v>
          </cell>
          <cell r="T3607">
            <v>0</v>
          </cell>
        </row>
        <row r="3608">
          <cell r="A3608">
            <v>25650539</v>
          </cell>
          <cell r="B3608" t="str">
            <v>25650539 PLA On Hold A017 EG-81</v>
          </cell>
          <cell r="C3608">
            <v>0</v>
          </cell>
          <cell r="D3608">
            <v>0</v>
          </cell>
          <cell r="E3608">
            <v>0</v>
          </cell>
          <cell r="F3608">
            <v>0</v>
          </cell>
          <cell r="G3608">
            <v>0</v>
          </cell>
          <cell r="H3608">
            <v>0</v>
          </cell>
          <cell r="I3608">
            <v>0</v>
          </cell>
          <cell r="J3608">
            <v>0</v>
          </cell>
          <cell r="K3608">
            <v>0</v>
          </cell>
          <cell r="L3608">
            <v>0</v>
          </cell>
          <cell r="M3608">
            <v>0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>
            <v>0</v>
          </cell>
          <cell r="T3608">
            <v>0</v>
          </cell>
        </row>
        <row r="3609">
          <cell r="A3609">
            <v>25650540</v>
          </cell>
          <cell r="B3609" t="str">
            <v>25650540 PLA On Hold F017 EG-82</v>
          </cell>
          <cell r="C3609">
            <v>0</v>
          </cell>
          <cell r="D3609">
            <v>0</v>
          </cell>
          <cell r="E3609">
            <v>0</v>
          </cell>
          <cell r="F3609">
            <v>0</v>
          </cell>
          <cell r="G3609">
            <v>0</v>
          </cell>
          <cell r="H3609">
            <v>0</v>
          </cell>
          <cell r="I3609">
            <v>0</v>
          </cell>
          <cell r="J3609">
            <v>0</v>
          </cell>
          <cell r="K3609">
            <v>0</v>
          </cell>
          <cell r="L3609">
            <v>0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>
            <v>0</v>
          </cell>
          <cell r="T3609">
            <v>0</v>
          </cell>
        </row>
        <row r="3610">
          <cell r="A3610">
            <v>25650541</v>
          </cell>
          <cell r="B3610" t="str">
            <v>25650541 PLA On Hold SV01 EG-83</v>
          </cell>
          <cell r="C3610">
            <v>0</v>
          </cell>
          <cell r="D3610">
            <v>0</v>
          </cell>
          <cell r="E3610">
            <v>0</v>
          </cell>
          <cell r="F3610">
            <v>0</v>
          </cell>
          <cell r="G3610">
            <v>0</v>
          </cell>
          <cell r="H3610">
            <v>0</v>
          </cell>
          <cell r="I3610">
            <v>0</v>
          </cell>
          <cell r="J3610">
            <v>0</v>
          </cell>
          <cell r="K3610">
            <v>0</v>
          </cell>
          <cell r="L3610">
            <v>0</v>
          </cell>
          <cell r="M3610">
            <v>0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>
            <v>0</v>
          </cell>
          <cell r="T3610">
            <v>0</v>
          </cell>
        </row>
        <row r="3611">
          <cell r="A3611">
            <v>25650561</v>
          </cell>
          <cell r="B3611" t="str">
            <v>25650561 PLA On Hold AMRV EG-22</v>
          </cell>
          <cell r="C3611">
            <v>0</v>
          </cell>
          <cell r="D3611">
            <v>0</v>
          </cell>
          <cell r="E3611">
            <v>0</v>
          </cell>
          <cell r="F3611">
            <v>0</v>
          </cell>
          <cell r="G3611">
            <v>0</v>
          </cell>
          <cell r="H3611">
            <v>0</v>
          </cell>
          <cell r="I3611">
            <v>0</v>
          </cell>
          <cell r="J3611">
            <v>0</v>
          </cell>
          <cell r="K3611">
            <v>0</v>
          </cell>
          <cell r="L3611">
            <v>0</v>
          </cell>
          <cell r="M3611">
            <v>0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</row>
        <row r="3612">
          <cell r="A3612">
            <v>25650562</v>
          </cell>
          <cell r="B3612" t="str">
            <v>25650562 PLA On Hold FMRV EG-'22</v>
          </cell>
          <cell r="C3612">
            <v>0</v>
          </cell>
          <cell r="D3612">
            <v>0</v>
          </cell>
          <cell r="E3612">
            <v>0</v>
          </cell>
          <cell r="F3612">
            <v>0</v>
          </cell>
          <cell r="G3612">
            <v>0</v>
          </cell>
          <cell r="H3612">
            <v>0</v>
          </cell>
          <cell r="I3612">
            <v>0</v>
          </cell>
          <cell r="J3612">
            <v>0</v>
          </cell>
          <cell r="K3612">
            <v>0</v>
          </cell>
          <cell r="L3612">
            <v>0</v>
          </cell>
          <cell r="M3612">
            <v>0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</row>
        <row r="3613">
          <cell r="A3613">
            <v>25650563</v>
          </cell>
          <cell r="B3613" t="str">
            <v>25650563 PLA On Hold MRVA EG-23</v>
          </cell>
          <cell r="C3613">
            <v>0</v>
          </cell>
          <cell r="D3613">
            <v>0</v>
          </cell>
          <cell r="E3613">
            <v>0</v>
          </cell>
          <cell r="F3613">
            <v>0</v>
          </cell>
          <cell r="G3613">
            <v>0</v>
          </cell>
          <cell r="H3613">
            <v>0</v>
          </cell>
          <cell r="I3613">
            <v>0</v>
          </cell>
          <cell r="J3613">
            <v>0</v>
          </cell>
          <cell r="K3613">
            <v>0</v>
          </cell>
          <cell r="L3613">
            <v>0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>
            <v>0</v>
          </cell>
          <cell r="T3613">
            <v>0</v>
          </cell>
        </row>
        <row r="3614">
          <cell r="A3614">
            <v>25650564</v>
          </cell>
          <cell r="B3614" t="str">
            <v>25650564 PLA On Hold MRVF EG-24</v>
          </cell>
          <cell r="C3614">
            <v>0</v>
          </cell>
          <cell r="D3614">
            <v>0</v>
          </cell>
          <cell r="E3614">
            <v>0</v>
          </cell>
          <cell r="F3614">
            <v>0</v>
          </cell>
          <cell r="G3614">
            <v>0</v>
          </cell>
          <cell r="H3614">
            <v>0</v>
          </cell>
          <cell r="I3614">
            <v>0</v>
          </cell>
          <cell r="J3614">
            <v>0</v>
          </cell>
          <cell r="K3614">
            <v>0</v>
          </cell>
          <cell r="L3614">
            <v>0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>
            <v>0</v>
          </cell>
          <cell r="T3614">
            <v>0</v>
          </cell>
        </row>
        <row r="3615">
          <cell r="A3615">
            <v>25650565</v>
          </cell>
          <cell r="B3615" t="str">
            <v>25650565 PLA On Hold MRVH EG-25</v>
          </cell>
          <cell r="C3615">
            <v>0</v>
          </cell>
          <cell r="D3615">
            <v>0</v>
          </cell>
          <cell r="E3615">
            <v>0</v>
          </cell>
          <cell r="F3615">
            <v>0</v>
          </cell>
          <cell r="G3615">
            <v>0</v>
          </cell>
          <cell r="H3615">
            <v>0</v>
          </cell>
          <cell r="I3615">
            <v>0</v>
          </cell>
          <cell r="J3615">
            <v>0</v>
          </cell>
          <cell r="K3615">
            <v>0</v>
          </cell>
          <cell r="L3615">
            <v>0</v>
          </cell>
          <cell r="M3615">
            <v>0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>
            <v>0</v>
          </cell>
          <cell r="T3615">
            <v>0</v>
          </cell>
        </row>
        <row r="3616">
          <cell r="A3616">
            <v>25650574</v>
          </cell>
          <cell r="B3616" t="str">
            <v>25650574 PLA On Hold AI05 EG-09</v>
          </cell>
          <cell r="C3616">
            <v>0</v>
          </cell>
          <cell r="D3616">
            <v>0</v>
          </cell>
          <cell r="E3616">
            <v>0</v>
          </cell>
          <cell r="F3616">
            <v>0</v>
          </cell>
          <cell r="G3616">
            <v>0</v>
          </cell>
          <cell r="H3616">
            <v>0</v>
          </cell>
          <cell r="I3616">
            <v>0</v>
          </cell>
          <cell r="J3616">
            <v>0</v>
          </cell>
          <cell r="K3616">
            <v>0</v>
          </cell>
          <cell r="L3616">
            <v>0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>
            <v>0</v>
          </cell>
          <cell r="T3616">
            <v>0</v>
          </cell>
        </row>
        <row r="3617">
          <cell r="A3617">
            <v>25650575</v>
          </cell>
          <cell r="B3617" t="str">
            <v>25650575 PLA On Hold AR03 EG-06</v>
          </cell>
          <cell r="C3617">
            <v>0</v>
          </cell>
          <cell r="D3617">
            <v>0</v>
          </cell>
          <cell r="E3617">
            <v>0</v>
          </cell>
          <cell r="F3617">
            <v>0</v>
          </cell>
          <cell r="G3617">
            <v>0</v>
          </cell>
          <cell r="H3617">
            <v>0</v>
          </cell>
          <cell r="I3617">
            <v>0</v>
          </cell>
          <cell r="J3617">
            <v>0</v>
          </cell>
          <cell r="K3617">
            <v>0</v>
          </cell>
          <cell r="L3617">
            <v>0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>
            <v>0</v>
          </cell>
          <cell r="T3617">
            <v>0</v>
          </cell>
        </row>
        <row r="3618">
          <cell r="A3618">
            <v>25650583</v>
          </cell>
          <cell r="B3618" t="str">
            <v>25650583 PLA On Hold F025 EG-C1</v>
          </cell>
          <cell r="C3618">
            <v>0</v>
          </cell>
          <cell r="D3618">
            <v>0</v>
          </cell>
          <cell r="E3618">
            <v>0</v>
          </cell>
          <cell r="F3618">
            <v>0</v>
          </cell>
          <cell r="G3618">
            <v>0</v>
          </cell>
          <cell r="H3618">
            <v>0</v>
          </cell>
          <cell r="I3618">
            <v>0</v>
          </cell>
          <cell r="J3618">
            <v>0</v>
          </cell>
          <cell r="K3618">
            <v>0</v>
          </cell>
          <cell r="L3618">
            <v>0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>
            <v>0</v>
          </cell>
          <cell r="T3618">
            <v>0</v>
          </cell>
        </row>
        <row r="3619">
          <cell r="A3619">
            <v>25650584</v>
          </cell>
          <cell r="B3619" t="str">
            <v>25650584 PLA On Hold F026 EG-C2</v>
          </cell>
          <cell r="C3619">
            <v>0</v>
          </cell>
          <cell r="D3619">
            <v>0</v>
          </cell>
          <cell r="E3619">
            <v>0</v>
          </cell>
          <cell r="F3619">
            <v>0</v>
          </cell>
          <cell r="G3619">
            <v>0</v>
          </cell>
          <cell r="H3619">
            <v>0</v>
          </cell>
          <cell r="I3619">
            <v>0</v>
          </cell>
          <cell r="J3619">
            <v>0</v>
          </cell>
          <cell r="K3619">
            <v>0</v>
          </cell>
          <cell r="L3619">
            <v>0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>
            <v>0</v>
          </cell>
          <cell r="T3619">
            <v>0</v>
          </cell>
        </row>
        <row r="3620">
          <cell r="A3620">
            <v>25650585</v>
          </cell>
          <cell r="B3620" t="str">
            <v>25650585 PLA On Hold N001 EG-46</v>
          </cell>
          <cell r="C3620">
            <v>0</v>
          </cell>
          <cell r="D3620">
            <v>0</v>
          </cell>
          <cell r="E3620">
            <v>0</v>
          </cell>
          <cell r="F3620">
            <v>0</v>
          </cell>
          <cell r="G3620">
            <v>0</v>
          </cell>
          <cell r="H3620">
            <v>0</v>
          </cell>
          <cell r="I3620">
            <v>0</v>
          </cell>
          <cell r="J3620">
            <v>0</v>
          </cell>
          <cell r="K3620">
            <v>0</v>
          </cell>
          <cell r="L3620">
            <v>0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>
            <v>0</v>
          </cell>
          <cell r="T3620">
            <v>0</v>
          </cell>
        </row>
        <row r="3621">
          <cell r="A3621">
            <v>25650586</v>
          </cell>
          <cell r="B3621" t="str">
            <v>25650586 PLA On Hold F024 EG-V1</v>
          </cell>
          <cell r="C3621">
            <v>0</v>
          </cell>
          <cell r="D3621">
            <v>0</v>
          </cell>
          <cell r="E3621">
            <v>0</v>
          </cell>
          <cell r="F3621">
            <v>0</v>
          </cell>
          <cell r="G3621">
            <v>0</v>
          </cell>
          <cell r="H3621">
            <v>0</v>
          </cell>
          <cell r="I3621">
            <v>0</v>
          </cell>
          <cell r="J3621">
            <v>0</v>
          </cell>
          <cell r="K3621">
            <v>0</v>
          </cell>
          <cell r="L3621">
            <v>0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>
            <v>0</v>
          </cell>
          <cell r="T3621">
            <v>0</v>
          </cell>
        </row>
        <row r="3622">
          <cell r="A3622">
            <v>25650588</v>
          </cell>
          <cell r="B3622" t="str">
            <v>25650588 PLA On Hold A027 EG-86</v>
          </cell>
          <cell r="C3622">
            <v>0</v>
          </cell>
          <cell r="D3622">
            <v>0</v>
          </cell>
          <cell r="E3622">
            <v>0</v>
          </cell>
          <cell r="F3622">
            <v>0</v>
          </cell>
          <cell r="G3622">
            <v>0</v>
          </cell>
          <cell r="H3622">
            <v>0</v>
          </cell>
          <cell r="I3622">
            <v>0</v>
          </cell>
          <cell r="J3622">
            <v>0</v>
          </cell>
          <cell r="K3622">
            <v>0</v>
          </cell>
          <cell r="L3622">
            <v>0</v>
          </cell>
          <cell r="M3622">
            <v>0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>
            <v>0</v>
          </cell>
          <cell r="T3622">
            <v>0</v>
          </cell>
        </row>
        <row r="3623">
          <cell r="A3623">
            <v>25650589</v>
          </cell>
          <cell r="B3623" t="str">
            <v>25650589 PLA On Hold F023 EG-Z1</v>
          </cell>
          <cell r="C3623">
            <v>0</v>
          </cell>
          <cell r="D3623">
            <v>0</v>
          </cell>
          <cell r="E3623">
            <v>0</v>
          </cell>
          <cell r="F3623">
            <v>0</v>
          </cell>
          <cell r="G3623">
            <v>0</v>
          </cell>
          <cell r="H3623">
            <v>0</v>
          </cell>
          <cell r="I3623">
            <v>0</v>
          </cell>
          <cell r="J3623">
            <v>0</v>
          </cell>
          <cell r="K3623">
            <v>0</v>
          </cell>
          <cell r="L3623">
            <v>0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>
            <v>0</v>
          </cell>
          <cell r="T3623">
            <v>0</v>
          </cell>
        </row>
        <row r="3624">
          <cell r="A3624">
            <v>25650590</v>
          </cell>
          <cell r="B3624" t="str">
            <v>25650590 PLA On Hold F027 EG-87</v>
          </cell>
          <cell r="C3624">
            <v>0</v>
          </cell>
          <cell r="D3624">
            <v>0</v>
          </cell>
          <cell r="E3624">
            <v>0</v>
          </cell>
          <cell r="F3624">
            <v>0</v>
          </cell>
          <cell r="G3624">
            <v>0</v>
          </cell>
          <cell r="H3624">
            <v>0</v>
          </cell>
          <cell r="I3624">
            <v>0</v>
          </cell>
          <cell r="J3624">
            <v>0</v>
          </cell>
          <cell r="K3624">
            <v>0</v>
          </cell>
          <cell r="L3624">
            <v>0</v>
          </cell>
          <cell r="M3624">
            <v>0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>
            <v>0</v>
          </cell>
          <cell r="T3624">
            <v>0</v>
          </cell>
        </row>
        <row r="3625">
          <cell r="A3625">
            <v>25650591</v>
          </cell>
          <cell r="B3625" t="str">
            <v>25650591 PLA On Hold A028 EG-68</v>
          </cell>
          <cell r="C3625">
            <v>0</v>
          </cell>
          <cell r="D3625">
            <v>0</v>
          </cell>
          <cell r="E3625">
            <v>0</v>
          </cell>
          <cell r="F3625">
            <v>0</v>
          </cell>
          <cell r="G3625">
            <v>0</v>
          </cell>
          <cell r="H3625">
            <v>0</v>
          </cell>
          <cell r="I3625">
            <v>0</v>
          </cell>
          <cell r="J3625">
            <v>0</v>
          </cell>
          <cell r="K3625">
            <v>0</v>
          </cell>
          <cell r="L3625">
            <v>0</v>
          </cell>
          <cell r="M3625">
            <v>0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>
            <v>0</v>
          </cell>
          <cell r="T3625">
            <v>0</v>
          </cell>
        </row>
        <row r="3626">
          <cell r="A3626">
            <v>25650597</v>
          </cell>
          <cell r="B3626" t="str">
            <v>25650597 PLA On Hold A031 EG-75</v>
          </cell>
          <cell r="C3626">
            <v>0</v>
          </cell>
          <cell r="D3626">
            <v>0</v>
          </cell>
          <cell r="E3626">
            <v>0</v>
          </cell>
          <cell r="F3626">
            <v>0</v>
          </cell>
          <cell r="G3626">
            <v>0</v>
          </cell>
          <cell r="H3626">
            <v>0</v>
          </cell>
          <cell r="I3626">
            <v>0</v>
          </cell>
          <cell r="J3626">
            <v>0</v>
          </cell>
          <cell r="K3626">
            <v>0</v>
          </cell>
          <cell r="L3626">
            <v>0</v>
          </cell>
          <cell r="M3626">
            <v>0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>
            <v>0</v>
          </cell>
          <cell r="T3626">
            <v>0</v>
          </cell>
        </row>
        <row r="3627">
          <cell r="A3627">
            <v>25650598</v>
          </cell>
          <cell r="B3627" t="str">
            <v>25650598 PLA On Hold F031 EG-76</v>
          </cell>
          <cell r="C3627">
            <v>0</v>
          </cell>
          <cell r="D3627">
            <v>0</v>
          </cell>
          <cell r="E3627">
            <v>0</v>
          </cell>
          <cell r="F3627">
            <v>0</v>
          </cell>
          <cell r="G3627">
            <v>0</v>
          </cell>
          <cell r="H3627">
            <v>0</v>
          </cell>
          <cell r="I3627">
            <v>0</v>
          </cell>
          <cell r="J3627">
            <v>0</v>
          </cell>
          <cell r="K3627">
            <v>0</v>
          </cell>
          <cell r="L3627">
            <v>0</v>
          </cell>
          <cell r="M3627">
            <v>0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>
            <v>0</v>
          </cell>
          <cell r="T3627">
            <v>0</v>
          </cell>
        </row>
        <row r="3628">
          <cell r="A3628">
            <v>25650599</v>
          </cell>
          <cell r="B3628" t="str">
            <v>25650599 PLA On Hold SB01 EG-77</v>
          </cell>
          <cell r="C3628">
            <v>0</v>
          </cell>
          <cell r="D3628">
            <v>0</v>
          </cell>
          <cell r="E3628">
            <v>0</v>
          </cell>
          <cell r="F3628">
            <v>0</v>
          </cell>
          <cell r="G3628">
            <v>0</v>
          </cell>
          <cell r="H3628">
            <v>0</v>
          </cell>
          <cell r="I3628">
            <v>0</v>
          </cell>
          <cell r="J3628">
            <v>0</v>
          </cell>
          <cell r="K3628">
            <v>0</v>
          </cell>
          <cell r="L3628">
            <v>0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>
            <v>0</v>
          </cell>
          <cell r="T3628">
            <v>0</v>
          </cell>
        </row>
        <row r="3629">
          <cell r="A3629">
            <v>25650603</v>
          </cell>
          <cell r="B3629" t="str">
            <v>25650603 PLA On Hold FPWS EG-59</v>
          </cell>
          <cell r="C3629">
            <v>0</v>
          </cell>
          <cell r="D3629">
            <v>0</v>
          </cell>
          <cell r="E3629">
            <v>0</v>
          </cell>
          <cell r="F3629">
            <v>0</v>
          </cell>
          <cell r="G3629">
            <v>0</v>
          </cell>
          <cell r="H3629">
            <v>0</v>
          </cell>
          <cell r="I3629">
            <v>0</v>
          </cell>
          <cell r="J3629">
            <v>0</v>
          </cell>
          <cell r="K3629">
            <v>0</v>
          </cell>
          <cell r="L3629">
            <v>0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>
            <v>0</v>
          </cell>
          <cell r="T3629">
            <v>0</v>
          </cell>
        </row>
        <row r="3630">
          <cell r="A3630">
            <v>25650605</v>
          </cell>
          <cell r="B3630" t="str">
            <v>25650605 PLA On Hold ASCB EG-78</v>
          </cell>
          <cell r="C3630">
            <v>0</v>
          </cell>
          <cell r="D3630">
            <v>0</v>
          </cell>
          <cell r="E3630">
            <v>0</v>
          </cell>
          <cell r="F3630">
            <v>0</v>
          </cell>
          <cell r="G3630">
            <v>0</v>
          </cell>
          <cell r="H3630">
            <v>0</v>
          </cell>
          <cell r="I3630">
            <v>0</v>
          </cell>
          <cell r="J3630">
            <v>0</v>
          </cell>
          <cell r="K3630">
            <v>0</v>
          </cell>
          <cell r="L3630">
            <v>0</v>
          </cell>
          <cell r="M3630">
            <v>0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</row>
        <row r="3631">
          <cell r="A3631">
            <v>25650608</v>
          </cell>
          <cell r="B3631" t="str">
            <v>25650608 PLA On Hold SS01 EG-74</v>
          </cell>
          <cell r="C3631">
            <v>0</v>
          </cell>
          <cell r="D3631">
            <v>0</v>
          </cell>
          <cell r="E3631">
            <v>0</v>
          </cell>
          <cell r="F3631">
            <v>0</v>
          </cell>
          <cell r="G3631">
            <v>0</v>
          </cell>
          <cell r="H3631">
            <v>0</v>
          </cell>
          <cell r="I3631">
            <v>0</v>
          </cell>
          <cell r="J3631">
            <v>0</v>
          </cell>
          <cell r="K3631">
            <v>0</v>
          </cell>
          <cell r="L3631">
            <v>0</v>
          </cell>
          <cell r="M3631">
            <v>0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</row>
        <row r="3632">
          <cell r="A3632">
            <v>25650610</v>
          </cell>
          <cell r="B3632" t="str">
            <v>25650610 PLA On Hold SJ01 EG-91</v>
          </cell>
          <cell r="C3632">
            <v>0</v>
          </cell>
          <cell r="D3632">
            <v>0</v>
          </cell>
          <cell r="E3632">
            <v>0</v>
          </cell>
          <cell r="F3632">
            <v>0</v>
          </cell>
          <cell r="G3632">
            <v>0</v>
          </cell>
          <cell r="H3632">
            <v>0</v>
          </cell>
          <cell r="I3632">
            <v>0</v>
          </cell>
          <cell r="J3632">
            <v>0</v>
          </cell>
          <cell r="K3632">
            <v>0</v>
          </cell>
          <cell r="L3632">
            <v>0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</row>
        <row r="3633">
          <cell r="A3633">
            <v>25650611</v>
          </cell>
          <cell r="B3633" t="str">
            <v>25650611 PLA On Hold MT05 EG-B1</v>
          </cell>
          <cell r="C3633">
            <v>0</v>
          </cell>
          <cell r="D3633">
            <v>0</v>
          </cell>
          <cell r="E3633">
            <v>0</v>
          </cell>
          <cell r="F3633">
            <v>0</v>
          </cell>
          <cell r="G3633">
            <v>0</v>
          </cell>
          <cell r="H3633">
            <v>0</v>
          </cell>
          <cell r="I3633">
            <v>0</v>
          </cell>
          <cell r="J3633">
            <v>0</v>
          </cell>
          <cell r="K3633">
            <v>0</v>
          </cell>
          <cell r="L3633">
            <v>0</v>
          </cell>
          <cell r="M3633">
            <v>0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</row>
        <row r="3634">
          <cell r="A3634">
            <v>25650612</v>
          </cell>
          <cell r="B3634" t="str">
            <v>25650612 PLA On Hold MT07 EG-B2</v>
          </cell>
          <cell r="C3634">
            <v>0</v>
          </cell>
          <cell r="D3634">
            <v>0</v>
          </cell>
          <cell r="E3634">
            <v>0</v>
          </cell>
          <cell r="F3634">
            <v>0</v>
          </cell>
          <cell r="G3634">
            <v>0</v>
          </cell>
          <cell r="H3634">
            <v>0</v>
          </cell>
          <cell r="I3634">
            <v>0</v>
          </cell>
          <cell r="J3634">
            <v>0</v>
          </cell>
          <cell r="K3634">
            <v>0</v>
          </cell>
          <cell r="L3634">
            <v>0</v>
          </cell>
          <cell r="M3634">
            <v>0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</row>
        <row r="3635">
          <cell r="A3635">
            <v>25650613</v>
          </cell>
          <cell r="B3635" t="str">
            <v>25650613 PLA On Hold MT11  EG-B3</v>
          </cell>
          <cell r="C3635">
            <v>0</v>
          </cell>
          <cell r="D3635">
            <v>0</v>
          </cell>
          <cell r="E3635">
            <v>0</v>
          </cell>
          <cell r="F3635">
            <v>0</v>
          </cell>
          <cell r="G3635">
            <v>0</v>
          </cell>
          <cell r="H3635">
            <v>0</v>
          </cell>
          <cell r="I3635">
            <v>0</v>
          </cell>
          <cell r="J3635">
            <v>0</v>
          </cell>
          <cell r="K3635">
            <v>0</v>
          </cell>
          <cell r="L3635">
            <v>0</v>
          </cell>
          <cell r="M3635">
            <v>0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</row>
        <row r="3636">
          <cell r="A3636">
            <v>25650616</v>
          </cell>
          <cell r="B3636" t="str">
            <v>25650616 PLA On Hold F033 EG-NP</v>
          </cell>
          <cell r="C3636">
            <v>0</v>
          </cell>
          <cell r="D3636">
            <v>0</v>
          </cell>
          <cell r="E3636">
            <v>0</v>
          </cell>
          <cell r="F3636">
            <v>0</v>
          </cell>
          <cell r="G3636">
            <v>0</v>
          </cell>
          <cell r="H3636">
            <v>0</v>
          </cell>
          <cell r="I3636">
            <v>0</v>
          </cell>
          <cell r="J3636">
            <v>0</v>
          </cell>
          <cell r="K3636">
            <v>0</v>
          </cell>
          <cell r="L3636">
            <v>0</v>
          </cell>
          <cell r="M3636">
            <v>0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</row>
        <row r="3637">
          <cell r="A3637">
            <v>25650617</v>
          </cell>
          <cell r="B3637" t="str">
            <v>25650617 PLA On Hold F8FP EG-FP</v>
          </cell>
          <cell r="C3637">
            <v>0</v>
          </cell>
          <cell r="D3637">
            <v>0</v>
          </cell>
          <cell r="E3637">
            <v>0</v>
          </cell>
          <cell r="F3637">
            <v>0</v>
          </cell>
          <cell r="G3637">
            <v>0</v>
          </cell>
          <cell r="H3637">
            <v>0</v>
          </cell>
          <cell r="I3637">
            <v>0</v>
          </cell>
          <cell r="J3637">
            <v>0</v>
          </cell>
          <cell r="K3637">
            <v>0</v>
          </cell>
          <cell r="L3637">
            <v>0</v>
          </cell>
          <cell r="M3637">
            <v>0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>
            <v>0</v>
          </cell>
          <cell r="T3637">
            <v>0</v>
          </cell>
        </row>
        <row r="3638">
          <cell r="A3638">
            <v>25650619</v>
          </cell>
          <cell r="B3638" t="str">
            <v>25650619 PLA On Hold F035 EG-F4</v>
          </cell>
          <cell r="C3638">
            <v>0</v>
          </cell>
          <cell r="D3638">
            <v>0</v>
          </cell>
          <cell r="E3638">
            <v>0</v>
          </cell>
          <cell r="F3638">
            <v>0</v>
          </cell>
          <cell r="G3638">
            <v>0</v>
          </cell>
          <cell r="H3638">
            <v>0</v>
          </cell>
          <cell r="I3638">
            <v>0</v>
          </cell>
          <cell r="J3638">
            <v>0</v>
          </cell>
          <cell r="K3638">
            <v>0</v>
          </cell>
          <cell r="L3638">
            <v>0</v>
          </cell>
          <cell r="M3638">
            <v>0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>
            <v>0</v>
          </cell>
          <cell r="T3638">
            <v>0</v>
          </cell>
        </row>
        <row r="3639">
          <cell r="A3639">
            <v>25650621</v>
          </cell>
          <cell r="B3639" t="str">
            <v>25650621 PLA On Hold A040 EG-A5</v>
          </cell>
          <cell r="C3639">
            <v>0</v>
          </cell>
          <cell r="D3639">
            <v>0</v>
          </cell>
          <cell r="E3639">
            <v>0</v>
          </cell>
          <cell r="F3639">
            <v>0</v>
          </cell>
          <cell r="G3639">
            <v>0</v>
          </cell>
          <cell r="H3639">
            <v>0</v>
          </cell>
          <cell r="I3639">
            <v>0</v>
          </cell>
          <cell r="J3639">
            <v>0</v>
          </cell>
          <cell r="K3639">
            <v>0</v>
          </cell>
          <cell r="L3639">
            <v>0</v>
          </cell>
          <cell r="M3639">
            <v>0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>
            <v>0</v>
          </cell>
          <cell r="T3639">
            <v>0</v>
          </cell>
        </row>
        <row r="3640">
          <cell r="A3640">
            <v>25650622</v>
          </cell>
          <cell r="B3640" t="str">
            <v>25650622 PLA On Hold F040 EG-A6</v>
          </cell>
          <cell r="C3640">
            <v>0</v>
          </cell>
          <cell r="D3640">
            <v>0</v>
          </cell>
          <cell r="E3640">
            <v>0</v>
          </cell>
          <cell r="F3640">
            <v>0</v>
          </cell>
          <cell r="G3640">
            <v>0</v>
          </cell>
          <cell r="H3640">
            <v>0</v>
          </cell>
          <cell r="I3640">
            <v>0</v>
          </cell>
          <cell r="J3640">
            <v>0</v>
          </cell>
          <cell r="K3640">
            <v>0</v>
          </cell>
          <cell r="L3640">
            <v>0</v>
          </cell>
          <cell r="M3640">
            <v>0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>
            <v>0</v>
          </cell>
          <cell r="T3640">
            <v>0</v>
          </cell>
        </row>
        <row r="3641">
          <cell r="A3641">
            <v>25650623</v>
          </cell>
          <cell r="B3641" t="str">
            <v>25650623 PLA On Hold SC01 EG-A7</v>
          </cell>
          <cell r="C3641">
            <v>0</v>
          </cell>
          <cell r="D3641">
            <v>0</v>
          </cell>
          <cell r="E3641">
            <v>0</v>
          </cell>
          <cell r="F3641">
            <v>0</v>
          </cell>
          <cell r="G3641">
            <v>0</v>
          </cell>
          <cell r="H3641">
            <v>0</v>
          </cell>
          <cell r="I3641">
            <v>0</v>
          </cell>
          <cell r="J3641">
            <v>0</v>
          </cell>
          <cell r="K3641">
            <v>0</v>
          </cell>
          <cell r="L3641">
            <v>0</v>
          </cell>
          <cell r="M3641">
            <v>0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>
            <v>0</v>
          </cell>
          <cell r="T3641">
            <v>0</v>
          </cell>
        </row>
        <row r="3642">
          <cell r="A3642">
            <v>25650624</v>
          </cell>
          <cell r="B3642" t="str">
            <v>25650624 PLA On Hold A041 EG-A8</v>
          </cell>
          <cell r="C3642">
            <v>0</v>
          </cell>
          <cell r="D3642">
            <v>0</v>
          </cell>
          <cell r="E3642">
            <v>0</v>
          </cell>
          <cell r="F3642">
            <v>0</v>
          </cell>
          <cell r="G3642">
            <v>0</v>
          </cell>
          <cell r="H3642">
            <v>0</v>
          </cell>
          <cell r="I3642">
            <v>0</v>
          </cell>
          <cell r="J3642">
            <v>0</v>
          </cell>
          <cell r="K3642">
            <v>0</v>
          </cell>
          <cell r="L3642">
            <v>0</v>
          </cell>
          <cell r="M3642">
            <v>0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>
            <v>0</v>
          </cell>
          <cell r="T3642">
            <v>0</v>
          </cell>
        </row>
        <row r="3643">
          <cell r="A3643">
            <v>25650625</v>
          </cell>
          <cell r="B3643" t="str">
            <v>25650625 PLA On Hold F041 EG-A9</v>
          </cell>
          <cell r="C3643">
            <v>0</v>
          </cell>
          <cell r="D3643">
            <v>0</v>
          </cell>
          <cell r="E3643">
            <v>0</v>
          </cell>
          <cell r="F3643">
            <v>0</v>
          </cell>
          <cell r="G3643">
            <v>0</v>
          </cell>
          <cell r="H3643">
            <v>0</v>
          </cell>
          <cell r="I3643">
            <v>0</v>
          </cell>
          <cell r="J3643">
            <v>0</v>
          </cell>
          <cell r="K3643">
            <v>0</v>
          </cell>
          <cell r="L3643">
            <v>0</v>
          </cell>
          <cell r="M3643">
            <v>0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>
            <v>0</v>
          </cell>
          <cell r="T3643">
            <v>0</v>
          </cell>
        </row>
        <row r="3644">
          <cell r="A3644">
            <v>25651001</v>
          </cell>
          <cell r="B3644" t="str">
            <v>25651001 PLA BED -Deposit F002 EG-02</v>
          </cell>
          <cell r="C3644">
            <v>0</v>
          </cell>
          <cell r="D3644">
            <v>1042451</v>
          </cell>
          <cell r="E3644">
            <v>0</v>
          </cell>
          <cell r="F3644">
            <v>0</v>
          </cell>
          <cell r="G3644">
            <v>0</v>
          </cell>
          <cell r="H3644">
            <v>0</v>
          </cell>
          <cell r="I3644">
            <v>0</v>
          </cell>
          <cell r="J3644">
            <v>0</v>
          </cell>
          <cell r="K3644">
            <v>0</v>
          </cell>
          <cell r="L3644">
            <v>0</v>
          </cell>
          <cell r="M3644">
            <v>0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>
            <v>0</v>
          </cell>
          <cell r="T3644">
            <v>1042451</v>
          </cell>
        </row>
        <row r="3645">
          <cell r="A3645">
            <v>25651002</v>
          </cell>
          <cell r="B3645" t="str">
            <v>25651002 PLA BED -Deposit F003 EG-03</v>
          </cell>
          <cell r="C3645">
            <v>0</v>
          </cell>
          <cell r="D3645">
            <v>0</v>
          </cell>
          <cell r="E3645">
            <v>0</v>
          </cell>
          <cell r="F3645">
            <v>0</v>
          </cell>
          <cell r="G3645">
            <v>0</v>
          </cell>
          <cell r="H3645">
            <v>0</v>
          </cell>
          <cell r="I3645">
            <v>0</v>
          </cell>
          <cell r="J3645">
            <v>0</v>
          </cell>
          <cell r="K3645">
            <v>0</v>
          </cell>
          <cell r="L3645">
            <v>0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>
            <v>0</v>
          </cell>
          <cell r="T3645">
            <v>0</v>
          </cell>
        </row>
        <row r="3646">
          <cell r="A3646">
            <v>25651003</v>
          </cell>
          <cell r="B3646" t="str">
            <v>25651003 PLA BED -Deposit F016 EG-94</v>
          </cell>
          <cell r="C3646">
            <v>0</v>
          </cell>
          <cell r="D3646">
            <v>0</v>
          </cell>
          <cell r="E3646">
            <v>0</v>
          </cell>
          <cell r="F3646">
            <v>0</v>
          </cell>
          <cell r="G3646">
            <v>0</v>
          </cell>
          <cell r="H3646">
            <v>0</v>
          </cell>
          <cell r="I3646">
            <v>0</v>
          </cell>
          <cell r="J3646">
            <v>0</v>
          </cell>
          <cell r="K3646">
            <v>0</v>
          </cell>
          <cell r="L3646">
            <v>0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>
            <v>0</v>
          </cell>
          <cell r="T3646">
            <v>0</v>
          </cell>
        </row>
        <row r="3647">
          <cell r="A3647">
            <v>25651004</v>
          </cell>
          <cell r="B3647" t="str">
            <v>25651004 PLA BED -Deposit F005 EG-95</v>
          </cell>
          <cell r="C3647">
            <v>0</v>
          </cell>
          <cell r="D3647">
            <v>0</v>
          </cell>
          <cell r="E3647">
            <v>0</v>
          </cell>
          <cell r="F3647">
            <v>0</v>
          </cell>
          <cell r="G3647">
            <v>0</v>
          </cell>
          <cell r="H3647">
            <v>0</v>
          </cell>
          <cell r="I3647">
            <v>0</v>
          </cell>
          <cell r="J3647">
            <v>0</v>
          </cell>
          <cell r="K3647">
            <v>0</v>
          </cell>
          <cell r="L3647">
            <v>0</v>
          </cell>
          <cell r="M3647">
            <v>0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>
            <v>0</v>
          </cell>
          <cell r="T3647">
            <v>0</v>
          </cell>
        </row>
        <row r="3648">
          <cell r="A3648">
            <v>25651005</v>
          </cell>
          <cell r="B3648" t="str">
            <v>25651005 PLA BED -Deposit F007 EG-97</v>
          </cell>
          <cell r="C3648">
            <v>0</v>
          </cell>
          <cell r="D3648">
            <v>0</v>
          </cell>
          <cell r="E3648">
            <v>0</v>
          </cell>
          <cell r="F3648">
            <v>0</v>
          </cell>
          <cell r="G3648">
            <v>0</v>
          </cell>
          <cell r="H3648">
            <v>0</v>
          </cell>
          <cell r="I3648">
            <v>0</v>
          </cell>
          <cell r="J3648">
            <v>0</v>
          </cell>
          <cell r="K3648">
            <v>0</v>
          </cell>
          <cell r="L3648">
            <v>0</v>
          </cell>
          <cell r="M3648">
            <v>0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>
            <v>0</v>
          </cell>
          <cell r="T3648">
            <v>0</v>
          </cell>
        </row>
        <row r="3649">
          <cell r="A3649">
            <v>25651006</v>
          </cell>
          <cell r="B3649" t="str">
            <v>25651006 PLA BED -Deposit F015 EG-04</v>
          </cell>
          <cell r="C3649">
            <v>0</v>
          </cell>
          <cell r="D3649">
            <v>0</v>
          </cell>
          <cell r="E3649">
            <v>0</v>
          </cell>
          <cell r="F3649">
            <v>0</v>
          </cell>
          <cell r="G3649">
            <v>0</v>
          </cell>
          <cell r="H3649">
            <v>0</v>
          </cell>
          <cell r="I3649">
            <v>0</v>
          </cell>
          <cell r="J3649">
            <v>0</v>
          </cell>
          <cell r="K3649">
            <v>0</v>
          </cell>
          <cell r="L3649">
            <v>0</v>
          </cell>
          <cell r="M3649">
            <v>0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</row>
        <row r="3650">
          <cell r="A3650">
            <v>25651007</v>
          </cell>
          <cell r="B3650" t="str">
            <v>25651007 PLA BED -Deposit F010 EG-10</v>
          </cell>
          <cell r="C3650">
            <v>0</v>
          </cell>
          <cell r="D3650">
            <v>0</v>
          </cell>
          <cell r="E3650">
            <v>0</v>
          </cell>
          <cell r="F3650">
            <v>0</v>
          </cell>
          <cell r="G3650">
            <v>0</v>
          </cell>
          <cell r="H3650">
            <v>0</v>
          </cell>
          <cell r="I3650">
            <v>0</v>
          </cell>
          <cell r="J3650">
            <v>0</v>
          </cell>
          <cell r="K3650">
            <v>0</v>
          </cell>
          <cell r="L3650">
            <v>0</v>
          </cell>
          <cell r="M3650">
            <v>0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</row>
        <row r="3651">
          <cell r="A3651">
            <v>25651008</v>
          </cell>
          <cell r="B3651" t="str">
            <v>25651008 PLA BED -Deposit F014 EG-93</v>
          </cell>
          <cell r="C3651">
            <v>0</v>
          </cell>
          <cell r="D3651">
            <v>0</v>
          </cell>
          <cell r="E3651">
            <v>0</v>
          </cell>
          <cell r="F3651">
            <v>0</v>
          </cell>
          <cell r="G3651">
            <v>0</v>
          </cell>
          <cell r="H3651">
            <v>0</v>
          </cell>
          <cell r="I3651">
            <v>0</v>
          </cell>
          <cell r="J3651">
            <v>0</v>
          </cell>
          <cell r="K3651">
            <v>0</v>
          </cell>
          <cell r="L3651">
            <v>0</v>
          </cell>
          <cell r="M3651">
            <v>0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</row>
        <row r="3652">
          <cell r="A3652">
            <v>25651009</v>
          </cell>
          <cell r="B3652" t="str">
            <v>25651009 PLA BED -Deposit F008 EG-98</v>
          </cell>
          <cell r="C3652">
            <v>0</v>
          </cell>
          <cell r="D3652">
            <v>0</v>
          </cell>
          <cell r="E3652">
            <v>0</v>
          </cell>
          <cell r="F3652">
            <v>0</v>
          </cell>
          <cell r="G3652">
            <v>0</v>
          </cell>
          <cell r="H3652">
            <v>0</v>
          </cell>
          <cell r="I3652">
            <v>0</v>
          </cell>
          <cell r="J3652">
            <v>0</v>
          </cell>
          <cell r="K3652">
            <v>0</v>
          </cell>
          <cell r="L3652">
            <v>0</v>
          </cell>
          <cell r="M3652">
            <v>0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</row>
        <row r="3653">
          <cell r="A3653">
            <v>25651010</v>
          </cell>
          <cell r="B3653" t="str">
            <v>25651010 PLA BED -Deposit F009 EG-99</v>
          </cell>
          <cell r="C3653">
            <v>0</v>
          </cell>
          <cell r="D3653">
            <v>0</v>
          </cell>
          <cell r="E3653">
            <v>0</v>
          </cell>
          <cell r="F3653">
            <v>0</v>
          </cell>
          <cell r="G3653">
            <v>0</v>
          </cell>
          <cell r="H3653">
            <v>0</v>
          </cell>
          <cell r="I3653">
            <v>0</v>
          </cell>
          <cell r="J3653">
            <v>0</v>
          </cell>
          <cell r="K3653">
            <v>0</v>
          </cell>
          <cell r="L3653">
            <v>0</v>
          </cell>
          <cell r="M3653">
            <v>0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</row>
        <row r="3654">
          <cell r="A3654">
            <v>25651011</v>
          </cell>
          <cell r="B3654" t="str">
            <v>25651011 PLA BED -Deposit FS01 EG-26</v>
          </cell>
          <cell r="C3654">
            <v>0</v>
          </cell>
          <cell r="D3654">
            <v>0</v>
          </cell>
          <cell r="E3654">
            <v>0</v>
          </cell>
          <cell r="F3654">
            <v>0</v>
          </cell>
          <cell r="G3654">
            <v>0</v>
          </cell>
          <cell r="H3654">
            <v>0</v>
          </cell>
          <cell r="I3654">
            <v>0</v>
          </cell>
          <cell r="J3654">
            <v>0</v>
          </cell>
          <cell r="K3654">
            <v>0</v>
          </cell>
          <cell r="L3654">
            <v>0</v>
          </cell>
          <cell r="M3654">
            <v>0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</row>
        <row r="3655">
          <cell r="A3655">
            <v>25651012</v>
          </cell>
          <cell r="B3655" t="str">
            <v>25651012 PLA BED -Deposit FS02 EG-27</v>
          </cell>
          <cell r="C3655">
            <v>0</v>
          </cell>
          <cell r="D3655">
            <v>0</v>
          </cell>
          <cell r="E3655">
            <v>0</v>
          </cell>
          <cell r="F3655">
            <v>0</v>
          </cell>
          <cell r="G3655">
            <v>0</v>
          </cell>
          <cell r="H3655">
            <v>0</v>
          </cell>
          <cell r="I3655">
            <v>0</v>
          </cell>
          <cell r="J3655">
            <v>0</v>
          </cell>
          <cell r="K3655">
            <v>0</v>
          </cell>
          <cell r="L3655">
            <v>0</v>
          </cell>
          <cell r="M3655">
            <v>0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</row>
        <row r="3656">
          <cell r="A3656">
            <v>25651013</v>
          </cell>
          <cell r="B3656" t="str">
            <v>25651013 PLA BED -Deposit FS03 EG-28</v>
          </cell>
          <cell r="C3656">
            <v>0</v>
          </cell>
          <cell r="D3656">
            <v>0</v>
          </cell>
          <cell r="E3656">
            <v>0</v>
          </cell>
          <cell r="F3656">
            <v>0</v>
          </cell>
          <cell r="G3656">
            <v>0</v>
          </cell>
          <cell r="H3656">
            <v>0</v>
          </cell>
          <cell r="I3656">
            <v>0</v>
          </cell>
          <cell r="J3656">
            <v>0</v>
          </cell>
          <cell r="K3656">
            <v>0</v>
          </cell>
          <cell r="L3656">
            <v>0</v>
          </cell>
          <cell r="M3656">
            <v>0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</row>
        <row r="3657">
          <cell r="A3657">
            <v>25651014</v>
          </cell>
          <cell r="B3657" t="str">
            <v>25651014 PLA BED -Deposit FS04 EG-29</v>
          </cell>
          <cell r="C3657">
            <v>0</v>
          </cell>
          <cell r="D3657">
            <v>0</v>
          </cell>
          <cell r="E3657">
            <v>0</v>
          </cell>
          <cell r="F3657">
            <v>0</v>
          </cell>
          <cell r="G3657">
            <v>0</v>
          </cell>
          <cell r="H3657">
            <v>0</v>
          </cell>
          <cell r="I3657">
            <v>0</v>
          </cell>
          <cell r="J3657">
            <v>0</v>
          </cell>
          <cell r="K3657">
            <v>0</v>
          </cell>
          <cell r="L3657">
            <v>0</v>
          </cell>
          <cell r="M3657">
            <v>0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</row>
        <row r="3658">
          <cell r="A3658">
            <v>25651015</v>
          </cell>
          <cell r="B3658" t="str">
            <v>25651015 PLA BED -Deposit A011 EG-11</v>
          </cell>
          <cell r="C3658">
            <v>0</v>
          </cell>
          <cell r="D3658">
            <v>0</v>
          </cell>
          <cell r="E3658">
            <v>0</v>
          </cell>
          <cell r="F3658">
            <v>0</v>
          </cell>
          <cell r="G3658">
            <v>0</v>
          </cell>
          <cell r="H3658">
            <v>0</v>
          </cell>
          <cell r="I3658">
            <v>0</v>
          </cell>
          <cell r="J3658">
            <v>0</v>
          </cell>
          <cell r="K3658">
            <v>0</v>
          </cell>
          <cell r="L3658">
            <v>0</v>
          </cell>
          <cell r="M3658">
            <v>0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</row>
        <row r="3659">
          <cell r="A3659">
            <v>25651016</v>
          </cell>
          <cell r="B3659" t="str">
            <v>25651016 PLA BED -Deposit A012 EG-11</v>
          </cell>
          <cell r="C3659">
            <v>0</v>
          </cell>
          <cell r="D3659">
            <v>0</v>
          </cell>
          <cell r="E3659">
            <v>0</v>
          </cell>
          <cell r="F3659">
            <v>0</v>
          </cell>
          <cell r="G3659">
            <v>0</v>
          </cell>
          <cell r="H3659">
            <v>0</v>
          </cell>
          <cell r="I3659">
            <v>0</v>
          </cell>
          <cell r="J3659">
            <v>0</v>
          </cell>
          <cell r="K3659">
            <v>0</v>
          </cell>
          <cell r="L3659">
            <v>0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</row>
        <row r="3660">
          <cell r="A3660">
            <v>25651017</v>
          </cell>
          <cell r="B3660" t="str">
            <v>25651017 PLA BED -Deposit A013 EG-11</v>
          </cell>
          <cell r="C3660">
            <v>0</v>
          </cell>
          <cell r="D3660">
            <v>0</v>
          </cell>
          <cell r="E3660">
            <v>0</v>
          </cell>
          <cell r="F3660">
            <v>0</v>
          </cell>
          <cell r="G3660">
            <v>0</v>
          </cell>
          <cell r="H3660">
            <v>0</v>
          </cell>
          <cell r="I3660">
            <v>0</v>
          </cell>
          <cell r="J3660">
            <v>0</v>
          </cell>
          <cell r="K3660">
            <v>0</v>
          </cell>
          <cell r="L3660">
            <v>0</v>
          </cell>
          <cell r="M3660">
            <v>0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</row>
        <row r="3661">
          <cell r="A3661">
            <v>25651018</v>
          </cell>
          <cell r="B3661" t="str">
            <v>25651018 PLA BED -Deposit A002 EG-12</v>
          </cell>
          <cell r="C3661">
            <v>0</v>
          </cell>
          <cell r="D3661">
            <v>0</v>
          </cell>
          <cell r="E3661">
            <v>0</v>
          </cell>
          <cell r="F3661">
            <v>0</v>
          </cell>
          <cell r="G3661">
            <v>0</v>
          </cell>
          <cell r="H3661">
            <v>0</v>
          </cell>
          <cell r="I3661">
            <v>0</v>
          </cell>
          <cell r="J3661">
            <v>0</v>
          </cell>
          <cell r="K3661">
            <v>0</v>
          </cell>
          <cell r="L3661">
            <v>0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</row>
        <row r="3662">
          <cell r="A3662">
            <v>25651019</v>
          </cell>
          <cell r="B3662" t="str">
            <v>25651019 PLA BED -Deposit A003 EG-13</v>
          </cell>
          <cell r="C3662">
            <v>0</v>
          </cell>
          <cell r="D3662">
            <v>0</v>
          </cell>
          <cell r="E3662">
            <v>0</v>
          </cell>
          <cell r="F3662">
            <v>0</v>
          </cell>
          <cell r="G3662">
            <v>0</v>
          </cell>
          <cell r="H3662">
            <v>0</v>
          </cell>
          <cell r="I3662">
            <v>0</v>
          </cell>
          <cell r="J3662">
            <v>0</v>
          </cell>
          <cell r="K3662">
            <v>0</v>
          </cell>
          <cell r="L3662">
            <v>0</v>
          </cell>
          <cell r="M3662">
            <v>0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</row>
        <row r="3663">
          <cell r="A3663">
            <v>25651020</v>
          </cell>
          <cell r="B3663" t="str">
            <v>25651020 PLA BED -Deposit A004 EG-14</v>
          </cell>
          <cell r="C3663">
            <v>0</v>
          </cell>
          <cell r="D3663">
            <v>0</v>
          </cell>
          <cell r="E3663">
            <v>0</v>
          </cell>
          <cell r="F3663">
            <v>0</v>
          </cell>
          <cell r="G3663">
            <v>0</v>
          </cell>
          <cell r="H3663">
            <v>0</v>
          </cell>
          <cell r="I3663">
            <v>0</v>
          </cell>
          <cell r="J3663">
            <v>0</v>
          </cell>
          <cell r="K3663">
            <v>0</v>
          </cell>
          <cell r="L3663">
            <v>0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</row>
        <row r="3664">
          <cell r="A3664">
            <v>25651021</v>
          </cell>
          <cell r="B3664" t="str">
            <v>25651021 PLA BED -Deposit A005 EG-15</v>
          </cell>
          <cell r="C3664">
            <v>0</v>
          </cell>
          <cell r="D3664">
            <v>0</v>
          </cell>
          <cell r="E3664">
            <v>0</v>
          </cell>
          <cell r="F3664">
            <v>0</v>
          </cell>
          <cell r="G3664">
            <v>0</v>
          </cell>
          <cell r="H3664">
            <v>0</v>
          </cell>
          <cell r="I3664">
            <v>0</v>
          </cell>
          <cell r="J3664">
            <v>0</v>
          </cell>
          <cell r="K3664">
            <v>0</v>
          </cell>
          <cell r="L3664">
            <v>0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</row>
        <row r="3665">
          <cell r="A3665">
            <v>25651022</v>
          </cell>
          <cell r="B3665" t="str">
            <v>25651022 PLA BED -Deposit A006 EG-16</v>
          </cell>
          <cell r="C3665">
            <v>0</v>
          </cell>
          <cell r="D3665">
            <v>0</v>
          </cell>
          <cell r="E3665">
            <v>0</v>
          </cell>
          <cell r="F3665">
            <v>0</v>
          </cell>
          <cell r="G3665">
            <v>0</v>
          </cell>
          <cell r="H3665">
            <v>0</v>
          </cell>
          <cell r="I3665">
            <v>0</v>
          </cell>
          <cell r="J3665">
            <v>0</v>
          </cell>
          <cell r="K3665">
            <v>0</v>
          </cell>
          <cell r="L3665">
            <v>0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</row>
        <row r="3666">
          <cell r="A3666">
            <v>25651023</v>
          </cell>
          <cell r="B3666" t="str">
            <v>25651023 PLA BED -Deposit A015 EG-18</v>
          </cell>
          <cell r="C3666">
            <v>0</v>
          </cell>
          <cell r="D3666">
            <v>0</v>
          </cell>
          <cell r="E3666">
            <v>0</v>
          </cell>
          <cell r="F3666">
            <v>0</v>
          </cell>
          <cell r="G3666">
            <v>0</v>
          </cell>
          <cell r="H3666">
            <v>0</v>
          </cell>
          <cell r="I3666">
            <v>0</v>
          </cell>
          <cell r="J3666">
            <v>0</v>
          </cell>
          <cell r="K3666">
            <v>0</v>
          </cell>
          <cell r="L3666">
            <v>0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</row>
        <row r="3667">
          <cell r="A3667">
            <v>25651024</v>
          </cell>
          <cell r="B3667" t="str">
            <v>25651024 PLA BED -Deposit A018 EG-19</v>
          </cell>
          <cell r="C3667">
            <v>0</v>
          </cell>
          <cell r="D3667">
            <v>0</v>
          </cell>
          <cell r="E3667">
            <v>0</v>
          </cell>
          <cell r="F3667">
            <v>0</v>
          </cell>
          <cell r="G3667">
            <v>0</v>
          </cell>
          <cell r="H3667">
            <v>0</v>
          </cell>
          <cell r="I3667">
            <v>0</v>
          </cell>
          <cell r="J3667">
            <v>0</v>
          </cell>
          <cell r="K3667">
            <v>0</v>
          </cell>
          <cell r="L3667">
            <v>0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</row>
        <row r="3668">
          <cell r="A3668">
            <v>25651025</v>
          </cell>
          <cell r="B3668" t="str">
            <v>25651025 PLA BED -Deposit MD05 EG-45</v>
          </cell>
          <cell r="C3668">
            <v>0</v>
          </cell>
          <cell r="D3668">
            <v>0</v>
          </cell>
          <cell r="E3668">
            <v>0</v>
          </cell>
          <cell r="F3668">
            <v>0</v>
          </cell>
          <cell r="G3668">
            <v>0</v>
          </cell>
          <cell r="H3668">
            <v>0</v>
          </cell>
          <cell r="I3668">
            <v>0</v>
          </cell>
          <cell r="J3668">
            <v>0</v>
          </cell>
          <cell r="K3668">
            <v>0</v>
          </cell>
          <cell r="L3668">
            <v>0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</row>
        <row r="3669">
          <cell r="A3669">
            <v>25651026</v>
          </cell>
          <cell r="B3669" t="str">
            <v>25651026 PLA BED -Deposit A010 EG-56</v>
          </cell>
          <cell r="C3669">
            <v>0</v>
          </cell>
          <cell r="D3669">
            <v>0</v>
          </cell>
          <cell r="E3669">
            <v>0</v>
          </cell>
          <cell r="F3669">
            <v>0</v>
          </cell>
          <cell r="G3669">
            <v>0</v>
          </cell>
          <cell r="H3669">
            <v>0</v>
          </cell>
          <cell r="I3669">
            <v>0</v>
          </cell>
          <cell r="J3669">
            <v>0</v>
          </cell>
          <cell r="K3669">
            <v>0</v>
          </cell>
          <cell r="L3669">
            <v>0</v>
          </cell>
          <cell r="M3669">
            <v>0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</row>
        <row r="3670">
          <cell r="A3670">
            <v>25651027</v>
          </cell>
          <cell r="B3670" t="str">
            <v>25651027 PLA BED -Deposit A008 EG-60</v>
          </cell>
          <cell r="C3670">
            <v>0</v>
          </cell>
          <cell r="D3670">
            <v>0</v>
          </cell>
          <cell r="E3670">
            <v>0</v>
          </cell>
          <cell r="F3670">
            <v>0</v>
          </cell>
          <cell r="G3670">
            <v>0</v>
          </cell>
          <cell r="H3670">
            <v>0</v>
          </cell>
          <cell r="I3670">
            <v>0</v>
          </cell>
          <cell r="J3670">
            <v>0</v>
          </cell>
          <cell r="K3670">
            <v>0</v>
          </cell>
          <cell r="L3670">
            <v>0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</row>
        <row r="3671">
          <cell r="A3671">
            <v>25651028</v>
          </cell>
          <cell r="B3671" t="str">
            <v>25651028 PLA BED -Deposit A009 EG-61</v>
          </cell>
          <cell r="C3671">
            <v>0</v>
          </cell>
          <cell r="D3671">
            <v>0</v>
          </cell>
          <cell r="E3671">
            <v>0</v>
          </cell>
          <cell r="F3671">
            <v>0</v>
          </cell>
          <cell r="G3671">
            <v>0</v>
          </cell>
          <cell r="H3671">
            <v>0</v>
          </cell>
          <cell r="I3671">
            <v>0</v>
          </cell>
          <cell r="J3671">
            <v>0</v>
          </cell>
          <cell r="K3671">
            <v>0</v>
          </cell>
          <cell r="L3671">
            <v>0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</row>
        <row r="3672">
          <cell r="A3672">
            <v>25651029</v>
          </cell>
          <cell r="B3672" t="str">
            <v>25651029 PLA BED -Deposit F001 EG-62</v>
          </cell>
          <cell r="C3672">
            <v>0</v>
          </cell>
          <cell r="D3672">
            <v>0</v>
          </cell>
          <cell r="E3672">
            <v>0</v>
          </cell>
          <cell r="F3672">
            <v>0</v>
          </cell>
          <cell r="G3672">
            <v>0</v>
          </cell>
          <cell r="H3672">
            <v>0</v>
          </cell>
          <cell r="I3672">
            <v>0</v>
          </cell>
          <cell r="J3672">
            <v>0</v>
          </cell>
          <cell r="K3672">
            <v>0</v>
          </cell>
          <cell r="L3672">
            <v>0</v>
          </cell>
          <cell r="M3672">
            <v>0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</row>
        <row r="3673">
          <cell r="A3673">
            <v>25651030</v>
          </cell>
          <cell r="B3673" t="str">
            <v>25651030 PLA BED -Deposit SA01 EG-63</v>
          </cell>
          <cell r="C3673">
            <v>0</v>
          </cell>
          <cell r="D3673">
            <v>0</v>
          </cell>
          <cell r="E3673">
            <v>0</v>
          </cell>
          <cell r="F3673">
            <v>0</v>
          </cell>
          <cell r="G3673">
            <v>0</v>
          </cell>
          <cell r="H3673">
            <v>0</v>
          </cell>
          <cell r="I3673">
            <v>0</v>
          </cell>
          <cell r="J3673">
            <v>0</v>
          </cell>
          <cell r="K3673">
            <v>0</v>
          </cell>
          <cell r="L3673">
            <v>0</v>
          </cell>
          <cell r="M3673">
            <v>0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</row>
        <row r="3674">
          <cell r="A3674">
            <v>25651031</v>
          </cell>
          <cell r="B3674" t="str">
            <v>25651031 PLA BED -Deposit SF01 EG-63</v>
          </cell>
          <cell r="C3674">
            <v>0</v>
          </cell>
          <cell r="D3674">
            <v>0</v>
          </cell>
          <cell r="E3674">
            <v>0</v>
          </cell>
          <cell r="F3674">
            <v>0</v>
          </cell>
          <cell r="G3674">
            <v>0</v>
          </cell>
          <cell r="H3674">
            <v>0</v>
          </cell>
          <cell r="I3674">
            <v>0</v>
          </cell>
          <cell r="J3674">
            <v>0</v>
          </cell>
          <cell r="K3674">
            <v>0</v>
          </cell>
          <cell r="L3674">
            <v>0</v>
          </cell>
          <cell r="M3674">
            <v>0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</row>
        <row r="3675">
          <cell r="A3675">
            <v>25651032</v>
          </cell>
          <cell r="B3675" t="str">
            <v>25651032 PLA BED -Deposit SF02 EG-63</v>
          </cell>
          <cell r="C3675">
            <v>0</v>
          </cell>
          <cell r="D3675">
            <v>0</v>
          </cell>
          <cell r="E3675">
            <v>0</v>
          </cell>
          <cell r="F3675">
            <v>0</v>
          </cell>
          <cell r="G3675">
            <v>0</v>
          </cell>
          <cell r="H3675">
            <v>0</v>
          </cell>
          <cell r="I3675">
            <v>0</v>
          </cell>
          <cell r="J3675">
            <v>0</v>
          </cell>
          <cell r="K3675">
            <v>0</v>
          </cell>
          <cell r="L3675">
            <v>0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</row>
        <row r="3676">
          <cell r="A3676">
            <v>25651033</v>
          </cell>
          <cell r="B3676" t="str">
            <v>25651033 PLA BED -Deposit SA02 EG-64</v>
          </cell>
          <cell r="C3676">
            <v>0</v>
          </cell>
          <cell r="D3676">
            <v>0</v>
          </cell>
          <cell r="E3676">
            <v>0</v>
          </cell>
          <cell r="F3676">
            <v>0</v>
          </cell>
          <cell r="G3676">
            <v>0</v>
          </cell>
          <cell r="H3676">
            <v>0</v>
          </cell>
          <cell r="I3676">
            <v>0</v>
          </cell>
          <cell r="J3676">
            <v>0</v>
          </cell>
          <cell r="K3676">
            <v>0</v>
          </cell>
          <cell r="L3676">
            <v>0</v>
          </cell>
          <cell r="M3676">
            <v>0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</row>
        <row r="3677">
          <cell r="A3677">
            <v>25651034</v>
          </cell>
          <cell r="B3677" t="str">
            <v>25651034 PLA BED -Deposit SA03 EG-65</v>
          </cell>
          <cell r="C3677">
            <v>0</v>
          </cell>
          <cell r="D3677">
            <v>0</v>
          </cell>
          <cell r="E3677">
            <v>0</v>
          </cell>
          <cell r="F3677">
            <v>0</v>
          </cell>
          <cell r="G3677">
            <v>0</v>
          </cell>
          <cell r="H3677">
            <v>0</v>
          </cell>
          <cell r="I3677">
            <v>0</v>
          </cell>
          <cell r="J3677">
            <v>0</v>
          </cell>
          <cell r="K3677">
            <v>0</v>
          </cell>
          <cell r="L3677">
            <v>0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</row>
        <row r="3678">
          <cell r="A3678">
            <v>25651035</v>
          </cell>
          <cell r="B3678" t="str">
            <v>25651035 PLA BED -Deposit A016 EG-71</v>
          </cell>
          <cell r="C3678">
            <v>0</v>
          </cell>
          <cell r="D3678">
            <v>0</v>
          </cell>
          <cell r="E3678">
            <v>0</v>
          </cell>
          <cell r="F3678">
            <v>0</v>
          </cell>
          <cell r="G3678">
            <v>0</v>
          </cell>
          <cell r="H3678">
            <v>0</v>
          </cell>
          <cell r="I3678">
            <v>0</v>
          </cell>
          <cell r="J3678">
            <v>0</v>
          </cell>
          <cell r="K3678">
            <v>0</v>
          </cell>
          <cell r="L3678">
            <v>0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</row>
        <row r="3679">
          <cell r="A3679">
            <v>25651036</v>
          </cell>
          <cell r="B3679" t="str">
            <v>25651036 PLA BED -Deposit F013 EG-72</v>
          </cell>
          <cell r="C3679">
            <v>0</v>
          </cell>
          <cell r="D3679">
            <v>0</v>
          </cell>
          <cell r="E3679">
            <v>0</v>
          </cell>
          <cell r="F3679">
            <v>0</v>
          </cell>
          <cell r="G3679">
            <v>0</v>
          </cell>
          <cell r="H3679">
            <v>0</v>
          </cell>
          <cell r="I3679">
            <v>0</v>
          </cell>
          <cell r="J3679">
            <v>0</v>
          </cell>
          <cell r="K3679">
            <v>0</v>
          </cell>
          <cell r="L3679">
            <v>0</v>
          </cell>
          <cell r="M3679">
            <v>0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</row>
        <row r="3680">
          <cell r="A3680">
            <v>25651037</v>
          </cell>
          <cell r="B3680" t="str">
            <v>25651037 PLA BED -Deposit SK01 EG-73</v>
          </cell>
          <cell r="C3680">
            <v>0</v>
          </cell>
          <cell r="D3680">
            <v>0</v>
          </cell>
          <cell r="E3680">
            <v>0</v>
          </cell>
          <cell r="F3680">
            <v>0</v>
          </cell>
          <cell r="G3680">
            <v>0</v>
          </cell>
          <cell r="H3680">
            <v>0</v>
          </cell>
          <cell r="I3680">
            <v>0</v>
          </cell>
          <cell r="J3680">
            <v>0</v>
          </cell>
          <cell r="K3680">
            <v>0</v>
          </cell>
          <cell r="L3680">
            <v>0</v>
          </cell>
          <cell r="M3680">
            <v>0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</row>
        <row r="3681">
          <cell r="A3681">
            <v>25651039</v>
          </cell>
          <cell r="B3681" t="str">
            <v>25651039 PLA BED -Deposit A017 EG-81</v>
          </cell>
          <cell r="C3681">
            <v>0</v>
          </cell>
          <cell r="D3681">
            <v>0</v>
          </cell>
          <cell r="E3681">
            <v>0</v>
          </cell>
          <cell r="F3681">
            <v>0</v>
          </cell>
          <cell r="G3681">
            <v>0</v>
          </cell>
          <cell r="H3681">
            <v>0</v>
          </cell>
          <cell r="I3681">
            <v>0</v>
          </cell>
          <cell r="J3681">
            <v>0</v>
          </cell>
          <cell r="K3681">
            <v>0</v>
          </cell>
          <cell r="L3681">
            <v>0</v>
          </cell>
          <cell r="M3681">
            <v>0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</row>
        <row r="3682">
          <cell r="A3682">
            <v>25651040</v>
          </cell>
          <cell r="B3682" t="str">
            <v>25651040 PLA BED -Deposit F017 EG-82</v>
          </cell>
          <cell r="C3682">
            <v>0</v>
          </cell>
          <cell r="D3682">
            <v>0</v>
          </cell>
          <cell r="E3682">
            <v>0</v>
          </cell>
          <cell r="F3682">
            <v>0</v>
          </cell>
          <cell r="G3682">
            <v>0</v>
          </cell>
          <cell r="H3682">
            <v>0</v>
          </cell>
          <cell r="I3682">
            <v>0</v>
          </cell>
          <cell r="J3682">
            <v>0</v>
          </cell>
          <cell r="K3682">
            <v>0</v>
          </cell>
          <cell r="L3682">
            <v>0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</row>
        <row r="3683">
          <cell r="A3683">
            <v>25651041</v>
          </cell>
          <cell r="B3683" t="str">
            <v>25651041 PLA BED -Deposit SV01 EG-83</v>
          </cell>
          <cell r="C3683">
            <v>0</v>
          </cell>
          <cell r="D3683">
            <v>0</v>
          </cell>
          <cell r="E3683">
            <v>0</v>
          </cell>
          <cell r="F3683">
            <v>0</v>
          </cell>
          <cell r="G3683">
            <v>0</v>
          </cell>
          <cell r="H3683">
            <v>0</v>
          </cell>
          <cell r="I3683">
            <v>0</v>
          </cell>
          <cell r="J3683">
            <v>0</v>
          </cell>
          <cell r="K3683">
            <v>0</v>
          </cell>
          <cell r="L3683">
            <v>0</v>
          </cell>
          <cell r="M3683">
            <v>0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</row>
        <row r="3684">
          <cell r="A3684">
            <v>25651061</v>
          </cell>
          <cell r="B3684" t="str">
            <v>25651061 PLA BED -Deposit AMRV EG-22</v>
          </cell>
          <cell r="C3684">
            <v>0</v>
          </cell>
          <cell r="D3684">
            <v>0</v>
          </cell>
          <cell r="E3684">
            <v>0</v>
          </cell>
          <cell r="F3684">
            <v>0</v>
          </cell>
          <cell r="G3684">
            <v>0</v>
          </cell>
          <cell r="H3684">
            <v>0</v>
          </cell>
          <cell r="I3684">
            <v>0</v>
          </cell>
          <cell r="J3684">
            <v>0</v>
          </cell>
          <cell r="K3684">
            <v>0</v>
          </cell>
          <cell r="L3684">
            <v>0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</row>
        <row r="3685">
          <cell r="A3685">
            <v>25651062</v>
          </cell>
          <cell r="B3685" t="str">
            <v>25651062 PLA BED -Deposit FMRV EG-'22</v>
          </cell>
          <cell r="C3685">
            <v>0</v>
          </cell>
          <cell r="D3685">
            <v>0</v>
          </cell>
          <cell r="E3685">
            <v>0</v>
          </cell>
          <cell r="F3685">
            <v>0</v>
          </cell>
          <cell r="G3685">
            <v>0</v>
          </cell>
          <cell r="H3685">
            <v>0</v>
          </cell>
          <cell r="I3685">
            <v>0</v>
          </cell>
          <cell r="J3685">
            <v>0</v>
          </cell>
          <cell r="K3685">
            <v>0</v>
          </cell>
          <cell r="L3685">
            <v>0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</row>
        <row r="3686">
          <cell r="A3686">
            <v>25651063</v>
          </cell>
          <cell r="B3686" t="str">
            <v>25651063 PLA BED -Deposit MRVA EG-23</v>
          </cell>
          <cell r="C3686">
            <v>0</v>
          </cell>
          <cell r="D3686">
            <v>0</v>
          </cell>
          <cell r="E3686">
            <v>0</v>
          </cell>
          <cell r="F3686">
            <v>0</v>
          </cell>
          <cell r="G3686">
            <v>0</v>
          </cell>
          <cell r="H3686">
            <v>0</v>
          </cell>
          <cell r="I3686">
            <v>0</v>
          </cell>
          <cell r="J3686">
            <v>0</v>
          </cell>
          <cell r="K3686">
            <v>0</v>
          </cell>
          <cell r="L3686">
            <v>0</v>
          </cell>
          <cell r="M3686">
            <v>0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</row>
        <row r="3687">
          <cell r="A3687">
            <v>25651064</v>
          </cell>
          <cell r="B3687" t="str">
            <v>25651064 PLA BED -Deposit MRVF EG-24</v>
          </cell>
          <cell r="C3687">
            <v>0</v>
          </cell>
          <cell r="D3687">
            <v>0</v>
          </cell>
          <cell r="E3687">
            <v>0</v>
          </cell>
          <cell r="F3687">
            <v>0</v>
          </cell>
          <cell r="G3687">
            <v>0</v>
          </cell>
          <cell r="H3687">
            <v>0</v>
          </cell>
          <cell r="I3687">
            <v>0</v>
          </cell>
          <cell r="J3687">
            <v>0</v>
          </cell>
          <cell r="K3687">
            <v>0</v>
          </cell>
          <cell r="L3687">
            <v>0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</row>
        <row r="3688">
          <cell r="A3688">
            <v>25651065</v>
          </cell>
          <cell r="B3688" t="str">
            <v>25651065 PLA BED -Deposit MRVH EG-25</v>
          </cell>
          <cell r="C3688">
            <v>0</v>
          </cell>
          <cell r="D3688">
            <v>0</v>
          </cell>
          <cell r="E3688">
            <v>0</v>
          </cell>
          <cell r="F3688">
            <v>0</v>
          </cell>
          <cell r="G3688">
            <v>0</v>
          </cell>
          <cell r="H3688">
            <v>0</v>
          </cell>
          <cell r="I3688">
            <v>0</v>
          </cell>
          <cell r="J3688">
            <v>0</v>
          </cell>
          <cell r="K3688">
            <v>0</v>
          </cell>
          <cell r="L3688">
            <v>0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</row>
        <row r="3689">
          <cell r="A3689">
            <v>25651074</v>
          </cell>
          <cell r="B3689" t="str">
            <v>25651074 PLA BED -Deposit AI05 EG-09</v>
          </cell>
          <cell r="C3689">
            <v>0</v>
          </cell>
          <cell r="D3689">
            <v>0</v>
          </cell>
          <cell r="E3689">
            <v>0</v>
          </cell>
          <cell r="F3689">
            <v>0</v>
          </cell>
          <cell r="G3689">
            <v>0</v>
          </cell>
          <cell r="H3689">
            <v>0</v>
          </cell>
          <cell r="I3689">
            <v>0</v>
          </cell>
          <cell r="J3689">
            <v>0</v>
          </cell>
          <cell r="K3689">
            <v>0</v>
          </cell>
          <cell r="L3689">
            <v>0</v>
          </cell>
          <cell r="M3689">
            <v>0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</row>
        <row r="3690">
          <cell r="A3690">
            <v>25651075</v>
          </cell>
          <cell r="B3690" t="str">
            <v>25651075 PLA BED -Deposit AR03 EG-06</v>
          </cell>
          <cell r="C3690">
            <v>0</v>
          </cell>
          <cell r="D3690">
            <v>0</v>
          </cell>
          <cell r="E3690">
            <v>0</v>
          </cell>
          <cell r="F3690">
            <v>0</v>
          </cell>
          <cell r="G3690">
            <v>0</v>
          </cell>
          <cell r="H3690">
            <v>0</v>
          </cell>
          <cell r="I3690">
            <v>0</v>
          </cell>
          <cell r="J3690">
            <v>0</v>
          </cell>
          <cell r="K3690">
            <v>0</v>
          </cell>
          <cell r="L3690">
            <v>0</v>
          </cell>
          <cell r="M3690">
            <v>0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</row>
        <row r="3691">
          <cell r="A3691">
            <v>25651083</v>
          </cell>
          <cell r="B3691" t="str">
            <v>25651083 PLA BED -Deposit F025 EG-C1</v>
          </cell>
          <cell r="C3691">
            <v>0</v>
          </cell>
          <cell r="D3691">
            <v>0</v>
          </cell>
          <cell r="E3691">
            <v>0</v>
          </cell>
          <cell r="F3691">
            <v>0</v>
          </cell>
          <cell r="G3691">
            <v>0</v>
          </cell>
          <cell r="H3691">
            <v>0</v>
          </cell>
          <cell r="I3691">
            <v>0</v>
          </cell>
          <cell r="J3691">
            <v>0</v>
          </cell>
          <cell r="K3691">
            <v>0</v>
          </cell>
          <cell r="L3691">
            <v>0</v>
          </cell>
          <cell r="M3691">
            <v>0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</row>
        <row r="3692">
          <cell r="A3692">
            <v>25651084</v>
          </cell>
          <cell r="B3692" t="str">
            <v>25651084 PLA BED -Deposit F026 EG-C2</v>
          </cell>
          <cell r="C3692">
            <v>0</v>
          </cell>
          <cell r="D3692">
            <v>0</v>
          </cell>
          <cell r="E3692">
            <v>0</v>
          </cell>
          <cell r="F3692">
            <v>0</v>
          </cell>
          <cell r="G3692">
            <v>0</v>
          </cell>
          <cell r="H3692">
            <v>0</v>
          </cell>
          <cell r="I3692">
            <v>0</v>
          </cell>
          <cell r="J3692">
            <v>0</v>
          </cell>
          <cell r="K3692">
            <v>0</v>
          </cell>
          <cell r="L3692">
            <v>0</v>
          </cell>
          <cell r="M3692">
            <v>0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</row>
        <row r="3693">
          <cell r="A3693">
            <v>25651085</v>
          </cell>
          <cell r="B3693" t="str">
            <v>25651085 PLA BED -Deposit N001 EG-46</v>
          </cell>
          <cell r="C3693">
            <v>0</v>
          </cell>
          <cell r="D3693">
            <v>0</v>
          </cell>
          <cell r="E3693">
            <v>0</v>
          </cell>
          <cell r="F3693">
            <v>0</v>
          </cell>
          <cell r="G3693">
            <v>0</v>
          </cell>
          <cell r="H3693">
            <v>0</v>
          </cell>
          <cell r="I3693">
            <v>0</v>
          </cell>
          <cell r="J3693">
            <v>0</v>
          </cell>
          <cell r="K3693">
            <v>0</v>
          </cell>
          <cell r="L3693">
            <v>0</v>
          </cell>
          <cell r="M3693">
            <v>0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</row>
        <row r="3694">
          <cell r="A3694">
            <v>25651086</v>
          </cell>
          <cell r="B3694" t="str">
            <v>25651086 PLA BED -Deposit F024 EG-V1</v>
          </cell>
          <cell r="C3694">
            <v>0</v>
          </cell>
          <cell r="D3694">
            <v>0</v>
          </cell>
          <cell r="E3694">
            <v>0</v>
          </cell>
          <cell r="F3694">
            <v>0</v>
          </cell>
          <cell r="G3694">
            <v>0</v>
          </cell>
          <cell r="H3694">
            <v>0</v>
          </cell>
          <cell r="I3694">
            <v>0</v>
          </cell>
          <cell r="J3694">
            <v>0</v>
          </cell>
          <cell r="K3694">
            <v>0</v>
          </cell>
          <cell r="L3694">
            <v>0</v>
          </cell>
          <cell r="M3694">
            <v>0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</row>
        <row r="3695">
          <cell r="A3695">
            <v>25651088</v>
          </cell>
          <cell r="B3695" t="str">
            <v>25651088 PLA BED -Deposit A027 EG-86</v>
          </cell>
          <cell r="C3695">
            <v>0</v>
          </cell>
          <cell r="D3695">
            <v>0</v>
          </cell>
          <cell r="E3695">
            <v>0</v>
          </cell>
          <cell r="F3695">
            <v>0</v>
          </cell>
          <cell r="G3695">
            <v>0</v>
          </cell>
          <cell r="H3695">
            <v>0</v>
          </cell>
          <cell r="I3695">
            <v>0</v>
          </cell>
          <cell r="J3695">
            <v>0</v>
          </cell>
          <cell r="K3695">
            <v>0</v>
          </cell>
          <cell r="L3695">
            <v>0</v>
          </cell>
          <cell r="M3695">
            <v>0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</row>
        <row r="3696">
          <cell r="A3696">
            <v>25651089</v>
          </cell>
          <cell r="B3696" t="str">
            <v>25651089 PLA BED -Deposit F023 EG-Z1</v>
          </cell>
          <cell r="C3696">
            <v>0</v>
          </cell>
          <cell r="D3696">
            <v>0</v>
          </cell>
          <cell r="E3696">
            <v>0</v>
          </cell>
          <cell r="F3696">
            <v>0</v>
          </cell>
          <cell r="G3696">
            <v>0</v>
          </cell>
          <cell r="H3696">
            <v>0</v>
          </cell>
          <cell r="I3696">
            <v>0</v>
          </cell>
          <cell r="J3696">
            <v>0</v>
          </cell>
          <cell r="K3696">
            <v>0</v>
          </cell>
          <cell r="L3696">
            <v>0</v>
          </cell>
          <cell r="M3696">
            <v>0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</row>
        <row r="3697">
          <cell r="A3697">
            <v>25651090</v>
          </cell>
          <cell r="B3697" t="str">
            <v>25651090 PLA BED -Deposit F027 EG-87</v>
          </cell>
          <cell r="C3697">
            <v>0</v>
          </cell>
          <cell r="D3697">
            <v>0</v>
          </cell>
          <cell r="E3697">
            <v>0</v>
          </cell>
          <cell r="F3697">
            <v>0</v>
          </cell>
          <cell r="G3697">
            <v>0</v>
          </cell>
          <cell r="H3697">
            <v>0</v>
          </cell>
          <cell r="I3697">
            <v>0</v>
          </cell>
          <cell r="J3697">
            <v>0</v>
          </cell>
          <cell r="K3697">
            <v>0</v>
          </cell>
          <cell r="L3697">
            <v>0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</row>
        <row r="3698">
          <cell r="A3698">
            <v>25651091</v>
          </cell>
          <cell r="B3698" t="str">
            <v>25651091 PLA BED -Deposit A028 EG-68</v>
          </cell>
          <cell r="C3698">
            <v>0</v>
          </cell>
          <cell r="D3698">
            <v>0</v>
          </cell>
          <cell r="E3698">
            <v>0</v>
          </cell>
          <cell r="F3698">
            <v>0</v>
          </cell>
          <cell r="G3698">
            <v>0</v>
          </cell>
          <cell r="H3698">
            <v>0</v>
          </cell>
          <cell r="I3698">
            <v>0</v>
          </cell>
          <cell r="J3698">
            <v>0</v>
          </cell>
          <cell r="K3698">
            <v>0</v>
          </cell>
          <cell r="L3698">
            <v>0</v>
          </cell>
          <cell r="M3698">
            <v>0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</row>
        <row r="3699">
          <cell r="A3699">
            <v>25651097</v>
          </cell>
          <cell r="B3699" t="str">
            <v>25651097 PLA BED -Deposit A031 EG-75</v>
          </cell>
          <cell r="C3699">
            <v>0</v>
          </cell>
          <cell r="D3699">
            <v>0</v>
          </cell>
          <cell r="E3699">
            <v>0</v>
          </cell>
          <cell r="F3699">
            <v>0</v>
          </cell>
          <cell r="G3699">
            <v>0</v>
          </cell>
          <cell r="H3699">
            <v>0</v>
          </cell>
          <cell r="I3699">
            <v>0</v>
          </cell>
          <cell r="J3699">
            <v>0</v>
          </cell>
          <cell r="K3699">
            <v>0</v>
          </cell>
          <cell r="L3699">
            <v>0</v>
          </cell>
          <cell r="M3699">
            <v>0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</row>
        <row r="3700">
          <cell r="A3700">
            <v>25651098</v>
          </cell>
          <cell r="B3700" t="str">
            <v>25651098 PLA BED -Deposit F031 EG-76</v>
          </cell>
          <cell r="C3700">
            <v>0</v>
          </cell>
          <cell r="D3700">
            <v>0</v>
          </cell>
          <cell r="E3700">
            <v>0</v>
          </cell>
          <cell r="F3700">
            <v>0</v>
          </cell>
          <cell r="G3700">
            <v>0</v>
          </cell>
          <cell r="H3700">
            <v>0</v>
          </cell>
          <cell r="I3700">
            <v>0</v>
          </cell>
          <cell r="J3700">
            <v>0</v>
          </cell>
          <cell r="K3700">
            <v>0</v>
          </cell>
          <cell r="L3700">
            <v>0</v>
          </cell>
          <cell r="M3700">
            <v>0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</row>
        <row r="3701">
          <cell r="A3701">
            <v>25651099</v>
          </cell>
          <cell r="B3701" t="str">
            <v>25651099 PLA BED -Deposit SB01 EG-77</v>
          </cell>
          <cell r="C3701">
            <v>0</v>
          </cell>
          <cell r="D3701">
            <v>0</v>
          </cell>
          <cell r="E3701">
            <v>0</v>
          </cell>
          <cell r="F3701">
            <v>0</v>
          </cell>
          <cell r="G3701">
            <v>0</v>
          </cell>
          <cell r="H3701">
            <v>0</v>
          </cell>
          <cell r="I3701">
            <v>0</v>
          </cell>
          <cell r="J3701">
            <v>0</v>
          </cell>
          <cell r="K3701">
            <v>0</v>
          </cell>
          <cell r="L3701">
            <v>0</v>
          </cell>
          <cell r="M3701">
            <v>0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</row>
        <row r="3702">
          <cell r="A3702">
            <v>25651103</v>
          </cell>
          <cell r="B3702" t="str">
            <v>25651103 PLA BED -Deposit FPWS EG-59</v>
          </cell>
          <cell r="C3702">
            <v>0</v>
          </cell>
          <cell r="D3702">
            <v>0</v>
          </cell>
          <cell r="E3702">
            <v>0</v>
          </cell>
          <cell r="F3702">
            <v>0</v>
          </cell>
          <cell r="G3702">
            <v>0</v>
          </cell>
          <cell r="H3702">
            <v>0</v>
          </cell>
          <cell r="I3702">
            <v>0</v>
          </cell>
          <cell r="J3702">
            <v>0</v>
          </cell>
          <cell r="K3702">
            <v>0</v>
          </cell>
          <cell r="L3702">
            <v>0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</row>
        <row r="3703">
          <cell r="A3703">
            <v>25651105</v>
          </cell>
          <cell r="B3703" t="str">
            <v>25651105 PLA BED -Deposit ASCB EG-78</v>
          </cell>
          <cell r="C3703">
            <v>0</v>
          </cell>
          <cell r="D3703">
            <v>0</v>
          </cell>
          <cell r="E3703">
            <v>0</v>
          </cell>
          <cell r="F3703">
            <v>0</v>
          </cell>
          <cell r="G3703">
            <v>0</v>
          </cell>
          <cell r="H3703">
            <v>0</v>
          </cell>
          <cell r="I3703">
            <v>0</v>
          </cell>
          <cell r="J3703">
            <v>0</v>
          </cell>
          <cell r="K3703">
            <v>0</v>
          </cell>
          <cell r="L3703">
            <v>0</v>
          </cell>
          <cell r="M3703">
            <v>0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</row>
        <row r="3704">
          <cell r="A3704">
            <v>25651108</v>
          </cell>
          <cell r="B3704" t="str">
            <v>25651108 PLA BED -Deposit SS01 EG-74</v>
          </cell>
          <cell r="C3704">
            <v>0</v>
          </cell>
          <cell r="D3704">
            <v>0</v>
          </cell>
          <cell r="E3704">
            <v>0</v>
          </cell>
          <cell r="F3704">
            <v>0</v>
          </cell>
          <cell r="G3704">
            <v>0</v>
          </cell>
          <cell r="H3704">
            <v>0</v>
          </cell>
          <cell r="I3704">
            <v>0</v>
          </cell>
          <cell r="J3704">
            <v>0</v>
          </cell>
          <cell r="K3704">
            <v>0</v>
          </cell>
          <cell r="L3704">
            <v>0</v>
          </cell>
          <cell r="M3704">
            <v>0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</row>
        <row r="3705">
          <cell r="A3705">
            <v>25651110</v>
          </cell>
          <cell r="B3705" t="str">
            <v>25651110 PLA BED -Deposit SJ01 EG-91</v>
          </cell>
          <cell r="C3705">
            <v>0</v>
          </cell>
          <cell r="D3705">
            <v>0</v>
          </cell>
          <cell r="E3705">
            <v>0</v>
          </cell>
          <cell r="F3705">
            <v>0</v>
          </cell>
          <cell r="G3705">
            <v>0</v>
          </cell>
          <cell r="H3705">
            <v>0</v>
          </cell>
          <cell r="I3705">
            <v>0</v>
          </cell>
          <cell r="J3705">
            <v>0</v>
          </cell>
          <cell r="K3705">
            <v>0</v>
          </cell>
          <cell r="L3705">
            <v>0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</row>
        <row r="3706">
          <cell r="A3706">
            <v>25651111</v>
          </cell>
          <cell r="B3706" t="str">
            <v>25651111 PLA BED -Deposit MT05 EG-B1</v>
          </cell>
          <cell r="C3706">
            <v>0</v>
          </cell>
          <cell r="D3706">
            <v>0</v>
          </cell>
          <cell r="E3706">
            <v>0</v>
          </cell>
          <cell r="F3706">
            <v>0</v>
          </cell>
          <cell r="G3706">
            <v>0</v>
          </cell>
          <cell r="H3706">
            <v>0</v>
          </cell>
          <cell r="I3706">
            <v>0</v>
          </cell>
          <cell r="J3706">
            <v>0</v>
          </cell>
          <cell r="K3706">
            <v>0</v>
          </cell>
          <cell r="L3706">
            <v>0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</row>
        <row r="3707">
          <cell r="A3707">
            <v>25651112</v>
          </cell>
          <cell r="B3707" t="str">
            <v>25651112 PLA BED -Deposit MT07 EG-B2</v>
          </cell>
          <cell r="C3707">
            <v>-28613313.16</v>
          </cell>
          <cell r="D3707">
            <v>0</v>
          </cell>
          <cell r="E3707">
            <v>0</v>
          </cell>
          <cell r="F3707">
            <v>0</v>
          </cell>
          <cell r="G3707">
            <v>0</v>
          </cell>
          <cell r="H3707">
            <v>0</v>
          </cell>
          <cell r="I3707">
            <v>0</v>
          </cell>
          <cell r="J3707">
            <v>0</v>
          </cell>
          <cell r="K3707">
            <v>0</v>
          </cell>
          <cell r="L3707">
            <v>0</v>
          </cell>
          <cell r="M3707">
            <v>0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>
            <v>0</v>
          </cell>
          <cell r="T3707">
            <v>-28613313.16</v>
          </cell>
        </row>
        <row r="3708">
          <cell r="A3708">
            <v>25651113</v>
          </cell>
          <cell r="B3708" t="str">
            <v>25651113 PLA BED -Deposit MT11  EG-B3</v>
          </cell>
          <cell r="C3708">
            <v>0</v>
          </cell>
          <cell r="D3708">
            <v>0</v>
          </cell>
          <cell r="E3708">
            <v>0</v>
          </cell>
          <cell r="F3708">
            <v>0</v>
          </cell>
          <cell r="G3708">
            <v>0</v>
          </cell>
          <cell r="H3708">
            <v>0</v>
          </cell>
          <cell r="I3708">
            <v>0</v>
          </cell>
          <cell r="J3708">
            <v>0</v>
          </cell>
          <cell r="K3708">
            <v>0</v>
          </cell>
          <cell r="L3708">
            <v>0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</row>
        <row r="3709">
          <cell r="A3709">
            <v>25651116</v>
          </cell>
          <cell r="B3709" t="str">
            <v>25651116 PLA BED -Deposit F033 EG-NP</v>
          </cell>
          <cell r="C3709">
            <v>0</v>
          </cell>
          <cell r="D3709">
            <v>0</v>
          </cell>
          <cell r="E3709">
            <v>0</v>
          </cell>
          <cell r="F3709">
            <v>0</v>
          </cell>
          <cell r="G3709">
            <v>0</v>
          </cell>
          <cell r="H3709">
            <v>0</v>
          </cell>
          <cell r="I3709">
            <v>0</v>
          </cell>
          <cell r="J3709">
            <v>0</v>
          </cell>
          <cell r="K3709">
            <v>0</v>
          </cell>
          <cell r="L3709">
            <v>0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</row>
        <row r="3710">
          <cell r="A3710">
            <v>25651117</v>
          </cell>
          <cell r="B3710" t="str">
            <v>25651117 PLA BED -Deposit F8FP EG-FP</v>
          </cell>
          <cell r="C3710">
            <v>0</v>
          </cell>
          <cell r="D3710">
            <v>0</v>
          </cell>
          <cell r="E3710">
            <v>0</v>
          </cell>
          <cell r="F3710">
            <v>0</v>
          </cell>
          <cell r="G3710">
            <v>0</v>
          </cell>
          <cell r="H3710">
            <v>0</v>
          </cell>
          <cell r="I3710">
            <v>0</v>
          </cell>
          <cell r="J3710">
            <v>0</v>
          </cell>
          <cell r="K3710">
            <v>0</v>
          </cell>
          <cell r="L3710">
            <v>0</v>
          </cell>
          <cell r="M3710">
            <v>0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</row>
        <row r="3711">
          <cell r="A3711">
            <v>25651119</v>
          </cell>
          <cell r="B3711" t="str">
            <v>25651119 PLA BED -Deposit F035 EG-F4</v>
          </cell>
          <cell r="C3711">
            <v>0</v>
          </cell>
          <cell r="D3711">
            <v>0</v>
          </cell>
          <cell r="E3711">
            <v>0</v>
          </cell>
          <cell r="F3711">
            <v>0</v>
          </cell>
          <cell r="G3711">
            <v>0</v>
          </cell>
          <cell r="H3711">
            <v>0</v>
          </cell>
          <cell r="I3711">
            <v>0</v>
          </cell>
          <cell r="J3711">
            <v>0</v>
          </cell>
          <cell r="K3711">
            <v>0</v>
          </cell>
          <cell r="L3711">
            <v>0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</row>
        <row r="3712">
          <cell r="A3712">
            <v>25651121</v>
          </cell>
          <cell r="B3712" t="str">
            <v>25651121 PLA BED -Deposit A040 EG-A5</v>
          </cell>
          <cell r="C3712">
            <v>0</v>
          </cell>
          <cell r="D3712">
            <v>0</v>
          </cell>
          <cell r="E3712">
            <v>0</v>
          </cell>
          <cell r="F3712">
            <v>0</v>
          </cell>
          <cell r="G3712">
            <v>0</v>
          </cell>
          <cell r="H3712">
            <v>0</v>
          </cell>
          <cell r="I3712">
            <v>0</v>
          </cell>
          <cell r="J3712">
            <v>0</v>
          </cell>
          <cell r="K3712">
            <v>0</v>
          </cell>
          <cell r="L3712">
            <v>0</v>
          </cell>
          <cell r="M3712">
            <v>0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</row>
        <row r="3713">
          <cell r="A3713">
            <v>25651122</v>
          </cell>
          <cell r="B3713" t="str">
            <v>25651122 PLA BED -Deposit F040 EG-A6</v>
          </cell>
          <cell r="C3713">
            <v>0</v>
          </cell>
          <cell r="D3713">
            <v>0</v>
          </cell>
          <cell r="E3713">
            <v>0</v>
          </cell>
          <cell r="F3713">
            <v>0</v>
          </cell>
          <cell r="G3713">
            <v>0</v>
          </cell>
          <cell r="H3713">
            <v>0</v>
          </cell>
          <cell r="I3713">
            <v>0</v>
          </cell>
          <cell r="J3713">
            <v>0</v>
          </cell>
          <cell r="K3713">
            <v>0</v>
          </cell>
          <cell r="L3713">
            <v>0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</row>
        <row r="3714">
          <cell r="A3714">
            <v>25651123</v>
          </cell>
          <cell r="B3714" t="str">
            <v>25651123 PLA BED -Deposit SC01 EG-A7</v>
          </cell>
          <cell r="C3714">
            <v>0</v>
          </cell>
          <cell r="D3714">
            <v>0</v>
          </cell>
          <cell r="E3714">
            <v>0</v>
          </cell>
          <cell r="F3714">
            <v>0</v>
          </cell>
          <cell r="G3714">
            <v>0</v>
          </cell>
          <cell r="H3714">
            <v>0</v>
          </cell>
          <cell r="I3714">
            <v>0</v>
          </cell>
          <cell r="J3714">
            <v>0</v>
          </cell>
          <cell r="K3714">
            <v>0</v>
          </cell>
          <cell r="L3714">
            <v>0</v>
          </cell>
          <cell r="M3714">
            <v>0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</row>
        <row r="3715">
          <cell r="A3715">
            <v>25651124</v>
          </cell>
          <cell r="B3715" t="str">
            <v>25651124 PLA BED -Deposit A041 EG-A8</v>
          </cell>
          <cell r="C3715">
            <v>0</v>
          </cell>
          <cell r="D3715">
            <v>0</v>
          </cell>
          <cell r="E3715">
            <v>0</v>
          </cell>
          <cell r="F3715">
            <v>0</v>
          </cell>
          <cell r="G3715">
            <v>0</v>
          </cell>
          <cell r="H3715">
            <v>0</v>
          </cell>
          <cell r="I3715">
            <v>0</v>
          </cell>
          <cell r="J3715">
            <v>0</v>
          </cell>
          <cell r="K3715">
            <v>0</v>
          </cell>
          <cell r="L3715">
            <v>0</v>
          </cell>
          <cell r="M3715">
            <v>0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</row>
        <row r="3716">
          <cell r="A3716">
            <v>25651125</v>
          </cell>
          <cell r="B3716" t="str">
            <v>25651125 PLA BED -Deposit F041 EG-A9</v>
          </cell>
          <cell r="C3716">
            <v>0</v>
          </cell>
          <cell r="D3716">
            <v>0</v>
          </cell>
          <cell r="E3716">
            <v>0</v>
          </cell>
          <cell r="F3716">
            <v>0</v>
          </cell>
          <cell r="G3716">
            <v>0</v>
          </cell>
          <cell r="H3716">
            <v>0</v>
          </cell>
          <cell r="I3716">
            <v>0</v>
          </cell>
          <cell r="J3716">
            <v>0</v>
          </cell>
          <cell r="K3716">
            <v>0</v>
          </cell>
          <cell r="L3716">
            <v>0</v>
          </cell>
          <cell r="M3716">
            <v>0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</row>
        <row r="3717">
          <cell r="A3717">
            <v>25651501</v>
          </cell>
          <cell r="B3717" t="str">
            <v>25651501 PLA AED -Deposit F002 EG-02</v>
          </cell>
          <cell r="C3717">
            <v>0</v>
          </cell>
          <cell r="D3717">
            <v>0</v>
          </cell>
          <cell r="E3717">
            <v>0</v>
          </cell>
          <cell r="F3717">
            <v>0</v>
          </cell>
          <cell r="G3717">
            <v>0</v>
          </cell>
          <cell r="H3717">
            <v>0</v>
          </cell>
          <cell r="I3717">
            <v>0</v>
          </cell>
          <cell r="J3717">
            <v>0</v>
          </cell>
          <cell r="K3717">
            <v>0</v>
          </cell>
          <cell r="L3717">
            <v>0</v>
          </cell>
          <cell r="M3717">
            <v>0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</row>
        <row r="3718">
          <cell r="A3718">
            <v>25651502</v>
          </cell>
          <cell r="B3718" t="str">
            <v>25651502 PLA AED -Deposit F003 EG-03</v>
          </cell>
          <cell r="C3718">
            <v>0</v>
          </cell>
          <cell r="D3718">
            <v>0</v>
          </cell>
          <cell r="E3718">
            <v>0</v>
          </cell>
          <cell r="F3718">
            <v>0</v>
          </cell>
          <cell r="G3718">
            <v>0</v>
          </cell>
          <cell r="H3718">
            <v>0</v>
          </cell>
          <cell r="I3718">
            <v>0</v>
          </cell>
          <cell r="J3718">
            <v>0</v>
          </cell>
          <cell r="K3718">
            <v>0</v>
          </cell>
          <cell r="L3718">
            <v>0</v>
          </cell>
          <cell r="M3718">
            <v>0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</row>
        <row r="3719">
          <cell r="A3719">
            <v>25651503</v>
          </cell>
          <cell r="B3719" t="str">
            <v>25651503 PLA AED -Deposit F016 EG-94</v>
          </cell>
          <cell r="C3719">
            <v>0</v>
          </cell>
          <cell r="D3719">
            <v>0</v>
          </cell>
          <cell r="E3719">
            <v>0</v>
          </cell>
          <cell r="F3719">
            <v>0</v>
          </cell>
          <cell r="G3719">
            <v>0</v>
          </cell>
          <cell r="H3719">
            <v>0</v>
          </cell>
          <cell r="I3719">
            <v>0</v>
          </cell>
          <cell r="J3719">
            <v>0</v>
          </cell>
          <cell r="K3719">
            <v>0</v>
          </cell>
          <cell r="L3719">
            <v>0</v>
          </cell>
          <cell r="M3719">
            <v>0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</row>
        <row r="3720">
          <cell r="A3720">
            <v>25651504</v>
          </cell>
          <cell r="B3720" t="str">
            <v>25651504 PLA AED -Deposit F005 EG-95</v>
          </cell>
          <cell r="C3720">
            <v>0</v>
          </cell>
          <cell r="D3720">
            <v>0</v>
          </cell>
          <cell r="E3720">
            <v>0</v>
          </cell>
          <cell r="F3720">
            <v>0</v>
          </cell>
          <cell r="G3720">
            <v>0</v>
          </cell>
          <cell r="H3720">
            <v>0</v>
          </cell>
          <cell r="I3720">
            <v>0</v>
          </cell>
          <cell r="J3720">
            <v>0</v>
          </cell>
          <cell r="K3720">
            <v>0</v>
          </cell>
          <cell r="L3720">
            <v>0</v>
          </cell>
          <cell r="M3720">
            <v>0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</row>
        <row r="3721">
          <cell r="A3721">
            <v>25651505</v>
          </cell>
          <cell r="B3721" t="str">
            <v>25651505 PLA AED -Deposit F007 EG-97</v>
          </cell>
          <cell r="C3721">
            <v>0</v>
          </cell>
          <cell r="D3721">
            <v>0</v>
          </cell>
          <cell r="E3721">
            <v>0</v>
          </cell>
          <cell r="F3721">
            <v>0</v>
          </cell>
          <cell r="G3721">
            <v>0</v>
          </cell>
          <cell r="H3721">
            <v>0</v>
          </cell>
          <cell r="I3721">
            <v>0</v>
          </cell>
          <cell r="J3721">
            <v>0</v>
          </cell>
          <cell r="K3721">
            <v>0</v>
          </cell>
          <cell r="L3721">
            <v>0</v>
          </cell>
          <cell r="M3721">
            <v>0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</row>
        <row r="3722">
          <cell r="A3722">
            <v>25651506</v>
          </cell>
          <cell r="B3722" t="str">
            <v>25651506 PLA AED -Deposit F015 EG-04</v>
          </cell>
          <cell r="C3722">
            <v>0</v>
          </cell>
          <cell r="D3722">
            <v>0</v>
          </cell>
          <cell r="E3722">
            <v>0</v>
          </cell>
          <cell r="F3722">
            <v>0</v>
          </cell>
          <cell r="G3722">
            <v>0</v>
          </cell>
          <cell r="H3722">
            <v>0</v>
          </cell>
          <cell r="I3722">
            <v>0</v>
          </cell>
          <cell r="J3722">
            <v>0</v>
          </cell>
          <cell r="K3722">
            <v>0</v>
          </cell>
          <cell r="L3722">
            <v>0</v>
          </cell>
          <cell r="M3722">
            <v>0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</row>
        <row r="3723">
          <cell r="A3723">
            <v>25651507</v>
          </cell>
          <cell r="B3723" t="str">
            <v>25651507 PLA AED -Deposit F010 EG-10</v>
          </cell>
          <cell r="C3723">
            <v>0</v>
          </cell>
          <cell r="D3723">
            <v>0</v>
          </cell>
          <cell r="E3723">
            <v>0</v>
          </cell>
          <cell r="F3723">
            <v>0</v>
          </cell>
          <cell r="G3723">
            <v>0</v>
          </cell>
          <cell r="H3723">
            <v>0</v>
          </cell>
          <cell r="I3723">
            <v>0</v>
          </cell>
          <cell r="J3723">
            <v>0</v>
          </cell>
          <cell r="K3723">
            <v>0</v>
          </cell>
          <cell r="L3723">
            <v>0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</row>
        <row r="3724">
          <cell r="A3724">
            <v>25651508</v>
          </cell>
          <cell r="B3724" t="str">
            <v>25651508 PLA AED -Deposit F014 EG-93</v>
          </cell>
          <cell r="C3724">
            <v>0</v>
          </cell>
          <cell r="D3724">
            <v>0</v>
          </cell>
          <cell r="E3724">
            <v>0</v>
          </cell>
          <cell r="F3724">
            <v>0</v>
          </cell>
          <cell r="G3724">
            <v>0</v>
          </cell>
          <cell r="H3724">
            <v>0</v>
          </cell>
          <cell r="I3724">
            <v>0</v>
          </cell>
          <cell r="J3724">
            <v>0</v>
          </cell>
          <cell r="K3724">
            <v>0</v>
          </cell>
          <cell r="L3724">
            <v>0</v>
          </cell>
          <cell r="M3724">
            <v>0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</row>
        <row r="3725">
          <cell r="A3725">
            <v>25651509</v>
          </cell>
          <cell r="B3725" t="str">
            <v>25651509 PLA AED -Deposit F008 EG-98</v>
          </cell>
          <cell r="C3725">
            <v>0</v>
          </cell>
          <cell r="D3725">
            <v>0</v>
          </cell>
          <cell r="E3725">
            <v>0</v>
          </cell>
          <cell r="F3725">
            <v>0</v>
          </cell>
          <cell r="G3725">
            <v>0</v>
          </cell>
          <cell r="H3725">
            <v>0</v>
          </cell>
          <cell r="I3725">
            <v>0</v>
          </cell>
          <cell r="J3725">
            <v>0</v>
          </cell>
          <cell r="K3725">
            <v>0</v>
          </cell>
          <cell r="L3725">
            <v>0</v>
          </cell>
          <cell r="M3725">
            <v>0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</row>
        <row r="3726">
          <cell r="A3726">
            <v>25651510</v>
          </cell>
          <cell r="B3726" t="str">
            <v>25651510 PLA AED -Deposit F009 EG-99</v>
          </cell>
          <cell r="C3726">
            <v>0</v>
          </cell>
          <cell r="D3726">
            <v>0</v>
          </cell>
          <cell r="E3726">
            <v>0</v>
          </cell>
          <cell r="F3726">
            <v>0</v>
          </cell>
          <cell r="G3726">
            <v>0</v>
          </cell>
          <cell r="H3726">
            <v>0</v>
          </cell>
          <cell r="I3726">
            <v>0</v>
          </cell>
          <cell r="J3726">
            <v>0</v>
          </cell>
          <cell r="K3726">
            <v>0</v>
          </cell>
          <cell r="L3726">
            <v>0</v>
          </cell>
          <cell r="M3726">
            <v>0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</row>
        <row r="3727">
          <cell r="A3727">
            <v>25651511</v>
          </cell>
          <cell r="B3727" t="str">
            <v>25651511 PLA AED -Deposit FS01 EG-26</v>
          </cell>
          <cell r="C3727">
            <v>0</v>
          </cell>
          <cell r="D3727">
            <v>0</v>
          </cell>
          <cell r="E3727">
            <v>0</v>
          </cell>
          <cell r="F3727">
            <v>0</v>
          </cell>
          <cell r="G3727">
            <v>0</v>
          </cell>
          <cell r="H3727">
            <v>0</v>
          </cell>
          <cell r="I3727">
            <v>0</v>
          </cell>
          <cell r="J3727">
            <v>0</v>
          </cell>
          <cell r="K3727">
            <v>0</v>
          </cell>
          <cell r="L3727">
            <v>0</v>
          </cell>
          <cell r="M3727">
            <v>0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</row>
        <row r="3728">
          <cell r="A3728">
            <v>25651512</v>
          </cell>
          <cell r="B3728" t="str">
            <v>25651512 PLA AED -Deposit FS02 EG-27</v>
          </cell>
          <cell r="C3728">
            <v>0</v>
          </cell>
          <cell r="D3728">
            <v>0</v>
          </cell>
          <cell r="E3728">
            <v>0</v>
          </cell>
          <cell r="F3728">
            <v>0</v>
          </cell>
          <cell r="G3728">
            <v>0</v>
          </cell>
          <cell r="H3728">
            <v>0</v>
          </cell>
          <cell r="I3728">
            <v>0</v>
          </cell>
          <cell r="J3728">
            <v>0</v>
          </cell>
          <cell r="K3728">
            <v>0</v>
          </cell>
          <cell r="L3728">
            <v>0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</row>
        <row r="3729">
          <cell r="A3729">
            <v>25651513</v>
          </cell>
          <cell r="B3729" t="str">
            <v>25651513 PLA AED -Deposit FS03 EG-28</v>
          </cell>
          <cell r="C3729">
            <v>0</v>
          </cell>
          <cell r="D3729">
            <v>0</v>
          </cell>
          <cell r="E3729">
            <v>0</v>
          </cell>
          <cell r="F3729">
            <v>0</v>
          </cell>
          <cell r="G3729">
            <v>0</v>
          </cell>
          <cell r="H3729">
            <v>0</v>
          </cell>
          <cell r="I3729">
            <v>0</v>
          </cell>
          <cell r="J3729">
            <v>0</v>
          </cell>
          <cell r="K3729">
            <v>0</v>
          </cell>
          <cell r="L3729">
            <v>0</v>
          </cell>
          <cell r="M3729">
            <v>0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</row>
        <row r="3730">
          <cell r="A3730">
            <v>25651514</v>
          </cell>
          <cell r="B3730" t="str">
            <v>25651514 PLA AED -Deposit FS04 EG-29</v>
          </cell>
          <cell r="C3730">
            <v>0</v>
          </cell>
          <cell r="D3730">
            <v>0</v>
          </cell>
          <cell r="E3730">
            <v>0</v>
          </cell>
          <cell r="F3730">
            <v>0</v>
          </cell>
          <cell r="G3730">
            <v>0</v>
          </cell>
          <cell r="H3730">
            <v>0</v>
          </cell>
          <cell r="I3730">
            <v>0</v>
          </cell>
          <cell r="J3730">
            <v>0</v>
          </cell>
          <cell r="K3730">
            <v>0</v>
          </cell>
          <cell r="L3730">
            <v>0</v>
          </cell>
          <cell r="M3730">
            <v>0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</row>
        <row r="3731">
          <cell r="A3731">
            <v>25651515</v>
          </cell>
          <cell r="B3731" t="str">
            <v>25651515 PLA AED -Deposit A011 EG-11</v>
          </cell>
          <cell r="C3731">
            <v>0</v>
          </cell>
          <cell r="D3731">
            <v>0</v>
          </cell>
          <cell r="E3731">
            <v>0</v>
          </cell>
          <cell r="F3731">
            <v>0</v>
          </cell>
          <cell r="G3731">
            <v>0</v>
          </cell>
          <cell r="H3731">
            <v>0</v>
          </cell>
          <cell r="I3731">
            <v>0</v>
          </cell>
          <cell r="J3731">
            <v>0</v>
          </cell>
          <cell r="K3731">
            <v>0</v>
          </cell>
          <cell r="L3731">
            <v>0</v>
          </cell>
          <cell r="M3731">
            <v>0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</row>
        <row r="3732">
          <cell r="A3732">
            <v>25651516</v>
          </cell>
          <cell r="B3732" t="str">
            <v>25651516 PLA AED -Deposit A012 EG-11</v>
          </cell>
          <cell r="C3732">
            <v>0</v>
          </cell>
          <cell r="D3732">
            <v>0</v>
          </cell>
          <cell r="E3732">
            <v>0</v>
          </cell>
          <cell r="F3732">
            <v>0</v>
          </cell>
          <cell r="G3732">
            <v>0</v>
          </cell>
          <cell r="H3732">
            <v>0</v>
          </cell>
          <cell r="I3732">
            <v>0</v>
          </cell>
          <cell r="J3732">
            <v>0</v>
          </cell>
          <cell r="K3732">
            <v>0</v>
          </cell>
          <cell r="L3732">
            <v>0</v>
          </cell>
          <cell r="M3732">
            <v>0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</row>
        <row r="3733">
          <cell r="A3733">
            <v>25651517</v>
          </cell>
          <cell r="B3733" t="str">
            <v>25651517 PLA AED -Deposit A013 EG-11</v>
          </cell>
          <cell r="C3733">
            <v>0</v>
          </cell>
          <cell r="D3733">
            <v>0</v>
          </cell>
          <cell r="E3733">
            <v>0</v>
          </cell>
          <cell r="F3733">
            <v>0</v>
          </cell>
          <cell r="G3733">
            <v>0</v>
          </cell>
          <cell r="H3733">
            <v>0</v>
          </cell>
          <cell r="I3733">
            <v>0</v>
          </cell>
          <cell r="J3733">
            <v>0</v>
          </cell>
          <cell r="K3733">
            <v>0</v>
          </cell>
          <cell r="L3733">
            <v>0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</row>
        <row r="3734">
          <cell r="A3734">
            <v>25651518</v>
          </cell>
          <cell r="B3734" t="str">
            <v>25651518 PLA AED -Deposit A002 EG-12</v>
          </cell>
          <cell r="C3734">
            <v>0</v>
          </cell>
          <cell r="D3734">
            <v>0</v>
          </cell>
          <cell r="E3734">
            <v>0</v>
          </cell>
          <cell r="F3734">
            <v>0</v>
          </cell>
          <cell r="G3734">
            <v>0</v>
          </cell>
          <cell r="H3734">
            <v>0</v>
          </cell>
          <cell r="I3734">
            <v>0</v>
          </cell>
          <cell r="J3734">
            <v>0</v>
          </cell>
          <cell r="K3734">
            <v>0</v>
          </cell>
          <cell r="L3734">
            <v>0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</row>
        <row r="3735">
          <cell r="A3735">
            <v>25651519</v>
          </cell>
          <cell r="B3735" t="str">
            <v>25651519 PLA AED -Deposit A003 EG-13</v>
          </cell>
          <cell r="C3735">
            <v>0</v>
          </cell>
          <cell r="D3735">
            <v>0</v>
          </cell>
          <cell r="E3735">
            <v>0</v>
          </cell>
          <cell r="F3735">
            <v>0</v>
          </cell>
          <cell r="G3735">
            <v>0</v>
          </cell>
          <cell r="H3735">
            <v>0</v>
          </cell>
          <cell r="I3735">
            <v>0</v>
          </cell>
          <cell r="J3735">
            <v>0</v>
          </cell>
          <cell r="K3735">
            <v>0</v>
          </cell>
          <cell r="L3735">
            <v>0</v>
          </cell>
          <cell r="M3735">
            <v>0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</row>
        <row r="3736">
          <cell r="A3736">
            <v>25651520</v>
          </cell>
          <cell r="B3736" t="str">
            <v>25651520 PLA AED -Deposit A004 EG-14</v>
          </cell>
          <cell r="C3736">
            <v>0</v>
          </cell>
          <cell r="D3736">
            <v>0</v>
          </cell>
          <cell r="E3736">
            <v>0</v>
          </cell>
          <cell r="F3736">
            <v>0</v>
          </cell>
          <cell r="G3736">
            <v>0</v>
          </cell>
          <cell r="H3736">
            <v>0</v>
          </cell>
          <cell r="I3736">
            <v>0</v>
          </cell>
          <cell r="J3736">
            <v>0</v>
          </cell>
          <cell r="K3736">
            <v>0</v>
          </cell>
          <cell r="L3736">
            <v>0</v>
          </cell>
          <cell r="M3736">
            <v>0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</row>
        <row r="3737">
          <cell r="A3737">
            <v>25651521</v>
          </cell>
          <cell r="B3737" t="str">
            <v>25651521 PLA AED -Deposit A005 EG-15</v>
          </cell>
          <cell r="C3737">
            <v>0</v>
          </cell>
          <cell r="D3737">
            <v>0</v>
          </cell>
          <cell r="E3737">
            <v>0</v>
          </cell>
          <cell r="F3737">
            <v>0</v>
          </cell>
          <cell r="G3737">
            <v>0</v>
          </cell>
          <cell r="H3737">
            <v>0</v>
          </cell>
          <cell r="I3737">
            <v>0</v>
          </cell>
          <cell r="J3737">
            <v>0</v>
          </cell>
          <cell r="K3737">
            <v>0</v>
          </cell>
          <cell r="L3737">
            <v>0</v>
          </cell>
          <cell r="M3737">
            <v>0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</row>
        <row r="3738">
          <cell r="A3738">
            <v>25651522</v>
          </cell>
          <cell r="B3738" t="str">
            <v>25651522 PLA AED -Deposit A006 EG-16</v>
          </cell>
          <cell r="C3738">
            <v>0</v>
          </cell>
          <cell r="D3738">
            <v>0</v>
          </cell>
          <cell r="E3738">
            <v>0</v>
          </cell>
          <cell r="F3738">
            <v>0</v>
          </cell>
          <cell r="G3738">
            <v>0</v>
          </cell>
          <cell r="H3738">
            <v>0</v>
          </cell>
          <cell r="I3738">
            <v>0</v>
          </cell>
          <cell r="J3738">
            <v>0</v>
          </cell>
          <cell r="K3738">
            <v>0</v>
          </cell>
          <cell r="L3738">
            <v>0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</row>
        <row r="3739">
          <cell r="A3739">
            <v>25651523</v>
          </cell>
          <cell r="B3739" t="str">
            <v>25651523 PLA AED -Deposit A015 EG-18</v>
          </cell>
          <cell r="C3739">
            <v>0</v>
          </cell>
          <cell r="D3739">
            <v>0</v>
          </cell>
          <cell r="E3739">
            <v>0</v>
          </cell>
          <cell r="F3739">
            <v>0</v>
          </cell>
          <cell r="G3739">
            <v>0</v>
          </cell>
          <cell r="H3739">
            <v>0</v>
          </cell>
          <cell r="I3739">
            <v>0</v>
          </cell>
          <cell r="J3739">
            <v>0</v>
          </cell>
          <cell r="K3739">
            <v>0</v>
          </cell>
          <cell r="L3739">
            <v>0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</row>
        <row r="3740">
          <cell r="A3740">
            <v>25651524</v>
          </cell>
          <cell r="B3740" t="str">
            <v>25651524 PLA AED -Deposit A018 EG-19</v>
          </cell>
          <cell r="C3740">
            <v>0</v>
          </cell>
          <cell r="D3740">
            <v>0</v>
          </cell>
          <cell r="E3740">
            <v>0</v>
          </cell>
          <cell r="F3740">
            <v>0</v>
          </cell>
          <cell r="G3740">
            <v>0</v>
          </cell>
          <cell r="H3740">
            <v>0</v>
          </cell>
          <cell r="I3740">
            <v>0</v>
          </cell>
          <cell r="J3740">
            <v>0</v>
          </cell>
          <cell r="K3740">
            <v>0</v>
          </cell>
          <cell r="L3740">
            <v>0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</row>
        <row r="3741">
          <cell r="A3741">
            <v>25651525</v>
          </cell>
          <cell r="B3741" t="str">
            <v>25651525 PLA AED -Deposit MD05 EG-45</v>
          </cell>
          <cell r="C3741">
            <v>0</v>
          </cell>
          <cell r="D3741">
            <v>0</v>
          </cell>
          <cell r="E3741">
            <v>0</v>
          </cell>
          <cell r="F3741">
            <v>0</v>
          </cell>
          <cell r="G3741">
            <v>0</v>
          </cell>
          <cell r="H3741">
            <v>0</v>
          </cell>
          <cell r="I3741">
            <v>0</v>
          </cell>
          <cell r="J3741">
            <v>0</v>
          </cell>
          <cell r="K3741">
            <v>0</v>
          </cell>
          <cell r="L3741">
            <v>0</v>
          </cell>
          <cell r="M3741">
            <v>0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</row>
        <row r="3742">
          <cell r="A3742">
            <v>25651526</v>
          </cell>
          <cell r="B3742" t="str">
            <v>25651526 PLA AED -Deposit A010 EG-56</v>
          </cell>
          <cell r="C3742">
            <v>0</v>
          </cell>
          <cell r="D3742">
            <v>0</v>
          </cell>
          <cell r="E3742">
            <v>0</v>
          </cell>
          <cell r="F3742">
            <v>0</v>
          </cell>
          <cell r="G3742">
            <v>0</v>
          </cell>
          <cell r="H3742">
            <v>0</v>
          </cell>
          <cell r="I3742">
            <v>0</v>
          </cell>
          <cell r="J3742">
            <v>0</v>
          </cell>
          <cell r="K3742">
            <v>0</v>
          </cell>
          <cell r="L3742">
            <v>0</v>
          </cell>
          <cell r="M3742">
            <v>0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</row>
        <row r="3743">
          <cell r="A3743">
            <v>25651527</v>
          </cell>
          <cell r="B3743" t="str">
            <v>25651527 PLA AED -Deposit A008 EG-60</v>
          </cell>
          <cell r="C3743">
            <v>0</v>
          </cell>
          <cell r="D3743">
            <v>0</v>
          </cell>
          <cell r="E3743">
            <v>0</v>
          </cell>
          <cell r="F3743">
            <v>0</v>
          </cell>
          <cell r="G3743">
            <v>0</v>
          </cell>
          <cell r="H3743">
            <v>0</v>
          </cell>
          <cell r="I3743">
            <v>0</v>
          </cell>
          <cell r="J3743">
            <v>0</v>
          </cell>
          <cell r="K3743">
            <v>0</v>
          </cell>
          <cell r="L3743">
            <v>0</v>
          </cell>
          <cell r="M3743">
            <v>0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</row>
        <row r="3744">
          <cell r="A3744">
            <v>25651528</v>
          </cell>
          <cell r="B3744" t="str">
            <v>25651528 PLA AED -Deposit A009 EG-61</v>
          </cell>
          <cell r="C3744">
            <v>0</v>
          </cell>
          <cell r="D3744">
            <v>0</v>
          </cell>
          <cell r="E3744">
            <v>0</v>
          </cell>
          <cell r="F3744">
            <v>0</v>
          </cell>
          <cell r="G3744">
            <v>0</v>
          </cell>
          <cell r="H3744">
            <v>0</v>
          </cell>
          <cell r="I3744">
            <v>0</v>
          </cell>
          <cell r="J3744">
            <v>0</v>
          </cell>
          <cell r="K3744">
            <v>0</v>
          </cell>
          <cell r="L3744">
            <v>0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</row>
        <row r="3745">
          <cell r="A3745">
            <v>25651529</v>
          </cell>
          <cell r="B3745" t="str">
            <v>25651529 PLA AED -Deposit F001 EG-62</v>
          </cell>
          <cell r="C3745">
            <v>0</v>
          </cell>
          <cell r="D3745">
            <v>0</v>
          </cell>
          <cell r="E3745">
            <v>0</v>
          </cell>
          <cell r="F3745">
            <v>0</v>
          </cell>
          <cell r="G3745">
            <v>0</v>
          </cell>
          <cell r="H3745">
            <v>0</v>
          </cell>
          <cell r="I3745">
            <v>0</v>
          </cell>
          <cell r="J3745">
            <v>0</v>
          </cell>
          <cell r="K3745">
            <v>0</v>
          </cell>
          <cell r="L3745">
            <v>0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</row>
        <row r="3746">
          <cell r="A3746">
            <v>25651530</v>
          </cell>
          <cell r="B3746" t="str">
            <v>25651530 PLA AED -Deposit SA01 EG-63</v>
          </cell>
          <cell r="C3746">
            <v>0</v>
          </cell>
          <cell r="D3746">
            <v>0</v>
          </cell>
          <cell r="E3746">
            <v>0</v>
          </cell>
          <cell r="F3746">
            <v>0</v>
          </cell>
          <cell r="G3746">
            <v>0</v>
          </cell>
          <cell r="H3746">
            <v>0</v>
          </cell>
          <cell r="I3746">
            <v>0</v>
          </cell>
          <cell r="J3746">
            <v>0</v>
          </cell>
          <cell r="K3746">
            <v>0</v>
          </cell>
          <cell r="L3746">
            <v>0</v>
          </cell>
          <cell r="M3746">
            <v>0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</row>
        <row r="3747">
          <cell r="A3747">
            <v>25651531</v>
          </cell>
          <cell r="B3747" t="str">
            <v>25651531 PLA AED -Deposit SF01 EG-63</v>
          </cell>
          <cell r="C3747">
            <v>0</v>
          </cell>
          <cell r="D3747">
            <v>0</v>
          </cell>
          <cell r="E3747">
            <v>0</v>
          </cell>
          <cell r="F3747">
            <v>0</v>
          </cell>
          <cell r="G3747">
            <v>0</v>
          </cell>
          <cell r="H3747">
            <v>0</v>
          </cell>
          <cell r="I3747">
            <v>0</v>
          </cell>
          <cell r="J3747">
            <v>0</v>
          </cell>
          <cell r="K3747">
            <v>0</v>
          </cell>
          <cell r="L3747">
            <v>0</v>
          </cell>
          <cell r="M3747">
            <v>0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</row>
        <row r="3748">
          <cell r="A3748">
            <v>25651532</v>
          </cell>
          <cell r="B3748" t="str">
            <v>25651532 PLA AED -Deposit SF02 EG-63</v>
          </cell>
          <cell r="C3748">
            <v>0</v>
          </cell>
          <cell r="D3748">
            <v>0</v>
          </cell>
          <cell r="E3748">
            <v>0</v>
          </cell>
          <cell r="F3748">
            <v>0</v>
          </cell>
          <cell r="G3748">
            <v>0</v>
          </cell>
          <cell r="H3748">
            <v>0</v>
          </cell>
          <cell r="I3748">
            <v>0</v>
          </cell>
          <cell r="J3748">
            <v>0</v>
          </cell>
          <cell r="K3748">
            <v>0</v>
          </cell>
          <cell r="L3748">
            <v>0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</row>
        <row r="3749">
          <cell r="A3749">
            <v>25651533</v>
          </cell>
          <cell r="B3749" t="str">
            <v>25651533 PLA AED -Deposit SA02 EG-64</v>
          </cell>
          <cell r="C3749">
            <v>0</v>
          </cell>
          <cell r="D3749">
            <v>0</v>
          </cell>
          <cell r="E3749">
            <v>0</v>
          </cell>
          <cell r="F3749">
            <v>0</v>
          </cell>
          <cell r="G3749">
            <v>0</v>
          </cell>
          <cell r="H3749">
            <v>0</v>
          </cell>
          <cell r="I3749">
            <v>0</v>
          </cell>
          <cell r="J3749">
            <v>0</v>
          </cell>
          <cell r="K3749">
            <v>0</v>
          </cell>
          <cell r="L3749">
            <v>0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</row>
        <row r="3750">
          <cell r="A3750">
            <v>25651534</v>
          </cell>
          <cell r="B3750" t="str">
            <v>25651534 PLA AED -Deposit SA03 EG-65</v>
          </cell>
          <cell r="C3750">
            <v>0</v>
          </cell>
          <cell r="D3750">
            <v>0</v>
          </cell>
          <cell r="E3750">
            <v>0</v>
          </cell>
          <cell r="F3750">
            <v>0</v>
          </cell>
          <cell r="G3750">
            <v>0</v>
          </cell>
          <cell r="H3750">
            <v>0</v>
          </cell>
          <cell r="I3750">
            <v>0</v>
          </cell>
          <cell r="J3750">
            <v>0</v>
          </cell>
          <cell r="K3750">
            <v>0</v>
          </cell>
          <cell r="L3750">
            <v>0</v>
          </cell>
          <cell r="M3750">
            <v>0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</row>
        <row r="3751">
          <cell r="A3751">
            <v>25651535</v>
          </cell>
          <cell r="B3751" t="str">
            <v>25651535 PLA AED -Deposit A016 EG-71</v>
          </cell>
          <cell r="C3751">
            <v>0</v>
          </cell>
          <cell r="D3751">
            <v>0</v>
          </cell>
          <cell r="E3751">
            <v>0</v>
          </cell>
          <cell r="F3751">
            <v>0</v>
          </cell>
          <cell r="G3751">
            <v>0</v>
          </cell>
          <cell r="H3751">
            <v>0</v>
          </cell>
          <cell r="I3751">
            <v>0</v>
          </cell>
          <cell r="J3751">
            <v>0</v>
          </cell>
          <cell r="K3751">
            <v>0</v>
          </cell>
          <cell r="L3751">
            <v>0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</row>
        <row r="3752">
          <cell r="A3752">
            <v>25651536</v>
          </cell>
          <cell r="B3752" t="str">
            <v>25651536 PLA AED -Deposit F013 EG-72</v>
          </cell>
          <cell r="C3752">
            <v>0</v>
          </cell>
          <cell r="D3752">
            <v>0</v>
          </cell>
          <cell r="E3752">
            <v>0</v>
          </cell>
          <cell r="F3752">
            <v>0</v>
          </cell>
          <cell r="G3752">
            <v>0</v>
          </cell>
          <cell r="H3752">
            <v>0</v>
          </cell>
          <cell r="I3752">
            <v>0</v>
          </cell>
          <cell r="J3752">
            <v>0</v>
          </cell>
          <cell r="K3752">
            <v>0</v>
          </cell>
          <cell r="L3752">
            <v>0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</row>
        <row r="3753">
          <cell r="A3753">
            <v>25651537</v>
          </cell>
          <cell r="B3753" t="str">
            <v>25651537 PLA AED -Deposit SK01 EG-73</v>
          </cell>
          <cell r="C3753">
            <v>0</v>
          </cell>
          <cell r="D3753">
            <v>0</v>
          </cell>
          <cell r="E3753">
            <v>0</v>
          </cell>
          <cell r="F3753">
            <v>0</v>
          </cell>
          <cell r="G3753">
            <v>0</v>
          </cell>
          <cell r="H3753">
            <v>0</v>
          </cell>
          <cell r="I3753">
            <v>0</v>
          </cell>
          <cell r="J3753">
            <v>0</v>
          </cell>
          <cell r="K3753">
            <v>0</v>
          </cell>
          <cell r="L3753">
            <v>0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</row>
        <row r="3754">
          <cell r="A3754">
            <v>25651539</v>
          </cell>
          <cell r="B3754" t="str">
            <v>25651539 PLA AED -Deposit A017 EG-81</v>
          </cell>
          <cell r="C3754">
            <v>0</v>
          </cell>
          <cell r="D3754">
            <v>0</v>
          </cell>
          <cell r="E3754">
            <v>0</v>
          </cell>
          <cell r="F3754">
            <v>0</v>
          </cell>
          <cell r="G3754">
            <v>0</v>
          </cell>
          <cell r="H3754">
            <v>0</v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0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</row>
        <row r="3755">
          <cell r="A3755">
            <v>25651540</v>
          </cell>
          <cell r="B3755" t="str">
            <v>25651540 PLA AED -Deposit F017 EG-82</v>
          </cell>
          <cell r="C3755">
            <v>0</v>
          </cell>
          <cell r="D3755">
            <v>0</v>
          </cell>
          <cell r="E3755">
            <v>0</v>
          </cell>
          <cell r="F3755">
            <v>0</v>
          </cell>
          <cell r="G3755">
            <v>0</v>
          </cell>
          <cell r="H3755">
            <v>0</v>
          </cell>
          <cell r="I3755">
            <v>0</v>
          </cell>
          <cell r="J3755">
            <v>0</v>
          </cell>
          <cell r="K3755">
            <v>0</v>
          </cell>
          <cell r="L3755">
            <v>0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</row>
        <row r="3756">
          <cell r="A3756">
            <v>25651541</v>
          </cell>
          <cell r="B3756" t="str">
            <v>25651541 PLA AED -Deposit SV01 EG-83</v>
          </cell>
          <cell r="C3756">
            <v>0</v>
          </cell>
          <cell r="D3756">
            <v>0</v>
          </cell>
          <cell r="E3756">
            <v>0</v>
          </cell>
          <cell r="F3756">
            <v>0</v>
          </cell>
          <cell r="G3756">
            <v>0</v>
          </cell>
          <cell r="H3756">
            <v>0</v>
          </cell>
          <cell r="I3756">
            <v>0</v>
          </cell>
          <cell r="J3756">
            <v>0</v>
          </cell>
          <cell r="K3756">
            <v>0</v>
          </cell>
          <cell r="L3756">
            <v>0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</row>
        <row r="3757">
          <cell r="A3757">
            <v>25651561</v>
          </cell>
          <cell r="B3757" t="str">
            <v>25651561 PLA AED -Deposit AMRV EG-22</v>
          </cell>
          <cell r="C3757">
            <v>0</v>
          </cell>
          <cell r="D3757">
            <v>0</v>
          </cell>
          <cell r="E3757">
            <v>0</v>
          </cell>
          <cell r="F3757">
            <v>0</v>
          </cell>
          <cell r="G3757">
            <v>0</v>
          </cell>
          <cell r="H3757">
            <v>0</v>
          </cell>
          <cell r="I3757">
            <v>0</v>
          </cell>
          <cell r="J3757">
            <v>0</v>
          </cell>
          <cell r="K3757">
            <v>0</v>
          </cell>
          <cell r="L3757">
            <v>0</v>
          </cell>
          <cell r="M3757">
            <v>0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</row>
        <row r="3758">
          <cell r="A3758">
            <v>25651562</v>
          </cell>
          <cell r="B3758" t="str">
            <v>25651562 PLA AED -Deposit FMRV EG-'22</v>
          </cell>
          <cell r="C3758">
            <v>0</v>
          </cell>
          <cell r="D3758">
            <v>0</v>
          </cell>
          <cell r="E3758">
            <v>0</v>
          </cell>
          <cell r="F3758">
            <v>0</v>
          </cell>
          <cell r="G3758">
            <v>0</v>
          </cell>
          <cell r="H3758">
            <v>0</v>
          </cell>
          <cell r="I3758">
            <v>0</v>
          </cell>
          <cell r="J3758">
            <v>0</v>
          </cell>
          <cell r="K3758">
            <v>0</v>
          </cell>
          <cell r="L3758">
            <v>0</v>
          </cell>
          <cell r="M3758">
            <v>0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</row>
        <row r="3759">
          <cell r="A3759">
            <v>25651563</v>
          </cell>
          <cell r="B3759" t="str">
            <v>25651563 PLA AED -Deposit MRVA EG-23</v>
          </cell>
          <cell r="C3759">
            <v>0</v>
          </cell>
          <cell r="D3759">
            <v>0</v>
          </cell>
          <cell r="E3759">
            <v>0</v>
          </cell>
          <cell r="F3759">
            <v>0</v>
          </cell>
          <cell r="G3759">
            <v>0</v>
          </cell>
          <cell r="H3759">
            <v>0</v>
          </cell>
          <cell r="I3759">
            <v>0</v>
          </cell>
          <cell r="J3759">
            <v>0</v>
          </cell>
          <cell r="K3759">
            <v>0</v>
          </cell>
          <cell r="L3759">
            <v>0</v>
          </cell>
          <cell r="M3759">
            <v>0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</row>
        <row r="3760">
          <cell r="A3760">
            <v>25651564</v>
          </cell>
          <cell r="B3760" t="str">
            <v>25651564 PLA AED -Deposit MRVF EG-24</v>
          </cell>
          <cell r="C3760">
            <v>0</v>
          </cell>
          <cell r="D3760">
            <v>0</v>
          </cell>
          <cell r="E3760">
            <v>0</v>
          </cell>
          <cell r="F3760">
            <v>0</v>
          </cell>
          <cell r="G3760">
            <v>0</v>
          </cell>
          <cell r="H3760">
            <v>0</v>
          </cell>
          <cell r="I3760">
            <v>0</v>
          </cell>
          <cell r="J3760">
            <v>0</v>
          </cell>
          <cell r="K3760">
            <v>0</v>
          </cell>
          <cell r="L3760">
            <v>0</v>
          </cell>
          <cell r="M3760">
            <v>0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</row>
        <row r="3761">
          <cell r="A3761">
            <v>25651565</v>
          </cell>
          <cell r="B3761" t="str">
            <v>25651565 PLA AED -Deposit MRVH EG-25</v>
          </cell>
          <cell r="C3761">
            <v>0</v>
          </cell>
          <cell r="D3761">
            <v>0</v>
          </cell>
          <cell r="E3761">
            <v>0</v>
          </cell>
          <cell r="F3761">
            <v>0</v>
          </cell>
          <cell r="G3761">
            <v>0</v>
          </cell>
          <cell r="H3761">
            <v>0</v>
          </cell>
          <cell r="I3761">
            <v>0</v>
          </cell>
          <cell r="J3761">
            <v>0</v>
          </cell>
          <cell r="K3761">
            <v>0</v>
          </cell>
          <cell r="L3761">
            <v>0</v>
          </cell>
          <cell r="M3761">
            <v>0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</row>
        <row r="3762">
          <cell r="A3762">
            <v>25651574</v>
          </cell>
          <cell r="B3762" t="str">
            <v>25651574 PLA AED -Deposit AI05 EG-09</v>
          </cell>
          <cell r="C3762">
            <v>0</v>
          </cell>
          <cell r="D3762">
            <v>0</v>
          </cell>
          <cell r="E3762">
            <v>0</v>
          </cell>
          <cell r="F3762">
            <v>0</v>
          </cell>
          <cell r="G3762">
            <v>0</v>
          </cell>
          <cell r="H3762">
            <v>0</v>
          </cell>
          <cell r="I3762">
            <v>0</v>
          </cell>
          <cell r="J3762">
            <v>0</v>
          </cell>
          <cell r="K3762">
            <v>0</v>
          </cell>
          <cell r="L3762">
            <v>0</v>
          </cell>
          <cell r="M3762">
            <v>0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</row>
        <row r="3763">
          <cell r="A3763">
            <v>25651575</v>
          </cell>
          <cell r="B3763" t="str">
            <v>25651575 PLA AED -Deposit AR03 EG-06</v>
          </cell>
          <cell r="C3763">
            <v>0</v>
          </cell>
          <cell r="D3763">
            <v>0</v>
          </cell>
          <cell r="E3763">
            <v>0</v>
          </cell>
          <cell r="F3763">
            <v>0</v>
          </cell>
          <cell r="G3763">
            <v>0</v>
          </cell>
          <cell r="H3763">
            <v>0</v>
          </cell>
          <cell r="I3763">
            <v>0</v>
          </cell>
          <cell r="J3763">
            <v>0</v>
          </cell>
          <cell r="K3763">
            <v>0</v>
          </cell>
          <cell r="L3763">
            <v>0</v>
          </cell>
          <cell r="M3763">
            <v>0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</row>
        <row r="3764">
          <cell r="A3764">
            <v>25651583</v>
          </cell>
          <cell r="B3764" t="str">
            <v>25651583 PLA AED -Deposit F025 EG-C1</v>
          </cell>
          <cell r="C3764">
            <v>0</v>
          </cell>
          <cell r="D3764">
            <v>0</v>
          </cell>
          <cell r="E3764">
            <v>0</v>
          </cell>
          <cell r="F3764">
            <v>0</v>
          </cell>
          <cell r="G3764">
            <v>0</v>
          </cell>
          <cell r="H3764">
            <v>0</v>
          </cell>
          <cell r="I3764">
            <v>0</v>
          </cell>
          <cell r="J3764">
            <v>0</v>
          </cell>
          <cell r="K3764">
            <v>0</v>
          </cell>
          <cell r="L3764">
            <v>0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</row>
        <row r="3765">
          <cell r="A3765">
            <v>25651584</v>
          </cell>
          <cell r="B3765" t="str">
            <v>25651584 PLA AED -Deposit F026 EG-C2</v>
          </cell>
          <cell r="C3765">
            <v>0</v>
          </cell>
          <cell r="D3765">
            <v>0</v>
          </cell>
          <cell r="E3765">
            <v>0</v>
          </cell>
          <cell r="F3765">
            <v>0</v>
          </cell>
          <cell r="G3765">
            <v>0</v>
          </cell>
          <cell r="H3765">
            <v>0</v>
          </cell>
          <cell r="I3765">
            <v>0</v>
          </cell>
          <cell r="J3765">
            <v>0</v>
          </cell>
          <cell r="K3765">
            <v>0</v>
          </cell>
          <cell r="L3765">
            <v>0</v>
          </cell>
          <cell r="M3765">
            <v>0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</row>
        <row r="3766">
          <cell r="A3766">
            <v>25651585</v>
          </cell>
          <cell r="B3766" t="str">
            <v>25651585 PLA AED -Deposit N001 EG-46</v>
          </cell>
          <cell r="C3766">
            <v>0</v>
          </cell>
          <cell r="D3766">
            <v>0</v>
          </cell>
          <cell r="E3766">
            <v>0</v>
          </cell>
          <cell r="F3766">
            <v>0</v>
          </cell>
          <cell r="G3766">
            <v>0</v>
          </cell>
          <cell r="H3766">
            <v>0</v>
          </cell>
          <cell r="I3766">
            <v>0</v>
          </cell>
          <cell r="J3766">
            <v>0</v>
          </cell>
          <cell r="K3766">
            <v>0</v>
          </cell>
          <cell r="L3766">
            <v>0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</row>
        <row r="3767">
          <cell r="A3767">
            <v>25651586</v>
          </cell>
          <cell r="B3767" t="str">
            <v>25651586 PLA AED -Deposit F024 EG-V1</v>
          </cell>
          <cell r="C3767">
            <v>0</v>
          </cell>
          <cell r="D3767">
            <v>0</v>
          </cell>
          <cell r="E3767">
            <v>0</v>
          </cell>
          <cell r="F3767">
            <v>0</v>
          </cell>
          <cell r="G3767">
            <v>0</v>
          </cell>
          <cell r="H3767">
            <v>0</v>
          </cell>
          <cell r="I3767">
            <v>0</v>
          </cell>
          <cell r="J3767">
            <v>0</v>
          </cell>
          <cell r="K3767">
            <v>0</v>
          </cell>
          <cell r="L3767">
            <v>0</v>
          </cell>
          <cell r="M3767">
            <v>0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</row>
        <row r="3768">
          <cell r="A3768">
            <v>25651588</v>
          </cell>
          <cell r="B3768" t="str">
            <v>25651588 PLA AED -Deposit A027 EG-86</v>
          </cell>
          <cell r="C3768">
            <v>0</v>
          </cell>
          <cell r="D3768">
            <v>0</v>
          </cell>
          <cell r="E3768">
            <v>0</v>
          </cell>
          <cell r="F3768">
            <v>0</v>
          </cell>
          <cell r="G3768">
            <v>0</v>
          </cell>
          <cell r="H3768">
            <v>0</v>
          </cell>
          <cell r="I3768">
            <v>0</v>
          </cell>
          <cell r="J3768">
            <v>0</v>
          </cell>
          <cell r="K3768">
            <v>0</v>
          </cell>
          <cell r="L3768">
            <v>0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</row>
        <row r="3769">
          <cell r="A3769">
            <v>25651589</v>
          </cell>
          <cell r="B3769" t="str">
            <v>25651589 PLA AED -Deposit F023 EG-Z1</v>
          </cell>
          <cell r="C3769">
            <v>0</v>
          </cell>
          <cell r="D3769">
            <v>0</v>
          </cell>
          <cell r="E3769">
            <v>0</v>
          </cell>
          <cell r="F3769">
            <v>0</v>
          </cell>
          <cell r="G3769">
            <v>0</v>
          </cell>
          <cell r="H3769">
            <v>0</v>
          </cell>
          <cell r="I3769">
            <v>0</v>
          </cell>
          <cell r="J3769">
            <v>0</v>
          </cell>
          <cell r="K3769">
            <v>0</v>
          </cell>
          <cell r="L3769">
            <v>0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</row>
        <row r="3770">
          <cell r="A3770">
            <v>25651590</v>
          </cell>
          <cell r="B3770" t="str">
            <v>25651590 PLA AED -Deposit F027 EG-87</v>
          </cell>
          <cell r="C3770">
            <v>0</v>
          </cell>
          <cell r="D3770">
            <v>0</v>
          </cell>
          <cell r="E3770">
            <v>0</v>
          </cell>
          <cell r="F3770">
            <v>0</v>
          </cell>
          <cell r="G3770">
            <v>0</v>
          </cell>
          <cell r="H3770">
            <v>0</v>
          </cell>
          <cell r="I3770">
            <v>0</v>
          </cell>
          <cell r="J3770">
            <v>0</v>
          </cell>
          <cell r="K3770">
            <v>0</v>
          </cell>
          <cell r="L3770">
            <v>0</v>
          </cell>
          <cell r="M3770">
            <v>0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</row>
        <row r="3771">
          <cell r="A3771">
            <v>25651591</v>
          </cell>
          <cell r="B3771" t="str">
            <v>25651591 PLA AED -Deposit A028 EG-68</v>
          </cell>
          <cell r="C3771">
            <v>0</v>
          </cell>
          <cell r="D3771">
            <v>0</v>
          </cell>
          <cell r="E3771">
            <v>0</v>
          </cell>
          <cell r="F3771">
            <v>0</v>
          </cell>
          <cell r="G3771">
            <v>0</v>
          </cell>
          <cell r="H3771">
            <v>0</v>
          </cell>
          <cell r="I3771">
            <v>0</v>
          </cell>
          <cell r="J3771">
            <v>0</v>
          </cell>
          <cell r="K3771">
            <v>0</v>
          </cell>
          <cell r="L3771">
            <v>0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</row>
        <row r="3772">
          <cell r="A3772">
            <v>25651597</v>
          </cell>
          <cell r="B3772" t="str">
            <v>25651597 PLA AED -Deposit A031 EG-75</v>
          </cell>
          <cell r="C3772">
            <v>0</v>
          </cell>
          <cell r="D3772">
            <v>0</v>
          </cell>
          <cell r="E3772">
            <v>0</v>
          </cell>
          <cell r="F3772">
            <v>0</v>
          </cell>
          <cell r="G3772">
            <v>0</v>
          </cell>
          <cell r="H3772">
            <v>0</v>
          </cell>
          <cell r="I3772">
            <v>0</v>
          </cell>
          <cell r="J3772">
            <v>0</v>
          </cell>
          <cell r="K3772">
            <v>0</v>
          </cell>
          <cell r="L3772">
            <v>0</v>
          </cell>
          <cell r="M3772">
            <v>0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</row>
        <row r="3773">
          <cell r="A3773">
            <v>25651598</v>
          </cell>
          <cell r="B3773" t="str">
            <v>25651598 PLA AED -Deposit F031 EG-76</v>
          </cell>
          <cell r="C3773">
            <v>0</v>
          </cell>
          <cell r="D3773">
            <v>0</v>
          </cell>
          <cell r="E3773">
            <v>0</v>
          </cell>
          <cell r="F3773">
            <v>0</v>
          </cell>
          <cell r="G3773">
            <v>0</v>
          </cell>
          <cell r="H3773">
            <v>0</v>
          </cell>
          <cell r="I3773">
            <v>0</v>
          </cell>
          <cell r="J3773">
            <v>0</v>
          </cell>
          <cell r="K3773">
            <v>0</v>
          </cell>
          <cell r="L3773">
            <v>0</v>
          </cell>
          <cell r="M3773">
            <v>0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</row>
        <row r="3774">
          <cell r="A3774">
            <v>25651599</v>
          </cell>
          <cell r="B3774" t="str">
            <v>25651599 PLA AED -Deposit SB01 EG-77</v>
          </cell>
          <cell r="C3774">
            <v>0</v>
          </cell>
          <cell r="D3774">
            <v>0</v>
          </cell>
          <cell r="E3774">
            <v>0</v>
          </cell>
          <cell r="F3774">
            <v>0</v>
          </cell>
          <cell r="G3774">
            <v>0</v>
          </cell>
          <cell r="H3774">
            <v>0</v>
          </cell>
          <cell r="I3774">
            <v>0</v>
          </cell>
          <cell r="J3774">
            <v>0</v>
          </cell>
          <cell r="K3774">
            <v>0</v>
          </cell>
          <cell r="L3774">
            <v>0</v>
          </cell>
          <cell r="M3774">
            <v>0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</row>
        <row r="3775">
          <cell r="A3775">
            <v>25651603</v>
          </cell>
          <cell r="B3775" t="str">
            <v>25651603 PLA AED -Deposit FPWS EG-59</v>
          </cell>
          <cell r="C3775">
            <v>0</v>
          </cell>
          <cell r="D3775">
            <v>0</v>
          </cell>
          <cell r="E3775">
            <v>0</v>
          </cell>
          <cell r="F3775">
            <v>0</v>
          </cell>
          <cell r="G3775">
            <v>0</v>
          </cell>
          <cell r="H3775">
            <v>0</v>
          </cell>
          <cell r="I3775">
            <v>0</v>
          </cell>
          <cell r="J3775">
            <v>0</v>
          </cell>
          <cell r="K3775">
            <v>0</v>
          </cell>
          <cell r="L3775">
            <v>0</v>
          </cell>
          <cell r="M3775">
            <v>0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</row>
        <row r="3776">
          <cell r="A3776">
            <v>25651605</v>
          </cell>
          <cell r="B3776" t="str">
            <v>25651605 PLA AED -Deposit ASCB EG-78</v>
          </cell>
          <cell r="C3776">
            <v>0</v>
          </cell>
          <cell r="D3776">
            <v>0</v>
          </cell>
          <cell r="E3776">
            <v>0</v>
          </cell>
          <cell r="F3776">
            <v>0</v>
          </cell>
          <cell r="G3776">
            <v>0</v>
          </cell>
          <cell r="H3776">
            <v>0</v>
          </cell>
          <cell r="I3776">
            <v>0</v>
          </cell>
          <cell r="J3776">
            <v>0</v>
          </cell>
          <cell r="K3776">
            <v>0</v>
          </cell>
          <cell r="L3776">
            <v>0</v>
          </cell>
          <cell r="M3776">
            <v>0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</row>
        <row r="3777">
          <cell r="A3777">
            <v>25651608</v>
          </cell>
          <cell r="B3777" t="str">
            <v>25651608 PLA AED -Deposit SS01 EG-74</v>
          </cell>
          <cell r="C3777">
            <v>0</v>
          </cell>
          <cell r="D3777">
            <v>0</v>
          </cell>
          <cell r="E3777">
            <v>0</v>
          </cell>
          <cell r="F3777">
            <v>0</v>
          </cell>
          <cell r="G3777">
            <v>0</v>
          </cell>
          <cell r="H3777">
            <v>0</v>
          </cell>
          <cell r="I3777">
            <v>0</v>
          </cell>
          <cell r="J3777">
            <v>0</v>
          </cell>
          <cell r="K3777">
            <v>0</v>
          </cell>
          <cell r="L3777">
            <v>0</v>
          </cell>
          <cell r="M3777">
            <v>0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</row>
        <row r="3778">
          <cell r="A3778">
            <v>25651610</v>
          </cell>
          <cell r="B3778" t="str">
            <v>25651610 PLA AED -Deposit SJ01 EG-91</v>
          </cell>
          <cell r="C3778">
            <v>0</v>
          </cell>
          <cell r="D3778">
            <v>0</v>
          </cell>
          <cell r="E3778">
            <v>0</v>
          </cell>
          <cell r="F3778">
            <v>0</v>
          </cell>
          <cell r="G3778">
            <v>0</v>
          </cell>
          <cell r="H3778">
            <v>0</v>
          </cell>
          <cell r="I3778">
            <v>0</v>
          </cell>
          <cell r="J3778">
            <v>0</v>
          </cell>
          <cell r="K3778">
            <v>0</v>
          </cell>
          <cell r="L3778">
            <v>0</v>
          </cell>
          <cell r="M3778">
            <v>0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</row>
        <row r="3779">
          <cell r="A3779">
            <v>25651611</v>
          </cell>
          <cell r="B3779" t="str">
            <v>25651611 PLA AED -Deposit MT05 EG-B1</v>
          </cell>
          <cell r="C3779">
            <v>0</v>
          </cell>
          <cell r="D3779">
            <v>0</v>
          </cell>
          <cell r="E3779">
            <v>0</v>
          </cell>
          <cell r="F3779">
            <v>0</v>
          </cell>
          <cell r="G3779">
            <v>0</v>
          </cell>
          <cell r="H3779">
            <v>0</v>
          </cell>
          <cell r="I3779">
            <v>0</v>
          </cell>
          <cell r="J3779">
            <v>0</v>
          </cell>
          <cell r="K3779">
            <v>0</v>
          </cell>
          <cell r="L3779">
            <v>0</v>
          </cell>
          <cell r="M3779">
            <v>0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</row>
        <row r="3780">
          <cell r="A3780">
            <v>25651612</v>
          </cell>
          <cell r="B3780" t="str">
            <v>25651612 PLA AED -Deposit MT07 EG-B2</v>
          </cell>
          <cell r="C3780">
            <v>0</v>
          </cell>
          <cell r="D3780">
            <v>0</v>
          </cell>
          <cell r="E3780">
            <v>0</v>
          </cell>
          <cell r="F3780">
            <v>0</v>
          </cell>
          <cell r="G3780">
            <v>0</v>
          </cell>
          <cell r="H3780">
            <v>0</v>
          </cell>
          <cell r="I3780">
            <v>0</v>
          </cell>
          <cell r="J3780">
            <v>0</v>
          </cell>
          <cell r="K3780">
            <v>0</v>
          </cell>
          <cell r="L3780">
            <v>0</v>
          </cell>
          <cell r="M3780">
            <v>0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</row>
        <row r="3781">
          <cell r="A3781">
            <v>25651613</v>
          </cell>
          <cell r="B3781" t="str">
            <v>25651613 PLA AED -Deposit MT11  EG-B3</v>
          </cell>
          <cell r="C3781">
            <v>0</v>
          </cell>
          <cell r="D3781">
            <v>0</v>
          </cell>
          <cell r="E3781">
            <v>0</v>
          </cell>
          <cell r="F3781">
            <v>0</v>
          </cell>
          <cell r="G3781">
            <v>0</v>
          </cell>
          <cell r="H3781">
            <v>0</v>
          </cell>
          <cell r="I3781">
            <v>0</v>
          </cell>
          <cell r="J3781">
            <v>0</v>
          </cell>
          <cell r="K3781">
            <v>0</v>
          </cell>
          <cell r="L3781">
            <v>0</v>
          </cell>
          <cell r="M3781">
            <v>0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</row>
        <row r="3782">
          <cell r="A3782">
            <v>25651616</v>
          </cell>
          <cell r="B3782" t="str">
            <v>25651616 PLA AED -Deposit F033 EG-NP</v>
          </cell>
          <cell r="C3782">
            <v>0</v>
          </cell>
          <cell r="D3782">
            <v>0</v>
          </cell>
          <cell r="E3782">
            <v>0</v>
          </cell>
          <cell r="F3782">
            <v>0</v>
          </cell>
          <cell r="G3782">
            <v>0</v>
          </cell>
          <cell r="H3782">
            <v>0</v>
          </cell>
          <cell r="I3782">
            <v>0</v>
          </cell>
          <cell r="J3782">
            <v>0</v>
          </cell>
          <cell r="K3782">
            <v>0</v>
          </cell>
          <cell r="L3782">
            <v>0</v>
          </cell>
          <cell r="M3782">
            <v>0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</row>
        <row r="3783">
          <cell r="A3783">
            <v>25651617</v>
          </cell>
          <cell r="B3783" t="str">
            <v>25651617 PLA AED -Deposit F8FP EG-FP</v>
          </cell>
          <cell r="C3783">
            <v>0</v>
          </cell>
          <cell r="D3783">
            <v>0</v>
          </cell>
          <cell r="E3783">
            <v>0</v>
          </cell>
          <cell r="F3783">
            <v>0</v>
          </cell>
          <cell r="G3783">
            <v>0</v>
          </cell>
          <cell r="H3783">
            <v>0</v>
          </cell>
          <cell r="I3783">
            <v>0</v>
          </cell>
          <cell r="J3783">
            <v>0</v>
          </cell>
          <cell r="K3783">
            <v>0</v>
          </cell>
          <cell r="L3783">
            <v>0</v>
          </cell>
          <cell r="M3783">
            <v>0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</row>
        <row r="3784">
          <cell r="A3784">
            <v>25651619</v>
          </cell>
          <cell r="B3784" t="str">
            <v>25651619 PLA AED -Deposit F035 EG-F4</v>
          </cell>
          <cell r="C3784">
            <v>0</v>
          </cell>
          <cell r="D3784">
            <v>0</v>
          </cell>
          <cell r="E3784">
            <v>0</v>
          </cell>
          <cell r="F3784">
            <v>0</v>
          </cell>
          <cell r="G3784">
            <v>0</v>
          </cell>
          <cell r="H3784">
            <v>0</v>
          </cell>
          <cell r="I3784">
            <v>0</v>
          </cell>
          <cell r="J3784">
            <v>0</v>
          </cell>
          <cell r="K3784">
            <v>0</v>
          </cell>
          <cell r="L3784">
            <v>0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</row>
        <row r="3785">
          <cell r="A3785">
            <v>25651621</v>
          </cell>
          <cell r="B3785" t="str">
            <v>25651621 PLA AED -Deposit A040 EG-A5</v>
          </cell>
          <cell r="C3785">
            <v>0</v>
          </cell>
          <cell r="D3785">
            <v>0</v>
          </cell>
          <cell r="E3785">
            <v>0</v>
          </cell>
          <cell r="F3785">
            <v>0</v>
          </cell>
          <cell r="G3785">
            <v>0</v>
          </cell>
          <cell r="H3785">
            <v>0</v>
          </cell>
          <cell r="I3785">
            <v>0</v>
          </cell>
          <cell r="J3785">
            <v>0</v>
          </cell>
          <cell r="K3785">
            <v>0</v>
          </cell>
          <cell r="L3785">
            <v>0</v>
          </cell>
          <cell r="M3785">
            <v>0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</row>
        <row r="3786">
          <cell r="A3786">
            <v>25651622</v>
          </cell>
          <cell r="B3786" t="str">
            <v>25651622 PLA AED -Deposit F040 EG-A6</v>
          </cell>
          <cell r="C3786">
            <v>0</v>
          </cell>
          <cell r="D3786">
            <v>0</v>
          </cell>
          <cell r="E3786">
            <v>0</v>
          </cell>
          <cell r="F3786">
            <v>0</v>
          </cell>
          <cell r="G3786">
            <v>0</v>
          </cell>
          <cell r="H3786">
            <v>0</v>
          </cell>
          <cell r="I3786">
            <v>0</v>
          </cell>
          <cell r="J3786">
            <v>0</v>
          </cell>
          <cell r="K3786">
            <v>0</v>
          </cell>
          <cell r="L3786">
            <v>0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</row>
        <row r="3787">
          <cell r="A3787">
            <v>25651623</v>
          </cell>
          <cell r="B3787" t="str">
            <v>25651623 PLA AED -Deposit SC01 EG-A7</v>
          </cell>
          <cell r="C3787">
            <v>0</v>
          </cell>
          <cell r="D3787">
            <v>0</v>
          </cell>
          <cell r="E3787">
            <v>0</v>
          </cell>
          <cell r="F3787">
            <v>0</v>
          </cell>
          <cell r="G3787">
            <v>0</v>
          </cell>
          <cell r="H3787">
            <v>0</v>
          </cell>
          <cell r="I3787">
            <v>0</v>
          </cell>
          <cell r="J3787">
            <v>0</v>
          </cell>
          <cell r="K3787">
            <v>0</v>
          </cell>
          <cell r="L3787">
            <v>0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</row>
        <row r="3788">
          <cell r="A3788">
            <v>25651624</v>
          </cell>
          <cell r="B3788" t="str">
            <v>25651624 PLA AED -Deposit A041 EG-A8</v>
          </cell>
          <cell r="C3788">
            <v>0</v>
          </cell>
          <cell r="D3788">
            <v>0</v>
          </cell>
          <cell r="E3788">
            <v>0</v>
          </cell>
          <cell r="F3788">
            <v>0</v>
          </cell>
          <cell r="G3788">
            <v>0</v>
          </cell>
          <cell r="H3788">
            <v>0</v>
          </cell>
          <cell r="I3788">
            <v>0</v>
          </cell>
          <cell r="J3788">
            <v>0</v>
          </cell>
          <cell r="K3788">
            <v>0</v>
          </cell>
          <cell r="L3788">
            <v>0</v>
          </cell>
          <cell r="M3788">
            <v>0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</row>
        <row r="3789">
          <cell r="A3789">
            <v>25651625</v>
          </cell>
          <cell r="B3789" t="str">
            <v>25651625 PLA AED -Deposit F041 EG-A9</v>
          </cell>
          <cell r="C3789">
            <v>0</v>
          </cell>
          <cell r="D3789">
            <v>0</v>
          </cell>
          <cell r="E3789">
            <v>0</v>
          </cell>
          <cell r="F3789">
            <v>0</v>
          </cell>
          <cell r="G3789">
            <v>0</v>
          </cell>
          <cell r="H3789">
            <v>0</v>
          </cell>
          <cell r="I3789">
            <v>0</v>
          </cell>
          <cell r="J3789">
            <v>0</v>
          </cell>
          <cell r="K3789">
            <v>0</v>
          </cell>
          <cell r="L3789">
            <v>0</v>
          </cell>
          <cell r="M3789">
            <v>0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</row>
        <row r="3790">
          <cell r="A3790">
            <v>25652001</v>
          </cell>
          <cell r="B3790" t="str">
            <v>25652001 PLA SED -Deposit F002 EG-02</v>
          </cell>
          <cell r="C3790">
            <v>0</v>
          </cell>
          <cell r="D3790">
            <v>0</v>
          </cell>
          <cell r="E3790">
            <v>0</v>
          </cell>
          <cell r="F3790">
            <v>0</v>
          </cell>
          <cell r="G3790">
            <v>0</v>
          </cell>
          <cell r="H3790">
            <v>0</v>
          </cell>
          <cell r="I3790">
            <v>0</v>
          </cell>
          <cell r="J3790">
            <v>0</v>
          </cell>
          <cell r="K3790">
            <v>0</v>
          </cell>
          <cell r="L3790">
            <v>0</v>
          </cell>
          <cell r="M3790">
            <v>0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</row>
        <row r="3791">
          <cell r="A3791">
            <v>25652002</v>
          </cell>
          <cell r="B3791" t="str">
            <v>25652002 PLA SED -Deposit F003 EG-03</v>
          </cell>
          <cell r="C3791">
            <v>0</v>
          </cell>
          <cell r="D3791">
            <v>0</v>
          </cell>
          <cell r="E3791">
            <v>0</v>
          </cell>
          <cell r="F3791">
            <v>0</v>
          </cell>
          <cell r="G3791">
            <v>0</v>
          </cell>
          <cell r="H3791">
            <v>0</v>
          </cell>
          <cell r="I3791">
            <v>0</v>
          </cell>
          <cell r="J3791">
            <v>0</v>
          </cell>
          <cell r="K3791">
            <v>0</v>
          </cell>
          <cell r="L3791">
            <v>0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</row>
        <row r="3792">
          <cell r="A3792">
            <v>25652003</v>
          </cell>
          <cell r="B3792" t="str">
            <v>25652003 PLA SED -Deposit F016 EG-94</v>
          </cell>
          <cell r="C3792">
            <v>0</v>
          </cell>
          <cell r="D3792">
            <v>0</v>
          </cell>
          <cell r="E3792">
            <v>0</v>
          </cell>
          <cell r="F3792">
            <v>0</v>
          </cell>
          <cell r="G3792">
            <v>0</v>
          </cell>
          <cell r="H3792">
            <v>0</v>
          </cell>
          <cell r="I3792">
            <v>0</v>
          </cell>
          <cell r="J3792">
            <v>0</v>
          </cell>
          <cell r="K3792">
            <v>0</v>
          </cell>
          <cell r="L3792">
            <v>0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</row>
        <row r="3793">
          <cell r="A3793">
            <v>25652004</v>
          </cell>
          <cell r="B3793" t="str">
            <v>25652004 PLA SED -Deposit F005 EG-95</v>
          </cell>
          <cell r="C3793">
            <v>0</v>
          </cell>
          <cell r="D3793">
            <v>0</v>
          </cell>
          <cell r="E3793">
            <v>0</v>
          </cell>
          <cell r="F3793">
            <v>0</v>
          </cell>
          <cell r="G3793">
            <v>0</v>
          </cell>
          <cell r="H3793">
            <v>0</v>
          </cell>
          <cell r="I3793">
            <v>0</v>
          </cell>
          <cell r="J3793">
            <v>0</v>
          </cell>
          <cell r="K3793">
            <v>0</v>
          </cell>
          <cell r="L3793">
            <v>0</v>
          </cell>
          <cell r="M3793">
            <v>0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</row>
        <row r="3794">
          <cell r="A3794">
            <v>25652005</v>
          </cell>
          <cell r="B3794" t="str">
            <v>25652005 PLA SED -Deposit F007 EG-97</v>
          </cell>
          <cell r="C3794">
            <v>0</v>
          </cell>
          <cell r="D3794">
            <v>1664</v>
          </cell>
          <cell r="E3794">
            <v>0</v>
          </cell>
          <cell r="F3794">
            <v>0</v>
          </cell>
          <cell r="G3794">
            <v>0</v>
          </cell>
          <cell r="H3794">
            <v>0</v>
          </cell>
          <cell r="I3794">
            <v>0</v>
          </cell>
          <cell r="J3794">
            <v>0</v>
          </cell>
          <cell r="K3794">
            <v>0</v>
          </cell>
          <cell r="L3794">
            <v>0</v>
          </cell>
          <cell r="M3794">
            <v>0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>
            <v>0</v>
          </cell>
          <cell r="T3794">
            <v>1664</v>
          </cell>
        </row>
        <row r="3795">
          <cell r="A3795">
            <v>25652006</v>
          </cell>
          <cell r="B3795" t="str">
            <v>25652006 PLA SED -Deposit F015 EG-04</v>
          </cell>
          <cell r="C3795">
            <v>0</v>
          </cell>
          <cell r="D3795">
            <v>0</v>
          </cell>
          <cell r="E3795">
            <v>0</v>
          </cell>
          <cell r="F3795">
            <v>0</v>
          </cell>
          <cell r="G3795">
            <v>0</v>
          </cell>
          <cell r="H3795">
            <v>0</v>
          </cell>
          <cell r="I3795">
            <v>0</v>
          </cell>
          <cell r="J3795">
            <v>0</v>
          </cell>
          <cell r="K3795">
            <v>0</v>
          </cell>
          <cell r="L3795">
            <v>0</v>
          </cell>
          <cell r="M3795">
            <v>0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</row>
        <row r="3796">
          <cell r="A3796">
            <v>25652007</v>
          </cell>
          <cell r="B3796" t="str">
            <v>25652007 PLA SED -Deposit F010 EG-10</v>
          </cell>
          <cell r="C3796">
            <v>0</v>
          </cell>
          <cell r="D3796">
            <v>0</v>
          </cell>
          <cell r="E3796">
            <v>0</v>
          </cell>
          <cell r="F3796">
            <v>0</v>
          </cell>
          <cell r="G3796">
            <v>0</v>
          </cell>
          <cell r="H3796">
            <v>0</v>
          </cell>
          <cell r="I3796">
            <v>0</v>
          </cell>
          <cell r="J3796">
            <v>0</v>
          </cell>
          <cell r="K3796">
            <v>0</v>
          </cell>
          <cell r="L3796">
            <v>0</v>
          </cell>
          <cell r="M3796">
            <v>0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</row>
        <row r="3797">
          <cell r="A3797">
            <v>25652008</v>
          </cell>
          <cell r="B3797" t="str">
            <v>25652008 PLA SED -Deposit F014 EG-93</v>
          </cell>
          <cell r="C3797">
            <v>0</v>
          </cell>
          <cell r="D3797">
            <v>0</v>
          </cell>
          <cell r="E3797">
            <v>0</v>
          </cell>
          <cell r="F3797">
            <v>0</v>
          </cell>
          <cell r="G3797">
            <v>0</v>
          </cell>
          <cell r="H3797">
            <v>0</v>
          </cell>
          <cell r="I3797">
            <v>0</v>
          </cell>
          <cell r="J3797">
            <v>0</v>
          </cell>
          <cell r="K3797">
            <v>0</v>
          </cell>
          <cell r="L3797">
            <v>0</v>
          </cell>
          <cell r="M3797">
            <v>0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</row>
        <row r="3798">
          <cell r="A3798">
            <v>25652009</v>
          </cell>
          <cell r="B3798" t="str">
            <v>25652009 PLA SED -Deposit F008 EG-98</v>
          </cell>
          <cell r="C3798">
            <v>0</v>
          </cell>
          <cell r="D3798">
            <v>0</v>
          </cell>
          <cell r="E3798">
            <v>0</v>
          </cell>
          <cell r="F3798">
            <v>0</v>
          </cell>
          <cell r="G3798">
            <v>0</v>
          </cell>
          <cell r="H3798">
            <v>0</v>
          </cell>
          <cell r="I3798">
            <v>0</v>
          </cell>
          <cell r="J3798">
            <v>0</v>
          </cell>
          <cell r="K3798">
            <v>0</v>
          </cell>
          <cell r="L3798">
            <v>0</v>
          </cell>
          <cell r="M3798">
            <v>0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</row>
        <row r="3799">
          <cell r="A3799">
            <v>25652010</v>
          </cell>
          <cell r="B3799" t="str">
            <v>25652010 PLA SED -Deposit F009 EG-99</v>
          </cell>
          <cell r="C3799">
            <v>0</v>
          </cell>
          <cell r="D3799">
            <v>0</v>
          </cell>
          <cell r="E3799">
            <v>0</v>
          </cell>
          <cell r="F3799">
            <v>0</v>
          </cell>
          <cell r="G3799">
            <v>0</v>
          </cell>
          <cell r="H3799">
            <v>0</v>
          </cell>
          <cell r="I3799">
            <v>0</v>
          </cell>
          <cell r="J3799">
            <v>0</v>
          </cell>
          <cell r="K3799">
            <v>0</v>
          </cell>
          <cell r="L3799">
            <v>0</v>
          </cell>
          <cell r="M3799">
            <v>0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</row>
        <row r="3800">
          <cell r="A3800">
            <v>25652011</v>
          </cell>
          <cell r="B3800" t="str">
            <v>25652011 PLA SED -Deposit FS01 EG-26</v>
          </cell>
          <cell r="C3800">
            <v>0</v>
          </cell>
          <cell r="D3800">
            <v>0</v>
          </cell>
          <cell r="E3800">
            <v>0</v>
          </cell>
          <cell r="F3800">
            <v>0</v>
          </cell>
          <cell r="G3800">
            <v>0</v>
          </cell>
          <cell r="H3800">
            <v>0</v>
          </cell>
          <cell r="I3800">
            <v>0</v>
          </cell>
          <cell r="J3800">
            <v>0</v>
          </cell>
          <cell r="K3800">
            <v>0</v>
          </cell>
          <cell r="L3800">
            <v>0</v>
          </cell>
          <cell r="M3800">
            <v>0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0</v>
          </cell>
          <cell r="S3800">
            <v>0</v>
          </cell>
          <cell r="T3800">
            <v>0</v>
          </cell>
        </row>
        <row r="3801">
          <cell r="A3801">
            <v>25652012</v>
          </cell>
          <cell r="B3801" t="str">
            <v>25652012 PLA SED -Deposit FS02 EG-27</v>
          </cell>
          <cell r="C3801">
            <v>0</v>
          </cell>
          <cell r="D3801">
            <v>0</v>
          </cell>
          <cell r="E3801">
            <v>0</v>
          </cell>
          <cell r="F3801">
            <v>0</v>
          </cell>
          <cell r="G3801">
            <v>0</v>
          </cell>
          <cell r="H3801">
            <v>0</v>
          </cell>
          <cell r="I3801">
            <v>0</v>
          </cell>
          <cell r="J3801">
            <v>0</v>
          </cell>
          <cell r="K3801">
            <v>0</v>
          </cell>
          <cell r="L3801">
            <v>0</v>
          </cell>
          <cell r="M3801">
            <v>0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>
            <v>0</v>
          </cell>
          <cell r="T3801">
            <v>0</v>
          </cell>
        </row>
        <row r="3802">
          <cell r="A3802">
            <v>25652013</v>
          </cell>
          <cell r="B3802" t="str">
            <v>25652013 PLA SED -Deposit FS03 EG-28</v>
          </cell>
          <cell r="C3802">
            <v>0</v>
          </cell>
          <cell r="D3802">
            <v>0</v>
          </cell>
          <cell r="E3802">
            <v>0</v>
          </cell>
          <cell r="F3802">
            <v>0</v>
          </cell>
          <cell r="G3802">
            <v>0</v>
          </cell>
          <cell r="H3802">
            <v>0</v>
          </cell>
          <cell r="I3802">
            <v>0</v>
          </cell>
          <cell r="J3802">
            <v>0</v>
          </cell>
          <cell r="K3802">
            <v>0</v>
          </cell>
          <cell r="L3802">
            <v>0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>
            <v>0</v>
          </cell>
          <cell r="T3802">
            <v>0</v>
          </cell>
        </row>
        <row r="3803">
          <cell r="A3803">
            <v>25652014</v>
          </cell>
          <cell r="B3803" t="str">
            <v>25652014 PLA SED -Deposit FS04 EG-29</v>
          </cell>
          <cell r="C3803">
            <v>0</v>
          </cell>
          <cell r="D3803">
            <v>0</v>
          </cell>
          <cell r="E3803">
            <v>0</v>
          </cell>
          <cell r="F3803">
            <v>0</v>
          </cell>
          <cell r="G3803">
            <v>0</v>
          </cell>
          <cell r="H3803">
            <v>0</v>
          </cell>
          <cell r="I3803">
            <v>0</v>
          </cell>
          <cell r="J3803">
            <v>0</v>
          </cell>
          <cell r="K3803">
            <v>0</v>
          </cell>
          <cell r="L3803">
            <v>0</v>
          </cell>
          <cell r="M3803">
            <v>0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>
            <v>0</v>
          </cell>
          <cell r="T3803">
            <v>0</v>
          </cell>
        </row>
        <row r="3804">
          <cell r="A3804">
            <v>25652015</v>
          </cell>
          <cell r="B3804" t="str">
            <v>25652015 PLA SED -Deposit A011 EG-11</v>
          </cell>
          <cell r="C3804">
            <v>0</v>
          </cell>
          <cell r="D3804">
            <v>0</v>
          </cell>
          <cell r="E3804">
            <v>0</v>
          </cell>
          <cell r="F3804">
            <v>0</v>
          </cell>
          <cell r="G3804">
            <v>0</v>
          </cell>
          <cell r="H3804">
            <v>0</v>
          </cell>
          <cell r="I3804">
            <v>0</v>
          </cell>
          <cell r="J3804">
            <v>0</v>
          </cell>
          <cell r="K3804">
            <v>0</v>
          </cell>
          <cell r="L3804">
            <v>0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>
            <v>0</v>
          </cell>
          <cell r="T3804">
            <v>0</v>
          </cell>
        </row>
        <row r="3805">
          <cell r="A3805">
            <v>25652016</v>
          </cell>
          <cell r="B3805" t="str">
            <v>25652016 PLA SED -Deposit A012 EG-11</v>
          </cell>
          <cell r="C3805">
            <v>0</v>
          </cell>
          <cell r="D3805">
            <v>0</v>
          </cell>
          <cell r="E3805">
            <v>0</v>
          </cell>
          <cell r="F3805">
            <v>0</v>
          </cell>
          <cell r="G3805">
            <v>0</v>
          </cell>
          <cell r="H3805">
            <v>0</v>
          </cell>
          <cell r="I3805">
            <v>0</v>
          </cell>
          <cell r="J3805">
            <v>0</v>
          </cell>
          <cell r="K3805">
            <v>0</v>
          </cell>
          <cell r="L3805">
            <v>0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>
            <v>0</v>
          </cell>
          <cell r="T3805">
            <v>0</v>
          </cell>
        </row>
        <row r="3806">
          <cell r="A3806">
            <v>25652017</v>
          </cell>
          <cell r="B3806" t="str">
            <v>25652017 PLA SED -Deposit A013 EG-11</v>
          </cell>
          <cell r="C3806">
            <v>0</v>
          </cell>
          <cell r="D3806">
            <v>0</v>
          </cell>
          <cell r="E3806">
            <v>0</v>
          </cell>
          <cell r="F3806">
            <v>0</v>
          </cell>
          <cell r="G3806">
            <v>0</v>
          </cell>
          <cell r="H3806">
            <v>0</v>
          </cell>
          <cell r="I3806">
            <v>0</v>
          </cell>
          <cell r="J3806">
            <v>0</v>
          </cell>
          <cell r="K3806">
            <v>0</v>
          </cell>
          <cell r="L3806">
            <v>0</v>
          </cell>
          <cell r="M3806">
            <v>0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>
            <v>0</v>
          </cell>
          <cell r="T3806">
            <v>0</v>
          </cell>
        </row>
        <row r="3807">
          <cell r="A3807">
            <v>25652018</v>
          </cell>
          <cell r="B3807" t="str">
            <v>25652018 PLA SED -Deposit A002 EG-12</v>
          </cell>
          <cell r="C3807">
            <v>0</v>
          </cell>
          <cell r="D3807">
            <v>0</v>
          </cell>
          <cell r="E3807">
            <v>0</v>
          </cell>
          <cell r="F3807">
            <v>0</v>
          </cell>
          <cell r="G3807">
            <v>0</v>
          </cell>
          <cell r="H3807">
            <v>0</v>
          </cell>
          <cell r="I3807">
            <v>0</v>
          </cell>
          <cell r="J3807">
            <v>0</v>
          </cell>
          <cell r="K3807">
            <v>0</v>
          </cell>
          <cell r="L3807">
            <v>0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>
            <v>0</v>
          </cell>
          <cell r="T3807">
            <v>0</v>
          </cell>
        </row>
        <row r="3808">
          <cell r="A3808">
            <v>25652019</v>
          </cell>
          <cell r="B3808" t="str">
            <v>25652019 PLA SED -Deposit A003 EG-13</v>
          </cell>
          <cell r="C3808">
            <v>0</v>
          </cell>
          <cell r="D3808">
            <v>0</v>
          </cell>
          <cell r="E3808">
            <v>0</v>
          </cell>
          <cell r="F3808">
            <v>0</v>
          </cell>
          <cell r="G3808">
            <v>0</v>
          </cell>
          <cell r="H3808">
            <v>0</v>
          </cell>
          <cell r="I3808">
            <v>0</v>
          </cell>
          <cell r="J3808">
            <v>0</v>
          </cell>
          <cell r="K3808">
            <v>0</v>
          </cell>
          <cell r="L3808">
            <v>0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>
            <v>0</v>
          </cell>
          <cell r="T3808">
            <v>0</v>
          </cell>
        </row>
        <row r="3809">
          <cell r="A3809">
            <v>25652020</v>
          </cell>
          <cell r="B3809" t="str">
            <v>25652020 PLA SED -Deposit A004 EG-14</v>
          </cell>
          <cell r="C3809">
            <v>0</v>
          </cell>
          <cell r="D3809">
            <v>0</v>
          </cell>
          <cell r="E3809">
            <v>0</v>
          </cell>
          <cell r="F3809">
            <v>0</v>
          </cell>
          <cell r="G3809">
            <v>0</v>
          </cell>
          <cell r="H3809">
            <v>0</v>
          </cell>
          <cell r="I3809">
            <v>0</v>
          </cell>
          <cell r="J3809">
            <v>0</v>
          </cell>
          <cell r="K3809">
            <v>0</v>
          </cell>
          <cell r="L3809">
            <v>0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>
            <v>0</v>
          </cell>
          <cell r="T3809">
            <v>0</v>
          </cell>
        </row>
        <row r="3810">
          <cell r="A3810">
            <v>25652021</v>
          </cell>
          <cell r="B3810" t="str">
            <v>25652021 PLA SED -Deposit A005 EG-15</v>
          </cell>
          <cell r="C3810">
            <v>0</v>
          </cell>
          <cell r="D3810">
            <v>0</v>
          </cell>
          <cell r="E3810">
            <v>0</v>
          </cell>
          <cell r="F3810">
            <v>0</v>
          </cell>
          <cell r="G3810">
            <v>0</v>
          </cell>
          <cell r="H3810">
            <v>0</v>
          </cell>
          <cell r="I3810">
            <v>0</v>
          </cell>
          <cell r="J3810">
            <v>0</v>
          </cell>
          <cell r="K3810">
            <v>0</v>
          </cell>
          <cell r="L3810">
            <v>0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>
            <v>0</v>
          </cell>
          <cell r="T3810">
            <v>0</v>
          </cell>
        </row>
        <row r="3811">
          <cell r="A3811">
            <v>25652022</v>
          </cell>
          <cell r="B3811" t="str">
            <v>25652022 PLA SED -Deposit A006 EG-16</v>
          </cell>
          <cell r="C3811">
            <v>0</v>
          </cell>
          <cell r="D3811">
            <v>0</v>
          </cell>
          <cell r="E3811">
            <v>0</v>
          </cell>
          <cell r="F3811">
            <v>0</v>
          </cell>
          <cell r="G3811">
            <v>0</v>
          </cell>
          <cell r="H3811">
            <v>0</v>
          </cell>
          <cell r="I3811">
            <v>0</v>
          </cell>
          <cell r="J3811">
            <v>0</v>
          </cell>
          <cell r="K3811">
            <v>0</v>
          </cell>
          <cell r="L3811">
            <v>0</v>
          </cell>
          <cell r="M3811">
            <v>0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>
            <v>0</v>
          </cell>
          <cell r="T3811">
            <v>0</v>
          </cell>
        </row>
        <row r="3812">
          <cell r="A3812">
            <v>25652023</v>
          </cell>
          <cell r="B3812" t="str">
            <v>25652023 PLA SED -Deposit A015 EG-18</v>
          </cell>
          <cell r="C3812">
            <v>0</v>
          </cell>
          <cell r="D3812">
            <v>0</v>
          </cell>
          <cell r="E3812">
            <v>0</v>
          </cell>
          <cell r="F3812">
            <v>0</v>
          </cell>
          <cell r="G3812">
            <v>0</v>
          </cell>
          <cell r="H3812">
            <v>0</v>
          </cell>
          <cell r="I3812">
            <v>0</v>
          </cell>
          <cell r="J3812">
            <v>0</v>
          </cell>
          <cell r="K3812">
            <v>0</v>
          </cell>
          <cell r="L3812">
            <v>0</v>
          </cell>
          <cell r="M3812">
            <v>0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>
            <v>0</v>
          </cell>
          <cell r="T3812">
            <v>0</v>
          </cell>
        </row>
        <row r="3813">
          <cell r="A3813">
            <v>25652024</v>
          </cell>
          <cell r="B3813" t="str">
            <v>25652024 PLA SED -Deposit A018 EG-19</v>
          </cell>
          <cell r="C3813">
            <v>0</v>
          </cell>
          <cell r="D3813">
            <v>0</v>
          </cell>
          <cell r="E3813">
            <v>0</v>
          </cell>
          <cell r="F3813">
            <v>0</v>
          </cell>
          <cell r="G3813">
            <v>0</v>
          </cell>
          <cell r="H3813">
            <v>0</v>
          </cell>
          <cell r="I3813">
            <v>0</v>
          </cell>
          <cell r="J3813">
            <v>0</v>
          </cell>
          <cell r="K3813">
            <v>0</v>
          </cell>
          <cell r="L3813">
            <v>0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>
            <v>0</v>
          </cell>
          <cell r="T3813">
            <v>0</v>
          </cell>
        </row>
        <row r="3814">
          <cell r="A3814">
            <v>25652025</v>
          </cell>
          <cell r="B3814" t="str">
            <v>25652025 PLA SED -Deposit MD05 EG-45</v>
          </cell>
          <cell r="C3814">
            <v>0</v>
          </cell>
          <cell r="D3814">
            <v>0</v>
          </cell>
          <cell r="E3814">
            <v>0</v>
          </cell>
          <cell r="F3814">
            <v>0</v>
          </cell>
          <cell r="G3814">
            <v>0</v>
          </cell>
          <cell r="H3814">
            <v>0</v>
          </cell>
          <cell r="I3814">
            <v>0</v>
          </cell>
          <cell r="J3814">
            <v>0</v>
          </cell>
          <cell r="K3814">
            <v>0</v>
          </cell>
          <cell r="L3814">
            <v>0</v>
          </cell>
          <cell r="M3814">
            <v>0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>
            <v>0</v>
          </cell>
          <cell r="T3814">
            <v>0</v>
          </cell>
        </row>
        <row r="3815">
          <cell r="A3815">
            <v>25652026</v>
          </cell>
          <cell r="B3815" t="str">
            <v>25652026 PLA SED -Deposit A010 EG-56</v>
          </cell>
          <cell r="C3815">
            <v>0</v>
          </cell>
          <cell r="D3815">
            <v>0</v>
          </cell>
          <cell r="E3815">
            <v>0</v>
          </cell>
          <cell r="F3815">
            <v>0</v>
          </cell>
          <cell r="G3815">
            <v>0</v>
          </cell>
          <cell r="H3815">
            <v>0</v>
          </cell>
          <cell r="I3815">
            <v>0</v>
          </cell>
          <cell r="J3815">
            <v>0</v>
          </cell>
          <cell r="K3815">
            <v>0</v>
          </cell>
          <cell r="L3815">
            <v>0</v>
          </cell>
          <cell r="M3815">
            <v>0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>
            <v>0</v>
          </cell>
          <cell r="T3815">
            <v>0</v>
          </cell>
        </row>
        <row r="3816">
          <cell r="A3816">
            <v>25652027</v>
          </cell>
          <cell r="B3816" t="str">
            <v>25652027 PLA SED -Deposit A008 EG-60</v>
          </cell>
          <cell r="C3816">
            <v>0</v>
          </cell>
          <cell r="D3816">
            <v>0</v>
          </cell>
          <cell r="E3816">
            <v>0</v>
          </cell>
          <cell r="F3816">
            <v>0</v>
          </cell>
          <cell r="G3816">
            <v>0</v>
          </cell>
          <cell r="H3816">
            <v>0</v>
          </cell>
          <cell r="I3816">
            <v>0</v>
          </cell>
          <cell r="J3816">
            <v>0</v>
          </cell>
          <cell r="K3816">
            <v>0</v>
          </cell>
          <cell r="L3816">
            <v>0</v>
          </cell>
          <cell r="M3816">
            <v>0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>
            <v>0</v>
          </cell>
          <cell r="T3816">
            <v>0</v>
          </cell>
        </row>
        <row r="3817">
          <cell r="A3817">
            <v>25652028</v>
          </cell>
          <cell r="B3817" t="str">
            <v>25652028 PLA SED -Deposit A009 EG-61</v>
          </cell>
          <cell r="C3817">
            <v>0</v>
          </cell>
          <cell r="D3817">
            <v>0</v>
          </cell>
          <cell r="E3817">
            <v>0</v>
          </cell>
          <cell r="F3817">
            <v>0</v>
          </cell>
          <cell r="G3817">
            <v>0</v>
          </cell>
          <cell r="H3817">
            <v>0</v>
          </cell>
          <cell r="I3817">
            <v>0</v>
          </cell>
          <cell r="J3817">
            <v>0</v>
          </cell>
          <cell r="K3817">
            <v>0</v>
          </cell>
          <cell r="L3817">
            <v>0</v>
          </cell>
          <cell r="M3817">
            <v>0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>
            <v>0</v>
          </cell>
          <cell r="T3817">
            <v>0</v>
          </cell>
        </row>
        <row r="3818">
          <cell r="A3818">
            <v>25652029</v>
          </cell>
          <cell r="B3818" t="str">
            <v>25652029 PLA SED -Deposit F001 EG-62</v>
          </cell>
          <cell r="C3818">
            <v>0</v>
          </cell>
          <cell r="D3818">
            <v>0</v>
          </cell>
          <cell r="E3818">
            <v>0</v>
          </cell>
          <cell r="F3818">
            <v>0</v>
          </cell>
          <cell r="G3818">
            <v>0</v>
          </cell>
          <cell r="H3818">
            <v>0</v>
          </cell>
          <cell r="I3818">
            <v>0</v>
          </cell>
          <cell r="J3818">
            <v>0</v>
          </cell>
          <cell r="K3818">
            <v>0</v>
          </cell>
          <cell r="L3818">
            <v>0</v>
          </cell>
          <cell r="M3818">
            <v>0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>
            <v>0</v>
          </cell>
          <cell r="T3818">
            <v>0</v>
          </cell>
        </row>
        <row r="3819">
          <cell r="A3819">
            <v>25652030</v>
          </cell>
          <cell r="B3819" t="str">
            <v>25652030 PLA SED -Deposit SA01 EG-63</v>
          </cell>
          <cell r="C3819">
            <v>0</v>
          </cell>
          <cell r="D3819">
            <v>0</v>
          </cell>
          <cell r="E3819">
            <v>0</v>
          </cell>
          <cell r="F3819">
            <v>0</v>
          </cell>
          <cell r="G3819">
            <v>0</v>
          </cell>
          <cell r="H3819">
            <v>0</v>
          </cell>
          <cell r="I3819">
            <v>0</v>
          </cell>
          <cell r="J3819">
            <v>0</v>
          </cell>
          <cell r="K3819">
            <v>0</v>
          </cell>
          <cell r="L3819">
            <v>0</v>
          </cell>
          <cell r="M3819">
            <v>0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>
            <v>0</v>
          </cell>
          <cell r="T3819">
            <v>0</v>
          </cell>
        </row>
        <row r="3820">
          <cell r="A3820">
            <v>25652031</v>
          </cell>
          <cell r="B3820" t="str">
            <v>25652031 PLA SED -Deposit SF01 EG-63</v>
          </cell>
          <cell r="C3820">
            <v>0</v>
          </cell>
          <cell r="D3820">
            <v>0</v>
          </cell>
          <cell r="E3820">
            <v>0</v>
          </cell>
          <cell r="F3820">
            <v>0</v>
          </cell>
          <cell r="G3820">
            <v>0</v>
          </cell>
          <cell r="H3820">
            <v>0</v>
          </cell>
          <cell r="I3820">
            <v>0</v>
          </cell>
          <cell r="J3820">
            <v>0</v>
          </cell>
          <cell r="K3820">
            <v>0</v>
          </cell>
          <cell r="L3820">
            <v>0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</row>
        <row r="3821">
          <cell r="A3821">
            <v>25652032</v>
          </cell>
          <cell r="B3821" t="str">
            <v>25652032 PLA SED -Deposit SF02 EG-63</v>
          </cell>
          <cell r="C3821">
            <v>0</v>
          </cell>
          <cell r="D3821">
            <v>0</v>
          </cell>
          <cell r="E3821">
            <v>0</v>
          </cell>
          <cell r="F3821">
            <v>0</v>
          </cell>
          <cell r="G3821">
            <v>0</v>
          </cell>
          <cell r="H3821">
            <v>0</v>
          </cell>
          <cell r="I3821">
            <v>0</v>
          </cell>
          <cell r="J3821">
            <v>0</v>
          </cell>
          <cell r="K3821">
            <v>0</v>
          </cell>
          <cell r="L3821">
            <v>0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</row>
        <row r="3822">
          <cell r="A3822">
            <v>25652033</v>
          </cell>
          <cell r="B3822" t="str">
            <v>25652033 PLA SED -Deposit SA02 EG-64</v>
          </cell>
          <cell r="C3822">
            <v>0</v>
          </cell>
          <cell r="D3822">
            <v>0</v>
          </cell>
          <cell r="E3822">
            <v>0</v>
          </cell>
          <cell r="F3822">
            <v>0</v>
          </cell>
          <cell r="G3822">
            <v>0</v>
          </cell>
          <cell r="H3822">
            <v>0</v>
          </cell>
          <cell r="I3822">
            <v>0</v>
          </cell>
          <cell r="J3822">
            <v>0</v>
          </cell>
          <cell r="K3822">
            <v>0</v>
          </cell>
          <cell r="L3822">
            <v>0</v>
          </cell>
          <cell r="M3822">
            <v>0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</row>
        <row r="3823">
          <cell r="A3823">
            <v>25652034</v>
          </cell>
          <cell r="B3823" t="str">
            <v>25652034 PLA SED -Deposit SA03 EG-65</v>
          </cell>
          <cell r="C3823">
            <v>0</v>
          </cell>
          <cell r="D3823">
            <v>0</v>
          </cell>
          <cell r="E3823">
            <v>0</v>
          </cell>
          <cell r="F3823">
            <v>0</v>
          </cell>
          <cell r="G3823">
            <v>0</v>
          </cell>
          <cell r="H3823">
            <v>0</v>
          </cell>
          <cell r="I3823">
            <v>0</v>
          </cell>
          <cell r="J3823">
            <v>0</v>
          </cell>
          <cell r="K3823">
            <v>0</v>
          </cell>
          <cell r="L3823">
            <v>0</v>
          </cell>
          <cell r="M3823">
            <v>0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</row>
        <row r="3824">
          <cell r="A3824">
            <v>25652035</v>
          </cell>
          <cell r="B3824" t="str">
            <v>25652035 PLA SED -Deposit A016 EG-71</v>
          </cell>
          <cell r="C3824">
            <v>0</v>
          </cell>
          <cell r="D3824">
            <v>0</v>
          </cell>
          <cell r="E3824">
            <v>0</v>
          </cell>
          <cell r="F3824">
            <v>0</v>
          </cell>
          <cell r="G3824">
            <v>0</v>
          </cell>
          <cell r="H3824">
            <v>0</v>
          </cell>
          <cell r="I3824">
            <v>0</v>
          </cell>
          <cell r="J3824">
            <v>0</v>
          </cell>
          <cell r="K3824">
            <v>0</v>
          </cell>
          <cell r="L3824">
            <v>0</v>
          </cell>
          <cell r="M3824">
            <v>0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</row>
        <row r="3825">
          <cell r="A3825">
            <v>25652036</v>
          </cell>
          <cell r="B3825" t="str">
            <v>25652036 PLA SED -Deposit F013 EG-72</v>
          </cell>
          <cell r="C3825">
            <v>0</v>
          </cell>
          <cell r="D3825">
            <v>0</v>
          </cell>
          <cell r="E3825">
            <v>0</v>
          </cell>
          <cell r="F3825">
            <v>0</v>
          </cell>
          <cell r="G3825">
            <v>0</v>
          </cell>
          <cell r="H3825">
            <v>0</v>
          </cell>
          <cell r="I3825">
            <v>0</v>
          </cell>
          <cell r="J3825">
            <v>0</v>
          </cell>
          <cell r="K3825">
            <v>0</v>
          </cell>
          <cell r="L3825">
            <v>0</v>
          </cell>
          <cell r="M3825">
            <v>0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</row>
        <row r="3826">
          <cell r="A3826">
            <v>25652037</v>
          </cell>
          <cell r="B3826" t="str">
            <v>25652037 PLA SED -Deposit SK01 EG-73</v>
          </cell>
          <cell r="C3826">
            <v>0</v>
          </cell>
          <cell r="D3826">
            <v>0</v>
          </cell>
          <cell r="E3826">
            <v>0</v>
          </cell>
          <cell r="F3826">
            <v>0</v>
          </cell>
          <cell r="G3826">
            <v>0</v>
          </cell>
          <cell r="H3826">
            <v>0</v>
          </cell>
          <cell r="I3826">
            <v>0</v>
          </cell>
          <cell r="J3826">
            <v>0</v>
          </cell>
          <cell r="K3826">
            <v>0</v>
          </cell>
          <cell r="L3826">
            <v>0</v>
          </cell>
          <cell r="M3826">
            <v>0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</row>
        <row r="3827">
          <cell r="A3827">
            <v>25652039</v>
          </cell>
          <cell r="B3827" t="str">
            <v>25652039 PLA SED -Deposit A017 EG-81</v>
          </cell>
          <cell r="C3827">
            <v>0</v>
          </cell>
          <cell r="D3827">
            <v>0</v>
          </cell>
          <cell r="E3827">
            <v>0</v>
          </cell>
          <cell r="F3827">
            <v>0</v>
          </cell>
          <cell r="G3827">
            <v>0</v>
          </cell>
          <cell r="H3827">
            <v>0</v>
          </cell>
          <cell r="I3827">
            <v>0</v>
          </cell>
          <cell r="J3827">
            <v>0</v>
          </cell>
          <cell r="K3827">
            <v>0</v>
          </cell>
          <cell r="L3827">
            <v>0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</row>
        <row r="3828">
          <cell r="A3828">
            <v>25652040</v>
          </cell>
          <cell r="B3828" t="str">
            <v>25652040 PLA SED -Deposit F017 EG-82</v>
          </cell>
          <cell r="C3828">
            <v>0</v>
          </cell>
          <cell r="D3828">
            <v>0</v>
          </cell>
          <cell r="E3828">
            <v>0</v>
          </cell>
          <cell r="F3828">
            <v>0</v>
          </cell>
          <cell r="G3828">
            <v>0</v>
          </cell>
          <cell r="H3828">
            <v>0</v>
          </cell>
          <cell r="I3828">
            <v>0</v>
          </cell>
          <cell r="J3828">
            <v>0</v>
          </cell>
          <cell r="K3828">
            <v>0</v>
          </cell>
          <cell r="L3828">
            <v>0</v>
          </cell>
          <cell r="M3828">
            <v>0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</row>
        <row r="3829">
          <cell r="A3829">
            <v>25652041</v>
          </cell>
          <cell r="B3829" t="str">
            <v>25652041 PLA SED -Deposit SV01 EG-83</v>
          </cell>
          <cell r="C3829">
            <v>0</v>
          </cell>
          <cell r="D3829">
            <v>0</v>
          </cell>
          <cell r="E3829">
            <v>0</v>
          </cell>
          <cell r="F3829">
            <v>0</v>
          </cell>
          <cell r="G3829">
            <v>0</v>
          </cell>
          <cell r="H3829">
            <v>0</v>
          </cell>
          <cell r="I3829">
            <v>0</v>
          </cell>
          <cell r="J3829">
            <v>0</v>
          </cell>
          <cell r="K3829">
            <v>0</v>
          </cell>
          <cell r="L3829">
            <v>0</v>
          </cell>
          <cell r="M3829">
            <v>0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</row>
        <row r="3830">
          <cell r="A3830">
            <v>25652061</v>
          </cell>
          <cell r="B3830" t="str">
            <v>25652061 PLA SED -Deposit AMRV EG-22</v>
          </cell>
          <cell r="C3830">
            <v>0</v>
          </cell>
          <cell r="D3830">
            <v>0</v>
          </cell>
          <cell r="E3830">
            <v>0</v>
          </cell>
          <cell r="F3830">
            <v>0</v>
          </cell>
          <cell r="G3830">
            <v>0</v>
          </cell>
          <cell r="H3830">
            <v>0</v>
          </cell>
          <cell r="I3830">
            <v>0</v>
          </cell>
          <cell r="J3830">
            <v>0</v>
          </cell>
          <cell r="K3830">
            <v>0</v>
          </cell>
          <cell r="L3830">
            <v>0</v>
          </cell>
          <cell r="M3830">
            <v>0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</row>
        <row r="3831">
          <cell r="A3831">
            <v>25652062</v>
          </cell>
          <cell r="B3831" t="str">
            <v>25652062 PLA SED -Deposit FMRV EG-'22</v>
          </cell>
          <cell r="C3831">
            <v>0</v>
          </cell>
          <cell r="D3831">
            <v>0</v>
          </cell>
          <cell r="E3831">
            <v>0</v>
          </cell>
          <cell r="F3831">
            <v>0</v>
          </cell>
          <cell r="G3831">
            <v>0</v>
          </cell>
          <cell r="H3831">
            <v>0</v>
          </cell>
          <cell r="I3831">
            <v>0</v>
          </cell>
          <cell r="J3831">
            <v>0</v>
          </cell>
          <cell r="K3831">
            <v>0</v>
          </cell>
          <cell r="L3831">
            <v>0</v>
          </cell>
          <cell r="M3831">
            <v>0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</row>
        <row r="3832">
          <cell r="A3832">
            <v>25652063</v>
          </cell>
          <cell r="B3832" t="str">
            <v>25652063 PLA SED -Deposit MRVA EG-23</v>
          </cell>
          <cell r="C3832">
            <v>0</v>
          </cell>
          <cell r="D3832">
            <v>0</v>
          </cell>
          <cell r="E3832">
            <v>0</v>
          </cell>
          <cell r="F3832">
            <v>0</v>
          </cell>
          <cell r="G3832">
            <v>0</v>
          </cell>
          <cell r="H3832">
            <v>0</v>
          </cell>
          <cell r="I3832">
            <v>0</v>
          </cell>
          <cell r="J3832">
            <v>0</v>
          </cell>
          <cell r="K3832">
            <v>0</v>
          </cell>
          <cell r="L3832">
            <v>0</v>
          </cell>
          <cell r="M3832">
            <v>0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</row>
        <row r="3833">
          <cell r="A3833">
            <v>25652064</v>
          </cell>
          <cell r="B3833" t="str">
            <v>25652064 PLA SED -Deposit MRVF EG-24</v>
          </cell>
          <cell r="C3833">
            <v>0</v>
          </cell>
          <cell r="D3833">
            <v>0</v>
          </cell>
          <cell r="E3833">
            <v>0</v>
          </cell>
          <cell r="F3833">
            <v>0</v>
          </cell>
          <cell r="G3833">
            <v>0</v>
          </cell>
          <cell r="H3833">
            <v>0</v>
          </cell>
          <cell r="I3833">
            <v>0</v>
          </cell>
          <cell r="J3833">
            <v>0</v>
          </cell>
          <cell r="K3833">
            <v>0</v>
          </cell>
          <cell r="L3833">
            <v>0</v>
          </cell>
          <cell r="M3833">
            <v>0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</row>
        <row r="3834">
          <cell r="A3834">
            <v>25652065</v>
          </cell>
          <cell r="B3834" t="str">
            <v>25652065 PLA SED -Deposit MRVH EG-25</v>
          </cell>
          <cell r="C3834">
            <v>0</v>
          </cell>
          <cell r="D3834">
            <v>0</v>
          </cell>
          <cell r="E3834">
            <v>0</v>
          </cell>
          <cell r="F3834">
            <v>0</v>
          </cell>
          <cell r="G3834">
            <v>0</v>
          </cell>
          <cell r="H3834">
            <v>0</v>
          </cell>
          <cell r="I3834">
            <v>0</v>
          </cell>
          <cell r="J3834">
            <v>0</v>
          </cell>
          <cell r="K3834">
            <v>0</v>
          </cell>
          <cell r="L3834">
            <v>0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</row>
        <row r="3835">
          <cell r="A3835">
            <v>25652074</v>
          </cell>
          <cell r="B3835" t="str">
            <v>25652074 PLA SED -Deposit AI05 EG-09</v>
          </cell>
          <cell r="C3835">
            <v>0</v>
          </cell>
          <cell r="D3835">
            <v>0</v>
          </cell>
          <cell r="E3835">
            <v>0</v>
          </cell>
          <cell r="F3835">
            <v>0</v>
          </cell>
          <cell r="G3835">
            <v>0</v>
          </cell>
          <cell r="H3835">
            <v>0</v>
          </cell>
          <cell r="I3835">
            <v>0</v>
          </cell>
          <cell r="J3835">
            <v>0</v>
          </cell>
          <cell r="K3835">
            <v>0</v>
          </cell>
          <cell r="L3835">
            <v>0</v>
          </cell>
          <cell r="M3835">
            <v>0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</row>
        <row r="3836">
          <cell r="A3836">
            <v>25652075</v>
          </cell>
          <cell r="B3836" t="str">
            <v>25652075 PLA SED -Deposit AR03 EG-06</v>
          </cell>
          <cell r="C3836">
            <v>0</v>
          </cell>
          <cell r="D3836">
            <v>0</v>
          </cell>
          <cell r="E3836">
            <v>0</v>
          </cell>
          <cell r="F3836">
            <v>0</v>
          </cell>
          <cell r="G3836">
            <v>0</v>
          </cell>
          <cell r="H3836">
            <v>0</v>
          </cell>
          <cell r="I3836">
            <v>0</v>
          </cell>
          <cell r="J3836">
            <v>0</v>
          </cell>
          <cell r="K3836">
            <v>0</v>
          </cell>
          <cell r="L3836">
            <v>0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</row>
        <row r="3837">
          <cell r="A3837">
            <v>25652083</v>
          </cell>
          <cell r="B3837" t="str">
            <v>25652083 PLA SED -Deposit F025 EG-C1</v>
          </cell>
          <cell r="C3837">
            <v>0</v>
          </cell>
          <cell r="D3837">
            <v>0</v>
          </cell>
          <cell r="E3837">
            <v>0</v>
          </cell>
          <cell r="F3837">
            <v>0</v>
          </cell>
          <cell r="G3837">
            <v>0</v>
          </cell>
          <cell r="H3837">
            <v>0</v>
          </cell>
          <cell r="I3837">
            <v>0</v>
          </cell>
          <cell r="J3837">
            <v>0</v>
          </cell>
          <cell r="K3837">
            <v>0</v>
          </cell>
          <cell r="L3837">
            <v>0</v>
          </cell>
          <cell r="M3837">
            <v>0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</row>
        <row r="3838">
          <cell r="A3838">
            <v>25652084</v>
          </cell>
          <cell r="B3838" t="str">
            <v>25652084 PLA SED -Deposit F026 EG-C2</v>
          </cell>
          <cell r="C3838">
            <v>0</v>
          </cell>
          <cell r="D3838">
            <v>0</v>
          </cell>
          <cell r="E3838">
            <v>0</v>
          </cell>
          <cell r="F3838">
            <v>0</v>
          </cell>
          <cell r="G3838">
            <v>0</v>
          </cell>
          <cell r="H3838">
            <v>0</v>
          </cell>
          <cell r="I3838">
            <v>0</v>
          </cell>
          <cell r="J3838">
            <v>0</v>
          </cell>
          <cell r="K3838">
            <v>0</v>
          </cell>
          <cell r="L3838">
            <v>0</v>
          </cell>
          <cell r="M3838">
            <v>0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</row>
        <row r="3839">
          <cell r="A3839">
            <v>25652085</v>
          </cell>
          <cell r="B3839" t="str">
            <v>25652085 PLA SED -Deposit N001 EG-46</v>
          </cell>
          <cell r="C3839">
            <v>0</v>
          </cell>
          <cell r="D3839">
            <v>0</v>
          </cell>
          <cell r="E3839">
            <v>0</v>
          </cell>
          <cell r="F3839">
            <v>0</v>
          </cell>
          <cell r="G3839">
            <v>0</v>
          </cell>
          <cell r="H3839">
            <v>0</v>
          </cell>
          <cell r="I3839">
            <v>0</v>
          </cell>
          <cell r="J3839">
            <v>0</v>
          </cell>
          <cell r="K3839">
            <v>0</v>
          </cell>
          <cell r="L3839">
            <v>0</v>
          </cell>
          <cell r="M3839">
            <v>0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</row>
        <row r="3840">
          <cell r="A3840">
            <v>25652086</v>
          </cell>
          <cell r="B3840" t="str">
            <v>25652086 PLA SED -Deposit F024 EG-V1</v>
          </cell>
          <cell r="C3840">
            <v>0</v>
          </cell>
          <cell r="D3840">
            <v>0</v>
          </cell>
          <cell r="E3840">
            <v>0</v>
          </cell>
          <cell r="F3840">
            <v>0</v>
          </cell>
          <cell r="G3840">
            <v>0</v>
          </cell>
          <cell r="H3840">
            <v>0</v>
          </cell>
          <cell r="I3840">
            <v>0</v>
          </cell>
          <cell r="J3840">
            <v>0</v>
          </cell>
          <cell r="K3840">
            <v>0</v>
          </cell>
          <cell r="L3840">
            <v>0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</row>
        <row r="3841">
          <cell r="A3841">
            <v>25652088</v>
          </cell>
          <cell r="B3841" t="str">
            <v>25652088 PLA SED -Deposit A027 EG-86</v>
          </cell>
          <cell r="C3841">
            <v>0</v>
          </cell>
          <cell r="D3841">
            <v>0</v>
          </cell>
          <cell r="E3841">
            <v>0</v>
          </cell>
          <cell r="F3841">
            <v>0</v>
          </cell>
          <cell r="G3841">
            <v>0</v>
          </cell>
          <cell r="H3841">
            <v>0</v>
          </cell>
          <cell r="I3841">
            <v>0</v>
          </cell>
          <cell r="J3841">
            <v>0</v>
          </cell>
          <cell r="K3841">
            <v>0</v>
          </cell>
          <cell r="L3841">
            <v>0</v>
          </cell>
          <cell r="M3841">
            <v>0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</row>
        <row r="3842">
          <cell r="A3842">
            <v>25652089</v>
          </cell>
          <cell r="B3842" t="str">
            <v>25652089 PLA SED -Deposit F023 EG-Z1</v>
          </cell>
          <cell r="C3842">
            <v>0</v>
          </cell>
          <cell r="D3842">
            <v>0</v>
          </cell>
          <cell r="E3842">
            <v>0</v>
          </cell>
          <cell r="F3842">
            <v>0</v>
          </cell>
          <cell r="G3842">
            <v>0</v>
          </cell>
          <cell r="H3842">
            <v>0</v>
          </cell>
          <cell r="I3842">
            <v>0</v>
          </cell>
          <cell r="J3842">
            <v>0</v>
          </cell>
          <cell r="K3842">
            <v>0</v>
          </cell>
          <cell r="L3842">
            <v>0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</row>
        <row r="3843">
          <cell r="A3843">
            <v>25652090</v>
          </cell>
          <cell r="B3843" t="str">
            <v>25652090 PLA SED -Deposit F027 EG-87</v>
          </cell>
          <cell r="C3843">
            <v>0</v>
          </cell>
          <cell r="D3843">
            <v>0</v>
          </cell>
          <cell r="E3843">
            <v>0</v>
          </cell>
          <cell r="F3843">
            <v>0</v>
          </cell>
          <cell r="G3843">
            <v>0</v>
          </cell>
          <cell r="H3843">
            <v>0</v>
          </cell>
          <cell r="I3843">
            <v>0</v>
          </cell>
          <cell r="J3843">
            <v>0</v>
          </cell>
          <cell r="K3843">
            <v>0</v>
          </cell>
          <cell r="L3843">
            <v>0</v>
          </cell>
          <cell r="M3843">
            <v>0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</row>
        <row r="3844">
          <cell r="A3844">
            <v>25652091</v>
          </cell>
          <cell r="B3844" t="str">
            <v>25652091 PLA SED -Deposit A028 EG-68</v>
          </cell>
          <cell r="C3844">
            <v>0</v>
          </cell>
          <cell r="D3844">
            <v>0</v>
          </cell>
          <cell r="E3844">
            <v>0</v>
          </cell>
          <cell r="F3844">
            <v>0</v>
          </cell>
          <cell r="G3844">
            <v>0</v>
          </cell>
          <cell r="H3844">
            <v>0</v>
          </cell>
          <cell r="I3844">
            <v>0</v>
          </cell>
          <cell r="J3844">
            <v>0</v>
          </cell>
          <cell r="K3844">
            <v>0</v>
          </cell>
          <cell r="L3844">
            <v>0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</row>
        <row r="3845">
          <cell r="A3845">
            <v>25652097</v>
          </cell>
          <cell r="B3845" t="str">
            <v>25652097 PLA SED -Deposit A031 EG-75</v>
          </cell>
          <cell r="C3845">
            <v>0</v>
          </cell>
          <cell r="D3845">
            <v>0</v>
          </cell>
          <cell r="E3845">
            <v>0</v>
          </cell>
          <cell r="F3845">
            <v>0</v>
          </cell>
          <cell r="G3845">
            <v>0</v>
          </cell>
          <cell r="H3845">
            <v>0</v>
          </cell>
          <cell r="I3845">
            <v>0</v>
          </cell>
          <cell r="J3845">
            <v>0</v>
          </cell>
          <cell r="K3845">
            <v>0</v>
          </cell>
          <cell r="L3845">
            <v>0</v>
          </cell>
          <cell r="M3845">
            <v>0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</row>
        <row r="3846">
          <cell r="A3846">
            <v>25652098</v>
          </cell>
          <cell r="B3846" t="str">
            <v>25652098 PLA SED -Deposit F031 EG-76</v>
          </cell>
          <cell r="C3846">
            <v>0</v>
          </cell>
          <cell r="D3846">
            <v>0</v>
          </cell>
          <cell r="E3846">
            <v>0</v>
          </cell>
          <cell r="F3846">
            <v>0</v>
          </cell>
          <cell r="G3846">
            <v>0</v>
          </cell>
          <cell r="H3846">
            <v>0</v>
          </cell>
          <cell r="I3846">
            <v>0</v>
          </cell>
          <cell r="J3846">
            <v>0</v>
          </cell>
          <cell r="K3846">
            <v>0</v>
          </cell>
          <cell r="L3846">
            <v>0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</row>
        <row r="3847">
          <cell r="A3847">
            <v>25652099</v>
          </cell>
          <cell r="B3847" t="str">
            <v>25652099 PLA SED -Deposit SB01 EG-77</v>
          </cell>
          <cell r="C3847">
            <v>0</v>
          </cell>
          <cell r="D3847">
            <v>0</v>
          </cell>
          <cell r="E3847">
            <v>0</v>
          </cell>
          <cell r="F3847">
            <v>0</v>
          </cell>
          <cell r="G3847">
            <v>0</v>
          </cell>
          <cell r="H3847">
            <v>0</v>
          </cell>
          <cell r="I3847">
            <v>0</v>
          </cell>
          <cell r="J3847">
            <v>0</v>
          </cell>
          <cell r="K3847">
            <v>0</v>
          </cell>
          <cell r="L3847">
            <v>0</v>
          </cell>
          <cell r="M3847">
            <v>0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</row>
        <row r="3848">
          <cell r="A3848">
            <v>25652103</v>
          </cell>
          <cell r="B3848" t="str">
            <v>25652103 PLA SED -Deposit FPWS EG-59</v>
          </cell>
          <cell r="C3848">
            <v>0</v>
          </cell>
          <cell r="D3848">
            <v>0</v>
          </cell>
          <cell r="E3848">
            <v>0</v>
          </cell>
          <cell r="F3848">
            <v>0</v>
          </cell>
          <cell r="G3848">
            <v>0</v>
          </cell>
          <cell r="H3848">
            <v>0</v>
          </cell>
          <cell r="I3848">
            <v>0</v>
          </cell>
          <cell r="J3848">
            <v>0</v>
          </cell>
          <cell r="K3848">
            <v>0</v>
          </cell>
          <cell r="L3848">
            <v>0</v>
          </cell>
          <cell r="M3848">
            <v>0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</row>
        <row r="3849">
          <cell r="A3849">
            <v>25652105</v>
          </cell>
          <cell r="B3849" t="str">
            <v>25652105 PLA SED -Deposit ASCB EG-78</v>
          </cell>
          <cell r="C3849">
            <v>0</v>
          </cell>
          <cell r="D3849">
            <v>0</v>
          </cell>
          <cell r="E3849">
            <v>0</v>
          </cell>
          <cell r="F3849">
            <v>0</v>
          </cell>
          <cell r="G3849">
            <v>0</v>
          </cell>
          <cell r="H3849">
            <v>0</v>
          </cell>
          <cell r="I3849">
            <v>0</v>
          </cell>
          <cell r="J3849">
            <v>0</v>
          </cell>
          <cell r="K3849">
            <v>0</v>
          </cell>
          <cell r="L3849">
            <v>0</v>
          </cell>
          <cell r="M3849">
            <v>0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</row>
        <row r="3850">
          <cell r="A3850">
            <v>25652108</v>
          </cell>
          <cell r="B3850" t="str">
            <v>25652108 PLA SED -Deposit SS01 EG-74</v>
          </cell>
          <cell r="C3850">
            <v>0</v>
          </cell>
          <cell r="D3850">
            <v>0</v>
          </cell>
          <cell r="E3850">
            <v>0</v>
          </cell>
          <cell r="F3850">
            <v>0</v>
          </cell>
          <cell r="G3850">
            <v>0</v>
          </cell>
          <cell r="H3850">
            <v>0</v>
          </cell>
          <cell r="I3850">
            <v>0</v>
          </cell>
          <cell r="J3850">
            <v>0</v>
          </cell>
          <cell r="K3850">
            <v>0</v>
          </cell>
          <cell r="L3850">
            <v>0</v>
          </cell>
          <cell r="M3850">
            <v>0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</row>
        <row r="3851">
          <cell r="A3851">
            <v>25652110</v>
          </cell>
          <cell r="B3851" t="str">
            <v>25652110 PLA SED -Deposit SJ01 EG-91</v>
          </cell>
          <cell r="C3851">
            <v>0</v>
          </cell>
          <cell r="D3851">
            <v>0</v>
          </cell>
          <cell r="E3851">
            <v>0</v>
          </cell>
          <cell r="F3851">
            <v>0</v>
          </cell>
          <cell r="G3851">
            <v>0</v>
          </cell>
          <cell r="H3851">
            <v>0</v>
          </cell>
          <cell r="I3851">
            <v>0</v>
          </cell>
          <cell r="J3851">
            <v>0</v>
          </cell>
          <cell r="K3851">
            <v>0</v>
          </cell>
          <cell r="L3851">
            <v>0</v>
          </cell>
          <cell r="M3851">
            <v>0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</row>
        <row r="3852">
          <cell r="A3852">
            <v>25652111</v>
          </cell>
          <cell r="B3852" t="str">
            <v>25652111 PLA SED -Deposit MT05 EG-B1</v>
          </cell>
          <cell r="C3852">
            <v>0</v>
          </cell>
          <cell r="D3852">
            <v>0</v>
          </cell>
          <cell r="E3852">
            <v>0</v>
          </cell>
          <cell r="F3852">
            <v>0</v>
          </cell>
          <cell r="G3852">
            <v>0</v>
          </cell>
          <cell r="H3852">
            <v>0</v>
          </cell>
          <cell r="I3852">
            <v>0</v>
          </cell>
          <cell r="J3852">
            <v>0</v>
          </cell>
          <cell r="K3852">
            <v>0</v>
          </cell>
          <cell r="L3852">
            <v>0</v>
          </cell>
          <cell r="M3852">
            <v>0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</row>
        <row r="3853">
          <cell r="A3853">
            <v>25652112</v>
          </cell>
          <cell r="B3853" t="str">
            <v>25652112 PLA SED -Deposit MT07 EG-B2</v>
          </cell>
          <cell r="C3853">
            <v>0</v>
          </cell>
          <cell r="D3853">
            <v>0</v>
          </cell>
          <cell r="E3853">
            <v>0</v>
          </cell>
          <cell r="F3853">
            <v>0</v>
          </cell>
          <cell r="G3853">
            <v>0</v>
          </cell>
          <cell r="H3853">
            <v>0</v>
          </cell>
          <cell r="I3853">
            <v>0</v>
          </cell>
          <cell r="J3853">
            <v>0</v>
          </cell>
          <cell r="K3853">
            <v>0</v>
          </cell>
          <cell r="L3853">
            <v>0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</row>
        <row r="3854">
          <cell r="A3854">
            <v>25652113</v>
          </cell>
          <cell r="B3854" t="str">
            <v>25652113 PLA SED -Deposit MT11  EG-B3</v>
          </cell>
          <cell r="C3854">
            <v>0</v>
          </cell>
          <cell r="D3854">
            <v>0</v>
          </cell>
          <cell r="E3854">
            <v>0</v>
          </cell>
          <cell r="F3854">
            <v>0</v>
          </cell>
          <cell r="G3854">
            <v>0</v>
          </cell>
          <cell r="H3854">
            <v>0</v>
          </cell>
          <cell r="I3854">
            <v>0</v>
          </cell>
          <cell r="J3854">
            <v>0</v>
          </cell>
          <cell r="K3854">
            <v>0</v>
          </cell>
          <cell r="L3854">
            <v>0</v>
          </cell>
          <cell r="M3854">
            <v>0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</row>
        <row r="3855">
          <cell r="A3855">
            <v>25652116</v>
          </cell>
          <cell r="B3855" t="str">
            <v>25652116 PLA SED -Deposit F033 EG-NP</v>
          </cell>
          <cell r="C3855">
            <v>0</v>
          </cell>
          <cell r="D3855">
            <v>0</v>
          </cell>
          <cell r="E3855">
            <v>0</v>
          </cell>
          <cell r="F3855">
            <v>0</v>
          </cell>
          <cell r="G3855">
            <v>0</v>
          </cell>
          <cell r="H3855">
            <v>0</v>
          </cell>
          <cell r="I3855">
            <v>0</v>
          </cell>
          <cell r="J3855">
            <v>0</v>
          </cell>
          <cell r="K3855">
            <v>0</v>
          </cell>
          <cell r="L3855">
            <v>0</v>
          </cell>
          <cell r="M3855">
            <v>0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</row>
        <row r="3856">
          <cell r="A3856">
            <v>25652117</v>
          </cell>
          <cell r="B3856" t="str">
            <v>25652117 PLA SED -Deposit F8FP EG-FP</v>
          </cell>
          <cell r="C3856">
            <v>0</v>
          </cell>
          <cell r="D3856">
            <v>0</v>
          </cell>
          <cell r="E3856">
            <v>0</v>
          </cell>
          <cell r="F3856">
            <v>0</v>
          </cell>
          <cell r="G3856">
            <v>0</v>
          </cell>
          <cell r="H3856">
            <v>0</v>
          </cell>
          <cell r="I3856">
            <v>0</v>
          </cell>
          <cell r="J3856">
            <v>0</v>
          </cell>
          <cell r="K3856">
            <v>0</v>
          </cell>
          <cell r="L3856">
            <v>0</v>
          </cell>
          <cell r="M3856">
            <v>0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</row>
        <row r="3857">
          <cell r="A3857">
            <v>25652119</v>
          </cell>
          <cell r="B3857" t="str">
            <v>25652119 PLA SED -Deposit F035 EG-F4</v>
          </cell>
          <cell r="C3857">
            <v>0</v>
          </cell>
          <cell r="D3857">
            <v>0</v>
          </cell>
          <cell r="E3857">
            <v>0</v>
          </cell>
          <cell r="F3857">
            <v>0</v>
          </cell>
          <cell r="G3857">
            <v>0</v>
          </cell>
          <cell r="H3857">
            <v>0</v>
          </cell>
          <cell r="I3857">
            <v>0</v>
          </cell>
          <cell r="J3857">
            <v>0</v>
          </cell>
          <cell r="K3857">
            <v>0</v>
          </cell>
          <cell r="L3857">
            <v>0</v>
          </cell>
          <cell r="M3857">
            <v>0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</row>
        <row r="3858">
          <cell r="A3858">
            <v>25652121</v>
          </cell>
          <cell r="B3858" t="str">
            <v>25652121 PLA SED -Deposit A040 EG-A5</v>
          </cell>
          <cell r="C3858">
            <v>0</v>
          </cell>
          <cell r="D3858">
            <v>0</v>
          </cell>
          <cell r="E3858">
            <v>0</v>
          </cell>
          <cell r="F3858">
            <v>0</v>
          </cell>
          <cell r="G3858">
            <v>0</v>
          </cell>
          <cell r="H3858">
            <v>0</v>
          </cell>
          <cell r="I3858">
            <v>0</v>
          </cell>
          <cell r="J3858">
            <v>0</v>
          </cell>
          <cell r="K3858">
            <v>0</v>
          </cell>
          <cell r="L3858">
            <v>0</v>
          </cell>
          <cell r="M3858">
            <v>0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</row>
        <row r="3859">
          <cell r="A3859">
            <v>25652122</v>
          </cell>
          <cell r="B3859" t="str">
            <v>25652122 PLA SED -Deposit F040 EG-A6</v>
          </cell>
          <cell r="C3859">
            <v>0</v>
          </cell>
          <cell r="D3859">
            <v>0</v>
          </cell>
          <cell r="E3859">
            <v>0</v>
          </cell>
          <cell r="F3859">
            <v>0</v>
          </cell>
          <cell r="G3859">
            <v>0</v>
          </cell>
          <cell r="H3859">
            <v>0</v>
          </cell>
          <cell r="I3859">
            <v>0</v>
          </cell>
          <cell r="J3859">
            <v>0</v>
          </cell>
          <cell r="K3859">
            <v>0</v>
          </cell>
          <cell r="L3859">
            <v>0</v>
          </cell>
          <cell r="M3859">
            <v>0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</row>
        <row r="3860">
          <cell r="A3860">
            <v>25652123</v>
          </cell>
          <cell r="B3860" t="str">
            <v>25652123 PLA SED -Deposit SC01 EG-A7</v>
          </cell>
          <cell r="C3860">
            <v>0</v>
          </cell>
          <cell r="D3860">
            <v>0</v>
          </cell>
          <cell r="E3860">
            <v>0</v>
          </cell>
          <cell r="F3860">
            <v>0</v>
          </cell>
          <cell r="G3860">
            <v>0</v>
          </cell>
          <cell r="H3860">
            <v>0</v>
          </cell>
          <cell r="I3860">
            <v>0</v>
          </cell>
          <cell r="J3860">
            <v>0</v>
          </cell>
          <cell r="K3860">
            <v>0</v>
          </cell>
          <cell r="L3860">
            <v>0</v>
          </cell>
          <cell r="M3860">
            <v>0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</row>
        <row r="3861">
          <cell r="A3861">
            <v>25652124</v>
          </cell>
          <cell r="B3861" t="str">
            <v>25652124 PLA SED -Deposit A041 EG-A8</v>
          </cell>
          <cell r="C3861">
            <v>0</v>
          </cell>
          <cell r="D3861">
            <v>0</v>
          </cell>
          <cell r="E3861">
            <v>0</v>
          </cell>
          <cell r="F3861">
            <v>0</v>
          </cell>
          <cell r="G3861">
            <v>0</v>
          </cell>
          <cell r="H3861">
            <v>0</v>
          </cell>
          <cell r="I3861">
            <v>0</v>
          </cell>
          <cell r="J3861">
            <v>0</v>
          </cell>
          <cell r="K3861">
            <v>0</v>
          </cell>
          <cell r="L3861">
            <v>0</v>
          </cell>
          <cell r="M3861">
            <v>0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</row>
        <row r="3862">
          <cell r="A3862">
            <v>25652125</v>
          </cell>
          <cell r="B3862" t="str">
            <v>25652125 PLA SED -Deposit F041 EG-A9</v>
          </cell>
          <cell r="C3862">
            <v>0</v>
          </cell>
          <cell r="D3862">
            <v>0</v>
          </cell>
          <cell r="E3862">
            <v>0</v>
          </cell>
          <cell r="F3862">
            <v>0</v>
          </cell>
          <cell r="G3862">
            <v>0</v>
          </cell>
          <cell r="H3862">
            <v>0</v>
          </cell>
          <cell r="I3862">
            <v>0</v>
          </cell>
          <cell r="J3862">
            <v>0</v>
          </cell>
          <cell r="K3862">
            <v>0</v>
          </cell>
          <cell r="L3862">
            <v>0</v>
          </cell>
          <cell r="M3862">
            <v>0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</row>
        <row r="3863">
          <cell r="A3863">
            <v>25652501</v>
          </cell>
          <cell r="B3863" t="str">
            <v>25652501 PLA AUTO CESS F002 EG-02</v>
          </cell>
          <cell r="C3863">
            <v>0</v>
          </cell>
          <cell r="D3863">
            <v>0</v>
          </cell>
          <cell r="E3863">
            <v>0</v>
          </cell>
          <cell r="F3863">
            <v>0</v>
          </cell>
          <cell r="G3863">
            <v>0</v>
          </cell>
          <cell r="H3863">
            <v>0</v>
          </cell>
          <cell r="I3863">
            <v>0</v>
          </cell>
          <cell r="J3863">
            <v>0</v>
          </cell>
          <cell r="K3863">
            <v>0</v>
          </cell>
          <cell r="L3863">
            <v>0</v>
          </cell>
          <cell r="M3863">
            <v>0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</row>
        <row r="3864">
          <cell r="A3864">
            <v>25652502</v>
          </cell>
          <cell r="B3864" t="str">
            <v>25652502 PLA AUTO CESS F003 EG-03</v>
          </cell>
          <cell r="C3864">
            <v>0</v>
          </cell>
          <cell r="D3864">
            <v>0</v>
          </cell>
          <cell r="E3864">
            <v>0</v>
          </cell>
          <cell r="F3864">
            <v>0</v>
          </cell>
          <cell r="G3864">
            <v>0</v>
          </cell>
          <cell r="H3864">
            <v>0</v>
          </cell>
          <cell r="I3864">
            <v>0</v>
          </cell>
          <cell r="J3864">
            <v>0</v>
          </cell>
          <cell r="K3864">
            <v>0</v>
          </cell>
          <cell r="L3864">
            <v>0</v>
          </cell>
          <cell r="M3864">
            <v>0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</row>
        <row r="3865">
          <cell r="A3865">
            <v>25652503</v>
          </cell>
          <cell r="B3865" t="str">
            <v>25652503 PLA AUTO CESS F016 EG-94</v>
          </cell>
          <cell r="C3865">
            <v>0</v>
          </cell>
          <cell r="D3865">
            <v>0</v>
          </cell>
          <cell r="E3865">
            <v>0</v>
          </cell>
          <cell r="F3865">
            <v>0</v>
          </cell>
          <cell r="G3865">
            <v>0</v>
          </cell>
          <cell r="H3865">
            <v>0</v>
          </cell>
          <cell r="I3865">
            <v>0</v>
          </cell>
          <cell r="J3865">
            <v>0</v>
          </cell>
          <cell r="K3865">
            <v>0</v>
          </cell>
          <cell r="L3865">
            <v>0</v>
          </cell>
          <cell r="M3865">
            <v>0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</row>
        <row r="3866">
          <cell r="A3866">
            <v>25652504</v>
          </cell>
          <cell r="B3866" t="str">
            <v>25652504 PLA AUTO CESS F005 EG-95</v>
          </cell>
          <cell r="C3866">
            <v>0</v>
          </cell>
          <cell r="D3866">
            <v>0</v>
          </cell>
          <cell r="E3866">
            <v>0</v>
          </cell>
          <cell r="F3866">
            <v>0</v>
          </cell>
          <cell r="G3866">
            <v>0</v>
          </cell>
          <cell r="H3866">
            <v>0</v>
          </cell>
          <cell r="I3866">
            <v>0</v>
          </cell>
          <cell r="J3866">
            <v>0</v>
          </cell>
          <cell r="K3866">
            <v>0</v>
          </cell>
          <cell r="L3866">
            <v>0</v>
          </cell>
          <cell r="M3866">
            <v>0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</row>
        <row r="3867">
          <cell r="A3867">
            <v>25652505</v>
          </cell>
          <cell r="B3867" t="str">
            <v>25652505 PLA AUTO CESS F007 EG-97</v>
          </cell>
          <cell r="C3867">
            <v>0</v>
          </cell>
          <cell r="D3867">
            <v>0</v>
          </cell>
          <cell r="E3867">
            <v>0</v>
          </cell>
          <cell r="F3867">
            <v>0</v>
          </cell>
          <cell r="G3867">
            <v>0</v>
          </cell>
          <cell r="H3867">
            <v>0</v>
          </cell>
          <cell r="I3867">
            <v>0</v>
          </cell>
          <cell r="J3867">
            <v>0</v>
          </cell>
          <cell r="K3867">
            <v>0</v>
          </cell>
          <cell r="L3867">
            <v>0</v>
          </cell>
          <cell r="M3867">
            <v>0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</row>
        <row r="3868">
          <cell r="A3868">
            <v>25652506</v>
          </cell>
          <cell r="B3868" t="str">
            <v>25652506 PLA AUTO CESS F015 EG-04</v>
          </cell>
          <cell r="C3868">
            <v>0</v>
          </cell>
          <cell r="D3868">
            <v>0</v>
          </cell>
          <cell r="E3868">
            <v>0</v>
          </cell>
          <cell r="F3868">
            <v>0</v>
          </cell>
          <cell r="G3868">
            <v>0</v>
          </cell>
          <cell r="H3868">
            <v>0</v>
          </cell>
          <cell r="I3868">
            <v>0</v>
          </cell>
          <cell r="J3868">
            <v>0</v>
          </cell>
          <cell r="K3868">
            <v>0</v>
          </cell>
          <cell r="L3868">
            <v>0</v>
          </cell>
          <cell r="M3868">
            <v>0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</row>
        <row r="3869">
          <cell r="A3869">
            <v>25652507</v>
          </cell>
          <cell r="B3869" t="str">
            <v>25652507 PLA AUTO CESS F010 EG-10</v>
          </cell>
          <cell r="C3869">
            <v>0</v>
          </cell>
          <cell r="D3869">
            <v>0</v>
          </cell>
          <cell r="E3869">
            <v>0</v>
          </cell>
          <cell r="F3869">
            <v>0</v>
          </cell>
          <cell r="G3869">
            <v>0</v>
          </cell>
          <cell r="H3869">
            <v>0</v>
          </cell>
          <cell r="I3869">
            <v>0</v>
          </cell>
          <cell r="J3869">
            <v>0</v>
          </cell>
          <cell r="K3869">
            <v>0</v>
          </cell>
          <cell r="L3869">
            <v>0</v>
          </cell>
          <cell r="M3869">
            <v>0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</row>
        <row r="3870">
          <cell r="A3870">
            <v>25652508</v>
          </cell>
          <cell r="B3870" t="str">
            <v>25652508 PLA AUTO CESS F014 EG-93</v>
          </cell>
          <cell r="C3870">
            <v>0</v>
          </cell>
          <cell r="D3870">
            <v>0</v>
          </cell>
          <cell r="E3870">
            <v>0</v>
          </cell>
          <cell r="F3870">
            <v>0</v>
          </cell>
          <cell r="G3870">
            <v>0</v>
          </cell>
          <cell r="H3870">
            <v>0</v>
          </cell>
          <cell r="I3870">
            <v>0</v>
          </cell>
          <cell r="J3870">
            <v>0</v>
          </cell>
          <cell r="K3870">
            <v>0</v>
          </cell>
          <cell r="L3870">
            <v>0</v>
          </cell>
          <cell r="M3870">
            <v>0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</row>
        <row r="3871">
          <cell r="A3871">
            <v>25652509</v>
          </cell>
          <cell r="B3871" t="str">
            <v>25652509 PLA AUTO CESS F008 EG-98</v>
          </cell>
          <cell r="C3871">
            <v>0</v>
          </cell>
          <cell r="D3871">
            <v>0</v>
          </cell>
          <cell r="E3871">
            <v>0</v>
          </cell>
          <cell r="F3871">
            <v>0</v>
          </cell>
          <cell r="G3871">
            <v>0</v>
          </cell>
          <cell r="H3871">
            <v>0</v>
          </cell>
          <cell r="I3871">
            <v>0</v>
          </cell>
          <cell r="J3871">
            <v>0</v>
          </cell>
          <cell r="K3871">
            <v>0</v>
          </cell>
          <cell r="L3871">
            <v>0</v>
          </cell>
          <cell r="M3871">
            <v>0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</row>
        <row r="3872">
          <cell r="A3872">
            <v>25652510</v>
          </cell>
          <cell r="B3872" t="str">
            <v>25652510 PLA AUTO CESS F009 EG-99</v>
          </cell>
          <cell r="C3872">
            <v>0</v>
          </cell>
          <cell r="D3872">
            <v>0</v>
          </cell>
          <cell r="E3872">
            <v>0</v>
          </cell>
          <cell r="F3872">
            <v>0</v>
          </cell>
          <cell r="G3872">
            <v>0</v>
          </cell>
          <cell r="H3872">
            <v>0</v>
          </cell>
          <cell r="I3872">
            <v>0</v>
          </cell>
          <cell r="J3872">
            <v>0</v>
          </cell>
          <cell r="K3872">
            <v>0</v>
          </cell>
          <cell r="L3872">
            <v>0</v>
          </cell>
          <cell r="M3872">
            <v>0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</row>
        <row r="3873">
          <cell r="A3873">
            <v>25652511</v>
          </cell>
          <cell r="B3873" t="str">
            <v>25652511 PLA AUTO CESS FS01 EG-26</v>
          </cell>
          <cell r="C3873">
            <v>0</v>
          </cell>
          <cell r="D3873">
            <v>0</v>
          </cell>
          <cell r="E3873">
            <v>0</v>
          </cell>
          <cell r="F3873">
            <v>0</v>
          </cell>
          <cell r="G3873">
            <v>0</v>
          </cell>
          <cell r="H3873">
            <v>0</v>
          </cell>
          <cell r="I3873">
            <v>0</v>
          </cell>
          <cell r="J3873">
            <v>0</v>
          </cell>
          <cell r="K3873">
            <v>0</v>
          </cell>
          <cell r="L3873">
            <v>0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</row>
        <row r="3874">
          <cell r="A3874">
            <v>25652512</v>
          </cell>
          <cell r="B3874" t="str">
            <v>25652512 PLA AUTO CESS FS02 EG-27</v>
          </cell>
          <cell r="C3874">
            <v>0</v>
          </cell>
          <cell r="D3874">
            <v>0</v>
          </cell>
          <cell r="E3874">
            <v>0</v>
          </cell>
          <cell r="F3874">
            <v>0</v>
          </cell>
          <cell r="G3874">
            <v>0</v>
          </cell>
          <cell r="H3874">
            <v>0</v>
          </cell>
          <cell r="I3874">
            <v>0</v>
          </cell>
          <cell r="J3874">
            <v>0</v>
          </cell>
          <cell r="K3874">
            <v>0</v>
          </cell>
          <cell r="L3874">
            <v>0</v>
          </cell>
          <cell r="M3874">
            <v>0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</row>
        <row r="3875">
          <cell r="A3875">
            <v>25652513</v>
          </cell>
          <cell r="B3875" t="str">
            <v>25652513 PLA AUTO CESS FS03 EG-28</v>
          </cell>
          <cell r="C3875">
            <v>0</v>
          </cell>
          <cell r="D3875">
            <v>0</v>
          </cell>
          <cell r="E3875">
            <v>0</v>
          </cell>
          <cell r="F3875">
            <v>0</v>
          </cell>
          <cell r="G3875">
            <v>0</v>
          </cell>
          <cell r="H3875">
            <v>0</v>
          </cell>
          <cell r="I3875">
            <v>0</v>
          </cell>
          <cell r="J3875">
            <v>0</v>
          </cell>
          <cell r="K3875">
            <v>0</v>
          </cell>
          <cell r="L3875">
            <v>0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</row>
        <row r="3876">
          <cell r="A3876">
            <v>25652514</v>
          </cell>
          <cell r="B3876" t="str">
            <v>25652514 PLA AUTO CESS FS04 EG-29</v>
          </cell>
          <cell r="C3876">
            <v>0</v>
          </cell>
          <cell r="D3876">
            <v>0</v>
          </cell>
          <cell r="E3876">
            <v>0</v>
          </cell>
          <cell r="F3876">
            <v>0</v>
          </cell>
          <cell r="G3876">
            <v>0</v>
          </cell>
          <cell r="H3876">
            <v>0</v>
          </cell>
          <cell r="I3876">
            <v>0</v>
          </cell>
          <cell r="J3876">
            <v>0</v>
          </cell>
          <cell r="K3876">
            <v>0</v>
          </cell>
          <cell r="L3876">
            <v>0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</row>
        <row r="3877">
          <cell r="A3877">
            <v>25652515</v>
          </cell>
          <cell r="B3877" t="str">
            <v>25652515 PLA AUTO CESS A011 EG-11</v>
          </cell>
          <cell r="C3877">
            <v>0</v>
          </cell>
          <cell r="D3877">
            <v>0</v>
          </cell>
          <cell r="E3877">
            <v>0</v>
          </cell>
          <cell r="F3877">
            <v>0</v>
          </cell>
          <cell r="G3877">
            <v>0</v>
          </cell>
          <cell r="H3877">
            <v>0</v>
          </cell>
          <cell r="I3877">
            <v>0</v>
          </cell>
          <cell r="J3877">
            <v>0</v>
          </cell>
          <cell r="K3877">
            <v>0</v>
          </cell>
          <cell r="L3877">
            <v>0</v>
          </cell>
          <cell r="M3877">
            <v>0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</row>
        <row r="3878">
          <cell r="A3878">
            <v>25652516</v>
          </cell>
          <cell r="B3878" t="str">
            <v>25652516 PLA AUTO CESS A012 EG-11</v>
          </cell>
          <cell r="C3878">
            <v>0</v>
          </cell>
          <cell r="D3878">
            <v>0</v>
          </cell>
          <cell r="E3878">
            <v>0</v>
          </cell>
          <cell r="F3878">
            <v>0</v>
          </cell>
          <cell r="G3878">
            <v>0</v>
          </cell>
          <cell r="H3878">
            <v>0</v>
          </cell>
          <cell r="I3878">
            <v>0</v>
          </cell>
          <cell r="J3878">
            <v>0</v>
          </cell>
          <cell r="K3878">
            <v>0</v>
          </cell>
          <cell r="L3878">
            <v>0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</row>
        <row r="3879">
          <cell r="A3879">
            <v>25652517</v>
          </cell>
          <cell r="B3879" t="str">
            <v>25652517 PLA AUTO CESS A013 EG-11</v>
          </cell>
          <cell r="C3879">
            <v>0</v>
          </cell>
          <cell r="D3879">
            <v>0</v>
          </cell>
          <cell r="E3879">
            <v>0</v>
          </cell>
          <cell r="F3879">
            <v>0</v>
          </cell>
          <cell r="G3879">
            <v>0</v>
          </cell>
          <cell r="H3879">
            <v>0</v>
          </cell>
          <cell r="I3879">
            <v>0</v>
          </cell>
          <cell r="J3879">
            <v>0</v>
          </cell>
          <cell r="K3879">
            <v>0</v>
          </cell>
          <cell r="L3879">
            <v>0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</row>
        <row r="3880">
          <cell r="A3880">
            <v>25652518</v>
          </cell>
          <cell r="B3880" t="str">
            <v>25652518 PLA AUTO CESS A002 EG-12</v>
          </cell>
          <cell r="C3880">
            <v>0</v>
          </cell>
          <cell r="D3880">
            <v>0</v>
          </cell>
          <cell r="E3880">
            <v>0</v>
          </cell>
          <cell r="F3880">
            <v>0</v>
          </cell>
          <cell r="G3880">
            <v>0</v>
          </cell>
          <cell r="H3880">
            <v>0</v>
          </cell>
          <cell r="I3880">
            <v>0</v>
          </cell>
          <cell r="J3880">
            <v>0</v>
          </cell>
          <cell r="K3880">
            <v>0</v>
          </cell>
          <cell r="L3880">
            <v>0</v>
          </cell>
          <cell r="M3880">
            <v>0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</row>
        <row r="3881">
          <cell r="A3881">
            <v>25652519</v>
          </cell>
          <cell r="B3881" t="str">
            <v>25652519 PLA AUTO CESS A003 EG-13</v>
          </cell>
          <cell r="C3881">
            <v>0</v>
          </cell>
          <cell r="D3881">
            <v>0</v>
          </cell>
          <cell r="E3881">
            <v>0</v>
          </cell>
          <cell r="F3881">
            <v>0</v>
          </cell>
          <cell r="G3881">
            <v>0</v>
          </cell>
          <cell r="H3881">
            <v>0</v>
          </cell>
          <cell r="I3881">
            <v>0</v>
          </cell>
          <cell r="J3881">
            <v>0</v>
          </cell>
          <cell r="K3881">
            <v>0</v>
          </cell>
          <cell r="L3881">
            <v>0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</row>
        <row r="3882">
          <cell r="A3882">
            <v>25652520</v>
          </cell>
          <cell r="B3882" t="str">
            <v>25652520 PLA AUTO CESS A004 EG-14</v>
          </cell>
          <cell r="C3882">
            <v>0</v>
          </cell>
          <cell r="D3882">
            <v>0</v>
          </cell>
          <cell r="E3882">
            <v>0</v>
          </cell>
          <cell r="F3882">
            <v>0</v>
          </cell>
          <cell r="G3882">
            <v>0</v>
          </cell>
          <cell r="H3882">
            <v>0</v>
          </cell>
          <cell r="I3882">
            <v>0</v>
          </cell>
          <cell r="J3882">
            <v>0</v>
          </cell>
          <cell r="K3882">
            <v>0</v>
          </cell>
          <cell r="L3882">
            <v>0</v>
          </cell>
          <cell r="M3882">
            <v>0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</row>
        <row r="3883">
          <cell r="A3883">
            <v>25652521</v>
          </cell>
          <cell r="B3883" t="str">
            <v>25652521 PLA AUTO CESS A005 EG-15</v>
          </cell>
          <cell r="C3883">
            <v>0</v>
          </cell>
          <cell r="D3883">
            <v>0</v>
          </cell>
          <cell r="E3883">
            <v>0</v>
          </cell>
          <cell r="F3883">
            <v>0</v>
          </cell>
          <cell r="G3883">
            <v>0</v>
          </cell>
          <cell r="H3883">
            <v>0</v>
          </cell>
          <cell r="I3883">
            <v>0</v>
          </cell>
          <cell r="J3883">
            <v>0</v>
          </cell>
          <cell r="K3883">
            <v>0</v>
          </cell>
          <cell r="L3883">
            <v>0</v>
          </cell>
          <cell r="M3883">
            <v>0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</row>
        <row r="3884">
          <cell r="A3884">
            <v>25652522</v>
          </cell>
          <cell r="B3884" t="str">
            <v>25652522 PLA AUTO CESS A006 EG-16</v>
          </cell>
          <cell r="C3884">
            <v>0</v>
          </cell>
          <cell r="D3884">
            <v>0</v>
          </cell>
          <cell r="E3884">
            <v>0</v>
          </cell>
          <cell r="F3884">
            <v>0</v>
          </cell>
          <cell r="G3884">
            <v>0</v>
          </cell>
          <cell r="H3884">
            <v>0</v>
          </cell>
          <cell r="I3884">
            <v>0</v>
          </cell>
          <cell r="J3884">
            <v>0</v>
          </cell>
          <cell r="K3884">
            <v>0</v>
          </cell>
          <cell r="L3884">
            <v>0</v>
          </cell>
          <cell r="M3884">
            <v>0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</row>
        <row r="3885">
          <cell r="A3885">
            <v>25652523</v>
          </cell>
          <cell r="B3885" t="str">
            <v>25652523 PLA AUTO CESS A015 EG-18</v>
          </cell>
          <cell r="C3885">
            <v>0</v>
          </cell>
          <cell r="D3885">
            <v>0</v>
          </cell>
          <cell r="E3885">
            <v>0</v>
          </cell>
          <cell r="F3885">
            <v>0</v>
          </cell>
          <cell r="G3885">
            <v>0</v>
          </cell>
          <cell r="H3885">
            <v>0</v>
          </cell>
          <cell r="I3885">
            <v>0</v>
          </cell>
          <cell r="J3885">
            <v>0</v>
          </cell>
          <cell r="K3885">
            <v>0</v>
          </cell>
          <cell r="L3885">
            <v>0</v>
          </cell>
          <cell r="M3885">
            <v>0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</row>
        <row r="3886">
          <cell r="A3886">
            <v>25652524</v>
          </cell>
          <cell r="B3886" t="str">
            <v>25652524 PLA AUTO CESS A018 EG-19</v>
          </cell>
          <cell r="C3886">
            <v>0</v>
          </cell>
          <cell r="D3886">
            <v>0</v>
          </cell>
          <cell r="E3886">
            <v>0</v>
          </cell>
          <cell r="F3886">
            <v>0</v>
          </cell>
          <cell r="G3886">
            <v>0</v>
          </cell>
          <cell r="H3886">
            <v>0</v>
          </cell>
          <cell r="I3886">
            <v>0</v>
          </cell>
          <cell r="J3886">
            <v>0</v>
          </cell>
          <cell r="K3886">
            <v>0</v>
          </cell>
          <cell r="L3886">
            <v>0</v>
          </cell>
          <cell r="M3886">
            <v>0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</row>
        <row r="3887">
          <cell r="A3887">
            <v>25652525</v>
          </cell>
          <cell r="B3887" t="str">
            <v>25652525 PLA AUTO CESS MD05 EG-45</v>
          </cell>
          <cell r="C3887">
            <v>0</v>
          </cell>
          <cell r="D3887">
            <v>0</v>
          </cell>
          <cell r="E3887">
            <v>0</v>
          </cell>
          <cell r="F3887">
            <v>0</v>
          </cell>
          <cell r="G3887">
            <v>0</v>
          </cell>
          <cell r="H3887">
            <v>0</v>
          </cell>
          <cell r="I3887">
            <v>0</v>
          </cell>
          <cell r="J3887">
            <v>0</v>
          </cell>
          <cell r="K3887">
            <v>0</v>
          </cell>
          <cell r="L3887">
            <v>0</v>
          </cell>
          <cell r="M3887">
            <v>0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</row>
        <row r="3888">
          <cell r="A3888">
            <v>25652526</v>
          </cell>
          <cell r="B3888" t="str">
            <v>25652526 PLA AUTO CESS A010 EG-56</v>
          </cell>
          <cell r="C3888">
            <v>0</v>
          </cell>
          <cell r="D3888">
            <v>0</v>
          </cell>
          <cell r="E3888">
            <v>0</v>
          </cell>
          <cell r="F3888">
            <v>0</v>
          </cell>
          <cell r="G3888">
            <v>0</v>
          </cell>
          <cell r="H3888">
            <v>0</v>
          </cell>
          <cell r="I3888">
            <v>0</v>
          </cell>
          <cell r="J3888">
            <v>0</v>
          </cell>
          <cell r="K3888">
            <v>0</v>
          </cell>
          <cell r="L3888">
            <v>0</v>
          </cell>
          <cell r="M3888">
            <v>0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</row>
        <row r="3889">
          <cell r="A3889">
            <v>25652527</v>
          </cell>
          <cell r="B3889" t="str">
            <v>25652527 PLA AUTO CESS A008 EG-60</v>
          </cell>
          <cell r="C3889">
            <v>0</v>
          </cell>
          <cell r="D3889">
            <v>0</v>
          </cell>
          <cell r="E3889">
            <v>0</v>
          </cell>
          <cell r="F3889">
            <v>0</v>
          </cell>
          <cell r="G3889">
            <v>0</v>
          </cell>
          <cell r="H3889">
            <v>0</v>
          </cell>
          <cell r="I3889">
            <v>0</v>
          </cell>
          <cell r="J3889">
            <v>0</v>
          </cell>
          <cell r="K3889">
            <v>0</v>
          </cell>
          <cell r="L3889">
            <v>0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</row>
        <row r="3890">
          <cell r="A3890">
            <v>25652528</v>
          </cell>
          <cell r="B3890" t="str">
            <v>25652528 PLA AUTO CESS A009 EG-61</v>
          </cell>
          <cell r="C3890">
            <v>0</v>
          </cell>
          <cell r="D3890">
            <v>0</v>
          </cell>
          <cell r="E3890">
            <v>0</v>
          </cell>
          <cell r="F3890">
            <v>0</v>
          </cell>
          <cell r="G3890">
            <v>0</v>
          </cell>
          <cell r="H3890">
            <v>0</v>
          </cell>
          <cell r="I3890">
            <v>0</v>
          </cell>
          <cell r="J3890">
            <v>0</v>
          </cell>
          <cell r="K3890">
            <v>0</v>
          </cell>
          <cell r="L3890">
            <v>0</v>
          </cell>
          <cell r="M3890">
            <v>0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</row>
        <row r="3891">
          <cell r="A3891">
            <v>25652529</v>
          </cell>
          <cell r="B3891" t="str">
            <v>25652529 PLA AUTO CESS F001 EG-62</v>
          </cell>
          <cell r="C3891">
            <v>0</v>
          </cell>
          <cell r="D3891">
            <v>0</v>
          </cell>
          <cell r="E3891">
            <v>0</v>
          </cell>
          <cell r="F3891">
            <v>0</v>
          </cell>
          <cell r="G3891">
            <v>0</v>
          </cell>
          <cell r="H3891">
            <v>0</v>
          </cell>
          <cell r="I3891">
            <v>0</v>
          </cell>
          <cell r="J3891">
            <v>0</v>
          </cell>
          <cell r="K3891">
            <v>0</v>
          </cell>
          <cell r="L3891">
            <v>0</v>
          </cell>
          <cell r="M3891">
            <v>0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</row>
        <row r="3892">
          <cell r="A3892">
            <v>25652530</v>
          </cell>
          <cell r="B3892" t="str">
            <v>25652530 PLA AUTO CESS SA01 EG-63</v>
          </cell>
          <cell r="C3892">
            <v>0</v>
          </cell>
          <cell r="D3892">
            <v>0</v>
          </cell>
          <cell r="E3892">
            <v>0</v>
          </cell>
          <cell r="F3892">
            <v>0</v>
          </cell>
          <cell r="G3892">
            <v>0</v>
          </cell>
          <cell r="H3892">
            <v>0</v>
          </cell>
          <cell r="I3892">
            <v>0</v>
          </cell>
          <cell r="J3892">
            <v>0</v>
          </cell>
          <cell r="K3892">
            <v>0</v>
          </cell>
          <cell r="L3892">
            <v>0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</row>
        <row r="3893">
          <cell r="A3893">
            <v>25652531</v>
          </cell>
          <cell r="B3893" t="str">
            <v>25652531 PLA AUTO CESS SF01 EG-63</v>
          </cell>
          <cell r="C3893">
            <v>0</v>
          </cell>
          <cell r="D3893">
            <v>0</v>
          </cell>
          <cell r="E3893">
            <v>0</v>
          </cell>
          <cell r="F3893">
            <v>0</v>
          </cell>
          <cell r="G3893">
            <v>0</v>
          </cell>
          <cell r="H3893">
            <v>0</v>
          </cell>
          <cell r="I3893">
            <v>0</v>
          </cell>
          <cell r="J3893">
            <v>0</v>
          </cell>
          <cell r="K3893">
            <v>0</v>
          </cell>
          <cell r="L3893">
            <v>0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</row>
        <row r="3894">
          <cell r="A3894">
            <v>25652532</v>
          </cell>
          <cell r="B3894" t="str">
            <v>25652532 PLA AUTO CESS SF02 EG-63</v>
          </cell>
          <cell r="C3894">
            <v>0</v>
          </cell>
          <cell r="D3894">
            <v>0</v>
          </cell>
          <cell r="E3894">
            <v>0</v>
          </cell>
          <cell r="F3894">
            <v>0</v>
          </cell>
          <cell r="G3894">
            <v>0</v>
          </cell>
          <cell r="H3894">
            <v>0</v>
          </cell>
          <cell r="I3894">
            <v>0</v>
          </cell>
          <cell r="J3894">
            <v>0</v>
          </cell>
          <cell r="K3894">
            <v>0</v>
          </cell>
          <cell r="L3894">
            <v>0</v>
          </cell>
          <cell r="M3894">
            <v>0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</row>
        <row r="3895">
          <cell r="A3895">
            <v>25652533</v>
          </cell>
          <cell r="B3895" t="str">
            <v>25652533 PLA AUTO CESS SA02 EG-64</v>
          </cell>
          <cell r="C3895">
            <v>0</v>
          </cell>
          <cell r="D3895">
            <v>0</v>
          </cell>
          <cell r="E3895">
            <v>0</v>
          </cell>
          <cell r="F3895">
            <v>0</v>
          </cell>
          <cell r="G3895">
            <v>0</v>
          </cell>
          <cell r="H3895">
            <v>0</v>
          </cell>
          <cell r="I3895">
            <v>0</v>
          </cell>
          <cell r="J3895">
            <v>0</v>
          </cell>
          <cell r="K3895">
            <v>0</v>
          </cell>
          <cell r="L3895">
            <v>0</v>
          </cell>
          <cell r="M3895">
            <v>0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</row>
        <row r="3896">
          <cell r="A3896">
            <v>25652534</v>
          </cell>
          <cell r="B3896" t="str">
            <v>25652534 PLA AUTO CESS SA03 EG-65</v>
          </cell>
          <cell r="C3896">
            <v>0</v>
          </cell>
          <cell r="D3896">
            <v>0</v>
          </cell>
          <cell r="E3896">
            <v>0</v>
          </cell>
          <cell r="F3896">
            <v>0</v>
          </cell>
          <cell r="G3896">
            <v>0</v>
          </cell>
          <cell r="H3896">
            <v>0</v>
          </cell>
          <cell r="I3896">
            <v>0</v>
          </cell>
          <cell r="J3896">
            <v>0</v>
          </cell>
          <cell r="K3896">
            <v>0</v>
          </cell>
          <cell r="L3896">
            <v>0</v>
          </cell>
          <cell r="M3896">
            <v>0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</row>
        <row r="3897">
          <cell r="A3897">
            <v>25652535</v>
          </cell>
          <cell r="B3897" t="str">
            <v>25652535 PLA AUTO CESS A016 EG-71</v>
          </cell>
          <cell r="C3897">
            <v>0</v>
          </cell>
          <cell r="D3897">
            <v>0</v>
          </cell>
          <cell r="E3897">
            <v>0</v>
          </cell>
          <cell r="F3897">
            <v>0</v>
          </cell>
          <cell r="G3897">
            <v>0</v>
          </cell>
          <cell r="H3897">
            <v>0</v>
          </cell>
          <cell r="I3897">
            <v>0</v>
          </cell>
          <cell r="J3897">
            <v>0</v>
          </cell>
          <cell r="K3897">
            <v>0</v>
          </cell>
          <cell r="L3897">
            <v>0</v>
          </cell>
          <cell r="M3897">
            <v>0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</row>
        <row r="3898">
          <cell r="A3898">
            <v>25652536</v>
          </cell>
          <cell r="B3898" t="str">
            <v>25652536 PLA AUTO CESS F013 EG-72</v>
          </cell>
          <cell r="C3898">
            <v>0</v>
          </cell>
          <cell r="D3898">
            <v>0</v>
          </cell>
          <cell r="E3898">
            <v>0</v>
          </cell>
          <cell r="F3898">
            <v>0</v>
          </cell>
          <cell r="G3898">
            <v>0</v>
          </cell>
          <cell r="H3898">
            <v>0</v>
          </cell>
          <cell r="I3898">
            <v>0</v>
          </cell>
          <cell r="J3898">
            <v>0</v>
          </cell>
          <cell r="K3898">
            <v>0</v>
          </cell>
          <cell r="L3898">
            <v>0</v>
          </cell>
          <cell r="M3898">
            <v>0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</row>
        <row r="3899">
          <cell r="A3899">
            <v>25652537</v>
          </cell>
          <cell r="B3899" t="str">
            <v>25652537 PLA AUTO CESS SK01 EG-73</v>
          </cell>
          <cell r="C3899">
            <v>0</v>
          </cell>
          <cell r="D3899">
            <v>0</v>
          </cell>
          <cell r="E3899">
            <v>0</v>
          </cell>
          <cell r="F3899">
            <v>0</v>
          </cell>
          <cell r="G3899">
            <v>0</v>
          </cell>
          <cell r="H3899">
            <v>0</v>
          </cell>
          <cell r="I3899">
            <v>0</v>
          </cell>
          <cell r="J3899">
            <v>0</v>
          </cell>
          <cell r="K3899">
            <v>0</v>
          </cell>
          <cell r="L3899">
            <v>0</v>
          </cell>
          <cell r="M3899">
            <v>0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</row>
        <row r="3900">
          <cell r="A3900">
            <v>25652539</v>
          </cell>
          <cell r="B3900" t="str">
            <v>25652539 PLA AUTO CESS A017 EG-81</v>
          </cell>
          <cell r="C3900">
            <v>0</v>
          </cell>
          <cell r="D3900">
            <v>0</v>
          </cell>
          <cell r="E3900">
            <v>0</v>
          </cell>
          <cell r="F3900">
            <v>0</v>
          </cell>
          <cell r="G3900">
            <v>0</v>
          </cell>
          <cell r="H3900">
            <v>0</v>
          </cell>
          <cell r="I3900">
            <v>0</v>
          </cell>
          <cell r="J3900">
            <v>0</v>
          </cell>
          <cell r="K3900">
            <v>0</v>
          </cell>
          <cell r="L3900">
            <v>0</v>
          </cell>
          <cell r="M3900">
            <v>0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</row>
        <row r="3901">
          <cell r="A3901">
            <v>25652540</v>
          </cell>
          <cell r="B3901" t="str">
            <v>25652540 PLA AUTO CESS F017 EG-82</v>
          </cell>
          <cell r="C3901">
            <v>0</v>
          </cell>
          <cell r="D3901">
            <v>0</v>
          </cell>
          <cell r="E3901">
            <v>0</v>
          </cell>
          <cell r="F3901">
            <v>0</v>
          </cell>
          <cell r="G3901">
            <v>0</v>
          </cell>
          <cell r="H3901">
            <v>0</v>
          </cell>
          <cell r="I3901">
            <v>0</v>
          </cell>
          <cell r="J3901">
            <v>0</v>
          </cell>
          <cell r="K3901">
            <v>0</v>
          </cell>
          <cell r="L3901">
            <v>0</v>
          </cell>
          <cell r="M3901">
            <v>0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</row>
        <row r="3902">
          <cell r="A3902">
            <v>25652541</v>
          </cell>
          <cell r="B3902" t="str">
            <v>25652541 PLA AUTO CESS SV01 EG-83</v>
          </cell>
          <cell r="C3902">
            <v>0</v>
          </cell>
          <cell r="D3902">
            <v>0</v>
          </cell>
          <cell r="E3902">
            <v>0</v>
          </cell>
          <cell r="F3902">
            <v>0</v>
          </cell>
          <cell r="G3902">
            <v>0</v>
          </cell>
          <cell r="H3902">
            <v>0</v>
          </cell>
          <cell r="I3902">
            <v>0</v>
          </cell>
          <cell r="J3902">
            <v>0</v>
          </cell>
          <cell r="K3902">
            <v>0</v>
          </cell>
          <cell r="L3902">
            <v>0</v>
          </cell>
          <cell r="M3902">
            <v>0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</row>
        <row r="3903">
          <cell r="A3903">
            <v>25652561</v>
          </cell>
          <cell r="B3903" t="str">
            <v>25652561 PLA AUTO CESS AMRV EG-22</v>
          </cell>
          <cell r="C3903">
            <v>0</v>
          </cell>
          <cell r="D3903">
            <v>0</v>
          </cell>
          <cell r="E3903">
            <v>0</v>
          </cell>
          <cell r="F3903">
            <v>0</v>
          </cell>
          <cell r="G3903">
            <v>0</v>
          </cell>
          <cell r="H3903">
            <v>0</v>
          </cell>
          <cell r="I3903">
            <v>0</v>
          </cell>
          <cell r="J3903">
            <v>0</v>
          </cell>
          <cell r="K3903">
            <v>0</v>
          </cell>
          <cell r="L3903">
            <v>0</v>
          </cell>
          <cell r="M3903">
            <v>0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</row>
        <row r="3904">
          <cell r="A3904">
            <v>25652562</v>
          </cell>
          <cell r="B3904" t="str">
            <v>25652562 PLA AUTO CESS FMRV EG-'22</v>
          </cell>
          <cell r="C3904">
            <v>0</v>
          </cell>
          <cell r="D3904">
            <v>0</v>
          </cell>
          <cell r="E3904">
            <v>0</v>
          </cell>
          <cell r="F3904">
            <v>0</v>
          </cell>
          <cell r="G3904">
            <v>0</v>
          </cell>
          <cell r="H3904">
            <v>0</v>
          </cell>
          <cell r="I3904">
            <v>0</v>
          </cell>
          <cell r="J3904">
            <v>0</v>
          </cell>
          <cell r="K3904">
            <v>0</v>
          </cell>
          <cell r="L3904">
            <v>0</v>
          </cell>
          <cell r="M3904">
            <v>0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</row>
        <row r="3905">
          <cell r="A3905">
            <v>25652563</v>
          </cell>
          <cell r="B3905" t="str">
            <v>25652563 PLA AUTO CESS MRVA EG-23</v>
          </cell>
          <cell r="C3905">
            <v>414.74</v>
          </cell>
          <cell r="D3905">
            <v>0</v>
          </cell>
          <cell r="E3905">
            <v>0</v>
          </cell>
          <cell r="F3905">
            <v>0</v>
          </cell>
          <cell r="G3905">
            <v>0</v>
          </cell>
          <cell r="H3905">
            <v>0</v>
          </cell>
          <cell r="I3905">
            <v>0</v>
          </cell>
          <cell r="J3905">
            <v>0</v>
          </cell>
          <cell r="K3905">
            <v>0</v>
          </cell>
          <cell r="L3905">
            <v>0</v>
          </cell>
          <cell r="M3905">
            <v>0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>
            <v>0</v>
          </cell>
          <cell r="T3905">
            <v>414.74</v>
          </cell>
        </row>
        <row r="3906">
          <cell r="A3906">
            <v>25652564</v>
          </cell>
          <cell r="B3906" t="str">
            <v>25652564 PLA AUTO CESS MRVF EG-24</v>
          </cell>
          <cell r="C3906">
            <v>0</v>
          </cell>
          <cell r="D3906">
            <v>0</v>
          </cell>
          <cell r="E3906">
            <v>0</v>
          </cell>
          <cell r="F3906">
            <v>0</v>
          </cell>
          <cell r="G3906">
            <v>0</v>
          </cell>
          <cell r="H3906">
            <v>0</v>
          </cell>
          <cell r="I3906">
            <v>0</v>
          </cell>
          <cell r="J3906">
            <v>0</v>
          </cell>
          <cell r="K3906">
            <v>0</v>
          </cell>
          <cell r="L3906">
            <v>0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</row>
        <row r="3907">
          <cell r="A3907">
            <v>25652565</v>
          </cell>
          <cell r="B3907" t="str">
            <v>25652565 PLA AUTO CESS MRVH EG-25</v>
          </cell>
          <cell r="C3907">
            <v>0</v>
          </cell>
          <cell r="D3907">
            <v>0</v>
          </cell>
          <cell r="E3907">
            <v>0</v>
          </cell>
          <cell r="F3907">
            <v>0</v>
          </cell>
          <cell r="G3907">
            <v>0</v>
          </cell>
          <cell r="H3907">
            <v>0</v>
          </cell>
          <cell r="I3907">
            <v>0</v>
          </cell>
          <cell r="J3907">
            <v>0</v>
          </cell>
          <cell r="K3907">
            <v>0</v>
          </cell>
          <cell r="L3907">
            <v>0</v>
          </cell>
          <cell r="M3907">
            <v>0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</row>
        <row r="3908">
          <cell r="A3908">
            <v>25652574</v>
          </cell>
          <cell r="B3908" t="str">
            <v>25652574 PLA AUTO CESS AI05 EG-09</v>
          </cell>
          <cell r="C3908">
            <v>0</v>
          </cell>
          <cell r="D3908">
            <v>0</v>
          </cell>
          <cell r="E3908">
            <v>0</v>
          </cell>
          <cell r="F3908">
            <v>0</v>
          </cell>
          <cell r="G3908">
            <v>0</v>
          </cell>
          <cell r="H3908">
            <v>0</v>
          </cell>
          <cell r="I3908">
            <v>0</v>
          </cell>
          <cell r="J3908">
            <v>0</v>
          </cell>
          <cell r="K3908">
            <v>0</v>
          </cell>
          <cell r="L3908">
            <v>0</v>
          </cell>
          <cell r="M3908">
            <v>0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</row>
        <row r="3909">
          <cell r="A3909">
            <v>25652575</v>
          </cell>
          <cell r="B3909" t="str">
            <v>25652575 PLA AUTO CESS AR03 EG-06</v>
          </cell>
          <cell r="C3909">
            <v>0</v>
          </cell>
          <cell r="D3909">
            <v>0</v>
          </cell>
          <cell r="E3909">
            <v>0</v>
          </cell>
          <cell r="F3909">
            <v>0</v>
          </cell>
          <cell r="G3909">
            <v>0</v>
          </cell>
          <cell r="H3909">
            <v>0</v>
          </cell>
          <cell r="I3909">
            <v>0</v>
          </cell>
          <cell r="J3909">
            <v>0</v>
          </cell>
          <cell r="K3909">
            <v>0</v>
          </cell>
          <cell r="L3909">
            <v>0</v>
          </cell>
          <cell r="M3909">
            <v>0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</row>
        <row r="3910">
          <cell r="A3910">
            <v>25652583</v>
          </cell>
          <cell r="B3910" t="str">
            <v>25652583 PLA AUTO CESS F025 EG-C1</v>
          </cell>
          <cell r="C3910">
            <v>0</v>
          </cell>
          <cell r="D3910">
            <v>0</v>
          </cell>
          <cell r="E3910">
            <v>0</v>
          </cell>
          <cell r="F3910">
            <v>0</v>
          </cell>
          <cell r="G3910">
            <v>0</v>
          </cell>
          <cell r="H3910">
            <v>0</v>
          </cell>
          <cell r="I3910">
            <v>0</v>
          </cell>
          <cell r="J3910">
            <v>0</v>
          </cell>
          <cell r="K3910">
            <v>0</v>
          </cell>
          <cell r="L3910">
            <v>0</v>
          </cell>
          <cell r="M3910">
            <v>0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</row>
        <row r="3911">
          <cell r="A3911">
            <v>25652584</v>
          </cell>
          <cell r="B3911" t="str">
            <v>25652584 PLA AUTO CESS F026 EG-C2</v>
          </cell>
          <cell r="C3911">
            <v>0</v>
          </cell>
          <cell r="D3911">
            <v>0</v>
          </cell>
          <cell r="E3911">
            <v>0</v>
          </cell>
          <cell r="F3911">
            <v>0</v>
          </cell>
          <cell r="G3911">
            <v>0</v>
          </cell>
          <cell r="H3911">
            <v>0</v>
          </cell>
          <cell r="I3911">
            <v>0</v>
          </cell>
          <cell r="J3911">
            <v>0</v>
          </cell>
          <cell r="K3911">
            <v>0</v>
          </cell>
          <cell r="L3911">
            <v>0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</row>
        <row r="3912">
          <cell r="A3912">
            <v>25652585</v>
          </cell>
          <cell r="B3912" t="str">
            <v>25652585 PLA AUTO CESS N001 EG-46</v>
          </cell>
          <cell r="C3912">
            <v>0</v>
          </cell>
          <cell r="D3912">
            <v>0</v>
          </cell>
          <cell r="E3912">
            <v>0</v>
          </cell>
          <cell r="F3912">
            <v>0</v>
          </cell>
          <cell r="G3912">
            <v>0</v>
          </cell>
          <cell r="H3912">
            <v>0</v>
          </cell>
          <cell r="I3912">
            <v>0</v>
          </cell>
          <cell r="J3912">
            <v>0</v>
          </cell>
          <cell r="K3912">
            <v>0</v>
          </cell>
          <cell r="L3912">
            <v>0</v>
          </cell>
          <cell r="M3912">
            <v>0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</row>
        <row r="3913">
          <cell r="A3913">
            <v>25652586</v>
          </cell>
          <cell r="B3913" t="str">
            <v>25652586 PLA AUTO CESS F024 EG-V1</v>
          </cell>
          <cell r="C3913">
            <v>0</v>
          </cell>
          <cell r="D3913">
            <v>0</v>
          </cell>
          <cell r="E3913">
            <v>0</v>
          </cell>
          <cell r="F3913">
            <v>0</v>
          </cell>
          <cell r="G3913">
            <v>0</v>
          </cell>
          <cell r="H3913">
            <v>0</v>
          </cell>
          <cell r="I3913">
            <v>0</v>
          </cell>
          <cell r="J3913">
            <v>0</v>
          </cell>
          <cell r="K3913">
            <v>0</v>
          </cell>
          <cell r="L3913">
            <v>0</v>
          </cell>
          <cell r="M3913">
            <v>0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</row>
        <row r="3914">
          <cell r="A3914">
            <v>25652588</v>
          </cell>
          <cell r="B3914" t="str">
            <v>25652588 PLA AUTO CESS A027 EG-86</v>
          </cell>
          <cell r="C3914">
            <v>0</v>
          </cell>
          <cell r="D3914">
            <v>0</v>
          </cell>
          <cell r="E3914">
            <v>0</v>
          </cell>
          <cell r="F3914">
            <v>0</v>
          </cell>
          <cell r="G3914">
            <v>0</v>
          </cell>
          <cell r="H3914">
            <v>0</v>
          </cell>
          <cell r="I3914">
            <v>0</v>
          </cell>
          <cell r="J3914">
            <v>0</v>
          </cell>
          <cell r="K3914">
            <v>0</v>
          </cell>
          <cell r="L3914">
            <v>0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</row>
        <row r="3915">
          <cell r="A3915">
            <v>25652589</v>
          </cell>
          <cell r="B3915" t="str">
            <v>25652589 PLA AUTO CESS F023 EG-Z1</v>
          </cell>
          <cell r="C3915">
            <v>0</v>
          </cell>
          <cell r="D3915">
            <v>0</v>
          </cell>
          <cell r="E3915">
            <v>0</v>
          </cell>
          <cell r="F3915">
            <v>0</v>
          </cell>
          <cell r="G3915">
            <v>0</v>
          </cell>
          <cell r="H3915">
            <v>0</v>
          </cell>
          <cell r="I3915">
            <v>0</v>
          </cell>
          <cell r="J3915">
            <v>0</v>
          </cell>
          <cell r="K3915">
            <v>0</v>
          </cell>
          <cell r="L3915">
            <v>0</v>
          </cell>
          <cell r="M3915">
            <v>0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</row>
        <row r="3916">
          <cell r="A3916">
            <v>25652590</v>
          </cell>
          <cell r="B3916" t="str">
            <v>25652590 PLA AUTO CESS F027 EG-87</v>
          </cell>
          <cell r="C3916">
            <v>0</v>
          </cell>
          <cell r="D3916">
            <v>0</v>
          </cell>
          <cell r="E3916">
            <v>0</v>
          </cell>
          <cell r="F3916">
            <v>0</v>
          </cell>
          <cell r="G3916">
            <v>0</v>
          </cell>
          <cell r="H3916">
            <v>0</v>
          </cell>
          <cell r="I3916">
            <v>0</v>
          </cell>
          <cell r="J3916">
            <v>0</v>
          </cell>
          <cell r="K3916">
            <v>0</v>
          </cell>
          <cell r="L3916">
            <v>0</v>
          </cell>
          <cell r="M3916">
            <v>0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</row>
        <row r="3917">
          <cell r="A3917">
            <v>25652591</v>
          </cell>
          <cell r="B3917" t="str">
            <v>25652591 PLA AUTO CESS A028 EG-68</v>
          </cell>
          <cell r="C3917">
            <v>0</v>
          </cell>
          <cell r="D3917">
            <v>0</v>
          </cell>
          <cell r="E3917">
            <v>0</v>
          </cell>
          <cell r="F3917">
            <v>0</v>
          </cell>
          <cell r="G3917">
            <v>0</v>
          </cell>
          <cell r="H3917">
            <v>0</v>
          </cell>
          <cell r="I3917">
            <v>0</v>
          </cell>
          <cell r="J3917">
            <v>0</v>
          </cell>
          <cell r="K3917">
            <v>0</v>
          </cell>
          <cell r="L3917">
            <v>0</v>
          </cell>
          <cell r="M3917">
            <v>0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</row>
        <row r="3918">
          <cell r="A3918">
            <v>25652597</v>
          </cell>
          <cell r="B3918" t="str">
            <v>25652597 PLA AUTO CESS A031 EG-75</v>
          </cell>
          <cell r="C3918">
            <v>0</v>
          </cell>
          <cell r="D3918">
            <v>0</v>
          </cell>
          <cell r="E3918">
            <v>0</v>
          </cell>
          <cell r="F3918">
            <v>0</v>
          </cell>
          <cell r="G3918">
            <v>0</v>
          </cell>
          <cell r="H3918">
            <v>0</v>
          </cell>
          <cell r="I3918">
            <v>0</v>
          </cell>
          <cell r="J3918">
            <v>0</v>
          </cell>
          <cell r="K3918">
            <v>0</v>
          </cell>
          <cell r="L3918">
            <v>0</v>
          </cell>
          <cell r="M3918">
            <v>0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</row>
        <row r="3919">
          <cell r="A3919">
            <v>25652598</v>
          </cell>
          <cell r="B3919" t="str">
            <v>25652598 PLA AUTO CESS F031 EG-76</v>
          </cell>
          <cell r="C3919">
            <v>0</v>
          </cell>
          <cell r="D3919">
            <v>0</v>
          </cell>
          <cell r="E3919">
            <v>0</v>
          </cell>
          <cell r="F3919">
            <v>0</v>
          </cell>
          <cell r="G3919">
            <v>0</v>
          </cell>
          <cell r="H3919">
            <v>0</v>
          </cell>
          <cell r="I3919">
            <v>0</v>
          </cell>
          <cell r="J3919">
            <v>0</v>
          </cell>
          <cell r="K3919">
            <v>0</v>
          </cell>
          <cell r="L3919">
            <v>0</v>
          </cell>
          <cell r="M3919">
            <v>0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</row>
        <row r="3920">
          <cell r="A3920">
            <v>25652599</v>
          </cell>
          <cell r="B3920" t="str">
            <v>25652599 PLA AUTO CESS SB01 EG-77</v>
          </cell>
          <cell r="C3920">
            <v>0</v>
          </cell>
          <cell r="D3920">
            <v>0</v>
          </cell>
          <cell r="E3920">
            <v>0</v>
          </cell>
          <cell r="F3920">
            <v>0</v>
          </cell>
          <cell r="G3920">
            <v>0</v>
          </cell>
          <cell r="H3920">
            <v>0</v>
          </cell>
          <cell r="I3920">
            <v>0</v>
          </cell>
          <cell r="J3920">
            <v>0</v>
          </cell>
          <cell r="K3920">
            <v>0</v>
          </cell>
          <cell r="L3920">
            <v>0</v>
          </cell>
          <cell r="M3920">
            <v>0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</row>
        <row r="3921">
          <cell r="A3921">
            <v>25652603</v>
          </cell>
          <cell r="B3921" t="str">
            <v>25652603 PLA AUTO CESS FPWS EG-59</v>
          </cell>
          <cell r="C3921">
            <v>0</v>
          </cell>
          <cell r="D3921">
            <v>0</v>
          </cell>
          <cell r="E3921">
            <v>0</v>
          </cell>
          <cell r="F3921">
            <v>0</v>
          </cell>
          <cell r="G3921">
            <v>0</v>
          </cell>
          <cell r="H3921">
            <v>0</v>
          </cell>
          <cell r="I3921">
            <v>0</v>
          </cell>
          <cell r="J3921">
            <v>0</v>
          </cell>
          <cell r="K3921">
            <v>0</v>
          </cell>
          <cell r="L3921">
            <v>0</v>
          </cell>
          <cell r="M3921">
            <v>0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</row>
        <row r="3922">
          <cell r="A3922">
            <v>25652605</v>
          </cell>
          <cell r="B3922" t="str">
            <v>25652605 PLA AUTO CESS ASCB EG-78</v>
          </cell>
          <cell r="C3922">
            <v>0</v>
          </cell>
          <cell r="D3922">
            <v>0</v>
          </cell>
          <cell r="E3922">
            <v>0</v>
          </cell>
          <cell r="F3922">
            <v>0</v>
          </cell>
          <cell r="G3922">
            <v>0</v>
          </cell>
          <cell r="H3922">
            <v>0</v>
          </cell>
          <cell r="I3922">
            <v>0</v>
          </cell>
          <cell r="J3922">
            <v>0</v>
          </cell>
          <cell r="K3922">
            <v>0</v>
          </cell>
          <cell r="L3922">
            <v>0</v>
          </cell>
          <cell r="M3922">
            <v>0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</row>
        <row r="3923">
          <cell r="A3923">
            <v>25652608</v>
          </cell>
          <cell r="B3923" t="str">
            <v>25652608 PLA AUTO CESS SS01 EG-74</v>
          </cell>
          <cell r="C3923">
            <v>0</v>
          </cell>
          <cell r="D3923">
            <v>0</v>
          </cell>
          <cell r="E3923">
            <v>0</v>
          </cell>
          <cell r="F3923">
            <v>0</v>
          </cell>
          <cell r="G3923">
            <v>0</v>
          </cell>
          <cell r="H3923">
            <v>0</v>
          </cell>
          <cell r="I3923">
            <v>0</v>
          </cell>
          <cell r="J3923">
            <v>0</v>
          </cell>
          <cell r="K3923">
            <v>0</v>
          </cell>
          <cell r="L3923">
            <v>0</v>
          </cell>
          <cell r="M3923">
            <v>0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</row>
        <row r="3924">
          <cell r="A3924">
            <v>25652610</v>
          </cell>
          <cell r="B3924" t="str">
            <v>25652610 PLA AUTO CESS SJ01 EG-91</v>
          </cell>
          <cell r="C3924">
            <v>0</v>
          </cell>
          <cell r="D3924">
            <v>0</v>
          </cell>
          <cell r="E3924">
            <v>0</v>
          </cell>
          <cell r="F3924">
            <v>0</v>
          </cell>
          <cell r="G3924">
            <v>0</v>
          </cell>
          <cell r="H3924">
            <v>0</v>
          </cell>
          <cell r="I3924">
            <v>0</v>
          </cell>
          <cell r="J3924">
            <v>0</v>
          </cell>
          <cell r="K3924">
            <v>0</v>
          </cell>
          <cell r="L3924">
            <v>0</v>
          </cell>
          <cell r="M3924">
            <v>0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</row>
        <row r="3925">
          <cell r="A3925">
            <v>25652611</v>
          </cell>
          <cell r="B3925" t="str">
            <v>25652611 PLA AUTO CESS MT05 EG-B1</v>
          </cell>
          <cell r="C3925">
            <v>0</v>
          </cell>
          <cell r="D3925">
            <v>0</v>
          </cell>
          <cell r="E3925">
            <v>0</v>
          </cell>
          <cell r="F3925">
            <v>0</v>
          </cell>
          <cell r="G3925">
            <v>0</v>
          </cell>
          <cell r="H3925">
            <v>0</v>
          </cell>
          <cell r="I3925">
            <v>0</v>
          </cell>
          <cell r="J3925">
            <v>0</v>
          </cell>
          <cell r="K3925">
            <v>0</v>
          </cell>
          <cell r="L3925">
            <v>0</v>
          </cell>
          <cell r="M3925">
            <v>0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</row>
        <row r="3926">
          <cell r="A3926">
            <v>25652612</v>
          </cell>
          <cell r="B3926" t="str">
            <v>25652612 PLA AUTO CESS MT07 EG-B2</v>
          </cell>
          <cell r="C3926">
            <v>0</v>
          </cell>
          <cell r="D3926">
            <v>0</v>
          </cell>
          <cell r="E3926">
            <v>0</v>
          </cell>
          <cell r="F3926">
            <v>0</v>
          </cell>
          <cell r="G3926">
            <v>0</v>
          </cell>
          <cell r="H3926">
            <v>0</v>
          </cell>
          <cell r="I3926">
            <v>0</v>
          </cell>
          <cell r="J3926">
            <v>0</v>
          </cell>
          <cell r="K3926">
            <v>0</v>
          </cell>
          <cell r="L3926">
            <v>0</v>
          </cell>
          <cell r="M3926">
            <v>0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</row>
        <row r="3927">
          <cell r="A3927">
            <v>25652613</v>
          </cell>
          <cell r="B3927" t="str">
            <v>25652613 PLA AUTO CESS MT11  EG-B3</v>
          </cell>
          <cell r="C3927">
            <v>0</v>
          </cell>
          <cell r="D3927">
            <v>0</v>
          </cell>
          <cell r="E3927">
            <v>0</v>
          </cell>
          <cell r="F3927">
            <v>0</v>
          </cell>
          <cell r="G3927">
            <v>0</v>
          </cell>
          <cell r="H3927">
            <v>0</v>
          </cell>
          <cell r="I3927">
            <v>0</v>
          </cell>
          <cell r="J3927">
            <v>0</v>
          </cell>
          <cell r="K3927">
            <v>0</v>
          </cell>
          <cell r="L3927">
            <v>0</v>
          </cell>
          <cell r="M3927">
            <v>0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</row>
        <row r="3928">
          <cell r="A3928">
            <v>25652616</v>
          </cell>
          <cell r="B3928" t="str">
            <v>25652616 PLA AUTO CESS F033 EG-NP</v>
          </cell>
          <cell r="C3928">
            <v>0</v>
          </cell>
          <cell r="D3928">
            <v>0</v>
          </cell>
          <cell r="E3928">
            <v>0</v>
          </cell>
          <cell r="F3928">
            <v>0</v>
          </cell>
          <cell r="G3928">
            <v>0</v>
          </cell>
          <cell r="H3928">
            <v>0</v>
          </cell>
          <cell r="I3928">
            <v>0</v>
          </cell>
          <cell r="J3928">
            <v>0</v>
          </cell>
          <cell r="K3928">
            <v>0</v>
          </cell>
          <cell r="L3928">
            <v>0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</row>
        <row r="3929">
          <cell r="A3929">
            <v>25652617</v>
          </cell>
          <cell r="B3929" t="str">
            <v>25652617 PLA AUTO CESS F8FP EG-FP</v>
          </cell>
          <cell r="C3929">
            <v>0</v>
          </cell>
          <cell r="D3929">
            <v>0</v>
          </cell>
          <cell r="E3929">
            <v>0</v>
          </cell>
          <cell r="F3929">
            <v>0</v>
          </cell>
          <cell r="G3929">
            <v>0</v>
          </cell>
          <cell r="H3929">
            <v>0</v>
          </cell>
          <cell r="I3929">
            <v>0</v>
          </cell>
          <cell r="J3929">
            <v>0</v>
          </cell>
          <cell r="K3929">
            <v>0</v>
          </cell>
          <cell r="L3929">
            <v>0</v>
          </cell>
          <cell r="M3929">
            <v>0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</row>
        <row r="3930">
          <cell r="A3930">
            <v>25652619</v>
          </cell>
          <cell r="B3930" t="str">
            <v>25652619 PLA AUTO CESS F035 EG-F4</v>
          </cell>
          <cell r="C3930">
            <v>0</v>
          </cell>
          <cell r="D3930">
            <v>0</v>
          </cell>
          <cell r="E3930">
            <v>0</v>
          </cell>
          <cell r="F3930">
            <v>0</v>
          </cell>
          <cell r="G3930">
            <v>0</v>
          </cell>
          <cell r="H3930">
            <v>0</v>
          </cell>
          <cell r="I3930">
            <v>0</v>
          </cell>
          <cell r="J3930">
            <v>0</v>
          </cell>
          <cell r="K3930">
            <v>0</v>
          </cell>
          <cell r="L3930">
            <v>0</v>
          </cell>
          <cell r="M3930">
            <v>0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</row>
        <row r="3931">
          <cell r="A3931">
            <v>25652621</v>
          </cell>
          <cell r="B3931" t="str">
            <v>25652621 PLA AUTO CESS A040 EG-A5</v>
          </cell>
          <cell r="C3931">
            <v>0</v>
          </cell>
          <cell r="D3931">
            <v>0</v>
          </cell>
          <cell r="E3931">
            <v>0</v>
          </cell>
          <cell r="F3931">
            <v>0</v>
          </cell>
          <cell r="G3931">
            <v>0</v>
          </cell>
          <cell r="H3931">
            <v>0</v>
          </cell>
          <cell r="I3931">
            <v>0</v>
          </cell>
          <cell r="J3931">
            <v>0</v>
          </cell>
          <cell r="K3931">
            <v>0</v>
          </cell>
          <cell r="L3931">
            <v>0</v>
          </cell>
          <cell r="M3931">
            <v>0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</row>
        <row r="3932">
          <cell r="A3932">
            <v>25652622</v>
          </cell>
          <cell r="B3932" t="str">
            <v>25652622 PLA AUTO CESS F040 EG-A6</v>
          </cell>
          <cell r="C3932">
            <v>0</v>
          </cell>
          <cell r="D3932">
            <v>0</v>
          </cell>
          <cell r="E3932">
            <v>0</v>
          </cell>
          <cell r="F3932">
            <v>0</v>
          </cell>
          <cell r="G3932">
            <v>0</v>
          </cell>
          <cell r="H3932">
            <v>0</v>
          </cell>
          <cell r="I3932">
            <v>0</v>
          </cell>
          <cell r="J3932">
            <v>0</v>
          </cell>
          <cell r="K3932">
            <v>0</v>
          </cell>
          <cell r="L3932">
            <v>0</v>
          </cell>
          <cell r="M3932">
            <v>0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</row>
        <row r="3933">
          <cell r="A3933">
            <v>25652623</v>
          </cell>
          <cell r="B3933" t="str">
            <v>25652623 PLA AUTO CESS SC01 EG-A7</v>
          </cell>
          <cell r="C3933">
            <v>0</v>
          </cell>
          <cell r="D3933">
            <v>0</v>
          </cell>
          <cell r="E3933">
            <v>0</v>
          </cell>
          <cell r="F3933">
            <v>0</v>
          </cell>
          <cell r="G3933">
            <v>0</v>
          </cell>
          <cell r="H3933">
            <v>0</v>
          </cell>
          <cell r="I3933">
            <v>0</v>
          </cell>
          <cell r="J3933">
            <v>0</v>
          </cell>
          <cell r="K3933">
            <v>0</v>
          </cell>
          <cell r="L3933">
            <v>0</v>
          </cell>
          <cell r="M3933">
            <v>0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</row>
        <row r="3934">
          <cell r="A3934">
            <v>25652624</v>
          </cell>
          <cell r="B3934" t="str">
            <v>25652624 PLA AUTO CESS A041 EG-A8</v>
          </cell>
          <cell r="C3934">
            <v>0</v>
          </cell>
          <cell r="D3934">
            <v>0</v>
          </cell>
          <cell r="E3934">
            <v>0</v>
          </cell>
          <cell r="F3934">
            <v>0</v>
          </cell>
          <cell r="G3934">
            <v>0</v>
          </cell>
          <cell r="H3934">
            <v>0</v>
          </cell>
          <cell r="I3934">
            <v>0</v>
          </cell>
          <cell r="J3934">
            <v>0</v>
          </cell>
          <cell r="K3934">
            <v>0</v>
          </cell>
          <cell r="L3934">
            <v>0</v>
          </cell>
          <cell r="M3934">
            <v>0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</row>
        <row r="3935">
          <cell r="A3935">
            <v>25652625</v>
          </cell>
          <cell r="B3935" t="str">
            <v>25652625 PLA AUTO CESS F041 EG-A9</v>
          </cell>
          <cell r="C3935">
            <v>0</v>
          </cell>
          <cell r="D3935">
            <v>0</v>
          </cell>
          <cell r="E3935">
            <v>0</v>
          </cell>
          <cell r="F3935">
            <v>0</v>
          </cell>
          <cell r="G3935">
            <v>0</v>
          </cell>
          <cell r="H3935">
            <v>0</v>
          </cell>
          <cell r="I3935">
            <v>0</v>
          </cell>
          <cell r="J3935">
            <v>0</v>
          </cell>
          <cell r="K3935">
            <v>0</v>
          </cell>
          <cell r="L3935">
            <v>0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</row>
        <row r="3936">
          <cell r="A3936">
            <v>25653001</v>
          </cell>
          <cell r="B3936" t="str">
            <v>25653001 PLA NCCD Deposit F002 EG-02</v>
          </cell>
          <cell r="C3936">
            <v>0</v>
          </cell>
          <cell r="D3936">
            <v>0</v>
          </cell>
          <cell r="E3936">
            <v>0</v>
          </cell>
          <cell r="F3936">
            <v>0</v>
          </cell>
          <cell r="G3936">
            <v>0</v>
          </cell>
          <cell r="H3936">
            <v>0</v>
          </cell>
          <cell r="I3936">
            <v>0</v>
          </cell>
          <cell r="J3936">
            <v>0</v>
          </cell>
          <cell r="K3936">
            <v>0</v>
          </cell>
          <cell r="L3936">
            <v>0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</row>
        <row r="3937">
          <cell r="A3937">
            <v>25653002</v>
          </cell>
          <cell r="B3937" t="str">
            <v>25653002 PLA NCCD Deposit F003 EG-03</v>
          </cell>
          <cell r="C3937">
            <v>0</v>
          </cell>
          <cell r="D3937">
            <v>0</v>
          </cell>
          <cell r="E3937">
            <v>0</v>
          </cell>
          <cell r="F3937">
            <v>0</v>
          </cell>
          <cell r="G3937">
            <v>0</v>
          </cell>
          <cell r="H3937">
            <v>0</v>
          </cell>
          <cell r="I3937">
            <v>0</v>
          </cell>
          <cell r="J3937">
            <v>0</v>
          </cell>
          <cell r="K3937">
            <v>0</v>
          </cell>
          <cell r="L3937">
            <v>0</v>
          </cell>
          <cell r="M3937">
            <v>0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</row>
        <row r="3938">
          <cell r="A3938">
            <v>25653003</v>
          </cell>
          <cell r="B3938" t="str">
            <v>25653003 PLA NCCD Deposit F016 EG-94</v>
          </cell>
          <cell r="C3938">
            <v>0</v>
          </cell>
          <cell r="D3938">
            <v>0</v>
          </cell>
          <cell r="E3938">
            <v>0</v>
          </cell>
          <cell r="F3938">
            <v>0</v>
          </cell>
          <cell r="G3938">
            <v>0</v>
          </cell>
          <cell r="H3938">
            <v>0</v>
          </cell>
          <cell r="I3938">
            <v>0</v>
          </cell>
          <cell r="J3938">
            <v>0</v>
          </cell>
          <cell r="K3938">
            <v>0</v>
          </cell>
          <cell r="L3938">
            <v>0</v>
          </cell>
          <cell r="M3938">
            <v>0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</row>
        <row r="3939">
          <cell r="A3939">
            <v>25653004</v>
          </cell>
          <cell r="B3939" t="str">
            <v>25653004 PLA NCCD Deposit F005 EG-95</v>
          </cell>
          <cell r="C3939">
            <v>0</v>
          </cell>
          <cell r="D3939">
            <v>0</v>
          </cell>
          <cell r="E3939">
            <v>0</v>
          </cell>
          <cell r="F3939">
            <v>0</v>
          </cell>
          <cell r="G3939">
            <v>0</v>
          </cell>
          <cell r="H3939">
            <v>0</v>
          </cell>
          <cell r="I3939">
            <v>0</v>
          </cell>
          <cell r="J3939">
            <v>0</v>
          </cell>
          <cell r="K3939">
            <v>0</v>
          </cell>
          <cell r="L3939">
            <v>0</v>
          </cell>
          <cell r="M3939">
            <v>0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</row>
        <row r="3940">
          <cell r="A3940">
            <v>25653005</v>
          </cell>
          <cell r="B3940" t="str">
            <v>25653005 PLA NCCD Deposit F007 EG-97</v>
          </cell>
          <cell r="C3940">
            <v>0</v>
          </cell>
          <cell r="D3940">
            <v>0</v>
          </cell>
          <cell r="E3940">
            <v>0</v>
          </cell>
          <cell r="F3940">
            <v>0</v>
          </cell>
          <cell r="G3940">
            <v>0</v>
          </cell>
          <cell r="H3940">
            <v>0</v>
          </cell>
          <cell r="I3940">
            <v>0</v>
          </cell>
          <cell r="J3940">
            <v>0</v>
          </cell>
          <cell r="K3940">
            <v>0</v>
          </cell>
          <cell r="L3940">
            <v>0</v>
          </cell>
          <cell r="M3940">
            <v>0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</row>
        <row r="3941">
          <cell r="A3941">
            <v>25653006</v>
          </cell>
          <cell r="B3941" t="str">
            <v>25653006 PLA NCCD Deposit F015 EG-04</v>
          </cell>
          <cell r="C3941">
            <v>0</v>
          </cell>
          <cell r="D3941">
            <v>0</v>
          </cell>
          <cell r="E3941">
            <v>0</v>
          </cell>
          <cell r="F3941">
            <v>0</v>
          </cell>
          <cell r="G3941">
            <v>0</v>
          </cell>
          <cell r="H3941">
            <v>0</v>
          </cell>
          <cell r="I3941">
            <v>0</v>
          </cell>
          <cell r="J3941">
            <v>0</v>
          </cell>
          <cell r="K3941">
            <v>0</v>
          </cell>
          <cell r="L3941">
            <v>0</v>
          </cell>
          <cell r="M3941">
            <v>0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</row>
        <row r="3942">
          <cell r="A3942">
            <v>25653007</v>
          </cell>
          <cell r="B3942" t="str">
            <v>25653007 PLA NCCD Deposit F010 EG-10</v>
          </cell>
          <cell r="C3942">
            <v>0</v>
          </cell>
          <cell r="D3942">
            <v>0</v>
          </cell>
          <cell r="E3942">
            <v>0</v>
          </cell>
          <cell r="F3942">
            <v>0</v>
          </cell>
          <cell r="G3942">
            <v>0</v>
          </cell>
          <cell r="H3942">
            <v>0</v>
          </cell>
          <cell r="I3942">
            <v>0</v>
          </cell>
          <cell r="J3942">
            <v>0</v>
          </cell>
          <cell r="K3942">
            <v>0</v>
          </cell>
          <cell r="L3942">
            <v>0</v>
          </cell>
          <cell r="M3942">
            <v>0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</row>
        <row r="3943">
          <cell r="A3943">
            <v>25653008</v>
          </cell>
          <cell r="B3943" t="str">
            <v>25653008 PLA NCCD Deposit F014 EG-93</v>
          </cell>
          <cell r="C3943">
            <v>0</v>
          </cell>
          <cell r="D3943">
            <v>0</v>
          </cell>
          <cell r="E3943">
            <v>0</v>
          </cell>
          <cell r="F3943">
            <v>0</v>
          </cell>
          <cell r="G3943">
            <v>0</v>
          </cell>
          <cell r="H3943">
            <v>0</v>
          </cell>
          <cell r="I3943">
            <v>0</v>
          </cell>
          <cell r="J3943">
            <v>0</v>
          </cell>
          <cell r="K3943">
            <v>0</v>
          </cell>
          <cell r="L3943">
            <v>0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</row>
        <row r="3944">
          <cell r="A3944">
            <v>25653009</v>
          </cell>
          <cell r="B3944" t="str">
            <v>25653009 PLA NCCD Deposit F008 EG-98</v>
          </cell>
          <cell r="C3944">
            <v>0</v>
          </cell>
          <cell r="D3944">
            <v>0</v>
          </cell>
          <cell r="E3944">
            <v>0</v>
          </cell>
          <cell r="F3944">
            <v>0</v>
          </cell>
          <cell r="G3944">
            <v>0</v>
          </cell>
          <cell r="H3944">
            <v>0</v>
          </cell>
          <cell r="I3944">
            <v>0</v>
          </cell>
          <cell r="J3944">
            <v>0</v>
          </cell>
          <cell r="K3944">
            <v>0</v>
          </cell>
          <cell r="L3944">
            <v>0</v>
          </cell>
          <cell r="M3944">
            <v>0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</row>
        <row r="3945">
          <cell r="A3945">
            <v>25653010</v>
          </cell>
          <cell r="B3945" t="str">
            <v>25653010 PLA NCCD Deposit F009 EG-99</v>
          </cell>
          <cell r="C3945">
            <v>0</v>
          </cell>
          <cell r="D3945">
            <v>0</v>
          </cell>
          <cell r="E3945">
            <v>0</v>
          </cell>
          <cell r="F3945">
            <v>0</v>
          </cell>
          <cell r="G3945">
            <v>0</v>
          </cell>
          <cell r="H3945">
            <v>0</v>
          </cell>
          <cell r="I3945">
            <v>0</v>
          </cell>
          <cell r="J3945">
            <v>0</v>
          </cell>
          <cell r="K3945">
            <v>0</v>
          </cell>
          <cell r="L3945">
            <v>0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</row>
        <row r="3946">
          <cell r="A3946">
            <v>25653011</v>
          </cell>
          <cell r="B3946" t="str">
            <v>25653011 PLA NCCD Deposit FS01 EG-26</v>
          </cell>
          <cell r="C3946">
            <v>0</v>
          </cell>
          <cell r="D3946">
            <v>0</v>
          </cell>
          <cell r="E3946">
            <v>0</v>
          </cell>
          <cell r="F3946">
            <v>0</v>
          </cell>
          <cell r="G3946">
            <v>0</v>
          </cell>
          <cell r="H3946">
            <v>0</v>
          </cell>
          <cell r="I3946">
            <v>0</v>
          </cell>
          <cell r="J3946">
            <v>0</v>
          </cell>
          <cell r="K3946">
            <v>0</v>
          </cell>
          <cell r="L3946">
            <v>0</v>
          </cell>
          <cell r="M3946">
            <v>0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</row>
        <row r="3947">
          <cell r="A3947">
            <v>25653012</v>
          </cell>
          <cell r="B3947" t="str">
            <v>25653012 PLA NCCD Deposit FS02 EG-27</v>
          </cell>
          <cell r="C3947">
            <v>0</v>
          </cell>
          <cell r="D3947">
            <v>0</v>
          </cell>
          <cell r="E3947">
            <v>0</v>
          </cell>
          <cell r="F3947">
            <v>0</v>
          </cell>
          <cell r="G3947">
            <v>0</v>
          </cell>
          <cell r="H3947">
            <v>0</v>
          </cell>
          <cell r="I3947">
            <v>0</v>
          </cell>
          <cell r="J3947">
            <v>0</v>
          </cell>
          <cell r="K3947">
            <v>0</v>
          </cell>
          <cell r="L3947">
            <v>0</v>
          </cell>
          <cell r="M3947">
            <v>0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</row>
        <row r="3948">
          <cell r="A3948">
            <v>25653013</v>
          </cell>
          <cell r="B3948" t="str">
            <v>25653013 PLA NCCD Deposit FS03 EG-28</v>
          </cell>
          <cell r="C3948">
            <v>0</v>
          </cell>
          <cell r="D3948">
            <v>0</v>
          </cell>
          <cell r="E3948">
            <v>0</v>
          </cell>
          <cell r="F3948">
            <v>0</v>
          </cell>
          <cell r="G3948">
            <v>0</v>
          </cell>
          <cell r="H3948">
            <v>0</v>
          </cell>
          <cell r="I3948">
            <v>0</v>
          </cell>
          <cell r="J3948">
            <v>0</v>
          </cell>
          <cell r="K3948">
            <v>0</v>
          </cell>
          <cell r="L3948">
            <v>0</v>
          </cell>
          <cell r="M3948">
            <v>0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</row>
        <row r="3949">
          <cell r="A3949">
            <v>25653014</v>
          </cell>
          <cell r="B3949" t="str">
            <v>25653014 PLA NCCD Deposit FS04 EG-29</v>
          </cell>
          <cell r="C3949">
            <v>0</v>
          </cell>
          <cell r="D3949">
            <v>0</v>
          </cell>
          <cell r="E3949">
            <v>0</v>
          </cell>
          <cell r="F3949">
            <v>0</v>
          </cell>
          <cell r="G3949">
            <v>0</v>
          </cell>
          <cell r="H3949">
            <v>0</v>
          </cell>
          <cell r="I3949">
            <v>0</v>
          </cell>
          <cell r="J3949">
            <v>0</v>
          </cell>
          <cell r="K3949">
            <v>0</v>
          </cell>
          <cell r="L3949">
            <v>0</v>
          </cell>
          <cell r="M3949">
            <v>0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</row>
        <row r="3950">
          <cell r="A3950">
            <v>25653015</v>
          </cell>
          <cell r="B3950" t="str">
            <v>25653015 PLA NCCD Deposit A011 EG-11</v>
          </cell>
          <cell r="C3950">
            <v>0</v>
          </cell>
          <cell r="D3950">
            <v>0</v>
          </cell>
          <cell r="E3950">
            <v>0</v>
          </cell>
          <cell r="F3950">
            <v>0</v>
          </cell>
          <cell r="G3950">
            <v>0</v>
          </cell>
          <cell r="H3950">
            <v>0</v>
          </cell>
          <cell r="I3950">
            <v>0</v>
          </cell>
          <cell r="J3950">
            <v>0</v>
          </cell>
          <cell r="K3950">
            <v>0</v>
          </cell>
          <cell r="L3950">
            <v>0</v>
          </cell>
          <cell r="M3950">
            <v>0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</row>
        <row r="3951">
          <cell r="A3951">
            <v>25653016</v>
          </cell>
          <cell r="B3951" t="str">
            <v>25653016 PLA NCCD Deposit A012 EG-11</v>
          </cell>
          <cell r="C3951">
            <v>0</v>
          </cell>
          <cell r="D3951">
            <v>0</v>
          </cell>
          <cell r="E3951">
            <v>0</v>
          </cell>
          <cell r="F3951">
            <v>0</v>
          </cell>
          <cell r="G3951">
            <v>0</v>
          </cell>
          <cell r="H3951">
            <v>0</v>
          </cell>
          <cell r="I3951">
            <v>0</v>
          </cell>
          <cell r="J3951">
            <v>0</v>
          </cell>
          <cell r="K3951">
            <v>0</v>
          </cell>
          <cell r="L3951">
            <v>0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</row>
        <row r="3952">
          <cell r="A3952">
            <v>25653017</v>
          </cell>
          <cell r="B3952" t="str">
            <v>25653017 PLA NCCD Deposit A013 EG-11</v>
          </cell>
          <cell r="C3952">
            <v>0</v>
          </cell>
          <cell r="D3952">
            <v>0</v>
          </cell>
          <cell r="E3952">
            <v>0</v>
          </cell>
          <cell r="F3952">
            <v>0</v>
          </cell>
          <cell r="G3952">
            <v>0</v>
          </cell>
          <cell r="H3952">
            <v>0</v>
          </cell>
          <cell r="I3952">
            <v>0</v>
          </cell>
          <cell r="J3952">
            <v>0</v>
          </cell>
          <cell r="K3952">
            <v>0</v>
          </cell>
          <cell r="L3952">
            <v>0</v>
          </cell>
          <cell r="M3952">
            <v>0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</row>
        <row r="3953">
          <cell r="A3953">
            <v>25653018</v>
          </cell>
          <cell r="B3953" t="str">
            <v>25653018 PLA NCCD Deposit A002 EG-12</v>
          </cell>
          <cell r="C3953">
            <v>0</v>
          </cell>
          <cell r="D3953">
            <v>0</v>
          </cell>
          <cell r="E3953">
            <v>0</v>
          </cell>
          <cell r="F3953">
            <v>0</v>
          </cell>
          <cell r="G3953">
            <v>0</v>
          </cell>
          <cell r="H3953">
            <v>0</v>
          </cell>
          <cell r="I3953">
            <v>0</v>
          </cell>
          <cell r="J3953">
            <v>0</v>
          </cell>
          <cell r="K3953">
            <v>0</v>
          </cell>
          <cell r="L3953">
            <v>0</v>
          </cell>
          <cell r="M3953">
            <v>0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</row>
        <row r="3954">
          <cell r="A3954">
            <v>25653019</v>
          </cell>
          <cell r="B3954" t="str">
            <v>25653019 PLA NCCD Deposit A003 EG-13</v>
          </cell>
          <cell r="C3954">
            <v>0</v>
          </cell>
          <cell r="D3954">
            <v>0</v>
          </cell>
          <cell r="E3954">
            <v>0</v>
          </cell>
          <cell r="F3954">
            <v>0</v>
          </cell>
          <cell r="G3954">
            <v>0</v>
          </cell>
          <cell r="H3954">
            <v>0</v>
          </cell>
          <cell r="I3954">
            <v>0</v>
          </cell>
          <cell r="J3954">
            <v>0</v>
          </cell>
          <cell r="K3954">
            <v>0</v>
          </cell>
          <cell r="L3954">
            <v>0</v>
          </cell>
          <cell r="M3954">
            <v>0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</row>
        <row r="3955">
          <cell r="A3955">
            <v>25653020</v>
          </cell>
          <cell r="B3955" t="str">
            <v>25653020 PLA NCCD Deposit A004 EG-14</v>
          </cell>
          <cell r="C3955">
            <v>0</v>
          </cell>
          <cell r="D3955">
            <v>0</v>
          </cell>
          <cell r="E3955">
            <v>0</v>
          </cell>
          <cell r="F3955">
            <v>0</v>
          </cell>
          <cell r="G3955">
            <v>0</v>
          </cell>
          <cell r="H3955">
            <v>0</v>
          </cell>
          <cell r="I3955">
            <v>0</v>
          </cell>
          <cell r="J3955">
            <v>0</v>
          </cell>
          <cell r="K3955">
            <v>0</v>
          </cell>
          <cell r="L3955">
            <v>0</v>
          </cell>
          <cell r="M3955">
            <v>0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</row>
        <row r="3956">
          <cell r="A3956">
            <v>25653021</v>
          </cell>
          <cell r="B3956" t="str">
            <v>25653021 PLA NCCD Deposit A005 EG-15</v>
          </cell>
          <cell r="C3956">
            <v>0</v>
          </cell>
          <cell r="D3956">
            <v>0</v>
          </cell>
          <cell r="E3956">
            <v>0</v>
          </cell>
          <cell r="F3956">
            <v>0</v>
          </cell>
          <cell r="G3956">
            <v>0</v>
          </cell>
          <cell r="H3956">
            <v>0</v>
          </cell>
          <cell r="I3956">
            <v>0</v>
          </cell>
          <cell r="J3956">
            <v>0</v>
          </cell>
          <cell r="K3956">
            <v>0</v>
          </cell>
          <cell r="L3956">
            <v>0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</row>
        <row r="3957">
          <cell r="A3957">
            <v>25653022</v>
          </cell>
          <cell r="B3957" t="str">
            <v>25653022 PLA NCCD Deposit A006 EG-16</v>
          </cell>
          <cell r="C3957">
            <v>0</v>
          </cell>
          <cell r="D3957">
            <v>0</v>
          </cell>
          <cell r="E3957">
            <v>0</v>
          </cell>
          <cell r="F3957">
            <v>0</v>
          </cell>
          <cell r="G3957">
            <v>0</v>
          </cell>
          <cell r="H3957">
            <v>0</v>
          </cell>
          <cell r="I3957">
            <v>0</v>
          </cell>
          <cell r="J3957">
            <v>0</v>
          </cell>
          <cell r="K3957">
            <v>0</v>
          </cell>
          <cell r="L3957">
            <v>0</v>
          </cell>
          <cell r="M3957">
            <v>0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</row>
        <row r="3958">
          <cell r="A3958">
            <v>25653023</v>
          </cell>
          <cell r="B3958" t="str">
            <v>25653023 PLA NCCD Deposit A015 EG-18</v>
          </cell>
          <cell r="C3958">
            <v>0</v>
          </cell>
          <cell r="D3958">
            <v>0</v>
          </cell>
          <cell r="E3958">
            <v>0</v>
          </cell>
          <cell r="F3958">
            <v>0</v>
          </cell>
          <cell r="G3958">
            <v>0</v>
          </cell>
          <cell r="H3958">
            <v>0</v>
          </cell>
          <cell r="I3958">
            <v>0</v>
          </cell>
          <cell r="J3958">
            <v>0</v>
          </cell>
          <cell r="K3958">
            <v>0</v>
          </cell>
          <cell r="L3958">
            <v>0</v>
          </cell>
          <cell r="M3958">
            <v>0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</row>
        <row r="3959">
          <cell r="A3959">
            <v>25653024</v>
          </cell>
          <cell r="B3959" t="str">
            <v>25653024 PLA NCCD Deposit A018 EG-19</v>
          </cell>
          <cell r="C3959">
            <v>0</v>
          </cell>
          <cell r="D3959">
            <v>0</v>
          </cell>
          <cell r="E3959">
            <v>0</v>
          </cell>
          <cell r="F3959">
            <v>0</v>
          </cell>
          <cell r="G3959">
            <v>0</v>
          </cell>
          <cell r="H3959">
            <v>0</v>
          </cell>
          <cell r="I3959">
            <v>0</v>
          </cell>
          <cell r="J3959">
            <v>0</v>
          </cell>
          <cell r="K3959">
            <v>0</v>
          </cell>
          <cell r="L3959">
            <v>0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</row>
        <row r="3960">
          <cell r="A3960">
            <v>25653025</v>
          </cell>
          <cell r="B3960" t="str">
            <v>25653025 PLA NCCD Deposit MD05 EG-45</v>
          </cell>
          <cell r="C3960">
            <v>0</v>
          </cell>
          <cell r="D3960">
            <v>0</v>
          </cell>
          <cell r="E3960">
            <v>0</v>
          </cell>
          <cell r="F3960">
            <v>0</v>
          </cell>
          <cell r="G3960">
            <v>0</v>
          </cell>
          <cell r="H3960">
            <v>0</v>
          </cell>
          <cell r="I3960">
            <v>0</v>
          </cell>
          <cell r="J3960">
            <v>0</v>
          </cell>
          <cell r="K3960">
            <v>0</v>
          </cell>
          <cell r="L3960">
            <v>0</v>
          </cell>
          <cell r="M3960">
            <v>0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</row>
        <row r="3961">
          <cell r="A3961">
            <v>25653026</v>
          </cell>
          <cell r="B3961" t="str">
            <v>25653026 PLA NCCD Deposit A010 EG-56</v>
          </cell>
          <cell r="C3961">
            <v>0</v>
          </cell>
          <cell r="D3961">
            <v>0</v>
          </cell>
          <cell r="E3961">
            <v>0</v>
          </cell>
          <cell r="F3961">
            <v>0</v>
          </cell>
          <cell r="G3961">
            <v>0</v>
          </cell>
          <cell r="H3961">
            <v>0</v>
          </cell>
          <cell r="I3961">
            <v>0</v>
          </cell>
          <cell r="J3961">
            <v>0</v>
          </cell>
          <cell r="K3961">
            <v>0</v>
          </cell>
          <cell r="L3961">
            <v>0</v>
          </cell>
          <cell r="M3961">
            <v>0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</row>
        <row r="3962">
          <cell r="A3962">
            <v>25653027</v>
          </cell>
          <cell r="B3962" t="str">
            <v>25653027 PLA NCCD Deposit A008 EG-60</v>
          </cell>
          <cell r="C3962">
            <v>0</v>
          </cell>
          <cell r="D3962">
            <v>0</v>
          </cell>
          <cell r="E3962">
            <v>0</v>
          </cell>
          <cell r="F3962">
            <v>0</v>
          </cell>
          <cell r="G3962">
            <v>0</v>
          </cell>
          <cell r="H3962">
            <v>0</v>
          </cell>
          <cell r="I3962">
            <v>0</v>
          </cell>
          <cell r="J3962">
            <v>0</v>
          </cell>
          <cell r="K3962">
            <v>0</v>
          </cell>
          <cell r="L3962">
            <v>0</v>
          </cell>
          <cell r="M3962">
            <v>0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</row>
        <row r="3963">
          <cell r="A3963">
            <v>25653028</v>
          </cell>
          <cell r="B3963" t="str">
            <v>25653028 PLA NCCD Deposit A009 EG-61</v>
          </cell>
          <cell r="C3963">
            <v>0</v>
          </cell>
          <cell r="D3963">
            <v>0</v>
          </cell>
          <cell r="E3963">
            <v>0</v>
          </cell>
          <cell r="F3963">
            <v>0</v>
          </cell>
          <cell r="G3963">
            <v>0</v>
          </cell>
          <cell r="H3963">
            <v>0</v>
          </cell>
          <cell r="I3963">
            <v>0</v>
          </cell>
          <cell r="J3963">
            <v>0</v>
          </cell>
          <cell r="K3963">
            <v>0</v>
          </cell>
          <cell r="L3963">
            <v>0</v>
          </cell>
          <cell r="M3963">
            <v>0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</row>
        <row r="3964">
          <cell r="A3964">
            <v>25653029</v>
          </cell>
          <cell r="B3964" t="str">
            <v>25653029 PLA NCCD Deposit F001 EG-62</v>
          </cell>
          <cell r="C3964">
            <v>0</v>
          </cell>
          <cell r="D3964">
            <v>0</v>
          </cell>
          <cell r="E3964">
            <v>0</v>
          </cell>
          <cell r="F3964">
            <v>0</v>
          </cell>
          <cell r="G3964">
            <v>0</v>
          </cell>
          <cell r="H3964">
            <v>0</v>
          </cell>
          <cell r="I3964">
            <v>0</v>
          </cell>
          <cell r="J3964">
            <v>0</v>
          </cell>
          <cell r="K3964">
            <v>0</v>
          </cell>
          <cell r="L3964">
            <v>0</v>
          </cell>
          <cell r="M3964">
            <v>0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</row>
        <row r="3965">
          <cell r="A3965">
            <v>25653030</v>
          </cell>
          <cell r="B3965" t="str">
            <v>25653030 PLA NCCD Deposit SA01 EG-63</v>
          </cell>
          <cell r="C3965">
            <v>0</v>
          </cell>
          <cell r="D3965">
            <v>0</v>
          </cell>
          <cell r="E3965">
            <v>0</v>
          </cell>
          <cell r="F3965">
            <v>0</v>
          </cell>
          <cell r="G3965">
            <v>0</v>
          </cell>
          <cell r="H3965">
            <v>0</v>
          </cell>
          <cell r="I3965">
            <v>0</v>
          </cell>
          <cell r="J3965">
            <v>0</v>
          </cell>
          <cell r="K3965">
            <v>0</v>
          </cell>
          <cell r="L3965">
            <v>0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</row>
        <row r="3966">
          <cell r="A3966">
            <v>25653031</v>
          </cell>
          <cell r="B3966" t="str">
            <v>25653031 PLA NCCD Deposit SF01 EG-63</v>
          </cell>
          <cell r="C3966">
            <v>0</v>
          </cell>
          <cell r="D3966">
            <v>0</v>
          </cell>
          <cell r="E3966">
            <v>0</v>
          </cell>
          <cell r="F3966">
            <v>0</v>
          </cell>
          <cell r="G3966">
            <v>0</v>
          </cell>
          <cell r="H3966">
            <v>0</v>
          </cell>
          <cell r="I3966">
            <v>0</v>
          </cell>
          <cell r="J3966">
            <v>0</v>
          </cell>
          <cell r="K3966">
            <v>0</v>
          </cell>
          <cell r="L3966">
            <v>0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</row>
        <row r="3967">
          <cell r="A3967">
            <v>25653032</v>
          </cell>
          <cell r="B3967" t="str">
            <v>25653032 PLA NCCD Deposit SF02 EG-63</v>
          </cell>
          <cell r="C3967">
            <v>0</v>
          </cell>
          <cell r="D3967">
            <v>0</v>
          </cell>
          <cell r="E3967">
            <v>0</v>
          </cell>
          <cell r="F3967">
            <v>0</v>
          </cell>
          <cell r="G3967">
            <v>0</v>
          </cell>
          <cell r="H3967">
            <v>0</v>
          </cell>
          <cell r="I3967">
            <v>0</v>
          </cell>
          <cell r="J3967">
            <v>0</v>
          </cell>
          <cell r="K3967">
            <v>0</v>
          </cell>
          <cell r="L3967">
            <v>0</v>
          </cell>
          <cell r="M3967">
            <v>0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</row>
        <row r="3968">
          <cell r="A3968">
            <v>25653033</v>
          </cell>
          <cell r="B3968" t="str">
            <v>25653033 PLA NCCD Deposit SA02 EG-64</v>
          </cell>
          <cell r="C3968">
            <v>0</v>
          </cell>
          <cell r="D3968">
            <v>0</v>
          </cell>
          <cell r="E3968">
            <v>0</v>
          </cell>
          <cell r="F3968">
            <v>0</v>
          </cell>
          <cell r="G3968">
            <v>0</v>
          </cell>
          <cell r="H3968">
            <v>0</v>
          </cell>
          <cell r="I3968">
            <v>0</v>
          </cell>
          <cell r="J3968">
            <v>0</v>
          </cell>
          <cell r="K3968">
            <v>0</v>
          </cell>
          <cell r="L3968">
            <v>0</v>
          </cell>
          <cell r="M3968">
            <v>0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</row>
        <row r="3969">
          <cell r="A3969">
            <v>25653034</v>
          </cell>
          <cell r="B3969" t="str">
            <v>25653034 PLA NCCD Deposit SA03 EG-65</v>
          </cell>
          <cell r="C3969">
            <v>0</v>
          </cell>
          <cell r="D3969">
            <v>0</v>
          </cell>
          <cell r="E3969">
            <v>0</v>
          </cell>
          <cell r="F3969">
            <v>0</v>
          </cell>
          <cell r="G3969">
            <v>0</v>
          </cell>
          <cell r="H3969">
            <v>0</v>
          </cell>
          <cell r="I3969">
            <v>0</v>
          </cell>
          <cell r="J3969">
            <v>0</v>
          </cell>
          <cell r="K3969">
            <v>0</v>
          </cell>
          <cell r="L3969">
            <v>0</v>
          </cell>
          <cell r="M3969">
            <v>0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</row>
        <row r="3970">
          <cell r="A3970">
            <v>25653035</v>
          </cell>
          <cell r="B3970" t="str">
            <v>25653035 PLA NCCD Deposit A016 EG-71</v>
          </cell>
          <cell r="C3970">
            <v>0</v>
          </cell>
          <cell r="D3970">
            <v>0</v>
          </cell>
          <cell r="E3970">
            <v>0</v>
          </cell>
          <cell r="F3970">
            <v>0</v>
          </cell>
          <cell r="G3970">
            <v>0</v>
          </cell>
          <cell r="H3970">
            <v>0</v>
          </cell>
          <cell r="I3970">
            <v>0</v>
          </cell>
          <cell r="J3970">
            <v>0</v>
          </cell>
          <cell r="K3970">
            <v>0</v>
          </cell>
          <cell r="L3970">
            <v>0</v>
          </cell>
          <cell r="M3970">
            <v>0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</row>
        <row r="3971">
          <cell r="A3971">
            <v>25653036</v>
          </cell>
          <cell r="B3971" t="str">
            <v>25653036 PLA NCCD Deposit F013 EG-72</v>
          </cell>
          <cell r="C3971">
            <v>0</v>
          </cell>
          <cell r="D3971">
            <v>0</v>
          </cell>
          <cell r="E3971">
            <v>0</v>
          </cell>
          <cell r="F3971">
            <v>0</v>
          </cell>
          <cell r="G3971">
            <v>0</v>
          </cell>
          <cell r="H3971">
            <v>0</v>
          </cell>
          <cell r="I3971">
            <v>0</v>
          </cell>
          <cell r="J3971">
            <v>0</v>
          </cell>
          <cell r="K3971">
            <v>0</v>
          </cell>
          <cell r="L3971">
            <v>0</v>
          </cell>
          <cell r="M3971">
            <v>0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</row>
        <row r="3972">
          <cell r="A3972">
            <v>25653037</v>
          </cell>
          <cell r="B3972" t="str">
            <v>25653037 PLA NCCD Deposit SK01 EG-73</v>
          </cell>
          <cell r="C3972">
            <v>0</v>
          </cell>
          <cell r="D3972">
            <v>0</v>
          </cell>
          <cell r="E3972">
            <v>0</v>
          </cell>
          <cell r="F3972">
            <v>0</v>
          </cell>
          <cell r="G3972">
            <v>0</v>
          </cell>
          <cell r="H3972">
            <v>0</v>
          </cell>
          <cell r="I3972">
            <v>0</v>
          </cell>
          <cell r="J3972">
            <v>0</v>
          </cell>
          <cell r="K3972">
            <v>0</v>
          </cell>
          <cell r="L3972">
            <v>0</v>
          </cell>
          <cell r="M3972">
            <v>0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</row>
        <row r="3973">
          <cell r="A3973">
            <v>25653039</v>
          </cell>
          <cell r="B3973" t="str">
            <v>25653039 PLA NCCD Deposit A017 EG-81</v>
          </cell>
          <cell r="C3973">
            <v>0</v>
          </cell>
          <cell r="D3973">
            <v>0</v>
          </cell>
          <cell r="E3973">
            <v>0</v>
          </cell>
          <cell r="F3973">
            <v>0</v>
          </cell>
          <cell r="G3973">
            <v>0</v>
          </cell>
          <cell r="H3973">
            <v>0</v>
          </cell>
          <cell r="I3973">
            <v>0</v>
          </cell>
          <cell r="J3973">
            <v>0</v>
          </cell>
          <cell r="K3973">
            <v>0</v>
          </cell>
          <cell r="L3973">
            <v>0</v>
          </cell>
          <cell r="M3973">
            <v>0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</row>
        <row r="3974">
          <cell r="A3974">
            <v>25653040</v>
          </cell>
          <cell r="B3974" t="str">
            <v>25653040 PLA NCCD Deposit F017 EG-82</v>
          </cell>
          <cell r="C3974">
            <v>0</v>
          </cell>
          <cell r="D3974">
            <v>0</v>
          </cell>
          <cell r="E3974">
            <v>0</v>
          </cell>
          <cell r="F3974">
            <v>0</v>
          </cell>
          <cell r="G3974">
            <v>0</v>
          </cell>
          <cell r="H3974">
            <v>0</v>
          </cell>
          <cell r="I3974">
            <v>0</v>
          </cell>
          <cell r="J3974">
            <v>0</v>
          </cell>
          <cell r="K3974">
            <v>0</v>
          </cell>
          <cell r="L3974">
            <v>0</v>
          </cell>
          <cell r="M3974">
            <v>0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</row>
        <row r="3975">
          <cell r="A3975">
            <v>25653041</v>
          </cell>
          <cell r="B3975" t="str">
            <v>25653041 PLA NCCD Deposit SV01 EG-83</v>
          </cell>
          <cell r="C3975">
            <v>0</v>
          </cell>
          <cell r="D3975">
            <v>0</v>
          </cell>
          <cell r="E3975">
            <v>0</v>
          </cell>
          <cell r="F3975">
            <v>0</v>
          </cell>
          <cell r="G3975">
            <v>0</v>
          </cell>
          <cell r="H3975">
            <v>0</v>
          </cell>
          <cell r="I3975">
            <v>0</v>
          </cell>
          <cell r="J3975">
            <v>0</v>
          </cell>
          <cell r="K3975">
            <v>0</v>
          </cell>
          <cell r="L3975">
            <v>0</v>
          </cell>
          <cell r="M3975">
            <v>0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</row>
        <row r="3976">
          <cell r="A3976">
            <v>25653061</v>
          </cell>
          <cell r="B3976" t="str">
            <v>25653061 PLA NCCD Deposit AMRV EG-22</v>
          </cell>
          <cell r="C3976">
            <v>0</v>
          </cell>
          <cell r="D3976">
            <v>0</v>
          </cell>
          <cell r="E3976">
            <v>0</v>
          </cell>
          <cell r="F3976">
            <v>0</v>
          </cell>
          <cell r="G3976">
            <v>0</v>
          </cell>
          <cell r="H3976">
            <v>0</v>
          </cell>
          <cell r="I3976">
            <v>0</v>
          </cell>
          <cell r="J3976">
            <v>0</v>
          </cell>
          <cell r="K3976">
            <v>0</v>
          </cell>
          <cell r="L3976">
            <v>0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</row>
        <row r="3977">
          <cell r="A3977">
            <v>25653062</v>
          </cell>
          <cell r="B3977" t="str">
            <v>25653062 PLA NCCD Deposit FMRV EG-'22</v>
          </cell>
          <cell r="C3977">
            <v>0</v>
          </cell>
          <cell r="D3977">
            <v>0</v>
          </cell>
          <cell r="E3977">
            <v>0</v>
          </cell>
          <cell r="F3977">
            <v>0</v>
          </cell>
          <cell r="G3977">
            <v>0</v>
          </cell>
          <cell r="H3977">
            <v>0</v>
          </cell>
          <cell r="I3977">
            <v>0</v>
          </cell>
          <cell r="J3977">
            <v>0</v>
          </cell>
          <cell r="K3977">
            <v>0</v>
          </cell>
          <cell r="L3977">
            <v>0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</row>
        <row r="3978">
          <cell r="A3978">
            <v>25653063</v>
          </cell>
          <cell r="B3978" t="str">
            <v>25653063 PLA NCCD Deposit MRVA EG-23</v>
          </cell>
          <cell r="C3978">
            <v>0</v>
          </cell>
          <cell r="D3978">
            <v>0</v>
          </cell>
          <cell r="E3978">
            <v>0</v>
          </cell>
          <cell r="F3978">
            <v>0</v>
          </cell>
          <cell r="G3978">
            <v>0</v>
          </cell>
          <cell r="H3978">
            <v>0</v>
          </cell>
          <cell r="I3978">
            <v>0</v>
          </cell>
          <cell r="J3978">
            <v>0</v>
          </cell>
          <cell r="K3978">
            <v>0</v>
          </cell>
          <cell r="L3978">
            <v>0</v>
          </cell>
          <cell r="M3978">
            <v>0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</row>
        <row r="3979">
          <cell r="A3979">
            <v>25653064</v>
          </cell>
          <cell r="B3979" t="str">
            <v>25653064 PLA NCCD Deposit MRVF EG-24</v>
          </cell>
          <cell r="C3979">
            <v>0</v>
          </cell>
          <cell r="D3979">
            <v>0</v>
          </cell>
          <cell r="E3979">
            <v>0</v>
          </cell>
          <cell r="F3979">
            <v>0</v>
          </cell>
          <cell r="G3979">
            <v>0</v>
          </cell>
          <cell r="H3979">
            <v>0</v>
          </cell>
          <cell r="I3979">
            <v>0</v>
          </cell>
          <cell r="J3979">
            <v>0</v>
          </cell>
          <cell r="K3979">
            <v>0</v>
          </cell>
          <cell r="L3979">
            <v>0</v>
          </cell>
          <cell r="M3979">
            <v>0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</row>
        <row r="3980">
          <cell r="A3980">
            <v>25653065</v>
          </cell>
          <cell r="B3980" t="str">
            <v>25653065 PLA NCCD Deposit MRVH EG-25</v>
          </cell>
          <cell r="C3980">
            <v>0</v>
          </cell>
          <cell r="D3980">
            <v>0</v>
          </cell>
          <cell r="E3980">
            <v>0</v>
          </cell>
          <cell r="F3980">
            <v>0</v>
          </cell>
          <cell r="G3980">
            <v>0</v>
          </cell>
          <cell r="H3980">
            <v>0</v>
          </cell>
          <cell r="I3980">
            <v>0</v>
          </cell>
          <cell r="J3980">
            <v>0</v>
          </cell>
          <cell r="K3980">
            <v>0</v>
          </cell>
          <cell r="L3980">
            <v>0</v>
          </cell>
          <cell r="M3980">
            <v>0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</row>
        <row r="3981">
          <cell r="A3981">
            <v>25653074</v>
          </cell>
          <cell r="B3981" t="str">
            <v>25653074 PLA NCCD Deposit AI05 EG-09</v>
          </cell>
          <cell r="C3981">
            <v>0</v>
          </cell>
          <cell r="D3981">
            <v>0</v>
          </cell>
          <cell r="E3981">
            <v>0</v>
          </cell>
          <cell r="F3981">
            <v>0</v>
          </cell>
          <cell r="G3981">
            <v>0</v>
          </cell>
          <cell r="H3981">
            <v>0</v>
          </cell>
          <cell r="I3981">
            <v>0</v>
          </cell>
          <cell r="J3981">
            <v>0</v>
          </cell>
          <cell r="K3981">
            <v>0</v>
          </cell>
          <cell r="L3981">
            <v>0</v>
          </cell>
          <cell r="M3981">
            <v>0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</row>
        <row r="3982">
          <cell r="A3982">
            <v>25653075</v>
          </cell>
          <cell r="B3982" t="str">
            <v>25653075 PLA NCCD Deposit AR03 EG-06</v>
          </cell>
          <cell r="C3982">
            <v>0</v>
          </cell>
          <cell r="D3982">
            <v>0</v>
          </cell>
          <cell r="E3982">
            <v>0</v>
          </cell>
          <cell r="F3982">
            <v>0</v>
          </cell>
          <cell r="G3982">
            <v>0</v>
          </cell>
          <cell r="H3982">
            <v>0</v>
          </cell>
          <cell r="I3982">
            <v>0</v>
          </cell>
          <cell r="J3982">
            <v>0</v>
          </cell>
          <cell r="K3982">
            <v>0</v>
          </cell>
          <cell r="L3982">
            <v>0</v>
          </cell>
          <cell r="M3982">
            <v>0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</row>
        <row r="3983">
          <cell r="A3983">
            <v>25653083</v>
          </cell>
          <cell r="B3983" t="str">
            <v>25653083 PLA NCCD Deposit F025 EG-C1</v>
          </cell>
          <cell r="C3983">
            <v>0</v>
          </cell>
          <cell r="D3983">
            <v>0</v>
          </cell>
          <cell r="E3983">
            <v>0</v>
          </cell>
          <cell r="F3983">
            <v>0</v>
          </cell>
          <cell r="G3983">
            <v>0</v>
          </cell>
          <cell r="H3983">
            <v>0</v>
          </cell>
          <cell r="I3983">
            <v>0</v>
          </cell>
          <cell r="J3983">
            <v>0</v>
          </cell>
          <cell r="K3983">
            <v>0</v>
          </cell>
          <cell r="L3983">
            <v>0</v>
          </cell>
          <cell r="M3983">
            <v>0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</row>
        <row r="3984">
          <cell r="A3984">
            <v>25653084</v>
          </cell>
          <cell r="B3984" t="str">
            <v>25653084 PLA NCCD Deposit F026 EG-C2</v>
          </cell>
          <cell r="C3984">
            <v>0</v>
          </cell>
          <cell r="D3984">
            <v>0</v>
          </cell>
          <cell r="E3984">
            <v>0</v>
          </cell>
          <cell r="F3984">
            <v>0</v>
          </cell>
          <cell r="G3984">
            <v>0</v>
          </cell>
          <cell r="H3984">
            <v>0</v>
          </cell>
          <cell r="I3984">
            <v>0</v>
          </cell>
          <cell r="J3984">
            <v>0</v>
          </cell>
          <cell r="K3984">
            <v>0</v>
          </cell>
          <cell r="L3984">
            <v>0</v>
          </cell>
          <cell r="M3984">
            <v>0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</row>
        <row r="3985">
          <cell r="A3985">
            <v>25653085</v>
          </cell>
          <cell r="B3985" t="str">
            <v>25653085 PLA NCCD Deposit N001 EG-46</v>
          </cell>
          <cell r="C3985">
            <v>0</v>
          </cell>
          <cell r="D3985">
            <v>0</v>
          </cell>
          <cell r="E3985">
            <v>0</v>
          </cell>
          <cell r="F3985">
            <v>0</v>
          </cell>
          <cell r="G3985">
            <v>0</v>
          </cell>
          <cell r="H3985">
            <v>0</v>
          </cell>
          <cell r="I3985">
            <v>0</v>
          </cell>
          <cell r="J3985">
            <v>0</v>
          </cell>
          <cell r="K3985">
            <v>0</v>
          </cell>
          <cell r="L3985">
            <v>0</v>
          </cell>
          <cell r="M3985">
            <v>0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</row>
        <row r="3986">
          <cell r="A3986">
            <v>25653086</v>
          </cell>
          <cell r="B3986" t="str">
            <v>25653086 PLA NCCD Deposit F024 EG-V1</v>
          </cell>
          <cell r="C3986">
            <v>0</v>
          </cell>
          <cell r="D3986">
            <v>0</v>
          </cell>
          <cell r="E3986">
            <v>0</v>
          </cell>
          <cell r="F3986">
            <v>0</v>
          </cell>
          <cell r="G3986">
            <v>0</v>
          </cell>
          <cell r="H3986">
            <v>0</v>
          </cell>
          <cell r="I3986">
            <v>0</v>
          </cell>
          <cell r="J3986">
            <v>0</v>
          </cell>
          <cell r="K3986">
            <v>0</v>
          </cell>
          <cell r="L3986">
            <v>0</v>
          </cell>
          <cell r="M3986">
            <v>0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</row>
        <row r="3987">
          <cell r="A3987">
            <v>25653088</v>
          </cell>
          <cell r="B3987" t="str">
            <v>25653088 PLA NCCD Deposit A027 EG-86</v>
          </cell>
          <cell r="C3987">
            <v>0</v>
          </cell>
          <cell r="D3987">
            <v>0</v>
          </cell>
          <cell r="E3987">
            <v>0</v>
          </cell>
          <cell r="F3987">
            <v>0</v>
          </cell>
          <cell r="G3987">
            <v>0</v>
          </cell>
          <cell r="H3987">
            <v>0</v>
          </cell>
          <cell r="I3987">
            <v>0</v>
          </cell>
          <cell r="J3987">
            <v>0</v>
          </cell>
          <cell r="K3987">
            <v>0</v>
          </cell>
          <cell r="L3987">
            <v>0</v>
          </cell>
          <cell r="M3987">
            <v>0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</row>
        <row r="3988">
          <cell r="A3988">
            <v>25653089</v>
          </cell>
          <cell r="B3988" t="str">
            <v>25653089 PLA NCCD Deposit F023 EG-Z1</v>
          </cell>
          <cell r="C3988">
            <v>0</v>
          </cell>
          <cell r="D3988">
            <v>0</v>
          </cell>
          <cell r="E3988">
            <v>0</v>
          </cell>
          <cell r="F3988">
            <v>0</v>
          </cell>
          <cell r="G3988">
            <v>0</v>
          </cell>
          <cell r="H3988">
            <v>0</v>
          </cell>
          <cell r="I3988">
            <v>0</v>
          </cell>
          <cell r="J3988">
            <v>0</v>
          </cell>
          <cell r="K3988">
            <v>0</v>
          </cell>
          <cell r="L3988">
            <v>0</v>
          </cell>
          <cell r="M3988">
            <v>0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</row>
        <row r="3989">
          <cell r="A3989">
            <v>25653090</v>
          </cell>
          <cell r="B3989" t="str">
            <v>25653090 PLA NCCD Deposit F027 EG-87</v>
          </cell>
          <cell r="C3989">
            <v>0</v>
          </cell>
          <cell r="D3989">
            <v>0</v>
          </cell>
          <cell r="E3989">
            <v>0</v>
          </cell>
          <cell r="F3989">
            <v>0</v>
          </cell>
          <cell r="G3989">
            <v>0</v>
          </cell>
          <cell r="H3989">
            <v>0</v>
          </cell>
          <cell r="I3989">
            <v>0</v>
          </cell>
          <cell r="J3989">
            <v>0</v>
          </cell>
          <cell r="K3989">
            <v>0</v>
          </cell>
          <cell r="L3989">
            <v>0</v>
          </cell>
          <cell r="M3989">
            <v>0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</row>
        <row r="3990">
          <cell r="A3990">
            <v>25653091</v>
          </cell>
          <cell r="B3990" t="str">
            <v>25653091 PLA NCCD Deposit A028 EG-68</v>
          </cell>
          <cell r="C3990">
            <v>0</v>
          </cell>
          <cell r="D3990">
            <v>0</v>
          </cell>
          <cell r="E3990">
            <v>0</v>
          </cell>
          <cell r="F3990">
            <v>0</v>
          </cell>
          <cell r="G3990">
            <v>0</v>
          </cell>
          <cell r="H3990">
            <v>0</v>
          </cell>
          <cell r="I3990">
            <v>0</v>
          </cell>
          <cell r="J3990">
            <v>0</v>
          </cell>
          <cell r="K3990">
            <v>0</v>
          </cell>
          <cell r="L3990">
            <v>0</v>
          </cell>
          <cell r="M3990">
            <v>0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</row>
        <row r="3991">
          <cell r="A3991">
            <v>25653097</v>
          </cell>
          <cell r="B3991" t="str">
            <v>25653097 PLA NCCD Deposit A031 EG-75</v>
          </cell>
          <cell r="C3991">
            <v>0</v>
          </cell>
          <cell r="D3991">
            <v>0</v>
          </cell>
          <cell r="E3991">
            <v>0</v>
          </cell>
          <cell r="F3991">
            <v>0</v>
          </cell>
          <cell r="G3991">
            <v>0</v>
          </cell>
          <cell r="H3991">
            <v>0</v>
          </cell>
          <cell r="I3991">
            <v>0</v>
          </cell>
          <cell r="J3991">
            <v>0</v>
          </cell>
          <cell r="K3991">
            <v>0</v>
          </cell>
          <cell r="L3991">
            <v>0</v>
          </cell>
          <cell r="M3991">
            <v>0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</row>
        <row r="3992">
          <cell r="A3992">
            <v>25653098</v>
          </cell>
          <cell r="B3992" t="str">
            <v>25653098 PLA NCCD Deposit F031 EG-76</v>
          </cell>
          <cell r="C3992">
            <v>0</v>
          </cell>
          <cell r="D3992">
            <v>0</v>
          </cell>
          <cell r="E3992">
            <v>0</v>
          </cell>
          <cell r="F3992">
            <v>0</v>
          </cell>
          <cell r="G3992">
            <v>0</v>
          </cell>
          <cell r="H3992">
            <v>0</v>
          </cell>
          <cell r="I3992">
            <v>0</v>
          </cell>
          <cell r="J3992">
            <v>0</v>
          </cell>
          <cell r="K3992">
            <v>0</v>
          </cell>
          <cell r="L3992">
            <v>0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</row>
        <row r="3993">
          <cell r="A3993">
            <v>25653099</v>
          </cell>
          <cell r="B3993" t="str">
            <v>25653099 PLA NCCD Deposit SB01 EG-77</v>
          </cell>
          <cell r="C3993">
            <v>0</v>
          </cell>
          <cell r="D3993">
            <v>0</v>
          </cell>
          <cell r="E3993">
            <v>0</v>
          </cell>
          <cell r="F3993">
            <v>0</v>
          </cell>
          <cell r="G3993">
            <v>0</v>
          </cell>
          <cell r="H3993">
            <v>0</v>
          </cell>
          <cell r="I3993">
            <v>0</v>
          </cell>
          <cell r="J3993">
            <v>0</v>
          </cell>
          <cell r="K3993">
            <v>0</v>
          </cell>
          <cell r="L3993">
            <v>0</v>
          </cell>
          <cell r="M3993">
            <v>0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</row>
        <row r="3994">
          <cell r="A3994">
            <v>25653103</v>
          </cell>
          <cell r="B3994" t="str">
            <v>25653103 PLA NCCD Deposit FPWS EG-59</v>
          </cell>
          <cell r="C3994">
            <v>0</v>
          </cell>
          <cell r="D3994">
            <v>0</v>
          </cell>
          <cell r="E3994">
            <v>0</v>
          </cell>
          <cell r="F3994">
            <v>0</v>
          </cell>
          <cell r="G3994">
            <v>0</v>
          </cell>
          <cell r="H3994">
            <v>0</v>
          </cell>
          <cell r="I3994">
            <v>0</v>
          </cell>
          <cell r="J3994">
            <v>0</v>
          </cell>
          <cell r="K3994">
            <v>0</v>
          </cell>
          <cell r="L3994">
            <v>0</v>
          </cell>
          <cell r="M3994">
            <v>0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</row>
        <row r="3995">
          <cell r="A3995">
            <v>25653105</v>
          </cell>
          <cell r="B3995" t="str">
            <v>25653105 PLA NCCD Deposit ASCB EG-78</v>
          </cell>
          <cell r="C3995">
            <v>0</v>
          </cell>
          <cell r="D3995">
            <v>0</v>
          </cell>
          <cell r="E3995">
            <v>0</v>
          </cell>
          <cell r="F3995">
            <v>0</v>
          </cell>
          <cell r="G3995">
            <v>0</v>
          </cell>
          <cell r="H3995">
            <v>0</v>
          </cell>
          <cell r="I3995">
            <v>0</v>
          </cell>
          <cell r="J3995">
            <v>0</v>
          </cell>
          <cell r="K3995">
            <v>0</v>
          </cell>
          <cell r="L3995">
            <v>0</v>
          </cell>
          <cell r="M3995">
            <v>0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</row>
        <row r="3996">
          <cell r="A3996">
            <v>25653108</v>
          </cell>
          <cell r="B3996" t="str">
            <v>25653108 PLA NCCD Deposit SS01 EG-74</v>
          </cell>
          <cell r="C3996">
            <v>0</v>
          </cell>
          <cell r="D3996">
            <v>0</v>
          </cell>
          <cell r="E3996">
            <v>0</v>
          </cell>
          <cell r="F3996">
            <v>0</v>
          </cell>
          <cell r="G3996">
            <v>0</v>
          </cell>
          <cell r="H3996">
            <v>0</v>
          </cell>
          <cell r="I3996">
            <v>0</v>
          </cell>
          <cell r="J3996">
            <v>0</v>
          </cell>
          <cell r="K3996">
            <v>0</v>
          </cell>
          <cell r="L3996">
            <v>0</v>
          </cell>
          <cell r="M3996">
            <v>0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</row>
        <row r="3997">
          <cell r="A3997">
            <v>25653110</v>
          </cell>
          <cell r="B3997" t="str">
            <v>25653110 PLA NCCD Deposit SJ01 EG-91</v>
          </cell>
          <cell r="C3997">
            <v>0</v>
          </cell>
          <cell r="D3997">
            <v>0</v>
          </cell>
          <cell r="E3997">
            <v>0</v>
          </cell>
          <cell r="F3997">
            <v>0</v>
          </cell>
          <cell r="G3997">
            <v>0</v>
          </cell>
          <cell r="H3997">
            <v>0</v>
          </cell>
          <cell r="I3997">
            <v>0</v>
          </cell>
          <cell r="J3997">
            <v>0</v>
          </cell>
          <cell r="K3997">
            <v>0</v>
          </cell>
          <cell r="L3997">
            <v>0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</row>
        <row r="3998">
          <cell r="A3998">
            <v>25653111</v>
          </cell>
          <cell r="B3998" t="str">
            <v>25653111 PLA NCCD Deposit MT05 EG-B1</v>
          </cell>
          <cell r="C3998">
            <v>0</v>
          </cell>
          <cell r="D3998">
            <v>0</v>
          </cell>
          <cell r="E3998">
            <v>0</v>
          </cell>
          <cell r="F3998">
            <v>0</v>
          </cell>
          <cell r="G3998">
            <v>0</v>
          </cell>
          <cell r="H3998">
            <v>0</v>
          </cell>
          <cell r="I3998">
            <v>0</v>
          </cell>
          <cell r="J3998">
            <v>0</v>
          </cell>
          <cell r="K3998">
            <v>0</v>
          </cell>
          <cell r="L3998">
            <v>0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</row>
        <row r="3999">
          <cell r="A3999">
            <v>25653112</v>
          </cell>
          <cell r="B3999" t="str">
            <v>25653112 PLA NCCD Deposit MT07 EG-B2</v>
          </cell>
          <cell r="C3999">
            <v>0</v>
          </cell>
          <cell r="D3999">
            <v>0</v>
          </cell>
          <cell r="E3999">
            <v>0</v>
          </cell>
          <cell r="F3999">
            <v>0</v>
          </cell>
          <cell r="G3999">
            <v>0</v>
          </cell>
          <cell r="H3999">
            <v>0</v>
          </cell>
          <cell r="I3999">
            <v>0</v>
          </cell>
          <cell r="J3999">
            <v>0</v>
          </cell>
          <cell r="K3999">
            <v>0</v>
          </cell>
          <cell r="L3999">
            <v>0</v>
          </cell>
          <cell r="M3999">
            <v>0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</row>
        <row r="4000">
          <cell r="A4000">
            <v>25653113</v>
          </cell>
          <cell r="B4000" t="str">
            <v>25653113 PLA NCCD Deposit MT11  EG-B3</v>
          </cell>
          <cell r="C4000">
            <v>0</v>
          </cell>
          <cell r="D4000">
            <v>0</v>
          </cell>
          <cell r="E4000">
            <v>0</v>
          </cell>
          <cell r="F4000">
            <v>0</v>
          </cell>
          <cell r="G4000">
            <v>0</v>
          </cell>
          <cell r="H4000">
            <v>0</v>
          </cell>
          <cell r="I4000">
            <v>0</v>
          </cell>
          <cell r="J4000">
            <v>0</v>
          </cell>
          <cell r="K4000">
            <v>0</v>
          </cell>
          <cell r="L4000">
            <v>0</v>
          </cell>
          <cell r="M4000">
            <v>0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</row>
        <row r="4001">
          <cell r="A4001">
            <v>25653116</v>
          </cell>
          <cell r="B4001" t="str">
            <v>25653116 PLA NCCD Deposit F033 EG-NP</v>
          </cell>
          <cell r="C4001">
            <v>0</v>
          </cell>
          <cell r="D4001">
            <v>0</v>
          </cell>
          <cell r="E4001">
            <v>0</v>
          </cell>
          <cell r="F4001">
            <v>0</v>
          </cell>
          <cell r="G4001">
            <v>0</v>
          </cell>
          <cell r="H4001">
            <v>0</v>
          </cell>
          <cell r="I4001">
            <v>0</v>
          </cell>
          <cell r="J4001">
            <v>0</v>
          </cell>
          <cell r="K4001">
            <v>0</v>
          </cell>
          <cell r="L4001">
            <v>0</v>
          </cell>
          <cell r="M4001">
            <v>0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</row>
        <row r="4002">
          <cell r="A4002">
            <v>25653117</v>
          </cell>
          <cell r="B4002" t="str">
            <v>25653117 PLA NCCD Deposit F8FP EG-FP</v>
          </cell>
          <cell r="C4002">
            <v>0</v>
          </cell>
          <cell r="D4002">
            <v>0</v>
          </cell>
          <cell r="E4002">
            <v>0</v>
          </cell>
          <cell r="F4002">
            <v>0</v>
          </cell>
          <cell r="G4002">
            <v>0</v>
          </cell>
          <cell r="H4002">
            <v>0</v>
          </cell>
          <cell r="I4002">
            <v>0</v>
          </cell>
          <cell r="J4002">
            <v>0</v>
          </cell>
          <cell r="K4002">
            <v>0</v>
          </cell>
          <cell r="L4002">
            <v>0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>
            <v>0</v>
          </cell>
          <cell r="T4002">
            <v>0</v>
          </cell>
        </row>
        <row r="4003">
          <cell r="A4003">
            <v>25653119</v>
          </cell>
          <cell r="B4003" t="str">
            <v>25653119 PLA NCCD Deposit F035 EG-F4</v>
          </cell>
          <cell r="C4003">
            <v>0</v>
          </cell>
          <cell r="D4003">
            <v>0</v>
          </cell>
          <cell r="E4003">
            <v>0</v>
          </cell>
          <cell r="F4003">
            <v>0</v>
          </cell>
          <cell r="G4003">
            <v>0</v>
          </cell>
          <cell r="H4003">
            <v>0</v>
          </cell>
          <cell r="I4003">
            <v>0</v>
          </cell>
          <cell r="J4003">
            <v>0</v>
          </cell>
          <cell r="K4003">
            <v>0</v>
          </cell>
          <cell r="L4003">
            <v>0</v>
          </cell>
          <cell r="M4003">
            <v>0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>
            <v>0</v>
          </cell>
          <cell r="S4003">
            <v>0</v>
          </cell>
          <cell r="T4003">
            <v>0</v>
          </cell>
        </row>
        <row r="4004">
          <cell r="A4004">
            <v>25653121</v>
          </cell>
          <cell r="B4004" t="str">
            <v>25653121 PLA NCCD Deposit A040 EG-A5</v>
          </cell>
          <cell r="C4004">
            <v>0</v>
          </cell>
          <cell r="D4004">
            <v>0</v>
          </cell>
          <cell r="E4004">
            <v>0</v>
          </cell>
          <cell r="F4004">
            <v>0</v>
          </cell>
          <cell r="G4004">
            <v>0</v>
          </cell>
          <cell r="H4004">
            <v>0</v>
          </cell>
          <cell r="I4004">
            <v>0</v>
          </cell>
          <cell r="J4004">
            <v>0</v>
          </cell>
          <cell r="K4004">
            <v>0</v>
          </cell>
          <cell r="L4004">
            <v>0</v>
          </cell>
          <cell r="M4004">
            <v>0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>
            <v>0</v>
          </cell>
          <cell r="T4004">
            <v>0</v>
          </cell>
        </row>
        <row r="4005">
          <cell r="A4005">
            <v>25653122</v>
          </cell>
          <cell r="B4005" t="str">
            <v>25653122 PLA NCCD Deposit F040 EG-A6</v>
          </cell>
          <cell r="C4005">
            <v>0</v>
          </cell>
          <cell r="D4005">
            <v>0</v>
          </cell>
          <cell r="E4005">
            <v>0</v>
          </cell>
          <cell r="F4005">
            <v>0</v>
          </cell>
          <cell r="G4005">
            <v>0</v>
          </cell>
          <cell r="H4005">
            <v>0</v>
          </cell>
          <cell r="I4005">
            <v>0</v>
          </cell>
          <cell r="J4005">
            <v>0</v>
          </cell>
          <cell r="K4005">
            <v>0</v>
          </cell>
          <cell r="L4005">
            <v>0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>
            <v>0</v>
          </cell>
          <cell r="T4005">
            <v>0</v>
          </cell>
        </row>
        <row r="4006">
          <cell r="A4006">
            <v>25653123</v>
          </cell>
          <cell r="B4006" t="str">
            <v>25653123 PLA NCCD Deposit SC01 EG-A7</v>
          </cell>
          <cell r="C4006">
            <v>0</v>
          </cell>
          <cell r="D4006">
            <v>0</v>
          </cell>
          <cell r="E4006">
            <v>0</v>
          </cell>
          <cell r="F4006">
            <v>0</v>
          </cell>
          <cell r="G4006">
            <v>0</v>
          </cell>
          <cell r="H4006">
            <v>0</v>
          </cell>
          <cell r="I4006">
            <v>0</v>
          </cell>
          <cell r="J4006">
            <v>0</v>
          </cell>
          <cell r="K4006">
            <v>0</v>
          </cell>
          <cell r="L4006">
            <v>0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>
            <v>0</v>
          </cell>
          <cell r="T4006">
            <v>0</v>
          </cell>
        </row>
        <row r="4007">
          <cell r="A4007">
            <v>25653124</v>
          </cell>
          <cell r="B4007" t="str">
            <v>25653124 PLA NCCD Deposit A041 EG-A8</v>
          </cell>
          <cell r="C4007">
            <v>0</v>
          </cell>
          <cell r="D4007">
            <v>0</v>
          </cell>
          <cell r="E4007">
            <v>0</v>
          </cell>
          <cell r="F4007">
            <v>0</v>
          </cell>
          <cell r="G4007">
            <v>0</v>
          </cell>
          <cell r="H4007">
            <v>0</v>
          </cell>
          <cell r="I4007">
            <v>0</v>
          </cell>
          <cell r="J4007">
            <v>0</v>
          </cell>
          <cell r="K4007">
            <v>0</v>
          </cell>
          <cell r="L4007">
            <v>0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>
            <v>0</v>
          </cell>
          <cell r="T4007">
            <v>0</v>
          </cell>
        </row>
        <row r="4008">
          <cell r="A4008">
            <v>25653125</v>
          </cell>
          <cell r="B4008" t="str">
            <v>25653125 PLA NCCD Deposit F041 EG-A9</v>
          </cell>
          <cell r="C4008">
            <v>0</v>
          </cell>
          <cell r="D4008">
            <v>0</v>
          </cell>
          <cell r="E4008">
            <v>0</v>
          </cell>
          <cell r="F4008">
            <v>0</v>
          </cell>
          <cell r="G4008">
            <v>0</v>
          </cell>
          <cell r="H4008">
            <v>0</v>
          </cell>
          <cell r="I4008">
            <v>0</v>
          </cell>
          <cell r="J4008">
            <v>0</v>
          </cell>
          <cell r="K4008">
            <v>0</v>
          </cell>
          <cell r="L4008">
            <v>0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>
            <v>0</v>
          </cell>
          <cell r="T4008">
            <v>0</v>
          </cell>
        </row>
        <row r="4009">
          <cell r="A4009">
            <v>25653501</v>
          </cell>
          <cell r="B4009" t="str">
            <v>25653501 PLA Ed. Cess F002 EG-02</v>
          </cell>
          <cell r="C4009">
            <v>0</v>
          </cell>
          <cell r="D4009">
            <v>0</v>
          </cell>
          <cell r="E4009">
            <v>0</v>
          </cell>
          <cell r="F4009">
            <v>0</v>
          </cell>
          <cell r="G4009">
            <v>0</v>
          </cell>
          <cell r="H4009">
            <v>0</v>
          </cell>
          <cell r="I4009">
            <v>0</v>
          </cell>
          <cell r="J4009">
            <v>0</v>
          </cell>
          <cell r="K4009">
            <v>0</v>
          </cell>
          <cell r="L4009">
            <v>0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>
            <v>0</v>
          </cell>
          <cell r="T4009">
            <v>0</v>
          </cell>
        </row>
        <row r="4010">
          <cell r="A4010">
            <v>25653502</v>
          </cell>
          <cell r="B4010" t="str">
            <v>25653502 PLA Ed. Cess F003 EG-03</v>
          </cell>
          <cell r="C4010">
            <v>0</v>
          </cell>
          <cell r="D4010">
            <v>0</v>
          </cell>
          <cell r="E4010">
            <v>0</v>
          </cell>
          <cell r="F4010">
            <v>0</v>
          </cell>
          <cell r="G4010">
            <v>0</v>
          </cell>
          <cell r="H4010">
            <v>0</v>
          </cell>
          <cell r="I4010">
            <v>0</v>
          </cell>
          <cell r="J4010">
            <v>0</v>
          </cell>
          <cell r="K4010">
            <v>0</v>
          </cell>
          <cell r="L4010">
            <v>0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>
            <v>0</v>
          </cell>
          <cell r="T4010">
            <v>0</v>
          </cell>
        </row>
        <row r="4011">
          <cell r="A4011">
            <v>25653503</v>
          </cell>
          <cell r="B4011" t="str">
            <v>25653503 PLA Ed. Cess F016 EG-94</v>
          </cell>
          <cell r="C4011">
            <v>0</v>
          </cell>
          <cell r="D4011">
            <v>0</v>
          </cell>
          <cell r="E4011">
            <v>0</v>
          </cell>
          <cell r="F4011">
            <v>0</v>
          </cell>
          <cell r="G4011">
            <v>0</v>
          </cell>
          <cell r="H4011">
            <v>0</v>
          </cell>
          <cell r="I4011">
            <v>0</v>
          </cell>
          <cell r="J4011">
            <v>0</v>
          </cell>
          <cell r="K4011">
            <v>0</v>
          </cell>
          <cell r="L4011">
            <v>0</v>
          </cell>
          <cell r="M4011">
            <v>0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>
            <v>0</v>
          </cell>
          <cell r="T4011">
            <v>0</v>
          </cell>
        </row>
        <row r="4012">
          <cell r="A4012">
            <v>25653504</v>
          </cell>
          <cell r="B4012" t="str">
            <v>25653504 PLA Ed. Cess F005 EG-95</v>
          </cell>
          <cell r="C4012">
            <v>0</v>
          </cell>
          <cell r="D4012">
            <v>0</v>
          </cell>
          <cell r="E4012">
            <v>0</v>
          </cell>
          <cell r="F4012">
            <v>0</v>
          </cell>
          <cell r="G4012">
            <v>0</v>
          </cell>
          <cell r="H4012">
            <v>0</v>
          </cell>
          <cell r="I4012">
            <v>0</v>
          </cell>
          <cell r="J4012">
            <v>0</v>
          </cell>
          <cell r="K4012">
            <v>0</v>
          </cell>
          <cell r="L4012">
            <v>0</v>
          </cell>
          <cell r="M4012">
            <v>0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>
            <v>0</v>
          </cell>
          <cell r="S4012">
            <v>0</v>
          </cell>
          <cell r="T4012">
            <v>0</v>
          </cell>
        </row>
        <row r="4013">
          <cell r="A4013">
            <v>25653505</v>
          </cell>
          <cell r="B4013" t="str">
            <v>25653505 PLA Ed. Cess F007 EG-97</v>
          </cell>
          <cell r="C4013">
            <v>0</v>
          </cell>
          <cell r="D4013">
            <v>108.79</v>
          </cell>
          <cell r="E4013">
            <v>0</v>
          </cell>
          <cell r="F4013">
            <v>0</v>
          </cell>
          <cell r="G4013">
            <v>0</v>
          </cell>
          <cell r="H4013">
            <v>0</v>
          </cell>
          <cell r="I4013">
            <v>0</v>
          </cell>
          <cell r="J4013">
            <v>0</v>
          </cell>
          <cell r="K4013">
            <v>0</v>
          </cell>
          <cell r="L4013">
            <v>0</v>
          </cell>
          <cell r="M4013">
            <v>0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>
            <v>0</v>
          </cell>
          <cell r="T4013">
            <v>108.79</v>
          </cell>
        </row>
        <row r="4014">
          <cell r="A4014">
            <v>25653506</v>
          </cell>
          <cell r="B4014" t="str">
            <v>25653506 PLA Ed. Cess F015 EG-04</v>
          </cell>
          <cell r="C4014">
            <v>0</v>
          </cell>
          <cell r="D4014">
            <v>0</v>
          </cell>
          <cell r="E4014">
            <v>0</v>
          </cell>
          <cell r="F4014">
            <v>0</v>
          </cell>
          <cell r="G4014">
            <v>0</v>
          </cell>
          <cell r="H4014">
            <v>0</v>
          </cell>
          <cell r="I4014">
            <v>0</v>
          </cell>
          <cell r="J4014">
            <v>0</v>
          </cell>
          <cell r="K4014">
            <v>0</v>
          </cell>
          <cell r="L4014">
            <v>0</v>
          </cell>
          <cell r="M4014">
            <v>0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>
            <v>0</v>
          </cell>
          <cell r="T4014">
            <v>0</v>
          </cell>
        </row>
        <row r="4015">
          <cell r="A4015">
            <v>25653507</v>
          </cell>
          <cell r="B4015" t="str">
            <v>25653507 PLA Ed. Cess F010 EG-10</v>
          </cell>
          <cell r="C4015">
            <v>0</v>
          </cell>
          <cell r="D4015">
            <v>0</v>
          </cell>
          <cell r="E4015">
            <v>0</v>
          </cell>
          <cell r="F4015">
            <v>0</v>
          </cell>
          <cell r="G4015">
            <v>0</v>
          </cell>
          <cell r="H4015">
            <v>0</v>
          </cell>
          <cell r="I4015">
            <v>0</v>
          </cell>
          <cell r="J4015">
            <v>0</v>
          </cell>
          <cell r="K4015">
            <v>0</v>
          </cell>
          <cell r="L4015">
            <v>0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>
            <v>0</v>
          </cell>
          <cell r="T4015">
            <v>0</v>
          </cell>
        </row>
        <row r="4016">
          <cell r="A4016">
            <v>25653508</v>
          </cell>
          <cell r="B4016" t="str">
            <v>25653508 PLA Ed. Cess F014 EG-93</v>
          </cell>
          <cell r="C4016">
            <v>0</v>
          </cell>
          <cell r="D4016">
            <v>0</v>
          </cell>
          <cell r="E4016">
            <v>0</v>
          </cell>
          <cell r="F4016">
            <v>0</v>
          </cell>
          <cell r="G4016">
            <v>0</v>
          </cell>
          <cell r="H4016">
            <v>0</v>
          </cell>
          <cell r="I4016">
            <v>0</v>
          </cell>
          <cell r="J4016">
            <v>0</v>
          </cell>
          <cell r="K4016">
            <v>0</v>
          </cell>
          <cell r="L4016">
            <v>0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>
            <v>0</v>
          </cell>
          <cell r="T4016">
            <v>0</v>
          </cell>
        </row>
        <row r="4017">
          <cell r="A4017">
            <v>25653509</v>
          </cell>
          <cell r="B4017" t="str">
            <v>25653509 PLA Ed. Cess F008 EG-98</v>
          </cell>
          <cell r="C4017">
            <v>0</v>
          </cell>
          <cell r="D4017">
            <v>0</v>
          </cell>
          <cell r="E4017">
            <v>0</v>
          </cell>
          <cell r="F4017">
            <v>0</v>
          </cell>
          <cell r="G4017">
            <v>0</v>
          </cell>
          <cell r="H4017">
            <v>0</v>
          </cell>
          <cell r="I4017">
            <v>0</v>
          </cell>
          <cell r="J4017">
            <v>0</v>
          </cell>
          <cell r="K4017">
            <v>0</v>
          </cell>
          <cell r="L4017">
            <v>0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>
            <v>0</v>
          </cell>
          <cell r="T4017">
            <v>0</v>
          </cell>
        </row>
        <row r="4018">
          <cell r="A4018">
            <v>25653510</v>
          </cell>
          <cell r="B4018" t="str">
            <v>25653510 PLA Ed. Cess F009 EG-99</v>
          </cell>
          <cell r="C4018">
            <v>0</v>
          </cell>
          <cell r="D4018">
            <v>0</v>
          </cell>
          <cell r="E4018">
            <v>0</v>
          </cell>
          <cell r="F4018">
            <v>0</v>
          </cell>
          <cell r="G4018">
            <v>0</v>
          </cell>
          <cell r="H4018">
            <v>0</v>
          </cell>
          <cell r="I4018">
            <v>0</v>
          </cell>
          <cell r="J4018">
            <v>0</v>
          </cell>
          <cell r="K4018">
            <v>0</v>
          </cell>
          <cell r="L4018">
            <v>0</v>
          </cell>
          <cell r="M4018">
            <v>0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>
            <v>0</v>
          </cell>
          <cell r="T4018">
            <v>0</v>
          </cell>
        </row>
        <row r="4019">
          <cell r="A4019">
            <v>25653511</v>
          </cell>
          <cell r="B4019" t="str">
            <v>25653511 PLA Ed. Cess FS01 EG-26</v>
          </cell>
          <cell r="C4019">
            <v>0</v>
          </cell>
          <cell r="D4019">
            <v>0</v>
          </cell>
          <cell r="E4019">
            <v>0</v>
          </cell>
          <cell r="F4019">
            <v>0</v>
          </cell>
          <cell r="G4019">
            <v>0</v>
          </cell>
          <cell r="H4019">
            <v>0</v>
          </cell>
          <cell r="I4019">
            <v>0</v>
          </cell>
          <cell r="J4019">
            <v>0</v>
          </cell>
          <cell r="K4019">
            <v>0</v>
          </cell>
          <cell r="L4019">
            <v>0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>
            <v>0</v>
          </cell>
          <cell r="T4019">
            <v>0</v>
          </cell>
        </row>
        <row r="4020">
          <cell r="A4020">
            <v>25653512</v>
          </cell>
          <cell r="B4020" t="str">
            <v>25653512 PLA Ed. Cess FS02 EG-27</v>
          </cell>
          <cell r="C4020">
            <v>0</v>
          </cell>
          <cell r="D4020">
            <v>0</v>
          </cell>
          <cell r="E4020">
            <v>0</v>
          </cell>
          <cell r="F4020">
            <v>0</v>
          </cell>
          <cell r="G4020">
            <v>0</v>
          </cell>
          <cell r="H4020">
            <v>0</v>
          </cell>
          <cell r="I4020">
            <v>0</v>
          </cell>
          <cell r="J4020">
            <v>0</v>
          </cell>
          <cell r="K4020">
            <v>0</v>
          </cell>
          <cell r="L4020">
            <v>0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>
            <v>0</v>
          </cell>
          <cell r="T4020">
            <v>0</v>
          </cell>
        </row>
        <row r="4021">
          <cell r="A4021">
            <v>25653513</v>
          </cell>
          <cell r="B4021" t="str">
            <v>25653513 PLA Ed. Cess FS03 EG-28</v>
          </cell>
          <cell r="C4021">
            <v>0</v>
          </cell>
          <cell r="D4021">
            <v>0</v>
          </cell>
          <cell r="E4021">
            <v>0</v>
          </cell>
          <cell r="F4021">
            <v>0</v>
          </cell>
          <cell r="G4021">
            <v>0</v>
          </cell>
          <cell r="H4021">
            <v>0</v>
          </cell>
          <cell r="I4021">
            <v>0</v>
          </cell>
          <cell r="J4021">
            <v>0</v>
          </cell>
          <cell r="K4021">
            <v>0</v>
          </cell>
          <cell r="L4021">
            <v>0</v>
          </cell>
          <cell r="M4021">
            <v>0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>
            <v>0</v>
          </cell>
          <cell r="T4021">
            <v>0</v>
          </cell>
        </row>
        <row r="4022">
          <cell r="A4022">
            <v>25653514</v>
          </cell>
          <cell r="B4022" t="str">
            <v>25653514 PLA Ed. Cess FS04 EG-29</v>
          </cell>
          <cell r="C4022">
            <v>0</v>
          </cell>
          <cell r="D4022">
            <v>0</v>
          </cell>
          <cell r="E4022">
            <v>0</v>
          </cell>
          <cell r="F4022">
            <v>0</v>
          </cell>
          <cell r="G4022">
            <v>0</v>
          </cell>
          <cell r="H4022">
            <v>0</v>
          </cell>
          <cell r="I4022">
            <v>0</v>
          </cell>
          <cell r="J4022">
            <v>0</v>
          </cell>
          <cell r="K4022">
            <v>0</v>
          </cell>
          <cell r="L4022">
            <v>0</v>
          </cell>
          <cell r="M4022">
            <v>0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</row>
        <row r="4023">
          <cell r="A4023">
            <v>25653515</v>
          </cell>
          <cell r="B4023" t="str">
            <v>25653515 PLA Ed. Cess A011 EG-11</v>
          </cell>
          <cell r="C4023">
            <v>0</v>
          </cell>
          <cell r="D4023">
            <v>0</v>
          </cell>
          <cell r="E4023">
            <v>0</v>
          </cell>
          <cell r="F4023">
            <v>0</v>
          </cell>
          <cell r="G4023">
            <v>0</v>
          </cell>
          <cell r="H4023">
            <v>0</v>
          </cell>
          <cell r="I4023">
            <v>0</v>
          </cell>
          <cell r="J4023">
            <v>0</v>
          </cell>
          <cell r="K4023">
            <v>0</v>
          </cell>
          <cell r="L4023">
            <v>0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</row>
        <row r="4024">
          <cell r="A4024">
            <v>25653516</v>
          </cell>
          <cell r="B4024" t="str">
            <v>25653516 PLA Ed. Cess A012 EG-11</v>
          </cell>
          <cell r="C4024">
            <v>0</v>
          </cell>
          <cell r="D4024">
            <v>0</v>
          </cell>
          <cell r="E4024">
            <v>0</v>
          </cell>
          <cell r="F4024">
            <v>0</v>
          </cell>
          <cell r="G4024">
            <v>0</v>
          </cell>
          <cell r="H4024">
            <v>0</v>
          </cell>
          <cell r="I4024">
            <v>0</v>
          </cell>
          <cell r="J4024">
            <v>0</v>
          </cell>
          <cell r="K4024">
            <v>0</v>
          </cell>
          <cell r="L4024">
            <v>0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</row>
        <row r="4025">
          <cell r="A4025">
            <v>25653517</v>
          </cell>
          <cell r="B4025" t="str">
            <v>25653517 PLA Ed. Cess A013 EG-11</v>
          </cell>
          <cell r="C4025">
            <v>0</v>
          </cell>
          <cell r="D4025">
            <v>0</v>
          </cell>
          <cell r="E4025">
            <v>0</v>
          </cell>
          <cell r="F4025">
            <v>0</v>
          </cell>
          <cell r="G4025">
            <v>0</v>
          </cell>
          <cell r="H4025">
            <v>0</v>
          </cell>
          <cell r="I4025">
            <v>0</v>
          </cell>
          <cell r="J4025">
            <v>0</v>
          </cell>
          <cell r="K4025">
            <v>0</v>
          </cell>
          <cell r="L4025">
            <v>0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</row>
        <row r="4026">
          <cell r="A4026">
            <v>25653518</v>
          </cell>
          <cell r="B4026" t="str">
            <v>25653518 PLA Ed. Cess A002 EG-12</v>
          </cell>
          <cell r="C4026">
            <v>0</v>
          </cell>
          <cell r="D4026">
            <v>0</v>
          </cell>
          <cell r="E4026">
            <v>0</v>
          </cell>
          <cell r="F4026">
            <v>0</v>
          </cell>
          <cell r="G4026">
            <v>0</v>
          </cell>
          <cell r="H4026">
            <v>0</v>
          </cell>
          <cell r="I4026">
            <v>0</v>
          </cell>
          <cell r="J4026">
            <v>0</v>
          </cell>
          <cell r="K4026">
            <v>0</v>
          </cell>
          <cell r="L4026">
            <v>0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</row>
        <row r="4027">
          <cell r="A4027">
            <v>25653519</v>
          </cell>
          <cell r="B4027" t="str">
            <v>25653519 PLA Ed. Cess A003 EG-13</v>
          </cell>
          <cell r="C4027">
            <v>0</v>
          </cell>
          <cell r="D4027">
            <v>0</v>
          </cell>
          <cell r="E4027">
            <v>0</v>
          </cell>
          <cell r="F4027">
            <v>0</v>
          </cell>
          <cell r="G4027">
            <v>0</v>
          </cell>
          <cell r="H4027">
            <v>0</v>
          </cell>
          <cell r="I4027">
            <v>0</v>
          </cell>
          <cell r="J4027">
            <v>0</v>
          </cell>
          <cell r="K4027">
            <v>0</v>
          </cell>
          <cell r="L4027">
            <v>0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</row>
        <row r="4028">
          <cell r="A4028">
            <v>25653520</v>
          </cell>
          <cell r="B4028" t="str">
            <v>25653520 PLA Ed. Cess A004 EG-14</v>
          </cell>
          <cell r="C4028">
            <v>0</v>
          </cell>
          <cell r="D4028">
            <v>0</v>
          </cell>
          <cell r="E4028">
            <v>0</v>
          </cell>
          <cell r="F4028">
            <v>0</v>
          </cell>
          <cell r="G4028">
            <v>0</v>
          </cell>
          <cell r="H4028">
            <v>0</v>
          </cell>
          <cell r="I4028">
            <v>0</v>
          </cell>
          <cell r="J4028">
            <v>0</v>
          </cell>
          <cell r="K4028">
            <v>0</v>
          </cell>
          <cell r="L4028">
            <v>0</v>
          </cell>
          <cell r="M4028">
            <v>0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</row>
        <row r="4029">
          <cell r="A4029">
            <v>25653521</v>
          </cell>
          <cell r="B4029" t="str">
            <v>25653521 PLA Ed. Cess A005 EG-15</v>
          </cell>
          <cell r="C4029">
            <v>0</v>
          </cell>
          <cell r="D4029">
            <v>0</v>
          </cell>
          <cell r="E4029">
            <v>0</v>
          </cell>
          <cell r="F4029">
            <v>0</v>
          </cell>
          <cell r="G4029">
            <v>0</v>
          </cell>
          <cell r="H4029">
            <v>0</v>
          </cell>
          <cell r="I4029">
            <v>0</v>
          </cell>
          <cell r="J4029">
            <v>0</v>
          </cell>
          <cell r="K4029">
            <v>0</v>
          </cell>
          <cell r="L4029">
            <v>0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</row>
        <row r="4030">
          <cell r="A4030">
            <v>25653522</v>
          </cell>
          <cell r="B4030" t="str">
            <v>25653522 PLA Ed. Cess A006 EG-16</v>
          </cell>
          <cell r="C4030">
            <v>0</v>
          </cell>
          <cell r="D4030">
            <v>0</v>
          </cell>
          <cell r="E4030">
            <v>0</v>
          </cell>
          <cell r="F4030">
            <v>0</v>
          </cell>
          <cell r="G4030">
            <v>0</v>
          </cell>
          <cell r="H4030">
            <v>0</v>
          </cell>
          <cell r="I4030">
            <v>0</v>
          </cell>
          <cell r="J4030">
            <v>0</v>
          </cell>
          <cell r="K4030">
            <v>0</v>
          </cell>
          <cell r="L4030">
            <v>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</row>
        <row r="4031">
          <cell r="A4031">
            <v>25653523</v>
          </cell>
          <cell r="B4031" t="str">
            <v>25653523 PLA Ed. Cess A015 EG-18</v>
          </cell>
          <cell r="C4031">
            <v>0</v>
          </cell>
          <cell r="D4031">
            <v>0</v>
          </cell>
          <cell r="E4031">
            <v>0</v>
          </cell>
          <cell r="F4031">
            <v>0</v>
          </cell>
          <cell r="G4031">
            <v>0</v>
          </cell>
          <cell r="H4031">
            <v>0</v>
          </cell>
          <cell r="I4031">
            <v>0</v>
          </cell>
          <cell r="J4031">
            <v>0</v>
          </cell>
          <cell r="K4031">
            <v>0</v>
          </cell>
          <cell r="L4031">
            <v>0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</row>
        <row r="4032">
          <cell r="A4032">
            <v>25653524</v>
          </cell>
          <cell r="B4032" t="str">
            <v>25653524 PLA Ed. Cess A018 EG-19</v>
          </cell>
          <cell r="C4032">
            <v>0</v>
          </cell>
          <cell r="D4032">
            <v>0</v>
          </cell>
          <cell r="E4032">
            <v>0</v>
          </cell>
          <cell r="F4032">
            <v>0</v>
          </cell>
          <cell r="G4032">
            <v>0</v>
          </cell>
          <cell r="H4032">
            <v>0</v>
          </cell>
          <cell r="I4032">
            <v>0</v>
          </cell>
          <cell r="J4032">
            <v>0</v>
          </cell>
          <cell r="K4032">
            <v>0</v>
          </cell>
          <cell r="L4032">
            <v>0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</row>
        <row r="4033">
          <cell r="A4033">
            <v>25653525</v>
          </cell>
          <cell r="B4033" t="str">
            <v>25653525 PLA Ed. Cess MD05 EG-45</v>
          </cell>
          <cell r="C4033">
            <v>0</v>
          </cell>
          <cell r="D4033">
            <v>0</v>
          </cell>
          <cell r="E4033">
            <v>0</v>
          </cell>
          <cell r="F4033">
            <v>0</v>
          </cell>
          <cell r="G4033">
            <v>0</v>
          </cell>
          <cell r="H4033">
            <v>0</v>
          </cell>
          <cell r="I4033">
            <v>0</v>
          </cell>
          <cell r="J4033">
            <v>0</v>
          </cell>
          <cell r="K4033">
            <v>0</v>
          </cell>
          <cell r="L4033">
            <v>0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</row>
        <row r="4034">
          <cell r="A4034">
            <v>25653526</v>
          </cell>
          <cell r="B4034" t="str">
            <v>25653526 PLA Ed. Cess A010 EG-56</v>
          </cell>
          <cell r="C4034">
            <v>0</v>
          </cell>
          <cell r="D4034">
            <v>0</v>
          </cell>
          <cell r="E4034">
            <v>0</v>
          </cell>
          <cell r="F4034">
            <v>0</v>
          </cell>
          <cell r="G4034">
            <v>0</v>
          </cell>
          <cell r="H4034">
            <v>0</v>
          </cell>
          <cell r="I4034">
            <v>0</v>
          </cell>
          <cell r="J4034">
            <v>0</v>
          </cell>
          <cell r="K4034">
            <v>0</v>
          </cell>
          <cell r="L4034">
            <v>0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</row>
        <row r="4035">
          <cell r="A4035">
            <v>25653527</v>
          </cell>
          <cell r="B4035" t="str">
            <v>25653527 PLA Ed. Cess A008 EG-60</v>
          </cell>
          <cell r="C4035">
            <v>0</v>
          </cell>
          <cell r="D4035">
            <v>0</v>
          </cell>
          <cell r="E4035">
            <v>0</v>
          </cell>
          <cell r="F4035">
            <v>0</v>
          </cell>
          <cell r="G4035">
            <v>0</v>
          </cell>
          <cell r="H4035">
            <v>0</v>
          </cell>
          <cell r="I4035">
            <v>0</v>
          </cell>
          <cell r="J4035">
            <v>0</v>
          </cell>
          <cell r="K4035">
            <v>0</v>
          </cell>
          <cell r="L4035">
            <v>0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</row>
        <row r="4036">
          <cell r="A4036">
            <v>25653528</v>
          </cell>
          <cell r="B4036" t="str">
            <v>25653528 PLA Ed. Cess A009 EG-61</v>
          </cell>
          <cell r="C4036">
            <v>0</v>
          </cell>
          <cell r="D4036">
            <v>0</v>
          </cell>
          <cell r="E4036">
            <v>0</v>
          </cell>
          <cell r="F4036">
            <v>0</v>
          </cell>
          <cell r="G4036">
            <v>0</v>
          </cell>
          <cell r="H4036">
            <v>0</v>
          </cell>
          <cell r="I4036">
            <v>0</v>
          </cell>
          <cell r="J4036">
            <v>0</v>
          </cell>
          <cell r="K4036">
            <v>0</v>
          </cell>
          <cell r="L4036">
            <v>0</v>
          </cell>
          <cell r="M4036">
            <v>0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</row>
        <row r="4037">
          <cell r="A4037">
            <v>25653529</v>
          </cell>
          <cell r="B4037" t="str">
            <v>25653529 PLA Ed. Cess F001 EG-62</v>
          </cell>
          <cell r="C4037">
            <v>0</v>
          </cell>
          <cell r="D4037">
            <v>0</v>
          </cell>
          <cell r="E4037">
            <v>0</v>
          </cell>
          <cell r="F4037">
            <v>0</v>
          </cell>
          <cell r="G4037">
            <v>0</v>
          </cell>
          <cell r="H4037">
            <v>0</v>
          </cell>
          <cell r="I4037">
            <v>0</v>
          </cell>
          <cell r="J4037">
            <v>0</v>
          </cell>
          <cell r="K4037">
            <v>0</v>
          </cell>
          <cell r="L4037">
            <v>0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</row>
        <row r="4038">
          <cell r="A4038">
            <v>25653530</v>
          </cell>
          <cell r="B4038" t="str">
            <v>25653530 PLA Ed. Cess SA01 EG-63</v>
          </cell>
          <cell r="C4038">
            <v>0</v>
          </cell>
          <cell r="D4038">
            <v>0</v>
          </cell>
          <cell r="E4038">
            <v>0</v>
          </cell>
          <cell r="F4038">
            <v>0</v>
          </cell>
          <cell r="G4038">
            <v>0</v>
          </cell>
          <cell r="H4038">
            <v>0</v>
          </cell>
          <cell r="I4038">
            <v>0</v>
          </cell>
          <cell r="J4038">
            <v>0</v>
          </cell>
          <cell r="K4038">
            <v>0</v>
          </cell>
          <cell r="L4038">
            <v>0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</row>
        <row r="4039">
          <cell r="A4039">
            <v>25653531</v>
          </cell>
          <cell r="B4039" t="str">
            <v>25653531 PLA Ed. Cess SF01 EG-63</v>
          </cell>
          <cell r="C4039">
            <v>0</v>
          </cell>
          <cell r="D4039">
            <v>0</v>
          </cell>
          <cell r="E4039">
            <v>0</v>
          </cell>
          <cell r="F4039">
            <v>0</v>
          </cell>
          <cell r="G4039">
            <v>0</v>
          </cell>
          <cell r="H4039">
            <v>0</v>
          </cell>
          <cell r="I4039">
            <v>0</v>
          </cell>
          <cell r="J4039">
            <v>0</v>
          </cell>
          <cell r="K4039">
            <v>0</v>
          </cell>
          <cell r="L4039">
            <v>0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</row>
        <row r="4040">
          <cell r="A4040">
            <v>25653532</v>
          </cell>
          <cell r="B4040" t="str">
            <v>25653532 PLA Ed. Cess SF02 EG-63</v>
          </cell>
          <cell r="C4040">
            <v>0</v>
          </cell>
          <cell r="D4040">
            <v>0</v>
          </cell>
          <cell r="E4040">
            <v>0</v>
          </cell>
          <cell r="F4040">
            <v>0</v>
          </cell>
          <cell r="G4040">
            <v>0</v>
          </cell>
          <cell r="H4040">
            <v>0</v>
          </cell>
          <cell r="I4040">
            <v>0</v>
          </cell>
          <cell r="J4040">
            <v>0</v>
          </cell>
          <cell r="K4040">
            <v>0</v>
          </cell>
          <cell r="L4040">
            <v>0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</row>
        <row r="4041">
          <cell r="A4041">
            <v>25653533</v>
          </cell>
          <cell r="B4041" t="str">
            <v>25653533 PLA Ed. Cess SA02 EG-64</v>
          </cell>
          <cell r="C4041">
            <v>0</v>
          </cell>
          <cell r="D4041">
            <v>0</v>
          </cell>
          <cell r="E4041">
            <v>0</v>
          </cell>
          <cell r="F4041">
            <v>0</v>
          </cell>
          <cell r="G4041">
            <v>0</v>
          </cell>
          <cell r="H4041">
            <v>0</v>
          </cell>
          <cell r="I4041">
            <v>0</v>
          </cell>
          <cell r="J4041">
            <v>0</v>
          </cell>
          <cell r="K4041">
            <v>0</v>
          </cell>
          <cell r="L4041">
            <v>0</v>
          </cell>
          <cell r="M4041">
            <v>0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</row>
        <row r="4042">
          <cell r="A4042">
            <v>25653534</v>
          </cell>
          <cell r="B4042" t="str">
            <v>25653534 PLA Ed. Cess SA03 EG-65</v>
          </cell>
          <cell r="C4042">
            <v>0</v>
          </cell>
          <cell r="D4042">
            <v>0</v>
          </cell>
          <cell r="E4042">
            <v>0</v>
          </cell>
          <cell r="F4042">
            <v>0</v>
          </cell>
          <cell r="G4042">
            <v>0</v>
          </cell>
          <cell r="H4042">
            <v>0</v>
          </cell>
          <cell r="I4042">
            <v>0</v>
          </cell>
          <cell r="J4042">
            <v>0</v>
          </cell>
          <cell r="K4042">
            <v>0</v>
          </cell>
          <cell r="L4042">
            <v>0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</row>
        <row r="4043">
          <cell r="A4043">
            <v>25653535</v>
          </cell>
          <cell r="B4043" t="str">
            <v>25653535 PLA Ed. Cess A016 EG-71</v>
          </cell>
          <cell r="C4043">
            <v>0</v>
          </cell>
          <cell r="D4043">
            <v>0</v>
          </cell>
          <cell r="E4043">
            <v>0</v>
          </cell>
          <cell r="F4043">
            <v>0</v>
          </cell>
          <cell r="G4043">
            <v>0</v>
          </cell>
          <cell r="H4043">
            <v>0</v>
          </cell>
          <cell r="I4043">
            <v>0</v>
          </cell>
          <cell r="J4043">
            <v>0</v>
          </cell>
          <cell r="K4043">
            <v>0</v>
          </cell>
          <cell r="L4043">
            <v>0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</row>
        <row r="4044">
          <cell r="A4044">
            <v>25653536</v>
          </cell>
          <cell r="B4044" t="str">
            <v>25653536 PLA Ed. Cess F013 EG-72</v>
          </cell>
          <cell r="C4044">
            <v>0</v>
          </cell>
          <cell r="D4044">
            <v>0</v>
          </cell>
          <cell r="E4044">
            <v>0</v>
          </cell>
          <cell r="F4044">
            <v>0</v>
          </cell>
          <cell r="G4044">
            <v>0</v>
          </cell>
          <cell r="H4044">
            <v>0</v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</row>
        <row r="4045">
          <cell r="A4045">
            <v>25653537</v>
          </cell>
          <cell r="B4045" t="str">
            <v>25653537 PLA Ed. Cess SK01 EG-73</v>
          </cell>
          <cell r="C4045">
            <v>0</v>
          </cell>
          <cell r="D4045">
            <v>0</v>
          </cell>
          <cell r="E4045">
            <v>0</v>
          </cell>
          <cell r="F4045">
            <v>0</v>
          </cell>
          <cell r="G4045">
            <v>0</v>
          </cell>
          <cell r="H4045">
            <v>0</v>
          </cell>
          <cell r="I4045">
            <v>0</v>
          </cell>
          <cell r="J4045">
            <v>0</v>
          </cell>
          <cell r="K4045">
            <v>0</v>
          </cell>
          <cell r="L4045">
            <v>0</v>
          </cell>
          <cell r="M4045">
            <v>0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</row>
        <row r="4046">
          <cell r="A4046">
            <v>25653539</v>
          </cell>
          <cell r="B4046" t="str">
            <v>25653539 PLA Ed. Cess A017 EG-81</v>
          </cell>
          <cell r="C4046">
            <v>0</v>
          </cell>
          <cell r="D4046">
            <v>0</v>
          </cell>
          <cell r="E4046">
            <v>0</v>
          </cell>
          <cell r="F4046">
            <v>0</v>
          </cell>
          <cell r="G4046">
            <v>0</v>
          </cell>
          <cell r="H4046">
            <v>0</v>
          </cell>
          <cell r="I4046">
            <v>0</v>
          </cell>
          <cell r="J4046">
            <v>0</v>
          </cell>
          <cell r="K4046">
            <v>0</v>
          </cell>
          <cell r="L4046">
            <v>0</v>
          </cell>
          <cell r="M4046">
            <v>0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</row>
        <row r="4047">
          <cell r="A4047">
            <v>25653540</v>
          </cell>
          <cell r="B4047" t="str">
            <v>25653540 PLA Ed. Cess F017 EG-82</v>
          </cell>
          <cell r="C4047">
            <v>0</v>
          </cell>
          <cell r="D4047">
            <v>0</v>
          </cell>
          <cell r="E4047">
            <v>0</v>
          </cell>
          <cell r="F4047">
            <v>0</v>
          </cell>
          <cell r="G4047">
            <v>0</v>
          </cell>
          <cell r="H4047">
            <v>0</v>
          </cell>
          <cell r="I4047">
            <v>0</v>
          </cell>
          <cell r="J4047">
            <v>0</v>
          </cell>
          <cell r="K4047">
            <v>0</v>
          </cell>
          <cell r="L4047">
            <v>0</v>
          </cell>
          <cell r="M4047">
            <v>0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</row>
        <row r="4048">
          <cell r="A4048">
            <v>25653541</v>
          </cell>
          <cell r="B4048" t="str">
            <v>25653541 PLA Ed. Cess SV01 EG-83</v>
          </cell>
          <cell r="C4048">
            <v>0</v>
          </cell>
          <cell r="D4048">
            <v>0</v>
          </cell>
          <cell r="E4048">
            <v>0</v>
          </cell>
          <cell r="F4048">
            <v>0</v>
          </cell>
          <cell r="G4048">
            <v>0</v>
          </cell>
          <cell r="H4048">
            <v>0</v>
          </cell>
          <cell r="I4048">
            <v>0</v>
          </cell>
          <cell r="J4048">
            <v>0</v>
          </cell>
          <cell r="K4048">
            <v>0</v>
          </cell>
          <cell r="L4048">
            <v>0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</row>
        <row r="4049">
          <cell r="A4049">
            <v>25653561</v>
          </cell>
          <cell r="B4049" t="str">
            <v>25653561 PLA Ed. Cess AMRV EG-22</v>
          </cell>
          <cell r="C4049">
            <v>0</v>
          </cell>
          <cell r="D4049">
            <v>0</v>
          </cell>
          <cell r="E4049">
            <v>0</v>
          </cell>
          <cell r="F4049">
            <v>0</v>
          </cell>
          <cell r="G4049">
            <v>0</v>
          </cell>
          <cell r="H4049">
            <v>0</v>
          </cell>
          <cell r="I4049">
            <v>0</v>
          </cell>
          <cell r="J4049">
            <v>0</v>
          </cell>
          <cell r="K4049">
            <v>0</v>
          </cell>
          <cell r="L4049">
            <v>0</v>
          </cell>
          <cell r="M4049">
            <v>0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</row>
        <row r="4050">
          <cell r="A4050">
            <v>25653562</v>
          </cell>
          <cell r="B4050" t="str">
            <v>25653562 PLA Ed. Cess FMRV EG-'22</v>
          </cell>
          <cell r="C4050">
            <v>0</v>
          </cell>
          <cell r="D4050">
            <v>0</v>
          </cell>
          <cell r="E4050">
            <v>0</v>
          </cell>
          <cell r="F4050">
            <v>0</v>
          </cell>
          <cell r="G4050">
            <v>0</v>
          </cell>
          <cell r="H4050">
            <v>0</v>
          </cell>
          <cell r="I4050">
            <v>0</v>
          </cell>
          <cell r="J4050">
            <v>0</v>
          </cell>
          <cell r="K4050">
            <v>0</v>
          </cell>
          <cell r="L4050">
            <v>0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</row>
        <row r="4051">
          <cell r="A4051">
            <v>25653563</v>
          </cell>
          <cell r="B4051" t="str">
            <v>25653563 PLA Ed. Cess MRVA EG-23</v>
          </cell>
          <cell r="C4051">
            <v>0</v>
          </cell>
          <cell r="D4051">
            <v>0</v>
          </cell>
          <cell r="E4051">
            <v>0</v>
          </cell>
          <cell r="F4051">
            <v>0</v>
          </cell>
          <cell r="G4051">
            <v>0</v>
          </cell>
          <cell r="H4051">
            <v>0</v>
          </cell>
          <cell r="I4051">
            <v>0</v>
          </cell>
          <cell r="J4051">
            <v>0</v>
          </cell>
          <cell r="K4051">
            <v>0</v>
          </cell>
          <cell r="L4051">
            <v>0</v>
          </cell>
          <cell r="M4051">
            <v>0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</row>
        <row r="4052">
          <cell r="A4052">
            <v>25653564</v>
          </cell>
          <cell r="B4052" t="str">
            <v>25653564 PLA Ed. Cess MRVF EG-24</v>
          </cell>
          <cell r="C4052">
            <v>0</v>
          </cell>
          <cell r="D4052">
            <v>0</v>
          </cell>
          <cell r="E4052">
            <v>0</v>
          </cell>
          <cell r="F4052">
            <v>0</v>
          </cell>
          <cell r="G4052">
            <v>0</v>
          </cell>
          <cell r="H4052">
            <v>0</v>
          </cell>
          <cell r="I4052">
            <v>0</v>
          </cell>
          <cell r="J4052">
            <v>0</v>
          </cell>
          <cell r="K4052">
            <v>0</v>
          </cell>
          <cell r="L4052">
            <v>0</v>
          </cell>
          <cell r="M4052">
            <v>0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</row>
        <row r="4053">
          <cell r="A4053">
            <v>25653565</v>
          </cell>
          <cell r="B4053" t="str">
            <v>25653565 PLA Ed. Cess MRVH EG-25</v>
          </cell>
          <cell r="C4053">
            <v>0</v>
          </cell>
          <cell r="D4053">
            <v>0</v>
          </cell>
          <cell r="E4053">
            <v>0</v>
          </cell>
          <cell r="F4053">
            <v>0</v>
          </cell>
          <cell r="G4053">
            <v>0</v>
          </cell>
          <cell r="H4053">
            <v>0</v>
          </cell>
          <cell r="I4053">
            <v>0</v>
          </cell>
          <cell r="J4053">
            <v>0</v>
          </cell>
          <cell r="K4053">
            <v>0</v>
          </cell>
          <cell r="L4053">
            <v>0</v>
          </cell>
          <cell r="M4053">
            <v>0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</row>
        <row r="4054">
          <cell r="A4054">
            <v>25653574</v>
          </cell>
          <cell r="B4054" t="str">
            <v>25653574 PLA Ed. Cess AI05 EG-09</v>
          </cell>
          <cell r="C4054">
            <v>0</v>
          </cell>
          <cell r="D4054">
            <v>0</v>
          </cell>
          <cell r="E4054">
            <v>0</v>
          </cell>
          <cell r="F4054">
            <v>0</v>
          </cell>
          <cell r="G4054">
            <v>0</v>
          </cell>
          <cell r="H4054">
            <v>0</v>
          </cell>
          <cell r="I4054">
            <v>0</v>
          </cell>
          <cell r="J4054">
            <v>0</v>
          </cell>
          <cell r="K4054">
            <v>0</v>
          </cell>
          <cell r="L4054">
            <v>0</v>
          </cell>
          <cell r="M4054">
            <v>0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</row>
        <row r="4055">
          <cell r="A4055">
            <v>25653575</v>
          </cell>
          <cell r="B4055" t="str">
            <v>25653575 PLA Ed. Cess AR03 EG-06</v>
          </cell>
          <cell r="C4055">
            <v>0</v>
          </cell>
          <cell r="D4055">
            <v>0</v>
          </cell>
          <cell r="E4055">
            <v>0</v>
          </cell>
          <cell r="F4055">
            <v>0</v>
          </cell>
          <cell r="G4055">
            <v>0</v>
          </cell>
          <cell r="H4055">
            <v>0</v>
          </cell>
          <cell r="I4055">
            <v>0</v>
          </cell>
          <cell r="J4055">
            <v>0</v>
          </cell>
          <cell r="K4055">
            <v>0</v>
          </cell>
          <cell r="L4055">
            <v>0</v>
          </cell>
          <cell r="M4055">
            <v>0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</row>
        <row r="4056">
          <cell r="A4056">
            <v>25653583</v>
          </cell>
          <cell r="B4056" t="str">
            <v>25653583 PLA Ed. Cess F025 EG-C1</v>
          </cell>
          <cell r="C4056">
            <v>0</v>
          </cell>
          <cell r="D4056">
            <v>0</v>
          </cell>
          <cell r="E4056">
            <v>0</v>
          </cell>
          <cell r="F4056">
            <v>0</v>
          </cell>
          <cell r="G4056">
            <v>0</v>
          </cell>
          <cell r="H4056">
            <v>0</v>
          </cell>
          <cell r="I4056">
            <v>0</v>
          </cell>
          <cell r="J4056">
            <v>0</v>
          </cell>
          <cell r="K4056">
            <v>0</v>
          </cell>
          <cell r="L4056">
            <v>0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</row>
        <row r="4057">
          <cell r="A4057">
            <v>25653584</v>
          </cell>
          <cell r="B4057" t="str">
            <v>25653584 PLA Ed. Cess F026 EG-C2</v>
          </cell>
          <cell r="C4057">
            <v>0</v>
          </cell>
          <cell r="D4057">
            <v>0</v>
          </cell>
          <cell r="E4057">
            <v>0</v>
          </cell>
          <cell r="F4057">
            <v>0</v>
          </cell>
          <cell r="G4057">
            <v>0</v>
          </cell>
          <cell r="H4057">
            <v>0</v>
          </cell>
          <cell r="I4057">
            <v>0</v>
          </cell>
          <cell r="J4057">
            <v>0</v>
          </cell>
          <cell r="K4057">
            <v>0</v>
          </cell>
          <cell r="L4057">
            <v>0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</row>
        <row r="4058">
          <cell r="A4058">
            <v>25653585</v>
          </cell>
          <cell r="B4058" t="str">
            <v>25653585 PLA Ed. Cess N001 EG-46</v>
          </cell>
          <cell r="C4058">
            <v>0</v>
          </cell>
          <cell r="D4058">
            <v>0</v>
          </cell>
          <cell r="E4058">
            <v>0</v>
          </cell>
          <cell r="F4058">
            <v>0</v>
          </cell>
          <cell r="G4058">
            <v>0</v>
          </cell>
          <cell r="H4058">
            <v>0</v>
          </cell>
          <cell r="I4058">
            <v>0</v>
          </cell>
          <cell r="J4058">
            <v>0</v>
          </cell>
          <cell r="K4058">
            <v>0</v>
          </cell>
          <cell r="L4058">
            <v>0</v>
          </cell>
          <cell r="M4058">
            <v>0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</row>
        <row r="4059">
          <cell r="A4059">
            <v>25653586</v>
          </cell>
          <cell r="B4059" t="str">
            <v>25653586 PLA Ed. Cess F024 EG-V1</v>
          </cell>
          <cell r="C4059">
            <v>0</v>
          </cell>
          <cell r="D4059">
            <v>0</v>
          </cell>
          <cell r="E4059">
            <v>0</v>
          </cell>
          <cell r="F4059">
            <v>0</v>
          </cell>
          <cell r="G4059">
            <v>0</v>
          </cell>
          <cell r="H4059">
            <v>0</v>
          </cell>
          <cell r="I4059">
            <v>0</v>
          </cell>
          <cell r="J4059">
            <v>0</v>
          </cell>
          <cell r="K4059">
            <v>0</v>
          </cell>
          <cell r="L4059">
            <v>0</v>
          </cell>
          <cell r="M4059">
            <v>0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</row>
        <row r="4060">
          <cell r="A4060">
            <v>25653588</v>
          </cell>
          <cell r="B4060" t="str">
            <v>25653588 PLA Ed. Cess A027 EG-86</v>
          </cell>
          <cell r="C4060">
            <v>0</v>
          </cell>
          <cell r="D4060">
            <v>0</v>
          </cell>
          <cell r="E4060">
            <v>0</v>
          </cell>
          <cell r="F4060">
            <v>0</v>
          </cell>
          <cell r="G4060">
            <v>0</v>
          </cell>
          <cell r="H4060">
            <v>0</v>
          </cell>
          <cell r="I4060">
            <v>0</v>
          </cell>
          <cell r="J4060">
            <v>0</v>
          </cell>
          <cell r="K4060">
            <v>0</v>
          </cell>
          <cell r="L4060">
            <v>0</v>
          </cell>
          <cell r="M4060">
            <v>0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</row>
        <row r="4061">
          <cell r="A4061">
            <v>25653589</v>
          </cell>
          <cell r="B4061" t="str">
            <v>25653589 PLA Ed. Cess F023 EG-Z1</v>
          </cell>
          <cell r="C4061">
            <v>0</v>
          </cell>
          <cell r="D4061">
            <v>0</v>
          </cell>
          <cell r="E4061">
            <v>0</v>
          </cell>
          <cell r="F4061">
            <v>0</v>
          </cell>
          <cell r="G4061">
            <v>0</v>
          </cell>
          <cell r="H4061">
            <v>0</v>
          </cell>
          <cell r="I4061">
            <v>0</v>
          </cell>
          <cell r="J4061">
            <v>0</v>
          </cell>
          <cell r="K4061">
            <v>0</v>
          </cell>
          <cell r="L4061">
            <v>0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</row>
        <row r="4062">
          <cell r="A4062">
            <v>25653590</v>
          </cell>
          <cell r="B4062" t="str">
            <v>25653590 PLA Ed. Cess F027 EG-87</v>
          </cell>
          <cell r="C4062">
            <v>0</v>
          </cell>
          <cell r="D4062">
            <v>0</v>
          </cell>
          <cell r="E4062">
            <v>0</v>
          </cell>
          <cell r="F4062">
            <v>0</v>
          </cell>
          <cell r="G4062">
            <v>0</v>
          </cell>
          <cell r="H4062">
            <v>0</v>
          </cell>
          <cell r="I4062">
            <v>0</v>
          </cell>
          <cell r="J4062">
            <v>0</v>
          </cell>
          <cell r="K4062">
            <v>0</v>
          </cell>
          <cell r="L4062">
            <v>0</v>
          </cell>
          <cell r="M4062">
            <v>0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</row>
        <row r="4063">
          <cell r="A4063">
            <v>25653591</v>
          </cell>
          <cell r="B4063" t="str">
            <v>25653591 PLA Ed. Cess A028 EG-68</v>
          </cell>
          <cell r="C4063">
            <v>0</v>
          </cell>
          <cell r="D4063">
            <v>0</v>
          </cell>
          <cell r="E4063">
            <v>0</v>
          </cell>
          <cell r="F4063">
            <v>0</v>
          </cell>
          <cell r="G4063">
            <v>0</v>
          </cell>
          <cell r="H4063">
            <v>0</v>
          </cell>
          <cell r="I4063">
            <v>0</v>
          </cell>
          <cell r="J4063">
            <v>0</v>
          </cell>
          <cell r="K4063">
            <v>0</v>
          </cell>
          <cell r="L4063">
            <v>0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</row>
        <row r="4064">
          <cell r="A4064">
            <v>25653597</v>
          </cell>
          <cell r="B4064" t="str">
            <v>25653597 PLA Ed. Cess A031 EG-75</v>
          </cell>
          <cell r="C4064">
            <v>0</v>
          </cell>
          <cell r="D4064">
            <v>0</v>
          </cell>
          <cell r="E4064">
            <v>0</v>
          </cell>
          <cell r="F4064">
            <v>0</v>
          </cell>
          <cell r="G4064">
            <v>0</v>
          </cell>
          <cell r="H4064">
            <v>0</v>
          </cell>
          <cell r="I4064">
            <v>0</v>
          </cell>
          <cell r="J4064">
            <v>0</v>
          </cell>
          <cell r="K4064">
            <v>0</v>
          </cell>
          <cell r="L4064">
            <v>0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</row>
        <row r="4065">
          <cell r="A4065">
            <v>25653598</v>
          </cell>
          <cell r="B4065" t="str">
            <v>25653598 PLA Ed. Cess F031 EG-76</v>
          </cell>
          <cell r="C4065">
            <v>0</v>
          </cell>
          <cell r="D4065">
            <v>0</v>
          </cell>
          <cell r="E4065">
            <v>0</v>
          </cell>
          <cell r="F4065">
            <v>0</v>
          </cell>
          <cell r="G4065">
            <v>0</v>
          </cell>
          <cell r="H4065">
            <v>0</v>
          </cell>
          <cell r="I4065">
            <v>0</v>
          </cell>
          <cell r="J4065">
            <v>0</v>
          </cell>
          <cell r="K4065">
            <v>0</v>
          </cell>
          <cell r="L4065">
            <v>0</v>
          </cell>
          <cell r="M4065">
            <v>0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</row>
        <row r="4066">
          <cell r="A4066">
            <v>25653599</v>
          </cell>
          <cell r="B4066" t="str">
            <v>25653599 PLA Ed. Cess SB01 EG-77</v>
          </cell>
          <cell r="C4066">
            <v>0</v>
          </cell>
          <cell r="D4066">
            <v>0</v>
          </cell>
          <cell r="E4066">
            <v>0</v>
          </cell>
          <cell r="F4066">
            <v>0</v>
          </cell>
          <cell r="G4066">
            <v>0</v>
          </cell>
          <cell r="H4066">
            <v>0</v>
          </cell>
          <cell r="I4066">
            <v>0</v>
          </cell>
          <cell r="J4066">
            <v>0</v>
          </cell>
          <cell r="K4066">
            <v>0</v>
          </cell>
          <cell r="L4066">
            <v>0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</row>
        <row r="4067">
          <cell r="A4067">
            <v>25653603</v>
          </cell>
          <cell r="B4067" t="str">
            <v>25653603 PLA Ed. Cess FPWS EG-59</v>
          </cell>
          <cell r="C4067">
            <v>0</v>
          </cell>
          <cell r="D4067">
            <v>0</v>
          </cell>
          <cell r="E4067">
            <v>0</v>
          </cell>
          <cell r="F4067">
            <v>0</v>
          </cell>
          <cell r="G4067">
            <v>0</v>
          </cell>
          <cell r="H4067">
            <v>0</v>
          </cell>
          <cell r="I4067">
            <v>0</v>
          </cell>
          <cell r="J4067">
            <v>0</v>
          </cell>
          <cell r="K4067">
            <v>0</v>
          </cell>
          <cell r="L4067">
            <v>0</v>
          </cell>
          <cell r="M4067">
            <v>0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</row>
        <row r="4068">
          <cell r="A4068">
            <v>25653605</v>
          </cell>
          <cell r="B4068" t="str">
            <v>25653605 PLA Ed. Cess ASCB EG-78</v>
          </cell>
          <cell r="C4068">
            <v>0</v>
          </cell>
          <cell r="D4068">
            <v>0</v>
          </cell>
          <cell r="E4068">
            <v>0</v>
          </cell>
          <cell r="F4068">
            <v>0</v>
          </cell>
          <cell r="G4068">
            <v>0</v>
          </cell>
          <cell r="H4068">
            <v>0</v>
          </cell>
          <cell r="I4068">
            <v>0</v>
          </cell>
          <cell r="J4068">
            <v>0</v>
          </cell>
          <cell r="K4068">
            <v>0</v>
          </cell>
          <cell r="L4068">
            <v>0</v>
          </cell>
          <cell r="M4068">
            <v>0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</row>
        <row r="4069">
          <cell r="A4069">
            <v>25653608</v>
          </cell>
          <cell r="B4069" t="str">
            <v>25653608 PLA Ed. Cess SS01 EG-74</v>
          </cell>
          <cell r="C4069">
            <v>0</v>
          </cell>
          <cell r="D4069">
            <v>0</v>
          </cell>
          <cell r="E4069">
            <v>0</v>
          </cell>
          <cell r="F4069">
            <v>0</v>
          </cell>
          <cell r="G4069">
            <v>0</v>
          </cell>
          <cell r="H4069">
            <v>0</v>
          </cell>
          <cell r="I4069">
            <v>0</v>
          </cell>
          <cell r="J4069">
            <v>0</v>
          </cell>
          <cell r="K4069">
            <v>0</v>
          </cell>
          <cell r="L4069">
            <v>0</v>
          </cell>
          <cell r="M4069">
            <v>0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</row>
        <row r="4070">
          <cell r="A4070">
            <v>25653610</v>
          </cell>
          <cell r="B4070" t="str">
            <v>25653610 PLA Ed. Cess SJ01 EG-91</v>
          </cell>
          <cell r="C4070">
            <v>0</v>
          </cell>
          <cell r="D4070">
            <v>0</v>
          </cell>
          <cell r="E4070">
            <v>0</v>
          </cell>
          <cell r="F4070">
            <v>0</v>
          </cell>
          <cell r="G4070">
            <v>0</v>
          </cell>
          <cell r="H4070">
            <v>0</v>
          </cell>
          <cell r="I4070">
            <v>0</v>
          </cell>
          <cell r="J4070">
            <v>0</v>
          </cell>
          <cell r="K4070">
            <v>0</v>
          </cell>
          <cell r="L4070">
            <v>0</v>
          </cell>
          <cell r="M4070">
            <v>0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</row>
        <row r="4071">
          <cell r="A4071">
            <v>25653611</v>
          </cell>
          <cell r="B4071" t="str">
            <v>25653611 PLA Ed. Cess MT05 EG-B1</v>
          </cell>
          <cell r="C4071">
            <v>0</v>
          </cell>
          <cell r="D4071">
            <v>0</v>
          </cell>
          <cell r="E4071">
            <v>0</v>
          </cell>
          <cell r="F4071">
            <v>0</v>
          </cell>
          <cell r="G4071">
            <v>0</v>
          </cell>
          <cell r="H4071">
            <v>0</v>
          </cell>
          <cell r="I4071">
            <v>0</v>
          </cell>
          <cell r="J4071">
            <v>0</v>
          </cell>
          <cell r="K4071">
            <v>0</v>
          </cell>
          <cell r="L4071">
            <v>0</v>
          </cell>
          <cell r="M4071">
            <v>0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</row>
        <row r="4072">
          <cell r="A4072">
            <v>25653612</v>
          </cell>
          <cell r="B4072" t="str">
            <v>25653612 PLA Ed. Cess MT07 EG-B2</v>
          </cell>
          <cell r="C4072">
            <v>0</v>
          </cell>
          <cell r="D4072">
            <v>0</v>
          </cell>
          <cell r="E4072">
            <v>0</v>
          </cell>
          <cell r="F4072">
            <v>0</v>
          </cell>
          <cell r="G4072">
            <v>0</v>
          </cell>
          <cell r="H4072">
            <v>0</v>
          </cell>
          <cell r="I4072">
            <v>0</v>
          </cell>
          <cell r="J4072">
            <v>0</v>
          </cell>
          <cell r="K4072">
            <v>0</v>
          </cell>
          <cell r="L4072">
            <v>0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</row>
        <row r="4073">
          <cell r="A4073">
            <v>25653613</v>
          </cell>
          <cell r="B4073" t="str">
            <v>25653613 PLA Ed. Cess MT11  EG-B3</v>
          </cell>
          <cell r="C4073">
            <v>0</v>
          </cell>
          <cell r="D4073">
            <v>0</v>
          </cell>
          <cell r="E4073">
            <v>0</v>
          </cell>
          <cell r="F4073">
            <v>0</v>
          </cell>
          <cell r="G4073">
            <v>0</v>
          </cell>
          <cell r="H4073">
            <v>0</v>
          </cell>
          <cell r="I4073">
            <v>0</v>
          </cell>
          <cell r="J4073">
            <v>0</v>
          </cell>
          <cell r="K4073">
            <v>0</v>
          </cell>
          <cell r="L4073">
            <v>0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</row>
        <row r="4074">
          <cell r="A4074">
            <v>25653616</v>
          </cell>
          <cell r="B4074" t="str">
            <v>25653616 PLA Ed. Cess F033 EG-NP</v>
          </cell>
          <cell r="C4074">
            <v>0</v>
          </cell>
          <cell r="D4074">
            <v>0</v>
          </cell>
          <cell r="E4074">
            <v>0</v>
          </cell>
          <cell r="F4074">
            <v>0</v>
          </cell>
          <cell r="G4074">
            <v>0</v>
          </cell>
          <cell r="H4074">
            <v>0</v>
          </cell>
          <cell r="I4074">
            <v>0</v>
          </cell>
          <cell r="J4074">
            <v>0</v>
          </cell>
          <cell r="K4074">
            <v>0</v>
          </cell>
          <cell r="L4074">
            <v>0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</row>
        <row r="4075">
          <cell r="A4075">
            <v>25653617</v>
          </cell>
          <cell r="B4075" t="str">
            <v>25653617 PLA Ed. Cess F8FP EG-FP</v>
          </cell>
          <cell r="C4075">
            <v>0</v>
          </cell>
          <cell r="D4075">
            <v>0</v>
          </cell>
          <cell r="E4075">
            <v>0</v>
          </cell>
          <cell r="F4075">
            <v>0</v>
          </cell>
          <cell r="G4075">
            <v>0</v>
          </cell>
          <cell r="H4075">
            <v>0</v>
          </cell>
          <cell r="I4075">
            <v>0</v>
          </cell>
          <cell r="J4075">
            <v>0</v>
          </cell>
          <cell r="K4075">
            <v>0</v>
          </cell>
          <cell r="L4075">
            <v>0</v>
          </cell>
          <cell r="M4075">
            <v>0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</row>
        <row r="4076">
          <cell r="A4076">
            <v>25653619</v>
          </cell>
          <cell r="B4076" t="str">
            <v>25653619 PLA Ed. Cess F035 EG-F4</v>
          </cell>
          <cell r="C4076">
            <v>0</v>
          </cell>
          <cell r="D4076">
            <v>0</v>
          </cell>
          <cell r="E4076">
            <v>0</v>
          </cell>
          <cell r="F4076">
            <v>0</v>
          </cell>
          <cell r="G4076">
            <v>0</v>
          </cell>
          <cell r="H4076">
            <v>0</v>
          </cell>
          <cell r="I4076">
            <v>0</v>
          </cell>
          <cell r="J4076">
            <v>0</v>
          </cell>
          <cell r="K4076">
            <v>0</v>
          </cell>
          <cell r="L4076">
            <v>0</v>
          </cell>
          <cell r="M4076">
            <v>0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</row>
        <row r="4077">
          <cell r="A4077">
            <v>25653621</v>
          </cell>
          <cell r="B4077" t="str">
            <v>25653621 PLA Ed. Cess A040 EG-A5</v>
          </cell>
          <cell r="C4077">
            <v>0</v>
          </cell>
          <cell r="D4077">
            <v>0</v>
          </cell>
          <cell r="E4077">
            <v>0</v>
          </cell>
          <cell r="F4077">
            <v>0</v>
          </cell>
          <cell r="G4077">
            <v>0</v>
          </cell>
          <cell r="H4077">
            <v>0</v>
          </cell>
          <cell r="I4077">
            <v>0</v>
          </cell>
          <cell r="J4077">
            <v>0</v>
          </cell>
          <cell r="K4077">
            <v>0</v>
          </cell>
          <cell r="L4077">
            <v>0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</row>
        <row r="4078">
          <cell r="A4078">
            <v>25653622</v>
          </cell>
          <cell r="B4078" t="str">
            <v>25653622 PLA Ed. Cess F040 EG-A6</v>
          </cell>
          <cell r="C4078">
            <v>0</v>
          </cell>
          <cell r="D4078">
            <v>0</v>
          </cell>
          <cell r="E4078">
            <v>0</v>
          </cell>
          <cell r="F4078">
            <v>0</v>
          </cell>
          <cell r="G4078">
            <v>0</v>
          </cell>
          <cell r="H4078">
            <v>0</v>
          </cell>
          <cell r="I4078">
            <v>0</v>
          </cell>
          <cell r="J4078">
            <v>0</v>
          </cell>
          <cell r="K4078">
            <v>0</v>
          </cell>
          <cell r="L4078">
            <v>0</v>
          </cell>
          <cell r="M4078">
            <v>0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</row>
        <row r="4079">
          <cell r="A4079">
            <v>25653623</v>
          </cell>
          <cell r="B4079" t="str">
            <v>25653623 PLA Ed. Cess SC01 EG-A7</v>
          </cell>
          <cell r="C4079">
            <v>0</v>
          </cell>
          <cell r="D4079">
            <v>0</v>
          </cell>
          <cell r="E4079">
            <v>0</v>
          </cell>
          <cell r="F4079">
            <v>0</v>
          </cell>
          <cell r="G4079">
            <v>0</v>
          </cell>
          <cell r="H4079">
            <v>0</v>
          </cell>
          <cell r="I4079">
            <v>0</v>
          </cell>
          <cell r="J4079">
            <v>0</v>
          </cell>
          <cell r="K4079">
            <v>0</v>
          </cell>
          <cell r="L4079">
            <v>0</v>
          </cell>
          <cell r="M4079">
            <v>0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</row>
        <row r="4080">
          <cell r="A4080">
            <v>25653624</v>
          </cell>
          <cell r="B4080" t="str">
            <v>25653624 PLA Ed. Cess A041 EG-A8</v>
          </cell>
          <cell r="C4080">
            <v>0</v>
          </cell>
          <cell r="D4080">
            <v>0</v>
          </cell>
          <cell r="E4080">
            <v>0</v>
          </cell>
          <cell r="F4080">
            <v>0</v>
          </cell>
          <cell r="G4080">
            <v>0</v>
          </cell>
          <cell r="H4080">
            <v>0</v>
          </cell>
          <cell r="I4080">
            <v>0</v>
          </cell>
          <cell r="J4080">
            <v>0</v>
          </cell>
          <cell r="K4080">
            <v>0</v>
          </cell>
          <cell r="L4080">
            <v>0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</row>
        <row r="4081">
          <cell r="A4081">
            <v>25653625</v>
          </cell>
          <cell r="B4081" t="str">
            <v>25653625 PLA Ed. Cess F041 EG-A9</v>
          </cell>
          <cell r="C4081">
            <v>0</v>
          </cell>
          <cell r="D4081">
            <v>0</v>
          </cell>
          <cell r="E4081">
            <v>0</v>
          </cell>
          <cell r="F4081">
            <v>0</v>
          </cell>
          <cell r="G4081">
            <v>0</v>
          </cell>
          <cell r="H4081">
            <v>0</v>
          </cell>
          <cell r="I4081">
            <v>0</v>
          </cell>
          <cell r="J4081">
            <v>0</v>
          </cell>
          <cell r="K4081">
            <v>0</v>
          </cell>
          <cell r="L4081">
            <v>0</v>
          </cell>
          <cell r="M4081">
            <v>0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</row>
        <row r="4082">
          <cell r="A4082">
            <v>25654501</v>
          </cell>
          <cell r="B4082" t="str">
            <v>25654501 PLA SHE Cess F002 EG-02</v>
          </cell>
          <cell r="C4082">
            <v>0</v>
          </cell>
          <cell r="D4082">
            <v>765.66</v>
          </cell>
          <cell r="E4082">
            <v>0</v>
          </cell>
          <cell r="F4082">
            <v>0</v>
          </cell>
          <cell r="G4082">
            <v>0</v>
          </cell>
          <cell r="H4082">
            <v>0</v>
          </cell>
          <cell r="I4082">
            <v>0</v>
          </cell>
          <cell r="J4082">
            <v>0</v>
          </cell>
          <cell r="K4082">
            <v>0</v>
          </cell>
          <cell r="L4082">
            <v>0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>
            <v>0</v>
          </cell>
          <cell r="T4082">
            <v>765.66</v>
          </cell>
        </row>
        <row r="4083">
          <cell r="A4083">
            <v>25654502</v>
          </cell>
          <cell r="B4083" t="str">
            <v>25654502 PLA SHE Cess F003 EG-03</v>
          </cell>
          <cell r="C4083">
            <v>0</v>
          </cell>
          <cell r="D4083">
            <v>0</v>
          </cell>
          <cell r="E4083">
            <v>0</v>
          </cell>
          <cell r="F4083">
            <v>0</v>
          </cell>
          <cell r="G4083">
            <v>0</v>
          </cell>
          <cell r="H4083">
            <v>0</v>
          </cell>
          <cell r="I4083">
            <v>0</v>
          </cell>
          <cell r="J4083">
            <v>0</v>
          </cell>
          <cell r="K4083">
            <v>0</v>
          </cell>
          <cell r="L4083">
            <v>0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</row>
        <row r="4084">
          <cell r="A4084">
            <v>25654503</v>
          </cell>
          <cell r="B4084" t="str">
            <v>25654503 PLA SHE Cess F016 EG-94</v>
          </cell>
          <cell r="C4084">
            <v>0</v>
          </cell>
          <cell r="D4084">
            <v>0</v>
          </cell>
          <cell r="E4084">
            <v>0</v>
          </cell>
          <cell r="F4084">
            <v>0</v>
          </cell>
          <cell r="G4084">
            <v>0</v>
          </cell>
          <cell r="H4084">
            <v>0</v>
          </cell>
          <cell r="I4084">
            <v>0</v>
          </cell>
          <cell r="J4084">
            <v>0</v>
          </cell>
          <cell r="K4084">
            <v>0</v>
          </cell>
          <cell r="L4084">
            <v>0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</row>
        <row r="4085">
          <cell r="A4085">
            <v>25654504</v>
          </cell>
          <cell r="B4085" t="str">
            <v>25654504 PLA SHE Cess F005 EG-95</v>
          </cell>
          <cell r="C4085">
            <v>0</v>
          </cell>
          <cell r="D4085">
            <v>0</v>
          </cell>
          <cell r="E4085">
            <v>0</v>
          </cell>
          <cell r="F4085">
            <v>0</v>
          </cell>
          <cell r="G4085">
            <v>0</v>
          </cell>
          <cell r="H4085">
            <v>0</v>
          </cell>
          <cell r="I4085">
            <v>0</v>
          </cell>
          <cell r="J4085">
            <v>0</v>
          </cell>
          <cell r="K4085">
            <v>0</v>
          </cell>
          <cell r="L4085">
            <v>0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</row>
        <row r="4086">
          <cell r="A4086">
            <v>25654505</v>
          </cell>
          <cell r="B4086" t="str">
            <v>25654505 PLA SHE Cess F007 EG-97</v>
          </cell>
          <cell r="C4086">
            <v>0</v>
          </cell>
          <cell r="D4086">
            <v>55.18</v>
          </cell>
          <cell r="E4086">
            <v>0</v>
          </cell>
          <cell r="F4086">
            <v>0</v>
          </cell>
          <cell r="G4086">
            <v>0</v>
          </cell>
          <cell r="H4086">
            <v>0</v>
          </cell>
          <cell r="I4086">
            <v>0</v>
          </cell>
          <cell r="J4086">
            <v>0</v>
          </cell>
          <cell r="K4086">
            <v>0</v>
          </cell>
          <cell r="L4086">
            <v>0</v>
          </cell>
          <cell r="M4086">
            <v>0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>
            <v>0</v>
          </cell>
          <cell r="T4086">
            <v>55.18</v>
          </cell>
        </row>
        <row r="4087">
          <cell r="A4087">
            <v>25654506</v>
          </cell>
          <cell r="B4087" t="str">
            <v>25654506 PLA SHE Cess F015 EG-04</v>
          </cell>
          <cell r="C4087">
            <v>0</v>
          </cell>
          <cell r="D4087">
            <v>0</v>
          </cell>
          <cell r="E4087">
            <v>0</v>
          </cell>
          <cell r="F4087">
            <v>0</v>
          </cell>
          <cell r="G4087">
            <v>0</v>
          </cell>
          <cell r="H4087">
            <v>0</v>
          </cell>
          <cell r="I4087">
            <v>0</v>
          </cell>
          <cell r="J4087">
            <v>0</v>
          </cell>
          <cell r="K4087">
            <v>0</v>
          </cell>
          <cell r="L4087">
            <v>0</v>
          </cell>
          <cell r="M4087">
            <v>0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</row>
        <row r="4088">
          <cell r="A4088">
            <v>25654507</v>
          </cell>
          <cell r="B4088" t="str">
            <v>25654507 PLA SHE Cess F010 EG-10</v>
          </cell>
          <cell r="C4088">
            <v>0</v>
          </cell>
          <cell r="D4088">
            <v>0</v>
          </cell>
          <cell r="E4088">
            <v>0</v>
          </cell>
          <cell r="F4088">
            <v>0</v>
          </cell>
          <cell r="G4088">
            <v>0</v>
          </cell>
          <cell r="H4088">
            <v>0</v>
          </cell>
          <cell r="I4088">
            <v>0</v>
          </cell>
          <cell r="J4088">
            <v>0</v>
          </cell>
          <cell r="K4088">
            <v>0</v>
          </cell>
          <cell r="L4088">
            <v>0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</row>
        <row r="4089">
          <cell r="A4089">
            <v>25654508</v>
          </cell>
          <cell r="B4089" t="str">
            <v>25654508 PLA SHE Cess F014 EG-93</v>
          </cell>
          <cell r="C4089">
            <v>0</v>
          </cell>
          <cell r="D4089">
            <v>0</v>
          </cell>
          <cell r="E4089">
            <v>0</v>
          </cell>
          <cell r="F4089">
            <v>0</v>
          </cell>
          <cell r="G4089">
            <v>0</v>
          </cell>
          <cell r="H4089">
            <v>0</v>
          </cell>
          <cell r="I4089">
            <v>0</v>
          </cell>
          <cell r="J4089">
            <v>0</v>
          </cell>
          <cell r="K4089">
            <v>0</v>
          </cell>
          <cell r="L4089">
            <v>0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</row>
        <row r="4090">
          <cell r="A4090">
            <v>25654509</v>
          </cell>
          <cell r="B4090" t="str">
            <v>25654509 PLA SHE Cess F008 EG-98</v>
          </cell>
          <cell r="C4090">
            <v>0</v>
          </cell>
          <cell r="D4090">
            <v>0</v>
          </cell>
          <cell r="E4090">
            <v>0</v>
          </cell>
          <cell r="F4090">
            <v>0</v>
          </cell>
          <cell r="G4090">
            <v>0</v>
          </cell>
          <cell r="H4090">
            <v>0</v>
          </cell>
          <cell r="I4090">
            <v>0</v>
          </cell>
          <cell r="J4090">
            <v>0</v>
          </cell>
          <cell r="K4090">
            <v>0</v>
          </cell>
          <cell r="L4090">
            <v>0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</row>
        <row r="4091">
          <cell r="A4091">
            <v>25654510</v>
          </cell>
          <cell r="B4091" t="str">
            <v>25654510 PLA SHE Cess F009 EG-99</v>
          </cell>
          <cell r="C4091">
            <v>0</v>
          </cell>
          <cell r="D4091">
            <v>0</v>
          </cell>
          <cell r="E4091">
            <v>0</v>
          </cell>
          <cell r="F4091">
            <v>0</v>
          </cell>
          <cell r="G4091">
            <v>0</v>
          </cell>
          <cell r="H4091">
            <v>0</v>
          </cell>
          <cell r="I4091">
            <v>0</v>
          </cell>
          <cell r="J4091">
            <v>0</v>
          </cell>
          <cell r="K4091">
            <v>0</v>
          </cell>
          <cell r="L4091">
            <v>0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</row>
        <row r="4092">
          <cell r="A4092">
            <v>25654511</v>
          </cell>
          <cell r="B4092" t="str">
            <v>25654511 PLA SHE Cess FS01 EG-26</v>
          </cell>
          <cell r="C4092">
            <v>0</v>
          </cell>
          <cell r="D4092">
            <v>0</v>
          </cell>
          <cell r="E4092">
            <v>0</v>
          </cell>
          <cell r="F4092">
            <v>0</v>
          </cell>
          <cell r="G4092">
            <v>0</v>
          </cell>
          <cell r="H4092">
            <v>0</v>
          </cell>
          <cell r="I4092">
            <v>0</v>
          </cell>
          <cell r="J4092">
            <v>0</v>
          </cell>
          <cell r="K4092">
            <v>0</v>
          </cell>
          <cell r="L4092">
            <v>0</v>
          </cell>
          <cell r="M4092">
            <v>0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</row>
        <row r="4093">
          <cell r="A4093">
            <v>25654512</v>
          </cell>
          <cell r="B4093" t="str">
            <v>25654512 PLA SHE Cess FS02 EG-27</v>
          </cell>
          <cell r="C4093">
            <v>0</v>
          </cell>
          <cell r="D4093">
            <v>0</v>
          </cell>
          <cell r="E4093">
            <v>0</v>
          </cell>
          <cell r="F4093">
            <v>0</v>
          </cell>
          <cell r="G4093">
            <v>0</v>
          </cell>
          <cell r="H4093">
            <v>0</v>
          </cell>
          <cell r="I4093">
            <v>0</v>
          </cell>
          <cell r="J4093">
            <v>0</v>
          </cell>
          <cell r="K4093">
            <v>0</v>
          </cell>
          <cell r="L4093">
            <v>0</v>
          </cell>
          <cell r="M4093">
            <v>0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</row>
        <row r="4094">
          <cell r="A4094">
            <v>25654513</v>
          </cell>
          <cell r="B4094" t="str">
            <v>25654513 PLA SHE Cess FS03 EG-28</v>
          </cell>
          <cell r="C4094">
            <v>0</v>
          </cell>
          <cell r="D4094">
            <v>0</v>
          </cell>
          <cell r="E4094">
            <v>0</v>
          </cell>
          <cell r="F4094">
            <v>0</v>
          </cell>
          <cell r="G4094">
            <v>0</v>
          </cell>
          <cell r="H4094">
            <v>0</v>
          </cell>
          <cell r="I4094">
            <v>0</v>
          </cell>
          <cell r="J4094">
            <v>0</v>
          </cell>
          <cell r="K4094">
            <v>0</v>
          </cell>
          <cell r="L4094">
            <v>0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</row>
        <row r="4095">
          <cell r="A4095">
            <v>25654514</v>
          </cell>
          <cell r="B4095" t="str">
            <v>25654514 PLA SHE Cess FS04 EG-29</v>
          </cell>
          <cell r="C4095">
            <v>0</v>
          </cell>
          <cell r="D4095">
            <v>0</v>
          </cell>
          <cell r="E4095">
            <v>0</v>
          </cell>
          <cell r="F4095">
            <v>0</v>
          </cell>
          <cell r="G4095">
            <v>0</v>
          </cell>
          <cell r="H4095">
            <v>0</v>
          </cell>
          <cell r="I4095">
            <v>0</v>
          </cell>
          <cell r="J4095">
            <v>0</v>
          </cell>
          <cell r="K4095">
            <v>0</v>
          </cell>
          <cell r="L4095">
            <v>0</v>
          </cell>
          <cell r="M4095">
            <v>0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</row>
        <row r="4096">
          <cell r="A4096">
            <v>25654515</v>
          </cell>
          <cell r="B4096" t="str">
            <v>25654515 PLA SHE Cess A011 EG-11</v>
          </cell>
          <cell r="C4096">
            <v>0</v>
          </cell>
          <cell r="D4096">
            <v>0</v>
          </cell>
          <cell r="E4096">
            <v>0</v>
          </cell>
          <cell r="F4096">
            <v>0</v>
          </cell>
          <cell r="G4096">
            <v>0</v>
          </cell>
          <cell r="H4096">
            <v>0</v>
          </cell>
          <cell r="I4096">
            <v>0</v>
          </cell>
          <cell r="J4096">
            <v>0</v>
          </cell>
          <cell r="K4096">
            <v>0</v>
          </cell>
          <cell r="L4096">
            <v>0</v>
          </cell>
          <cell r="M4096">
            <v>0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</row>
        <row r="4097">
          <cell r="A4097">
            <v>25654516</v>
          </cell>
          <cell r="B4097" t="str">
            <v>25654516 PLA SHE Cess A012 EG-11</v>
          </cell>
          <cell r="C4097">
            <v>0</v>
          </cell>
          <cell r="D4097">
            <v>0</v>
          </cell>
          <cell r="E4097">
            <v>0</v>
          </cell>
          <cell r="F4097">
            <v>0</v>
          </cell>
          <cell r="G4097">
            <v>0</v>
          </cell>
          <cell r="H4097">
            <v>0</v>
          </cell>
          <cell r="I4097">
            <v>0</v>
          </cell>
          <cell r="J4097">
            <v>0</v>
          </cell>
          <cell r="K4097">
            <v>0</v>
          </cell>
          <cell r="L4097">
            <v>0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</row>
        <row r="4098">
          <cell r="A4098">
            <v>25654517</v>
          </cell>
          <cell r="B4098" t="str">
            <v>25654517 PLA SHE Cess A013 EG-11</v>
          </cell>
          <cell r="C4098">
            <v>0</v>
          </cell>
          <cell r="D4098">
            <v>0</v>
          </cell>
          <cell r="E4098">
            <v>0</v>
          </cell>
          <cell r="F4098">
            <v>0</v>
          </cell>
          <cell r="G4098">
            <v>0</v>
          </cell>
          <cell r="H4098">
            <v>0</v>
          </cell>
          <cell r="I4098">
            <v>0</v>
          </cell>
          <cell r="J4098">
            <v>0</v>
          </cell>
          <cell r="K4098">
            <v>0</v>
          </cell>
          <cell r="L4098">
            <v>0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</row>
        <row r="4099">
          <cell r="A4099">
            <v>25654518</v>
          </cell>
          <cell r="B4099" t="str">
            <v>25654518 PLA SHE Cess A002 EG-12</v>
          </cell>
          <cell r="C4099">
            <v>0</v>
          </cell>
          <cell r="D4099">
            <v>0</v>
          </cell>
          <cell r="E4099">
            <v>0</v>
          </cell>
          <cell r="F4099">
            <v>0</v>
          </cell>
          <cell r="G4099">
            <v>0</v>
          </cell>
          <cell r="H4099">
            <v>0</v>
          </cell>
          <cell r="I4099">
            <v>0</v>
          </cell>
          <cell r="J4099">
            <v>0</v>
          </cell>
          <cell r="K4099">
            <v>0</v>
          </cell>
          <cell r="L4099">
            <v>0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</row>
        <row r="4100">
          <cell r="A4100">
            <v>25654519</v>
          </cell>
          <cell r="B4100" t="str">
            <v>25654519 PLA SHE Cess A003 EG-13</v>
          </cell>
          <cell r="C4100">
            <v>0</v>
          </cell>
          <cell r="D4100">
            <v>0</v>
          </cell>
          <cell r="E4100">
            <v>0</v>
          </cell>
          <cell r="F4100">
            <v>0</v>
          </cell>
          <cell r="G4100">
            <v>0</v>
          </cell>
          <cell r="H4100">
            <v>0</v>
          </cell>
          <cell r="I4100">
            <v>0</v>
          </cell>
          <cell r="J4100">
            <v>0</v>
          </cell>
          <cell r="K4100">
            <v>0</v>
          </cell>
          <cell r="L4100">
            <v>0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</row>
        <row r="4101">
          <cell r="A4101">
            <v>25654520</v>
          </cell>
          <cell r="B4101" t="str">
            <v>25654520 PLA SHE Cess A004 EG-14</v>
          </cell>
          <cell r="C4101">
            <v>0</v>
          </cell>
          <cell r="D4101">
            <v>0</v>
          </cell>
          <cell r="E4101">
            <v>0</v>
          </cell>
          <cell r="F4101">
            <v>0</v>
          </cell>
          <cell r="G4101">
            <v>0</v>
          </cell>
          <cell r="H4101">
            <v>0</v>
          </cell>
          <cell r="I4101">
            <v>0</v>
          </cell>
          <cell r="J4101">
            <v>0</v>
          </cell>
          <cell r="K4101">
            <v>0</v>
          </cell>
          <cell r="L4101">
            <v>0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</row>
        <row r="4102">
          <cell r="A4102">
            <v>25654521</v>
          </cell>
          <cell r="B4102" t="str">
            <v>25654521 PLA SHE Cess A005 EG-15</v>
          </cell>
          <cell r="C4102">
            <v>0</v>
          </cell>
          <cell r="D4102">
            <v>0</v>
          </cell>
          <cell r="E4102">
            <v>0</v>
          </cell>
          <cell r="F4102">
            <v>0</v>
          </cell>
          <cell r="G4102">
            <v>0</v>
          </cell>
          <cell r="H4102">
            <v>0</v>
          </cell>
          <cell r="I4102">
            <v>0</v>
          </cell>
          <cell r="J4102">
            <v>0</v>
          </cell>
          <cell r="K4102">
            <v>0</v>
          </cell>
          <cell r="L4102">
            <v>0</v>
          </cell>
          <cell r="M4102">
            <v>0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</row>
        <row r="4103">
          <cell r="A4103">
            <v>25654522</v>
          </cell>
          <cell r="B4103" t="str">
            <v>25654522 PLA SHE Cess A006 EG-16</v>
          </cell>
          <cell r="C4103">
            <v>0</v>
          </cell>
          <cell r="D4103">
            <v>0</v>
          </cell>
          <cell r="E4103">
            <v>0</v>
          </cell>
          <cell r="F4103">
            <v>0</v>
          </cell>
          <cell r="G4103">
            <v>0</v>
          </cell>
          <cell r="H4103">
            <v>0</v>
          </cell>
          <cell r="I4103">
            <v>0</v>
          </cell>
          <cell r="J4103">
            <v>0</v>
          </cell>
          <cell r="K4103">
            <v>0</v>
          </cell>
          <cell r="L4103">
            <v>0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</row>
        <row r="4104">
          <cell r="A4104">
            <v>25654523</v>
          </cell>
          <cell r="B4104" t="str">
            <v>25654523 PLA SHE Cess A015 EG-18</v>
          </cell>
          <cell r="C4104">
            <v>0</v>
          </cell>
          <cell r="D4104">
            <v>0</v>
          </cell>
          <cell r="E4104">
            <v>0</v>
          </cell>
          <cell r="F4104">
            <v>0</v>
          </cell>
          <cell r="G4104">
            <v>0</v>
          </cell>
          <cell r="H4104">
            <v>0</v>
          </cell>
          <cell r="I4104">
            <v>0</v>
          </cell>
          <cell r="J4104">
            <v>0</v>
          </cell>
          <cell r="K4104">
            <v>0</v>
          </cell>
          <cell r="L4104">
            <v>0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</row>
        <row r="4105">
          <cell r="A4105">
            <v>25654524</v>
          </cell>
          <cell r="B4105" t="str">
            <v>25654524 PLA SHE Cess A018 EG-19</v>
          </cell>
          <cell r="C4105">
            <v>0</v>
          </cell>
          <cell r="D4105">
            <v>0</v>
          </cell>
          <cell r="E4105">
            <v>0</v>
          </cell>
          <cell r="F4105">
            <v>0</v>
          </cell>
          <cell r="G4105">
            <v>0</v>
          </cell>
          <cell r="H4105">
            <v>0</v>
          </cell>
          <cell r="I4105">
            <v>0</v>
          </cell>
          <cell r="J4105">
            <v>0</v>
          </cell>
          <cell r="K4105">
            <v>0</v>
          </cell>
          <cell r="L4105">
            <v>0</v>
          </cell>
          <cell r="M4105">
            <v>0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</row>
        <row r="4106">
          <cell r="A4106">
            <v>25654525</v>
          </cell>
          <cell r="B4106" t="str">
            <v>25654525 PLA SHE Cess MD05 EG-45</v>
          </cell>
          <cell r="C4106">
            <v>0</v>
          </cell>
          <cell r="D4106">
            <v>0</v>
          </cell>
          <cell r="E4106">
            <v>0</v>
          </cell>
          <cell r="F4106">
            <v>0</v>
          </cell>
          <cell r="G4106">
            <v>0</v>
          </cell>
          <cell r="H4106">
            <v>0</v>
          </cell>
          <cell r="I4106">
            <v>0</v>
          </cell>
          <cell r="J4106">
            <v>0</v>
          </cell>
          <cell r="K4106">
            <v>0</v>
          </cell>
          <cell r="L4106">
            <v>0</v>
          </cell>
          <cell r="M4106">
            <v>0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</row>
        <row r="4107">
          <cell r="A4107">
            <v>25654526</v>
          </cell>
          <cell r="B4107" t="str">
            <v>25654526 PLA SHE Cess A010 EG-56</v>
          </cell>
          <cell r="C4107">
            <v>0</v>
          </cell>
          <cell r="D4107">
            <v>0</v>
          </cell>
          <cell r="E4107">
            <v>0</v>
          </cell>
          <cell r="F4107">
            <v>0</v>
          </cell>
          <cell r="G4107">
            <v>0</v>
          </cell>
          <cell r="H4107">
            <v>0</v>
          </cell>
          <cell r="I4107">
            <v>0</v>
          </cell>
          <cell r="J4107">
            <v>0</v>
          </cell>
          <cell r="K4107">
            <v>0</v>
          </cell>
          <cell r="L4107">
            <v>0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</row>
        <row r="4108">
          <cell r="A4108">
            <v>25654527</v>
          </cell>
          <cell r="B4108" t="str">
            <v>25654527 PLA SHE Cess A008 EG-60</v>
          </cell>
          <cell r="C4108">
            <v>0</v>
          </cell>
          <cell r="D4108">
            <v>0</v>
          </cell>
          <cell r="E4108">
            <v>0</v>
          </cell>
          <cell r="F4108">
            <v>0</v>
          </cell>
          <cell r="G4108">
            <v>0</v>
          </cell>
          <cell r="H4108">
            <v>0</v>
          </cell>
          <cell r="I4108">
            <v>0</v>
          </cell>
          <cell r="J4108">
            <v>0</v>
          </cell>
          <cell r="K4108">
            <v>0</v>
          </cell>
          <cell r="L4108">
            <v>0</v>
          </cell>
          <cell r="M4108">
            <v>0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</row>
        <row r="4109">
          <cell r="A4109">
            <v>25654528</v>
          </cell>
          <cell r="B4109" t="str">
            <v>25654528 PLA SHE Cess A009 EG-61</v>
          </cell>
          <cell r="C4109">
            <v>0</v>
          </cell>
          <cell r="D4109">
            <v>0</v>
          </cell>
          <cell r="E4109">
            <v>0</v>
          </cell>
          <cell r="F4109">
            <v>0</v>
          </cell>
          <cell r="G4109">
            <v>0</v>
          </cell>
          <cell r="H4109">
            <v>0</v>
          </cell>
          <cell r="I4109">
            <v>0</v>
          </cell>
          <cell r="J4109">
            <v>0</v>
          </cell>
          <cell r="K4109">
            <v>0</v>
          </cell>
          <cell r="L4109">
            <v>0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</row>
        <row r="4110">
          <cell r="A4110">
            <v>25654529</v>
          </cell>
          <cell r="B4110" t="str">
            <v>25654529 PLA SHE Cess F001 EG-62</v>
          </cell>
          <cell r="C4110">
            <v>0</v>
          </cell>
          <cell r="D4110">
            <v>0</v>
          </cell>
          <cell r="E4110">
            <v>0</v>
          </cell>
          <cell r="F4110">
            <v>0</v>
          </cell>
          <cell r="G4110">
            <v>0</v>
          </cell>
          <cell r="H4110">
            <v>0</v>
          </cell>
          <cell r="I4110">
            <v>0</v>
          </cell>
          <cell r="J4110">
            <v>0</v>
          </cell>
          <cell r="K4110">
            <v>0</v>
          </cell>
          <cell r="L4110">
            <v>0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</row>
        <row r="4111">
          <cell r="A4111">
            <v>25654530</v>
          </cell>
          <cell r="B4111" t="str">
            <v>25654530 PLA SHE Cess SA01 EG-63</v>
          </cell>
          <cell r="C4111">
            <v>0</v>
          </cell>
          <cell r="D4111">
            <v>0</v>
          </cell>
          <cell r="E4111">
            <v>0</v>
          </cell>
          <cell r="F4111">
            <v>0</v>
          </cell>
          <cell r="G4111">
            <v>0</v>
          </cell>
          <cell r="H4111">
            <v>0</v>
          </cell>
          <cell r="I4111">
            <v>0</v>
          </cell>
          <cell r="J4111">
            <v>0</v>
          </cell>
          <cell r="K4111">
            <v>0</v>
          </cell>
          <cell r="L4111">
            <v>0</v>
          </cell>
          <cell r="M4111">
            <v>0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</row>
        <row r="4112">
          <cell r="A4112">
            <v>25654531</v>
          </cell>
          <cell r="B4112" t="str">
            <v>25654531 PLA SHE Cess SF01 EG-63</v>
          </cell>
          <cell r="C4112">
            <v>0</v>
          </cell>
          <cell r="D4112">
            <v>0</v>
          </cell>
          <cell r="E4112">
            <v>0</v>
          </cell>
          <cell r="F4112">
            <v>0</v>
          </cell>
          <cell r="G4112">
            <v>0</v>
          </cell>
          <cell r="H4112">
            <v>0</v>
          </cell>
          <cell r="I4112">
            <v>0</v>
          </cell>
          <cell r="J4112">
            <v>0</v>
          </cell>
          <cell r="K4112">
            <v>0</v>
          </cell>
          <cell r="L4112">
            <v>0</v>
          </cell>
          <cell r="M4112">
            <v>0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</row>
        <row r="4113">
          <cell r="A4113">
            <v>25654532</v>
          </cell>
          <cell r="B4113" t="str">
            <v>25654532 PLA SHE Cess SF02 EG-63</v>
          </cell>
          <cell r="C4113">
            <v>0</v>
          </cell>
          <cell r="D4113">
            <v>0</v>
          </cell>
          <cell r="E4113">
            <v>0</v>
          </cell>
          <cell r="F4113">
            <v>0</v>
          </cell>
          <cell r="G4113">
            <v>0</v>
          </cell>
          <cell r="H4113">
            <v>0</v>
          </cell>
          <cell r="I4113">
            <v>0</v>
          </cell>
          <cell r="J4113">
            <v>0</v>
          </cell>
          <cell r="K4113">
            <v>0</v>
          </cell>
          <cell r="L4113">
            <v>0</v>
          </cell>
          <cell r="M4113">
            <v>0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</row>
        <row r="4114">
          <cell r="A4114">
            <v>25654533</v>
          </cell>
          <cell r="B4114" t="str">
            <v>25654533 PLA SHE Cess SA02 EG-64</v>
          </cell>
          <cell r="C4114">
            <v>0</v>
          </cell>
          <cell r="D4114">
            <v>0</v>
          </cell>
          <cell r="E4114">
            <v>0</v>
          </cell>
          <cell r="F4114">
            <v>0</v>
          </cell>
          <cell r="G4114">
            <v>0</v>
          </cell>
          <cell r="H4114">
            <v>0</v>
          </cell>
          <cell r="I4114">
            <v>0</v>
          </cell>
          <cell r="J4114">
            <v>0</v>
          </cell>
          <cell r="K4114">
            <v>0</v>
          </cell>
          <cell r="L4114">
            <v>0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</row>
        <row r="4115">
          <cell r="A4115">
            <v>25654534</v>
          </cell>
          <cell r="B4115" t="str">
            <v>25654534 PLA SHE Cess SA03 EG-65</v>
          </cell>
          <cell r="C4115">
            <v>0</v>
          </cell>
          <cell r="D4115">
            <v>0</v>
          </cell>
          <cell r="E4115">
            <v>0</v>
          </cell>
          <cell r="F4115">
            <v>0</v>
          </cell>
          <cell r="G4115">
            <v>0</v>
          </cell>
          <cell r="H4115">
            <v>0</v>
          </cell>
          <cell r="I4115">
            <v>0</v>
          </cell>
          <cell r="J4115">
            <v>0</v>
          </cell>
          <cell r="K4115">
            <v>0</v>
          </cell>
          <cell r="L4115">
            <v>0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</row>
        <row r="4116">
          <cell r="A4116">
            <v>25654535</v>
          </cell>
          <cell r="B4116" t="str">
            <v>25654535 PLA SHE Cess A016 EG-71</v>
          </cell>
          <cell r="C4116">
            <v>0</v>
          </cell>
          <cell r="D4116">
            <v>0</v>
          </cell>
          <cell r="E4116">
            <v>0</v>
          </cell>
          <cell r="F4116">
            <v>0</v>
          </cell>
          <cell r="G4116">
            <v>0</v>
          </cell>
          <cell r="H4116">
            <v>0</v>
          </cell>
          <cell r="I4116">
            <v>0</v>
          </cell>
          <cell r="J4116">
            <v>0</v>
          </cell>
          <cell r="K4116">
            <v>0</v>
          </cell>
          <cell r="L4116">
            <v>0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</row>
        <row r="4117">
          <cell r="A4117">
            <v>25654536</v>
          </cell>
          <cell r="B4117" t="str">
            <v>25654536 PLA SHE Cess F013 EG-72</v>
          </cell>
          <cell r="C4117">
            <v>0</v>
          </cell>
          <cell r="D4117">
            <v>0</v>
          </cell>
          <cell r="E4117">
            <v>0</v>
          </cell>
          <cell r="F4117">
            <v>0</v>
          </cell>
          <cell r="G4117">
            <v>0</v>
          </cell>
          <cell r="H4117">
            <v>0</v>
          </cell>
          <cell r="I4117">
            <v>0</v>
          </cell>
          <cell r="J4117">
            <v>0</v>
          </cell>
          <cell r="K4117">
            <v>0</v>
          </cell>
          <cell r="L4117">
            <v>0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</row>
        <row r="4118">
          <cell r="A4118">
            <v>25654537</v>
          </cell>
          <cell r="B4118" t="str">
            <v>25654537 PLA SHE Cess SK01 EG-73</v>
          </cell>
          <cell r="C4118">
            <v>0</v>
          </cell>
          <cell r="D4118">
            <v>0</v>
          </cell>
          <cell r="E4118">
            <v>0</v>
          </cell>
          <cell r="F4118">
            <v>0</v>
          </cell>
          <cell r="G4118">
            <v>0</v>
          </cell>
          <cell r="H4118">
            <v>0</v>
          </cell>
          <cell r="I4118">
            <v>0</v>
          </cell>
          <cell r="J4118">
            <v>0</v>
          </cell>
          <cell r="K4118">
            <v>0</v>
          </cell>
          <cell r="L4118">
            <v>0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</row>
        <row r="4119">
          <cell r="A4119">
            <v>25654539</v>
          </cell>
          <cell r="B4119" t="str">
            <v>25654539 PLA SHE Cess A017 EG-81</v>
          </cell>
          <cell r="C4119">
            <v>0</v>
          </cell>
          <cell r="D4119">
            <v>0</v>
          </cell>
          <cell r="E4119">
            <v>0</v>
          </cell>
          <cell r="F4119">
            <v>0</v>
          </cell>
          <cell r="G4119">
            <v>0</v>
          </cell>
          <cell r="H4119">
            <v>0</v>
          </cell>
          <cell r="I4119">
            <v>0</v>
          </cell>
          <cell r="J4119">
            <v>0</v>
          </cell>
          <cell r="K4119">
            <v>0</v>
          </cell>
          <cell r="L4119">
            <v>0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</row>
        <row r="4120">
          <cell r="A4120">
            <v>25654540</v>
          </cell>
          <cell r="B4120" t="str">
            <v>25654540 PLA SHE Cess F017 EG-82</v>
          </cell>
          <cell r="C4120">
            <v>0</v>
          </cell>
          <cell r="D4120">
            <v>0</v>
          </cell>
          <cell r="E4120">
            <v>0</v>
          </cell>
          <cell r="F4120">
            <v>0</v>
          </cell>
          <cell r="G4120">
            <v>0</v>
          </cell>
          <cell r="H4120">
            <v>0</v>
          </cell>
          <cell r="I4120">
            <v>0</v>
          </cell>
          <cell r="J4120">
            <v>0</v>
          </cell>
          <cell r="K4120">
            <v>0</v>
          </cell>
          <cell r="L4120">
            <v>0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</row>
        <row r="4121">
          <cell r="A4121">
            <v>25654541</v>
          </cell>
          <cell r="B4121" t="str">
            <v>25654541 PLA SHE Cess SV01 EG-83</v>
          </cell>
          <cell r="C4121">
            <v>0</v>
          </cell>
          <cell r="D4121">
            <v>0</v>
          </cell>
          <cell r="E4121">
            <v>0</v>
          </cell>
          <cell r="F4121">
            <v>0</v>
          </cell>
          <cell r="G4121">
            <v>0</v>
          </cell>
          <cell r="H4121">
            <v>0</v>
          </cell>
          <cell r="I4121">
            <v>0</v>
          </cell>
          <cell r="J4121">
            <v>0</v>
          </cell>
          <cell r="K4121">
            <v>0</v>
          </cell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</row>
        <row r="4122">
          <cell r="A4122">
            <v>25654561</v>
          </cell>
          <cell r="B4122" t="str">
            <v>25654561 PLA SHE Cess AMRV EG-22</v>
          </cell>
          <cell r="C4122">
            <v>0</v>
          </cell>
          <cell r="D4122">
            <v>0</v>
          </cell>
          <cell r="E4122">
            <v>0</v>
          </cell>
          <cell r="F4122">
            <v>0</v>
          </cell>
          <cell r="G4122">
            <v>0</v>
          </cell>
          <cell r="H4122">
            <v>0</v>
          </cell>
          <cell r="I4122">
            <v>0</v>
          </cell>
          <cell r="J4122">
            <v>0</v>
          </cell>
          <cell r="K4122">
            <v>0</v>
          </cell>
          <cell r="L4122">
            <v>0</v>
          </cell>
          <cell r="M4122">
            <v>0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</row>
        <row r="4123">
          <cell r="A4123">
            <v>25654562</v>
          </cell>
          <cell r="B4123" t="str">
            <v>25654562 PLA SHE Cess FMRV EG-22</v>
          </cell>
          <cell r="C4123">
            <v>0</v>
          </cell>
          <cell r="D4123">
            <v>0</v>
          </cell>
          <cell r="E4123">
            <v>0</v>
          </cell>
          <cell r="F4123">
            <v>0</v>
          </cell>
          <cell r="G4123">
            <v>0</v>
          </cell>
          <cell r="H4123">
            <v>0</v>
          </cell>
          <cell r="I4123">
            <v>0</v>
          </cell>
          <cell r="J4123">
            <v>0</v>
          </cell>
          <cell r="K4123">
            <v>0</v>
          </cell>
          <cell r="L4123">
            <v>0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</row>
        <row r="4124">
          <cell r="A4124">
            <v>25654563</v>
          </cell>
          <cell r="B4124" t="str">
            <v>25654563 PLA SHE Cess MRVA EG-23</v>
          </cell>
          <cell r="C4124">
            <v>0</v>
          </cell>
          <cell r="D4124">
            <v>0</v>
          </cell>
          <cell r="E4124">
            <v>0</v>
          </cell>
          <cell r="F4124">
            <v>0</v>
          </cell>
          <cell r="G4124">
            <v>0</v>
          </cell>
          <cell r="H4124">
            <v>0</v>
          </cell>
          <cell r="I4124">
            <v>0</v>
          </cell>
          <cell r="J4124">
            <v>0</v>
          </cell>
          <cell r="K4124">
            <v>0</v>
          </cell>
          <cell r="L4124">
            <v>0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</row>
        <row r="4125">
          <cell r="A4125">
            <v>25654564</v>
          </cell>
          <cell r="B4125" t="str">
            <v>25654564 PLA SHE Cess MRVF EG-24</v>
          </cell>
          <cell r="C4125">
            <v>0</v>
          </cell>
          <cell r="D4125">
            <v>0</v>
          </cell>
          <cell r="E4125">
            <v>0</v>
          </cell>
          <cell r="F4125">
            <v>0</v>
          </cell>
          <cell r="G4125">
            <v>0</v>
          </cell>
          <cell r="H4125">
            <v>0</v>
          </cell>
          <cell r="I4125">
            <v>0</v>
          </cell>
          <cell r="J4125">
            <v>0</v>
          </cell>
          <cell r="K4125">
            <v>0</v>
          </cell>
          <cell r="L4125">
            <v>0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</row>
        <row r="4126">
          <cell r="A4126">
            <v>25654565</v>
          </cell>
          <cell r="B4126" t="str">
            <v>25654565 PLA SHE Cess MRVH EG-25</v>
          </cell>
          <cell r="C4126">
            <v>0</v>
          </cell>
          <cell r="D4126">
            <v>0</v>
          </cell>
          <cell r="E4126">
            <v>0</v>
          </cell>
          <cell r="F4126">
            <v>0</v>
          </cell>
          <cell r="G4126">
            <v>0</v>
          </cell>
          <cell r="H4126">
            <v>0</v>
          </cell>
          <cell r="I4126">
            <v>0</v>
          </cell>
          <cell r="J4126">
            <v>0</v>
          </cell>
          <cell r="K4126">
            <v>0</v>
          </cell>
          <cell r="L4126">
            <v>0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</row>
        <row r="4127">
          <cell r="A4127">
            <v>25654574</v>
          </cell>
          <cell r="B4127" t="str">
            <v>25654574 PLA SHE Cess AI05 EG-09</v>
          </cell>
          <cell r="C4127">
            <v>0</v>
          </cell>
          <cell r="D4127">
            <v>0</v>
          </cell>
          <cell r="E4127">
            <v>0</v>
          </cell>
          <cell r="F4127">
            <v>0</v>
          </cell>
          <cell r="G4127">
            <v>0</v>
          </cell>
          <cell r="H4127">
            <v>0</v>
          </cell>
          <cell r="I4127">
            <v>0</v>
          </cell>
          <cell r="J4127">
            <v>0</v>
          </cell>
          <cell r="K4127">
            <v>0</v>
          </cell>
          <cell r="L4127">
            <v>0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</row>
        <row r="4128">
          <cell r="A4128">
            <v>25654575</v>
          </cell>
          <cell r="B4128" t="str">
            <v>25654575 PLA SHE Cess AR03 EG-06</v>
          </cell>
          <cell r="C4128">
            <v>0</v>
          </cell>
          <cell r="D4128">
            <v>0</v>
          </cell>
          <cell r="E4128">
            <v>0</v>
          </cell>
          <cell r="F4128">
            <v>0</v>
          </cell>
          <cell r="G4128">
            <v>0</v>
          </cell>
          <cell r="H4128">
            <v>0</v>
          </cell>
          <cell r="I4128">
            <v>0</v>
          </cell>
          <cell r="J4128">
            <v>0</v>
          </cell>
          <cell r="K4128">
            <v>0</v>
          </cell>
          <cell r="L4128">
            <v>0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</row>
        <row r="4129">
          <cell r="A4129">
            <v>25654577</v>
          </cell>
          <cell r="B4129" t="str">
            <v>25654577 PLA SHE Cess T006 EG-T6</v>
          </cell>
          <cell r="C4129">
            <v>0</v>
          </cell>
          <cell r="D4129">
            <v>0</v>
          </cell>
          <cell r="E4129">
            <v>0</v>
          </cell>
          <cell r="F4129">
            <v>0</v>
          </cell>
          <cell r="G4129">
            <v>0</v>
          </cell>
          <cell r="H4129">
            <v>0</v>
          </cell>
          <cell r="I4129">
            <v>0</v>
          </cell>
          <cell r="J4129">
            <v>0</v>
          </cell>
          <cell r="K4129">
            <v>0</v>
          </cell>
          <cell r="L4129">
            <v>0</v>
          </cell>
          <cell r="M4129">
            <v>0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</row>
        <row r="4130">
          <cell r="A4130">
            <v>25654578</v>
          </cell>
          <cell r="B4130" t="str">
            <v>25654578 PLA SHE Cess 8000 EG-88</v>
          </cell>
          <cell r="C4130">
            <v>0</v>
          </cell>
          <cell r="D4130">
            <v>0</v>
          </cell>
          <cell r="E4130">
            <v>0</v>
          </cell>
          <cell r="F4130">
            <v>0</v>
          </cell>
          <cell r="G4130">
            <v>0</v>
          </cell>
          <cell r="H4130">
            <v>0</v>
          </cell>
          <cell r="I4130">
            <v>0</v>
          </cell>
          <cell r="J4130">
            <v>0</v>
          </cell>
          <cell r="K4130">
            <v>0</v>
          </cell>
          <cell r="L4130">
            <v>0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</row>
        <row r="4131">
          <cell r="A4131">
            <v>25654579</v>
          </cell>
          <cell r="B4131" t="str">
            <v>25654579 PLA SHE Cess MG02 EG-M2</v>
          </cell>
          <cell r="C4131">
            <v>0</v>
          </cell>
          <cell r="D4131">
            <v>0</v>
          </cell>
          <cell r="E4131">
            <v>0</v>
          </cell>
          <cell r="F4131">
            <v>0</v>
          </cell>
          <cell r="G4131">
            <v>0</v>
          </cell>
          <cell r="H4131">
            <v>0</v>
          </cell>
          <cell r="I4131">
            <v>0</v>
          </cell>
          <cell r="J4131">
            <v>0</v>
          </cell>
          <cell r="K4131">
            <v>0</v>
          </cell>
          <cell r="L4131">
            <v>0</v>
          </cell>
          <cell r="M4131">
            <v>0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</row>
        <row r="4132">
          <cell r="A4132">
            <v>25654580</v>
          </cell>
          <cell r="B4132" t="str">
            <v>25654580 PLA SHE Cess FMG1 EG-G1</v>
          </cell>
          <cell r="C4132">
            <v>0</v>
          </cell>
          <cell r="D4132">
            <v>0</v>
          </cell>
          <cell r="E4132">
            <v>0</v>
          </cell>
          <cell r="F4132">
            <v>0</v>
          </cell>
          <cell r="G4132">
            <v>0</v>
          </cell>
          <cell r="H4132">
            <v>0</v>
          </cell>
          <cell r="I4132">
            <v>0</v>
          </cell>
          <cell r="J4132">
            <v>0</v>
          </cell>
          <cell r="K4132">
            <v>0</v>
          </cell>
          <cell r="L4132">
            <v>0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</row>
        <row r="4133">
          <cell r="A4133">
            <v>25654581</v>
          </cell>
          <cell r="B4133" t="str">
            <v>25654581 PLA SHE Cess MR01 EG-R1</v>
          </cell>
          <cell r="C4133">
            <v>0</v>
          </cell>
          <cell r="D4133">
            <v>0</v>
          </cell>
          <cell r="E4133">
            <v>0</v>
          </cell>
          <cell r="F4133">
            <v>0</v>
          </cell>
          <cell r="G4133">
            <v>0</v>
          </cell>
          <cell r="H4133">
            <v>0</v>
          </cell>
          <cell r="I4133">
            <v>0</v>
          </cell>
          <cell r="J4133">
            <v>0</v>
          </cell>
          <cell r="K4133">
            <v>0</v>
          </cell>
          <cell r="L4133">
            <v>0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</row>
        <row r="4134">
          <cell r="A4134">
            <v>25654582</v>
          </cell>
          <cell r="B4134" t="str">
            <v>25654582 PLA SHE Cess MR02 EG-R2</v>
          </cell>
          <cell r="C4134">
            <v>0</v>
          </cell>
          <cell r="D4134">
            <v>0</v>
          </cell>
          <cell r="E4134">
            <v>0</v>
          </cell>
          <cell r="F4134">
            <v>0</v>
          </cell>
          <cell r="G4134">
            <v>0</v>
          </cell>
          <cell r="H4134">
            <v>0</v>
          </cell>
          <cell r="I4134">
            <v>0</v>
          </cell>
          <cell r="J4134">
            <v>0</v>
          </cell>
          <cell r="K4134">
            <v>0</v>
          </cell>
          <cell r="L4134">
            <v>0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</row>
        <row r="4135">
          <cell r="A4135">
            <v>25654583</v>
          </cell>
          <cell r="B4135" t="str">
            <v>25654583 RG23A for SER.TAX - DEPOSIT- E.G.11-AS-MKTG</v>
          </cell>
          <cell r="C4135">
            <v>0</v>
          </cell>
          <cell r="D4135">
            <v>0</v>
          </cell>
          <cell r="E4135">
            <v>0</v>
          </cell>
          <cell r="F4135">
            <v>0</v>
          </cell>
          <cell r="G4135">
            <v>0</v>
          </cell>
          <cell r="H4135">
            <v>0</v>
          </cell>
          <cell r="I4135">
            <v>0</v>
          </cell>
          <cell r="J4135">
            <v>0</v>
          </cell>
          <cell r="K4135">
            <v>0</v>
          </cell>
          <cell r="L4135">
            <v>0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</row>
        <row r="4136">
          <cell r="A4136">
            <v>25654584</v>
          </cell>
          <cell r="B4136" t="str">
            <v>25654584 RG23A for SER.TAX - DEPOSIT- E.G.12 -AS - KND</v>
          </cell>
          <cell r="C4136">
            <v>0</v>
          </cell>
          <cell r="D4136">
            <v>0</v>
          </cell>
          <cell r="E4136">
            <v>0</v>
          </cell>
          <cell r="F4136">
            <v>0</v>
          </cell>
          <cell r="G4136">
            <v>0</v>
          </cell>
          <cell r="H4136">
            <v>0</v>
          </cell>
          <cell r="I4136">
            <v>0</v>
          </cell>
          <cell r="J4136">
            <v>0</v>
          </cell>
          <cell r="K4136">
            <v>0</v>
          </cell>
          <cell r="L4136">
            <v>0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</row>
        <row r="4137">
          <cell r="A4137">
            <v>25654585</v>
          </cell>
          <cell r="B4137" t="str">
            <v>25654585 RG23A for SER.TAX - DEPOSIT- E.G.13-AS-NASHIK</v>
          </cell>
          <cell r="C4137">
            <v>0</v>
          </cell>
          <cell r="D4137">
            <v>0</v>
          </cell>
          <cell r="E4137">
            <v>0</v>
          </cell>
          <cell r="F4137">
            <v>0</v>
          </cell>
          <cell r="G4137">
            <v>0</v>
          </cell>
          <cell r="H4137">
            <v>0</v>
          </cell>
          <cell r="I4137">
            <v>0</v>
          </cell>
          <cell r="J4137">
            <v>0</v>
          </cell>
          <cell r="K4137">
            <v>0</v>
          </cell>
          <cell r="L4137">
            <v>0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</row>
        <row r="4138">
          <cell r="A4138">
            <v>25654586</v>
          </cell>
          <cell r="B4138" t="str">
            <v>25654586 RG23A for SER.TAX - DEPOSIT- E.G.14-AS-IGATPURI</v>
          </cell>
          <cell r="C4138">
            <v>0</v>
          </cell>
          <cell r="D4138">
            <v>0</v>
          </cell>
          <cell r="E4138">
            <v>0</v>
          </cell>
          <cell r="F4138">
            <v>0</v>
          </cell>
          <cell r="G4138">
            <v>0</v>
          </cell>
          <cell r="H4138">
            <v>0</v>
          </cell>
          <cell r="I4138">
            <v>0</v>
          </cell>
          <cell r="J4138">
            <v>0</v>
          </cell>
          <cell r="K4138">
            <v>0</v>
          </cell>
          <cell r="L4138">
            <v>0</v>
          </cell>
          <cell r="M4138">
            <v>0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</row>
        <row r="4139">
          <cell r="A4139">
            <v>25654587</v>
          </cell>
          <cell r="B4139" t="str">
            <v>25654587 RG23A for SER.TAX - DEPOSIT- E.G.15-AS-ZAHIRABAD</v>
          </cell>
          <cell r="C4139">
            <v>0</v>
          </cell>
          <cell r="D4139">
            <v>0</v>
          </cell>
          <cell r="E4139">
            <v>0</v>
          </cell>
          <cell r="F4139">
            <v>0</v>
          </cell>
          <cell r="G4139">
            <v>0</v>
          </cell>
          <cell r="H4139">
            <v>0</v>
          </cell>
          <cell r="I4139">
            <v>0</v>
          </cell>
          <cell r="J4139">
            <v>0</v>
          </cell>
          <cell r="K4139">
            <v>0</v>
          </cell>
          <cell r="L4139">
            <v>0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</row>
        <row r="4140">
          <cell r="A4140">
            <v>25654588</v>
          </cell>
          <cell r="B4140" t="str">
            <v>25654588 RG23A for SER.TAX - DEPOSIT- E.G.16-AS-NASHIK-P2</v>
          </cell>
          <cell r="C4140">
            <v>0</v>
          </cell>
          <cell r="D4140">
            <v>0</v>
          </cell>
          <cell r="E4140">
            <v>0</v>
          </cell>
          <cell r="F4140">
            <v>0</v>
          </cell>
          <cell r="G4140">
            <v>0</v>
          </cell>
          <cell r="H4140">
            <v>0</v>
          </cell>
          <cell r="I4140">
            <v>0</v>
          </cell>
          <cell r="J4140">
            <v>0</v>
          </cell>
          <cell r="K4140">
            <v>0</v>
          </cell>
          <cell r="L4140">
            <v>0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</row>
        <row r="4141">
          <cell r="A4141">
            <v>25654589</v>
          </cell>
          <cell r="B4141" t="str">
            <v>25654589 RG23A for SER.TAX - DEPOSIT- E.G.56-AS-HARIDWAR</v>
          </cell>
          <cell r="C4141">
            <v>0</v>
          </cell>
          <cell r="D4141">
            <v>0</v>
          </cell>
          <cell r="E4141">
            <v>0</v>
          </cell>
          <cell r="F4141">
            <v>0</v>
          </cell>
          <cell r="G4141">
            <v>0</v>
          </cell>
          <cell r="H4141">
            <v>0</v>
          </cell>
          <cell r="I4141">
            <v>0</v>
          </cell>
          <cell r="J4141">
            <v>0</v>
          </cell>
          <cell r="K4141">
            <v>0</v>
          </cell>
          <cell r="L4141">
            <v>0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</row>
        <row r="4142">
          <cell r="A4142">
            <v>25654590</v>
          </cell>
          <cell r="B4142" t="str">
            <v>25654590 RG23A for SER.TAX - DEPOSIT- E.G 98-FES-F008</v>
          </cell>
          <cell r="C4142">
            <v>0</v>
          </cell>
          <cell r="D4142">
            <v>0</v>
          </cell>
          <cell r="E4142">
            <v>0</v>
          </cell>
          <cell r="F4142">
            <v>0</v>
          </cell>
          <cell r="G4142">
            <v>0</v>
          </cell>
          <cell r="H4142">
            <v>0</v>
          </cell>
          <cell r="I4142">
            <v>0</v>
          </cell>
          <cell r="J4142">
            <v>0</v>
          </cell>
          <cell r="K4142">
            <v>0</v>
          </cell>
          <cell r="L4142">
            <v>0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</row>
        <row r="4143">
          <cell r="A4143">
            <v>25654591</v>
          </cell>
          <cell r="B4143" t="str">
            <v>25654591 RG23A for SER.TAX - DEPOSIT- E.G.99-FES-F009</v>
          </cell>
          <cell r="C4143">
            <v>0</v>
          </cell>
          <cell r="D4143">
            <v>0</v>
          </cell>
          <cell r="E4143">
            <v>0</v>
          </cell>
          <cell r="F4143">
            <v>0</v>
          </cell>
          <cell r="G4143">
            <v>0</v>
          </cell>
          <cell r="H4143">
            <v>0</v>
          </cell>
          <cell r="I4143">
            <v>0</v>
          </cell>
          <cell r="J4143">
            <v>0</v>
          </cell>
          <cell r="K4143">
            <v>0</v>
          </cell>
          <cell r="L4143">
            <v>0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</row>
        <row r="4144">
          <cell r="A4144">
            <v>25654592</v>
          </cell>
          <cell r="B4144" t="str">
            <v>25654592 RG23A for SER.TAX - DEPOSIT- E.G.10-FES-F010</v>
          </cell>
          <cell r="C4144">
            <v>0</v>
          </cell>
          <cell r="D4144">
            <v>0</v>
          </cell>
          <cell r="E4144">
            <v>0</v>
          </cell>
          <cell r="F4144">
            <v>0</v>
          </cell>
          <cell r="G4144">
            <v>0</v>
          </cell>
          <cell r="H4144">
            <v>0</v>
          </cell>
          <cell r="I4144">
            <v>0</v>
          </cell>
          <cell r="J4144">
            <v>0</v>
          </cell>
          <cell r="K4144">
            <v>0</v>
          </cell>
          <cell r="L4144">
            <v>0</v>
          </cell>
          <cell r="M4144">
            <v>0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</row>
        <row r="4145">
          <cell r="A4145">
            <v>25654593</v>
          </cell>
          <cell r="B4145" t="str">
            <v>25654593 RG23C for EDU.CESS - E.G.1-FES-MKTG</v>
          </cell>
          <cell r="C4145">
            <v>0</v>
          </cell>
          <cell r="D4145">
            <v>0</v>
          </cell>
          <cell r="E4145">
            <v>0</v>
          </cell>
          <cell r="F4145">
            <v>0</v>
          </cell>
          <cell r="G4145">
            <v>0</v>
          </cell>
          <cell r="H4145">
            <v>0</v>
          </cell>
          <cell r="I4145">
            <v>0</v>
          </cell>
          <cell r="J4145">
            <v>0</v>
          </cell>
          <cell r="K4145">
            <v>0</v>
          </cell>
          <cell r="L4145">
            <v>0</v>
          </cell>
          <cell r="M4145">
            <v>0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</row>
        <row r="4146">
          <cell r="A4146">
            <v>25654594</v>
          </cell>
          <cell r="B4146" t="str">
            <v>25654594 RG23A for ED.CESS on SER.TAX DEPOSIT-E.G.2-FES-KND</v>
          </cell>
          <cell r="C4146">
            <v>0</v>
          </cell>
          <cell r="D4146">
            <v>0</v>
          </cell>
          <cell r="E4146">
            <v>0</v>
          </cell>
          <cell r="F4146">
            <v>0</v>
          </cell>
          <cell r="G4146">
            <v>0</v>
          </cell>
          <cell r="H4146">
            <v>0</v>
          </cell>
          <cell r="I4146">
            <v>0</v>
          </cell>
          <cell r="J4146">
            <v>0</v>
          </cell>
          <cell r="K4146">
            <v>0</v>
          </cell>
          <cell r="L4146">
            <v>0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</row>
        <row r="4147">
          <cell r="A4147">
            <v>25654595</v>
          </cell>
          <cell r="B4147" t="str">
            <v>25654595 RG23A for ED.CESS on SER.TAX DEPOSIT-E.G.3-FES-NGP</v>
          </cell>
          <cell r="C4147">
            <v>0</v>
          </cell>
          <cell r="D4147">
            <v>0</v>
          </cell>
          <cell r="E4147">
            <v>0</v>
          </cell>
          <cell r="F4147">
            <v>0</v>
          </cell>
          <cell r="G4147">
            <v>0</v>
          </cell>
          <cell r="H4147">
            <v>0</v>
          </cell>
          <cell r="I4147">
            <v>0</v>
          </cell>
          <cell r="J4147">
            <v>0</v>
          </cell>
          <cell r="K4147">
            <v>0</v>
          </cell>
          <cell r="L4147">
            <v>0</v>
          </cell>
          <cell r="M4147">
            <v>0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</row>
        <row r="4148">
          <cell r="A4148">
            <v>25654596</v>
          </cell>
          <cell r="B4148" t="str">
            <v>25654596 RG23A for ED.CESS on SER.TAX DEPOSIT-E.G.95-FES-NG</v>
          </cell>
          <cell r="C4148">
            <v>0</v>
          </cell>
          <cell r="D4148">
            <v>0</v>
          </cell>
          <cell r="E4148">
            <v>0</v>
          </cell>
          <cell r="F4148">
            <v>0</v>
          </cell>
          <cell r="G4148">
            <v>0</v>
          </cell>
          <cell r="H4148">
            <v>0</v>
          </cell>
          <cell r="I4148">
            <v>0</v>
          </cell>
          <cell r="J4148">
            <v>0</v>
          </cell>
          <cell r="K4148">
            <v>0</v>
          </cell>
          <cell r="L4148">
            <v>0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</row>
        <row r="4149">
          <cell r="A4149">
            <v>25654597</v>
          </cell>
          <cell r="B4149" t="str">
            <v>25654597 RG23A for ED.CESS on SER.TAX DEPOSIT-E.G.96-FES-KN</v>
          </cell>
          <cell r="C4149">
            <v>0</v>
          </cell>
          <cell r="D4149">
            <v>0</v>
          </cell>
          <cell r="E4149">
            <v>0</v>
          </cell>
          <cell r="F4149">
            <v>0</v>
          </cell>
          <cell r="G4149">
            <v>0</v>
          </cell>
          <cell r="H4149">
            <v>0</v>
          </cell>
          <cell r="I4149">
            <v>0</v>
          </cell>
          <cell r="J4149">
            <v>0</v>
          </cell>
          <cell r="K4149">
            <v>0</v>
          </cell>
          <cell r="L4149">
            <v>0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</row>
        <row r="4150">
          <cell r="A4150">
            <v>25654598</v>
          </cell>
          <cell r="B4150" t="str">
            <v>25654598 RG23A for ED.CESS on SER.TAX DEPOSIT-E.G.97-FES-JA</v>
          </cell>
          <cell r="C4150">
            <v>0</v>
          </cell>
          <cell r="D4150">
            <v>0</v>
          </cell>
          <cell r="E4150">
            <v>0</v>
          </cell>
          <cell r="F4150">
            <v>0</v>
          </cell>
          <cell r="G4150">
            <v>0</v>
          </cell>
          <cell r="H4150">
            <v>0</v>
          </cell>
          <cell r="I4150">
            <v>0</v>
          </cell>
          <cell r="J4150">
            <v>0</v>
          </cell>
          <cell r="K4150">
            <v>0</v>
          </cell>
          <cell r="L4150">
            <v>0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</row>
        <row r="4151">
          <cell r="A4151">
            <v>25654599</v>
          </cell>
          <cell r="B4151" t="str">
            <v>25654599 RG23A for ED.CESS on SER.TAX DEPOSIT-E.G.11-AS-MKT</v>
          </cell>
          <cell r="C4151">
            <v>0</v>
          </cell>
          <cell r="D4151">
            <v>0</v>
          </cell>
          <cell r="E4151">
            <v>0</v>
          </cell>
          <cell r="F4151">
            <v>0</v>
          </cell>
          <cell r="G4151">
            <v>0</v>
          </cell>
          <cell r="H4151">
            <v>0</v>
          </cell>
          <cell r="I4151">
            <v>0</v>
          </cell>
          <cell r="J4151">
            <v>0</v>
          </cell>
          <cell r="K4151">
            <v>0</v>
          </cell>
          <cell r="L4151">
            <v>0</v>
          </cell>
          <cell r="M4151">
            <v>0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</row>
        <row r="4152">
          <cell r="A4152">
            <v>25654600</v>
          </cell>
          <cell r="B4152" t="str">
            <v>25654600 RG23A for ED.CESS on SER.TAX DEPOSIT-E.G.13-AS-NAS</v>
          </cell>
          <cell r="C4152">
            <v>0</v>
          </cell>
          <cell r="D4152">
            <v>0</v>
          </cell>
          <cell r="E4152">
            <v>0</v>
          </cell>
          <cell r="F4152">
            <v>0</v>
          </cell>
          <cell r="G4152">
            <v>0</v>
          </cell>
          <cell r="H4152">
            <v>0</v>
          </cell>
          <cell r="I4152">
            <v>0</v>
          </cell>
          <cell r="J4152">
            <v>0</v>
          </cell>
          <cell r="K4152">
            <v>0</v>
          </cell>
          <cell r="L4152">
            <v>0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</row>
        <row r="4153">
          <cell r="A4153">
            <v>25654601</v>
          </cell>
          <cell r="B4153" t="str">
            <v>25654601 RG23A for ED.CESS on SER.TAX DEPOSIT-E.G.12-AS-KND</v>
          </cell>
          <cell r="C4153">
            <v>0</v>
          </cell>
          <cell r="D4153">
            <v>0</v>
          </cell>
          <cell r="E4153">
            <v>0</v>
          </cell>
          <cell r="F4153">
            <v>0</v>
          </cell>
          <cell r="G4153">
            <v>0</v>
          </cell>
          <cell r="H4153">
            <v>0</v>
          </cell>
          <cell r="I4153">
            <v>0</v>
          </cell>
          <cell r="J4153">
            <v>0</v>
          </cell>
          <cell r="K4153">
            <v>0</v>
          </cell>
          <cell r="L4153">
            <v>0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</row>
        <row r="4154">
          <cell r="A4154">
            <v>25654602</v>
          </cell>
          <cell r="B4154" t="str">
            <v>25654602 RG23A for ED.CESS on SER.TAX DEPOSIT-E.G.13-AS-NAS</v>
          </cell>
          <cell r="C4154">
            <v>0</v>
          </cell>
          <cell r="D4154">
            <v>0</v>
          </cell>
          <cell r="E4154">
            <v>0</v>
          </cell>
          <cell r="F4154">
            <v>0</v>
          </cell>
          <cell r="G4154">
            <v>0</v>
          </cell>
          <cell r="H4154">
            <v>0</v>
          </cell>
          <cell r="I4154">
            <v>0</v>
          </cell>
          <cell r="J4154">
            <v>0</v>
          </cell>
          <cell r="K4154">
            <v>0</v>
          </cell>
          <cell r="L4154">
            <v>0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</row>
        <row r="4155">
          <cell r="A4155">
            <v>25654603</v>
          </cell>
          <cell r="B4155" t="str">
            <v>25654603 RG23A for ED.CESS on SER.TAX DEPOSIT-E.G.14-AS-IGP</v>
          </cell>
          <cell r="C4155">
            <v>0</v>
          </cell>
          <cell r="D4155">
            <v>0</v>
          </cell>
          <cell r="E4155">
            <v>0</v>
          </cell>
          <cell r="F4155">
            <v>0</v>
          </cell>
          <cell r="G4155">
            <v>0</v>
          </cell>
          <cell r="H4155">
            <v>0</v>
          </cell>
          <cell r="I4155">
            <v>0</v>
          </cell>
          <cell r="J4155">
            <v>0</v>
          </cell>
          <cell r="K4155">
            <v>0</v>
          </cell>
          <cell r="L4155">
            <v>0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</row>
        <row r="4156">
          <cell r="A4156">
            <v>25654604</v>
          </cell>
          <cell r="B4156" t="str">
            <v>25654604 RG23A for ED.CESS on SER.TAX DEPOSIT-E.G.15-AS-ZBA</v>
          </cell>
          <cell r="C4156">
            <v>0</v>
          </cell>
          <cell r="D4156">
            <v>0</v>
          </cell>
          <cell r="E4156">
            <v>0</v>
          </cell>
          <cell r="F4156">
            <v>0</v>
          </cell>
          <cell r="G4156">
            <v>0</v>
          </cell>
          <cell r="H4156">
            <v>0</v>
          </cell>
          <cell r="I4156">
            <v>0</v>
          </cell>
          <cell r="J4156">
            <v>0</v>
          </cell>
          <cell r="K4156">
            <v>0</v>
          </cell>
          <cell r="L4156">
            <v>0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</row>
        <row r="4157">
          <cell r="A4157">
            <v>25654605</v>
          </cell>
          <cell r="B4157" t="str">
            <v>25654605 RG23A for ED.CESS on SER.TAX DEPOSIT-E.G.16-AS-NAS</v>
          </cell>
          <cell r="C4157">
            <v>0</v>
          </cell>
          <cell r="D4157">
            <v>0</v>
          </cell>
          <cell r="E4157">
            <v>0</v>
          </cell>
          <cell r="F4157">
            <v>0</v>
          </cell>
          <cell r="G4157">
            <v>0</v>
          </cell>
          <cell r="H4157">
            <v>0</v>
          </cell>
          <cell r="I4157">
            <v>0</v>
          </cell>
          <cell r="J4157">
            <v>0</v>
          </cell>
          <cell r="K4157">
            <v>0</v>
          </cell>
          <cell r="L4157">
            <v>0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</row>
        <row r="4158">
          <cell r="A4158">
            <v>25654606</v>
          </cell>
          <cell r="B4158" t="str">
            <v>25654606 RG23A for ED.CESS on SER.TAX DEPOSIT-E.G.56-AS-HAR</v>
          </cell>
          <cell r="C4158">
            <v>0</v>
          </cell>
          <cell r="D4158">
            <v>0</v>
          </cell>
          <cell r="E4158">
            <v>0</v>
          </cell>
          <cell r="F4158">
            <v>0</v>
          </cell>
          <cell r="G4158">
            <v>0</v>
          </cell>
          <cell r="H4158">
            <v>0</v>
          </cell>
          <cell r="I4158">
            <v>0</v>
          </cell>
          <cell r="J4158">
            <v>0</v>
          </cell>
          <cell r="K4158">
            <v>0</v>
          </cell>
          <cell r="L4158">
            <v>0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</row>
        <row r="4159">
          <cell r="A4159">
            <v>25654607</v>
          </cell>
          <cell r="B4159" t="str">
            <v>25654607 RG23A for SE ED.CESS ON SER.TAX DEPO-E.G.2-FES-KND</v>
          </cell>
          <cell r="C4159">
            <v>0</v>
          </cell>
          <cell r="D4159">
            <v>0</v>
          </cell>
          <cell r="E4159">
            <v>0</v>
          </cell>
          <cell r="F4159">
            <v>0</v>
          </cell>
          <cell r="G4159">
            <v>0</v>
          </cell>
          <cell r="H4159">
            <v>0</v>
          </cell>
          <cell r="I4159">
            <v>0</v>
          </cell>
          <cell r="J4159">
            <v>0</v>
          </cell>
          <cell r="K4159">
            <v>0</v>
          </cell>
          <cell r="L4159">
            <v>0</v>
          </cell>
          <cell r="M4159">
            <v>0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</row>
        <row r="4160">
          <cell r="A4160">
            <v>25654608</v>
          </cell>
          <cell r="B4160" t="str">
            <v>25654608 RG23A for SE ED.CESS on SER.TAX DEPO-E.G.3-FES-NGP</v>
          </cell>
          <cell r="C4160">
            <v>0</v>
          </cell>
          <cell r="D4160">
            <v>0</v>
          </cell>
          <cell r="E4160">
            <v>0</v>
          </cell>
          <cell r="F4160">
            <v>0</v>
          </cell>
          <cell r="G4160">
            <v>0</v>
          </cell>
          <cell r="H4160">
            <v>0</v>
          </cell>
          <cell r="I4160">
            <v>0</v>
          </cell>
          <cell r="J4160">
            <v>0</v>
          </cell>
          <cell r="K4160">
            <v>0</v>
          </cell>
          <cell r="L4160">
            <v>0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</row>
        <row r="4161">
          <cell r="A4161">
            <v>25654609</v>
          </cell>
          <cell r="B4161" t="str">
            <v>25654609 RG23A for SE ED.CESS on SER.TAX DEPOE.G.95-FES-NG</v>
          </cell>
          <cell r="C4161">
            <v>0</v>
          </cell>
          <cell r="D4161">
            <v>0</v>
          </cell>
          <cell r="E4161">
            <v>0</v>
          </cell>
          <cell r="F4161">
            <v>0</v>
          </cell>
          <cell r="G4161">
            <v>0</v>
          </cell>
          <cell r="H4161">
            <v>0</v>
          </cell>
          <cell r="I4161">
            <v>0</v>
          </cell>
          <cell r="J4161">
            <v>0</v>
          </cell>
          <cell r="K4161">
            <v>0</v>
          </cell>
          <cell r="L4161">
            <v>0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</row>
        <row r="4162">
          <cell r="A4162">
            <v>25654610</v>
          </cell>
          <cell r="B4162" t="str">
            <v>25654610 RG23A for SE ED.CESS on SER.TAX DEPO-E.G.96-FES-KN</v>
          </cell>
          <cell r="C4162">
            <v>0</v>
          </cell>
          <cell r="D4162">
            <v>0</v>
          </cell>
          <cell r="E4162">
            <v>0</v>
          </cell>
          <cell r="F4162">
            <v>0</v>
          </cell>
          <cell r="G4162">
            <v>0</v>
          </cell>
          <cell r="H4162">
            <v>0</v>
          </cell>
          <cell r="I4162">
            <v>0</v>
          </cell>
          <cell r="J4162">
            <v>0</v>
          </cell>
          <cell r="K4162">
            <v>0</v>
          </cell>
          <cell r="L4162">
            <v>0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</row>
        <row r="4163">
          <cell r="A4163">
            <v>25654611</v>
          </cell>
          <cell r="B4163" t="str">
            <v>25654611 RG23A for SE ED.CESS on SER.TAX DEPO-E.G.97-FES-JA</v>
          </cell>
          <cell r="C4163">
            <v>0</v>
          </cell>
          <cell r="D4163">
            <v>0</v>
          </cell>
          <cell r="E4163">
            <v>0</v>
          </cell>
          <cell r="F4163">
            <v>0</v>
          </cell>
          <cell r="G4163">
            <v>0</v>
          </cell>
          <cell r="H4163">
            <v>0</v>
          </cell>
          <cell r="I4163">
            <v>0</v>
          </cell>
          <cell r="J4163">
            <v>0</v>
          </cell>
          <cell r="K4163">
            <v>0</v>
          </cell>
          <cell r="L4163">
            <v>0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</row>
        <row r="4164">
          <cell r="A4164">
            <v>25654612</v>
          </cell>
          <cell r="B4164" t="str">
            <v>25654612 RG23A for SE ED.CESS on SER.TAX DEPO-E.G.11-AS-MKT</v>
          </cell>
          <cell r="C4164">
            <v>0</v>
          </cell>
          <cell r="D4164">
            <v>0</v>
          </cell>
          <cell r="E4164">
            <v>0</v>
          </cell>
          <cell r="F4164">
            <v>0</v>
          </cell>
          <cell r="G4164">
            <v>0</v>
          </cell>
          <cell r="H4164">
            <v>0</v>
          </cell>
          <cell r="I4164">
            <v>0</v>
          </cell>
          <cell r="J4164">
            <v>0</v>
          </cell>
          <cell r="K4164">
            <v>0</v>
          </cell>
          <cell r="L4164">
            <v>0</v>
          </cell>
          <cell r="M4164">
            <v>0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</row>
        <row r="4165">
          <cell r="A4165">
            <v>25654613</v>
          </cell>
          <cell r="B4165" t="str">
            <v>25654613 RG23A for SE ED.CESS on SER.TAX DEPO-E.G.13-AS-NAS</v>
          </cell>
          <cell r="C4165">
            <v>0</v>
          </cell>
          <cell r="D4165">
            <v>0</v>
          </cell>
          <cell r="E4165">
            <v>0</v>
          </cell>
          <cell r="F4165">
            <v>0</v>
          </cell>
          <cell r="G4165">
            <v>0</v>
          </cell>
          <cell r="H4165">
            <v>0</v>
          </cell>
          <cell r="I4165">
            <v>0</v>
          </cell>
          <cell r="J4165">
            <v>0</v>
          </cell>
          <cell r="K4165">
            <v>0</v>
          </cell>
          <cell r="L4165">
            <v>0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</row>
        <row r="4166">
          <cell r="A4166">
            <v>25654614</v>
          </cell>
          <cell r="B4166" t="str">
            <v>25654614 RG23A for SE ED.CESS on SER.TAX DEPO-E.G.12-AS-KND</v>
          </cell>
          <cell r="C4166">
            <v>0</v>
          </cell>
          <cell r="D4166">
            <v>0</v>
          </cell>
          <cell r="E4166">
            <v>0</v>
          </cell>
          <cell r="F4166">
            <v>0</v>
          </cell>
          <cell r="G4166">
            <v>0</v>
          </cell>
          <cell r="H4166">
            <v>0</v>
          </cell>
          <cell r="I4166">
            <v>0</v>
          </cell>
          <cell r="J4166">
            <v>0</v>
          </cell>
          <cell r="K4166">
            <v>0</v>
          </cell>
          <cell r="L4166">
            <v>0</v>
          </cell>
          <cell r="M4166">
            <v>0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</row>
        <row r="4167">
          <cell r="A4167">
            <v>25654615</v>
          </cell>
          <cell r="B4167" t="str">
            <v>25654615 RG23A for SE ED.CESS on SER.TAX DEPO-E.G.13-AS-NAS</v>
          </cell>
          <cell r="C4167">
            <v>0</v>
          </cell>
          <cell r="D4167">
            <v>0</v>
          </cell>
          <cell r="E4167">
            <v>0</v>
          </cell>
          <cell r="F4167">
            <v>0</v>
          </cell>
          <cell r="G4167">
            <v>0</v>
          </cell>
          <cell r="H4167">
            <v>0</v>
          </cell>
          <cell r="I4167">
            <v>0</v>
          </cell>
          <cell r="J4167">
            <v>0</v>
          </cell>
          <cell r="K4167">
            <v>0</v>
          </cell>
          <cell r="L4167">
            <v>0</v>
          </cell>
          <cell r="M4167">
            <v>0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</row>
        <row r="4168">
          <cell r="A4168">
            <v>25654616</v>
          </cell>
          <cell r="B4168" t="str">
            <v>25654616 RG23A for SE ED.CESS on SER.TAX DEPO-E.G.14-AS-IGP</v>
          </cell>
          <cell r="C4168">
            <v>0</v>
          </cell>
          <cell r="D4168">
            <v>0</v>
          </cell>
          <cell r="E4168">
            <v>0</v>
          </cell>
          <cell r="F4168">
            <v>0</v>
          </cell>
          <cell r="G4168">
            <v>0</v>
          </cell>
          <cell r="H4168">
            <v>0</v>
          </cell>
          <cell r="I4168">
            <v>0</v>
          </cell>
          <cell r="J4168">
            <v>0</v>
          </cell>
          <cell r="K4168">
            <v>0</v>
          </cell>
          <cell r="L4168">
            <v>0</v>
          </cell>
          <cell r="M4168">
            <v>0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</row>
        <row r="4169">
          <cell r="A4169">
            <v>25654617</v>
          </cell>
          <cell r="B4169" t="str">
            <v>25654617 RG23A for SE ED.CESS on SER.TAX DEPO-E.G.15-AS-ZBA</v>
          </cell>
          <cell r="C4169">
            <v>0</v>
          </cell>
          <cell r="D4169">
            <v>0</v>
          </cell>
          <cell r="E4169">
            <v>0</v>
          </cell>
          <cell r="F4169">
            <v>0</v>
          </cell>
          <cell r="G4169">
            <v>0</v>
          </cell>
          <cell r="H4169">
            <v>0</v>
          </cell>
          <cell r="I4169">
            <v>0</v>
          </cell>
          <cell r="J4169">
            <v>0</v>
          </cell>
          <cell r="K4169">
            <v>0</v>
          </cell>
          <cell r="L4169">
            <v>0</v>
          </cell>
          <cell r="M4169">
            <v>0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</row>
        <row r="4170">
          <cell r="A4170">
            <v>25654618</v>
          </cell>
          <cell r="B4170" t="str">
            <v>25654618 RG23A for SE ED.CESS on SER.TAX DEPO-E.G.16-AS-NAS</v>
          </cell>
          <cell r="C4170">
            <v>0</v>
          </cell>
          <cell r="D4170">
            <v>0</v>
          </cell>
          <cell r="E4170">
            <v>0</v>
          </cell>
          <cell r="F4170">
            <v>0</v>
          </cell>
          <cell r="G4170">
            <v>0</v>
          </cell>
          <cell r="H4170">
            <v>0</v>
          </cell>
          <cell r="I4170">
            <v>0</v>
          </cell>
          <cell r="J4170">
            <v>0</v>
          </cell>
          <cell r="K4170">
            <v>0</v>
          </cell>
          <cell r="L4170">
            <v>0</v>
          </cell>
          <cell r="M4170">
            <v>0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</row>
        <row r="4171">
          <cell r="A4171">
            <v>25654619</v>
          </cell>
          <cell r="B4171" t="str">
            <v>25654619 EXCISE DEP PLA SUSPENSE-Cheque pending clearance</v>
          </cell>
          <cell r="C4171">
            <v>0</v>
          </cell>
          <cell r="D4171">
            <v>0</v>
          </cell>
          <cell r="E4171">
            <v>0</v>
          </cell>
          <cell r="F4171">
            <v>0</v>
          </cell>
          <cell r="G4171">
            <v>0</v>
          </cell>
          <cell r="H4171">
            <v>0</v>
          </cell>
          <cell r="I4171">
            <v>0</v>
          </cell>
          <cell r="J4171">
            <v>0</v>
          </cell>
          <cell r="K4171">
            <v>0</v>
          </cell>
          <cell r="L4171">
            <v>0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</row>
        <row r="4172">
          <cell r="A4172">
            <v>25654620</v>
          </cell>
          <cell r="B4172" t="str">
            <v>25654620 RG23A for SE ED.CESS on SER.TAX DEPO-E.G.56-AS-HAR</v>
          </cell>
          <cell r="C4172">
            <v>0</v>
          </cell>
          <cell r="D4172">
            <v>0</v>
          </cell>
          <cell r="E4172">
            <v>0</v>
          </cell>
          <cell r="F4172">
            <v>0</v>
          </cell>
          <cell r="G4172">
            <v>0</v>
          </cell>
          <cell r="H4172">
            <v>0</v>
          </cell>
          <cell r="I4172">
            <v>0</v>
          </cell>
          <cell r="J4172">
            <v>0</v>
          </cell>
          <cell r="K4172">
            <v>0</v>
          </cell>
          <cell r="L4172">
            <v>0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</row>
        <row r="4173">
          <cell r="A4173">
            <v>25654624</v>
          </cell>
          <cell r="B4173" t="str">
            <v>25654624 PLA SHE Cess F025 EG-C1</v>
          </cell>
          <cell r="C4173">
            <v>0</v>
          </cell>
          <cell r="D4173">
            <v>0</v>
          </cell>
          <cell r="E4173">
            <v>0</v>
          </cell>
          <cell r="F4173">
            <v>0</v>
          </cell>
          <cell r="G4173">
            <v>0</v>
          </cell>
          <cell r="H4173">
            <v>0</v>
          </cell>
          <cell r="I4173">
            <v>0</v>
          </cell>
          <cell r="J4173">
            <v>0</v>
          </cell>
          <cell r="K4173">
            <v>0</v>
          </cell>
          <cell r="L4173">
            <v>0</v>
          </cell>
          <cell r="M4173">
            <v>0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</row>
        <row r="4174">
          <cell r="A4174">
            <v>25654625</v>
          </cell>
          <cell r="B4174" t="str">
            <v>25654625 PLA SHE Cess F026 EG-C2</v>
          </cell>
          <cell r="C4174">
            <v>0</v>
          </cell>
          <cell r="D4174">
            <v>0</v>
          </cell>
          <cell r="E4174">
            <v>0</v>
          </cell>
          <cell r="F4174">
            <v>0</v>
          </cell>
          <cell r="G4174">
            <v>0</v>
          </cell>
          <cell r="H4174">
            <v>0</v>
          </cell>
          <cell r="I4174">
            <v>0</v>
          </cell>
          <cell r="J4174">
            <v>0</v>
          </cell>
          <cell r="K4174">
            <v>0</v>
          </cell>
          <cell r="L4174">
            <v>0</v>
          </cell>
          <cell r="M4174">
            <v>0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</row>
        <row r="4175">
          <cell r="A4175">
            <v>25654626</v>
          </cell>
          <cell r="B4175" t="str">
            <v>25654626 PLA SHE Cess N001 EG-46</v>
          </cell>
          <cell r="C4175">
            <v>0</v>
          </cell>
          <cell r="D4175">
            <v>0</v>
          </cell>
          <cell r="E4175">
            <v>0</v>
          </cell>
          <cell r="F4175">
            <v>0</v>
          </cell>
          <cell r="G4175">
            <v>0</v>
          </cell>
          <cell r="H4175">
            <v>0</v>
          </cell>
          <cell r="I4175">
            <v>0</v>
          </cell>
          <cell r="J4175">
            <v>0</v>
          </cell>
          <cell r="K4175">
            <v>0</v>
          </cell>
          <cell r="L4175">
            <v>0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</row>
        <row r="4176">
          <cell r="A4176">
            <v>25654627</v>
          </cell>
          <cell r="B4176" t="str">
            <v>25654627 PLA SHE Cess F024 EG-V1</v>
          </cell>
          <cell r="C4176">
            <v>0</v>
          </cell>
          <cell r="D4176">
            <v>0</v>
          </cell>
          <cell r="E4176">
            <v>0</v>
          </cell>
          <cell r="F4176">
            <v>0</v>
          </cell>
          <cell r="G4176">
            <v>0</v>
          </cell>
          <cell r="H4176">
            <v>0</v>
          </cell>
          <cell r="I4176">
            <v>0</v>
          </cell>
          <cell r="J4176">
            <v>0</v>
          </cell>
          <cell r="K4176">
            <v>0</v>
          </cell>
          <cell r="L4176">
            <v>0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</row>
        <row r="4177">
          <cell r="A4177">
            <v>25654629</v>
          </cell>
          <cell r="B4177" t="str">
            <v>25654629 PLA SHE Cess A027 EG-86</v>
          </cell>
          <cell r="C4177">
            <v>0</v>
          </cell>
          <cell r="D4177">
            <v>0</v>
          </cell>
          <cell r="E4177">
            <v>0</v>
          </cell>
          <cell r="F4177">
            <v>0</v>
          </cell>
          <cell r="G4177">
            <v>0</v>
          </cell>
          <cell r="H4177">
            <v>0</v>
          </cell>
          <cell r="I4177">
            <v>0</v>
          </cell>
          <cell r="J4177">
            <v>0</v>
          </cell>
          <cell r="K4177">
            <v>0</v>
          </cell>
          <cell r="L4177">
            <v>0</v>
          </cell>
          <cell r="M4177">
            <v>0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</row>
        <row r="4178">
          <cell r="A4178">
            <v>25654630</v>
          </cell>
          <cell r="B4178" t="str">
            <v>25654630 PLA SHE Cess F023 EG-Z1</v>
          </cell>
          <cell r="C4178">
            <v>0</v>
          </cell>
          <cell r="D4178">
            <v>0</v>
          </cell>
          <cell r="E4178">
            <v>0</v>
          </cell>
          <cell r="F4178">
            <v>0</v>
          </cell>
          <cell r="G4178">
            <v>0</v>
          </cell>
          <cell r="H4178">
            <v>0</v>
          </cell>
          <cell r="I4178">
            <v>0</v>
          </cell>
          <cell r="J4178">
            <v>0</v>
          </cell>
          <cell r="K4178">
            <v>0</v>
          </cell>
          <cell r="L4178">
            <v>0</v>
          </cell>
          <cell r="M4178">
            <v>0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</row>
        <row r="4179">
          <cell r="A4179">
            <v>25654631</v>
          </cell>
          <cell r="B4179" t="str">
            <v>25654631 PLA SHE Cess F027 EG-87</v>
          </cell>
          <cell r="C4179">
            <v>0</v>
          </cell>
          <cell r="D4179">
            <v>0</v>
          </cell>
          <cell r="E4179">
            <v>0</v>
          </cell>
          <cell r="F4179">
            <v>0</v>
          </cell>
          <cell r="G4179">
            <v>0</v>
          </cell>
          <cell r="H4179">
            <v>0</v>
          </cell>
          <cell r="I4179">
            <v>0</v>
          </cell>
          <cell r="J4179">
            <v>0</v>
          </cell>
          <cell r="K4179">
            <v>0</v>
          </cell>
          <cell r="L4179">
            <v>0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</row>
        <row r="4180">
          <cell r="A4180">
            <v>25654632</v>
          </cell>
          <cell r="B4180" t="str">
            <v>25654632 PLA SHE Cess A028 EG-68</v>
          </cell>
          <cell r="C4180">
            <v>0</v>
          </cell>
          <cell r="D4180">
            <v>0</v>
          </cell>
          <cell r="E4180">
            <v>0</v>
          </cell>
          <cell r="F4180">
            <v>0</v>
          </cell>
          <cell r="G4180">
            <v>0</v>
          </cell>
          <cell r="H4180">
            <v>0</v>
          </cell>
          <cell r="I4180">
            <v>0</v>
          </cell>
          <cell r="J4180">
            <v>0</v>
          </cell>
          <cell r="K4180">
            <v>0</v>
          </cell>
          <cell r="L4180">
            <v>0</v>
          </cell>
          <cell r="M4180">
            <v>0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</row>
        <row r="4181">
          <cell r="A4181">
            <v>25654638</v>
          </cell>
          <cell r="B4181" t="str">
            <v>25654638 PLA SHE Cess A031 EG-75</v>
          </cell>
          <cell r="C4181">
            <v>0</v>
          </cell>
          <cell r="D4181">
            <v>0</v>
          </cell>
          <cell r="E4181">
            <v>0</v>
          </cell>
          <cell r="F4181">
            <v>0</v>
          </cell>
          <cell r="G4181">
            <v>0</v>
          </cell>
          <cell r="H4181">
            <v>0</v>
          </cell>
          <cell r="I4181">
            <v>0</v>
          </cell>
          <cell r="J4181">
            <v>0</v>
          </cell>
          <cell r="K4181">
            <v>0</v>
          </cell>
          <cell r="L4181">
            <v>0</v>
          </cell>
          <cell r="M4181">
            <v>0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</row>
        <row r="4182">
          <cell r="A4182">
            <v>25654639</v>
          </cell>
          <cell r="B4182" t="str">
            <v>25654639 PLA SHE Cess F031 EG-76</v>
          </cell>
          <cell r="C4182">
            <v>0</v>
          </cell>
          <cell r="D4182">
            <v>0</v>
          </cell>
          <cell r="E4182">
            <v>0</v>
          </cell>
          <cell r="F4182">
            <v>0</v>
          </cell>
          <cell r="G4182">
            <v>0</v>
          </cell>
          <cell r="H4182">
            <v>0</v>
          </cell>
          <cell r="I4182">
            <v>0</v>
          </cell>
          <cell r="J4182">
            <v>0</v>
          </cell>
          <cell r="K4182">
            <v>0</v>
          </cell>
          <cell r="L4182">
            <v>0</v>
          </cell>
          <cell r="M4182">
            <v>0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</row>
        <row r="4183">
          <cell r="A4183">
            <v>25654640</v>
          </cell>
          <cell r="B4183" t="str">
            <v>25654640 PLA SHE Cess SB01 EG-77</v>
          </cell>
          <cell r="C4183">
            <v>0</v>
          </cell>
          <cell r="D4183">
            <v>0</v>
          </cell>
          <cell r="E4183">
            <v>0</v>
          </cell>
          <cell r="F4183">
            <v>0</v>
          </cell>
          <cell r="G4183">
            <v>0</v>
          </cell>
          <cell r="H4183">
            <v>0</v>
          </cell>
          <cell r="I4183">
            <v>0</v>
          </cell>
          <cell r="J4183">
            <v>0</v>
          </cell>
          <cell r="K4183">
            <v>0</v>
          </cell>
          <cell r="L4183">
            <v>0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</row>
        <row r="4184">
          <cell r="A4184">
            <v>25654644</v>
          </cell>
          <cell r="B4184" t="str">
            <v>25654644 PLA SHE Cess FPWS EG-59</v>
          </cell>
          <cell r="C4184">
            <v>0</v>
          </cell>
          <cell r="D4184">
            <v>0</v>
          </cell>
          <cell r="E4184">
            <v>0</v>
          </cell>
          <cell r="F4184">
            <v>0</v>
          </cell>
          <cell r="G4184">
            <v>0</v>
          </cell>
          <cell r="H4184">
            <v>0</v>
          </cell>
          <cell r="I4184">
            <v>0</v>
          </cell>
          <cell r="J4184">
            <v>0</v>
          </cell>
          <cell r="K4184">
            <v>0</v>
          </cell>
          <cell r="L4184">
            <v>0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</row>
        <row r="4185">
          <cell r="A4185">
            <v>25654646</v>
          </cell>
          <cell r="B4185" t="str">
            <v>25654646 PLA SHE Cess ASCB EG-78</v>
          </cell>
          <cell r="C4185">
            <v>0</v>
          </cell>
          <cell r="D4185">
            <v>0</v>
          </cell>
          <cell r="E4185">
            <v>0</v>
          </cell>
          <cell r="F4185">
            <v>0</v>
          </cell>
          <cell r="G4185">
            <v>0</v>
          </cell>
          <cell r="H4185">
            <v>0</v>
          </cell>
          <cell r="I4185">
            <v>0</v>
          </cell>
          <cell r="J4185">
            <v>0</v>
          </cell>
          <cell r="K4185">
            <v>0</v>
          </cell>
          <cell r="L4185">
            <v>0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</row>
        <row r="4186">
          <cell r="A4186">
            <v>25654649</v>
          </cell>
          <cell r="B4186" t="str">
            <v>25654649 PLA SHE Cess SS01 EG-74</v>
          </cell>
          <cell r="C4186">
            <v>0</v>
          </cell>
          <cell r="D4186">
            <v>0</v>
          </cell>
          <cell r="E4186">
            <v>0</v>
          </cell>
          <cell r="F4186">
            <v>0</v>
          </cell>
          <cell r="G4186">
            <v>0</v>
          </cell>
          <cell r="H4186">
            <v>0</v>
          </cell>
          <cell r="I4186">
            <v>0</v>
          </cell>
          <cell r="J4186">
            <v>0</v>
          </cell>
          <cell r="K4186">
            <v>0</v>
          </cell>
          <cell r="L4186">
            <v>0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</row>
        <row r="4187">
          <cell r="A4187">
            <v>25654651</v>
          </cell>
          <cell r="B4187" t="str">
            <v>25654651 PLA SHE Cess SJ01 EG-91</v>
          </cell>
          <cell r="C4187">
            <v>0</v>
          </cell>
          <cell r="D4187">
            <v>0</v>
          </cell>
          <cell r="E4187">
            <v>0</v>
          </cell>
          <cell r="F4187">
            <v>0</v>
          </cell>
          <cell r="G4187">
            <v>0</v>
          </cell>
          <cell r="H4187">
            <v>0</v>
          </cell>
          <cell r="I4187">
            <v>0</v>
          </cell>
          <cell r="J4187">
            <v>0</v>
          </cell>
          <cell r="K4187">
            <v>0</v>
          </cell>
          <cell r="L4187">
            <v>0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</row>
        <row r="4188">
          <cell r="A4188">
            <v>25654652</v>
          </cell>
          <cell r="B4188" t="str">
            <v>25654652 PLA SHE Cess MT05 EG-B1</v>
          </cell>
          <cell r="C4188">
            <v>0</v>
          </cell>
          <cell r="D4188">
            <v>0</v>
          </cell>
          <cell r="E4188">
            <v>0</v>
          </cell>
          <cell r="F4188">
            <v>0</v>
          </cell>
          <cell r="G4188">
            <v>0</v>
          </cell>
          <cell r="H4188">
            <v>0</v>
          </cell>
          <cell r="I4188">
            <v>0</v>
          </cell>
          <cell r="J4188">
            <v>0</v>
          </cell>
          <cell r="K4188">
            <v>0</v>
          </cell>
          <cell r="L4188">
            <v>0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</row>
        <row r="4189">
          <cell r="A4189">
            <v>25654653</v>
          </cell>
          <cell r="B4189" t="str">
            <v>25654653 PLA SHE Cess MT07 EG-B2</v>
          </cell>
          <cell r="C4189">
            <v>0</v>
          </cell>
          <cell r="D4189">
            <v>0</v>
          </cell>
          <cell r="E4189">
            <v>0</v>
          </cell>
          <cell r="F4189">
            <v>0</v>
          </cell>
          <cell r="G4189">
            <v>0</v>
          </cell>
          <cell r="H4189">
            <v>0</v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</row>
        <row r="4190">
          <cell r="A4190">
            <v>25654654</v>
          </cell>
          <cell r="B4190" t="str">
            <v>25654654 PLA SHE Cess MT11  EG-B3</v>
          </cell>
          <cell r="C4190">
            <v>0</v>
          </cell>
          <cell r="D4190">
            <v>0</v>
          </cell>
          <cell r="E4190">
            <v>0</v>
          </cell>
          <cell r="F4190">
            <v>0</v>
          </cell>
          <cell r="G4190">
            <v>0</v>
          </cell>
          <cell r="H4190">
            <v>0</v>
          </cell>
          <cell r="I4190">
            <v>0</v>
          </cell>
          <cell r="J4190">
            <v>0</v>
          </cell>
          <cell r="K4190">
            <v>0</v>
          </cell>
          <cell r="L4190">
            <v>0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</row>
        <row r="4191">
          <cell r="A4191">
            <v>25654657</v>
          </cell>
          <cell r="B4191" t="str">
            <v>25654657 PLA SHE Cess F033 EG-NP</v>
          </cell>
          <cell r="C4191">
            <v>0</v>
          </cell>
          <cell r="D4191">
            <v>0</v>
          </cell>
          <cell r="E4191">
            <v>0</v>
          </cell>
          <cell r="F4191">
            <v>0</v>
          </cell>
          <cell r="G4191">
            <v>0</v>
          </cell>
          <cell r="H4191">
            <v>0</v>
          </cell>
          <cell r="I4191">
            <v>0</v>
          </cell>
          <cell r="J4191">
            <v>0</v>
          </cell>
          <cell r="K4191">
            <v>0</v>
          </cell>
          <cell r="L4191">
            <v>0</v>
          </cell>
          <cell r="M4191">
            <v>0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</row>
        <row r="4192">
          <cell r="A4192">
            <v>25654658</v>
          </cell>
          <cell r="B4192" t="str">
            <v>25654658 PLA SHE Cess F8FP EG-FP</v>
          </cell>
          <cell r="C4192">
            <v>0</v>
          </cell>
          <cell r="D4192">
            <v>0</v>
          </cell>
          <cell r="E4192">
            <v>0</v>
          </cell>
          <cell r="F4192">
            <v>0</v>
          </cell>
          <cell r="G4192">
            <v>0</v>
          </cell>
          <cell r="H4192">
            <v>0</v>
          </cell>
          <cell r="I4192">
            <v>0</v>
          </cell>
          <cell r="J4192">
            <v>0</v>
          </cell>
          <cell r="K4192">
            <v>0</v>
          </cell>
          <cell r="L4192">
            <v>0</v>
          </cell>
          <cell r="M4192">
            <v>0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</row>
        <row r="4193">
          <cell r="A4193">
            <v>25654660</v>
          </cell>
          <cell r="B4193" t="str">
            <v>25654660 PLA SHE Cess F035 EG-F4</v>
          </cell>
          <cell r="C4193">
            <v>0</v>
          </cell>
          <cell r="D4193">
            <v>0</v>
          </cell>
          <cell r="E4193">
            <v>0</v>
          </cell>
          <cell r="F4193">
            <v>0</v>
          </cell>
          <cell r="G4193">
            <v>0</v>
          </cell>
          <cell r="H4193">
            <v>0</v>
          </cell>
          <cell r="I4193">
            <v>0</v>
          </cell>
          <cell r="J4193">
            <v>0</v>
          </cell>
          <cell r="K4193">
            <v>0</v>
          </cell>
          <cell r="L4193">
            <v>0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</row>
        <row r="4194">
          <cell r="A4194">
            <v>25654662</v>
          </cell>
          <cell r="B4194" t="str">
            <v>25654662 RG23A SER.TAX DEOSIT EG-FP F8FP</v>
          </cell>
          <cell r="C4194">
            <v>0</v>
          </cell>
          <cell r="D4194">
            <v>0</v>
          </cell>
          <cell r="E4194">
            <v>0</v>
          </cell>
          <cell r="F4194">
            <v>0</v>
          </cell>
          <cell r="G4194">
            <v>0</v>
          </cell>
          <cell r="H4194">
            <v>0</v>
          </cell>
          <cell r="I4194">
            <v>0</v>
          </cell>
          <cell r="J4194">
            <v>0</v>
          </cell>
          <cell r="K4194">
            <v>0</v>
          </cell>
          <cell r="L4194">
            <v>0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</row>
        <row r="4195">
          <cell r="A4195">
            <v>25654663</v>
          </cell>
          <cell r="B4195" t="str">
            <v>25654663 RG23A- ED.CESS on SER.TAX DEPOSIT-EG FP-F8FP</v>
          </cell>
          <cell r="C4195">
            <v>0</v>
          </cell>
          <cell r="D4195">
            <v>0</v>
          </cell>
          <cell r="E4195">
            <v>0</v>
          </cell>
          <cell r="F4195">
            <v>0</v>
          </cell>
          <cell r="G4195">
            <v>0</v>
          </cell>
          <cell r="H4195">
            <v>0</v>
          </cell>
          <cell r="I4195">
            <v>0</v>
          </cell>
          <cell r="J4195">
            <v>0</v>
          </cell>
          <cell r="K4195">
            <v>0</v>
          </cell>
          <cell r="L4195">
            <v>0</v>
          </cell>
          <cell r="M4195">
            <v>0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</row>
        <row r="4196">
          <cell r="A4196">
            <v>25654664</v>
          </cell>
          <cell r="B4196" t="str">
            <v>25654664 RG23A- SE ED.CESS- SER.TAX DEPO-EG 13-F8FP</v>
          </cell>
          <cell r="C4196">
            <v>0</v>
          </cell>
          <cell r="D4196">
            <v>0</v>
          </cell>
          <cell r="E4196">
            <v>0</v>
          </cell>
          <cell r="F4196">
            <v>0</v>
          </cell>
          <cell r="G4196">
            <v>0</v>
          </cell>
          <cell r="H4196">
            <v>0</v>
          </cell>
          <cell r="I4196">
            <v>0</v>
          </cell>
          <cell r="J4196">
            <v>0</v>
          </cell>
          <cell r="K4196">
            <v>0</v>
          </cell>
          <cell r="L4196">
            <v>0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</row>
        <row r="4197">
          <cell r="A4197">
            <v>25654665</v>
          </cell>
          <cell r="B4197" t="str">
            <v>25654665 PLA SHE Cess A040 EG-A5</v>
          </cell>
          <cell r="C4197">
            <v>0</v>
          </cell>
          <cell r="D4197">
            <v>0</v>
          </cell>
          <cell r="E4197">
            <v>0</v>
          </cell>
          <cell r="F4197">
            <v>0</v>
          </cell>
          <cell r="G4197">
            <v>0</v>
          </cell>
          <cell r="H4197">
            <v>0</v>
          </cell>
          <cell r="I4197">
            <v>0</v>
          </cell>
          <cell r="J4197">
            <v>0</v>
          </cell>
          <cell r="K4197">
            <v>0</v>
          </cell>
          <cell r="L4197">
            <v>0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</row>
        <row r="4198">
          <cell r="A4198">
            <v>25654666</v>
          </cell>
          <cell r="B4198" t="str">
            <v>25654666 PLA SHE Cess F040 EG-A6</v>
          </cell>
          <cell r="C4198">
            <v>0</v>
          </cell>
          <cell r="D4198">
            <v>0</v>
          </cell>
          <cell r="E4198">
            <v>0</v>
          </cell>
          <cell r="F4198">
            <v>0</v>
          </cell>
          <cell r="G4198">
            <v>0</v>
          </cell>
          <cell r="H4198">
            <v>0</v>
          </cell>
          <cell r="I4198">
            <v>0</v>
          </cell>
          <cell r="J4198">
            <v>0</v>
          </cell>
          <cell r="K4198">
            <v>0</v>
          </cell>
          <cell r="L4198">
            <v>0</v>
          </cell>
          <cell r="M4198">
            <v>0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</row>
        <row r="4199">
          <cell r="A4199">
            <v>25654667</v>
          </cell>
          <cell r="B4199" t="str">
            <v>25654667 PLA SHE Cess SC01 EG-A7</v>
          </cell>
          <cell r="C4199">
            <v>0</v>
          </cell>
          <cell r="D4199">
            <v>0</v>
          </cell>
          <cell r="E4199">
            <v>0</v>
          </cell>
          <cell r="F4199">
            <v>0</v>
          </cell>
          <cell r="G4199">
            <v>0</v>
          </cell>
          <cell r="H4199">
            <v>0</v>
          </cell>
          <cell r="I4199">
            <v>0</v>
          </cell>
          <cell r="J4199">
            <v>0</v>
          </cell>
          <cell r="K4199">
            <v>0</v>
          </cell>
          <cell r="L4199">
            <v>0</v>
          </cell>
          <cell r="M4199">
            <v>0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</row>
        <row r="4200">
          <cell r="A4200">
            <v>25654668</v>
          </cell>
          <cell r="B4200" t="str">
            <v>25654668 PLA SHE Cess A041 EG-A8</v>
          </cell>
          <cell r="C4200">
            <v>0</v>
          </cell>
          <cell r="D4200">
            <v>0</v>
          </cell>
          <cell r="E4200">
            <v>0</v>
          </cell>
          <cell r="F4200">
            <v>0</v>
          </cell>
          <cell r="G4200">
            <v>0</v>
          </cell>
          <cell r="H4200">
            <v>0</v>
          </cell>
          <cell r="I4200">
            <v>0</v>
          </cell>
          <cell r="J4200">
            <v>0</v>
          </cell>
          <cell r="K4200">
            <v>0</v>
          </cell>
          <cell r="L4200">
            <v>0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</row>
        <row r="4201">
          <cell r="A4201">
            <v>25654669</v>
          </cell>
          <cell r="B4201" t="str">
            <v>25654669 PLA SHE Cess F041 EG-A9</v>
          </cell>
          <cell r="C4201">
            <v>0</v>
          </cell>
          <cell r="D4201">
            <v>0</v>
          </cell>
          <cell r="E4201">
            <v>0</v>
          </cell>
          <cell r="F4201">
            <v>0</v>
          </cell>
          <cell r="G4201">
            <v>0</v>
          </cell>
          <cell r="H4201">
            <v>0</v>
          </cell>
          <cell r="I4201">
            <v>0</v>
          </cell>
          <cell r="J4201">
            <v>0</v>
          </cell>
          <cell r="K4201">
            <v>0</v>
          </cell>
          <cell r="L4201">
            <v>0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</row>
        <row r="4202">
          <cell r="A4202">
            <v>25654672</v>
          </cell>
          <cell r="B4202" t="str">
            <v>25654672 PLA Infrastructure Cess A003 EG-13</v>
          </cell>
          <cell r="C4202">
            <v>0</v>
          </cell>
          <cell r="D4202">
            <v>0</v>
          </cell>
          <cell r="E4202">
            <v>0</v>
          </cell>
          <cell r="F4202">
            <v>0</v>
          </cell>
          <cell r="G4202">
            <v>0</v>
          </cell>
          <cell r="H4202">
            <v>0</v>
          </cell>
          <cell r="I4202">
            <v>0</v>
          </cell>
          <cell r="J4202">
            <v>0</v>
          </cell>
          <cell r="K4202">
            <v>0</v>
          </cell>
          <cell r="L4202">
            <v>0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</row>
        <row r="4203">
          <cell r="A4203">
            <v>25654673</v>
          </cell>
          <cell r="B4203" t="str">
            <v>25654673 PLA Infrastructure Cess A005 EG-15</v>
          </cell>
          <cell r="C4203">
            <v>0</v>
          </cell>
          <cell r="D4203">
            <v>0</v>
          </cell>
          <cell r="E4203">
            <v>0</v>
          </cell>
          <cell r="F4203">
            <v>0</v>
          </cell>
          <cell r="G4203">
            <v>0</v>
          </cell>
          <cell r="H4203">
            <v>0</v>
          </cell>
          <cell r="I4203">
            <v>0</v>
          </cell>
          <cell r="J4203">
            <v>0</v>
          </cell>
          <cell r="K4203">
            <v>0</v>
          </cell>
          <cell r="L4203">
            <v>0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</row>
        <row r="4204">
          <cell r="A4204">
            <v>25654674</v>
          </cell>
          <cell r="B4204" t="str">
            <v>25654674 PLA Infrastructure Cess A002 EG-12</v>
          </cell>
          <cell r="C4204">
            <v>0</v>
          </cell>
          <cell r="D4204">
            <v>0</v>
          </cell>
          <cell r="E4204">
            <v>0</v>
          </cell>
          <cell r="F4204">
            <v>0</v>
          </cell>
          <cell r="G4204">
            <v>0</v>
          </cell>
          <cell r="H4204">
            <v>0</v>
          </cell>
          <cell r="I4204">
            <v>0</v>
          </cell>
          <cell r="J4204">
            <v>0</v>
          </cell>
          <cell r="K4204">
            <v>0</v>
          </cell>
          <cell r="L4204">
            <v>0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>
            <v>0</v>
          </cell>
          <cell r="T4204">
            <v>0</v>
          </cell>
        </row>
        <row r="4205">
          <cell r="A4205">
            <v>25654676</v>
          </cell>
          <cell r="B4205" t="str">
            <v>25654676 PLA Infrastructure Cess A010 EG-56</v>
          </cell>
          <cell r="C4205">
            <v>0</v>
          </cell>
          <cell r="D4205">
            <v>0</v>
          </cell>
          <cell r="E4205">
            <v>0</v>
          </cell>
          <cell r="F4205">
            <v>0</v>
          </cell>
          <cell r="G4205">
            <v>0</v>
          </cell>
          <cell r="H4205">
            <v>0</v>
          </cell>
          <cell r="I4205">
            <v>0</v>
          </cell>
          <cell r="J4205">
            <v>0</v>
          </cell>
          <cell r="K4205">
            <v>0</v>
          </cell>
          <cell r="L4205">
            <v>0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>
            <v>0</v>
          </cell>
          <cell r="T4205">
            <v>0</v>
          </cell>
        </row>
        <row r="4206">
          <cell r="A4206">
            <v>25654677</v>
          </cell>
          <cell r="B4206" t="str">
            <v>25654677 PLA Infrastructure Cess A015 EG-18</v>
          </cell>
          <cell r="C4206">
            <v>0</v>
          </cell>
          <cell r="D4206">
            <v>0</v>
          </cell>
          <cell r="E4206">
            <v>0</v>
          </cell>
          <cell r="F4206">
            <v>0</v>
          </cell>
          <cell r="G4206">
            <v>0</v>
          </cell>
          <cell r="H4206">
            <v>0</v>
          </cell>
          <cell r="I4206">
            <v>0</v>
          </cell>
          <cell r="J4206">
            <v>0</v>
          </cell>
          <cell r="K4206">
            <v>0</v>
          </cell>
          <cell r="L4206">
            <v>0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>
            <v>0</v>
          </cell>
          <cell r="T4206">
            <v>0</v>
          </cell>
        </row>
        <row r="4207">
          <cell r="A4207">
            <v>25654678</v>
          </cell>
          <cell r="B4207" t="str">
            <v>25654678 PLA Infrastructure Cess MRVA EG-23</v>
          </cell>
          <cell r="C4207">
            <v>0</v>
          </cell>
          <cell r="D4207">
            <v>0</v>
          </cell>
          <cell r="E4207">
            <v>0</v>
          </cell>
          <cell r="F4207">
            <v>0</v>
          </cell>
          <cell r="G4207">
            <v>0</v>
          </cell>
          <cell r="H4207">
            <v>0</v>
          </cell>
          <cell r="I4207">
            <v>0</v>
          </cell>
          <cell r="J4207">
            <v>0</v>
          </cell>
          <cell r="K4207">
            <v>0</v>
          </cell>
          <cell r="L4207">
            <v>0</v>
          </cell>
          <cell r="M4207">
            <v>0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>
            <v>0</v>
          </cell>
          <cell r="T4207">
            <v>0</v>
          </cell>
        </row>
        <row r="4208">
          <cell r="A4208">
            <v>25654679</v>
          </cell>
          <cell r="B4208" t="str">
            <v>25654679 PLA Infrastructure Cess AMRV EG-22</v>
          </cell>
          <cell r="C4208">
            <v>0</v>
          </cell>
          <cell r="D4208">
            <v>0</v>
          </cell>
          <cell r="E4208">
            <v>0</v>
          </cell>
          <cell r="F4208">
            <v>0</v>
          </cell>
          <cell r="G4208">
            <v>0</v>
          </cell>
          <cell r="H4208">
            <v>0</v>
          </cell>
          <cell r="I4208">
            <v>0</v>
          </cell>
          <cell r="J4208">
            <v>0</v>
          </cell>
          <cell r="K4208">
            <v>0</v>
          </cell>
          <cell r="L4208">
            <v>0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>
            <v>0</v>
          </cell>
          <cell r="T4208">
            <v>0</v>
          </cell>
        </row>
        <row r="4209">
          <cell r="A4209">
            <v>25654680</v>
          </cell>
          <cell r="B4209" t="str">
            <v>25654680 PLA Infrastructure Cess MRVF EG-24</v>
          </cell>
          <cell r="C4209">
            <v>0</v>
          </cell>
          <cell r="D4209">
            <v>0</v>
          </cell>
          <cell r="E4209">
            <v>0</v>
          </cell>
          <cell r="F4209">
            <v>0</v>
          </cell>
          <cell r="G4209">
            <v>0</v>
          </cell>
          <cell r="H4209">
            <v>0</v>
          </cell>
          <cell r="I4209">
            <v>0</v>
          </cell>
          <cell r="J4209">
            <v>0</v>
          </cell>
          <cell r="K4209">
            <v>0</v>
          </cell>
          <cell r="L4209">
            <v>0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>
            <v>0</v>
          </cell>
          <cell r="T4209">
            <v>0</v>
          </cell>
        </row>
        <row r="4210">
          <cell r="A4210">
            <v>25654681</v>
          </cell>
          <cell r="B4210" t="str">
            <v>25654681 PLA Infrastructure Cess MRVH EG-25</v>
          </cell>
          <cell r="C4210">
            <v>0</v>
          </cell>
          <cell r="D4210">
            <v>0</v>
          </cell>
          <cell r="E4210">
            <v>0</v>
          </cell>
          <cell r="F4210">
            <v>0</v>
          </cell>
          <cell r="G4210">
            <v>0</v>
          </cell>
          <cell r="H4210">
            <v>0</v>
          </cell>
          <cell r="I4210">
            <v>0</v>
          </cell>
          <cell r="J4210">
            <v>0</v>
          </cell>
          <cell r="K4210">
            <v>0</v>
          </cell>
          <cell r="L4210">
            <v>0</v>
          </cell>
          <cell r="M4210">
            <v>0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>
            <v>0</v>
          </cell>
          <cell r="T4210">
            <v>0</v>
          </cell>
        </row>
        <row r="4211">
          <cell r="A4211">
            <v>25654682</v>
          </cell>
          <cell r="B4211" t="str">
            <v>25654682 PLA Infrastructure Cess SA03 EG-65</v>
          </cell>
          <cell r="C4211">
            <v>0</v>
          </cell>
          <cell r="D4211">
            <v>0</v>
          </cell>
          <cell r="E4211">
            <v>0</v>
          </cell>
          <cell r="F4211">
            <v>0</v>
          </cell>
          <cell r="G4211">
            <v>0</v>
          </cell>
          <cell r="H4211">
            <v>0</v>
          </cell>
          <cell r="I4211">
            <v>0</v>
          </cell>
          <cell r="J4211">
            <v>0</v>
          </cell>
          <cell r="K4211">
            <v>0</v>
          </cell>
          <cell r="L4211">
            <v>0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>
            <v>0</v>
          </cell>
          <cell r="T4211">
            <v>0</v>
          </cell>
        </row>
        <row r="4212">
          <cell r="A4212">
            <v>25654683</v>
          </cell>
          <cell r="B4212" t="str">
            <v>25654683 PLA Infrastructure Cess MD05 EG-45</v>
          </cell>
          <cell r="C4212">
            <v>0</v>
          </cell>
          <cell r="D4212">
            <v>0</v>
          </cell>
          <cell r="E4212">
            <v>0</v>
          </cell>
          <cell r="F4212">
            <v>0</v>
          </cell>
          <cell r="G4212">
            <v>0</v>
          </cell>
          <cell r="H4212">
            <v>0</v>
          </cell>
          <cell r="I4212">
            <v>0</v>
          </cell>
          <cell r="J4212">
            <v>0</v>
          </cell>
          <cell r="K4212">
            <v>0</v>
          </cell>
          <cell r="L4212">
            <v>0</v>
          </cell>
          <cell r="M4212">
            <v>0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>
            <v>0</v>
          </cell>
          <cell r="T4212">
            <v>0</v>
          </cell>
        </row>
        <row r="4213">
          <cell r="A4213">
            <v>25654684</v>
          </cell>
          <cell r="B4213" t="str">
            <v>25654684 PLA Infrastructure Cess AR03 EG-06</v>
          </cell>
          <cell r="C4213">
            <v>0</v>
          </cell>
          <cell r="D4213">
            <v>0</v>
          </cell>
          <cell r="E4213">
            <v>0</v>
          </cell>
          <cell r="F4213">
            <v>0</v>
          </cell>
          <cell r="G4213">
            <v>0</v>
          </cell>
          <cell r="H4213">
            <v>0</v>
          </cell>
          <cell r="I4213">
            <v>0</v>
          </cell>
          <cell r="J4213">
            <v>0</v>
          </cell>
          <cell r="K4213">
            <v>0</v>
          </cell>
          <cell r="L4213">
            <v>0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>
            <v>0</v>
          </cell>
          <cell r="T4213">
            <v>0</v>
          </cell>
        </row>
        <row r="4214">
          <cell r="A4214">
            <v>25700001</v>
          </cell>
          <cell r="B4214" t="str">
            <v>25700001 Custom Deposits</v>
          </cell>
          <cell r="C4214">
            <v>0</v>
          </cell>
          <cell r="D4214">
            <v>0</v>
          </cell>
          <cell r="E4214">
            <v>0</v>
          </cell>
          <cell r="F4214">
            <v>0</v>
          </cell>
          <cell r="G4214">
            <v>0</v>
          </cell>
          <cell r="H4214">
            <v>0</v>
          </cell>
          <cell r="I4214">
            <v>0</v>
          </cell>
          <cell r="J4214">
            <v>0</v>
          </cell>
          <cell r="K4214">
            <v>0</v>
          </cell>
          <cell r="L4214">
            <v>0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>
            <v>0</v>
          </cell>
          <cell r="T4214">
            <v>0</v>
          </cell>
        </row>
        <row r="4215">
          <cell r="A4215">
            <v>27520001</v>
          </cell>
          <cell r="B4215" t="str">
            <v>27520001 RG23A BED  F002 EG-02</v>
          </cell>
          <cell r="C4215">
            <v>0</v>
          </cell>
          <cell r="D4215">
            <v>-1.1200000000000001</v>
          </cell>
          <cell r="E4215">
            <v>0</v>
          </cell>
          <cell r="F4215">
            <v>0</v>
          </cell>
          <cell r="G4215">
            <v>0</v>
          </cell>
          <cell r="H4215">
            <v>0</v>
          </cell>
          <cell r="I4215">
            <v>0</v>
          </cell>
          <cell r="J4215">
            <v>0</v>
          </cell>
          <cell r="K4215">
            <v>0</v>
          </cell>
          <cell r="L4215">
            <v>0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>
            <v>0</v>
          </cell>
          <cell r="T4215">
            <v>-1.1200000000000001</v>
          </cell>
        </row>
        <row r="4216">
          <cell r="A4216">
            <v>27520002</v>
          </cell>
          <cell r="B4216" t="str">
            <v>27520002 RG23A BED  F003 EG-03</v>
          </cell>
          <cell r="C4216">
            <v>0</v>
          </cell>
          <cell r="D4216">
            <v>0</v>
          </cell>
          <cell r="E4216">
            <v>0</v>
          </cell>
          <cell r="F4216">
            <v>0</v>
          </cell>
          <cell r="G4216">
            <v>0</v>
          </cell>
          <cell r="H4216">
            <v>0</v>
          </cell>
          <cell r="I4216">
            <v>0</v>
          </cell>
          <cell r="J4216">
            <v>0</v>
          </cell>
          <cell r="K4216">
            <v>0</v>
          </cell>
          <cell r="L4216">
            <v>0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>
            <v>0</v>
          </cell>
          <cell r="T4216">
            <v>0</v>
          </cell>
        </row>
        <row r="4217">
          <cell r="A4217">
            <v>27520003</v>
          </cell>
          <cell r="B4217" t="str">
            <v>27520003 RG23A BED  F016 EG-94</v>
          </cell>
          <cell r="C4217">
            <v>0</v>
          </cell>
          <cell r="D4217">
            <v>0</v>
          </cell>
          <cell r="E4217">
            <v>0</v>
          </cell>
          <cell r="F4217">
            <v>0</v>
          </cell>
          <cell r="G4217">
            <v>0</v>
          </cell>
          <cell r="H4217">
            <v>0</v>
          </cell>
          <cell r="I4217">
            <v>0</v>
          </cell>
          <cell r="J4217">
            <v>0</v>
          </cell>
          <cell r="K4217">
            <v>0</v>
          </cell>
          <cell r="L4217">
            <v>0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>
            <v>0</v>
          </cell>
          <cell r="T4217">
            <v>0</v>
          </cell>
        </row>
        <row r="4218">
          <cell r="A4218">
            <v>27520004</v>
          </cell>
          <cell r="B4218" t="str">
            <v>27520004 RG23A BED  F005 EG-95</v>
          </cell>
          <cell r="C4218">
            <v>0</v>
          </cell>
          <cell r="D4218">
            <v>0</v>
          </cell>
          <cell r="E4218">
            <v>0</v>
          </cell>
          <cell r="F4218">
            <v>0</v>
          </cell>
          <cell r="G4218">
            <v>0</v>
          </cell>
          <cell r="H4218">
            <v>0</v>
          </cell>
          <cell r="I4218">
            <v>0</v>
          </cell>
          <cell r="J4218">
            <v>0</v>
          </cell>
          <cell r="K4218">
            <v>0</v>
          </cell>
          <cell r="L4218">
            <v>0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>
            <v>0</v>
          </cell>
          <cell r="T4218">
            <v>0</v>
          </cell>
        </row>
        <row r="4219">
          <cell r="A4219">
            <v>27520005</v>
          </cell>
          <cell r="B4219" t="str">
            <v>27520005 RG23A BED  F007 EG-97</v>
          </cell>
          <cell r="C4219">
            <v>0</v>
          </cell>
          <cell r="D4219">
            <v>0</v>
          </cell>
          <cell r="E4219">
            <v>0</v>
          </cell>
          <cell r="F4219">
            <v>0</v>
          </cell>
          <cell r="G4219">
            <v>0</v>
          </cell>
          <cell r="H4219">
            <v>0</v>
          </cell>
          <cell r="I4219">
            <v>0</v>
          </cell>
          <cell r="J4219">
            <v>0</v>
          </cell>
          <cell r="K4219">
            <v>0</v>
          </cell>
          <cell r="L4219">
            <v>0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>
            <v>0</v>
          </cell>
          <cell r="T4219">
            <v>0</v>
          </cell>
        </row>
        <row r="4220">
          <cell r="A4220">
            <v>27520006</v>
          </cell>
          <cell r="B4220" t="str">
            <v>27520006 RG23A BED  F015 EG-04</v>
          </cell>
          <cell r="C4220">
            <v>0</v>
          </cell>
          <cell r="D4220">
            <v>0</v>
          </cell>
          <cell r="E4220">
            <v>0</v>
          </cell>
          <cell r="F4220">
            <v>0</v>
          </cell>
          <cell r="G4220">
            <v>0</v>
          </cell>
          <cell r="H4220">
            <v>0</v>
          </cell>
          <cell r="I4220">
            <v>0</v>
          </cell>
          <cell r="J4220">
            <v>0</v>
          </cell>
          <cell r="K4220">
            <v>0</v>
          </cell>
          <cell r="L4220">
            <v>0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>
            <v>0</v>
          </cell>
          <cell r="T4220">
            <v>0</v>
          </cell>
        </row>
        <row r="4221">
          <cell r="A4221">
            <v>27520007</v>
          </cell>
          <cell r="B4221" t="str">
            <v>27520007 RG23A BED  F010 EG-10</v>
          </cell>
          <cell r="C4221">
            <v>0</v>
          </cell>
          <cell r="D4221">
            <v>0</v>
          </cell>
          <cell r="E4221">
            <v>0</v>
          </cell>
          <cell r="F4221">
            <v>0</v>
          </cell>
          <cell r="G4221">
            <v>0</v>
          </cell>
          <cell r="H4221">
            <v>0</v>
          </cell>
          <cell r="I4221">
            <v>0</v>
          </cell>
          <cell r="J4221">
            <v>0</v>
          </cell>
          <cell r="K4221">
            <v>0</v>
          </cell>
          <cell r="L4221">
            <v>0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>
            <v>0</v>
          </cell>
          <cell r="T4221">
            <v>0</v>
          </cell>
        </row>
        <row r="4222">
          <cell r="A4222">
            <v>27520008</v>
          </cell>
          <cell r="B4222" t="str">
            <v>27520008 RG23A BED  F014 EG-93</v>
          </cell>
          <cell r="C4222">
            <v>0</v>
          </cell>
          <cell r="D4222">
            <v>0</v>
          </cell>
          <cell r="E4222">
            <v>0</v>
          </cell>
          <cell r="F4222">
            <v>0</v>
          </cell>
          <cell r="G4222">
            <v>0</v>
          </cell>
          <cell r="H4222">
            <v>0</v>
          </cell>
          <cell r="I4222">
            <v>0</v>
          </cell>
          <cell r="J4222">
            <v>0</v>
          </cell>
          <cell r="K4222">
            <v>0</v>
          </cell>
          <cell r="L4222">
            <v>0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>
            <v>0</v>
          </cell>
          <cell r="T4222">
            <v>0</v>
          </cell>
        </row>
        <row r="4223">
          <cell r="A4223">
            <v>27520009</v>
          </cell>
          <cell r="B4223" t="str">
            <v>27520009 RG23A BED  F008 EG-98</v>
          </cell>
          <cell r="C4223">
            <v>0</v>
          </cell>
          <cell r="D4223">
            <v>0</v>
          </cell>
          <cell r="E4223">
            <v>0</v>
          </cell>
          <cell r="F4223">
            <v>0</v>
          </cell>
          <cell r="G4223">
            <v>0</v>
          </cell>
          <cell r="H4223">
            <v>0</v>
          </cell>
          <cell r="I4223">
            <v>0</v>
          </cell>
          <cell r="J4223">
            <v>0</v>
          </cell>
          <cell r="K4223">
            <v>0</v>
          </cell>
          <cell r="L4223">
            <v>0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>
            <v>0</v>
          </cell>
          <cell r="T4223">
            <v>0</v>
          </cell>
        </row>
        <row r="4224">
          <cell r="A4224">
            <v>27520010</v>
          </cell>
          <cell r="B4224" t="str">
            <v>27520010 RG23A BED  F009 EG-99</v>
          </cell>
          <cell r="C4224">
            <v>0</v>
          </cell>
          <cell r="D4224">
            <v>0</v>
          </cell>
          <cell r="E4224">
            <v>0</v>
          </cell>
          <cell r="F4224">
            <v>0</v>
          </cell>
          <cell r="G4224">
            <v>0</v>
          </cell>
          <cell r="H4224">
            <v>0</v>
          </cell>
          <cell r="I4224">
            <v>0</v>
          </cell>
          <cell r="J4224">
            <v>0</v>
          </cell>
          <cell r="K4224">
            <v>0</v>
          </cell>
          <cell r="L4224">
            <v>0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</row>
        <row r="4225">
          <cell r="A4225">
            <v>27520011</v>
          </cell>
          <cell r="B4225" t="str">
            <v>27520011 RG23A BED  FS01 EG-26</v>
          </cell>
          <cell r="C4225">
            <v>0</v>
          </cell>
          <cell r="D4225">
            <v>0</v>
          </cell>
          <cell r="E4225">
            <v>0</v>
          </cell>
          <cell r="F4225">
            <v>0</v>
          </cell>
          <cell r="G4225">
            <v>0</v>
          </cell>
          <cell r="H4225">
            <v>0</v>
          </cell>
          <cell r="I4225">
            <v>0</v>
          </cell>
          <cell r="J4225">
            <v>0</v>
          </cell>
          <cell r="K4225">
            <v>0</v>
          </cell>
          <cell r="L4225">
            <v>0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</row>
        <row r="4226">
          <cell r="A4226">
            <v>27520012</v>
          </cell>
          <cell r="B4226" t="str">
            <v>27520012 RG23A BED  FS02 EG-27</v>
          </cell>
          <cell r="C4226">
            <v>0</v>
          </cell>
          <cell r="D4226">
            <v>0</v>
          </cell>
          <cell r="E4226">
            <v>0</v>
          </cell>
          <cell r="F4226">
            <v>0</v>
          </cell>
          <cell r="G4226">
            <v>0</v>
          </cell>
          <cell r="H4226">
            <v>0</v>
          </cell>
          <cell r="I4226">
            <v>0</v>
          </cell>
          <cell r="J4226">
            <v>0</v>
          </cell>
          <cell r="K4226">
            <v>0</v>
          </cell>
          <cell r="L4226">
            <v>0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</row>
        <row r="4227">
          <cell r="A4227">
            <v>27520013</v>
          </cell>
          <cell r="B4227" t="str">
            <v>27520013 RG23A BED  FS03 EG-28</v>
          </cell>
          <cell r="C4227">
            <v>0</v>
          </cell>
          <cell r="D4227">
            <v>0</v>
          </cell>
          <cell r="E4227">
            <v>0</v>
          </cell>
          <cell r="F4227">
            <v>0</v>
          </cell>
          <cell r="G4227">
            <v>0</v>
          </cell>
          <cell r="H4227">
            <v>0</v>
          </cell>
          <cell r="I4227">
            <v>0</v>
          </cell>
          <cell r="J4227">
            <v>0</v>
          </cell>
          <cell r="K4227">
            <v>0</v>
          </cell>
          <cell r="L4227">
            <v>0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</row>
        <row r="4228">
          <cell r="A4228">
            <v>27520014</v>
          </cell>
          <cell r="B4228" t="str">
            <v>27520014 RG23A BED  FS04 EG-29</v>
          </cell>
          <cell r="C4228">
            <v>0</v>
          </cell>
          <cell r="D4228">
            <v>0</v>
          </cell>
          <cell r="E4228">
            <v>0</v>
          </cell>
          <cell r="F4228">
            <v>0</v>
          </cell>
          <cell r="G4228">
            <v>0</v>
          </cell>
          <cell r="H4228">
            <v>0</v>
          </cell>
          <cell r="I4228">
            <v>0</v>
          </cell>
          <cell r="J4228">
            <v>0</v>
          </cell>
          <cell r="K4228">
            <v>0</v>
          </cell>
          <cell r="L4228">
            <v>0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</row>
        <row r="4229">
          <cell r="A4229">
            <v>27520015</v>
          </cell>
          <cell r="B4229" t="str">
            <v>27520015 RG23A BED  A011 EG-11</v>
          </cell>
          <cell r="C4229">
            <v>0</v>
          </cell>
          <cell r="D4229">
            <v>0</v>
          </cell>
          <cell r="E4229">
            <v>0</v>
          </cell>
          <cell r="F4229">
            <v>0</v>
          </cell>
          <cell r="G4229">
            <v>0</v>
          </cell>
          <cell r="H4229">
            <v>0</v>
          </cell>
          <cell r="I4229">
            <v>0</v>
          </cell>
          <cell r="J4229">
            <v>0</v>
          </cell>
          <cell r="K4229">
            <v>0</v>
          </cell>
          <cell r="L4229">
            <v>0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</row>
        <row r="4230">
          <cell r="A4230">
            <v>27520016</v>
          </cell>
          <cell r="B4230" t="str">
            <v>27520016 RG23A BED  A012 EG-11</v>
          </cell>
          <cell r="C4230">
            <v>0</v>
          </cell>
          <cell r="D4230">
            <v>0</v>
          </cell>
          <cell r="E4230">
            <v>0</v>
          </cell>
          <cell r="F4230">
            <v>0</v>
          </cell>
          <cell r="G4230">
            <v>0</v>
          </cell>
          <cell r="H4230">
            <v>0</v>
          </cell>
          <cell r="I4230">
            <v>0</v>
          </cell>
          <cell r="J4230">
            <v>0</v>
          </cell>
          <cell r="K4230">
            <v>0</v>
          </cell>
          <cell r="L4230">
            <v>0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</row>
        <row r="4231">
          <cell r="A4231">
            <v>27520017</v>
          </cell>
          <cell r="B4231" t="str">
            <v>27520017 RG23A BED  A013 EG-11</v>
          </cell>
          <cell r="C4231">
            <v>0</v>
          </cell>
          <cell r="D4231">
            <v>0</v>
          </cell>
          <cell r="E4231">
            <v>0</v>
          </cell>
          <cell r="F4231">
            <v>0</v>
          </cell>
          <cell r="G4231">
            <v>0</v>
          </cell>
          <cell r="H4231">
            <v>0</v>
          </cell>
          <cell r="I4231">
            <v>0</v>
          </cell>
          <cell r="J4231">
            <v>0</v>
          </cell>
          <cell r="K4231">
            <v>0</v>
          </cell>
          <cell r="L4231">
            <v>0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</row>
        <row r="4232">
          <cell r="A4232">
            <v>27520018</v>
          </cell>
          <cell r="B4232" t="str">
            <v>27520018 RG23A BED  A002 EG-12</v>
          </cell>
          <cell r="C4232">
            <v>0</v>
          </cell>
          <cell r="D4232">
            <v>0</v>
          </cell>
          <cell r="E4232">
            <v>0</v>
          </cell>
          <cell r="F4232">
            <v>0</v>
          </cell>
          <cell r="G4232">
            <v>0</v>
          </cell>
          <cell r="H4232">
            <v>0</v>
          </cell>
          <cell r="I4232">
            <v>0</v>
          </cell>
          <cell r="J4232">
            <v>0</v>
          </cell>
          <cell r="K4232">
            <v>0</v>
          </cell>
          <cell r="L4232">
            <v>0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</row>
        <row r="4233">
          <cell r="A4233">
            <v>27520019</v>
          </cell>
          <cell r="B4233" t="str">
            <v>27520019 RG23A BED  A003 EG-13</v>
          </cell>
          <cell r="C4233">
            <v>0</v>
          </cell>
          <cell r="D4233">
            <v>0</v>
          </cell>
          <cell r="E4233">
            <v>0</v>
          </cell>
          <cell r="F4233">
            <v>0</v>
          </cell>
          <cell r="G4233">
            <v>0</v>
          </cell>
          <cell r="H4233">
            <v>0</v>
          </cell>
          <cell r="I4233">
            <v>0</v>
          </cell>
          <cell r="J4233">
            <v>0</v>
          </cell>
          <cell r="K4233">
            <v>0</v>
          </cell>
          <cell r="L4233">
            <v>0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</row>
        <row r="4234">
          <cell r="A4234">
            <v>27520020</v>
          </cell>
          <cell r="B4234" t="str">
            <v>27520020 RG23A BED  A004 EG-14</v>
          </cell>
          <cell r="C4234">
            <v>0</v>
          </cell>
          <cell r="D4234">
            <v>0</v>
          </cell>
          <cell r="E4234">
            <v>0</v>
          </cell>
          <cell r="F4234">
            <v>0</v>
          </cell>
          <cell r="G4234">
            <v>0</v>
          </cell>
          <cell r="H4234">
            <v>0</v>
          </cell>
          <cell r="I4234">
            <v>0</v>
          </cell>
          <cell r="J4234">
            <v>0</v>
          </cell>
          <cell r="K4234">
            <v>0</v>
          </cell>
          <cell r="L4234">
            <v>0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</row>
        <row r="4235">
          <cell r="A4235">
            <v>27520021</v>
          </cell>
          <cell r="B4235" t="str">
            <v>27520021 RG23A BED  A005 EG-15</v>
          </cell>
          <cell r="C4235">
            <v>0</v>
          </cell>
          <cell r="D4235">
            <v>0</v>
          </cell>
          <cell r="E4235">
            <v>0</v>
          </cell>
          <cell r="F4235">
            <v>0</v>
          </cell>
          <cell r="G4235">
            <v>0</v>
          </cell>
          <cell r="H4235">
            <v>0</v>
          </cell>
          <cell r="I4235">
            <v>0</v>
          </cell>
          <cell r="J4235">
            <v>0</v>
          </cell>
          <cell r="K4235">
            <v>0</v>
          </cell>
          <cell r="L4235">
            <v>0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</row>
        <row r="4236">
          <cell r="A4236">
            <v>27520022</v>
          </cell>
          <cell r="B4236" t="str">
            <v>27520022 RG23A BED  A006 EG-16</v>
          </cell>
          <cell r="C4236">
            <v>0</v>
          </cell>
          <cell r="D4236">
            <v>0</v>
          </cell>
          <cell r="E4236">
            <v>0</v>
          </cell>
          <cell r="F4236">
            <v>0</v>
          </cell>
          <cell r="G4236">
            <v>0</v>
          </cell>
          <cell r="H4236">
            <v>0</v>
          </cell>
          <cell r="I4236">
            <v>0</v>
          </cell>
          <cell r="J4236">
            <v>0</v>
          </cell>
          <cell r="K4236">
            <v>0</v>
          </cell>
          <cell r="L4236">
            <v>0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</row>
        <row r="4237">
          <cell r="A4237">
            <v>27520023</v>
          </cell>
          <cell r="B4237" t="str">
            <v>27520023 RG23A BED  A015 EG-18</v>
          </cell>
          <cell r="C4237">
            <v>0</v>
          </cell>
          <cell r="D4237">
            <v>0</v>
          </cell>
          <cell r="E4237">
            <v>0</v>
          </cell>
          <cell r="F4237">
            <v>0</v>
          </cell>
          <cell r="G4237">
            <v>0</v>
          </cell>
          <cell r="H4237">
            <v>0</v>
          </cell>
          <cell r="I4237">
            <v>0</v>
          </cell>
          <cell r="J4237">
            <v>0</v>
          </cell>
          <cell r="K4237">
            <v>0</v>
          </cell>
          <cell r="L4237">
            <v>0</v>
          </cell>
          <cell r="M4237">
            <v>0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</row>
        <row r="4238">
          <cell r="A4238">
            <v>27520024</v>
          </cell>
          <cell r="B4238" t="str">
            <v>27520024 RG23A BED  A018 EG-19</v>
          </cell>
          <cell r="C4238">
            <v>0</v>
          </cell>
          <cell r="D4238">
            <v>0</v>
          </cell>
          <cell r="E4238">
            <v>0</v>
          </cell>
          <cell r="F4238">
            <v>0</v>
          </cell>
          <cell r="G4238">
            <v>0</v>
          </cell>
          <cell r="H4238">
            <v>0</v>
          </cell>
          <cell r="I4238">
            <v>0</v>
          </cell>
          <cell r="J4238">
            <v>0</v>
          </cell>
          <cell r="K4238">
            <v>0</v>
          </cell>
          <cell r="L4238">
            <v>0</v>
          </cell>
          <cell r="M4238">
            <v>0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</row>
        <row r="4239">
          <cell r="A4239">
            <v>27520025</v>
          </cell>
          <cell r="B4239" t="str">
            <v>27520025 RG23A BED  MD05 EG-45</v>
          </cell>
          <cell r="C4239">
            <v>0</v>
          </cell>
          <cell r="D4239">
            <v>0</v>
          </cell>
          <cell r="E4239">
            <v>0</v>
          </cell>
          <cell r="F4239">
            <v>0</v>
          </cell>
          <cell r="G4239">
            <v>0</v>
          </cell>
          <cell r="H4239">
            <v>0</v>
          </cell>
          <cell r="I4239">
            <v>0</v>
          </cell>
          <cell r="J4239">
            <v>0</v>
          </cell>
          <cell r="K4239">
            <v>0</v>
          </cell>
          <cell r="L4239">
            <v>0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</row>
        <row r="4240">
          <cell r="A4240">
            <v>27520026</v>
          </cell>
          <cell r="B4240" t="str">
            <v>27520026 RG23A BED  A010 EG-56</v>
          </cell>
          <cell r="C4240">
            <v>0</v>
          </cell>
          <cell r="D4240">
            <v>0</v>
          </cell>
          <cell r="E4240">
            <v>0</v>
          </cell>
          <cell r="F4240">
            <v>0</v>
          </cell>
          <cell r="G4240">
            <v>0</v>
          </cell>
          <cell r="H4240">
            <v>0</v>
          </cell>
          <cell r="I4240">
            <v>0</v>
          </cell>
          <cell r="J4240">
            <v>0</v>
          </cell>
          <cell r="K4240">
            <v>0</v>
          </cell>
          <cell r="L4240">
            <v>0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</row>
        <row r="4241">
          <cell r="A4241">
            <v>27520027</v>
          </cell>
          <cell r="B4241" t="str">
            <v>27520027 RG23A BED  A008 EG-60</v>
          </cell>
          <cell r="C4241">
            <v>0</v>
          </cell>
          <cell r="D4241">
            <v>0</v>
          </cell>
          <cell r="E4241">
            <v>0</v>
          </cell>
          <cell r="F4241">
            <v>0</v>
          </cell>
          <cell r="G4241">
            <v>0</v>
          </cell>
          <cell r="H4241">
            <v>0</v>
          </cell>
          <cell r="I4241">
            <v>0</v>
          </cell>
          <cell r="J4241">
            <v>0</v>
          </cell>
          <cell r="K4241">
            <v>0</v>
          </cell>
          <cell r="L4241">
            <v>0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</row>
        <row r="4242">
          <cell r="A4242">
            <v>27520028</v>
          </cell>
          <cell r="B4242" t="str">
            <v>27520028 RG23A BED  A009 EG-61</v>
          </cell>
          <cell r="C4242">
            <v>0</v>
          </cell>
          <cell r="D4242">
            <v>0</v>
          </cell>
          <cell r="E4242">
            <v>0</v>
          </cell>
          <cell r="F4242">
            <v>0</v>
          </cell>
          <cell r="G4242">
            <v>0</v>
          </cell>
          <cell r="H4242">
            <v>0</v>
          </cell>
          <cell r="I4242">
            <v>0</v>
          </cell>
          <cell r="J4242">
            <v>0</v>
          </cell>
          <cell r="K4242">
            <v>0</v>
          </cell>
          <cell r="L4242">
            <v>0</v>
          </cell>
          <cell r="M4242">
            <v>0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</row>
        <row r="4243">
          <cell r="A4243">
            <v>27520029</v>
          </cell>
          <cell r="B4243" t="str">
            <v>27520029 RG23A BED  F001 EG-62</v>
          </cell>
          <cell r="C4243">
            <v>0</v>
          </cell>
          <cell r="D4243">
            <v>0</v>
          </cell>
          <cell r="E4243">
            <v>0</v>
          </cell>
          <cell r="F4243">
            <v>0</v>
          </cell>
          <cell r="G4243">
            <v>0</v>
          </cell>
          <cell r="H4243">
            <v>0</v>
          </cell>
          <cell r="I4243">
            <v>0</v>
          </cell>
          <cell r="J4243">
            <v>0</v>
          </cell>
          <cell r="K4243">
            <v>0</v>
          </cell>
          <cell r="L4243">
            <v>0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</row>
        <row r="4244">
          <cell r="A4244">
            <v>27520030</v>
          </cell>
          <cell r="B4244" t="str">
            <v>27520030 RG23A BED  SA01 EG-63</v>
          </cell>
          <cell r="C4244">
            <v>0</v>
          </cell>
          <cell r="D4244">
            <v>0</v>
          </cell>
          <cell r="E4244">
            <v>0</v>
          </cell>
          <cell r="F4244">
            <v>0</v>
          </cell>
          <cell r="G4244">
            <v>0</v>
          </cell>
          <cell r="H4244">
            <v>0</v>
          </cell>
          <cell r="I4244">
            <v>0</v>
          </cell>
          <cell r="J4244">
            <v>0</v>
          </cell>
          <cell r="K4244">
            <v>0</v>
          </cell>
          <cell r="L4244">
            <v>0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</row>
        <row r="4245">
          <cell r="A4245">
            <v>27520031</v>
          </cell>
          <cell r="B4245" t="str">
            <v>27520031 RG23A BED  SF01 EG-63</v>
          </cell>
          <cell r="C4245">
            <v>0</v>
          </cell>
          <cell r="D4245">
            <v>0</v>
          </cell>
          <cell r="E4245">
            <v>0</v>
          </cell>
          <cell r="F4245">
            <v>0</v>
          </cell>
          <cell r="G4245">
            <v>0</v>
          </cell>
          <cell r="H4245">
            <v>0</v>
          </cell>
          <cell r="I4245">
            <v>0</v>
          </cell>
          <cell r="J4245">
            <v>0</v>
          </cell>
          <cell r="K4245">
            <v>0</v>
          </cell>
          <cell r="L4245">
            <v>0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</row>
        <row r="4246">
          <cell r="A4246">
            <v>27520032</v>
          </cell>
          <cell r="B4246" t="str">
            <v>27520032 RG23A BED  SF02 EG-63</v>
          </cell>
          <cell r="C4246">
            <v>0</v>
          </cell>
          <cell r="D4246">
            <v>0</v>
          </cell>
          <cell r="E4246">
            <v>0</v>
          </cell>
          <cell r="F4246">
            <v>0</v>
          </cell>
          <cell r="G4246">
            <v>0</v>
          </cell>
          <cell r="H4246">
            <v>0</v>
          </cell>
          <cell r="I4246">
            <v>0</v>
          </cell>
          <cell r="J4246">
            <v>0</v>
          </cell>
          <cell r="K4246">
            <v>0</v>
          </cell>
          <cell r="L4246">
            <v>0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</row>
        <row r="4247">
          <cell r="A4247">
            <v>27520033</v>
          </cell>
          <cell r="B4247" t="str">
            <v>27520033 RG23A BED  SA02 EG-64</v>
          </cell>
          <cell r="C4247">
            <v>0</v>
          </cell>
          <cell r="D4247">
            <v>0</v>
          </cell>
          <cell r="E4247">
            <v>0</v>
          </cell>
          <cell r="F4247">
            <v>0</v>
          </cell>
          <cell r="G4247">
            <v>0</v>
          </cell>
          <cell r="H4247">
            <v>0</v>
          </cell>
          <cell r="I4247">
            <v>0</v>
          </cell>
          <cell r="J4247">
            <v>0</v>
          </cell>
          <cell r="K4247">
            <v>0</v>
          </cell>
          <cell r="L4247">
            <v>0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</row>
        <row r="4248">
          <cell r="A4248">
            <v>27520034</v>
          </cell>
          <cell r="B4248" t="str">
            <v>27520034 RG23A BED  SA03 EG-65</v>
          </cell>
          <cell r="C4248">
            <v>0</v>
          </cell>
          <cell r="D4248">
            <v>0</v>
          </cell>
          <cell r="E4248">
            <v>0</v>
          </cell>
          <cell r="F4248">
            <v>0</v>
          </cell>
          <cell r="G4248">
            <v>0</v>
          </cell>
          <cell r="H4248">
            <v>0</v>
          </cell>
          <cell r="I4248">
            <v>0</v>
          </cell>
          <cell r="J4248">
            <v>0</v>
          </cell>
          <cell r="K4248">
            <v>0</v>
          </cell>
          <cell r="L4248">
            <v>0</v>
          </cell>
          <cell r="M4248">
            <v>0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</row>
        <row r="4249">
          <cell r="A4249">
            <v>27520035</v>
          </cell>
          <cell r="B4249" t="str">
            <v>27520035 RG23A BED  A016 EG-71</v>
          </cell>
          <cell r="C4249">
            <v>0</v>
          </cell>
          <cell r="D4249">
            <v>0</v>
          </cell>
          <cell r="E4249">
            <v>0</v>
          </cell>
          <cell r="F4249">
            <v>0</v>
          </cell>
          <cell r="G4249">
            <v>0</v>
          </cell>
          <cell r="H4249">
            <v>0</v>
          </cell>
          <cell r="I4249">
            <v>0</v>
          </cell>
          <cell r="J4249">
            <v>0</v>
          </cell>
          <cell r="K4249">
            <v>0</v>
          </cell>
          <cell r="L4249">
            <v>0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</row>
        <row r="4250">
          <cell r="A4250">
            <v>27520036</v>
          </cell>
          <cell r="B4250" t="str">
            <v>27520036 RG23A BED  F013 EG-72</v>
          </cell>
          <cell r="C4250">
            <v>0</v>
          </cell>
          <cell r="D4250">
            <v>0</v>
          </cell>
          <cell r="E4250">
            <v>0</v>
          </cell>
          <cell r="F4250">
            <v>0</v>
          </cell>
          <cell r="G4250">
            <v>0</v>
          </cell>
          <cell r="H4250">
            <v>0</v>
          </cell>
          <cell r="I4250">
            <v>0</v>
          </cell>
          <cell r="J4250">
            <v>0</v>
          </cell>
          <cell r="K4250">
            <v>0</v>
          </cell>
          <cell r="L4250">
            <v>0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</row>
        <row r="4251">
          <cell r="A4251">
            <v>27520037</v>
          </cell>
          <cell r="B4251" t="str">
            <v>27520037 RG23A BED  SK01 EG-73</v>
          </cell>
          <cell r="C4251">
            <v>0</v>
          </cell>
          <cell r="D4251">
            <v>0</v>
          </cell>
          <cell r="E4251">
            <v>0</v>
          </cell>
          <cell r="F4251">
            <v>0</v>
          </cell>
          <cell r="G4251">
            <v>0</v>
          </cell>
          <cell r="H4251">
            <v>0</v>
          </cell>
          <cell r="I4251">
            <v>0</v>
          </cell>
          <cell r="J4251">
            <v>0</v>
          </cell>
          <cell r="K4251">
            <v>0</v>
          </cell>
          <cell r="L4251">
            <v>0</v>
          </cell>
          <cell r="M4251">
            <v>0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</row>
        <row r="4252">
          <cell r="A4252">
            <v>27520039</v>
          </cell>
          <cell r="B4252" t="str">
            <v>27520039 RG23A BED  A017 EG-81</v>
          </cell>
          <cell r="C4252">
            <v>0</v>
          </cell>
          <cell r="D4252">
            <v>0</v>
          </cell>
          <cell r="E4252">
            <v>0</v>
          </cell>
          <cell r="F4252">
            <v>0</v>
          </cell>
          <cell r="G4252">
            <v>0</v>
          </cell>
          <cell r="H4252">
            <v>0</v>
          </cell>
          <cell r="I4252">
            <v>0</v>
          </cell>
          <cell r="J4252">
            <v>0</v>
          </cell>
          <cell r="K4252">
            <v>0</v>
          </cell>
          <cell r="L4252">
            <v>0</v>
          </cell>
          <cell r="M4252">
            <v>0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</row>
        <row r="4253">
          <cell r="A4253">
            <v>27520040</v>
          </cell>
          <cell r="B4253" t="str">
            <v>27520040 RG23A BED  F017 EG-82</v>
          </cell>
          <cell r="C4253">
            <v>0</v>
          </cell>
          <cell r="D4253">
            <v>0</v>
          </cell>
          <cell r="E4253">
            <v>0</v>
          </cell>
          <cell r="F4253">
            <v>0</v>
          </cell>
          <cell r="G4253">
            <v>0</v>
          </cell>
          <cell r="H4253">
            <v>0</v>
          </cell>
          <cell r="I4253">
            <v>0</v>
          </cell>
          <cell r="J4253">
            <v>0</v>
          </cell>
          <cell r="K4253">
            <v>0</v>
          </cell>
          <cell r="L4253">
            <v>0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</row>
        <row r="4254">
          <cell r="A4254">
            <v>27520041</v>
          </cell>
          <cell r="B4254" t="str">
            <v>27520041 RG23A BED  SV01 EG-83</v>
          </cell>
          <cell r="C4254">
            <v>0</v>
          </cell>
          <cell r="D4254">
            <v>0</v>
          </cell>
          <cell r="E4254">
            <v>0</v>
          </cell>
          <cell r="F4254">
            <v>0</v>
          </cell>
          <cell r="G4254">
            <v>0</v>
          </cell>
          <cell r="H4254">
            <v>0</v>
          </cell>
          <cell r="I4254">
            <v>0</v>
          </cell>
          <cell r="J4254">
            <v>0</v>
          </cell>
          <cell r="K4254">
            <v>0</v>
          </cell>
          <cell r="L4254">
            <v>0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</row>
        <row r="4255">
          <cell r="A4255">
            <v>27520061</v>
          </cell>
          <cell r="B4255" t="str">
            <v>27520061 RG23A BED  AMRV EG-22</v>
          </cell>
          <cell r="C4255">
            <v>0</v>
          </cell>
          <cell r="D4255">
            <v>0</v>
          </cell>
          <cell r="E4255">
            <v>0</v>
          </cell>
          <cell r="F4255">
            <v>0</v>
          </cell>
          <cell r="G4255">
            <v>0</v>
          </cell>
          <cell r="H4255">
            <v>0</v>
          </cell>
          <cell r="I4255">
            <v>0</v>
          </cell>
          <cell r="J4255">
            <v>0</v>
          </cell>
          <cell r="K4255">
            <v>0</v>
          </cell>
          <cell r="L4255">
            <v>0</v>
          </cell>
          <cell r="M4255">
            <v>0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</row>
        <row r="4256">
          <cell r="A4256">
            <v>27520062</v>
          </cell>
          <cell r="B4256" t="str">
            <v>27520062 RG23A BED  FMRV EG-'22</v>
          </cell>
          <cell r="C4256">
            <v>0</v>
          </cell>
          <cell r="D4256">
            <v>0</v>
          </cell>
          <cell r="E4256">
            <v>0</v>
          </cell>
          <cell r="F4256">
            <v>0</v>
          </cell>
          <cell r="G4256">
            <v>0</v>
          </cell>
          <cell r="H4256">
            <v>0</v>
          </cell>
          <cell r="I4256">
            <v>0</v>
          </cell>
          <cell r="J4256">
            <v>0</v>
          </cell>
          <cell r="K4256">
            <v>0</v>
          </cell>
          <cell r="L4256">
            <v>0</v>
          </cell>
          <cell r="M4256">
            <v>0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</row>
        <row r="4257">
          <cell r="A4257">
            <v>27520063</v>
          </cell>
          <cell r="B4257" t="str">
            <v>27520063 RG23A BED  MRVA EG-23</v>
          </cell>
          <cell r="C4257">
            <v>0</v>
          </cell>
          <cell r="D4257">
            <v>0</v>
          </cell>
          <cell r="E4257">
            <v>0</v>
          </cell>
          <cell r="F4257">
            <v>0</v>
          </cell>
          <cell r="G4257">
            <v>0</v>
          </cell>
          <cell r="H4257">
            <v>0</v>
          </cell>
          <cell r="I4257">
            <v>0</v>
          </cell>
          <cell r="J4257">
            <v>0</v>
          </cell>
          <cell r="K4257">
            <v>0</v>
          </cell>
          <cell r="L4257">
            <v>0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</row>
        <row r="4258">
          <cell r="A4258">
            <v>27520064</v>
          </cell>
          <cell r="B4258" t="str">
            <v>27520064 RG23A BED  MRVF EG-24</v>
          </cell>
          <cell r="C4258">
            <v>0</v>
          </cell>
          <cell r="D4258">
            <v>0</v>
          </cell>
          <cell r="E4258">
            <v>0</v>
          </cell>
          <cell r="F4258">
            <v>0</v>
          </cell>
          <cell r="G4258">
            <v>0</v>
          </cell>
          <cell r="H4258">
            <v>0</v>
          </cell>
          <cell r="I4258">
            <v>0</v>
          </cell>
          <cell r="J4258">
            <v>0</v>
          </cell>
          <cell r="K4258">
            <v>0</v>
          </cell>
          <cell r="L4258">
            <v>0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</row>
        <row r="4259">
          <cell r="A4259">
            <v>27520065</v>
          </cell>
          <cell r="B4259" t="str">
            <v>27520065 RG23A BED  MRVH EG-25</v>
          </cell>
          <cell r="C4259">
            <v>0</v>
          </cell>
          <cell r="D4259">
            <v>0</v>
          </cell>
          <cell r="E4259">
            <v>0</v>
          </cell>
          <cell r="F4259">
            <v>0</v>
          </cell>
          <cell r="G4259">
            <v>0</v>
          </cell>
          <cell r="H4259">
            <v>0</v>
          </cell>
          <cell r="I4259">
            <v>0</v>
          </cell>
          <cell r="J4259">
            <v>0</v>
          </cell>
          <cell r="K4259">
            <v>0</v>
          </cell>
          <cell r="L4259">
            <v>0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</row>
        <row r="4260">
          <cell r="A4260">
            <v>27520074</v>
          </cell>
          <cell r="B4260" t="str">
            <v>27520074 RG23A BED  AI05 EG-09</v>
          </cell>
          <cell r="C4260">
            <v>0</v>
          </cell>
          <cell r="D4260">
            <v>0</v>
          </cell>
          <cell r="E4260">
            <v>0</v>
          </cell>
          <cell r="F4260">
            <v>0</v>
          </cell>
          <cell r="G4260">
            <v>0</v>
          </cell>
          <cell r="H4260">
            <v>0</v>
          </cell>
          <cell r="I4260">
            <v>0</v>
          </cell>
          <cell r="J4260">
            <v>0</v>
          </cell>
          <cell r="K4260">
            <v>0</v>
          </cell>
          <cell r="L4260">
            <v>0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</row>
        <row r="4261">
          <cell r="A4261">
            <v>27520075</v>
          </cell>
          <cell r="B4261" t="str">
            <v>27520075 RG23A BED  AR03 EG-06</v>
          </cell>
          <cell r="C4261">
            <v>0</v>
          </cell>
          <cell r="D4261">
            <v>0</v>
          </cell>
          <cell r="E4261">
            <v>0</v>
          </cell>
          <cell r="F4261">
            <v>0</v>
          </cell>
          <cell r="G4261">
            <v>0</v>
          </cell>
          <cell r="H4261">
            <v>0</v>
          </cell>
          <cell r="I4261">
            <v>0</v>
          </cell>
          <cell r="J4261">
            <v>0</v>
          </cell>
          <cell r="K4261">
            <v>0</v>
          </cell>
          <cell r="L4261">
            <v>0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</row>
        <row r="4262">
          <cell r="A4262">
            <v>27520089</v>
          </cell>
          <cell r="B4262" t="str">
            <v>27520089 RG23A BED  F023 EG-Z1</v>
          </cell>
          <cell r="C4262">
            <v>0</v>
          </cell>
          <cell r="D4262">
            <v>0</v>
          </cell>
          <cell r="E4262">
            <v>0</v>
          </cell>
          <cell r="F4262">
            <v>0</v>
          </cell>
          <cell r="G4262">
            <v>0</v>
          </cell>
          <cell r="H4262">
            <v>0</v>
          </cell>
          <cell r="I4262">
            <v>0</v>
          </cell>
          <cell r="J4262">
            <v>0</v>
          </cell>
          <cell r="K4262">
            <v>0</v>
          </cell>
          <cell r="L4262">
            <v>0</v>
          </cell>
          <cell r="M4262">
            <v>0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</row>
        <row r="4263">
          <cell r="A4263">
            <v>27520090</v>
          </cell>
          <cell r="B4263" t="str">
            <v>27520090 RG23A BED  F027 EG-87</v>
          </cell>
          <cell r="C4263">
            <v>0</v>
          </cell>
          <cell r="D4263">
            <v>0</v>
          </cell>
          <cell r="E4263">
            <v>0</v>
          </cell>
          <cell r="F4263">
            <v>0</v>
          </cell>
          <cell r="G4263">
            <v>0</v>
          </cell>
          <cell r="H4263">
            <v>0</v>
          </cell>
          <cell r="I4263">
            <v>0</v>
          </cell>
          <cell r="J4263">
            <v>0</v>
          </cell>
          <cell r="K4263">
            <v>0</v>
          </cell>
          <cell r="L4263">
            <v>0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</row>
        <row r="4264">
          <cell r="A4264">
            <v>27520091</v>
          </cell>
          <cell r="B4264" t="str">
            <v>27520091 RG23A BED  A028 EG-68</v>
          </cell>
          <cell r="C4264">
            <v>0</v>
          </cell>
          <cell r="D4264">
            <v>0</v>
          </cell>
          <cell r="E4264">
            <v>0</v>
          </cell>
          <cell r="F4264">
            <v>0</v>
          </cell>
          <cell r="G4264">
            <v>0</v>
          </cell>
          <cell r="H4264">
            <v>0</v>
          </cell>
          <cell r="I4264">
            <v>0</v>
          </cell>
          <cell r="J4264">
            <v>0</v>
          </cell>
          <cell r="K4264">
            <v>0</v>
          </cell>
          <cell r="L4264">
            <v>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</row>
        <row r="4265">
          <cell r="A4265">
            <v>27520097</v>
          </cell>
          <cell r="B4265" t="str">
            <v>27520097 RG23A BED  A031 EG-75</v>
          </cell>
          <cell r="C4265">
            <v>0</v>
          </cell>
          <cell r="D4265">
            <v>0</v>
          </cell>
          <cell r="E4265">
            <v>0</v>
          </cell>
          <cell r="F4265">
            <v>0</v>
          </cell>
          <cell r="G4265">
            <v>0</v>
          </cell>
          <cell r="H4265">
            <v>0</v>
          </cell>
          <cell r="I4265">
            <v>0</v>
          </cell>
          <cell r="J4265">
            <v>0</v>
          </cell>
          <cell r="K4265">
            <v>0</v>
          </cell>
          <cell r="L4265">
            <v>0</v>
          </cell>
          <cell r="M4265">
            <v>0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</row>
        <row r="4266">
          <cell r="A4266">
            <v>27520098</v>
          </cell>
          <cell r="B4266" t="str">
            <v>27520098 RG23A BED  F031 EG-76</v>
          </cell>
          <cell r="C4266">
            <v>0</v>
          </cell>
          <cell r="D4266">
            <v>0</v>
          </cell>
          <cell r="E4266">
            <v>0</v>
          </cell>
          <cell r="F4266">
            <v>0</v>
          </cell>
          <cell r="G4266">
            <v>0</v>
          </cell>
          <cell r="H4266">
            <v>0</v>
          </cell>
          <cell r="I4266">
            <v>0</v>
          </cell>
          <cell r="J4266">
            <v>0</v>
          </cell>
          <cell r="K4266">
            <v>0</v>
          </cell>
          <cell r="L4266">
            <v>0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</row>
        <row r="4267">
          <cell r="A4267">
            <v>27520099</v>
          </cell>
          <cell r="B4267" t="str">
            <v>27520099 RG23A BED  SB01 EG-77</v>
          </cell>
          <cell r="C4267">
            <v>0</v>
          </cell>
          <cell r="D4267">
            <v>0</v>
          </cell>
          <cell r="E4267">
            <v>0</v>
          </cell>
          <cell r="F4267">
            <v>0</v>
          </cell>
          <cell r="G4267">
            <v>0</v>
          </cell>
          <cell r="H4267">
            <v>0</v>
          </cell>
          <cell r="I4267">
            <v>0</v>
          </cell>
          <cell r="J4267">
            <v>0</v>
          </cell>
          <cell r="K4267">
            <v>0</v>
          </cell>
          <cell r="L4267">
            <v>0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</row>
        <row r="4268">
          <cell r="A4268">
            <v>27520103</v>
          </cell>
          <cell r="B4268" t="str">
            <v>27520103 RG23A BED  FPWS EG-59</v>
          </cell>
          <cell r="C4268">
            <v>0</v>
          </cell>
          <cell r="D4268">
            <v>0</v>
          </cell>
          <cell r="E4268">
            <v>0</v>
          </cell>
          <cell r="F4268">
            <v>0</v>
          </cell>
          <cell r="G4268">
            <v>0</v>
          </cell>
          <cell r="H4268">
            <v>0</v>
          </cell>
          <cell r="I4268">
            <v>0</v>
          </cell>
          <cell r="J4268">
            <v>0</v>
          </cell>
          <cell r="K4268">
            <v>0</v>
          </cell>
          <cell r="L4268">
            <v>0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</row>
        <row r="4269">
          <cell r="A4269">
            <v>27520105</v>
          </cell>
          <cell r="B4269" t="str">
            <v>27520105 RG23A BED  ASCB EG-78</v>
          </cell>
          <cell r="C4269">
            <v>0</v>
          </cell>
          <cell r="D4269">
            <v>0</v>
          </cell>
          <cell r="E4269">
            <v>0</v>
          </cell>
          <cell r="F4269">
            <v>0</v>
          </cell>
          <cell r="G4269">
            <v>0</v>
          </cell>
          <cell r="H4269">
            <v>0</v>
          </cell>
          <cell r="I4269">
            <v>0</v>
          </cell>
          <cell r="J4269">
            <v>0</v>
          </cell>
          <cell r="K4269">
            <v>0</v>
          </cell>
          <cell r="L4269">
            <v>0</v>
          </cell>
          <cell r="M4269">
            <v>0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>
            <v>0</v>
          </cell>
          <cell r="T4269">
            <v>0</v>
          </cell>
        </row>
        <row r="4270">
          <cell r="A4270">
            <v>27520108</v>
          </cell>
          <cell r="B4270" t="str">
            <v>27520108 RG23A BED  SS01 EG-74</v>
          </cell>
          <cell r="C4270">
            <v>0</v>
          </cell>
          <cell r="D4270">
            <v>0</v>
          </cell>
          <cell r="E4270">
            <v>0</v>
          </cell>
          <cell r="F4270">
            <v>0</v>
          </cell>
          <cell r="G4270">
            <v>0</v>
          </cell>
          <cell r="H4270">
            <v>0</v>
          </cell>
          <cell r="I4270">
            <v>0</v>
          </cell>
          <cell r="J4270">
            <v>0</v>
          </cell>
          <cell r="K4270">
            <v>0</v>
          </cell>
          <cell r="L4270">
            <v>0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>
            <v>0</v>
          </cell>
          <cell r="T4270">
            <v>0</v>
          </cell>
        </row>
        <row r="4271">
          <cell r="A4271">
            <v>27520110</v>
          </cell>
          <cell r="B4271" t="str">
            <v>27520110 RG23A BED  SJ01 EG-91</v>
          </cell>
          <cell r="C4271">
            <v>0</v>
          </cell>
          <cell r="D4271">
            <v>0</v>
          </cell>
          <cell r="E4271">
            <v>0</v>
          </cell>
          <cell r="F4271">
            <v>0</v>
          </cell>
          <cell r="G4271">
            <v>0</v>
          </cell>
          <cell r="H4271">
            <v>0</v>
          </cell>
          <cell r="I4271">
            <v>0</v>
          </cell>
          <cell r="J4271">
            <v>0</v>
          </cell>
          <cell r="K4271">
            <v>0</v>
          </cell>
          <cell r="L4271">
            <v>0</v>
          </cell>
          <cell r="M4271">
            <v>0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>
            <v>0</v>
          </cell>
          <cell r="S4271">
            <v>0</v>
          </cell>
          <cell r="T4271">
            <v>0</v>
          </cell>
        </row>
        <row r="4272">
          <cell r="A4272">
            <v>27520111</v>
          </cell>
          <cell r="B4272" t="str">
            <v>27520111 RG23A BED  MT05 EG-B1</v>
          </cell>
          <cell r="C4272">
            <v>0</v>
          </cell>
          <cell r="D4272">
            <v>0</v>
          </cell>
          <cell r="E4272">
            <v>0</v>
          </cell>
          <cell r="F4272">
            <v>0</v>
          </cell>
          <cell r="G4272">
            <v>0</v>
          </cell>
          <cell r="H4272">
            <v>0</v>
          </cell>
          <cell r="I4272">
            <v>0</v>
          </cell>
          <cell r="J4272">
            <v>0</v>
          </cell>
          <cell r="K4272">
            <v>0</v>
          </cell>
          <cell r="L4272">
            <v>0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>
            <v>0</v>
          </cell>
          <cell r="T4272">
            <v>0</v>
          </cell>
        </row>
        <row r="4273">
          <cell r="A4273">
            <v>27520112</v>
          </cell>
          <cell r="B4273" t="str">
            <v>27520112 RG23A BED  MT07 EG-B2</v>
          </cell>
          <cell r="C4273">
            <v>25627687.350000001</v>
          </cell>
          <cell r="D4273">
            <v>0</v>
          </cell>
          <cell r="E4273">
            <v>0</v>
          </cell>
          <cell r="F4273">
            <v>0</v>
          </cell>
          <cell r="G4273">
            <v>0</v>
          </cell>
          <cell r="H4273">
            <v>0</v>
          </cell>
          <cell r="I4273">
            <v>0</v>
          </cell>
          <cell r="J4273">
            <v>0</v>
          </cell>
          <cell r="K4273">
            <v>0</v>
          </cell>
          <cell r="L4273">
            <v>0</v>
          </cell>
          <cell r="M4273">
            <v>0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>
            <v>0</v>
          </cell>
          <cell r="T4273">
            <v>25627687.350000001</v>
          </cell>
        </row>
        <row r="4274">
          <cell r="A4274">
            <v>27520113</v>
          </cell>
          <cell r="B4274" t="str">
            <v>27520113 RG23A BED  MT11  EG-B3</v>
          </cell>
          <cell r="C4274">
            <v>0</v>
          </cell>
          <cell r="D4274">
            <v>0</v>
          </cell>
          <cell r="E4274">
            <v>0</v>
          </cell>
          <cell r="F4274">
            <v>0</v>
          </cell>
          <cell r="G4274">
            <v>0</v>
          </cell>
          <cell r="H4274">
            <v>0</v>
          </cell>
          <cell r="I4274">
            <v>0</v>
          </cell>
          <cell r="J4274">
            <v>0</v>
          </cell>
          <cell r="K4274">
            <v>0</v>
          </cell>
          <cell r="L4274">
            <v>0</v>
          </cell>
          <cell r="M4274">
            <v>0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>
            <v>0</v>
          </cell>
          <cell r="T4274">
            <v>0</v>
          </cell>
        </row>
        <row r="4275">
          <cell r="A4275">
            <v>27520116</v>
          </cell>
          <cell r="B4275" t="str">
            <v>27520116 RG23A BED  F033 EG-NP</v>
          </cell>
          <cell r="C4275">
            <v>0</v>
          </cell>
          <cell r="D4275">
            <v>0</v>
          </cell>
          <cell r="E4275">
            <v>0</v>
          </cell>
          <cell r="F4275">
            <v>0</v>
          </cell>
          <cell r="G4275">
            <v>0</v>
          </cell>
          <cell r="H4275">
            <v>0</v>
          </cell>
          <cell r="I4275">
            <v>0</v>
          </cell>
          <cell r="J4275">
            <v>0</v>
          </cell>
          <cell r="K4275">
            <v>0</v>
          </cell>
          <cell r="L4275">
            <v>0</v>
          </cell>
          <cell r="M4275">
            <v>0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>
            <v>0</v>
          </cell>
          <cell r="T4275">
            <v>0</v>
          </cell>
        </row>
        <row r="4276">
          <cell r="A4276">
            <v>27520117</v>
          </cell>
          <cell r="B4276" t="str">
            <v>27520117 RG23A BED  F8FP EG-FP</v>
          </cell>
          <cell r="C4276">
            <v>0</v>
          </cell>
          <cell r="D4276">
            <v>0</v>
          </cell>
          <cell r="E4276">
            <v>0</v>
          </cell>
          <cell r="F4276">
            <v>0</v>
          </cell>
          <cell r="G4276">
            <v>0</v>
          </cell>
          <cell r="H4276">
            <v>0</v>
          </cell>
          <cell r="I4276">
            <v>0</v>
          </cell>
          <cell r="J4276">
            <v>0</v>
          </cell>
          <cell r="K4276">
            <v>0</v>
          </cell>
          <cell r="L4276">
            <v>0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>
            <v>0</v>
          </cell>
          <cell r="T4276">
            <v>0</v>
          </cell>
        </row>
        <row r="4277">
          <cell r="A4277">
            <v>27520119</v>
          </cell>
          <cell r="B4277" t="str">
            <v>27520119 RG23A BED  F035 EG-F4</v>
          </cell>
          <cell r="C4277">
            <v>0</v>
          </cell>
          <cell r="D4277">
            <v>0</v>
          </cell>
          <cell r="E4277">
            <v>0</v>
          </cell>
          <cell r="F4277">
            <v>0</v>
          </cell>
          <cell r="G4277">
            <v>0</v>
          </cell>
          <cell r="H4277">
            <v>0</v>
          </cell>
          <cell r="I4277">
            <v>0</v>
          </cell>
          <cell r="J4277">
            <v>0</v>
          </cell>
          <cell r="K4277">
            <v>0</v>
          </cell>
          <cell r="L4277">
            <v>0</v>
          </cell>
          <cell r="M4277">
            <v>0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>
            <v>0</v>
          </cell>
          <cell r="T4277">
            <v>0</v>
          </cell>
        </row>
        <row r="4278">
          <cell r="A4278">
            <v>27520121</v>
          </cell>
          <cell r="B4278" t="str">
            <v>27520121 RG23A BED  A040 EG-A5</v>
          </cell>
          <cell r="C4278">
            <v>0</v>
          </cell>
          <cell r="D4278">
            <v>0</v>
          </cell>
          <cell r="E4278">
            <v>0</v>
          </cell>
          <cell r="F4278">
            <v>0</v>
          </cell>
          <cell r="G4278">
            <v>0</v>
          </cell>
          <cell r="H4278">
            <v>0</v>
          </cell>
          <cell r="I4278">
            <v>0</v>
          </cell>
          <cell r="J4278">
            <v>0</v>
          </cell>
          <cell r="K4278">
            <v>0</v>
          </cell>
          <cell r="L4278">
            <v>0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>
            <v>0</v>
          </cell>
          <cell r="T4278">
            <v>0</v>
          </cell>
        </row>
        <row r="4279">
          <cell r="A4279">
            <v>27520122</v>
          </cell>
          <cell r="B4279" t="str">
            <v>27520122 RG23A BED  F040 EG-A6</v>
          </cell>
          <cell r="C4279">
            <v>0</v>
          </cell>
          <cell r="D4279">
            <v>0</v>
          </cell>
          <cell r="E4279">
            <v>0</v>
          </cell>
          <cell r="F4279">
            <v>0</v>
          </cell>
          <cell r="G4279">
            <v>0</v>
          </cell>
          <cell r="H4279">
            <v>0</v>
          </cell>
          <cell r="I4279">
            <v>0</v>
          </cell>
          <cell r="J4279">
            <v>0</v>
          </cell>
          <cell r="K4279">
            <v>0</v>
          </cell>
          <cell r="L4279">
            <v>0</v>
          </cell>
          <cell r="M4279">
            <v>0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>
            <v>0</v>
          </cell>
          <cell r="T4279">
            <v>0</v>
          </cell>
        </row>
        <row r="4280">
          <cell r="A4280">
            <v>27520123</v>
          </cell>
          <cell r="B4280" t="str">
            <v>27520123 RG23A BED  SC01 EG-A7</v>
          </cell>
          <cell r="C4280">
            <v>0</v>
          </cell>
          <cell r="D4280">
            <v>0</v>
          </cell>
          <cell r="E4280">
            <v>0</v>
          </cell>
          <cell r="F4280">
            <v>0</v>
          </cell>
          <cell r="G4280">
            <v>0</v>
          </cell>
          <cell r="H4280">
            <v>0</v>
          </cell>
          <cell r="I4280">
            <v>0</v>
          </cell>
          <cell r="J4280">
            <v>0</v>
          </cell>
          <cell r="K4280">
            <v>0</v>
          </cell>
          <cell r="L4280">
            <v>0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>
            <v>0</v>
          </cell>
          <cell r="T4280">
            <v>0</v>
          </cell>
        </row>
        <row r="4281">
          <cell r="A4281">
            <v>27520124</v>
          </cell>
          <cell r="B4281" t="str">
            <v>27520124 RG23A BED  A041 EG-A8</v>
          </cell>
          <cell r="C4281">
            <v>0</v>
          </cell>
          <cell r="D4281">
            <v>0</v>
          </cell>
          <cell r="E4281">
            <v>0</v>
          </cell>
          <cell r="F4281">
            <v>0</v>
          </cell>
          <cell r="G4281">
            <v>0</v>
          </cell>
          <cell r="H4281">
            <v>0</v>
          </cell>
          <cell r="I4281">
            <v>0</v>
          </cell>
          <cell r="J4281">
            <v>0</v>
          </cell>
          <cell r="K4281">
            <v>0</v>
          </cell>
          <cell r="L4281">
            <v>0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>
            <v>0</v>
          </cell>
          <cell r="T4281">
            <v>0</v>
          </cell>
        </row>
        <row r="4282">
          <cell r="A4282">
            <v>27520125</v>
          </cell>
          <cell r="B4282" t="str">
            <v>27520125 RG23A BED  F041 EG-A9</v>
          </cell>
          <cell r="C4282">
            <v>0</v>
          </cell>
          <cell r="D4282">
            <v>0</v>
          </cell>
          <cell r="E4282">
            <v>0</v>
          </cell>
          <cell r="F4282">
            <v>0</v>
          </cell>
          <cell r="G4282">
            <v>0</v>
          </cell>
          <cell r="H4282">
            <v>0</v>
          </cell>
          <cell r="I4282">
            <v>0</v>
          </cell>
          <cell r="J4282">
            <v>0</v>
          </cell>
          <cell r="K4282">
            <v>0</v>
          </cell>
          <cell r="L4282">
            <v>0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>
            <v>0</v>
          </cell>
          <cell r="T4282">
            <v>0</v>
          </cell>
        </row>
        <row r="4283">
          <cell r="A4283">
            <v>27520501</v>
          </cell>
          <cell r="B4283" t="str">
            <v>27520501 RG23A AED  F002 EG-02</v>
          </cell>
          <cell r="C4283">
            <v>0</v>
          </cell>
          <cell r="D4283">
            <v>0</v>
          </cell>
          <cell r="E4283">
            <v>0</v>
          </cell>
          <cell r="F4283">
            <v>0</v>
          </cell>
          <cell r="G4283">
            <v>0</v>
          </cell>
          <cell r="H4283">
            <v>0</v>
          </cell>
          <cell r="I4283">
            <v>0</v>
          </cell>
          <cell r="J4283">
            <v>0</v>
          </cell>
          <cell r="K4283">
            <v>0</v>
          </cell>
          <cell r="L4283">
            <v>0</v>
          </cell>
          <cell r="M4283">
            <v>0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>
            <v>0</v>
          </cell>
          <cell r="S4283">
            <v>0</v>
          </cell>
          <cell r="T4283">
            <v>0</v>
          </cell>
        </row>
        <row r="4284">
          <cell r="A4284">
            <v>27520502</v>
          </cell>
          <cell r="B4284" t="str">
            <v>27520502 RG23A AED  F003 EG-03</v>
          </cell>
          <cell r="C4284">
            <v>0</v>
          </cell>
          <cell r="D4284">
            <v>0</v>
          </cell>
          <cell r="E4284">
            <v>0</v>
          </cell>
          <cell r="F4284">
            <v>0</v>
          </cell>
          <cell r="G4284">
            <v>0</v>
          </cell>
          <cell r="H4284">
            <v>0</v>
          </cell>
          <cell r="I4284">
            <v>0</v>
          </cell>
          <cell r="J4284">
            <v>0</v>
          </cell>
          <cell r="K4284">
            <v>0</v>
          </cell>
          <cell r="L4284">
            <v>0</v>
          </cell>
          <cell r="M4284">
            <v>0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>
            <v>0</v>
          </cell>
          <cell r="T4284">
            <v>0</v>
          </cell>
        </row>
        <row r="4285">
          <cell r="A4285">
            <v>27520503</v>
          </cell>
          <cell r="B4285" t="str">
            <v>27520503 RG23A AED  F016 EG-94</v>
          </cell>
          <cell r="C4285">
            <v>0</v>
          </cell>
          <cell r="D4285">
            <v>0</v>
          </cell>
          <cell r="E4285">
            <v>0</v>
          </cell>
          <cell r="F4285">
            <v>0</v>
          </cell>
          <cell r="G4285">
            <v>0</v>
          </cell>
          <cell r="H4285">
            <v>0</v>
          </cell>
          <cell r="I4285">
            <v>0</v>
          </cell>
          <cell r="J4285">
            <v>0</v>
          </cell>
          <cell r="K4285">
            <v>0</v>
          </cell>
          <cell r="L4285">
            <v>0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>
            <v>0</v>
          </cell>
          <cell r="T4285">
            <v>0</v>
          </cell>
        </row>
        <row r="4286">
          <cell r="A4286">
            <v>27520504</v>
          </cell>
          <cell r="B4286" t="str">
            <v>27520504 RG23A AED  F005 EG-95</v>
          </cell>
          <cell r="C4286">
            <v>0</v>
          </cell>
          <cell r="D4286">
            <v>0</v>
          </cell>
          <cell r="E4286">
            <v>0</v>
          </cell>
          <cell r="F4286">
            <v>0</v>
          </cell>
          <cell r="G4286">
            <v>0</v>
          </cell>
          <cell r="H4286">
            <v>0</v>
          </cell>
          <cell r="I4286">
            <v>0</v>
          </cell>
          <cell r="J4286">
            <v>0</v>
          </cell>
          <cell r="K4286">
            <v>0</v>
          </cell>
          <cell r="L4286">
            <v>0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>
            <v>0</v>
          </cell>
          <cell r="T4286">
            <v>0</v>
          </cell>
        </row>
        <row r="4287">
          <cell r="A4287">
            <v>27520505</v>
          </cell>
          <cell r="B4287" t="str">
            <v>27520505 RG23A AED  F007 EG-97</v>
          </cell>
          <cell r="C4287">
            <v>0</v>
          </cell>
          <cell r="D4287">
            <v>0</v>
          </cell>
          <cell r="E4287">
            <v>0</v>
          </cell>
          <cell r="F4287">
            <v>0</v>
          </cell>
          <cell r="G4287">
            <v>0</v>
          </cell>
          <cell r="H4287">
            <v>0</v>
          </cell>
          <cell r="I4287">
            <v>0</v>
          </cell>
          <cell r="J4287">
            <v>0</v>
          </cell>
          <cell r="K4287">
            <v>0</v>
          </cell>
          <cell r="L4287">
            <v>0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>
            <v>0</v>
          </cell>
          <cell r="T4287">
            <v>0</v>
          </cell>
        </row>
        <row r="4288">
          <cell r="A4288">
            <v>27520506</v>
          </cell>
          <cell r="B4288" t="str">
            <v>27520506 RG23A AED  F015 EG-04</v>
          </cell>
          <cell r="C4288">
            <v>0</v>
          </cell>
          <cell r="D4288">
            <v>0</v>
          </cell>
          <cell r="E4288">
            <v>0</v>
          </cell>
          <cell r="F4288">
            <v>0</v>
          </cell>
          <cell r="G4288">
            <v>0</v>
          </cell>
          <cell r="H4288">
            <v>0</v>
          </cell>
          <cell r="I4288">
            <v>0</v>
          </cell>
          <cell r="J4288">
            <v>0</v>
          </cell>
          <cell r="K4288">
            <v>0</v>
          </cell>
          <cell r="L4288">
            <v>0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>
            <v>0</v>
          </cell>
          <cell r="T4288">
            <v>0</v>
          </cell>
        </row>
        <row r="4289">
          <cell r="A4289">
            <v>27520507</v>
          </cell>
          <cell r="B4289" t="str">
            <v>27520507 RG23A AED  F010 EG-10</v>
          </cell>
          <cell r="C4289">
            <v>0</v>
          </cell>
          <cell r="D4289">
            <v>0</v>
          </cell>
          <cell r="E4289">
            <v>0</v>
          </cell>
          <cell r="F4289">
            <v>0</v>
          </cell>
          <cell r="G4289">
            <v>0</v>
          </cell>
          <cell r="H4289">
            <v>0</v>
          </cell>
          <cell r="I4289">
            <v>0</v>
          </cell>
          <cell r="J4289">
            <v>0</v>
          </cell>
          <cell r="K4289">
            <v>0</v>
          </cell>
          <cell r="L4289">
            <v>0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>
            <v>0</v>
          </cell>
          <cell r="T4289">
            <v>0</v>
          </cell>
        </row>
        <row r="4290">
          <cell r="A4290">
            <v>27520508</v>
          </cell>
          <cell r="B4290" t="str">
            <v>27520508 RG23A AED  F014 EG-93</v>
          </cell>
          <cell r="C4290">
            <v>0</v>
          </cell>
          <cell r="D4290">
            <v>0</v>
          </cell>
          <cell r="E4290">
            <v>0</v>
          </cell>
          <cell r="F4290">
            <v>0</v>
          </cell>
          <cell r="G4290">
            <v>0</v>
          </cell>
          <cell r="H4290">
            <v>0</v>
          </cell>
          <cell r="I4290">
            <v>0</v>
          </cell>
          <cell r="J4290">
            <v>0</v>
          </cell>
          <cell r="K4290">
            <v>0</v>
          </cell>
          <cell r="L4290">
            <v>0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>
            <v>0</v>
          </cell>
          <cell r="T4290">
            <v>0</v>
          </cell>
        </row>
        <row r="4291">
          <cell r="A4291">
            <v>27520509</v>
          </cell>
          <cell r="B4291" t="str">
            <v>27520509 RG23A AED  F008 EG-98</v>
          </cell>
          <cell r="C4291">
            <v>0</v>
          </cell>
          <cell r="D4291">
            <v>0</v>
          </cell>
          <cell r="E4291">
            <v>0</v>
          </cell>
          <cell r="F4291">
            <v>0</v>
          </cell>
          <cell r="G4291">
            <v>0</v>
          </cell>
          <cell r="H4291">
            <v>0</v>
          </cell>
          <cell r="I4291">
            <v>0</v>
          </cell>
          <cell r="J4291">
            <v>0</v>
          </cell>
          <cell r="K4291">
            <v>0</v>
          </cell>
          <cell r="L4291">
            <v>0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>
            <v>0</v>
          </cell>
          <cell r="T4291">
            <v>0</v>
          </cell>
        </row>
        <row r="4292">
          <cell r="A4292">
            <v>27520510</v>
          </cell>
          <cell r="B4292" t="str">
            <v>27520510 RG23A AED  F009 EG-99</v>
          </cell>
          <cell r="C4292">
            <v>0</v>
          </cell>
          <cell r="D4292">
            <v>0</v>
          </cell>
          <cell r="E4292">
            <v>0</v>
          </cell>
          <cell r="F4292">
            <v>0</v>
          </cell>
          <cell r="G4292">
            <v>0</v>
          </cell>
          <cell r="H4292">
            <v>0</v>
          </cell>
          <cell r="I4292">
            <v>0</v>
          </cell>
          <cell r="J4292">
            <v>0</v>
          </cell>
          <cell r="K4292">
            <v>0</v>
          </cell>
          <cell r="L4292">
            <v>0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>
            <v>0</v>
          </cell>
          <cell r="T4292">
            <v>0</v>
          </cell>
        </row>
        <row r="4293">
          <cell r="A4293">
            <v>27520511</v>
          </cell>
          <cell r="B4293" t="str">
            <v>27520511 RG23A AED  FS01 EG-26</v>
          </cell>
          <cell r="C4293">
            <v>0</v>
          </cell>
          <cell r="D4293">
            <v>0</v>
          </cell>
          <cell r="E4293">
            <v>0</v>
          </cell>
          <cell r="F4293">
            <v>0</v>
          </cell>
          <cell r="G4293">
            <v>0</v>
          </cell>
          <cell r="H4293">
            <v>0</v>
          </cell>
          <cell r="I4293">
            <v>0</v>
          </cell>
          <cell r="J4293">
            <v>0</v>
          </cell>
          <cell r="K4293">
            <v>0</v>
          </cell>
          <cell r="L4293">
            <v>0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>
            <v>0</v>
          </cell>
          <cell r="T4293">
            <v>0</v>
          </cell>
        </row>
        <row r="4294">
          <cell r="A4294">
            <v>27520512</v>
          </cell>
          <cell r="B4294" t="str">
            <v>27520512 RG23A AED  FS02 EG-27</v>
          </cell>
          <cell r="C4294">
            <v>0</v>
          </cell>
          <cell r="D4294">
            <v>0</v>
          </cell>
          <cell r="E4294">
            <v>0</v>
          </cell>
          <cell r="F4294">
            <v>0</v>
          </cell>
          <cell r="G4294">
            <v>0</v>
          </cell>
          <cell r="H4294">
            <v>0</v>
          </cell>
          <cell r="I4294">
            <v>0</v>
          </cell>
          <cell r="J4294">
            <v>0</v>
          </cell>
          <cell r="K4294">
            <v>0</v>
          </cell>
          <cell r="L4294">
            <v>0</v>
          </cell>
          <cell r="M4294">
            <v>0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>
            <v>0</v>
          </cell>
          <cell r="T4294">
            <v>0</v>
          </cell>
        </row>
        <row r="4295">
          <cell r="A4295">
            <v>27520513</v>
          </cell>
          <cell r="B4295" t="str">
            <v>27520513 RG23A AED  FS03 EG-28</v>
          </cell>
          <cell r="C4295">
            <v>0</v>
          </cell>
          <cell r="D4295">
            <v>0</v>
          </cell>
          <cell r="E4295">
            <v>0</v>
          </cell>
          <cell r="F4295">
            <v>0</v>
          </cell>
          <cell r="G4295">
            <v>0</v>
          </cell>
          <cell r="H4295">
            <v>0</v>
          </cell>
          <cell r="I4295">
            <v>0</v>
          </cell>
          <cell r="J4295">
            <v>0</v>
          </cell>
          <cell r="K4295">
            <v>0</v>
          </cell>
          <cell r="L4295">
            <v>0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>
            <v>0</v>
          </cell>
          <cell r="T4295">
            <v>0</v>
          </cell>
        </row>
        <row r="4296">
          <cell r="A4296">
            <v>27520514</v>
          </cell>
          <cell r="B4296" t="str">
            <v>27520514 RG23A AED  FS04 EG-29</v>
          </cell>
          <cell r="C4296">
            <v>0</v>
          </cell>
          <cell r="D4296">
            <v>0</v>
          </cell>
          <cell r="E4296">
            <v>0</v>
          </cell>
          <cell r="F4296">
            <v>0</v>
          </cell>
          <cell r="G4296">
            <v>0</v>
          </cell>
          <cell r="H4296">
            <v>0</v>
          </cell>
          <cell r="I4296">
            <v>0</v>
          </cell>
          <cell r="J4296">
            <v>0</v>
          </cell>
          <cell r="K4296">
            <v>0</v>
          </cell>
          <cell r="L4296">
            <v>0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>
            <v>0</v>
          </cell>
          <cell r="T4296">
            <v>0</v>
          </cell>
        </row>
        <row r="4297">
          <cell r="A4297">
            <v>27520515</v>
          </cell>
          <cell r="B4297" t="str">
            <v>27520515 RG23A AED  A011 EG-11</v>
          </cell>
          <cell r="C4297">
            <v>0</v>
          </cell>
          <cell r="D4297">
            <v>0</v>
          </cell>
          <cell r="E4297">
            <v>0</v>
          </cell>
          <cell r="F4297">
            <v>0</v>
          </cell>
          <cell r="G4297">
            <v>0</v>
          </cell>
          <cell r="H4297">
            <v>0</v>
          </cell>
          <cell r="I4297">
            <v>0</v>
          </cell>
          <cell r="J4297">
            <v>0</v>
          </cell>
          <cell r="K4297">
            <v>0</v>
          </cell>
          <cell r="L4297">
            <v>0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>
            <v>0</v>
          </cell>
          <cell r="T4297">
            <v>0</v>
          </cell>
        </row>
        <row r="4298">
          <cell r="A4298">
            <v>27520516</v>
          </cell>
          <cell r="B4298" t="str">
            <v>27520516 RG23A AED  A012 EG-11</v>
          </cell>
          <cell r="C4298">
            <v>0</v>
          </cell>
          <cell r="D4298">
            <v>0</v>
          </cell>
          <cell r="E4298">
            <v>0</v>
          </cell>
          <cell r="F4298">
            <v>0</v>
          </cell>
          <cell r="G4298">
            <v>0</v>
          </cell>
          <cell r="H4298">
            <v>0</v>
          </cell>
          <cell r="I4298">
            <v>0</v>
          </cell>
          <cell r="J4298">
            <v>0</v>
          </cell>
          <cell r="K4298">
            <v>0</v>
          </cell>
          <cell r="L4298">
            <v>0</v>
          </cell>
          <cell r="M4298">
            <v>0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>
            <v>0</v>
          </cell>
          <cell r="T4298">
            <v>0</v>
          </cell>
        </row>
        <row r="4299">
          <cell r="A4299">
            <v>27520517</v>
          </cell>
          <cell r="B4299" t="str">
            <v>27520517 RG23A AED  A013 EG-11</v>
          </cell>
          <cell r="C4299">
            <v>0</v>
          </cell>
          <cell r="D4299">
            <v>0</v>
          </cell>
          <cell r="E4299">
            <v>0</v>
          </cell>
          <cell r="F4299">
            <v>0</v>
          </cell>
          <cell r="G4299">
            <v>0</v>
          </cell>
          <cell r="H4299">
            <v>0</v>
          </cell>
          <cell r="I4299">
            <v>0</v>
          </cell>
          <cell r="J4299">
            <v>0</v>
          </cell>
          <cell r="K4299">
            <v>0</v>
          </cell>
          <cell r="L4299">
            <v>0</v>
          </cell>
          <cell r="M4299">
            <v>0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>
            <v>0</v>
          </cell>
          <cell r="T4299">
            <v>0</v>
          </cell>
        </row>
        <row r="4300">
          <cell r="A4300">
            <v>27520518</v>
          </cell>
          <cell r="B4300" t="str">
            <v>27520518 RG23A AED  A002 EG-12</v>
          </cell>
          <cell r="C4300">
            <v>0</v>
          </cell>
          <cell r="D4300">
            <v>0</v>
          </cell>
          <cell r="E4300">
            <v>0</v>
          </cell>
          <cell r="F4300">
            <v>0</v>
          </cell>
          <cell r="G4300">
            <v>0</v>
          </cell>
          <cell r="H4300">
            <v>0</v>
          </cell>
          <cell r="I4300">
            <v>0</v>
          </cell>
          <cell r="J4300">
            <v>0</v>
          </cell>
          <cell r="K4300">
            <v>0</v>
          </cell>
          <cell r="L4300">
            <v>0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>
            <v>0</v>
          </cell>
          <cell r="T4300">
            <v>0</v>
          </cell>
        </row>
        <row r="4301">
          <cell r="A4301">
            <v>27520519</v>
          </cell>
          <cell r="B4301" t="str">
            <v>27520519 RG23A AED  A003 EG-13</v>
          </cell>
          <cell r="C4301">
            <v>0</v>
          </cell>
          <cell r="D4301">
            <v>0</v>
          </cell>
          <cell r="E4301">
            <v>0</v>
          </cell>
          <cell r="F4301">
            <v>0</v>
          </cell>
          <cell r="G4301">
            <v>0</v>
          </cell>
          <cell r="H4301">
            <v>0</v>
          </cell>
          <cell r="I4301">
            <v>0</v>
          </cell>
          <cell r="J4301">
            <v>0</v>
          </cell>
          <cell r="K4301">
            <v>0</v>
          </cell>
          <cell r="L4301">
            <v>0</v>
          </cell>
          <cell r="M4301">
            <v>0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>
            <v>0</v>
          </cell>
          <cell r="T4301">
            <v>0</v>
          </cell>
        </row>
        <row r="4302">
          <cell r="A4302">
            <v>27520520</v>
          </cell>
          <cell r="B4302" t="str">
            <v>27520520 RG23A AED  A004 EG-14</v>
          </cell>
          <cell r="C4302">
            <v>0</v>
          </cell>
          <cell r="D4302">
            <v>0</v>
          </cell>
          <cell r="E4302">
            <v>0</v>
          </cell>
          <cell r="F4302">
            <v>0</v>
          </cell>
          <cell r="G4302">
            <v>0</v>
          </cell>
          <cell r="H4302">
            <v>0</v>
          </cell>
          <cell r="I4302">
            <v>0</v>
          </cell>
          <cell r="J4302">
            <v>0</v>
          </cell>
          <cell r="K4302">
            <v>0</v>
          </cell>
          <cell r="L4302">
            <v>0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>
            <v>0</v>
          </cell>
          <cell r="T4302">
            <v>0</v>
          </cell>
        </row>
        <row r="4303">
          <cell r="A4303">
            <v>27520521</v>
          </cell>
          <cell r="B4303" t="str">
            <v>27520521 RG23A AED  A005 EG-15</v>
          </cell>
          <cell r="C4303">
            <v>0</v>
          </cell>
          <cell r="D4303">
            <v>0</v>
          </cell>
          <cell r="E4303">
            <v>0</v>
          </cell>
          <cell r="F4303">
            <v>0</v>
          </cell>
          <cell r="G4303">
            <v>0</v>
          </cell>
          <cell r="H4303">
            <v>0</v>
          </cell>
          <cell r="I4303">
            <v>0</v>
          </cell>
          <cell r="J4303">
            <v>0</v>
          </cell>
          <cell r="K4303">
            <v>0</v>
          </cell>
          <cell r="L4303">
            <v>0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>
            <v>0</v>
          </cell>
          <cell r="T4303">
            <v>0</v>
          </cell>
        </row>
        <row r="4304">
          <cell r="A4304">
            <v>27520522</v>
          </cell>
          <cell r="B4304" t="str">
            <v>27520522 RG23A AED  A006 EG-16</v>
          </cell>
          <cell r="C4304">
            <v>0</v>
          </cell>
          <cell r="D4304">
            <v>0</v>
          </cell>
          <cell r="E4304">
            <v>0</v>
          </cell>
          <cell r="F4304">
            <v>0</v>
          </cell>
          <cell r="G4304">
            <v>0</v>
          </cell>
          <cell r="H4304">
            <v>0</v>
          </cell>
          <cell r="I4304">
            <v>0</v>
          </cell>
          <cell r="J4304">
            <v>0</v>
          </cell>
          <cell r="K4304">
            <v>0</v>
          </cell>
          <cell r="L4304">
            <v>0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>
            <v>0</v>
          </cell>
          <cell r="T4304">
            <v>0</v>
          </cell>
        </row>
        <row r="4305">
          <cell r="A4305">
            <v>27520523</v>
          </cell>
          <cell r="B4305" t="str">
            <v>27520523 RG23A AED  A015 EG-18</v>
          </cell>
          <cell r="C4305">
            <v>0</v>
          </cell>
          <cell r="D4305">
            <v>0</v>
          </cell>
          <cell r="E4305">
            <v>0</v>
          </cell>
          <cell r="F4305">
            <v>0</v>
          </cell>
          <cell r="G4305">
            <v>0</v>
          </cell>
          <cell r="H4305">
            <v>0</v>
          </cell>
          <cell r="I4305">
            <v>0</v>
          </cell>
          <cell r="J4305">
            <v>0</v>
          </cell>
          <cell r="K4305">
            <v>0</v>
          </cell>
          <cell r="L4305">
            <v>0</v>
          </cell>
          <cell r="M4305">
            <v>0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>
            <v>0</v>
          </cell>
          <cell r="T4305">
            <v>0</v>
          </cell>
        </row>
        <row r="4306">
          <cell r="A4306">
            <v>27520524</v>
          </cell>
          <cell r="B4306" t="str">
            <v>27520524 RG23A AED  A018 EG-19</v>
          </cell>
          <cell r="C4306">
            <v>0</v>
          </cell>
          <cell r="D4306">
            <v>0</v>
          </cell>
          <cell r="E4306">
            <v>0</v>
          </cell>
          <cell r="F4306">
            <v>0</v>
          </cell>
          <cell r="G4306">
            <v>0</v>
          </cell>
          <cell r="H4306">
            <v>0</v>
          </cell>
          <cell r="I4306">
            <v>0</v>
          </cell>
          <cell r="J4306">
            <v>0</v>
          </cell>
          <cell r="K4306">
            <v>0</v>
          </cell>
          <cell r="L4306">
            <v>0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>
            <v>0</v>
          </cell>
          <cell r="T4306">
            <v>0</v>
          </cell>
        </row>
        <row r="4307">
          <cell r="A4307">
            <v>27520525</v>
          </cell>
          <cell r="B4307" t="str">
            <v>27520525 RG23A AED  MD05 EG-45</v>
          </cell>
          <cell r="C4307">
            <v>0</v>
          </cell>
          <cell r="D4307">
            <v>0</v>
          </cell>
          <cell r="E4307">
            <v>0</v>
          </cell>
          <cell r="F4307">
            <v>0</v>
          </cell>
          <cell r="G4307">
            <v>0</v>
          </cell>
          <cell r="H4307">
            <v>0</v>
          </cell>
          <cell r="I4307">
            <v>0</v>
          </cell>
          <cell r="J4307">
            <v>0</v>
          </cell>
          <cell r="K4307">
            <v>0</v>
          </cell>
          <cell r="L4307">
            <v>0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>
            <v>0</v>
          </cell>
          <cell r="T4307">
            <v>0</v>
          </cell>
        </row>
        <row r="4308">
          <cell r="A4308">
            <v>27520526</v>
          </cell>
          <cell r="B4308" t="str">
            <v>27520526 RG23A AED  A010 EG-56</v>
          </cell>
          <cell r="C4308">
            <v>0</v>
          </cell>
          <cell r="D4308">
            <v>0</v>
          </cell>
          <cell r="E4308">
            <v>0</v>
          </cell>
          <cell r="F4308">
            <v>0</v>
          </cell>
          <cell r="G4308">
            <v>0</v>
          </cell>
          <cell r="H4308">
            <v>0</v>
          </cell>
          <cell r="I4308">
            <v>0</v>
          </cell>
          <cell r="J4308">
            <v>0</v>
          </cell>
          <cell r="K4308">
            <v>0</v>
          </cell>
          <cell r="L4308">
            <v>0</v>
          </cell>
          <cell r="M4308">
            <v>0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>
            <v>0</v>
          </cell>
          <cell r="T4308">
            <v>0</v>
          </cell>
        </row>
        <row r="4309">
          <cell r="A4309">
            <v>27520527</v>
          </cell>
          <cell r="B4309" t="str">
            <v>27520527 RG23A AED  A008 EG-60</v>
          </cell>
          <cell r="C4309">
            <v>0</v>
          </cell>
          <cell r="D4309">
            <v>0</v>
          </cell>
          <cell r="E4309">
            <v>0</v>
          </cell>
          <cell r="F4309">
            <v>0</v>
          </cell>
          <cell r="G4309">
            <v>0</v>
          </cell>
          <cell r="H4309">
            <v>0</v>
          </cell>
          <cell r="I4309">
            <v>0</v>
          </cell>
          <cell r="J4309">
            <v>0</v>
          </cell>
          <cell r="K4309">
            <v>0</v>
          </cell>
          <cell r="L4309">
            <v>0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>
            <v>0</v>
          </cell>
          <cell r="T4309">
            <v>0</v>
          </cell>
        </row>
        <row r="4310">
          <cell r="A4310">
            <v>27520528</v>
          </cell>
          <cell r="B4310" t="str">
            <v>27520528 RG23A AED  A009 EG-61</v>
          </cell>
          <cell r="C4310">
            <v>0</v>
          </cell>
          <cell r="D4310">
            <v>0</v>
          </cell>
          <cell r="E4310">
            <v>0</v>
          </cell>
          <cell r="F4310">
            <v>0</v>
          </cell>
          <cell r="G4310">
            <v>0</v>
          </cell>
          <cell r="H4310">
            <v>0</v>
          </cell>
          <cell r="I4310">
            <v>0</v>
          </cell>
          <cell r="J4310">
            <v>0</v>
          </cell>
          <cell r="K4310">
            <v>0</v>
          </cell>
          <cell r="L4310">
            <v>0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>
            <v>0</v>
          </cell>
          <cell r="T4310">
            <v>0</v>
          </cell>
        </row>
        <row r="4311">
          <cell r="A4311">
            <v>27520529</v>
          </cell>
          <cell r="B4311" t="str">
            <v>27520529 RG23A AED  F001 EG-62</v>
          </cell>
          <cell r="C4311">
            <v>0</v>
          </cell>
          <cell r="D4311">
            <v>0</v>
          </cell>
          <cell r="E4311">
            <v>0</v>
          </cell>
          <cell r="F4311">
            <v>0</v>
          </cell>
          <cell r="G4311">
            <v>0</v>
          </cell>
          <cell r="H4311">
            <v>0</v>
          </cell>
          <cell r="I4311">
            <v>0</v>
          </cell>
          <cell r="J4311">
            <v>0</v>
          </cell>
          <cell r="K4311">
            <v>0</v>
          </cell>
          <cell r="L4311">
            <v>0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>
            <v>0</v>
          </cell>
          <cell r="T4311">
            <v>0</v>
          </cell>
        </row>
        <row r="4312">
          <cell r="A4312">
            <v>27520530</v>
          </cell>
          <cell r="B4312" t="str">
            <v>27520530 RG23A AED  SA01 EG-63</v>
          </cell>
          <cell r="C4312">
            <v>0</v>
          </cell>
          <cell r="D4312">
            <v>0</v>
          </cell>
          <cell r="E4312">
            <v>0</v>
          </cell>
          <cell r="F4312">
            <v>0</v>
          </cell>
          <cell r="G4312">
            <v>0</v>
          </cell>
          <cell r="H4312">
            <v>0</v>
          </cell>
          <cell r="I4312">
            <v>0</v>
          </cell>
          <cell r="J4312">
            <v>0</v>
          </cell>
          <cell r="K4312">
            <v>0</v>
          </cell>
          <cell r="L4312">
            <v>0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>
            <v>0</v>
          </cell>
          <cell r="T4312">
            <v>0</v>
          </cell>
        </row>
        <row r="4313">
          <cell r="A4313">
            <v>27520531</v>
          </cell>
          <cell r="B4313" t="str">
            <v>27520531 RG23A AED  SF01 EG-63</v>
          </cell>
          <cell r="C4313">
            <v>0</v>
          </cell>
          <cell r="D4313">
            <v>0</v>
          </cell>
          <cell r="E4313">
            <v>0</v>
          </cell>
          <cell r="F4313">
            <v>0</v>
          </cell>
          <cell r="G4313">
            <v>0</v>
          </cell>
          <cell r="H4313">
            <v>0</v>
          </cell>
          <cell r="I4313">
            <v>0</v>
          </cell>
          <cell r="J4313">
            <v>0</v>
          </cell>
          <cell r="K4313">
            <v>0</v>
          </cell>
          <cell r="L4313">
            <v>0</v>
          </cell>
          <cell r="M4313">
            <v>0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>
            <v>0</v>
          </cell>
          <cell r="S4313">
            <v>0</v>
          </cell>
          <cell r="T4313">
            <v>0</v>
          </cell>
        </row>
        <row r="4314">
          <cell r="A4314">
            <v>27520532</v>
          </cell>
          <cell r="B4314" t="str">
            <v>27520532 RG23A AED  SF02 EG-63</v>
          </cell>
          <cell r="C4314">
            <v>0</v>
          </cell>
          <cell r="D4314">
            <v>0</v>
          </cell>
          <cell r="E4314">
            <v>0</v>
          </cell>
          <cell r="F4314">
            <v>0</v>
          </cell>
          <cell r="G4314">
            <v>0</v>
          </cell>
          <cell r="H4314">
            <v>0</v>
          </cell>
          <cell r="I4314">
            <v>0</v>
          </cell>
          <cell r="J4314">
            <v>0</v>
          </cell>
          <cell r="K4314">
            <v>0</v>
          </cell>
          <cell r="L4314">
            <v>0</v>
          </cell>
          <cell r="M4314">
            <v>0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>
            <v>0</v>
          </cell>
          <cell r="T4314">
            <v>0</v>
          </cell>
        </row>
        <row r="4315">
          <cell r="A4315">
            <v>27520533</v>
          </cell>
          <cell r="B4315" t="str">
            <v>27520533 RG23A AED  SA02 EG-64</v>
          </cell>
          <cell r="C4315">
            <v>0</v>
          </cell>
          <cell r="D4315">
            <v>0</v>
          </cell>
          <cell r="E4315">
            <v>0</v>
          </cell>
          <cell r="F4315">
            <v>0</v>
          </cell>
          <cell r="G4315">
            <v>0</v>
          </cell>
          <cell r="H4315">
            <v>0</v>
          </cell>
          <cell r="I4315">
            <v>0</v>
          </cell>
          <cell r="J4315">
            <v>0</v>
          </cell>
          <cell r="K4315">
            <v>0</v>
          </cell>
          <cell r="L4315">
            <v>0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>
            <v>0</v>
          </cell>
          <cell r="T4315">
            <v>0</v>
          </cell>
        </row>
        <row r="4316">
          <cell r="A4316">
            <v>27520534</v>
          </cell>
          <cell r="B4316" t="str">
            <v>27520534 RG23A AED  SA03 EG-65</v>
          </cell>
          <cell r="C4316">
            <v>0</v>
          </cell>
          <cell r="D4316">
            <v>0</v>
          </cell>
          <cell r="E4316">
            <v>0</v>
          </cell>
          <cell r="F4316">
            <v>0</v>
          </cell>
          <cell r="G4316">
            <v>0</v>
          </cell>
          <cell r="H4316">
            <v>0</v>
          </cell>
          <cell r="I4316">
            <v>0</v>
          </cell>
          <cell r="J4316">
            <v>0</v>
          </cell>
          <cell r="K4316">
            <v>0</v>
          </cell>
          <cell r="L4316">
            <v>0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>
            <v>0</v>
          </cell>
          <cell r="T4316">
            <v>0</v>
          </cell>
        </row>
        <row r="4317">
          <cell r="A4317">
            <v>27520535</v>
          </cell>
          <cell r="B4317" t="str">
            <v>27520535 RG23A AED  A016 EG-71</v>
          </cell>
          <cell r="C4317">
            <v>0</v>
          </cell>
          <cell r="D4317">
            <v>0</v>
          </cell>
          <cell r="E4317">
            <v>0</v>
          </cell>
          <cell r="F4317">
            <v>0</v>
          </cell>
          <cell r="G4317">
            <v>0</v>
          </cell>
          <cell r="H4317">
            <v>0</v>
          </cell>
          <cell r="I4317">
            <v>0</v>
          </cell>
          <cell r="J4317">
            <v>0</v>
          </cell>
          <cell r="K4317">
            <v>0</v>
          </cell>
          <cell r="L4317">
            <v>0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>
            <v>0</v>
          </cell>
          <cell r="T4317">
            <v>0</v>
          </cell>
        </row>
        <row r="4318">
          <cell r="A4318">
            <v>27520536</v>
          </cell>
          <cell r="B4318" t="str">
            <v>27520536 RG23A AED  F013 EG-72</v>
          </cell>
          <cell r="C4318">
            <v>0</v>
          </cell>
          <cell r="D4318">
            <v>0</v>
          </cell>
          <cell r="E4318">
            <v>0</v>
          </cell>
          <cell r="F4318">
            <v>0</v>
          </cell>
          <cell r="G4318">
            <v>0</v>
          </cell>
          <cell r="H4318">
            <v>0</v>
          </cell>
          <cell r="I4318">
            <v>0</v>
          </cell>
          <cell r="J4318">
            <v>0</v>
          </cell>
          <cell r="K4318">
            <v>0</v>
          </cell>
          <cell r="L4318">
            <v>0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>
            <v>0</v>
          </cell>
          <cell r="T4318">
            <v>0</v>
          </cell>
        </row>
        <row r="4319">
          <cell r="A4319">
            <v>27520537</v>
          </cell>
          <cell r="B4319" t="str">
            <v>27520537 RG23A AED  SK01 EG-73</v>
          </cell>
          <cell r="C4319">
            <v>0</v>
          </cell>
          <cell r="D4319">
            <v>0</v>
          </cell>
          <cell r="E4319">
            <v>0</v>
          </cell>
          <cell r="F4319">
            <v>0</v>
          </cell>
          <cell r="G4319">
            <v>0</v>
          </cell>
          <cell r="H4319">
            <v>0</v>
          </cell>
          <cell r="I4319">
            <v>0</v>
          </cell>
          <cell r="J4319">
            <v>0</v>
          </cell>
          <cell r="K4319">
            <v>0</v>
          </cell>
          <cell r="L4319">
            <v>0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>
            <v>0</v>
          </cell>
          <cell r="T4319">
            <v>0</v>
          </cell>
        </row>
        <row r="4320">
          <cell r="A4320">
            <v>27520539</v>
          </cell>
          <cell r="B4320" t="str">
            <v>27520539 RG23A AED  A017 EG-81</v>
          </cell>
          <cell r="C4320">
            <v>0</v>
          </cell>
          <cell r="D4320">
            <v>0</v>
          </cell>
          <cell r="E4320">
            <v>0</v>
          </cell>
          <cell r="F4320">
            <v>0</v>
          </cell>
          <cell r="G4320">
            <v>0</v>
          </cell>
          <cell r="H4320">
            <v>0</v>
          </cell>
          <cell r="I4320">
            <v>0</v>
          </cell>
          <cell r="J4320">
            <v>0</v>
          </cell>
          <cell r="K4320">
            <v>0</v>
          </cell>
          <cell r="L4320">
            <v>0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>
            <v>0</v>
          </cell>
          <cell r="T4320">
            <v>0</v>
          </cell>
        </row>
        <row r="4321">
          <cell r="A4321">
            <v>27520540</v>
          </cell>
          <cell r="B4321" t="str">
            <v>27520540 RG23A AED  F017 EG-82</v>
          </cell>
          <cell r="C4321">
            <v>0</v>
          </cell>
          <cell r="D4321">
            <v>0</v>
          </cell>
          <cell r="E4321">
            <v>0</v>
          </cell>
          <cell r="F4321">
            <v>0</v>
          </cell>
          <cell r="G4321">
            <v>0</v>
          </cell>
          <cell r="H4321">
            <v>0</v>
          </cell>
          <cell r="I4321">
            <v>0</v>
          </cell>
          <cell r="J4321">
            <v>0</v>
          </cell>
          <cell r="K4321">
            <v>0</v>
          </cell>
          <cell r="L4321">
            <v>0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>
            <v>0</v>
          </cell>
          <cell r="T4321">
            <v>0</v>
          </cell>
        </row>
        <row r="4322">
          <cell r="A4322">
            <v>27520541</v>
          </cell>
          <cell r="B4322" t="str">
            <v>27520541 RG23A AED  SV01 EG-83</v>
          </cell>
          <cell r="C4322">
            <v>0</v>
          </cell>
          <cell r="D4322">
            <v>0</v>
          </cell>
          <cell r="E4322">
            <v>0</v>
          </cell>
          <cell r="F4322">
            <v>0</v>
          </cell>
          <cell r="G4322">
            <v>0</v>
          </cell>
          <cell r="H4322">
            <v>0</v>
          </cell>
          <cell r="I4322">
            <v>0</v>
          </cell>
          <cell r="J4322">
            <v>0</v>
          </cell>
          <cell r="K4322">
            <v>0</v>
          </cell>
          <cell r="L4322">
            <v>0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>
            <v>0</v>
          </cell>
          <cell r="T4322">
            <v>0</v>
          </cell>
        </row>
        <row r="4323">
          <cell r="A4323">
            <v>27520561</v>
          </cell>
          <cell r="B4323" t="str">
            <v>27520561 RG23A AED  AMRV EG-22</v>
          </cell>
          <cell r="C4323">
            <v>0</v>
          </cell>
          <cell r="D4323">
            <v>0</v>
          </cell>
          <cell r="E4323">
            <v>0</v>
          </cell>
          <cell r="F4323">
            <v>0</v>
          </cell>
          <cell r="G4323">
            <v>0</v>
          </cell>
          <cell r="H4323">
            <v>0</v>
          </cell>
          <cell r="I4323">
            <v>0</v>
          </cell>
          <cell r="J4323">
            <v>0</v>
          </cell>
          <cell r="K4323">
            <v>0</v>
          </cell>
          <cell r="L4323">
            <v>0</v>
          </cell>
          <cell r="M4323">
            <v>0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>
            <v>0</v>
          </cell>
          <cell r="T4323">
            <v>0</v>
          </cell>
        </row>
        <row r="4324">
          <cell r="A4324">
            <v>27520562</v>
          </cell>
          <cell r="B4324" t="str">
            <v>27520562 RG23A AED  FMRV EG-'22</v>
          </cell>
          <cell r="C4324">
            <v>0</v>
          </cell>
          <cell r="D4324">
            <v>0</v>
          </cell>
          <cell r="E4324">
            <v>0</v>
          </cell>
          <cell r="F4324">
            <v>0</v>
          </cell>
          <cell r="G4324">
            <v>0</v>
          </cell>
          <cell r="H4324">
            <v>0</v>
          </cell>
          <cell r="I4324">
            <v>0</v>
          </cell>
          <cell r="J4324">
            <v>0</v>
          </cell>
          <cell r="K4324">
            <v>0</v>
          </cell>
          <cell r="L4324">
            <v>0</v>
          </cell>
          <cell r="M4324">
            <v>0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>
            <v>0</v>
          </cell>
          <cell r="S4324">
            <v>0</v>
          </cell>
          <cell r="T4324">
            <v>0</v>
          </cell>
        </row>
        <row r="4325">
          <cell r="A4325">
            <v>27520563</v>
          </cell>
          <cell r="B4325" t="str">
            <v>27520563 RG23A AED  MRVA EG-23</v>
          </cell>
          <cell r="C4325">
            <v>0</v>
          </cell>
          <cell r="D4325">
            <v>0</v>
          </cell>
          <cell r="E4325">
            <v>0</v>
          </cell>
          <cell r="F4325">
            <v>0</v>
          </cell>
          <cell r="G4325">
            <v>0</v>
          </cell>
          <cell r="H4325">
            <v>0</v>
          </cell>
          <cell r="I4325">
            <v>0</v>
          </cell>
          <cell r="J4325">
            <v>0</v>
          </cell>
          <cell r="K4325">
            <v>0</v>
          </cell>
          <cell r="L4325">
            <v>0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>
            <v>0</v>
          </cell>
          <cell r="T4325">
            <v>0</v>
          </cell>
        </row>
        <row r="4326">
          <cell r="A4326">
            <v>27520564</v>
          </cell>
          <cell r="B4326" t="str">
            <v>27520564 RG23A AED  MRVF EG-24</v>
          </cell>
          <cell r="C4326">
            <v>0</v>
          </cell>
          <cell r="D4326">
            <v>0</v>
          </cell>
          <cell r="E4326">
            <v>0</v>
          </cell>
          <cell r="F4326">
            <v>0</v>
          </cell>
          <cell r="G4326">
            <v>0</v>
          </cell>
          <cell r="H4326">
            <v>0</v>
          </cell>
          <cell r="I4326">
            <v>0</v>
          </cell>
          <cell r="J4326">
            <v>0</v>
          </cell>
          <cell r="K4326">
            <v>0</v>
          </cell>
          <cell r="L4326">
            <v>0</v>
          </cell>
          <cell r="M4326">
            <v>0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>
            <v>0</v>
          </cell>
          <cell r="T4326">
            <v>0</v>
          </cell>
        </row>
        <row r="4327">
          <cell r="A4327">
            <v>27520565</v>
          </cell>
          <cell r="B4327" t="str">
            <v>27520565 RG23A AED  MRVH EG-25</v>
          </cell>
          <cell r="C4327">
            <v>0</v>
          </cell>
          <cell r="D4327">
            <v>0</v>
          </cell>
          <cell r="E4327">
            <v>0</v>
          </cell>
          <cell r="F4327">
            <v>0</v>
          </cell>
          <cell r="G4327">
            <v>0</v>
          </cell>
          <cell r="H4327">
            <v>0</v>
          </cell>
          <cell r="I4327">
            <v>0</v>
          </cell>
          <cell r="J4327">
            <v>0</v>
          </cell>
          <cell r="K4327">
            <v>0</v>
          </cell>
          <cell r="L4327">
            <v>0</v>
          </cell>
          <cell r="M4327">
            <v>0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>
            <v>0</v>
          </cell>
          <cell r="S4327">
            <v>0</v>
          </cell>
          <cell r="T4327">
            <v>0</v>
          </cell>
        </row>
        <row r="4328">
          <cell r="A4328">
            <v>27520574</v>
          </cell>
          <cell r="B4328" t="str">
            <v>27520574 RG23A AED  AI05 EG-09</v>
          </cell>
          <cell r="C4328">
            <v>0</v>
          </cell>
          <cell r="D4328">
            <v>0</v>
          </cell>
          <cell r="E4328">
            <v>0</v>
          </cell>
          <cell r="F4328">
            <v>0</v>
          </cell>
          <cell r="G4328">
            <v>0</v>
          </cell>
          <cell r="H4328">
            <v>0</v>
          </cell>
          <cell r="I4328">
            <v>0</v>
          </cell>
          <cell r="J4328">
            <v>0</v>
          </cell>
          <cell r="K4328">
            <v>0</v>
          </cell>
          <cell r="L4328">
            <v>0</v>
          </cell>
          <cell r="M4328">
            <v>0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>
            <v>0</v>
          </cell>
          <cell r="T4328">
            <v>0</v>
          </cell>
        </row>
        <row r="4329">
          <cell r="A4329">
            <v>27520575</v>
          </cell>
          <cell r="B4329" t="str">
            <v>27520575 RG23A AED  AR03 EG-06</v>
          </cell>
          <cell r="C4329">
            <v>0</v>
          </cell>
          <cell r="D4329">
            <v>0</v>
          </cell>
          <cell r="E4329">
            <v>0</v>
          </cell>
          <cell r="F4329">
            <v>0</v>
          </cell>
          <cell r="G4329">
            <v>0</v>
          </cell>
          <cell r="H4329">
            <v>0</v>
          </cell>
          <cell r="I4329">
            <v>0</v>
          </cell>
          <cell r="J4329">
            <v>0</v>
          </cell>
          <cell r="K4329">
            <v>0</v>
          </cell>
          <cell r="L4329">
            <v>0</v>
          </cell>
          <cell r="M4329">
            <v>0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>
            <v>0</v>
          </cell>
          <cell r="T4329">
            <v>0</v>
          </cell>
        </row>
        <row r="4330">
          <cell r="A4330">
            <v>27520591</v>
          </cell>
          <cell r="B4330" t="str">
            <v>27520591 RG23A AED  A028 EG-68</v>
          </cell>
          <cell r="C4330">
            <v>0</v>
          </cell>
          <cell r="D4330">
            <v>0</v>
          </cell>
          <cell r="E4330">
            <v>0</v>
          </cell>
          <cell r="F4330">
            <v>0</v>
          </cell>
          <cell r="G4330">
            <v>0</v>
          </cell>
          <cell r="H4330">
            <v>0</v>
          </cell>
          <cell r="I4330">
            <v>0</v>
          </cell>
          <cell r="J4330">
            <v>0</v>
          </cell>
          <cell r="K4330">
            <v>0</v>
          </cell>
          <cell r="L4330">
            <v>0</v>
          </cell>
          <cell r="M4330">
            <v>0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>
            <v>0</v>
          </cell>
          <cell r="T4330">
            <v>0</v>
          </cell>
        </row>
        <row r="4331">
          <cell r="A4331">
            <v>27520603</v>
          </cell>
          <cell r="B4331" t="str">
            <v>27520603 RG23A AED  FPWS EG-59</v>
          </cell>
          <cell r="C4331">
            <v>0</v>
          </cell>
          <cell r="D4331">
            <v>0</v>
          </cell>
          <cell r="E4331">
            <v>0</v>
          </cell>
          <cell r="F4331">
            <v>0</v>
          </cell>
          <cell r="G4331">
            <v>0</v>
          </cell>
          <cell r="H4331">
            <v>0</v>
          </cell>
          <cell r="I4331">
            <v>0</v>
          </cell>
          <cell r="J4331">
            <v>0</v>
          </cell>
          <cell r="K4331">
            <v>0</v>
          </cell>
          <cell r="L4331">
            <v>0</v>
          </cell>
          <cell r="M4331">
            <v>0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>
            <v>0</v>
          </cell>
          <cell r="T4331">
            <v>0</v>
          </cell>
        </row>
        <row r="4332">
          <cell r="A4332">
            <v>27520605</v>
          </cell>
          <cell r="B4332" t="str">
            <v>27520605 RG23A AED  ASCB EG-78</v>
          </cell>
          <cell r="C4332">
            <v>0</v>
          </cell>
          <cell r="D4332">
            <v>0</v>
          </cell>
          <cell r="E4332">
            <v>0</v>
          </cell>
          <cell r="F4332">
            <v>0</v>
          </cell>
          <cell r="G4332">
            <v>0</v>
          </cell>
          <cell r="H4332">
            <v>0</v>
          </cell>
          <cell r="I4332">
            <v>0</v>
          </cell>
          <cell r="J4332">
            <v>0</v>
          </cell>
          <cell r="K4332">
            <v>0</v>
          </cell>
          <cell r="L4332">
            <v>0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>
            <v>0</v>
          </cell>
          <cell r="T4332">
            <v>0</v>
          </cell>
        </row>
        <row r="4333">
          <cell r="A4333">
            <v>27520608</v>
          </cell>
          <cell r="B4333" t="str">
            <v>27520608 RG23A AED  SS01 EG-74</v>
          </cell>
          <cell r="C4333">
            <v>0</v>
          </cell>
          <cell r="D4333">
            <v>0</v>
          </cell>
          <cell r="E4333">
            <v>0</v>
          </cell>
          <cell r="F4333">
            <v>0</v>
          </cell>
          <cell r="G4333">
            <v>0</v>
          </cell>
          <cell r="H4333">
            <v>0</v>
          </cell>
          <cell r="I4333">
            <v>0</v>
          </cell>
          <cell r="J4333">
            <v>0</v>
          </cell>
          <cell r="K4333">
            <v>0</v>
          </cell>
          <cell r="L4333">
            <v>0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>
            <v>0</v>
          </cell>
          <cell r="T4333">
            <v>0</v>
          </cell>
        </row>
        <row r="4334">
          <cell r="A4334">
            <v>27520610</v>
          </cell>
          <cell r="B4334" t="str">
            <v>27520610 RG23A AED  SJ01 EG-91</v>
          </cell>
          <cell r="C4334">
            <v>0</v>
          </cell>
          <cell r="D4334">
            <v>0</v>
          </cell>
          <cell r="E4334">
            <v>0</v>
          </cell>
          <cell r="F4334">
            <v>0</v>
          </cell>
          <cell r="G4334">
            <v>0</v>
          </cell>
          <cell r="H4334">
            <v>0</v>
          </cell>
          <cell r="I4334">
            <v>0</v>
          </cell>
          <cell r="J4334">
            <v>0</v>
          </cell>
          <cell r="K4334">
            <v>0</v>
          </cell>
          <cell r="L4334">
            <v>0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>
            <v>0</v>
          </cell>
          <cell r="T4334">
            <v>0</v>
          </cell>
        </row>
        <row r="4335">
          <cell r="A4335">
            <v>27520611</v>
          </cell>
          <cell r="B4335" t="str">
            <v>27520611 RG23A AED  MT05 EG-B1</v>
          </cell>
          <cell r="C4335">
            <v>0</v>
          </cell>
          <cell r="D4335">
            <v>0</v>
          </cell>
          <cell r="E4335">
            <v>0</v>
          </cell>
          <cell r="F4335">
            <v>0</v>
          </cell>
          <cell r="G4335">
            <v>0</v>
          </cell>
          <cell r="H4335">
            <v>0</v>
          </cell>
          <cell r="I4335">
            <v>0</v>
          </cell>
          <cell r="J4335">
            <v>0</v>
          </cell>
          <cell r="K4335">
            <v>0</v>
          </cell>
          <cell r="L4335">
            <v>0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>
            <v>0</v>
          </cell>
          <cell r="T4335">
            <v>0</v>
          </cell>
        </row>
        <row r="4336">
          <cell r="A4336">
            <v>27520612</v>
          </cell>
          <cell r="B4336" t="str">
            <v>27520612 RG23A AED  MT07 EG-B2</v>
          </cell>
          <cell r="C4336">
            <v>2943013.07</v>
          </cell>
          <cell r="D4336">
            <v>0</v>
          </cell>
          <cell r="E4336">
            <v>0</v>
          </cell>
          <cell r="F4336">
            <v>0</v>
          </cell>
          <cell r="G4336">
            <v>0</v>
          </cell>
          <cell r="H4336">
            <v>0</v>
          </cell>
          <cell r="I4336">
            <v>0</v>
          </cell>
          <cell r="J4336">
            <v>0</v>
          </cell>
          <cell r="K4336">
            <v>0</v>
          </cell>
          <cell r="L4336">
            <v>0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>
            <v>0</v>
          </cell>
          <cell r="T4336">
            <v>2943013.07</v>
          </cell>
        </row>
        <row r="4337">
          <cell r="A4337">
            <v>27520613</v>
          </cell>
          <cell r="B4337" t="str">
            <v>27520613 RG23A AED  MT11  EG-B3</v>
          </cell>
          <cell r="C4337">
            <v>0</v>
          </cell>
          <cell r="D4337">
            <v>0</v>
          </cell>
          <cell r="E4337">
            <v>0</v>
          </cell>
          <cell r="F4337">
            <v>0</v>
          </cell>
          <cell r="G4337">
            <v>0</v>
          </cell>
          <cell r="H4337">
            <v>0</v>
          </cell>
          <cell r="I4337">
            <v>0</v>
          </cell>
          <cell r="J4337">
            <v>0</v>
          </cell>
          <cell r="K4337">
            <v>0</v>
          </cell>
          <cell r="L4337">
            <v>0</v>
          </cell>
          <cell r="M4337">
            <v>0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>
            <v>0</v>
          </cell>
          <cell r="T4337">
            <v>0</v>
          </cell>
        </row>
        <row r="4338">
          <cell r="A4338">
            <v>27520616</v>
          </cell>
          <cell r="B4338" t="str">
            <v>27520616 RG23A AED  F033 EG-NP</v>
          </cell>
          <cell r="C4338">
            <v>0</v>
          </cell>
          <cell r="D4338">
            <v>0</v>
          </cell>
          <cell r="E4338">
            <v>0</v>
          </cell>
          <cell r="F4338">
            <v>0</v>
          </cell>
          <cell r="G4338">
            <v>0</v>
          </cell>
          <cell r="H4338">
            <v>0</v>
          </cell>
          <cell r="I4338">
            <v>0</v>
          </cell>
          <cell r="J4338">
            <v>0</v>
          </cell>
          <cell r="K4338">
            <v>0</v>
          </cell>
          <cell r="L4338">
            <v>0</v>
          </cell>
          <cell r="M4338">
            <v>0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0</v>
          </cell>
          <cell r="S4338">
            <v>0</v>
          </cell>
          <cell r="T4338">
            <v>0</v>
          </cell>
        </row>
        <row r="4339">
          <cell r="A4339">
            <v>27520617</v>
          </cell>
          <cell r="B4339" t="str">
            <v>27520617 RG23A AED  F8FP EG-FP</v>
          </cell>
          <cell r="C4339">
            <v>0</v>
          </cell>
          <cell r="D4339">
            <v>0</v>
          </cell>
          <cell r="E4339">
            <v>0</v>
          </cell>
          <cell r="F4339">
            <v>0</v>
          </cell>
          <cell r="G4339">
            <v>0</v>
          </cell>
          <cell r="H4339">
            <v>0</v>
          </cell>
          <cell r="I4339">
            <v>0</v>
          </cell>
          <cell r="J4339">
            <v>0</v>
          </cell>
          <cell r="K4339">
            <v>0</v>
          </cell>
          <cell r="L4339">
            <v>0</v>
          </cell>
          <cell r="M4339">
            <v>0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>
            <v>0</v>
          </cell>
          <cell r="T4339">
            <v>0</v>
          </cell>
        </row>
        <row r="4340">
          <cell r="A4340">
            <v>27520619</v>
          </cell>
          <cell r="B4340" t="str">
            <v>27520619 RG23A AED  F035 EG-F4</v>
          </cell>
          <cell r="C4340">
            <v>0</v>
          </cell>
          <cell r="D4340">
            <v>0</v>
          </cell>
          <cell r="E4340">
            <v>0</v>
          </cell>
          <cell r="F4340">
            <v>0</v>
          </cell>
          <cell r="G4340">
            <v>0</v>
          </cell>
          <cell r="H4340">
            <v>0</v>
          </cell>
          <cell r="I4340">
            <v>0</v>
          </cell>
          <cell r="J4340">
            <v>0</v>
          </cell>
          <cell r="K4340">
            <v>0</v>
          </cell>
          <cell r="L4340">
            <v>0</v>
          </cell>
          <cell r="M4340">
            <v>0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>
            <v>0</v>
          </cell>
          <cell r="T4340">
            <v>0</v>
          </cell>
        </row>
        <row r="4341">
          <cell r="A4341">
            <v>27520621</v>
          </cell>
          <cell r="B4341" t="str">
            <v>27520621 RG23A AED  A040 EG-A5</v>
          </cell>
          <cell r="C4341">
            <v>0</v>
          </cell>
          <cell r="D4341">
            <v>0</v>
          </cell>
          <cell r="E4341">
            <v>0</v>
          </cell>
          <cell r="F4341">
            <v>0</v>
          </cell>
          <cell r="G4341">
            <v>0</v>
          </cell>
          <cell r="H4341">
            <v>0</v>
          </cell>
          <cell r="I4341">
            <v>0</v>
          </cell>
          <cell r="J4341">
            <v>0</v>
          </cell>
          <cell r="K4341">
            <v>0</v>
          </cell>
          <cell r="L4341">
            <v>0</v>
          </cell>
          <cell r="M4341">
            <v>0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>
            <v>0</v>
          </cell>
          <cell r="T4341">
            <v>0</v>
          </cell>
        </row>
        <row r="4342">
          <cell r="A4342">
            <v>27520622</v>
          </cell>
          <cell r="B4342" t="str">
            <v>27520622 RG23A AED  F040 EG-A6</v>
          </cell>
          <cell r="C4342">
            <v>0</v>
          </cell>
          <cell r="D4342">
            <v>0</v>
          </cell>
          <cell r="E4342">
            <v>0</v>
          </cell>
          <cell r="F4342">
            <v>0</v>
          </cell>
          <cell r="G4342">
            <v>0</v>
          </cell>
          <cell r="H4342">
            <v>0</v>
          </cell>
          <cell r="I4342">
            <v>0</v>
          </cell>
          <cell r="J4342">
            <v>0</v>
          </cell>
          <cell r="K4342">
            <v>0</v>
          </cell>
          <cell r="L4342">
            <v>0</v>
          </cell>
          <cell r="M4342">
            <v>0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>
            <v>0</v>
          </cell>
          <cell r="T4342">
            <v>0</v>
          </cell>
        </row>
        <row r="4343">
          <cell r="A4343">
            <v>27520623</v>
          </cell>
          <cell r="B4343" t="str">
            <v>27520623 RG23A AED  SC01 EG-A7</v>
          </cell>
          <cell r="C4343">
            <v>0</v>
          </cell>
          <cell r="D4343">
            <v>0</v>
          </cell>
          <cell r="E4343">
            <v>0</v>
          </cell>
          <cell r="F4343">
            <v>0</v>
          </cell>
          <cell r="G4343">
            <v>0</v>
          </cell>
          <cell r="H4343">
            <v>0</v>
          </cell>
          <cell r="I4343">
            <v>0</v>
          </cell>
          <cell r="J4343">
            <v>0</v>
          </cell>
          <cell r="K4343">
            <v>0</v>
          </cell>
          <cell r="L4343">
            <v>0</v>
          </cell>
          <cell r="M4343">
            <v>0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>
            <v>0</v>
          </cell>
          <cell r="T4343">
            <v>0</v>
          </cell>
        </row>
        <row r="4344">
          <cell r="A4344">
            <v>27520624</v>
          </cell>
          <cell r="B4344" t="str">
            <v>27520624 RG23A AED  A041 EG-A8</v>
          </cell>
          <cell r="C4344">
            <v>0</v>
          </cell>
          <cell r="D4344">
            <v>0</v>
          </cell>
          <cell r="E4344">
            <v>0</v>
          </cell>
          <cell r="F4344">
            <v>0</v>
          </cell>
          <cell r="G4344">
            <v>0</v>
          </cell>
          <cell r="H4344">
            <v>0</v>
          </cell>
          <cell r="I4344">
            <v>0</v>
          </cell>
          <cell r="J4344">
            <v>0</v>
          </cell>
          <cell r="K4344">
            <v>0</v>
          </cell>
          <cell r="L4344">
            <v>0</v>
          </cell>
          <cell r="M4344">
            <v>0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>
            <v>0</v>
          </cell>
          <cell r="T4344">
            <v>0</v>
          </cell>
        </row>
        <row r="4345">
          <cell r="A4345">
            <v>27520625</v>
          </cell>
          <cell r="B4345" t="str">
            <v>27520625 RG23A AED  F041 EG-A9</v>
          </cell>
          <cell r="C4345">
            <v>0</v>
          </cell>
          <cell r="D4345">
            <v>0</v>
          </cell>
          <cell r="E4345">
            <v>0</v>
          </cell>
          <cell r="F4345">
            <v>0</v>
          </cell>
          <cell r="G4345">
            <v>0</v>
          </cell>
          <cell r="H4345">
            <v>0</v>
          </cell>
          <cell r="I4345">
            <v>0</v>
          </cell>
          <cell r="J4345">
            <v>0</v>
          </cell>
          <cell r="K4345">
            <v>0</v>
          </cell>
          <cell r="L4345">
            <v>0</v>
          </cell>
          <cell r="M4345">
            <v>0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>
            <v>0</v>
          </cell>
          <cell r="T4345">
            <v>0</v>
          </cell>
        </row>
        <row r="4346">
          <cell r="A4346">
            <v>27521001</v>
          </cell>
          <cell r="B4346" t="str">
            <v>27521001 RG23A SED  F002 EG-02</v>
          </cell>
          <cell r="C4346">
            <v>0</v>
          </cell>
          <cell r="D4346">
            <v>0</v>
          </cell>
          <cell r="E4346">
            <v>0</v>
          </cell>
          <cell r="F4346">
            <v>0</v>
          </cell>
          <cell r="G4346">
            <v>0</v>
          </cell>
          <cell r="H4346">
            <v>0</v>
          </cell>
          <cell r="I4346">
            <v>0</v>
          </cell>
          <cell r="J4346">
            <v>0</v>
          </cell>
          <cell r="K4346">
            <v>0</v>
          </cell>
          <cell r="L4346">
            <v>0</v>
          </cell>
          <cell r="M4346">
            <v>0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>
            <v>0</v>
          </cell>
          <cell r="S4346">
            <v>0</v>
          </cell>
          <cell r="T4346">
            <v>0</v>
          </cell>
        </row>
        <row r="4347">
          <cell r="A4347">
            <v>27521002</v>
          </cell>
          <cell r="B4347" t="str">
            <v>27521002 RG23A SED  F003 EG-03</v>
          </cell>
          <cell r="C4347">
            <v>0</v>
          </cell>
          <cell r="D4347">
            <v>0</v>
          </cell>
          <cell r="E4347">
            <v>0</v>
          </cell>
          <cell r="F4347">
            <v>0</v>
          </cell>
          <cell r="G4347">
            <v>0</v>
          </cell>
          <cell r="H4347">
            <v>0</v>
          </cell>
          <cell r="I4347">
            <v>0</v>
          </cell>
          <cell r="J4347">
            <v>0</v>
          </cell>
          <cell r="K4347">
            <v>0</v>
          </cell>
          <cell r="L4347">
            <v>0</v>
          </cell>
          <cell r="M4347">
            <v>0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>
            <v>0</v>
          </cell>
          <cell r="T4347">
            <v>0</v>
          </cell>
        </row>
        <row r="4348">
          <cell r="A4348">
            <v>27521003</v>
          </cell>
          <cell r="B4348" t="str">
            <v>27521003 RG23A SED  F016 EG-94</v>
          </cell>
          <cell r="C4348">
            <v>0</v>
          </cell>
          <cell r="D4348">
            <v>0</v>
          </cell>
          <cell r="E4348">
            <v>0</v>
          </cell>
          <cell r="F4348">
            <v>0</v>
          </cell>
          <cell r="G4348">
            <v>0</v>
          </cell>
          <cell r="H4348">
            <v>0</v>
          </cell>
          <cell r="I4348">
            <v>0</v>
          </cell>
          <cell r="J4348">
            <v>0</v>
          </cell>
          <cell r="K4348">
            <v>0</v>
          </cell>
          <cell r="L4348">
            <v>0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>
            <v>0</v>
          </cell>
          <cell r="T4348">
            <v>0</v>
          </cell>
        </row>
        <row r="4349">
          <cell r="A4349">
            <v>27521004</v>
          </cell>
          <cell r="B4349" t="str">
            <v>27521004 RG23A SED  F005 EG-95</v>
          </cell>
          <cell r="C4349">
            <v>0</v>
          </cell>
          <cell r="D4349">
            <v>0</v>
          </cell>
          <cell r="E4349">
            <v>0</v>
          </cell>
          <cell r="F4349">
            <v>0</v>
          </cell>
          <cell r="G4349">
            <v>0</v>
          </cell>
          <cell r="H4349">
            <v>0</v>
          </cell>
          <cell r="I4349">
            <v>0</v>
          </cell>
          <cell r="J4349">
            <v>0</v>
          </cell>
          <cell r="K4349">
            <v>0</v>
          </cell>
          <cell r="L4349">
            <v>0</v>
          </cell>
          <cell r="M4349">
            <v>0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>
            <v>0</v>
          </cell>
          <cell r="T4349">
            <v>0</v>
          </cell>
        </row>
        <row r="4350">
          <cell r="A4350">
            <v>27521005</v>
          </cell>
          <cell r="B4350" t="str">
            <v>27521005 RG23A SED  F007 EG-97</v>
          </cell>
          <cell r="C4350">
            <v>0</v>
          </cell>
          <cell r="D4350">
            <v>0</v>
          </cell>
          <cell r="E4350">
            <v>0</v>
          </cell>
          <cell r="F4350">
            <v>0</v>
          </cell>
          <cell r="G4350">
            <v>0</v>
          </cell>
          <cell r="H4350">
            <v>0</v>
          </cell>
          <cell r="I4350">
            <v>0</v>
          </cell>
          <cell r="J4350">
            <v>0</v>
          </cell>
          <cell r="K4350">
            <v>0</v>
          </cell>
          <cell r="L4350">
            <v>0</v>
          </cell>
          <cell r="M4350">
            <v>0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>
            <v>0</v>
          </cell>
          <cell r="T4350">
            <v>0</v>
          </cell>
        </row>
        <row r="4351">
          <cell r="A4351">
            <v>27521006</v>
          </cell>
          <cell r="B4351" t="str">
            <v>27521006 RG23A SED  F015 EG-04</v>
          </cell>
          <cell r="C4351">
            <v>0</v>
          </cell>
          <cell r="D4351">
            <v>0</v>
          </cell>
          <cell r="E4351">
            <v>0</v>
          </cell>
          <cell r="F4351">
            <v>0</v>
          </cell>
          <cell r="G4351">
            <v>0</v>
          </cell>
          <cell r="H4351">
            <v>0</v>
          </cell>
          <cell r="I4351">
            <v>0</v>
          </cell>
          <cell r="J4351">
            <v>0</v>
          </cell>
          <cell r="K4351">
            <v>0</v>
          </cell>
          <cell r="L4351">
            <v>0</v>
          </cell>
          <cell r="M4351">
            <v>0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>
            <v>0</v>
          </cell>
          <cell r="T4351">
            <v>0</v>
          </cell>
        </row>
        <row r="4352">
          <cell r="A4352">
            <v>27521007</v>
          </cell>
          <cell r="B4352" t="str">
            <v>27521007 RG23A SED  F010 EG-10</v>
          </cell>
          <cell r="C4352">
            <v>0</v>
          </cell>
          <cell r="D4352">
            <v>0</v>
          </cell>
          <cell r="E4352">
            <v>0</v>
          </cell>
          <cell r="F4352">
            <v>0</v>
          </cell>
          <cell r="G4352">
            <v>0</v>
          </cell>
          <cell r="H4352">
            <v>0</v>
          </cell>
          <cell r="I4352">
            <v>0</v>
          </cell>
          <cell r="J4352">
            <v>0</v>
          </cell>
          <cell r="K4352">
            <v>0</v>
          </cell>
          <cell r="L4352">
            <v>0</v>
          </cell>
          <cell r="M4352">
            <v>0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>
            <v>0</v>
          </cell>
          <cell r="T4352">
            <v>0</v>
          </cell>
        </row>
        <row r="4353">
          <cell r="A4353">
            <v>27521008</v>
          </cell>
          <cell r="B4353" t="str">
            <v>27521008 RG23A SED  F014 EG-93</v>
          </cell>
          <cell r="C4353">
            <v>0</v>
          </cell>
          <cell r="D4353">
            <v>0</v>
          </cell>
          <cell r="E4353">
            <v>0</v>
          </cell>
          <cell r="F4353">
            <v>0</v>
          </cell>
          <cell r="G4353">
            <v>0</v>
          </cell>
          <cell r="H4353">
            <v>0</v>
          </cell>
          <cell r="I4353">
            <v>0</v>
          </cell>
          <cell r="J4353">
            <v>0</v>
          </cell>
          <cell r="K4353">
            <v>0</v>
          </cell>
          <cell r="L4353">
            <v>0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>
            <v>0</v>
          </cell>
          <cell r="T4353">
            <v>0</v>
          </cell>
        </row>
        <row r="4354">
          <cell r="A4354">
            <v>27521009</v>
          </cell>
          <cell r="B4354" t="str">
            <v>27521009 RG23A SED  F008 EG-98</v>
          </cell>
          <cell r="C4354">
            <v>0</v>
          </cell>
          <cell r="D4354">
            <v>0</v>
          </cell>
          <cell r="E4354">
            <v>0</v>
          </cell>
          <cell r="F4354">
            <v>0</v>
          </cell>
          <cell r="G4354">
            <v>0</v>
          </cell>
          <cell r="H4354">
            <v>0</v>
          </cell>
          <cell r="I4354">
            <v>0</v>
          </cell>
          <cell r="J4354">
            <v>0</v>
          </cell>
          <cell r="K4354">
            <v>0</v>
          </cell>
          <cell r="L4354">
            <v>0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>
            <v>0</v>
          </cell>
          <cell r="T4354">
            <v>0</v>
          </cell>
        </row>
        <row r="4355">
          <cell r="A4355">
            <v>27521010</v>
          </cell>
          <cell r="B4355" t="str">
            <v>27521010 RG23A SED  F009 EG-99</v>
          </cell>
          <cell r="C4355">
            <v>0</v>
          </cell>
          <cell r="D4355">
            <v>0</v>
          </cell>
          <cell r="E4355">
            <v>0</v>
          </cell>
          <cell r="F4355">
            <v>0</v>
          </cell>
          <cell r="G4355">
            <v>0</v>
          </cell>
          <cell r="H4355">
            <v>0</v>
          </cell>
          <cell r="I4355">
            <v>0</v>
          </cell>
          <cell r="J4355">
            <v>0</v>
          </cell>
          <cell r="K4355">
            <v>0</v>
          </cell>
          <cell r="L4355">
            <v>0</v>
          </cell>
          <cell r="M4355">
            <v>0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>
            <v>0</v>
          </cell>
          <cell r="T4355">
            <v>0</v>
          </cell>
        </row>
        <row r="4356">
          <cell r="A4356">
            <v>27521011</v>
          </cell>
          <cell r="B4356" t="str">
            <v>27521011 RG23A SED  FS01 EG-26</v>
          </cell>
          <cell r="C4356">
            <v>0</v>
          </cell>
          <cell r="D4356">
            <v>0</v>
          </cell>
          <cell r="E4356">
            <v>0</v>
          </cell>
          <cell r="F4356">
            <v>0</v>
          </cell>
          <cell r="G4356">
            <v>0</v>
          </cell>
          <cell r="H4356">
            <v>0</v>
          </cell>
          <cell r="I4356">
            <v>0</v>
          </cell>
          <cell r="J4356">
            <v>0</v>
          </cell>
          <cell r="K4356">
            <v>0</v>
          </cell>
          <cell r="L4356">
            <v>0</v>
          </cell>
          <cell r="M4356">
            <v>0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>
            <v>0</v>
          </cell>
          <cell r="T4356">
            <v>0</v>
          </cell>
        </row>
        <row r="4357">
          <cell r="A4357">
            <v>27521012</v>
          </cell>
          <cell r="B4357" t="str">
            <v>27521012 RG23A SED  FS02 EG-27</v>
          </cell>
          <cell r="C4357">
            <v>0</v>
          </cell>
          <cell r="D4357">
            <v>0</v>
          </cell>
          <cell r="E4357">
            <v>0</v>
          </cell>
          <cell r="F4357">
            <v>0</v>
          </cell>
          <cell r="G4357">
            <v>0</v>
          </cell>
          <cell r="H4357">
            <v>0</v>
          </cell>
          <cell r="I4357">
            <v>0</v>
          </cell>
          <cell r="J4357">
            <v>0</v>
          </cell>
          <cell r="K4357">
            <v>0</v>
          </cell>
          <cell r="L4357">
            <v>0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>
            <v>0</v>
          </cell>
          <cell r="T4357">
            <v>0</v>
          </cell>
        </row>
        <row r="4358">
          <cell r="A4358">
            <v>27521013</v>
          </cell>
          <cell r="B4358" t="str">
            <v>27521013 RG23A SED  FS03 EG-28</v>
          </cell>
          <cell r="C4358">
            <v>0</v>
          </cell>
          <cell r="D4358">
            <v>0</v>
          </cell>
          <cell r="E4358">
            <v>0</v>
          </cell>
          <cell r="F4358">
            <v>0</v>
          </cell>
          <cell r="G4358">
            <v>0</v>
          </cell>
          <cell r="H4358">
            <v>0</v>
          </cell>
          <cell r="I4358">
            <v>0</v>
          </cell>
          <cell r="J4358">
            <v>0</v>
          </cell>
          <cell r="K4358">
            <v>0</v>
          </cell>
          <cell r="L4358">
            <v>0</v>
          </cell>
          <cell r="M4358">
            <v>0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>
            <v>0</v>
          </cell>
          <cell r="T4358">
            <v>0</v>
          </cell>
        </row>
        <row r="4359">
          <cell r="A4359">
            <v>27521014</v>
          </cell>
          <cell r="B4359" t="str">
            <v>27521014 RG23A SED  FS04 EG-29</v>
          </cell>
          <cell r="C4359">
            <v>0</v>
          </cell>
          <cell r="D4359">
            <v>0</v>
          </cell>
          <cell r="E4359">
            <v>0</v>
          </cell>
          <cell r="F4359">
            <v>0</v>
          </cell>
          <cell r="G4359">
            <v>0</v>
          </cell>
          <cell r="H4359">
            <v>0</v>
          </cell>
          <cell r="I4359">
            <v>0</v>
          </cell>
          <cell r="J4359">
            <v>0</v>
          </cell>
          <cell r="K4359">
            <v>0</v>
          </cell>
          <cell r="L4359">
            <v>0</v>
          </cell>
          <cell r="M4359">
            <v>0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>
            <v>0</v>
          </cell>
          <cell r="T4359">
            <v>0</v>
          </cell>
        </row>
        <row r="4360">
          <cell r="A4360">
            <v>27521015</v>
          </cell>
          <cell r="B4360" t="str">
            <v>27521015 RG23A SED  A011 EG-11</v>
          </cell>
          <cell r="C4360">
            <v>0</v>
          </cell>
          <cell r="D4360">
            <v>0</v>
          </cell>
          <cell r="E4360">
            <v>0</v>
          </cell>
          <cell r="F4360">
            <v>0</v>
          </cell>
          <cell r="G4360">
            <v>0</v>
          </cell>
          <cell r="H4360">
            <v>0</v>
          </cell>
          <cell r="I4360">
            <v>0</v>
          </cell>
          <cell r="J4360">
            <v>0</v>
          </cell>
          <cell r="K4360">
            <v>0</v>
          </cell>
          <cell r="L4360">
            <v>0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>
            <v>0</v>
          </cell>
          <cell r="T4360">
            <v>0</v>
          </cell>
        </row>
        <row r="4361">
          <cell r="A4361">
            <v>27521016</v>
          </cell>
          <cell r="B4361" t="str">
            <v>27521016 RG23A SED  A012 EG-11</v>
          </cell>
          <cell r="C4361">
            <v>0</v>
          </cell>
          <cell r="D4361">
            <v>0</v>
          </cell>
          <cell r="E4361">
            <v>0</v>
          </cell>
          <cell r="F4361">
            <v>0</v>
          </cell>
          <cell r="G4361">
            <v>0</v>
          </cell>
          <cell r="H4361">
            <v>0</v>
          </cell>
          <cell r="I4361">
            <v>0</v>
          </cell>
          <cell r="J4361">
            <v>0</v>
          </cell>
          <cell r="K4361">
            <v>0</v>
          </cell>
          <cell r="L4361">
            <v>0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>
            <v>0</v>
          </cell>
          <cell r="T4361">
            <v>0</v>
          </cell>
        </row>
        <row r="4362">
          <cell r="A4362">
            <v>27521017</v>
          </cell>
          <cell r="B4362" t="str">
            <v>27521017 RG23A SED  A013 EG-11</v>
          </cell>
          <cell r="C4362">
            <v>0</v>
          </cell>
          <cell r="D4362">
            <v>0</v>
          </cell>
          <cell r="E4362">
            <v>0</v>
          </cell>
          <cell r="F4362">
            <v>0</v>
          </cell>
          <cell r="G4362">
            <v>0</v>
          </cell>
          <cell r="H4362">
            <v>0</v>
          </cell>
          <cell r="I4362">
            <v>0</v>
          </cell>
          <cell r="J4362">
            <v>0</v>
          </cell>
          <cell r="K4362">
            <v>0</v>
          </cell>
          <cell r="L4362">
            <v>0</v>
          </cell>
          <cell r="M4362">
            <v>0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>
            <v>0</v>
          </cell>
          <cell r="T4362">
            <v>0</v>
          </cell>
        </row>
        <row r="4363">
          <cell r="A4363">
            <v>27521018</v>
          </cell>
          <cell r="B4363" t="str">
            <v>27521018 RG23A SED  A002 EG-12</v>
          </cell>
          <cell r="C4363">
            <v>0</v>
          </cell>
          <cell r="D4363">
            <v>0</v>
          </cell>
          <cell r="E4363">
            <v>0</v>
          </cell>
          <cell r="F4363">
            <v>0</v>
          </cell>
          <cell r="G4363">
            <v>0</v>
          </cell>
          <cell r="H4363">
            <v>0</v>
          </cell>
          <cell r="I4363">
            <v>0</v>
          </cell>
          <cell r="J4363">
            <v>0</v>
          </cell>
          <cell r="K4363">
            <v>0</v>
          </cell>
          <cell r="L4363">
            <v>0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>
            <v>0</v>
          </cell>
          <cell r="T4363">
            <v>0</v>
          </cell>
        </row>
        <row r="4364">
          <cell r="A4364">
            <v>27521019</v>
          </cell>
          <cell r="B4364" t="str">
            <v>27521019 RG23A SED  A003 EG-13</v>
          </cell>
          <cell r="C4364">
            <v>0</v>
          </cell>
          <cell r="D4364">
            <v>0</v>
          </cell>
          <cell r="E4364">
            <v>0</v>
          </cell>
          <cell r="F4364">
            <v>0</v>
          </cell>
          <cell r="G4364">
            <v>0</v>
          </cell>
          <cell r="H4364">
            <v>0</v>
          </cell>
          <cell r="I4364">
            <v>0</v>
          </cell>
          <cell r="J4364">
            <v>0</v>
          </cell>
          <cell r="K4364">
            <v>0</v>
          </cell>
          <cell r="L4364">
            <v>0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>
            <v>0</v>
          </cell>
          <cell r="T4364">
            <v>0</v>
          </cell>
        </row>
        <row r="4365">
          <cell r="A4365">
            <v>27521020</v>
          </cell>
          <cell r="B4365" t="str">
            <v>27521020 RG23A SED  A004 EG-14</v>
          </cell>
          <cell r="C4365">
            <v>0</v>
          </cell>
          <cell r="D4365">
            <v>0</v>
          </cell>
          <cell r="E4365">
            <v>0</v>
          </cell>
          <cell r="F4365">
            <v>0</v>
          </cell>
          <cell r="G4365">
            <v>0</v>
          </cell>
          <cell r="H4365">
            <v>0</v>
          </cell>
          <cell r="I4365">
            <v>0</v>
          </cell>
          <cell r="J4365">
            <v>0</v>
          </cell>
          <cell r="K4365">
            <v>0</v>
          </cell>
          <cell r="L4365">
            <v>0</v>
          </cell>
          <cell r="M4365">
            <v>0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>
            <v>0</v>
          </cell>
          <cell r="S4365">
            <v>0</v>
          </cell>
          <cell r="T4365">
            <v>0</v>
          </cell>
        </row>
        <row r="4366">
          <cell r="A4366">
            <v>27521021</v>
          </cell>
          <cell r="B4366" t="str">
            <v>27521021 RG23A SED  A005 EG-15</v>
          </cell>
          <cell r="C4366">
            <v>0</v>
          </cell>
          <cell r="D4366">
            <v>0</v>
          </cell>
          <cell r="E4366">
            <v>0</v>
          </cell>
          <cell r="F4366">
            <v>0</v>
          </cell>
          <cell r="G4366">
            <v>0</v>
          </cell>
          <cell r="H4366">
            <v>0</v>
          </cell>
          <cell r="I4366">
            <v>0</v>
          </cell>
          <cell r="J4366">
            <v>0</v>
          </cell>
          <cell r="K4366">
            <v>0</v>
          </cell>
          <cell r="L4366">
            <v>0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>
            <v>0</v>
          </cell>
          <cell r="T4366">
            <v>0</v>
          </cell>
        </row>
        <row r="4367">
          <cell r="A4367">
            <v>27521022</v>
          </cell>
          <cell r="B4367" t="str">
            <v>27521022 RG23A SED  A006 EG-16</v>
          </cell>
          <cell r="C4367">
            <v>0</v>
          </cell>
          <cell r="D4367">
            <v>0</v>
          </cell>
          <cell r="E4367">
            <v>0</v>
          </cell>
          <cell r="F4367">
            <v>0</v>
          </cell>
          <cell r="G4367">
            <v>0</v>
          </cell>
          <cell r="H4367">
            <v>0</v>
          </cell>
          <cell r="I4367">
            <v>0</v>
          </cell>
          <cell r="J4367">
            <v>0</v>
          </cell>
          <cell r="K4367">
            <v>0</v>
          </cell>
          <cell r="L4367">
            <v>0</v>
          </cell>
          <cell r="M4367">
            <v>0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>
            <v>0</v>
          </cell>
          <cell r="T4367">
            <v>0</v>
          </cell>
        </row>
        <row r="4368">
          <cell r="A4368">
            <v>27521023</v>
          </cell>
          <cell r="B4368" t="str">
            <v>27521023 RG23A SED  A015 EG-18</v>
          </cell>
          <cell r="C4368">
            <v>0</v>
          </cell>
          <cell r="D4368">
            <v>0</v>
          </cell>
          <cell r="E4368">
            <v>0</v>
          </cell>
          <cell r="F4368">
            <v>0</v>
          </cell>
          <cell r="G4368">
            <v>0</v>
          </cell>
          <cell r="H4368">
            <v>0</v>
          </cell>
          <cell r="I4368">
            <v>0</v>
          </cell>
          <cell r="J4368">
            <v>0</v>
          </cell>
          <cell r="K4368">
            <v>0</v>
          </cell>
          <cell r="L4368">
            <v>0</v>
          </cell>
          <cell r="M4368">
            <v>0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>
            <v>0</v>
          </cell>
          <cell r="T4368">
            <v>0</v>
          </cell>
        </row>
        <row r="4369">
          <cell r="A4369">
            <v>27521024</v>
          </cell>
          <cell r="B4369" t="str">
            <v>27521024 RG23A SED  A018 EG-19</v>
          </cell>
          <cell r="C4369">
            <v>0</v>
          </cell>
          <cell r="D4369">
            <v>0</v>
          </cell>
          <cell r="E4369">
            <v>0</v>
          </cell>
          <cell r="F4369">
            <v>0</v>
          </cell>
          <cell r="G4369">
            <v>0</v>
          </cell>
          <cell r="H4369">
            <v>0</v>
          </cell>
          <cell r="I4369">
            <v>0</v>
          </cell>
          <cell r="J4369">
            <v>0</v>
          </cell>
          <cell r="K4369">
            <v>0</v>
          </cell>
          <cell r="L4369">
            <v>0</v>
          </cell>
          <cell r="M4369">
            <v>0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>
            <v>0</v>
          </cell>
          <cell r="T4369">
            <v>0</v>
          </cell>
        </row>
        <row r="4370">
          <cell r="A4370">
            <v>27521025</v>
          </cell>
          <cell r="B4370" t="str">
            <v>27521025 RG23A SED  MD05 EG-45</v>
          </cell>
          <cell r="C4370">
            <v>0</v>
          </cell>
          <cell r="D4370">
            <v>0</v>
          </cell>
          <cell r="E4370">
            <v>0</v>
          </cell>
          <cell r="F4370">
            <v>0</v>
          </cell>
          <cell r="G4370">
            <v>0</v>
          </cell>
          <cell r="H4370">
            <v>0</v>
          </cell>
          <cell r="I4370">
            <v>0</v>
          </cell>
          <cell r="J4370">
            <v>0</v>
          </cell>
          <cell r="K4370">
            <v>0</v>
          </cell>
          <cell r="L4370">
            <v>0</v>
          </cell>
          <cell r="M4370">
            <v>0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>
            <v>0</v>
          </cell>
          <cell r="T4370">
            <v>0</v>
          </cell>
        </row>
        <row r="4371">
          <cell r="A4371">
            <v>27521026</v>
          </cell>
          <cell r="B4371" t="str">
            <v>27521026 RG23A SED  A010 EG-56</v>
          </cell>
          <cell r="C4371">
            <v>0</v>
          </cell>
          <cell r="D4371">
            <v>0</v>
          </cell>
          <cell r="E4371">
            <v>0</v>
          </cell>
          <cell r="F4371">
            <v>0</v>
          </cell>
          <cell r="G4371">
            <v>0</v>
          </cell>
          <cell r="H4371">
            <v>0</v>
          </cell>
          <cell r="I4371">
            <v>0</v>
          </cell>
          <cell r="J4371">
            <v>0</v>
          </cell>
          <cell r="K4371">
            <v>0</v>
          </cell>
          <cell r="L4371">
            <v>0</v>
          </cell>
          <cell r="M4371">
            <v>0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>
            <v>0</v>
          </cell>
          <cell r="T4371">
            <v>0</v>
          </cell>
        </row>
        <row r="4372">
          <cell r="A4372">
            <v>27521027</v>
          </cell>
          <cell r="B4372" t="str">
            <v>27521027 RG23A SED  A008 EG-60</v>
          </cell>
          <cell r="C4372">
            <v>0</v>
          </cell>
          <cell r="D4372">
            <v>0</v>
          </cell>
          <cell r="E4372">
            <v>0</v>
          </cell>
          <cell r="F4372">
            <v>0</v>
          </cell>
          <cell r="G4372">
            <v>0</v>
          </cell>
          <cell r="H4372">
            <v>0</v>
          </cell>
          <cell r="I4372">
            <v>0</v>
          </cell>
          <cell r="J4372">
            <v>0</v>
          </cell>
          <cell r="K4372">
            <v>0</v>
          </cell>
          <cell r="L4372">
            <v>0</v>
          </cell>
          <cell r="M4372">
            <v>0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>
            <v>0</v>
          </cell>
          <cell r="T4372">
            <v>0</v>
          </cell>
        </row>
        <row r="4373">
          <cell r="A4373">
            <v>27521028</v>
          </cell>
          <cell r="B4373" t="str">
            <v>27521028 RG23A SED  A009 EG-61</v>
          </cell>
          <cell r="C4373">
            <v>0</v>
          </cell>
          <cell r="D4373">
            <v>0</v>
          </cell>
          <cell r="E4373">
            <v>0</v>
          </cell>
          <cell r="F4373">
            <v>0</v>
          </cell>
          <cell r="G4373">
            <v>0</v>
          </cell>
          <cell r="H4373">
            <v>0</v>
          </cell>
          <cell r="I4373">
            <v>0</v>
          </cell>
          <cell r="J4373">
            <v>0</v>
          </cell>
          <cell r="K4373">
            <v>0</v>
          </cell>
          <cell r="L4373">
            <v>0</v>
          </cell>
          <cell r="M4373">
            <v>0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>
            <v>0</v>
          </cell>
          <cell r="T4373">
            <v>0</v>
          </cell>
        </row>
        <row r="4374">
          <cell r="A4374">
            <v>27521029</v>
          </cell>
          <cell r="B4374" t="str">
            <v>27521029 RG23A SED  F001 EG-62</v>
          </cell>
          <cell r="C4374">
            <v>0</v>
          </cell>
          <cell r="D4374">
            <v>0</v>
          </cell>
          <cell r="E4374">
            <v>0</v>
          </cell>
          <cell r="F4374">
            <v>0</v>
          </cell>
          <cell r="G4374">
            <v>0</v>
          </cell>
          <cell r="H4374">
            <v>0</v>
          </cell>
          <cell r="I4374">
            <v>0</v>
          </cell>
          <cell r="J4374">
            <v>0</v>
          </cell>
          <cell r="K4374">
            <v>0</v>
          </cell>
          <cell r="L4374">
            <v>0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>
            <v>0</v>
          </cell>
          <cell r="T4374">
            <v>0</v>
          </cell>
        </row>
        <row r="4375">
          <cell r="A4375">
            <v>27521030</v>
          </cell>
          <cell r="B4375" t="str">
            <v>27521030 RG23A SED  SA01 EG-63</v>
          </cell>
          <cell r="C4375">
            <v>0</v>
          </cell>
          <cell r="D4375">
            <v>0</v>
          </cell>
          <cell r="E4375">
            <v>0</v>
          </cell>
          <cell r="F4375">
            <v>0</v>
          </cell>
          <cell r="G4375">
            <v>0</v>
          </cell>
          <cell r="H4375">
            <v>0</v>
          </cell>
          <cell r="I4375">
            <v>0</v>
          </cell>
          <cell r="J4375">
            <v>0</v>
          </cell>
          <cell r="K4375">
            <v>0</v>
          </cell>
          <cell r="L4375">
            <v>0</v>
          </cell>
          <cell r="M4375">
            <v>0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>
            <v>0</v>
          </cell>
          <cell r="T4375">
            <v>0</v>
          </cell>
        </row>
        <row r="4376">
          <cell r="A4376">
            <v>27521031</v>
          </cell>
          <cell r="B4376" t="str">
            <v>27521031 RG23A SED  SF01 EG-63</v>
          </cell>
          <cell r="C4376">
            <v>0</v>
          </cell>
          <cell r="D4376">
            <v>0</v>
          </cell>
          <cell r="E4376">
            <v>0</v>
          </cell>
          <cell r="F4376">
            <v>0</v>
          </cell>
          <cell r="G4376">
            <v>0</v>
          </cell>
          <cell r="H4376">
            <v>0</v>
          </cell>
          <cell r="I4376">
            <v>0</v>
          </cell>
          <cell r="J4376">
            <v>0</v>
          </cell>
          <cell r="K4376">
            <v>0</v>
          </cell>
          <cell r="L4376">
            <v>0</v>
          </cell>
          <cell r="M4376">
            <v>0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>
            <v>0</v>
          </cell>
          <cell r="T4376">
            <v>0</v>
          </cell>
        </row>
        <row r="4377">
          <cell r="A4377">
            <v>27521032</v>
          </cell>
          <cell r="B4377" t="str">
            <v>27521032 RG23A SED  SF02 EG-63</v>
          </cell>
          <cell r="C4377">
            <v>0</v>
          </cell>
          <cell r="D4377">
            <v>0</v>
          </cell>
          <cell r="E4377">
            <v>0</v>
          </cell>
          <cell r="F4377">
            <v>0</v>
          </cell>
          <cell r="G4377">
            <v>0</v>
          </cell>
          <cell r="H4377">
            <v>0</v>
          </cell>
          <cell r="I4377">
            <v>0</v>
          </cell>
          <cell r="J4377">
            <v>0</v>
          </cell>
          <cell r="K4377">
            <v>0</v>
          </cell>
          <cell r="L4377">
            <v>0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>
            <v>0</v>
          </cell>
          <cell r="T4377">
            <v>0</v>
          </cell>
        </row>
        <row r="4378">
          <cell r="A4378">
            <v>27521033</v>
          </cell>
          <cell r="B4378" t="str">
            <v>27521033 RG23A SED  SA02 EG-64</v>
          </cell>
          <cell r="C4378">
            <v>0</v>
          </cell>
          <cell r="D4378">
            <v>0</v>
          </cell>
          <cell r="E4378">
            <v>0</v>
          </cell>
          <cell r="F4378">
            <v>0</v>
          </cell>
          <cell r="G4378">
            <v>0</v>
          </cell>
          <cell r="H4378">
            <v>0</v>
          </cell>
          <cell r="I4378">
            <v>0</v>
          </cell>
          <cell r="J4378">
            <v>0</v>
          </cell>
          <cell r="K4378">
            <v>0</v>
          </cell>
          <cell r="L4378">
            <v>0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>
            <v>0</v>
          </cell>
          <cell r="T4378">
            <v>0</v>
          </cell>
        </row>
        <row r="4379">
          <cell r="A4379">
            <v>27521034</v>
          </cell>
          <cell r="B4379" t="str">
            <v>27521034 RG23A SED  SA03 EG-65</v>
          </cell>
          <cell r="C4379">
            <v>0</v>
          </cell>
          <cell r="D4379">
            <v>0</v>
          </cell>
          <cell r="E4379">
            <v>0</v>
          </cell>
          <cell r="F4379">
            <v>0</v>
          </cell>
          <cell r="G4379">
            <v>0</v>
          </cell>
          <cell r="H4379">
            <v>0</v>
          </cell>
          <cell r="I4379">
            <v>0</v>
          </cell>
          <cell r="J4379">
            <v>0</v>
          </cell>
          <cell r="K4379">
            <v>0</v>
          </cell>
          <cell r="L4379">
            <v>0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>
            <v>0</v>
          </cell>
          <cell r="T4379">
            <v>0</v>
          </cell>
        </row>
        <row r="4380">
          <cell r="A4380">
            <v>27521035</v>
          </cell>
          <cell r="B4380" t="str">
            <v>27521035 RG23A SED  A016 EG-71</v>
          </cell>
          <cell r="C4380">
            <v>0</v>
          </cell>
          <cell r="D4380">
            <v>0</v>
          </cell>
          <cell r="E4380">
            <v>0</v>
          </cell>
          <cell r="F4380">
            <v>0</v>
          </cell>
          <cell r="G4380">
            <v>0</v>
          </cell>
          <cell r="H4380">
            <v>0</v>
          </cell>
          <cell r="I4380">
            <v>0</v>
          </cell>
          <cell r="J4380">
            <v>0</v>
          </cell>
          <cell r="K4380">
            <v>0</v>
          </cell>
          <cell r="L4380">
            <v>0</v>
          </cell>
          <cell r="M4380">
            <v>0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>
            <v>0</v>
          </cell>
          <cell r="T4380">
            <v>0</v>
          </cell>
        </row>
        <row r="4381">
          <cell r="A4381">
            <v>27521036</v>
          </cell>
          <cell r="B4381" t="str">
            <v>27521036 RG23A SED  F013 EG-72</v>
          </cell>
          <cell r="C4381">
            <v>0</v>
          </cell>
          <cell r="D4381">
            <v>0</v>
          </cell>
          <cell r="E4381">
            <v>0</v>
          </cell>
          <cell r="F4381">
            <v>0</v>
          </cell>
          <cell r="G4381">
            <v>0</v>
          </cell>
          <cell r="H4381">
            <v>0</v>
          </cell>
          <cell r="I4381">
            <v>0</v>
          </cell>
          <cell r="J4381">
            <v>0</v>
          </cell>
          <cell r="K4381">
            <v>0</v>
          </cell>
          <cell r="L4381">
            <v>0</v>
          </cell>
          <cell r="M4381">
            <v>0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>
            <v>0</v>
          </cell>
          <cell r="T4381">
            <v>0</v>
          </cell>
        </row>
        <row r="4382">
          <cell r="A4382">
            <v>27521037</v>
          </cell>
          <cell r="B4382" t="str">
            <v>27521037 RG23A SED  SK01 EG-73</v>
          </cell>
          <cell r="C4382">
            <v>0</v>
          </cell>
          <cell r="D4382">
            <v>0</v>
          </cell>
          <cell r="E4382">
            <v>0</v>
          </cell>
          <cell r="F4382">
            <v>0</v>
          </cell>
          <cell r="G4382">
            <v>0</v>
          </cell>
          <cell r="H4382">
            <v>0</v>
          </cell>
          <cell r="I4382">
            <v>0</v>
          </cell>
          <cell r="J4382">
            <v>0</v>
          </cell>
          <cell r="K4382">
            <v>0</v>
          </cell>
          <cell r="L4382">
            <v>0</v>
          </cell>
          <cell r="M4382">
            <v>0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>
            <v>0</v>
          </cell>
          <cell r="T4382">
            <v>0</v>
          </cell>
        </row>
        <row r="4383">
          <cell r="A4383">
            <v>27521039</v>
          </cell>
          <cell r="B4383" t="str">
            <v>27521039 RG23A SED  A017 EG-81</v>
          </cell>
          <cell r="C4383">
            <v>0</v>
          </cell>
          <cell r="D4383">
            <v>0</v>
          </cell>
          <cell r="E4383">
            <v>0</v>
          </cell>
          <cell r="F4383">
            <v>0</v>
          </cell>
          <cell r="G4383">
            <v>0</v>
          </cell>
          <cell r="H4383">
            <v>0</v>
          </cell>
          <cell r="I4383">
            <v>0</v>
          </cell>
          <cell r="J4383">
            <v>0</v>
          </cell>
          <cell r="K4383">
            <v>0</v>
          </cell>
          <cell r="L4383">
            <v>0</v>
          </cell>
          <cell r="M4383">
            <v>0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>
            <v>0</v>
          </cell>
          <cell r="T4383">
            <v>0</v>
          </cell>
        </row>
        <row r="4384">
          <cell r="A4384">
            <v>27521040</v>
          </cell>
          <cell r="B4384" t="str">
            <v>27521040 RG23A SED  F017 EG-82</v>
          </cell>
          <cell r="C4384">
            <v>0</v>
          </cell>
          <cell r="D4384">
            <v>0</v>
          </cell>
          <cell r="E4384">
            <v>0</v>
          </cell>
          <cell r="F4384">
            <v>0</v>
          </cell>
          <cell r="G4384">
            <v>0</v>
          </cell>
          <cell r="H4384">
            <v>0</v>
          </cell>
          <cell r="I4384">
            <v>0</v>
          </cell>
          <cell r="J4384">
            <v>0</v>
          </cell>
          <cell r="K4384">
            <v>0</v>
          </cell>
          <cell r="L4384">
            <v>0</v>
          </cell>
          <cell r="M4384">
            <v>0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>
            <v>0</v>
          </cell>
          <cell r="T4384">
            <v>0</v>
          </cell>
        </row>
        <row r="4385">
          <cell r="A4385">
            <v>27521041</v>
          </cell>
          <cell r="B4385" t="str">
            <v>27521041 RG23A SED  SV01 EG-83</v>
          </cell>
          <cell r="C4385">
            <v>0</v>
          </cell>
          <cell r="D4385">
            <v>0</v>
          </cell>
          <cell r="E4385">
            <v>0</v>
          </cell>
          <cell r="F4385">
            <v>0</v>
          </cell>
          <cell r="G4385">
            <v>0</v>
          </cell>
          <cell r="H4385">
            <v>0</v>
          </cell>
          <cell r="I4385">
            <v>0</v>
          </cell>
          <cell r="J4385">
            <v>0</v>
          </cell>
          <cell r="K4385">
            <v>0</v>
          </cell>
          <cell r="L4385">
            <v>0</v>
          </cell>
          <cell r="M4385">
            <v>0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>
            <v>0</v>
          </cell>
          <cell r="T4385">
            <v>0</v>
          </cell>
        </row>
        <row r="4386">
          <cell r="A4386">
            <v>27521061</v>
          </cell>
          <cell r="B4386" t="str">
            <v>27521061 RG23A SED  AMRV EG-22</v>
          </cell>
          <cell r="C4386">
            <v>0</v>
          </cell>
          <cell r="D4386">
            <v>0</v>
          </cell>
          <cell r="E4386">
            <v>0</v>
          </cell>
          <cell r="F4386">
            <v>0</v>
          </cell>
          <cell r="G4386">
            <v>0</v>
          </cell>
          <cell r="H4386">
            <v>0</v>
          </cell>
          <cell r="I4386">
            <v>0</v>
          </cell>
          <cell r="J4386">
            <v>0</v>
          </cell>
          <cell r="K4386">
            <v>0</v>
          </cell>
          <cell r="L4386">
            <v>0</v>
          </cell>
          <cell r="M4386">
            <v>0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>
            <v>0</v>
          </cell>
          <cell r="T4386">
            <v>0</v>
          </cell>
        </row>
        <row r="4387">
          <cell r="A4387">
            <v>27521062</v>
          </cell>
          <cell r="B4387" t="str">
            <v>27521062 RG23A SED  FMRV EG-'22</v>
          </cell>
          <cell r="C4387">
            <v>0</v>
          </cell>
          <cell r="D4387">
            <v>0</v>
          </cell>
          <cell r="E4387">
            <v>0</v>
          </cell>
          <cell r="F4387">
            <v>0</v>
          </cell>
          <cell r="G4387">
            <v>0</v>
          </cell>
          <cell r="H4387">
            <v>0</v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  <cell r="M4387">
            <v>0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>
            <v>0</v>
          </cell>
          <cell r="T4387">
            <v>0</v>
          </cell>
        </row>
        <row r="4388">
          <cell r="A4388">
            <v>27521063</v>
          </cell>
          <cell r="B4388" t="str">
            <v>27521063 RG23A SED  MRVA EG-23</v>
          </cell>
          <cell r="C4388">
            <v>0</v>
          </cell>
          <cell r="D4388">
            <v>0</v>
          </cell>
          <cell r="E4388">
            <v>0</v>
          </cell>
          <cell r="F4388">
            <v>0</v>
          </cell>
          <cell r="G4388">
            <v>0</v>
          </cell>
          <cell r="H4388">
            <v>0</v>
          </cell>
          <cell r="I4388">
            <v>0</v>
          </cell>
          <cell r="J4388">
            <v>0</v>
          </cell>
          <cell r="K4388">
            <v>0</v>
          </cell>
          <cell r="L4388">
            <v>0</v>
          </cell>
          <cell r="M4388">
            <v>0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>
            <v>0</v>
          </cell>
          <cell r="T4388">
            <v>0</v>
          </cell>
        </row>
        <row r="4389">
          <cell r="A4389">
            <v>27521064</v>
          </cell>
          <cell r="B4389" t="str">
            <v>27521064 RG23A SED  MRVF EG-24</v>
          </cell>
          <cell r="C4389">
            <v>0</v>
          </cell>
          <cell r="D4389">
            <v>0</v>
          </cell>
          <cell r="E4389">
            <v>0</v>
          </cell>
          <cell r="F4389">
            <v>0</v>
          </cell>
          <cell r="G4389">
            <v>0</v>
          </cell>
          <cell r="H4389">
            <v>0</v>
          </cell>
          <cell r="I4389">
            <v>0</v>
          </cell>
          <cell r="J4389">
            <v>0</v>
          </cell>
          <cell r="K4389">
            <v>0</v>
          </cell>
          <cell r="L4389">
            <v>0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>
            <v>0</v>
          </cell>
          <cell r="T4389">
            <v>0</v>
          </cell>
        </row>
        <row r="4390">
          <cell r="A4390">
            <v>27521065</v>
          </cell>
          <cell r="B4390" t="str">
            <v>27521065 RG23A SED  MRVH EG-25</v>
          </cell>
          <cell r="C4390">
            <v>0</v>
          </cell>
          <cell r="D4390">
            <v>0</v>
          </cell>
          <cell r="E4390">
            <v>0</v>
          </cell>
          <cell r="F4390">
            <v>0</v>
          </cell>
          <cell r="G4390">
            <v>0</v>
          </cell>
          <cell r="H4390">
            <v>0</v>
          </cell>
          <cell r="I4390">
            <v>0</v>
          </cell>
          <cell r="J4390">
            <v>0</v>
          </cell>
          <cell r="K4390">
            <v>0</v>
          </cell>
          <cell r="L4390">
            <v>0</v>
          </cell>
          <cell r="M4390">
            <v>0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>
            <v>0</v>
          </cell>
          <cell r="T4390">
            <v>0</v>
          </cell>
        </row>
        <row r="4391">
          <cell r="A4391">
            <v>27521074</v>
          </cell>
          <cell r="B4391" t="str">
            <v>27521074 RG23A SED  AI05 EG-09</v>
          </cell>
          <cell r="C4391">
            <v>0</v>
          </cell>
          <cell r="D4391">
            <v>0</v>
          </cell>
          <cell r="E4391">
            <v>0</v>
          </cell>
          <cell r="F4391">
            <v>0</v>
          </cell>
          <cell r="G4391">
            <v>0</v>
          </cell>
          <cell r="H4391">
            <v>0</v>
          </cell>
          <cell r="I4391">
            <v>0</v>
          </cell>
          <cell r="J4391">
            <v>0</v>
          </cell>
          <cell r="K4391">
            <v>0</v>
          </cell>
          <cell r="L4391">
            <v>0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>
            <v>0</v>
          </cell>
          <cell r="T4391">
            <v>0</v>
          </cell>
        </row>
        <row r="4392">
          <cell r="A4392">
            <v>27521075</v>
          </cell>
          <cell r="B4392" t="str">
            <v>27521075 RG23A SED  AR03 EG-06</v>
          </cell>
          <cell r="C4392">
            <v>0</v>
          </cell>
          <cell r="D4392">
            <v>0</v>
          </cell>
          <cell r="E4392">
            <v>0</v>
          </cell>
          <cell r="F4392">
            <v>0</v>
          </cell>
          <cell r="G4392">
            <v>0</v>
          </cell>
          <cell r="H4392">
            <v>0</v>
          </cell>
          <cell r="I4392">
            <v>0</v>
          </cell>
          <cell r="J4392">
            <v>0</v>
          </cell>
          <cell r="K4392">
            <v>0</v>
          </cell>
          <cell r="L4392">
            <v>0</v>
          </cell>
          <cell r="M4392">
            <v>0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>
            <v>0</v>
          </cell>
          <cell r="T4392">
            <v>0</v>
          </cell>
        </row>
        <row r="4393">
          <cell r="A4393">
            <v>27521091</v>
          </cell>
          <cell r="B4393" t="str">
            <v>27521091 RG23A SED  A028 EG-68</v>
          </cell>
          <cell r="C4393">
            <v>0</v>
          </cell>
          <cell r="D4393">
            <v>0</v>
          </cell>
          <cell r="E4393">
            <v>0</v>
          </cell>
          <cell r="F4393">
            <v>0</v>
          </cell>
          <cell r="G4393">
            <v>0</v>
          </cell>
          <cell r="H4393">
            <v>0</v>
          </cell>
          <cell r="I4393">
            <v>0</v>
          </cell>
          <cell r="J4393">
            <v>0</v>
          </cell>
          <cell r="K4393">
            <v>0</v>
          </cell>
          <cell r="L4393">
            <v>0</v>
          </cell>
          <cell r="M4393">
            <v>0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>
            <v>0</v>
          </cell>
          <cell r="T4393">
            <v>0</v>
          </cell>
        </row>
        <row r="4394">
          <cell r="A4394">
            <v>27521103</v>
          </cell>
          <cell r="B4394" t="str">
            <v>27521103 RG23A SED  FPWS EG-59</v>
          </cell>
          <cell r="C4394">
            <v>0</v>
          </cell>
          <cell r="D4394">
            <v>0</v>
          </cell>
          <cell r="E4394">
            <v>0</v>
          </cell>
          <cell r="F4394">
            <v>0</v>
          </cell>
          <cell r="G4394">
            <v>0</v>
          </cell>
          <cell r="H4394">
            <v>0</v>
          </cell>
          <cell r="I4394">
            <v>0</v>
          </cell>
          <cell r="J4394">
            <v>0</v>
          </cell>
          <cell r="K4394">
            <v>0</v>
          </cell>
          <cell r="L4394">
            <v>0</v>
          </cell>
          <cell r="M4394">
            <v>0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>
            <v>0</v>
          </cell>
          <cell r="T4394">
            <v>0</v>
          </cell>
        </row>
        <row r="4395">
          <cell r="A4395">
            <v>27521105</v>
          </cell>
          <cell r="B4395" t="str">
            <v>27521105 RG23A SED  ASCB EG-78</v>
          </cell>
          <cell r="C4395">
            <v>0</v>
          </cell>
          <cell r="D4395">
            <v>0</v>
          </cell>
          <cell r="E4395">
            <v>0</v>
          </cell>
          <cell r="F4395">
            <v>0</v>
          </cell>
          <cell r="G4395">
            <v>0</v>
          </cell>
          <cell r="H4395">
            <v>0</v>
          </cell>
          <cell r="I4395">
            <v>0</v>
          </cell>
          <cell r="J4395">
            <v>0</v>
          </cell>
          <cell r="K4395">
            <v>0</v>
          </cell>
          <cell r="L4395">
            <v>0</v>
          </cell>
          <cell r="M4395">
            <v>0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>
            <v>0</v>
          </cell>
          <cell r="T4395">
            <v>0</v>
          </cell>
        </row>
        <row r="4396">
          <cell r="A4396">
            <v>27521108</v>
          </cell>
          <cell r="B4396" t="str">
            <v>27521108 RG23A SED  SS01 EG-74</v>
          </cell>
          <cell r="C4396">
            <v>0</v>
          </cell>
          <cell r="D4396">
            <v>0</v>
          </cell>
          <cell r="E4396">
            <v>0</v>
          </cell>
          <cell r="F4396">
            <v>0</v>
          </cell>
          <cell r="G4396">
            <v>0</v>
          </cell>
          <cell r="H4396">
            <v>0</v>
          </cell>
          <cell r="I4396">
            <v>0</v>
          </cell>
          <cell r="J4396">
            <v>0</v>
          </cell>
          <cell r="K4396">
            <v>0</v>
          </cell>
          <cell r="L4396">
            <v>0</v>
          </cell>
          <cell r="M4396">
            <v>0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>
            <v>0</v>
          </cell>
          <cell r="T4396">
            <v>0</v>
          </cell>
        </row>
        <row r="4397">
          <cell r="A4397">
            <v>27521110</v>
          </cell>
          <cell r="B4397" t="str">
            <v>27521110 RG23A SED  SJ01 EG-91</v>
          </cell>
          <cell r="C4397">
            <v>0</v>
          </cell>
          <cell r="D4397">
            <v>0</v>
          </cell>
          <cell r="E4397">
            <v>0</v>
          </cell>
          <cell r="F4397">
            <v>0</v>
          </cell>
          <cell r="G4397">
            <v>0</v>
          </cell>
          <cell r="H4397">
            <v>0</v>
          </cell>
          <cell r="I4397">
            <v>0</v>
          </cell>
          <cell r="J4397">
            <v>0</v>
          </cell>
          <cell r="K4397">
            <v>0</v>
          </cell>
          <cell r="L4397">
            <v>0</v>
          </cell>
          <cell r="M4397">
            <v>0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>
            <v>0</v>
          </cell>
          <cell r="T4397">
            <v>0</v>
          </cell>
        </row>
        <row r="4398">
          <cell r="A4398">
            <v>27521111</v>
          </cell>
          <cell r="B4398" t="str">
            <v>27521111 RG23A SED  MT05 EG-B1</v>
          </cell>
          <cell r="C4398">
            <v>0</v>
          </cell>
          <cell r="D4398">
            <v>0</v>
          </cell>
          <cell r="E4398">
            <v>0</v>
          </cell>
          <cell r="F4398">
            <v>0</v>
          </cell>
          <cell r="G4398">
            <v>0</v>
          </cell>
          <cell r="H4398">
            <v>0</v>
          </cell>
          <cell r="I4398">
            <v>0</v>
          </cell>
          <cell r="J4398">
            <v>0</v>
          </cell>
          <cell r="K4398">
            <v>0</v>
          </cell>
          <cell r="L4398">
            <v>0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>
            <v>0</v>
          </cell>
          <cell r="T4398">
            <v>0</v>
          </cell>
        </row>
        <row r="4399">
          <cell r="A4399">
            <v>27521112</v>
          </cell>
          <cell r="B4399" t="str">
            <v>27521112 RG23A SED  MT07 EG-B2</v>
          </cell>
          <cell r="C4399">
            <v>0</v>
          </cell>
          <cell r="D4399">
            <v>0</v>
          </cell>
          <cell r="E4399">
            <v>0</v>
          </cell>
          <cell r="F4399">
            <v>0</v>
          </cell>
          <cell r="G4399">
            <v>0</v>
          </cell>
          <cell r="H4399">
            <v>0</v>
          </cell>
          <cell r="I4399">
            <v>0</v>
          </cell>
          <cell r="J4399">
            <v>0</v>
          </cell>
          <cell r="K4399">
            <v>0</v>
          </cell>
          <cell r="L4399">
            <v>0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>
            <v>0</v>
          </cell>
          <cell r="T4399">
            <v>0</v>
          </cell>
        </row>
        <row r="4400">
          <cell r="A4400">
            <v>27521113</v>
          </cell>
          <cell r="B4400" t="str">
            <v>27521113 RG23A SED  MT11  EG-B3</v>
          </cell>
          <cell r="C4400">
            <v>0</v>
          </cell>
          <cell r="D4400">
            <v>0</v>
          </cell>
          <cell r="E4400">
            <v>0</v>
          </cell>
          <cell r="F4400">
            <v>0</v>
          </cell>
          <cell r="G4400">
            <v>0</v>
          </cell>
          <cell r="H4400">
            <v>0</v>
          </cell>
          <cell r="I4400">
            <v>0</v>
          </cell>
          <cell r="J4400">
            <v>0</v>
          </cell>
          <cell r="K4400">
            <v>0</v>
          </cell>
          <cell r="L4400">
            <v>0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>
            <v>0</v>
          </cell>
          <cell r="T4400">
            <v>0</v>
          </cell>
        </row>
        <row r="4401">
          <cell r="A4401">
            <v>27521116</v>
          </cell>
          <cell r="B4401" t="str">
            <v>27521116 RG23A SED  F033 EG-NP</v>
          </cell>
          <cell r="C4401">
            <v>0</v>
          </cell>
          <cell r="D4401">
            <v>0</v>
          </cell>
          <cell r="E4401">
            <v>0</v>
          </cell>
          <cell r="F4401">
            <v>0</v>
          </cell>
          <cell r="G4401">
            <v>0</v>
          </cell>
          <cell r="H4401">
            <v>0</v>
          </cell>
          <cell r="I4401">
            <v>0</v>
          </cell>
          <cell r="J4401">
            <v>0</v>
          </cell>
          <cell r="K4401">
            <v>0</v>
          </cell>
          <cell r="L4401">
            <v>0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>
            <v>0</v>
          </cell>
          <cell r="T4401">
            <v>0</v>
          </cell>
        </row>
        <row r="4402">
          <cell r="A4402">
            <v>27521117</v>
          </cell>
          <cell r="B4402" t="str">
            <v>27521117 RG23A SED  F8FP EG-FP</v>
          </cell>
          <cell r="C4402">
            <v>0</v>
          </cell>
          <cell r="D4402">
            <v>0</v>
          </cell>
          <cell r="E4402">
            <v>0</v>
          </cell>
          <cell r="F4402">
            <v>0</v>
          </cell>
          <cell r="G4402">
            <v>0</v>
          </cell>
          <cell r="H4402">
            <v>0</v>
          </cell>
          <cell r="I4402">
            <v>0</v>
          </cell>
          <cell r="J4402">
            <v>0</v>
          </cell>
          <cell r="K4402">
            <v>0</v>
          </cell>
          <cell r="L4402">
            <v>0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>
            <v>0</v>
          </cell>
          <cell r="T4402">
            <v>0</v>
          </cell>
        </row>
        <row r="4403">
          <cell r="A4403">
            <v>27521119</v>
          </cell>
          <cell r="B4403" t="str">
            <v>27521119 RG23A SED  F035 EG-F4</v>
          </cell>
          <cell r="C4403">
            <v>0</v>
          </cell>
          <cell r="D4403">
            <v>0</v>
          </cell>
          <cell r="E4403">
            <v>0</v>
          </cell>
          <cell r="F4403">
            <v>0</v>
          </cell>
          <cell r="G4403">
            <v>0</v>
          </cell>
          <cell r="H4403">
            <v>0</v>
          </cell>
          <cell r="I4403">
            <v>0</v>
          </cell>
          <cell r="J4403">
            <v>0</v>
          </cell>
          <cell r="K4403">
            <v>0</v>
          </cell>
          <cell r="L4403">
            <v>0</v>
          </cell>
          <cell r="M4403">
            <v>0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>
            <v>0</v>
          </cell>
          <cell r="T4403">
            <v>0</v>
          </cell>
        </row>
        <row r="4404">
          <cell r="A4404">
            <v>27521121</v>
          </cell>
          <cell r="B4404" t="str">
            <v>27521121 RG23A SED  A040 EG-A5</v>
          </cell>
          <cell r="C4404">
            <v>0</v>
          </cell>
          <cell r="D4404">
            <v>0</v>
          </cell>
          <cell r="E4404">
            <v>0</v>
          </cell>
          <cell r="F4404">
            <v>0</v>
          </cell>
          <cell r="G4404">
            <v>0</v>
          </cell>
          <cell r="H4404">
            <v>0</v>
          </cell>
          <cell r="I4404">
            <v>0</v>
          </cell>
          <cell r="J4404">
            <v>0</v>
          </cell>
          <cell r="K4404">
            <v>0</v>
          </cell>
          <cell r="L4404">
            <v>0</v>
          </cell>
          <cell r="M4404">
            <v>0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>
            <v>0</v>
          </cell>
          <cell r="T4404">
            <v>0</v>
          </cell>
        </row>
        <row r="4405">
          <cell r="A4405">
            <v>27521122</v>
          </cell>
          <cell r="B4405" t="str">
            <v>27521122 RG23A SED  F040 EG-A6</v>
          </cell>
          <cell r="C4405">
            <v>0</v>
          </cell>
          <cell r="D4405">
            <v>0</v>
          </cell>
          <cell r="E4405">
            <v>0</v>
          </cell>
          <cell r="F4405">
            <v>0</v>
          </cell>
          <cell r="G4405">
            <v>0</v>
          </cell>
          <cell r="H4405">
            <v>0</v>
          </cell>
          <cell r="I4405">
            <v>0</v>
          </cell>
          <cell r="J4405">
            <v>0</v>
          </cell>
          <cell r="K4405">
            <v>0</v>
          </cell>
          <cell r="L4405">
            <v>0</v>
          </cell>
          <cell r="M4405">
            <v>0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>
            <v>0</v>
          </cell>
          <cell r="T4405">
            <v>0</v>
          </cell>
        </row>
        <row r="4406">
          <cell r="A4406">
            <v>27521123</v>
          </cell>
          <cell r="B4406" t="str">
            <v>27521123 RG23A SED  SC01 EG-A7</v>
          </cell>
          <cell r="C4406">
            <v>0</v>
          </cell>
          <cell r="D4406">
            <v>0</v>
          </cell>
          <cell r="E4406">
            <v>0</v>
          </cell>
          <cell r="F4406">
            <v>0</v>
          </cell>
          <cell r="G4406">
            <v>0</v>
          </cell>
          <cell r="H4406">
            <v>0</v>
          </cell>
          <cell r="I4406">
            <v>0</v>
          </cell>
          <cell r="J4406">
            <v>0</v>
          </cell>
          <cell r="K4406">
            <v>0</v>
          </cell>
          <cell r="L4406">
            <v>0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>
            <v>0</v>
          </cell>
          <cell r="T4406">
            <v>0</v>
          </cell>
        </row>
        <row r="4407">
          <cell r="A4407">
            <v>27521124</v>
          </cell>
          <cell r="B4407" t="str">
            <v>27521124 RG23A SED  A041 EG-A8</v>
          </cell>
          <cell r="C4407">
            <v>0</v>
          </cell>
          <cell r="D4407">
            <v>0</v>
          </cell>
          <cell r="E4407">
            <v>0</v>
          </cell>
          <cell r="F4407">
            <v>0</v>
          </cell>
          <cell r="G4407">
            <v>0</v>
          </cell>
          <cell r="H4407">
            <v>0</v>
          </cell>
          <cell r="I4407">
            <v>0</v>
          </cell>
          <cell r="J4407">
            <v>0</v>
          </cell>
          <cell r="K4407">
            <v>0</v>
          </cell>
          <cell r="L4407">
            <v>0</v>
          </cell>
          <cell r="M4407">
            <v>0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>
            <v>0</v>
          </cell>
          <cell r="T4407">
            <v>0</v>
          </cell>
        </row>
        <row r="4408">
          <cell r="A4408">
            <v>27521125</v>
          </cell>
          <cell r="B4408" t="str">
            <v>27521125 RG23A SED  F041 EG-A9</v>
          </cell>
          <cell r="C4408">
            <v>0</v>
          </cell>
          <cell r="D4408">
            <v>0</v>
          </cell>
          <cell r="E4408">
            <v>0</v>
          </cell>
          <cell r="F4408">
            <v>0</v>
          </cell>
          <cell r="G4408">
            <v>0</v>
          </cell>
          <cell r="H4408">
            <v>0</v>
          </cell>
          <cell r="I4408">
            <v>0</v>
          </cell>
          <cell r="J4408">
            <v>0</v>
          </cell>
          <cell r="K4408">
            <v>0</v>
          </cell>
          <cell r="L4408">
            <v>0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>
            <v>0</v>
          </cell>
          <cell r="T4408">
            <v>0</v>
          </cell>
        </row>
        <row r="4409">
          <cell r="A4409">
            <v>27521501</v>
          </cell>
          <cell r="B4409" t="str">
            <v>27521501 RG23A NCCD  F002 EG-02</v>
          </cell>
          <cell r="C4409">
            <v>0</v>
          </cell>
          <cell r="D4409">
            <v>0</v>
          </cell>
          <cell r="E4409">
            <v>0</v>
          </cell>
          <cell r="F4409">
            <v>0</v>
          </cell>
          <cell r="G4409">
            <v>0</v>
          </cell>
          <cell r="H4409">
            <v>0</v>
          </cell>
          <cell r="I4409">
            <v>0</v>
          </cell>
          <cell r="J4409">
            <v>0</v>
          </cell>
          <cell r="K4409">
            <v>0</v>
          </cell>
          <cell r="L4409">
            <v>0</v>
          </cell>
          <cell r="M4409">
            <v>0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>
            <v>0</v>
          </cell>
          <cell r="T4409">
            <v>0</v>
          </cell>
        </row>
        <row r="4410">
          <cell r="A4410">
            <v>27521502</v>
          </cell>
          <cell r="B4410" t="str">
            <v>27521502 RG23A NCCD  F003 EG-03</v>
          </cell>
          <cell r="C4410">
            <v>0</v>
          </cell>
          <cell r="D4410">
            <v>0</v>
          </cell>
          <cell r="E4410">
            <v>0</v>
          </cell>
          <cell r="F4410">
            <v>0</v>
          </cell>
          <cell r="G4410">
            <v>0</v>
          </cell>
          <cell r="H4410">
            <v>0</v>
          </cell>
          <cell r="I4410">
            <v>0</v>
          </cell>
          <cell r="J4410">
            <v>0</v>
          </cell>
          <cell r="K4410">
            <v>0</v>
          </cell>
          <cell r="L4410">
            <v>0</v>
          </cell>
          <cell r="M4410">
            <v>0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>
            <v>0</v>
          </cell>
          <cell r="T4410">
            <v>0</v>
          </cell>
        </row>
        <row r="4411">
          <cell r="A4411">
            <v>27521503</v>
          </cell>
          <cell r="B4411" t="str">
            <v>27521503 RG23A NCCD  F016 EG-94</v>
          </cell>
          <cell r="C4411">
            <v>0</v>
          </cell>
          <cell r="D4411">
            <v>0</v>
          </cell>
          <cell r="E4411">
            <v>0</v>
          </cell>
          <cell r="F4411">
            <v>0</v>
          </cell>
          <cell r="G4411">
            <v>0</v>
          </cell>
          <cell r="H4411">
            <v>0</v>
          </cell>
          <cell r="I4411">
            <v>0</v>
          </cell>
          <cell r="J4411">
            <v>0</v>
          </cell>
          <cell r="K4411">
            <v>0</v>
          </cell>
          <cell r="L4411">
            <v>0</v>
          </cell>
          <cell r="M4411">
            <v>0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>
            <v>0</v>
          </cell>
          <cell r="T4411">
            <v>0</v>
          </cell>
        </row>
        <row r="4412">
          <cell r="A4412">
            <v>27521504</v>
          </cell>
          <cell r="B4412" t="str">
            <v>27521504 RG23A NCCD  F005 EG-95</v>
          </cell>
          <cell r="C4412">
            <v>0</v>
          </cell>
          <cell r="D4412">
            <v>0</v>
          </cell>
          <cell r="E4412">
            <v>0</v>
          </cell>
          <cell r="F4412">
            <v>0</v>
          </cell>
          <cell r="G4412">
            <v>0</v>
          </cell>
          <cell r="H4412">
            <v>0</v>
          </cell>
          <cell r="I4412">
            <v>0</v>
          </cell>
          <cell r="J4412">
            <v>0</v>
          </cell>
          <cell r="K4412">
            <v>0</v>
          </cell>
          <cell r="L4412">
            <v>0</v>
          </cell>
          <cell r="M4412">
            <v>0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>
            <v>0</v>
          </cell>
          <cell r="T4412">
            <v>0</v>
          </cell>
        </row>
        <row r="4413">
          <cell r="A4413">
            <v>27521505</v>
          </cell>
          <cell r="B4413" t="str">
            <v>27521505 RG23A NCCD  F007 EG-97</v>
          </cell>
          <cell r="C4413">
            <v>0</v>
          </cell>
          <cell r="D4413">
            <v>0</v>
          </cell>
          <cell r="E4413">
            <v>0</v>
          </cell>
          <cell r="F4413">
            <v>0</v>
          </cell>
          <cell r="G4413">
            <v>0</v>
          </cell>
          <cell r="H4413">
            <v>0</v>
          </cell>
          <cell r="I4413">
            <v>0</v>
          </cell>
          <cell r="J4413">
            <v>0</v>
          </cell>
          <cell r="K4413">
            <v>0</v>
          </cell>
          <cell r="L4413">
            <v>0</v>
          </cell>
          <cell r="M4413">
            <v>0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>
            <v>0</v>
          </cell>
          <cell r="T4413">
            <v>0</v>
          </cell>
        </row>
        <row r="4414">
          <cell r="A4414">
            <v>27521506</v>
          </cell>
          <cell r="B4414" t="str">
            <v>27521506 RG23A NCCD  F015 EG-04</v>
          </cell>
          <cell r="C4414">
            <v>0</v>
          </cell>
          <cell r="D4414">
            <v>0</v>
          </cell>
          <cell r="E4414">
            <v>0</v>
          </cell>
          <cell r="F4414">
            <v>0</v>
          </cell>
          <cell r="G4414">
            <v>0</v>
          </cell>
          <cell r="H4414">
            <v>0</v>
          </cell>
          <cell r="I4414">
            <v>0</v>
          </cell>
          <cell r="J4414">
            <v>0</v>
          </cell>
          <cell r="K4414">
            <v>0</v>
          </cell>
          <cell r="L4414">
            <v>0</v>
          </cell>
          <cell r="M4414">
            <v>0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>
            <v>0</v>
          </cell>
          <cell r="T4414">
            <v>0</v>
          </cell>
        </row>
        <row r="4415">
          <cell r="A4415">
            <v>27521507</v>
          </cell>
          <cell r="B4415" t="str">
            <v>27521507 RG23A NCCD  F010 EG-10</v>
          </cell>
          <cell r="C4415">
            <v>0</v>
          </cell>
          <cell r="D4415">
            <v>0</v>
          </cell>
          <cell r="E4415">
            <v>0</v>
          </cell>
          <cell r="F4415">
            <v>0</v>
          </cell>
          <cell r="G4415">
            <v>0</v>
          </cell>
          <cell r="H4415">
            <v>0</v>
          </cell>
          <cell r="I4415">
            <v>0</v>
          </cell>
          <cell r="J4415">
            <v>0</v>
          </cell>
          <cell r="K4415">
            <v>0</v>
          </cell>
          <cell r="L4415">
            <v>0</v>
          </cell>
          <cell r="M4415">
            <v>0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>
            <v>0</v>
          </cell>
          <cell r="T4415">
            <v>0</v>
          </cell>
        </row>
        <row r="4416">
          <cell r="A4416">
            <v>27521508</v>
          </cell>
          <cell r="B4416" t="str">
            <v>27521508 RG23A NCCD  F014 EG-93</v>
          </cell>
          <cell r="C4416">
            <v>0</v>
          </cell>
          <cell r="D4416">
            <v>0</v>
          </cell>
          <cell r="E4416">
            <v>0</v>
          </cell>
          <cell r="F4416">
            <v>0</v>
          </cell>
          <cell r="G4416">
            <v>0</v>
          </cell>
          <cell r="H4416">
            <v>0</v>
          </cell>
          <cell r="I4416">
            <v>0</v>
          </cell>
          <cell r="J4416">
            <v>0</v>
          </cell>
          <cell r="K4416">
            <v>0</v>
          </cell>
          <cell r="L4416">
            <v>0</v>
          </cell>
          <cell r="M4416">
            <v>0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>
            <v>0</v>
          </cell>
          <cell r="T4416">
            <v>0</v>
          </cell>
        </row>
        <row r="4417">
          <cell r="A4417">
            <v>27521509</v>
          </cell>
          <cell r="B4417" t="str">
            <v>27521509 RG23A NCCD  F008 EG-98</v>
          </cell>
          <cell r="C4417">
            <v>0</v>
          </cell>
          <cell r="D4417">
            <v>0</v>
          </cell>
          <cell r="E4417">
            <v>0</v>
          </cell>
          <cell r="F4417">
            <v>0</v>
          </cell>
          <cell r="G4417">
            <v>0</v>
          </cell>
          <cell r="H4417">
            <v>0</v>
          </cell>
          <cell r="I4417">
            <v>0</v>
          </cell>
          <cell r="J4417">
            <v>0</v>
          </cell>
          <cell r="K4417">
            <v>0</v>
          </cell>
          <cell r="L4417">
            <v>0</v>
          </cell>
          <cell r="M4417">
            <v>0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>
            <v>0</v>
          </cell>
          <cell r="T4417">
            <v>0</v>
          </cell>
        </row>
        <row r="4418">
          <cell r="A4418">
            <v>27521510</v>
          </cell>
          <cell r="B4418" t="str">
            <v>27521510 RG23A NCCD  F009 EG-99</v>
          </cell>
          <cell r="C4418">
            <v>0</v>
          </cell>
          <cell r="D4418">
            <v>0</v>
          </cell>
          <cell r="E4418">
            <v>0</v>
          </cell>
          <cell r="F4418">
            <v>0</v>
          </cell>
          <cell r="G4418">
            <v>0</v>
          </cell>
          <cell r="H4418">
            <v>0</v>
          </cell>
          <cell r="I4418">
            <v>0</v>
          </cell>
          <cell r="J4418">
            <v>0</v>
          </cell>
          <cell r="K4418">
            <v>0</v>
          </cell>
          <cell r="L4418">
            <v>0</v>
          </cell>
          <cell r="M4418">
            <v>0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>
            <v>0</v>
          </cell>
          <cell r="T4418">
            <v>0</v>
          </cell>
        </row>
        <row r="4419">
          <cell r="A4419">
            <v>27521511</v>
          </cell>
          <cell r="B4419" t="str">
            <v>27521511 RG23A NCCD  FS01 EG-26</v>
          </cell>
          <cell r="C4419">
            <v>0</v>
          </cell>
          <cell r="D4419">
            <v>0</v>
          </cell>
          <cell r="E4419">
            <v>0</v>
          </cell>
          <cell r="F4419">
            <v>0</v>
          </cell>
          <cell r="G4419">
            <v>0</v>
          </cell>
          <cell r="H4419">
            <v>0</v>
          </cell>
          <cell r="I4419">
            <v>0</v>
          </cell>
          <cell r="J4419">
            <v>0</v>
          </cell>
          <cell r="K4419">
            <v>0</v>
          </cell>
          <cell r="L4419">
            <v>0</v>
          </cell>
          <cell r="M4419">
            <v>0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>
            <v>0</v>
          </cell>
          <cell r="T4419">
            <v>0</v>
          </cell>
        </row>
        <row r="4420">
          <cell r="A4420">
            <v>27521512</v>
          </cell>
          <cell r="B4420" t="str">
            <v>27521512 RG23A NCCD  FS02 EG-27</v>
          </cell>
          <cell r="C4420">
            <v>0</v>
          </cell>
          <cell r="D4420">
            <v>0</v>
          </cell>
          <cell r="E4420">
            <v>0</v>
          </cell>
          <cell r="F4420">
            <v>0</v>
          </cell>
          <cell r="G4420">
            <v>0</v>
          </cell>
          <cell r="H4420">
            <v>0</v>
          </cell>
          <cell r="I4420">
            <v>0</v>
          </cell>
          <cell r="J4420">
            <v>0</v>
          </cell>
          <cell r="K4420">
            <v>0</v>
          </cell>
          <cell r="L4420">
            <v>0</v>
          </cell>
          <cell r="M4420">
            <v>0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>
            <v>0</v>
          </cell>
          <cell r="T4420">
            <v>0</v>
          </cell>
        </row>
        <row r="4421">
          <cell r="A4421">
            <v>27521513</v>
          </cell>
          <cell r="B4421" t="str">
            <v>27521513 RG23A NCCD  FS03 EG-28</v>
          </cell>
          <cell r="C4421">
            <v>0</v>
          </cell>
          <cell r="D4421">
            <v>0</v>
          </cell>
          <cell r="E4421">
            <v>0</v>
          </cell>
          <cell r="F4421">
            <v>0</v>
          </cell>
          <cell r="G4421">
            <v>0</v>
          </cell>
          <cell r="H4421">
            <v>0</v>
          </cell>
          <cell r="I4421">
            <v>0</v>
          </cell>
          <cell r="J4421">
            <v>0</v>
          </cell>
          <cell r="K4421">
            <v>0</v>
          </cell>
          <cell r="L4421">
            <v>0</v>
          </cell>
          <cell r="M4421">
            <v>0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>
            <v>0</v>
          </cell>
          <cell r="T4421">
            <v>0</v>
          </cell>
        </row>
        <row r="4422">
          <cell r="A4422">
            <v>27521514</v>
          </cell>
          <cell r="B4422" t="str">
            <v>27521514 RG23A NCCD  FS04 EG-29</v>
          </cell>
          <cell r="C4422">
            <v>0</v>
          </cell>
          <cell r="D4422">
            <v>0</v>
          </cell>
          <cell r="E4422">
            <v>0</v>
          </cell>
          <cell r="F4422">
            <v>0</v>
          </cell>
          <cell r="G4422">
            <v>0</v>
          </cell>
          <cell r="H4422">
            <v>0</v>
          </cell>
          <cell r="I4422">
            <v>0</v>
          </cell>
          <cell r="J4422">
            <v>0</v>
          </cell>
          <cell r="K4422">
            <v>0</v>
          </cell>
          <cell r="L4422">
            <v>0</v>
          </cell>
          <cell r="M4422">
            <v>0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>
            <v>0</v>
          </cell>
          <cell r="T4422">
            <v>0</v>
          </cell>
        </row>
        <row r="4423">
          <cell r="A4423">
            <v>27521515</v>
          </cell>
          <cell r="B4423" t="str">
            <v>27521515 RG23A NCCD  A011 EG-11</v>
          </cell>
          <cell r="C4423">
            <v>0</v>
          </cell>
          <cell r="D4423">
            <v>0</v>
          </cell>
          <cell r="E4423">
            <v>0</v>
          </cell>
          <cell r="F4423">
            <v>0</v>
          </cell>
          <cell r="G4423">
            <v>0</v>
          </cell>
          <cell r="H4423">
            <v>0</v>
          </cell>
          <cell r="I4423">
            <v>0</v>
          </cell>
          <cell r="J4423">
            <v>0</v>
          </cell>
          <cell r="K4423">
            <v>0</v>
          </cell>
          <cell r="L4423">
            <v>0</v>
          </cell>
          <cell r="M4423">
            <v>0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>
            <v>0</v>
          </cell>
          <cell r="T4423">
            <v>0</v>
          </cell>
        </row>
        <row r="4424">
          <cell r="A4424">
            <v>27521516</v>
          </cell>
          <cell r="B4424" t="str">
            <v>27521516 RG23A NCCD  A012 EG-11</v>
          </cell>
          <cell r="C4424">
            <v>0</v>
          </cell>
          <cell r="D4424">
            <v>0</v>
          </cell>
          <cell r="E4424">
            <v>0</v>
          </cell>
          <cell r="F4424">
            <v>0</v>
          </cell>
          <cell r="G4424">
            <v>0</v>
          </cell>
          <cell r="H4424">
            <v>0</v>
          </cell>
          <cell r="I4424">
            <v>0</v>
          </cell>
          <cell r="J4424">
            <v>0</v>
          </cell>
          <cell r="K4424">
            <v>0</v>
          </cell>
          <cell r="L4424">
            <v>0</v>
          </cell>
          <cell r="M4424">
            <v>0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>
            <v>0</v>
          </cell>
          <cell r="T4424">
            <v>0</v>
          </cell>
        </row>
        <row r="4425">
          <cell r="A4425">
            <v>27521517</v>
          </cell>
          <cell r="B4425" t="str">
            <v>27521517 RG23A NCCD  A013 EG-11</v>
          </cell>
          <cell r="C4425">
            <v>0</v>
          </cell>
          <cell r="D4425">
            <v>0</v>
          </cell>
          <cell r="E4425">
            <v>0</v>
          </cell>
          <cell r="F4425">
            <v>0</v>
          </cell>
          <cell r="G4425">
            <v>0</v>
          </cell>
          <cell r="H4425">
            <v>0</v>
          </cell>
          <cell r="I4425">
            <v>0</v>
          </cell>
          <cell r="J4425">
            <v>0</v>
          </cell>
          <cell r="K4425">
            <v>0</v>
          </cell>
          <cell r="L4425">
            <v>0</v>
          </cell>
          <cell r="M4425">
            <v>0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>
            <v>0</v>
          </cell>
          <cell r="T4425">
            <v>0</v>
          </cell>
        </row>
        <row r="4426">
          <cell r="A4426">
            <v>27521518</v>
          </cell>
          <cell r="B4426" t="str">
            <v>27521518 RG23A NCCD  A002 EG-12</v>
          </cell>
          <cell r="C4426">
            <v>0</v>
          </cell>
          <cell r="D4426">
            <v>0</v>
          </cell>
          <cell r="E4426">
            <v>0</v>
          </cell>
          <cell r="F4426">
            <v>0</v>
          </cell>
          <cell r="G4426">
            <v>0</v>
          </cell>
          <cell r="H4426">
            <v>0</v>
          </cell>
          <cell r="I4426">
            <v>0</v>
          </cell>
          <cell r="J4426">
            <v>0</v>
          </cell>
          <cell r="K4426">
            <v>0</v>
          </cell>
          <cell r="L4426">
            <v>0</v>
          </cell>
          <cell r="M4426">
            <v>0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>
            <v>0</v>
          </cell>
          <cell r="T4426">
            <v>0</v>
          </cell>
        </row>
        <row r="4427">
          <cell r="A4427">
            <v>27521519</v>
          </cell>
          <cell r="B4427" t="str">
            <v>27521519 RG23A NCCD  A003 EG-13</v>
          </cell>
          <cell r="C4427">
            <v>0</v>
          </cell>
          <cell r="D4427">
            <v>0</v>
          </cell>
          <cell r="E4427">
            <v>0</v>
          </cell>
          <cell r="F4427">
            <v>0</v>
          </cell>
          <cell r="G4427">
            <v>0</v>
          </cell>
          <cell r="H4427">
            <v>0</v>
          </cell>
          <cell r="I4427">
            <v>0</v>
          </cell>
          <cell r="J4427">
            <v>0</v>
          </cell>
          <cell r="K4427">
            <v>0</v>
          </cell>
          <cell r="L4427">
            <v>0</v>
          </cell>
          <cell r="M4427">
            <v>0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>
            <v>0</v>
          </cell>
          <cell r="T4427">
            <v>0</v>
          </cell>
        </row>
        <row r="4428">
          <cell r="A4428">
            <v>27521520</v>
          </cell>
          <cell r="B4428" t="str">
            <v>27521520 RG23A NCCD  A004 EG-14</v>
          </cell>
          <cell r="C4428">
            <v>0</v>
          </cell>
          <cell r="D4428">
            <v>0</v>
          </cell>
          <cell r="E4428">
            <v>0</v>
          </cell>
          <cell r="F4428">
            <v>0</v>
          </cell>
          <cell r="G4428">
            <v>0</v>
          </cell>
          <cell r="H4428">
            <v>0</v>
          </cell>
          <cell r="I4428">
            <v>0</v>
          </cell>
          <cell r="J4428">
            <v>0</v>
          </cell>
          <cell r="K4428">
            <v>0</v>
          </cell>
          <cell r="L4428">
            <v>0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>
            <v>0</v>
          </cell>
          <cell r="T4428">
            <v>0</v>
          </cell>
        </row>
        <row r="4429">
          <cell r="A4429">
            <v>27521521</v>
          </cell>
          <cell r="B4429" t="str">
            <v>27521521 RG23A NCCD  A005 EG-15</v>
          </cell>
          <cell r="C4429">
            <v>0</v>
          </cell>
          <cell r="D4429">
            <v>0</v>
          </cell>
          <cell r="E4429">
            <v>0</v>
          </cell>
          <cell r="F4429">
            <v>0</v>
          </cell>
          <cell r="G4429">
            <v>0</v>
          </cell>
          <cell r="H4429">
            <v>0</v>
          </cell>
          <cell r="I4429">
            <v>0</v>
          </cell>
          <cell r="J4429">
            <v>0</v>
          </cell>
          <cell r="K4429">
            <v>0</v>
          </cell>
          <cell r="L4429">
            <v>0</v>
          </cell>
          <cell r="M4429">
            <v>0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>
            <v>0</v>
          </cell>
          <cell r="T4429">
            <v>0</v>
          </cell>
        </row>
        <row r="4430">
          <cell r="A4430">
            <v>27521522</v>
          </cell>
          <cell r="B4430" t="str">
            <v>27521522 RG23A NCCD  A006 EG-16</v>
          </cell>
          <cell r="C4430">
            <v>0</v>
          </cell>
          <cell r="D4430">
            <v>0</v>
          </cell>
          <cell r="E4430">
            <v>0</v>
          </cell>
          <cell r="F4430">
            <v>0</v>
          </cell>
          <cell r="G4430">
            <v>0</v>
          </cell>
          <cell r="H4430">
            <v>0</v>
          </cell>
          <cell r="I4430">
            <v>0</v>
          </cell>
          <cell r="J4430">
            <v>0</v>
          </cell>
          <cell r="K4430">
            <v>0</v>
          </cell>
          <cell r="L4430">
            <v>0</v>
          </cell>
          <cell r="M4430">
            <v>0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>
            <v>0</v>
          </cell>
          <cell r="T4430">
            <v>0</v>
          </cell>
        </row>
        <row r="4431">
          <cell r="A4431">
            <v>27521523</v>
          </cell>
          <cell r="B4431" t="str">
            <v>27521523 RG23A NCCD  A015 EG-18</v>
          </cell>
          <cell r="C4431">
            <v>0</v>
          </cell>
          <cell r="D4431">
            <v>0</v>
          </cell>
          <cell r="E4431">
            <v>0</v>
          </cell>
          <cell r="F4431">
            <v>0</v>
          </cell>
          <cell r="G4431">
            <v>0</v>
          </cell>
          <cell r="H4431">
            <v>0</v>
          </cell>
          <cell r="I4431">
            <v>0</v>
          </cell>
          <cell r="J4431">
            <v>0</v>
          </cell>
          <cell r="K4431">
            <v>0</v>
          </cell>
          <cell r="L4431">
            <v>0</v>
          </cell>
          <cell r="M4431">
            <v>0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>
            <v>0</v>
          </cell>
          <cell r="T4431">
            <v>0</v>
          </cell>
        </row>
        <row r="4432">
          <cell r="A4432">
            <v>27521524</v>
          </cell>
          <cell r="B4432" t="str">
            <v>27521524 RG23A NCCD  A018 EG-19</v>
          </cell>
          <cell r="C4432">
            <v>0</v>
          </cell>
          <cell r="D4432">
            <v>0</v>
          </cell>
          <cell r="E4432">
            <v>0</v>
          </cell>
          <cell r="F4432">
            <v>0</v>
          </cell>
          <cell r="G4432">
            <v>0</v>
          </cell>
          <cell r="H4432">
            <v>0</v>
          </cell>
          <cell r="I4432">
            <v>0</v>
          </cell>
          <cell r="J4432">
            <v>0</v>
          </cell>
          <cell r="K4432">
            <v>0</v>
          </cell>
          <cell r="L4432">
            <v>0</v>
          </cell>
          <cell r="M4432">
            <v>0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>
            <v>0</v>
          </cell>
          <cell r="T4432">
            <v>0</v>
          </cell>
        </row>
        <row r="4433">
          <cell r="A4433">
            <v>27521525</v>
          </cell>
          <cell r="B4433" t="str">
            <v>27521525 RG23A NCCD  MD05 EG-45</v>
          </cell>
          <cell r="C4433">
            <v>0</v>
          </cell>
          <cell r="D4433">
            <v>0</v>
          </cell>
          <cell r="E4433">
            <v>0</v>
          </cell>
          <cell r="F4433">
            <v>0</v>
          </cell>
          <cell r="G4433">
            <v>0</v>
          </cell>
          <cell r="H4433">
            <v>0</v>
          </cell>
          <cell r="I4433">
            <v>0</v>
          </cell>
          <cell r="J4433">
            <v>0</v>
          </cell>
          <cell r="K4433">
            <v>0</v>
          </cell>
          <cell r="L4433">
            <v>0</v>
          </cell>
          <cell r="M4433">
            <v>0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>
            <v>0</v>
          </cell>
          <cell r="T4433">
            <v>0</v>
          </cell>
        </row>
        <row r="4434">
          <cell r="A4434">
            <v>27521526</v>
          </cell>
          <cell r="B4434" t="str">
            <v>27521526 RG23A NCCD  A010 EG-56</v>
          </cell>
          <cell r="C4434">
            <v>0</v>
          </cell>
          <cell r="D4434">
            <v>0</v>
          </cell>
          <cell r="E4434">
            <v>0</v>
          </cell>
          <cell r="F4434">
            <v>0</v>
          </cell>
          <cell r="G4434">
            <v>0</v>
          </cell>
          <cell r="H4434">
            <v>0</v>
          </cell>
          <cell r="I4434">
            <v>0</v>
          </cell>
          <cell r="J4434">
            <v>0</v>
          </cell>
          <cell r="K4434">
            <v>0</v>
          </cell>
          <cell r="L4434">
            <v>0</v>
          </cell>
          <cell r="M4434">
            <v>0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>
            <v>0</v>
          </cell>
          <cell r="T4434">
            <v>0</v>
          </cell>
        </row>
        <row r="4435">
          <cell r="A4435">
            <v>27521527</v>
          </cell>
          <cell r="B4435" t="str">
            <v>27521527 RG23A NCCD  A008 EG-60</v>
          </cell>
          <cell r="C4435">
            <v>0</v>
          </cell>
          <cell r="D4435">
            <v>0</v>
          </cell>
          <cell r="E4435">
            <v>0</v>
          </cell>
          <cell r="F4435">
            <v>0</v>
          </cell>
          <cell r="G4435">
            <v>0</v>
          </cell>
          <cell r="H4435">
            <v>0</v>
          </cell>
          <cell r="I4435">
            <v>0</v>
          </cell>
          <cell r="J4435">
            <v>0</v>
          </cell>
          <cell r="K4435">
            <v>0</v>
          </cell>
          <cell r="L4435">
            <v>0</v>
          </cell>
          <cell r="M4435">
            <v>0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>
            <v>0</v>
          </cell>
          <cell r="T4435">
            <v>0</v>
          </cell>
        </row>
        <row r="4436">
          <cell r="A4436">
            <v>27521528</v>
          </cell>
          <cell r="B4436" t="str">
            <v>27521528 RG23A NCCD  A009 EG-61</v>
          </cell>
          <cell r="C4436">
            <v>0</v>
          </cell>
          <cell r="D4436">
            <v>0</v>
          </cell>
          <cell r="E4436">
            <v>0</v>
          </cell>
          <cell r="F4436">
            <v>0</v>
          </cell>
          <cell r="G4436">
            <v>0</v>
          </cell>
          <cell r="H4436">
            <v>0</v>
          </cell>
          <cell r="I4436">
            <v>0</v>
          </cell>
          <cell r="J4436">
            <v>0</v>
          </cell>
          <cell r="K4436">
            <v>0</v>
          </cell>
          <cell r="L4436">
            <v>0</v>
          </cell>
          <cell r="M4436">
            <v>0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>
            <v>0</v>
          </cell>
          <cell r="T4436">
            <v>0</v>
          </cell>
        </row>
        <row r="4437">
          <cell r="A4437">
            <v>27521529</v>
          </cell>
          <cell r="B4437" t="str">
            <v>27521529 RG23A NCCD  F001 EG-62</v>
          </cell>
          <cell r="C4437">
            <v>0</v>
          </cell>
          <cell r="D4437">
            <v>0</v>
          </cell>
          <cell r="E4437">
            <v>0</v>
          </cell>
          <cell r="F4437">
            <v>0</v>
          </cell>
          <cell r="G4437">
            <v>0</v>
          </cell>
          <cell r="H4437">
            <v>0</v>
          </cell>
          <cell r="I4437">
            <v>0</v>
          </cell>
          <cell r="J4437">
            <v>0</v>
          </cell>
          <cell r="K4437">
            <v>0</v>
          </cell>
          <cell r="L4437">
            <v>0</v>
          </cell>
          <cell r="M4437">
            <v>0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>
            <v>0</v>
          </cell>
          <cell r="T4437">
            <v>0</v>
          </cell>
        </row>
        <row r="4438">
          <cell r="A4438">
            <v>27521530</v>
          </cell>
          <cell r="B4438" t="str">
            <v>27521530 RG23A NCCD  SA01 EG-63</v>
          </cell>
          <cell r="C4438">
            <v>0</v>
          </cell>
          <cell r="D4438">
            <v>0</v>
          </cell>
          <cell r="E4438">
            <v>0</v>
          </cell>
          <cell r="F4438">
            <v>0</v>
          </cell>
          <cell r="G4438">
            <v>0</v>
          </cell>
          <cell r="H4438">
            <v>0</v>
          </cell>
          <cell r="I4438">
            <v>0</v>
          </cell>
          <cell r="J4438">
            <v>0</v>
          </cell>
          <cell r="K4438">
            <v>0</v>
          </cell>
          <cell r="L4438">
            <v>0</v>
          </cell>
          <cell r="M4438">
            <v>0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>
            <v>0</v>
          </cell>
          <cell r="T4438">
            <v>0</v>
          </cell>
        </row>
        <row r="4439">
          <cell r="A4439">
            <v>27521531</v>
          </cell>
          <cell r="B4439" t="str">
            <v>27521531 RG23A NCCD  SF01 EG-63</v>
          </cell>
          <cell r="C4439">
            <v>0</v>
          </cell>
          <cell r="D4439">
            <v>0</v>
          </cell>
          <cell r="E4439">
            <v>0</v>
          </cell>
          <cell r="F4439">
            <v>0</v>
          </cell>
          <cell r="G4439">
            <v>0</v>
          </cell>
          <cell r="H4439">
            <v>0</v>
          </cell>
          <cell r="I4439">
            <v>0</v>
          </cell>
          <cell r="J4439">
            <v>0</v>
          </cell>
          <cell r="K4439">
            <v>0</v>
          </cell>
          <cell r="L4439">
            <v>0</v>
          </cell>
          <cell r="M4439">
            <v>0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>
            <v>0</v>
          </cell>
          <cell r="T4439">
            <v>0</v>
          </cell>
        </row>
        <row r="4440">
          <cell r="A4440">
            <v>27521532</v>
          </cell>
          <cell r="B4440" t="str">
            <v>27521532 RG23A NCCD  SF02 EG-63</v>
          </cell>
          <cell r="C4440">
            <v>0</v>
          </cell>
          <cell r="D4440">
            <v>0</v>
          </cell>
          <cell r="E4440">
            <v>0</v>
          </cell>
          <cell r="F4440">
            <v>0</v>
          </cell>
          <cell r="G4440">
            <v>0</v>
          </cell>
          <cell r="H4440">
            <v>0</v>
          </cell>
          <cell r="I4440">
            <v>0</v>
          </cell>
          <cell r="J4440">
            <v>0</v>
          </cell>
          <cell r="K4440">
            <v>0</v>
          </cell>
          <cell r="L4440">
            <v>0</v>
          </cell>
          <cell r="M4440">
            <v>0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>
            <v>0</v>
          </cell>
          <cell r="T4440">
            <v>0</v>
          </cell>
        </row>
        <row r="4441">
          <cell r="A4441">
            <v>27521533</v>
          </cell>
          <cell r="B4441" t="str">
            <v>27521533 RG23A NCCD  SA02 EG-64</v>
          </cell>
          <cell r="C4441">
            <v>0</v>
          </cell>
          <cell r="D4441">
            <v>0</v>
          </cell>
          <cell r="E4441">
            <v>0</v>
          </cell>
          <cell r="F4441">
            <v>0</v>
          </cell>
          <cell r="G4441">
            <v>0</v>
          </cell>
          <cell r="H4441">
            <v>0</v>
          </cell>
          <cell r="I4441">
            <v>0</v>
          </cell>
          <cell r="J4441">
            <v>0</v>
          </cell>
          <cell r="K4441">
            <v>0</v>
          </cell>
          <cell r="L4441">
            <v>0</v>
          </cell>
          <cell r="M4441">
            <v>0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>
            <v>0</v>
          </cell>
          <cell r="T4441">
            <v>0</v>
          </cell>
        </row>
        <row r="4442">
          <cell r="A4442">
            <v>27521534</v>
          </cell>
          <cell r="B4442" t="str">
            <v>27521534 RG23A NCCD  SA03 EG-65</v>
          </cell>
          <cell r="C4442">
            <v>0</v>
          </cell>
          <cell r="D4442">
            <v>0</v>
          </cell>
          <cell r="E4442">
            <v>0</v>
          </cell>
          <cell r="F4442">
            <v>0</v>
          </cell>
          <cell r="G4442">
            <v>0</v>
          </cell>
          <cell r="H4442">
            <v>0</v>
          </cell>
          <cell r="I4442">
            <v>0</v>
          </cell>
          <cell r="J4442">
            <v>0</v>
          </cell>
          <cell r="K4442">
            <v>0</v>
          </cell>
          <cell r="L4442">
            <v>0</v>
          </cell>
          <cell r="M4442">
            <v>0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>
            <v>0</v>
          </cell>
          <cell r="T4442">
            <v>0</v>
          </cell>
        </row>
        <row r="4443">
          <cell r="A4443">
            <v>27521535</v>
          </cell>
          <cell r="B4443" t="str">
            <v>27521535 RG23A NCCD  A016 EG-71</v>
          </cell>
          <cell r="C4443">
            <v>0</v>
          </cell>
          <cell r="D4443">
            <v>0</v>
          </cell>
          <cell r="E4443">
            <v>0</v>
          </cell>
          <cell r="F4443">
            <v>0</v>
          </cell>
          <cell r="G4443">
            <v>0</v>
          </cell>
          <cell r="H4443">
            <v>0</v>
          </cell>
          <cell r="I4443">
            <v>0</v>
          </cell>
          <cell r="J4443">
            <v>0</v>
          </cell>
          <cell r="K4443">
            <v>0</v>
          </cell>
          <cell r="L4443">
            <v>0</v>
          </cell>
          <cell r="M4443">
            <v>0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>
            <v>0</v>
          </cell>
          <cell r="T4443">
            <v>0</v>
          </cell>
        </row>
        <row r="4444">
          <cell r="A4444">
            <v>27521536</v>
          </cell>
          <cell r="B4444" t="str">
            <v>27521536 RG23A NCCD  F013 EG-72</v>
          </cell>
          <cell r="C4444">
            <v>0</v>
          </cell>
          <cell r="D4444">
            <v>0</v>
          </cell>
          <cell r="E4444">
            <v>0</v>
          </cell>
          <cell r="F4444">
            <v>0</v>
          </cell>
          <cell r="G4444">
            <v>0</v>
          </cell>
          <cell r="H4444">
            <v>0</v>
          </cell>
          <cell r="I4444">
            <v>0</v>
          </cell>
          <cell r="J4444">
            <v>0</v>
          </cell>
          <cell r="K4444">
            <v>0</v>
          </cell>
          <cell r="L4444">
            <v>0</v>
          </cell>
          <cell r="M4444">
            <v>0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>
            <v>0</v>
          </cell>
          <cell r="T4444">
            <v>0</v>
          </cell>
        </row>
        <row r="4445">
          <cell r="A4445">
            <v>27521537</v>
          </cell>
          <cell r="B4445" t="str">
            <v>27521537 RG23A NCCD  SK01 EG-73</v>
          </cell>
          <cell r="C4445">
            <v>0</v>
          </cell>
          <cell r="D4445">
            <v>0</v>
          </cell>
          <cell r="E4445">
            <v>0</v>
          </cell>
          <cell r="F4445">
            <v>0</v>
          </cell>
          <cell r="G4445">
            <v>0</v>
          </cell>
          <cell r="H4445">
            <v>0</v>
          </cell>
          <cell r="I4445">
            <v>0</v>
          </cell>
          <cell r="J4445">
            <v>0</v>
          </cell>
          <cell r="K4445">
            <v>0</v>
          </cell>
          <cell r="L4445">
            <v>0</v>
          </cell>
          <cell r="M4445">
            <v>0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>
            <v>0</v>
          </cell>
          <cell r="T4445">
            <v>0</v>
          </cell>
        </row>
        <row r="4446">
          <cell r="A4446">
            <v>27521539</v>
          </cell>
          <cell r="B4446" t="str">
            <v>27521539 RG23A NCCD  A017 EG-81</v>
          </cell>
          <cell r="C4446">
            <v>0</v>
          </cell>
          <cell r="D4446">
            <v>0</v>
          </cell>
          <cell r="E4446">
            <v>0</v>
          </cell>
          <cell r="F4446">
            <v>0</v>
          </cell>
          <cell r="G4446">
            <v>0</v>
          </cell>
          <cell r="H4446">
            <v>0</v>
          </cell>
          <cell r="I4446">
            <v>0</v>
          </cell>
          <cell r="J4446">
            <v>0</v>
          </cell>
          <cell r="K4446">
            <v>0</v>
          </cell>
          <cell r="L4446">
            <v>0</v>
          </cell>
          <cell r="M4446">
            <v>0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>
            <v>0</v>
          </cell>
          <cell r="T4446">
            <v>0</v>
          </cell>
        </row>
        <row r="4447">
          <cell r="A4447">
            <v>27521540</v>
          </cell>
          <cell r="B4447" t="str">
            <v>27521540 RG23A NCCD  F017 EG-82</v>
          </cell>
          <cell r="C4447">
            <v>0</v>
          </cell>
          <cell r="D4447">
            <v>0</v>
          </cell>
          <cell r="E4447">
            <v>0</v>
          </cell>
          <cell r="F4447">
            <v>0</v>
          </cell>
          <cell r="G4447">
            <v>0</v>
          </cell>
          <cell r="H4447">
            <v>0</v>
          </cell>
          <cell r="I4447">
            <v>0</v>
          </cell>
          <cell r="J4447">
            <v>0</v>
          </cell>
          <cell r="K4447">
            <v>0</v>
          </cell>
          <cell r="L4447">
            <v>0</v>
          </cell>
          <cell r="M4447">
            <v>0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>
            <v>0</v>
          </cell>
          <cell r="T4447">
            <v>0</v>
          </cell>
        </row>
        <row r="4448">
          <cell r="A4448">
            <v>27521541</v>
          </cell>
          <cell r="B4448" t="str">
            <v>27521541 RG23A NCCD  SV01 EG-83</v>
          </cell>
          <cell r="C4448">
            <v>0</v>
          </cell>
          <cell r="D4448">
            <v>0</v>
          </cell>
          <cell r="E4448">
            <v>0</v>
          </cell>
          <cell r="F4448">
            <v>0</v>
          </cell>
          <cell r="G4448">
            <v>0</v>
          </cell>
          <cell r="H4448">
            <v>0</v>
          </cell>
          <cell r="I4448">
            <v>0</v>
          </cell>
          <cell r="J4448">
            <v>0</v>
          </cell>
          <cell r="K4448">
            <v>0</v>
          </cell>
          <cell r="L4448">
            <v>0</v>
          </cell>
          <cell r="M4448">
            <v>0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>
            <v>0</v>
          </cell>
          <cell r="T4448">
            <v>0</v>
          </cell>
        </row>
        <row r="4449">
          <cell r="A4449">
            <v>27521561</v>
          </cell>
          <cell r="B4449" t="str">
            <v>27521561 RG23A NCCD  AMRV EG-22</v>
          </cell>
          <cell r="C4449">
            <v>0</v>
          </cell>
          <cell r="D4449">
            <v>0</v>
          </cell>
          <cell r="E4449">
            <v>0</v>
          </cell>
          <cell r="F4449">
            <v>0</v>
          </cell>
          <cell r="G4449">
            <v>0</v>
          </cell>
          <cell r="H4449">
            <v>0</v>
          </cell>
          <cell r="I4449">
            <v>0</v>
          </cell>
          <cell r="J4449">
            <v>0</v>
          </cell>
          <cell r="K4449">
            <v>0</v>
          </cell>
          <cell r="L4449">
            <v>0</v>
          </cell>
          <cell r="M4449">
            <v>0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>
            <v>0</v>
          </cell>
          <cell r="T4449">
            <v>0</v>
          </cell>
        </row>
        <row r="4450">
          <cell r="A4450">
            <v>27521562</v>
          </cell>
          <cell r="B4450" t="str">
            <v>27521562 RG23A NCCD  FMRV EG-'22</v>
          </cell>
          <cell r="C4450">
            <v>0</v>
          </cell>
          <cell r="D4450">
            <v>0</v>
          </cell>
          <cell r="E4450">
            <v>0</v>
          </cell>
          <cell r="F4450">
            <v>0</v>
          </cell>
          <cell r="G4450">
            <v>0</v>
          </cell>
          <cell r="H4450">
            <v>0</v>
          </cell>
          <cell r="I4450">
            <v>0</v>
          </cell>
          <cell r="J4450">
            <v>0</v>
          </cell>
          <cell r="K4450">
            <v>0</v>
          </cell>
          <cell r="L4450">
            <v>0</v>
          </cell>
          <cell r="M4450">
            <v>0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>
            <v>0</v>
          </cell>
          <cell r="T4450">
            <v>0</v>
          </cell>
        </row>
        <row r="4451">
          <cell r="A4451">
            <v>27521563</v>
          </cell>
          <cell r="B4451" t="str">
            <v>27521563 RG23A NCCD  MRVA EG-23</v>
          </cell>
          <cell r="C4451">
            <v>0</v>
          </cell>
          <cell r="D4451">
            <v>0</v>
          </cell>
          <cell r="E4451">
            <v>0</v>
          </cell>
          <cell r="F4451">
            <v>0</v>
          </cell>
          <cell r="G4451">
            <v>0</v>
          </cell>
          <cell r="H4451">
            <v>0</v>
          </cell>
          <cell r="I4451">
            <v>0</v>
          </cell>
          <cell r="J4451">
            <v>0</v>
          </cell>
          <cell r="K4451">
            <v>0</v>
          </cell>
          <cell r="L4451">
            <v>0</v>
          </cell>
          <cell r="M4451">
            <v>0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>
            <v>0</v>
          </cell>
          <cell r="T4451">
            <v>0</v>
          </cell>
        </row>
        <row r="4452">
          <cell r="A4452">
            <v>27521564</v>
          </cell>
          <cell r="B4452" t="str">
            <v>27521564 RG23A NCCD  MRVF EG-24</v>
          </cell>
          <cell r="C4452">
            <v>0</v>
          </cell>
          <cell r="D4452">
            <v>0</v>
          </cell>
          <cell r="E4452">
            <v>0</v>
          </cell>
          <cell r="F4452">
            <v>0</v>
          </cell>
          <cell r="G4452">
            <v>0</v>
          </cell>
          <cell r="H4452">
            <v>0</v>
          </cell>
          <cell r="I4452">
            <v>0</v>
          </cell>
          <cell r="J4452">
            <v>0</v>
          </cell>
          <cell r="K4452">
            <v>0</v>
          </cell>
          <cell r="L4452">
            <v>0</v>
          </cell>
          <cell r="M4452">
            <v>0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>
            <v>0</v>
          </cell>
          <cell r="T4452">
            <v>0</v>
          </cell>
        </row>
        <row r="4453">
          <cell r="A4453">
            <v>27521565</v>
          </cell>
          <cell r="B4453" t="str">
            <v>27521565 RG23A NCCD  MRVH EG-25</v>
          </cell>
          <cell r="C4453">
            <v>0</v>
          </cell>
          <cell r="D4453">
            <v>0</v>
          </cell>
          <cell r="E4453">
            <v>0</v>
          </cell>
          <cell r="F4453">
            <v>0</v>
          </cell>
          <cell r="G4453">
            <v>0</v>
          </cell>
          <cell r="H4453">
            <v>0</v>
          </cell>
          <cell r="I4453">
            <v>0</v>
          </cell>
          <cell r="J4453">
            <v>0</v>
          </cell>
          <cell r="K4453">
            <v>0</v>
          </cell>
          <cell r="L4453">
            <v>0</v>
          </cell>
          <cell r="M4453">
            <v>0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>
            <v>0</v>
          </cell>
          <cell r="T4453">
            <v>0</v>
          </cell>
        </row>
        <row r="4454">
          <cell r="A4454">
            <v>27521574</v>
          </cell>
          <cell r="B4454" t="str">
            <v>27521574 RG23A NCCD  AI05 EG-09</v>
          </cell>
          <cell r="C4454">
            <v>0</v>
          </cell>
          <cell r="D4454">
            <v>0</v>
          </cell>
          <cell r="E4454">
            <v>0</v>
          </cell>
          <cell r="F4454">
            <v>0</v>
          </cell>
          <cell r="G4454">
            <v>0</v>
          </cell>
          <cell r="H4454">
            <v>0</v>
          </cell>
          <cell r="I4454">
            <v>0</v>
          </cell>
          <cell r="J4454">
            <v>0</v>
          </cell>
          <cell r="K4454">
            <v>0</v>
          </cell>
          <cell r="L4454">
            <v>0</v>
          </cell>
          <cell r="M4454">
            <v>0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>
            <v>0</v>
          </cell>
          <cell r="T4454">
            <v>0</v>
          </cell>
        </row>
        <row r="4455">
          <cell r="A4455">
            <v>27521575</v>
          </cell>
          <cell r="B4455" t="str">
            <v>27521575 RG23A NCCD  AR03 EG-06</v>
          </cell>
          <cell r="C4455">
            <v>0</v>
          </cell>
          <cell r="D4455">
            <v>0</v>
          </cell>
          <cell r="E4455">
            <v>0</v>
          </cell>
          <cell r="F4455">
            <v>0</v>
          </cell>
          <cell r="G4455">
            <v>0</v>
          </cell>
          <cell r="H4455">
            <v>0</v>
          </cell>
          <cell r="I4455">
            <v>0</v>
          </cell>
          <cell r="J4455">
            <v>0</v>
          </cell>
          <cell r="K4455">
            <v>0</v>
          </cell>
          <cell r="L4455">
            <v>0</v>
          </cell>
          <cell r="M4455">
            <v>0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>
            <v>0</v>
          </cell>
          <cell r="T4455">
            <v>0</v>
          </cell>
        </row>
        <row r="4456">
          <cell r="A4456">
            <v>27521591</v>
          </cell>
          <cell r="B4456" t="str">
            <v>27521591 RG23A NCCD  A028 EG-68</v>
          </cell>
          <cell r="C4456">
            <v>0</v>
          </cell>
          <cell r="D4456">
            <v>0</v>
          </cell>
          <cell r="E4456">
            <v>0</v>
          </cell>
          <cell r="F4456">
            <v>0</v>
          </cell>
          <cell r="G4456">
            <v>0</v>
          </cell>
          <cell r="H4456">
            <v>0</v>
          </cell>
          <cell r="I4456">
            <v>0</v>
          </cell>
          <cell r="J4456">
            <v>0</v>
          </cell>
          <cell r="K4456">
            <v>0</v>
          </cell>
          <cell r="L4456">
            <v>0</v>
          </cell>
          <cell r="M4456">
            <v>0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>
            <v>0</v>
          </cell>
          <cell r="T4456">
            <v>0</v>
          </cell>
        </row>
        <row r="4457">
          <cell r="A4457">
            <v>27521603</v>
          </cell>
          <cell r="B4457" t="str">
            <v>27521603 RG23A NCCD  FPWS EG-59</v>
          </cell>
          <cell r="C4457">
            <v>0</v>
          </cell>
          <cell r="D4457">
            <v>0</v>
          </cell>
          <cell r="E4457">
            <v>0</v>
          </cell>
          <cell r="F4457">
            <v>0</v>
          </cell>
          <cell r="G4457">
            <v>0</v>
          </cell>
          <cell r="H4457">
            <v>0</v>
          </cell>
          <cell r="I4457">
            <v>0</v>
          </cell>
          <cell r="J4457">
            <v>0</v>
          </cell>
          <cell r="K4457">
            <v>0</v>
          </cell>
          <cell r="L4457">
            <v>0</v>
          </cell>
          <cell r="M4457">
            <v>0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>
            <v>0</v>
          </cell>
          <cell r="T4457">
            <v>0</v>
          </cell>
        </row>
        <row r="4458">
          <cell r="A4458">
            <v>27521605</v>
          </cell>
          <cell r="B4458" t="str">
            <v>27521605 RG23A NCCD  ASCB EG-78</v>
          </cell>
          <cell r="C4458">
            <v>0</v>
          </cell>
          <cell r="D4458">
            <v>0</v>
          </cell>
          <cell r="E4458">
            <v>0</v>
          </cell>
          <cell r="F4458">
            <v>0</v>
          </cell>
          <cell r="G4458">
            <v>0</v>
          </cell>
          <cell r="H4458">
            <v>0</v>
          </cell>
          <cell r="I4458">
            <v>0</v>
          </cell>
          <cell r="J4458">
            <v>0</v>
          </cell>
          <cell r="K4458">
            <v>0</v>
          </cell>
          <cell r="L4458">
            <v>0</v>
          </cell>
          <cell r="M4458">
            <v>0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>
            <v>0</v>
          </cell>
          <cell r="T4458">
            <v>0</v>
          </cell>
        </row>
        <row r="4459">
          <cell r="A4459">
            <v>27521608</v>
          </cell>
          <cell r="B4459" t="str">
            <v>27521608 RG23A NCCD  SS01 EG-74</v>
          </cell>
          <cell r="C4459">
            <v>0</v>
          </cell>
          <cell r="D4459">
            <v>0</v>
          </cell>
          <cell r="E4459">
            <v>0</v>
          </cell>
          <cell r="F4459">
            <v>0</v>
          </cell>
          <cell r="G4459">
            <v>0</v>
          </cell>
          <cell r="H4459">
            <v>0</v>
          </cell>
          <cell r="I4459">
            <v>0</v>
          </cell>
          <cell r="J4459">
            <v>0</v>
          </cell>
          <cell r="K4459">
            <v>0</v>
          </cell>
          <cell r="L4459">
            <v>0</v>
          </cell>
          <cell r="M4459">
            <v>0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>
            <v>0</v>
          </cell>
          <cell r="T4459">
            <v>0</v>
          </cell>
        </row>
        <row r="4460">
          <cell r="A4460">
            <v>27521610</v>
          </cell>
          <cell r="B4460" t="str">
            <v>27521610 RG23A NCCD  SJ01 EG-91</v>
          </cell>
          <cell r="C4460">
            <v>0</v>
          </cell>
          <cell r="D4460">
            <v>0</v>
          </cell>
          <cell r="E4460">
            <v>0</v>
          </cell>
          <cell r="F4460">
            <v>0</v>
          </cell>
          <cell r="G4460">
            <v>0</v>
          </cell>
          <cell r="H4460">
            <v>0</v>
          </cell>
          <cell r="I4460">
            <v>0</v>
          </cell>
          <cell r="J4460">
            <v>0</v>
          </cell>
          <cell r="K4460">
            <v>0</v>
          </cell>
          <cell r="L4460">
            <v>0</v>
          </cell>
          <cell r="M4460">
            <v>0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>
            <v>0</v>
          </cell>
          <cell r="T4460">
            <v>0</v>
          </cell>
        </row>
        <row r="4461">
          <cell r="A4461">
            <v>27521611</v>
          </cell>
          <cell r="B4461" t="str">
            <v>27521611 RG23A NCCD  MT05 EG-B1</v>
          </cell>
          <cell r="C4461">
            <v>0</v>
          </cell>
          <cell r="D4461">
            <v>0</v>
          </cell>
          <cell r="E4461">
            <v>0</v>
          </cell>
          <cell r="F4461">
            <v>0</v>
          </cell>
          <cell r="G4461">
            <v>0</v>
          </cell>
          <cell r="H4461">
            <v>0</v>
          </cell>
          <cell r="I4461">
            <v>0</v>
          </cell>
          <cell r="J4461">
            <v>0</v>
          </cell>
          <cell r="K4461">
            <v>0</v>
          </cell>
          <cell r="L4461">
            <v>0</v>
          </cell>
          <cell r="M4461">
            <v>0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>
            <v>0</v>
          </cell>
          <cell r="T4461">
            <v>0</v>
          </cell>
        </row>
        <row r="4462">
          <cell r="A4462">
            <v>27521612</v>
          </cell>
          <cell r="B4462" t="str">
            <v>27521612 RG23A NCCD  MT07 EG-B2</v>
          </cell>
          <cell r="C4462">
            <v>0</v>
          </cell>
          <cell r="D4462">
            <v>0</v>
          </cell>
          <cell r="E4462">
            <v>0</v>
          </cell>
          <cell r="F4462">
            <v>0</v>
          </cell>
          <cell r="G4462">
            <v>0</v>
          </cell>
          <cell r="H4462">
            <v>0</v>
          </cell>
          <cell r="I4462">
            <v>0</v>
          </cell>
          <cell r="J4462">
            <v>0</v>
          </cell>
          <cell r="K4462">
            <v>0</v>
          </cell>
          <cell r="L4462">
            <v>0</v>
          </cell>
          <cell r="M4462">
            <v>0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>
            <v>0</v>
          </cell>
          <cell r="T4462">
            <v>0</v>
          </cell>
        </row>
        <row r="4463">
          <cell r="A4463">
            <v>27521613</v>
          </cell>
          <cell r="B4463" t="str">
            <v>27521613 RG23A NCCD  MT11  EG-B3</v>
          </cell>
          <cell r="C4463">
            <v>0</v>
          </cell>
          <cell r="D4463">
            <v>0</v>
          </cell>
          <cell r="E4463">
            <v>0</v>
          </cell>
          <cell r="F4463">
            <v>0</v>
          </cell>
          <cell r="G4463">
            <v>0</v>
          </cell>
          <cell r="H4463">
            <v>0</v>
          </cell>
          <cell r="I4463">
            <v>0</v>
          </cell>
          <cell r="J4463">
            <v>0</v>
          </cell>
          <cell r="K4463">
            <v>0</v>
          </cell>
          <cell r="L4463">
            <v>0</v>
          </cell>
          <cell r="M4463">
            <v>0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>
            <v>0</v>
          </cell>
          <cell r="T4463">
            <v>0</v>
          </cell>
        </row>
        <row r="4464">
          <cell r="A4464">
            <v>27521616</v>
          </cell>
          <cell r="B4464" t="str">
            <v>27521616 RG23A NCCD  F033 EG-NP</v>
          </cell>
          <cell r="C4464">
            <v>0</v>
          </cell>
          <cell r="D4464">
            <v>0</v>
          </cell>
          <cell r="E4464">
            <v>0</v>
          </cell>
          <cell r="F4464">
            <v>0</v>
          </cell>
          <cell r="G4464">
            <v>0</v>
          </cell>
          <cell r="H4464">
            <v>0</v>
          </cell>
          <cell r="I4464">
            <v>0</v>
          </cell>
          <cell r="J4464">
            <v>0</v>
          </cell>
          <cell r="K4464">
            <v>0</v>
          </cell>
          <cell r="L4464">
            <v>0</v>
          </cell>
          <cell r="M4464">
            <v>0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>
            <v>0</v>
          </cell>
          <cell r="T4464">
            <v>0</v>
          </cell>
        </row>
        <row r="4465">
          <cell r="A4465">
            <v>27521617</v>
          </cell>
          <cell r="B4465" t="str">
            <v>27521617 RG23A NCCD  F8FP EG-FP</v>
          </cell>
          <cell r="C4465">
            <v>0</v>
          </cell>
          <cell r="D4465">
            <v>0</v>
          </cell>
          <cell r="E4465">
            <v>0</v>
          </cell>
          <cell r="F4465">
            <v>0</v>
          </cell>
          <cell r="G4465">
            <v>0</v>
          </cell>
          <cell r="H4465">
            <v>0</v>
          </cell>
          <cell r="I4465">
            <v>0</v>
          </cell>
          <cell r="J4465">
            <v>0</v>
          </cell>
          <cell r="K4465">
            <v>0</v>
          </cell>
          <cell r="L4465">
            <v>0</v>
          </cell>
          <cell r="M4465">
            <v>0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>
            <v>0</v>
          </cell>
          <cell r="T4465">
            <v>0</v>
          </cell>
        </row>
        <row r="4466">
          <cell r="A4466">
            <v>27521619</v>
          </cell>
          <cell r="B4466" t="str">
            <v>27521619 RG23A NCCD  F035 EG-F4</v>
          </cell>
          <cell r="C4466">
            <v>0</v>
          </cell>
          <cell r="D4466">
            <v>0</v>
          </cell>
          <cell r="E4466">
            <v>0</v>
          </cell>
          <cell r="F4466">
            <v>0</v>
          </cell>
          <cell r="G4466">
            <v>0</v>
          </cell>
          <cell r="H4466">
            <v>0</v>
          </cell>
          <cell r="I4466">
            <v>0</v>
          </cell>
          <cell r="J4466">
            <v>0</v>
          </cell>
          <cell r="K4466">
            <v>0</v>
          </cell>
          <cell r="L4466">
            <v>0</v>
          </cell>
          <cell r="M4466">
            <v>0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>
            <v>0</v>
          </cell>
          <cell r="T4466">
            <v>0</v>
          </cell>
        </row>
        <row r="4467">
          <cell r="A4467">
            <v>27521621</v>
          </cell>
          <cell r="B4467" t="str">
            <v>27521621 RG23A NCCD  A040 EG-A5</v>
          </cell>
          <cell r="C4467">
            <v>0</v>
          </cell>
          <cell r="D4467">
            <v>0</v>
          </cell>
          <cell r="E4467">
            <v>0</v>
          </cell>
          <cell r="F4467">
            <v>0</v>
          </cell>
          <cell r="G4467">
            <v>0</v>
          </cell>
          <cell r="H4467">
            <v>0</v>
          </cell>
          <cell r="I4467">
            <v>0</v>
          </cell>
          <cell r="J4467">
            <v>0</v>
          </cell>
          <cell r="K4467">
            <v>0</v>
          </cell>
          <cell r="L4467">
            <v>0</v>
          </cell>
          <cell r="M4467">
            <v>0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>
            <v>0</v>
          </cell>
          <cell r="T4467">
            <v>0</v>
          </cell>
        </row>
        <row r="4468">
          <cell r="A4468">
            <v>27521622</v>
          </cell>
          <cell r="B4468" t="str">
            <v>27521622 RG23A NCCD  F040 EG-A6</v>
          </cell>
          <cell r="C4468">
            <v>0</v>
          </cell>
          <cell r="D4468">
            <v>0</v>
          </cell>
          <cell r="E4468">
            <v>0</v>
          </cell>
          <cell r="F4468">
            <v>0</v>
          </cell>
          <cell r="G4468">
            <v>0</v>
          </cell>
          <cell r="H4468">
            <v>0</v>
          </cell>
          <cell r="I4468">
            <v>0</v>
          </cell>
          <cell r="J4468">
            <v>0</v>
          </cell>
          <cell r="K4468">
            <v>0</v>
          </cell>
          <cell r="L4468">
            <v>0</v>
          </cell>
          <cell r="M4468">
            <v>0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>
            <v>0</v>
          </cell>
          <cell r="T4468">
            <v>0</v>
          </cell>
        </row>
        <row r="4469">
          <cell r="A4469">
            <v>27521623</v>
          </cell>
          <cell r="B4469" t="str">
            <v>27521623 RG23A NCCD  SC01 EG-A7</v>
          </cell>
          <cell r="C4469">
            <v>0</v>
          </cell>
          <cell r="D4469">
            <v>0</v>
          </cell>
          <cell r="E4469">
            <v>0</v>
          </cell>
          <cell r="F4469">
            <v>0</v>
          </cell>
          <cell r="G4469">
            <v>0</v>
          </cell>
          <cell r="H4469">
            <v>0</v>
          </cell>
          <cell r="I4469">
            <v>0</v>
          </cell>
          <cell r="J4469">
            <v>0</v>
          </cell>
          <cell r="K4469">
            <v>0</v>
          </cell>
          <cell r="L4469">
            <v>0</v>
          </cell>
          <cell r="M4469">
            <v>0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>
            <v>0</v>
          </cell>
          <cell r="T4469">
            <v>0</v>
          </cell>
        </row>
        <row r="4470">
          <cell r="A4470">
            <v>27521624</v>
          </cell>
          <cell r="B4470" t="str">
            <v>27521624 RG23A NCCD  A041 EG-A8</v>
          </cell>
          <cell r="C4470">
            <v>0</v>
          </cell>
          <cell r="D4470">
            <v>0</v>
          </cell>
          <cell r="E4470">
            <v>0</v>
          </cell>
          <cell r="F4470">
            <v>0</v>
          </cell>
          <cell r="G4470">
            <v>0</v>
          </cell>
          <cell r="H4470">
            <v>0</v>
          </cell>
          <cell r="I4470">
            <v>0</v>
          </cell>
          <cell r="J4470">
            <v>0</v>
          </cell>
          <cell r="K4470">
            <v>0</v>
          </cell>
          <cell r="L4470">
            <v>0</v>
          </cell>
          <cell r="M4470">
            <v>0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>
            <v>0</v>
          </cell>
          <cell r="T4470">
            <v>0</v>
          </cell>
        </row>
        <row r="4471">
          <cell r="A4471">
            <v>27521625</v>
          </cell>
          <cell r="B4471" t="str">
            <v>27521625 RG23A NCCD  F041 EG-A9</v>
          </cell>
          <cell r="C4471">
            <v>0</v>
          </cell>
          <cell r="D4471">
            <v>0</v>
          </cell>
          <cell r="E4471">
            <v>0</v>
          </cell>
          <cell r="F4471">
            <v>0</v>
          </cell>
          <cell r="G4471">
            <v>0</v>
          </cell>
          <cell r="H4471">
            <v>0</v>
          </cell>
          <cell r="I4471">
            <v>0</v>
          </cell>
          <cell r="J4471">
            <v>0</v>
          </cell>
          <cell r="K4471">
            <v>0</v>
          </cell>
          <cell r="L4471">
            <v>0</v>
          </cell>
          <cell r="M4471">
            <v>0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>
            <v>0</v>
          </cell>
          <cell r="T4471">
            <v>0</v>
          </cell>
        </row>
        <row r="4472">
          <cell r="A4472">
            <v>27522501</v>
          </cell>
          <cell r="B4472" t="str">
            <v>27522501 RG23A Ed Cess F002 EG-02</v>
          </cell>
          <cell r="C4472">
            <v>0</v>
          </cell>
          <cell r="D4472">
            <v>6706611.3300000001</v>
          </cell>
          <cell r="E4472">
            <v>0</v>
          </cell>
          <cell r="F4472">
            <v>0</v>
          </cell>
          <cell r="G4472">
            <v>0</v>
          </cell>
          <cell r="H4472">
            <v>0</v>
          </cell>
          <cell r="I4472">
            <v>0</v>
          </cell>
          <cell r="J4472">
            <v>0</v>
          </cell>
          <cell r="K4472">
            <v>0</v>
          </cell>
          <cell r="L4472">
            <v>0</v>
          </cell>
          <cell r="M4472">
            <v>0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>
            <v>0</v>
          </cell>
          <cell r="T4472">
            <v>6706611.3300000001</v>
          </cell>
        </row>
        <row r="4473">
          <cell r="A4473">
            <v>27522502</v>
          </cell>
          <cell r="B4473" t="str">
            <v>27522502 RG23A Ed Cess F003 EG-03</v>
          </cell>
          <cell r="C4473">
            <v>0</v>
          </cell>
          <cell r="D4473">
            <v>0</v>
          </cell>
          <cell r="E4473">
            <v>0</v>
          </cell>
          <cell r="F4473">
            <v>0</v>
          </cell>
          <cell r="G4473">
            <v>0</v>
          </cell>
          <cell r="H4473">
            <v>0</v>
          </cell>
          <cell r="I4473">
            <v>0</v>
          </cell>
          <cell r="J4473">
            <v>0</v>
          </cell>
          <cell r="K4473">
            <v>0</v>
          </cell>
          <cell r="L4473">
            <v>0</v>
          </cell>
          <cell r="M4473">
            <v>0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>
            <v>0</v>
          </cell>
          <cell r="T4473">
            <v>0</v>
          </cell>
        </row>
        <row r="4474">
          <cell r="A4474">
            <v>27522503</v>
          </cell>
          <cell r="B4474" t="str">
            <v>27522503 RG23A Ed Cess F016 EG-94</v>
          </cell>
          <cell r="C4474">
            <v>0</v>
          </cell>
          <cell r="D4474">
            <v>0</v>
          </cell>
          <cell r="E4474">
            <v>0</v>
          </cell>
          <cell r="F4474">
            <v>0</v>
          </cell>
          <cell r="G4474">
            <v>0</v>
          </cell>
          <cell r="H4474">
            <v>0</v>
          </cell>
          <cell r="I4474">
            <v>0</v>
          </cell>
          <cell r="J4474">
            <v>0</v>
          </cell>
          <cell r="K4474">
            <v>0</v>
          </cell>
          <cell r="L4474">
            <v>0</v>
          </cell>
          <cell r="M4474">
            <v>0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>
            <v>0</v>
          </cell>
          <cell r="T4474">
            <v>0</v>
          </cell>
        </row>
        <row r="4475">
          <cell r="A4475">
            <v>27522504</v>
          </cell>
          <cell r="B4475" t="str">
            <v>27522504 RG23A Ed Cess F005 EG-95</v>
          </cell>
          <cell r="C4475">
            <v>0</v>
          </cell>
          <cell r="D4475">
            <v>0</v>
          </cell>
          <cell r="E4475">
            <v>0</v>
          </cell>
          <cell r="F4475">
            <v>0</v>
          </cell>
          <cell r="G4475">
            <v>0</v>
          </cell>
          <cell r="H4475">
            <v>0</v>
          </cell>
          <cell r="I4475">
            <v>0</v>
          </cell>
          <cell r="J4475">
            <v>0</v>
          </cell>
          <cell r="K4475">
            <v>0</v>
          </cell>
          <cell r="L4475">
            <v>0</v>
          </cell>
          <cell r="M4475">
            <v>0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>
            <v>0</v>
          </cell>
          <cell r="T4475">
            <v>0</v>
          </cell>
        </row>
        <row r="4476">
          <cell r="A4476">
            <v>27522505</v>
          </cell>
          <cell r="B4476" t="str">
            <v>27522505 RG23A Ed Cess F007 EG-97</v>
          </cell>
          <cell r="C4476">
            <v>0</v>
          </cell>
          <cell r="D4476">
            <v>0</v>
          </cell>
          <cell r="E4476">
            <v>0</v>
          </cell>
          <cell r="F4476">
            <v>0</v>
          </cell>
          <cell r="G4476">
            <v>0</v>
          </cell>
          <cell r="H4476">
            <v>0</v>
          </cell>
          <cell r="I4476">
            <v>0</v>
          </cell>
          <cell r="J4476">
            <v>0</v>
          </cell>
          <cell r="K4476">
            <v>0</v>
          </cell>
          <cell r="L4476">
            <v>0</v>
          </cell>
          <cell r="M4476">
            <v>0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>
            <v>0</v>
          </cell>
          <cell r="T4476">
            <v>0</v>
          </cell>
        </row>
        <row r="4477">
          <cell r="A4477">
            <v>27522506</v>
          </cell>
          <cell r="B4477" t="str">
            <v>27522506 RG23A Ed Cess F015 EG-04</v>
          </cell>
          <cell r="C4477">
            <v>0</v>
          </cell>
          <cell r="D4477">
            <v>0</v>
          </cell>
          <cell r="E4477">
            <v>0</v>
          </cell>
          <cell r="F4477">
            <v>0</v>
          </cell>
          <cell r="G4477">
            <v>0</v>
          </cell>
          <cell r="H4477">
            <v>0</v>
          </cell>
          <cell r="I4477">
            <v>0</v>
          </cell>
          <cell r="J4477">
            <v>0</v>
          </cell>
          <cell r="K4477">
            <v>0</v>
          </cell>
          <cell r="L4477">
            <v>0</v>
          </cell>
          <cell r="M4477">
            <v>0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>
            <v>0</v>
          </cell>
          <cell r="T4477">
            <v>0</v>
          </cell>
        </row>
        <row r="4478">
          <cell r="A4478">
            <v>27522507</v>
          </cell>
          <cell r="B4478" t="str">
            <v>27522507 RG23A Ed Cess F010 EG-10</v>
          </cell>
          <cell r="C4478">
            <v>0</v>
          </cell>
          <cell r="D4478">
            <v>0</v>
          </cell>
          <cell r="E4478">
            <v>0</v>
          </cell>
          <cell r="F4478">
            <v>0</v>
          </cell>
          <cell r="G4478">
            <v>0</v>
          </cell>
          <cell r="H4478">
            <v>0</v>
          </cell>
          <cell r="I4478">
            <v>0</v>
          </cell>
          <cell r="J4478">
            <v>0</v>
          </cell>
          <cell r="K4478">
            <v>0</v>
          </cell>
          <cell r="L4478">
            <v>0</v>
          </cell>
          <cell r="M4478">
            <v>0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>
            <v>0</v>
          </cell>
          <cell r="T4478">
            <v>0</v>
          </cell>
        </row>
        <row r="4479">
          <cell r="A4479">
            <v>27522508</v>
          </cell>
          <cell r="B4479" t="str">
            <v>27522508 RG23A Ed Cess F014 EG-93</v>
          </cell>
          <cell r="C4479">
            <v>0</v>
          </cell>
          <cell r="D4479">
            <v>0</v>
          </cell>
          <cell r="E4479">
            <v>0</v>
          </cell>
          <cell r="F4479">
            <v>0</v>
          </cell>
          <cell r="G4479">
            <v>0</v>
          </cell>
          <cell r="H4479">
            <v>0</v>
          </cell>
          <cell r="I4479">
            <v>0</v>
          </cell>
          <cell r="J4479">
            <v>0</v>
          </cell>
          <cell r="K4479">
            <v>0</v>
          </cell>
          <cell r="L4479">
            <v>0</v>
          </cell>
          <cell r="M4479">
            <v>0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>
            <v>0</v>
          </cell>
          <cell r="T4479">
            <v>0</v>
          </cell>
        </row>
        <row r="4480">
          <cell r="A4480">
            <v>27522509</v>
          </cell>
          <cell r="B4480" t="str">
            <v>27522509 RG23A Ed Cess F008 EG-98</v>
          </cell>
          <cell r="C4480">
            <v>0</v>
          </cell>
          <cell r="D4480">
            <v>0</v>
          </cell>
          <cell r="E4480">
            <v>0</v>
          </cell>
          <cell r="F4480">
            <v>0</v>
          </cell>
          <cell r="G4480">
            <v>0</v>
          </cell>
          <cell r="H4480">
            <v>0</v>
          </cell>
          <cell r="I4480">
            <v>0</v>
          </cell>
          <cell r="J4480">
            <v>0</v>
          </cell>
          <cell r="K4480">
            <v>0</v>
          </cell>
          <cell r="L4480">
            <v>0</v>
          </cell>
          <cell r="M4480">
            <v>0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>
            <v>0</v>
          </cell>
          <cell r="T4480">
            <v>0</v>
          </cell>
        </row>
        <row r="4481">
          <cell r="A4481">
            <v>27522510</v>
          </cell>
          <cell r="B4481" t="str">
            <v>27522510 RG23A Ed Cess F009 EG-99</v>
          </cell>
          <cell r="C4481">
            <v>0</v>
          </cell>
          <cell r="D4481">
            <v>0</v>
          </cell>
          <cell r="E4481">
            <v>0</v>
          </cell>
          <cell r="F4481">
            <v>0</v>
          </cell>
          <cell r="G4481">
            <v>0</v>
          </cell>
          <cell r="H4481">
            <v>0</v>
          </cell>
          <cell r="I4481">
            <v>0</v>
          </cell>
          <cell r="J4481">
            <v>0</v>
          </cell>
          <cell r="K4481">
            <v>0</v>
          </cell>
          <cell r="L4481">
            <v>0</v>
          </cell>
          <cell r="M4481">
            <v>0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>
            <v>0</v>
          </cell>
          <cell r="T4481">
            <v>0</v>
          </cell>
        </row>
        <row r="4482">
          <cell r="A4482">
            <v>27522511</v>
          </cell>
          <cell r="B4482" t="str">
            <v>27522511 RG23A Ed Cess FS01 EG-26</v>
          </cell>
          <cell r="C4482">
            <v>0</v>
          </cell>
          <cell r="D4482">
            <v>0</v>
          </cell>
          <cell r="E4482">
            <v>0</v>
          </cell>
          <cell r="F4482">
            <v>0</v>
          </cell>
          <cell r="G4482">
            <v>0</v>
          </cell>
          <cell r="H4482">
            <v>0</v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  <cell r="M4482">
            <v>0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>
            <v>0</v>
          </cell>
          <cell r="T4482">
            <v>0</v>
          </cell>
        </row>
        <row r="4483">
          <cell r="A4483">
            <v>27522512</v>
          </cell>
          <cell r="B4483" t="str">
            <v>27522512 RG23A Ed Cess FS02 EG-27</v>
          </cell>
          <cell r="C4483">
            <v>0</v>
          </cell>
          <cell r="D4483">
            <v>0</v>
          </cell>
          <cell r="E4483">
            <v>0</v>
          </cell>
          <cell r="F4483">
            <v>0</v>
          </cell>
          <cell r="G4483">
            <v>0</v>
          </cell>
          <cell r="H4483">
            <v>0</v>
          </cell>
          <cell r="I4483">
            <v>0</v>
          </cell>
          <cell r="J4483">
            <v>0</v>
          </cell>
          <cell r="K4483">
            <v>0</v>
          </cell>
          <cell r="L4483">
            <v>0</v>
          </cell>
          <cell r="M4483">
            <v>0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>
            <v>0</v>
          </cell>
          <cell r="T4483">
            <v>0</v>
          </cell>
        </row>
        <row r="4484">
          <cell r="A4484">
            <v>27522513</v>
          </cell>
          <cell r="B4484" t="str">
            <v>27522513 RG23A Ed Cess FS03 EG-28</v>
          </cell>
          <cell r="C4484">
            <v>0</v>
          </cell>
          <cell r="D4484">
            <v>0</v>
          </cell>
          <cell r="E4484">
            <v>0</v>
          </cell>
          <cell r="F4484">
            <v>0</v>
          </cell>
          <cell r="G4484">
            <v>0</v>
          </cell>
          <cell r="H4484">
            <v>0</v>
          </cell>
          <cell r="I4484">
            <v>0</v>
          </cell>
          <cell r="J4484">
            <v>0</v>
          </cell>
          <cell r="K4484">
            <v>0</v>
          </cell>
          <cell r="L4484">
            <v>0</v>
          </cell>
          <cell r="M4484">
            <v>0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>
            <v>0</v>
          </cell>
          <cell r="T4484">
            <v>0</v>
          </cell>
        </row>
        <row r="4485">
          <cell r="A4485">
            <v>27522514</v>
          </cell>
          <cell r="B4485" t="str">
            <v>27522514 RG23A Ed Cess FS04 EG-29</v>
          </cell>
          <cell r="C4485">
            <v>0</v>
          </cell>
          <cell r="D4485">
            <v>0</v>
          </cell>
          <cell r="E4485">
            <v>0</v>
          </cell>
          <cell r="F4485">
            <v>0</v>
          </cell>
          <cell r="G4485">
            <v>0</v>
          </cell>
          <cell r="H4485">
            <v>0</v>
          </cell>
          <cell r="I4485">
            <v>0</v>
          </cell>
          <cell r="J4485">
            <v>0</v>
          </cell>
          <cell r="K4485">
            <v>0</v>
          </cell>
          <cell r="L4485">
            <v>0</v>
          </cell>
          <cell r="M4485">
            <v>0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>
            <v>0</v>
          </cell>
          <cell r="T4485">
            <v>0</v>
          </cell>
        </row>
        <row r="4486">
          <cell r="A4486">
            <v>27522515</v>
          </cell>
          <cell r="B4486" t="str">
            <v>27522515 RG23A Ed Cess A011 EG-11</v>
          </cell>
          <cell r="C4486">
            <v>0</v>
          </cell>
          <cell r="D4486">
            <v>0</v>
          </cell>
          <cell r="E4486">
            <v>0</v>
          </cell>
          <cell r="F4486">
            <v>0</v>
          </cell>
          <cell r="G4486">
            <v>0</v>
          </cell>
          <cell r="H4486">
            <v>0</v>
          </cell>
          <cell r="I4486">
            <v>0</v>
          </cell>
          <cell r="J4486">
            <v>0</v>
          </cell>
          <cell r="K4486">
            <v>0</v>
          </cell>
          <cell r="L4486">
            <v>0</v>
          </cell>
          <cell r="M4486">
            <v>0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>
            <v>0</v>
          </cell>
          <cell r="T4486">
            <v>0</v>
          </cell>
        </row>
        <row r="4487">
          <cell r="A4487">
            <v>27522516</v>
          </cell>
          <cell r="B4487" t="str">
            <v>27522516 RG23A Ed Cess A012 EG-11</v>
          </cell>
          <cell r="C4487">
            <v>0</v>
          </cell>
          <cell r="D4487">
            <v>0</v>
          </cell>
          <cell r="E4487">
            <v>0</v>
          </cell>
          <cell r="F4487">
            <v>0</v>
          </cell>
          <cell r="G4487">
            <v>0</v>
          </cell>
          <cell r="H4487">
            <v>0</v>
          </cell>
          <cell r="I4487">
            <v>0</v>
          </cell>
          <cell r="J4487">
            <v>0</v>
          </cell>
          <cell r="K4487">
            <v>0</v>
          </cell>
          <cell r="L4487">
            <v>0</v>
          </cell>
          <cell r="M4487">
            <v>0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>
            <v>0</v>
          </cell>
          <cell r="T4487">
            <v>0</v>
          </cell>
        </row>
        <row r="4488">
          <cell r="A4488">
            <v>27522517</v>
          </cell>
          <cell r="B4488" t="str">
            <v>27522517 RG23A Ed Cess A013 EG-11</v>
          </cell>
          <cell r="C4488">
            <v>0</v>
          </cell>
          <cell r="D4488">
            <v>0</v>
          </cell>
          <cell r="E4488">
            <v>0</v>
          </cell>
          <cell r="F4488">
            <v>0</v>
          </cell>
          <cell r="G4488">
            <v>0</v>
          </cell>
          <cell r="H4488">
            <v>0</v>
          </cell>
          <cell r="I4488">
            <v>0</v>
          </cell>
          <cell r="J4488">
            <v>0</v>
          </cell>
          <cell r="K4488">
            <v>0</v>
          </cell>
          <cell r="L4488">
            <v>0</v>
          </cell>
          <cell r="M4488">
            <v>0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>
            <v>0</v>
          </cell>
          <cell r="T4488">
            <v>0</v>
          </cell>
        </row>
        <row r="4489">
          <cell r="A4489">
            <v>27522518</v>
          </cell>
          <cell r="B4489" t="str">
            <v>27522518 RG23A Ed Cess A002 EG-12</v>
          </cell>
          <cell r="C4489">
            <v>0</v>
          </cell>
          <cell r="D4489">
            <v>0</v>
          </cell>
          <cell r="E4489">
            <v>0</v>
          </cell>
          <cell r="F4489">
            <v>0</v>
          </cell>
          <cell r="G4489">
            <v>0</v>
          </cell>
          <cell r="H4489">
            <v>0</v>
          </cell>
          <cell r="I4489">
            <v>0</v>
          </cell>
          <cell r="J4489">
            <v>0</v>
          </cell>
          <cell r="K4489">
            <v>0</v>
          </cell>
          <cell r="L4489">
            <v>0</v>
          </cell>
          <cell r="M4489">
            <v>0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>
            <v>0</v>
          </cell>
          <cell r="T4489">
            <v>0</v>
          </cell>
        </row>
        <row r="4490">
          <cell r="A4490">
            <v>27522519</v>
          </cell>
          <cell r="B4490" t="str">
            <v>27522519 RG23A Ed Cess A003 EG-13</v>
          </cell>
          <cell r="C4490">
            <v>0</v>
          </cell>
          <cell r="D4490">
            <v>0</v>
          </cell>
          <cell r="E4490">
            <v>0</v>
          </cell>
          <cell r="F4490">
            <v>0</v>
          </cell>
          <cell r="G4490">
            <v>0</v>
          </cell>
          <cell r="H4490">
            <v>0</v>
          </cell>
          <cell r="I4490">
            <v>0</v>
          </cell>
          <cell r="J4490">
            <v>0</v>
          </cell>
          <cell r="K4490">
            <v>0</v>
          </cell>
          <cell r="L4490">
            <v>0</v>
          </cell>
          <cell r="M4490">
            <v>0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>
            <v>0</v>
          </cell>
          <cell r="T4490">
            <v>0</v>
          </cell>
        </row>
        <row r="4491">
          <cell r="A4491">
            <v>27522520</v>
          </cell>
          <cell r="B4491" t="str">
            <v>27522520 RG23A Ed Cess A004 EG-14</v>
          </cell>
          <cell r="C4491">
            <v>0</v>
          </cell>
          <cell r="D4491">
            <v>0</v>
          </cell>
          <cell r="E4491">
            <v>0</v>
          </cell>
          <cell r="F4491">
            <v>0</v>
          </cell>
          <cell r="G4491">
            <v>0</v>
          </cell>
          <cell r="H4491">
            <v>0</v>
          </cell>
          <cell r="I4491">
            <v>0</v>
          </cell>
          <cell r="J4491">
            <v>0</v>
          </cell>
          <cell r="K4491">
            <v>0</v>
          </cell>
          <cell r="L4491">
            <v>0</v>
          </cell>
          <cell r="M4491">
            <v>0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>
            <v>0</v>
          </cell>
          <cell r="T4491">
            <v>0</v>
          </cell>
        </row>
        <row r="4492">
          <cell r="A4492">
            <v>27522521</v>
          </cell>
          <cell r="B4492" t="str">
            <v>27522521 RG23A Ed Cess A005 EG-15</v>
          </cell>
          <cell r="C4492">
            <v>0</v>
          </cell>
          <cell r="D4492">
            <v>0</v>
          </cell>
          <cell r="E4492">
            <v>0</v>
          </cell>
          <cell r="F4492">
            <v>0</v>
          </cell>
          <cell r="G4492">
            <v>0</v>
          </cell>
          <cell r="H4492">
            <v>0</v>
          </cell>
          <cell r="I4492">
            <v>0</v>
          </cell>
          <cell r="J4492">
            <v>0</v>
          </cell>
          <cell r="K4492">
            <v>0</v>
          </cell>
          <cell r="L4492">
            <v>0</v>
          </cell>
          <cell r="M4492">
            <v>0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>
            <v>0</v>
          </cell>
          <cell r="T4492">
            <v>0</v>
          </cell>
        </row>
        <row r="4493">
          <cell r="A4493">
            <v>27522522</v>
          </cell>
          <cell r="B4493" t="str">
            <v>27522522 RG23A Ed Cess A006 EG-16</v>
          </cell>
          <cell r="C4493">
            <v>0</v>
          </cell>
          <cell r="D4493">
            <v>0</v>
          </cell>
          <cell r="E4493">
            <v>0</v>
          </cell>
          <cell r="F4493">
            <v>0</v>
          </cell>
          <cell r="G4493">
            <v>0</v>
          </cell>
          <cell r="H4493">
            <v>0</v>
          </cell>
          <cell r="I4493">
            <v>0</v>
          </cell>
          <cell r="J4493">
            <v>0</v>
          </cell>
          <cell r="K4493">
            <v>0</v>
          </cell>
          <cell r="L4493">
            <v>0</v>
          </cell>
          <cell r="M4493">
            <v>0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>
            <v>0</v>
          </cell>
          <cell r="T4493">
            <v>0</v>
          </cell>
        </row>
        <row r="4494">
          <cell r="A4494">
            <v>27522523</v>
          </cell>
          <cell r="B4494" t="str">
            <v>27522523 RG23A Ed Cess A015 EG-18</v>
          </cell>
          <cell r="C4494">
            <v>0</v>
          </cell>
          <cell r="D4494">
            <v>0</v>
          </cell>
          <cell r="E4494">
            <v>0</v>
          </cell>
          <cell r="F4494">
            <v>0</v>
          </cell>
          <cell r="G4494">
            <v>0</v>
          </cell>
          <cell r="H4494">
            <v>0</v>
          </cell>
          <cell r="I4494">
            <v>0</v>
          </cell>
          <cell r="J4494">
            <v>0</v>
          </cell>
          <cell r="K4494">
            <v>0</v>
          </cell>
          <cell r="L4494">
            <v>0</v>
          </cell>
          <cell r="M4494">
            <v>0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>
            <v>0</v>
          </cell>
          <cell r="T4494">
            <v>0</v>
          </cell>
        </row>
        <row r="4495">
          <cell r="A4495">
            <v>27522524</v>
          </cell>
          <cell r="B4495" t="str">
            <v>27522524 RG23A Ed Cess A018 EG-19</v>
          </cell>
          <cell r="C4495">
            <v>0</v>
          </cell>
          <cell r="D4495">
            <v>0</v>
          </cell>
          <cell r="E4495">
            <v>0</v>
          </cell>
          <cell r="F4495">
            <v>0</v>
          </cell>
          <cell r="G4495">
            <v>0</v>
          </cell>
          <cell r="H4495">
            <v>0</v>
          </cell>
          <cell r="I4495">
            <v>0</v>
          </cell>
          <cell r="J4495">
            <v>0</v>
          </cell>
          <cell r="K4495">
            <v>0</v>
          </cell>
          <cell r="L4495">
            <v>0</v>
          </cell>
          <cell r="M4495">
            <v>0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>
            <v>0</v>
          </cell>
          <cell r="T4495">
            <v>0</v>
          </cell>
        </row>
        <row r="4496">
          <cell r="A4496">
            <v>27522525</v>
          </cell>
          <cell r="B4496" t="str">
            <v>27522525 RG23A Ed Cess MD05 EG-45</v>
          </cell>
          <cell r="C4496">
            <v>0</v>
          </cell>
          <cell r="D4496">
            <v>0</v>
          </cell>
          <cell r="E4496">
            <v>0</v>
          </cell>
          <cell r="F4496">
            <v>0</v>
          </cell>
          <cell r="G4496">
            <v>0</v>
          </cell>
          <cell r="H4496">
            <v>0</v>
          </cell>
          <cell r="I4496">
            <v>0</v>
          </cell>
          <cell r="J4496">
            <v>0</v>
          </cell>
          <cell r="K4496">
            <v>0</v>
          </cell>
          <cell r="L4496">
            <v>0</v>
          </cell>
          <cell r="M4496">
            <v>0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>
            <v>0</v>
          </cell>
          <cell r="T4496">
            <v>0</v>
          </cell>
        </row>
        <row r="4497">
          <cell r="A4497">
            <v>27522526</v>
          </cell>
          <cell r="B4497" t="str">
            <v>27522526 RG23A Ed Cess A010 EG-56</v>
          </cell>
          <cell r="C4497">
            <v>0</v>
          </cell>
          <cell r="D4497">
            <v>0</v>
          </cell>
          <cell r="E4497">
            <v>0</v>
          </cell>
          <cell r="F4497">
            <v>0</v>
          </cell>
          <cell r="G4497">
            <v>0</v>
          </cell>
          <cell r="H4497">
            <v>0</v>
          </cell>
          <cell r="I4497">
            <v>0</v>
          </cell>
          <cell r="J4497">
            <v>0</v>
          </cell>
          <cell r="K4497">
            <v>0</v>
          </cell>
          <cell r="L4497">
            <v>0</v>
          </cell>
          <cell r="M4497">
            <v>0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>
            <v>0</v>
          </cell>
          <cell r="T4497">
            <v>0</v>
          </cell>
        </row>
        <row r="4498">
          <cell r="A4498">
            <v>27522527</v>
          </cell>
          <cell r="B4498" t="str">
            <v>27522527 RG23A Ed Cess A008 EG-60</v>
          </cell>
          <cell r="C4498">
            <v>0</v>
          </cell>
          <cell r="D4498">
            <v>0</v>
          </cell>
          <cell r="E4498">
            <v>0</v>
          </cell>
          <cell r="F4498">
            <v>0</v>
          </cell>
          <cell r="G4498">
            <v>0</v>
          </cell>
          <cell r="H4498">
            <v>0</v>
          </cell>
          <cell r="I4498">
            <v>0</v>
          </cell>
          <cell r="J4498">
            <v>0</v>
          </cell>
          <cell r="K4498">
            <v>0</v>
          </cell>
          <cell r="L4498">
            <v>0</v>
          </cell>
          <cell r="M4498">
            <v>0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>
            <v>0</v>
          </cell>
          <cell r="T4498">
            <v>0</v>
          </cell>
        </row>
        <row r="4499">
          <cell r="A4499">
            <v>27522528</v>
          </cell>
          <cell r="B4499" t="str">
            <v>27522528 RG23A Ed Cess A009 EG-61</v>
          </cell>
          <cell r="C4499">
            <v>0</v>
          </cell>
          <cell r="D4499">
            <v>0</v>
          </cell>
          <cell r="E4499">
            <v>0</v>
          </cell>
          <cell r="F4499">
            <v>0</v>
          </cell>
          <cell r="G4499">
            <v>0</v>
          </cell>
          <cell r="H4499">
            <v>0</v>
          </cell>
          <cell r="I4499">
            <v>0</v>
          </cell>
          <cell r="J4499">
            <v>0</v>
          </cell>
          <cell r="K4499">
            <v>0</v>
          </cell>
          <cell r="L4499">
            <v>0</v>
          </cell>
          <cell r="M4499">
            <v>0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>
            <v>0</v>
          </cell>
          <cell r="T4499">
            <v>0</v>
          </cell>
        </row>
        <row r="4500">
          <cell r="A4500">
            <v>27522529</v>
          </cell>
          <cell r="B4500" t="str">
            <v>27522529 RG23A Ed Cess F001 EG-62</v>
          </cell>
          <cell r="C4500">
            <v>0</v>
          </cell>
          <cell r="D4500">
            <v>0</v>
          </cell>
          <cell r="E4500">
            <v>0</v>
          </cell>
          <cell r="F4500">
            <v>0</v>
          </cell>
          <cell r="G4500">
            <v>0</v>
          </cell>
          <cell r="H4500">
            <v>0</v>
          </cell>
          <cell r="I4500">
            <v>0</v>
          </cell>
          <cell r="J4500">
            <v>0</v>
          </cell>
          <cell r="K4500">
            <v>0</v>
          </cell>
          <cell r="L4500">
            <v>0</v>
          </cell>
          <cell r="M4500">
            <v>0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>
            <v>0</v>
          </cell>
          <cell r="T4500">
            <v>0</v>
          </cell>
        </row>
        <row r="4501">
          <cell r="A4501">
            <v>27522530</v>
          </cell>
          <cell r="B4501" t="str">
            <v>27522530 RG23A Ed Cess SA01 EG-63</v>
          </cell>
          <cell r="C4501">
            <v>0</v>
          </cell>
          <cell r="D4501">
            <v>0</v>
          </cell>
          <cell r="E4501">
            <v>0</v>
          </cell>
          <cell r="F4501">
            <v>0</v>
          </cell>
          <cell r="G4501">
            <v>0</v>
          </cell>
          <cell r="H4501">
            <v>0</v>
          </cell>
          <cell r="I4501">
            <v>0</v>
          </cell>
          <cell r="J4501">
            <v>0</v>
          </cell>
          <cell r="K4501">
            <v>0</v>
          </cell>
          <cell r="L4501">
            <v>0</v>
          </cell>
          <cell r="M4501">
            <v>0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>
            <v>0</v>
          </cell>
          <cell r="S4501">
            <v>0</v>
          </cell>
          <cell r="T4501">
            <v>0</v>
          </cell>
        </row>
        <row r="4502">
          <cell r="A4502">
            <v>27522531</v>
          </cell>
          <cell r="B4502" t="str">
            <v>27522531 RG23A Ed Cess SF01 EG-63</v>
          </cell>
          <cell r="C4502">
            <v>0</v>
          </cell>
          <cell r="D4502">
            <v>0</v>
          </cell>
          <cell r="E4502">
            <v>0</v>
          </cell>
          <cell r="F4502">
            <v>0</v>
          </cell>
          <cell r="G4502">
            <v>0</v>
          </cell>
          <cell r="H4502">
            <v>0</v>
          </cell>
          <cell r="I4502">
            <v>0</v>
          </cell>
          <cell r="J4502">
            <v>0</v>
          </cell>
          <cell r="K4502">
            <v>0</v>
          </cell>
          <cell r="L4502">
            <v>0</v>
          </cell>
          <cell r="M4502">
            <v>0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>
            <v>0</v>
          </cell>
          <cell r="T4502">
            <v>0</v>
          </cell>
        </row>
        <row r="4503">
          <cell r="A4503">
            <v>27522532</v>
          </cell>
          <cell r="B4503" t="str">
            <v>27522532 RG23A Ed Cess SF02 EG-63</v>
          </cell>
          <cell r="C4503">
            <v>0</v>
          </cell>
          <cell r="D4503">
            <v>0</v>
          </cell>
          <cell r="E4503">
            <v>0</v>
          </cell>
          <cell r="F4503">
            <v>0</v>
          </cell>
          <cell r="G4503">
            <v>0</v>
          </cell>
          <cell r="H4503">
            <v>0</v>
          </cell>
          <cell r="I4503">
            <v>0</v>
          </cell>
          <cell r="J4503">
            <v>0</v>
          </cell>
          <cell r="K4503">
            <v>0</v>
          </cell>
          <cell r="L4503">
            <v>0</v>
          </cell>
          <cell r="M4503">
            <v>0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>
            <v>0</v>
          </cell>
          <cell r="T4503">
            <v>0</v>
          </cell>
        </row>
        <row r="4504">
          <cell r="A4504">
            <v>27522533</v>
          </cell>
          <cell r="B4504" t="str">
            <v>27522533 RG23A Ed Cess SA02 EG-64</v>
          </cell>
          <cell r="C4504">
            <v>0</v>
          </cell>
          <cell r="D4504">
            <v>0</v>
          </cell>
          <cell r="E4504">
            <v>0</v>
          </cell>
          <cell r="F4504">
            <v>0</v>
          </cell>
          <cell r="G4504">
            <v>0</v>
          </cell>
          <cell r="H4504">
            <v>0</v>
          </cell>
          <cell r="I4504">
            <v>0</v>
          </cell>
          <cell r="J4504">
            <v>0</v>
          </cell>
          <cell r="K4504">
            <v>0</v>
          </cell>
          <cell r="L4504">
            <v>0</v>
          </cell>
          <cell r="M4504">
            <v>0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>
            <v>0</v>
          </cell>
          <cell r="T4504">
            <v>0</v>
          </cell>
        </row>
        <row r="4505">
          <cell r="A4505">
            <v>27522534</v>
          </cell>
          <cell r="B4505" t="str">
            <v>27522534 RG23A Ed Cess SA03 EG-65</v>
          </cell>
          <cell r="C4505">
            <v>0</v>
          </cell>
          <cell r="D4505">
            <v>0</v>
          </cell>
          <cell r="E4505">
            <v>0</v>
          </cell>
          <cell r="F4505">
            <v>0</v>
          </cell>
          <cell r="G4505">
            <v>0</v>
          </cell>
          <cell r="H4505">
            <v>0</v>
          </cell>
          <cell r="I4505">
            <v>0</v>
          </cell>
          <cell r="J4505">
            <v>0</v>
          </cell>
          <cell r="K4505">
            <v>0</v>
          </cell>
          <cell r="L4505">
            <v>0</v>
          </cell>
          <cell r="M4505">
            <v>0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>
            <v>0</v>
          </cell>
          <cell r="T4505">
            <v>0</v>
          </cell>
        </row>
        <row r="4506">
          <cell r="A4506">
            <v>27522535</v>
          </cell>
          <cell r="B4506" t="str">
            <v>27522535 RG23A Ed Cess A016 EG-71</v>
          </cell>
          <cell r="C4506">
            <v>0</v>
          </cell>
          <cell r="D4506">
            <v>0</v>
          </cell>
          <cell r="E4506">
            <v>0</v>
          </cell>
          <cell r="F4506">
            <v>0</v>
          </cell>
          <cell r="G4506">
            <v>0</v>
          </cell>
          <cell r="H4506">
            <v>0</v>
          </cell>
          <cell r="I4506">
            <v>0</v>
          </cell>
          <cell r="J4506">
            <v>0</v>
          </cell>
          <cell r="K4506">
            <v>0</v>
          </cell>
          <cell r="L4506">
            <v>0</v>
          </cell>
          <cell r="M4506">
            <v>0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>
            <v>0</v>
          </cell>
          <cell r="T4506">
            <v>0</v>
          </cell>
        </row>
        <row r="4507">
          <cell r="A4507">
            <v>27522536</v>
          </cell>
          <cell r="B4507" t="str">
            <v>27522536 RG23A Ed Cess F013 EG-72</v>
          </cell>
          <cell r="C4507">
            <v>0</v>
          </cell>
          <cell r="D4507">
            <v>0</v>
          </cell>
          <cell r="E4507">
            <v>0</v>
          </cell>
          <cell r="F4507">
            <v>0</v>
          </cell>
          <cell r="G4507">
            <v>0</v>
          </cell>
          <cell r="H4507">
            <v>0</v>
          </cell>
          <cell r="I4507">
            <v>0</v>
          </cell>
          <cell r="J4507">
            <v>0</v>
          </cell>
          <cell r="K4507">
            <v>0</v>
          </cell>
          <cell r="L4507">
            <v>0</v>
          </cell>
          <cell r="M4507">
            <v>0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>
            <v>0</v>
          </cell>
          <cell r="T4507">
            <v>0</v>
          </cell>
        </row>
        <row r="4508">
          <cell r="A4508">
            <v>27522537</v>
          </cell>
          <cell r="B4508" t="str">
            <v>27522537 RG23A Ed Cess SK01 EG-73</v>
          </cell>
          <cell r="C4508">
            <v>0</v>
          </cell>
          <cell r="D4508">
            <v>0</v>
          </cell>
          <cell r="E4508">
            <v>0</v>
          </cell>
          <cell r="F4508">
            <v>0</v>
          </cell>
          <cell r="G4508">
            <v>0</v>
          </cell>
          <cell r="H4508">
            <v>0</v>
          </cell>
          <cell r="I4508">
            <v>0</v>
          </cell>
          <cell r="J4508">
            <v>0</v>
          </cell>
          <cell r="K4508">
            <v>0</v>
          </cell>
          <cell r="L4508">
            <v>0</v>
          </cell>
          <cell r="M4508">
            <v>0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>
            <v>0</v>
          </cell>
          <cell r="T4508">
            <v>0</v>
          </cell>
        </row>
        <row r="4509">
          <cell r="A4509">
            <v>27522539</v>
          </cell>
          <cell r="B4509" t="str">
            <v>27522539 RG23A Ed Cess A017 EG-81</v>
          </cell>
          <cell r="C4509">
            <v>0</v>
          </cell>
          <cell r="D4509">
            <v>0</v>
          </cell>
          <cell r="E4509">
            <v>0</v>
          </cell>
          <cell r="F4509">
            <v>0</v>
          </cell>
          <cell r="G4509">
            <v>0</v>
          </cell>
          <cell r="H4509">
            <v>0</v>
          </cell>
          <cell r="I4509">
            <v>0</v>
          </cell>
          <cell r="J4509">
            <v>0</v>
          </cell>
          <cell r="K4509">
            <v>0</v>
          </cell>
          <cell r="L4509">
            <v>0</v>
          </cell>
          <cell r="M4509">
            <v>0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>
            <v>0</v>
          </cell>
          <cell r="T4509">
            <v>0</v>
          </cell>
        </row>
        <row r="4510">
          <cell r="A4510">
            <v>27522540</v>
          </cell>
          <cell r="B4510" t="str">
            <v>27522540 RG23A Ed Cess F017 EG-82</v>
          </cell>
          <cell r="C4510">
            <v>0</v>
          </cell>
          <cell r="D4510">
            <v>0</v>
          </cell>
          <cell r="E4510">
            <v>0</v>
          </cell>
          <cell r="F4510">
            <v>0</v>
          </cell>
          <cell r="G4510">
            <v>0</v>
          </cell>
          <cell r="H4510">
            <v>0</v>
          </cell>
          <cell r="I4510">
            <v>0</v>
          </cell>
          <cell r="J4510">
            <v>0</v>
          </cell>
          <cell r="K4510">
            <v>0</v>
          </cell>
          <cell r="L4510">
            <v>0</v>
          </cell>
          <cell r="M4510">
            <v>0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>
            <v>0</v>
          </cell>
          <cell r="T4510">
            <v>0</v>
          </cell>
        </row>
        <row r="4511">
          <cell r="A4511">
            <v>27522541</v>
          </cell>
          <cell r="B4511" t="str">
            <v>27522541 RG23A Ed Cess SV01 EG-83</v>
          </cell>
          <cell r="C4511">
            <v>0</v>
          </cell>
          <cell r="D4511">
            <v>0</v>
          </cell>
          <cell r="E4511">
            <v>0</v>
          </cell>
          <cell r="F4511">
            <v>0</v>
          </cell>
          <cell r="G4511">
            <v>0</v>
          </cell>
          <cell r="H4511">
            <v>0</v>
          </cell>
          <cell r="I4511">
            <v>0</v>
          </cell>
          <cell r="J4511">
            <v>0</v>
          </cell>
          <cell r="K4511">
            <v>0</v>
          </cell>
          <cell r="L4511">
            <v>0</v>
          </cell>
          <cell r="M4511">
            <v>0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>
            <v>0</v>
          </cell>
          <cell r="T4511">
            <v>0</v>
          </cell>
        </row>
        <row r="4512">
          <cell r="A4512">
            <v>27522561</v>
          </cell>
          <cell r="B4512" t="str">
            <v>27522561 RG23A Ed Cess AMRV EG-22</v>
          </cell>
          <cell r="C4512">
            <v>0</v>
          </cell>
          <cell r="D4512">
            <v>0</v>
          </cell>
          <cell r="E4512">
            <v>0</v>
          </cell>
          <cell r="F4512">
            <v>0</v>
          </cell>
          <cell r="G4512">
            <v>0</v>
          </cell>
          <cell r="H4512">
            <v>0</v>
          </cell>
          <cell r="I4512">
            <v>0</v>
          </cell>
          <cell r="J4512">
            <v>0</v>
          </cell>
          <cell r="K4512">
            <v>0</v>
          </cell>
          <cell r="L4512">
            <v>0</v>
          </cell>
          <cell r="M4512">
            <v>0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>
            <v>0</v>
          </cell>
          <cell r="T4512">
            <v>0</v>
          </cell>
        </row>
        <row r="4513">
          <cell r="A4513">
            <v>27522562</v>
          </cell>
          <cell r="B4513" t="str">
            <v>27522562 RG23A Ed Cess FMRV EG-'22</v>
          </cell>
          <cell r="C4513">
            <v>0</v>
          </cell>
          <cell r="D4513">
            <v>0</v>
          </cell>
          <cell r="E4513">
            <v>0</v>
          </cell>
          <cell r="F4513">
            <v>0</v>
          </cell>
          <cell r="G4513">
            <v>0</v>
          </cell>
          <cell r="H4513">
            <v>0</v>
          </cell>
          <cell r="I4513">
            <v>0</v>
          </cell>
          <cell r="J4513">
            <v>0</v>
          </cell>
          <cell r="K4513">
            <v>0</v>
          </cell>
          <cell r="L4513">
            <v>0</v>
          </cell>
          <cell r="M4513">
            <v>0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>
            <v>0</v>
          </cell>
          <cell r="T4513">
            <v>0</v>
          </cell>
        </row>
        <row r="4514">
          <cell r="A4514">
            <v>27522563</v>
          </cell>
          <cell r="B4514" t="str">
            <v>27522563 RG23A Ed Cess MRVA EG-23</v>
          </cell>
          <cell r="C4514">
            <v>0</v>
          </cell>
          <cell r="D4514">
            <v>0</v>
          </cell>
          <cell r="E4514">
            <v>0</v>
          </cell>
          <cell r="F4514">
            <v>0</v>
          </cell>
          <cell r="G4514">
            <v>0</v>
          </cell>
          <cell r="H4514">
            <v>0</v>
          </cell>
          <cell r="I4514">
            <v>0</v>
          </cell>
          <cell r="J4514">
            <v>0</v>
          </cell>
          <cell r="K4514">
            <v>0</v>
          </cell>
          <cell r="L4514">
            <v>0</v>
          </cell>
          <cell r="M4514">
            <v>0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>
            <v>0</v>
          </cell>
          <cell r="T4514">
            <v>0</v>
          </cell>
        </row>
        <row r="4515">
          <cell r="A4515">
            <v>27522564</v>
          </cell>
          <cell r="B4515" t="str">
            <v>27522564 RG23A Ed Cess MRVF EG-24</v>
          </cell>
          <cell r="C4515">
            <v>0</v>
          </cell>
          <cell r="D4515">
            <v>0</v>
          </cell>
          <cell r="E4515">
            <v>0</v>
          </cell>
          <cell r="F4515">
            <v>0</v>
          </cell>
          <cell r="G4515">
            <v>0</v>
          </cell>
          <cell r="H4515">
            <v>0</v>
          </cell>
          <cell r="I4515">
            <v>0</v>
          </cell>
          <cell r="J4515">
            <v>0</v>
          </cell>
          <cell r="K4515">
            <v>0</v>
          </cell>
          <cell r="L4515">
            <v>0</v>
          </cell>
          <cell r="M4515">
            <v>0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>
            <v>0</v>
          </cell>
          <cell r="T4515">
            <v>0</v>
          </cell>
        </row>
        <row r="4516">
          <cell r="A4516">
            <v>27522565</v>
          </cell>
          <cell r="B4516" t="str">
            <v>27522565 RG23A Ed Cess MRVH EG-25</v>
          </cell>
          <cell r="C4516">
            <v>0</v>
          </cell>
          <cell r="D4516">
            <v>0</v>
          </cell>
          <cell r="E4516">
            <v>0</v>
          </cell>
          <cell r="F4516">
            <v>0</v>
          </cell>
          <cell r="G4516">
            <v>0</v>
          </cell>
          <cell r="H4516">
            <v>0</v>
          </cell>
          <cell r="I4516">
            <v>0</v>
          </cell>
          <cell r="J4516">
            <v>0</v>
          </cell>
          <cell r="K4516">
            <v>0</v>
          </cell>
          <cell r="L4516">
            <v>0</v>
          </cell>
          <cell r="M4516">
            <v>0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>
            <v>0</v>
          </cell>
          <cell r="T4516">
            <v>0</v>
          </cell>
        </row>
        <row r="4517">
          <cell r="A4517">
            <v>27522574</v>
          </cell>
          <cell r="B4517" t="str">
            <v>27522574 RG23A Ed Cess AI05 EG-09</v>
          </cell>
          <cell r="C4517">
            <v>0</v>
          </cell>
          <cell r="D4517">
            <v>0</v>
          </cell>
          <cell r="E4517">
            <v>0</v>
          </cell>
          <cell r="F4517">
            <v>0</v>
          </cell>
          <cell r="G4517">
            <v>0</v>
          </cell>
          <cell r="H4517">
            <v>0</v>
          </cell>
          <cell r="I4517">
            <v>0</v>
          </cell>
          <cell r="J4517">
            <v>0</v>
          </cell>
          <cell r="K4517">
            <v>0</v>
          </cell>
          <cell r="L4517">
            <v>0</v>
          </cell>
          <cell r="M4517">
            <v>0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>
            <v>0</v>
          </cell>
          <cell r="T4517">
            <v>0</v>
          </cell>
        </row>
        <row r="4518">
          <cell r="A4518">
            <v>27522575</v>
          </cell>
          <cell r="B4518" t="str">
            <v>27522575 RG23A Ed Cess AR03 EG-06</v>
          </cell>
          <cell r="C4518">
            <v>0</v>
          </cell>
          <cell r="D4518">
            <v>0</v>
          </cell>
          <cell r="E4518">
            <v>0</v>
          </cell>
          <cell r="F4518">
            <v>0</v>
          </cell>
          <cell r="G4518">
            <v>0</v>
          </cell>
          <cell r="H4518">
            <v>0</v>
          </cell>
          <cell r="I4518">
            <v>0</v>
          </cell>
          <cell r="J4518">
            <v>0</v>
          </cell>
          <cell r="K4518">
            <v>0</v>
          </cell>
          <cell r="L4518">
            <v>0</v>
          </cell>
          <cell r="M4518">
            <v>0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>
            <v>0</v>
          </cell>
          <cell r="T4518">
            <v>0</v>
          </cell>
        </row>
        <row r="4519">
          <cell r="A4519">
            <v>27522591</v>
          </cell>
          <cell r="B4519" t="str">
            <v>27522591 RG23A Ed Cess A028 EG-68</v>
          </cell>
          <cell r="C4519">
            <v>0</v>
          </cell>
          <cell r="D4519">
            <v>0</v>
          </cell>
          <cell r="E4519">
            <v>0</v>
          </cell>
          <cell r="F4519">
            <v>0</v>
          </cell>
          <cell r="G4519">
            <v>0</v>
          </cell>
          <cell r="H4519">
            <v>0</v>
          </cell>
          <cell r="I4519">
            <v>0</v>
          </cell>
          <cell r="J4519">
            <v>0</v>
          </cell>
          <cell r="K4519">
            <v>0</v>
          </cell>
          <cell r="L4519">
            <v>0</v>
          </cell>
          <cell r="M4519">
            <v>0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>
            <v>0</v>
          </cell>
          <cell r="T4519">
            <v>0</v>
          </cell>
        </row>
        <row r="4520">
          <cell r="A4520">
            <v>27522603</v>
          </cell>
          <cell r="B4520" t="str">
            <v>27522603 RG23A Ed Cess FPWS EG-59</v>
          </cell>
          <cell r="C4520">
            <v>0</v>
          </cell>
          <cell r="D4520">
            <v>0</v>
          </cell>
          <cell r="E4520">
            <v>0</v>
          </cell>
          <cell r="F4520">
            <v>0</v>
          </cell>
          <cell r="G4520">
            <v>0</v>
          </cell>
          <cell r="H4520">
            <v>0</v>
          </cell>
          <cell r="I4520">
            <v>0</v>
          </cell>
          <cell r="J4520">
            <v>0</v>
          </cell>
          <cell r="K4520">
            <v>0</v>
          </cell>
          <cell r="L4520">
            <v>0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>
            <v>0</v>
          </cell>
          <cell r="T4520">
            <v>0</v>
          </cell>
        </row>
        <row r="4521">
          <cell r="A4521">
            <v>27522605</v>
          </cell>
          <cell r="B4521" t="str">
            <v>27522605 RG23A Ed Cess ASCB EG-78</v>
          </cell>
          <cell r="C4521">
            <v>0</v>
          </cell>
          <cell r="D4521">
            <v>0</v>
          </cell>
          <cell r="E4521">
            <v>0</v>
          </cell>
          <cell r="F4521">
            <v>0</v>
          </cell>
          <cell r="G4521">
            <v>0</v>
          </cell>
          <cell r="H4521">
            <v>0</v>
          </cell>
          <cell r="I4521">
            <v>0</v>
          </cell>
          <cell r="J4521">
            <v>0</v>
          </cell>
          <cell r="K4521">
            <v>0</v>
          </cell>
          <cell r="L4521">
            <v>0</v>
          </cell>
          <cell r="M4521">
            <v>0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>
            <v>0</v>
          </cell>
          <cell r="T4521">
            <v>0</v>
          </cell>
        </row>
        <row r="4522">
          <cell r="A4522">
            <v>27522608</v>
          </cell>
          <cell r="B4522" t="str">
            <v>27522608 RG23A Ed Cess SS01 EG-74</v>
          </cell>
          <cell r="C4522">
            <v>0</v>
          </cell>
          <cell r="D4522">
            <v>0</v>
          </cell>
          <cell r="E4522">
            <v>0</v>
          </cell>
          <cell r="F4522">
            <v>0</v>
          </cell>
          <cell r="G4522">
            <v>0</v>
          </cell>
          <cell r="H4522">
            <v>0</v>
          </cell>
          <cell r="I4522">
            <v>0</v>
          </cell>
          <cell r="J4522">
            <v>0</v>
          </cell>
          <cell r="K4522">
            <v>0</v>
          </cell>
          <cell r="L4522">
            <v>0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>
            <v>0</v>
          </cell>
          <cell r="T4522">
            <v>0</v>
          </cell>
        </row>
        <row r="4523">
          <cell r="A4523">
            <v>27522610</v>
          </cell>
          <cell r="B4523" t="str">
            <v>27522610 RG23A Ed Cess SJ01 EG-91</v>
          </cell>
          <cell r="C4523">
            <v>0</v>
          </cell>
          <cell r="D4523">
            <v>0</v>
          </cell>
          <cell r="E4523">
            <v>0</v>
          </cell>
          <cell r="F4523">
            <v>0</v>
          </cell>
          <cell r="G4523">
            <v>0</v>
          </cell>
          <cell r="H4523">
            <v>0</v>
          </cell>
          <cell r="I4523">
            <v>0</v>
          </cell>
          <cell r="J4523">
            <v>0</v>
          </cell>
          <cell r="K4523">
            <v>0</v>
          </cell>
          <cell r="L4523">
            <v>0</v>
          </cell>
          <cell r="M4523">
            <v>0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>
            <v>0</v>
          </cell>
          <cell r="T4523">
            <v>0</v>
          </cell>
        </row>
        <row r="4524">
          <cell r="A4524">
            <v>27522611</v>
          </cell>
          <cell r="B4524" t="str">
            <v>27522611 RG23A Ed Cess MT05 EG-B1</v>
          </cell>
          <cell r="C4524">
            <v>0</v>
          </cell>
          <cell r="D4524">
            <v>0</v>
          </cell>
          <cell r="E4524">
            <v>0</v>
          </cell>
          <cell r="F4524">
            <v>0</v>
          </cell>
          <cell r="G4524">
            <v>0</v>
          </cell>
          <cell r="H4524">
            <v>0</v>
          </cell>
          <cell r="I4524">
            <v>0</v>
          </cell>
          <cell r="J4524">
            <v>0</v>
          </cell>
          <cell r="K4524">
            <v>0</v>
          </cell>
          <cell r="L4524">
            <v>0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>
            <v>0</v>
          </cell>
          <cell r="T4524">
            <v>0</v>
          </cell>
        </row>
        <row r="4525">
          <cell r="A4525">
            <v>27522612</v>
          </cell>
          <cell r="B4525" t="str">
            <v>27522612 RG23A Ed Cess MT07 EG-B2</v>
          </cell>
          <cell r="C4525">
            <v>27222.19</v>
          </cell>
          <cell r="D4525">
            <v>0</v>
          </cell>
          <cell r="E4525">
            <v>0</v>
          </cell>
          <cell r="F4525">
            <v>0</v>
          </cell>
          <cell r="G4525">
            <v>0</v>
          </cell>
          <cell r="H4525">
            <v>0</v>
          </cell>
          <cell r="I4525">
            <v>0</v>
          </cell>
          <cell r="J4525">
            <v>0</v>
          </cell>
          <cell r="K4525">
            <v>0</v>
          </cell>
          <cell r="L4525">
            <v>0</v>
          </cell>
          <cell r="M4525">
            <v>0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>
            <v>0</v>
          </cell>
          <cell r="T4525">
            <v>27222.19</v>
          </cell>
        </row>
        <row r="4526">
          <cell r="A4526">
            <v>27522613</v>
          </cell>
          <cell r="B4526" t="str">
            <v>27522613 RG23A Ed Cess MT11  EG-B3</v>
          </cell>
          <cell r="C4526">
            <v>0</v>
          </cell>
          <cell r="D4526">
            <v>0</v>
          </cell>
          <cell r="E4526">
            <v>0</v>
          </cell>
          <cell r="F4526">
            <v>0</v>
          </cell>
          <cell r="G4526">
            <v>0</v>
          </cell>
          <cell r="H4526">
            <v>0</v>
          </cell>
          <cell r="I4526">
            <v>0</v>
          </cell>
          <cell r="J4526">
            <v>0</v>
          </cell>
          <cell r="K4526">
            <v>0</v>
          </cell>
          <cell r="L4526">
            <v>0</v>
          </cell>
          <cell r="M4526">
            <v>0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>
            <v>0</v>
          </cell>
          <cell r="T4526">
            <v>0</v>
          </cell>
        </row>
        <row r="4527">
          <cell r="A4527">
            <v>27522616</v>
          </cell>
          <cell r="B4527" t="str">
            <v>27522616 RG23A Ed Cess F033 EG-NP</v>
          </cell>
          <cell r="C4527">
            <v>0</v>
          </cell>
          <cell r="D4527">
            <v>0</v>
          </cell>
          <cell r="E4527">
            <v>0</v>
          </cell>
          <cell r="F4527">
            <v>0</v>
          </cell>
          <cell r="G4527">
            <v>0</v>
          </cell>
          <cell r="H4527">
            <v>0</v>
          </cell>
          <cell r="I4527">
            <v>0</v>
          </cell>
          <cell r="J4527">
            <v>0</v>
          </cell>
          <cell r="K4527">
            <v>0</v>
          </cell>
          <cell r="L4527">
            <v>0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>
            <v>0</v>
          </cell>
          <cell r="T4527">
            <v>0</v>
          </cell>
        </row>
        <row r="4528">
          <cell r="A4528">
            <v>27522617</v>
          </cell>
          <cell r="B4528" t="str">
            <v>27522617 RG23A Ed Cess F8FP EG-FP</v>
          </cell>
          <cell r="C4528">
            <v>0</v>
          </cell>
          <cell r="D4528">
            <v>0</v>
          </cell>
          <cell r="E4528">
            <v>0</v>
          </cell>
          <cell r="F4528">
            <v>0</v>
          </cell>
          <cell r="G4528">
            <v>0</v>
          </cell>
          <cell r="H4528">
            <v>0</v>
          </cell>
          <cell r="I4528">
            <v>0</v>
          </cell>
          <cell r="J4528">
            <v>0</v>
          </cell>
          <cell r="K4528">
            <v>0</v>
          </cell>
          <cell r="L4528">
            <v>0</v>
          </cell>
          <cell r="M4528">
            <v>0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>
            <v>0</v>
          </cell>
          <cell r="T4528">
            <v>0</v>
          </cell>
        </row>
        <row r="4529">
          <cell r="A4529">
            <v>27522619</v>
          </cell>
          <cell r="B4529" t="str">
            <v>27522619 RG23A Ed Cess F035 EG-F4</v>
          </cell>
          <cell r="C4529">
            <v>0</v>
          </cell>
          <cell r="D4529">
            <v>0</v>
          </cell>
          <cell r="E4529">
            <v>0</v>
          </cell>
          <cell r="F4529">
            <v>0</v>
          </cell>
          <cell r="G4529">
            <v>0</v>
          </cell>
          <cell r="H4529">
            <v>0</v>
          </cell>
          <cell r="I4529">
            <v>0</v>
          </cell>
          <cell r="J4529">
            <v>0</v>
          </cell>
          <cell r="K4529">
            <v>0</v>
          </cell>
          <cell r="L4529">
            <v>0</v>
          </cell>
          <cell r="M4529">
            <v>0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>
            <v>0</v>
          </cell>
          <cell r="T4529">
            <v>0</v>
          </cell>
        </row>
        <row r="4530">
          <cell r="A4530">
            <v>27522621</v>
          </cell>
          <cell r="B4530" t="str">
            <v>27522621 RG23A Ed Cess A040 EG-A5</v>
          </cell>
          <cell r="C4530">
            <v>0</v>
          </cell>
          <cell r="D4530">
            <v>0</v>
          </cell>
          <cell r="E4530">
            <v>0</v>
          </cell>
          <cell r="F4530">
            <v>0</v>
          </cell>
          <cell r="G4530">
            <v>0</v>
          </cell>
          <cell r="H4530">
            <v>0</v>
          </cell>
          <cell r="I4530">
            <v>0</v>
          </cell>
          <cell r="J4530">
            <v>0</v>
          </cell>
          <cell r="K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>
            <v>0</v>
          </cell>
          <cell r="T4530">
            <v>0</v>
          </cell>
        </row>
        <row r="4531">
          <cell r="A4531">
            <v>27522622</v>
          </cell>
          <cell r="B4531" t="str">
            <v>27522622 RG23A Ed Cess F040 EG-A6</v>
          </cell>
          <cell r="C4531">
            <v>0</v>
          </cell>
          <cell r="D4531">
            <v>0</v>
          </cell>
          <cell r="E4531">
            <v>0</v>
          </cell>
          <cell r="F4531">
            <v>0</v>
          </cell>
          <cell r="G4531">
            <v>0</v>
          </cell>
          <cell r="H4531">
            <v>0</v>
          </cell>
          <cell r="I4531">
            <v>0</v>
          </cell>
          <cell r="J4531">
            <v>0</v>
          </cell>
          <cell r="K4531">
            <v>0</v>
          </cell>
          <cell r="L4531">
            <v>0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>
            <v>0</v>
          </cell>
          <cell r="T4531">
            <v>0</v>
          </cell>
        </row>
        <row r="4532">
          <cell r="A4532">
            <v>27522623</v>
          </cell>
          <cell r="B4532" t="str">
            <v>27522623 RG23A Ed Cess SC01 EG-A7</v>
          </cell>
          <cell r="C4532">
            <v>0</v>
          </cell>
          <cell r="D4532">
            <v>0</v>
          </cell>
          <cell r="E4532">
            <v>0</v>
          </cell>
          <cell r="F4532">
            <v>0</v>
          </cell>
          <cell r="G4532">
            <v>0</v>
          </cell>
          <cell r="H4532">
            <v>0</v>
          </cell>
          <cell r="I4532">
            <v>0</v>
          </cell>
          <cell r="J4532">
            <v>0</v>
          </cell>
          <cell r="K4532">
            <v>0</v>
          </cell>
          <cell r="L4532">
            <v>0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>
            <v>0</v>
          </cell>
          <cell r="T4532">
            <v>0</v>
          </cell>
        </row>
        <row r="4533">
          <cell r="A4533">
            <v>27522624</v>
          </cell>
          <cell r="B4533" t="str">
            <v>27522624 RG23A Ed Cess A041 EG-A8</v>
          </cell>
          <cell r="C4533">
            <v>0</v>
          </cell>
          <cell r="D4533">
            <v>0</v>
          </cell>
          <cell r="E4533">
            <v>0</v>
          </cell>
          <cell r="F4533">
            <v>0</v>
          </cell>
          <cell r="G4533">
            <v>0</v>
          </cell>
          <cell r="H4533">
            <v>0</v>
          </cell>
          <cell r="I4533">
            <v>0</v>
          </cell>
          <cell r="J4533">
            <v>0</v>
          </cell>
          <cell r="K4533">
            <v>0</v>
          </cell>
          <cell r="L4533">
            <v>0</v>
          </cell>
          <cell r="M4533">
            <v>0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>
            <v>0</v>
          </cell>
          <cell r="S4533">
            <v>0</v>
          </cell>
          <cell r="T4533">
            <v>0</v>
          </cell>
        </row>
        <row r="4534">
          <cell r="A4534">
            <v>27522625</v>
          </cell>
          <cell r="B4534" t="str">
            <v>27522625 RG23A Ed Cess F041 EG-A9</v>
          </cell>
          <cell r="C4534">
            <v>0</v>
          </cell>
          <cell r="D4534">
            <v>0</v>
          </cell>
          <cell r="E4534">
            <v>0</v>
          </cell>
          <cell r="F4534">
            <v>0</v>
          </cell>
          <cell r="G4534">
            <v>0</v>
          </cell>
          <cell r="H4534">
            <v>0</v>
          </cell>
          <cell r="I4534">
            <v>0</v>
          </cell>
          <cell r="J4534">
            <v>0</v>
          </cell>
          <cell r="K4534">
            <v>0</v>
          </cell>
          <cell r="L4534">
            <v>0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>
            <v>0</v>
          </cell>
          <cell r="T4534">
            <v>0</v>
          </cell>
        </row>
        <row r="4535">
          <cell r="A4535">
            <v>27523001</v>
          </cell>
          <cell r="B4535" t="str">
            <v>27523001 RG23A SHE Cess F002 EG-02</v>
          </cell>
          <cell r="C4535">
            <v>0</v>
          </cell>
          <cell r="D4535">
            <v>0</v>
          </cell>
          <cell r="E4535">
            <v>0</v>
          </cell>
          <cell r="F4535">
            <v>0</v>
          </cell>
          <cell r="G4535">
            <v>0</v>
          </cell>
          <cell r="H4535">
            <v>0</v>
          </cell>
          <cell r="I4535">
            <v>0</v>
          </cell>
          <cell r="J4535">
            <v>0</v>
          </cell>
          <cell r="K4535">
            <v>0</v>
          </cell>
          <cell r="L4535">
            <v>0</v>
          </cell>
          <cell r="M4535">
            <v>0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>
            <v>0</v>
          </cell>
          <cell r="T4535">
            <v>0</v>
          </cell>
        </row>
        <row r="4536">
          <cell r="A4536">
            <v>27523002</v>
          </cell>
          <cell r="B4536" t="str">
            <v>27523002 RG23A SHE Cess F003 EG-03</v>
          </cell>
          <cell r="C4536">
            <v>0</v>
          </cell>
          <cell r="D4536">
            <v>0</v>
          </cell>
          <cell r="E4536">
            <v>0</v>
          </cell>
          <cell r="F4536">
            <v>0</v>
          </cell>
          <cell r="G4536">
            <v>0</v>
          </cell>
          <cell r="H4536">
            <v>0</v>
          </cell>
          <cell r="I4536">
            <v>0</v>
          </cell>
          <cell r="J4536">
            <v>0</v>
          </cell>
          <cell r="K4536">
            <v>0</v>
          </cell>
          <cell r="L4536">
            <v>0</v>
          </cell>
          <cell r="M4536">
            <v>0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>
            <v>0</v>
          </cell>
          <cell r="T4536">
            <v>0</v>
          </cell>
        </row>
        <row r="4537">
          <cell r="A4537">
            <v>27523003</v>
          </cell>
          <cell r="B4537" t="str">
            <v>27523003 RG23A SHE Cess F016 EG-94</v>
          </cell>
          <cell r="C4537">
            <v>0</v>
          </cell>
          <cell r="D4537">
            <v>0</v>
          </cell>
          <cell r="E4537">
            <v>0</v>
          </cell>
          <cell r="F4537">
            <v>0</v>
          </cell>
          <cell r="G4537">
            <v>0</v>
          </cell>
          <cell r="H4537">
            <v>0</v>
          </cell>
          <cell r="I4537">
            <v>0</v>
          </cell>
          <cell r="J4537">
            <v>0</v>
          </cell>
          <cell r="K4537">
            <v>0</v>
          </cell>
          <cell r="L4537">
            <v>0</v>
          </cell>
          <cell r="M4537">
            <v>0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>
            <v>0</v>
          </cell>
          <cell r="T4537">
            <v>0</v>
          </cell>
        </row>
        <row r="4538">
          <cell r="A4538">
            <v>27523004</v>
          </cell>
          <cell r="B4538" t="str">
            <v>27523004 RG23A SHE Cess F005 EG-95</v>
          </cell>
          <cell r="C4538">
            <v>0</v>
          </cell>
          <cell r="D4538">
            <v>0</v>
          </cell>
          <cell r="E4538">
            <v>0</v>
          </cell>
          <cell r="F4538">
            <v>0</v>
          </cell>
          <cell r="G4538">
            <v>0</v>
          </cell>
          <cell r="H4538">
            <v>0</v>
          </cell>
          <cell r="I4538">
            <v>0</v>
          </cell>
          <cell r="J4538">
            <v>0</v>
          </cell>
          <cell r="K4538">
            <v>0</v>
          </cell>
          <cell r="L4538">
            <v>0</v>
          </cell>
          <cell r="M4538">
            <v>0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>
            <v>0</v>
          </cell>
          <cell r="S4538">
            <v>0</v>
          </cell>
          <cell r="T4538">
            <v>0</v>
          </cell>
        </row>
        <row r="4539">
          <cell r="A4539">
            <v>27523005</v>
          </cell>
          <cell r="B4539" t="str">
            <v>27523005 RG23A SHE Cess F007 EG-97</v>
          </cell>
          <cell r="C4539">
            <v>0</v>
          </cell>
          <cell r="D4539">
            <v>0</v>
          </cell>
          <cell r="E4539">
            <v>0</v>
          </cell>
          <cell r="F4539">
            <v>0</v>
          </cell>
          <cell r="G4539">
            <v>0</v>
          </cell>
          <cell r="H4539">
            <v>0</v>
          </cell>
          <cell r="I4539">
            <v>0</v>
          </cell>
          <cell r="J4539">
            <v>0</v>
          </cell>
          <cell r="K4539">
            <v>0</v>
          </cell>
          <cell r="L4539">
            <v>0</v>
          </cell>
          <cell r="M4539">
            <v>0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>
            <v>0</v>
          </cell>
          <cell r="T4539">
            <v>0</v>
          </cell>
        </row>
        <row r="4540">
          <cell r="A4540">
            <v>27523006</v>
          </cell>
          <cell r="B4540" t="str">
            <v>27523006 RG23A SHE Cess F015 EG-04</v>
          </cell>
          <cell r="C4540">
            <v>0</v>
          </cell>
          <cell r="D4540">
            <v>0</v>
          </cell>
          <cell r="E4540">
            <v>0</v>
          </cell>
          <cell r="F4540">
            <v>0</v>
          </cell>
          <cell r="G4540">
            <v>0</v>
          </cell>
          <cell r="H4540">
            <v>0</v>
          </cell>
          <cell r="I4540">
            <v>0</v>
          </cell>
          <cell r="J4540">
            <v>0</v>
          </cell>
          <cell r="K4540">
            <v>0</v>
          </cell>
          <cell r="L4540">
            <v>0</v>
          </cell>
          <cell r="M4540">
            <v>0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>
            <v>0</v>
          </cell>
          <cell r="T4540">
            <v>0</v>
          </cell>
        </row>
        <row r="4541">
          <cell r="A4541">
            <v>27523007</v>
          </cell>
          <cell r="B4541" t="str">
            <v>27523007 RG23A SHE Cess F010 EG-10</v>
          </cell>
          <cell r="C4541">
            <v>0</v>
          </cell>
          <cell r="D4541">
            <v>0</v>
          </cell>
          <cell r="E4541">
            <v>0</v>
          </cell>
          <cell r="F4541">
            <v>0</v>
          </cell>
          <cell r="G4541">
            <v>0</v>
          </cell>
          <cell r="H4541">
            <v>0</v>
          </cell>
          <cell r="I4541">
            <v>0</v>
          </cell>
          <cell r="J4541">
            <v>0</v>
          </cell>
          <cell r="K4541">
            <v>0</v>
          </cell>
          <cell r="L4541">
            <v>0</v>
          </cell>
          <cell r="M4541">
            <v>0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>
            <v>0</v>
          </cell>
          <cell r="T4541">
            <v>0</v>
          </cell>
        </row>
        <row r="4542">
          <cell r="A4542">
            <v>27523008</v>
          </cell>
          <cell r="B4542" t="str">
            <v>27523008 RG23A SHE Cess F014 EG-93</v>
          </cell>
          <cell r="C4542">
            <v>0</v>
          </cell>
          <cell r="D4542">
            <v>0</v>
          </cell>
          <cell r="E4542">
            <v>0</v>
          </cell>
          <cell r="F4542">
            <v>0</v>
          </cell>
          <cell r="G4542">
            <v>0</v>
          </cell>
          <cell r="H4542">
            <v>0</v>
          </cell>
          <cell r="I4542">
            <v>0</v>
          </cell>
          <cell r="J4542">
            <v>0</v>
          </cell>
          <cell r="K4542">
            <v>0</v>
          </cell>
          <cell r="L4542">
            <v>0</v>
          </cell>
          <cell r="M4542">
            <v>0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>
            <v>0</v>
          </cell>
          <cell r="T4542">
            <v>0</v>
          </cell>
        </row>
        <row r="4543">
          <cell r="A4543">
            <v>27523009</v>
          </cell>
          <cell r="B4543" t="str">
            <v>27523009 RG23A SHE Cess F008 EG-98</v>
          </cell>
          <cell r="C4543">
            <v>0</v>
          </cell>
          <cell r="D4543">
            <v>0</v>
          </cell>
          <cell r="E4543">
            <v>0</v>
          </cell>
          <cell r="F4543">
            <v>0</v>
          </cell>
          <cell r="G4543">
            <v>0</v>
          </cell>
          <cell r="H4543">
            <v>0</v>
          </cell>
          <cell r="I4543">
            <v>0</v>
          </cell>
          <cell r="J4543">
            <v>0</v>
          </cell>
          <cell r="K4543">
            <v>0</v>
          </cell>
          <cell r="L4543">
            <v>0</v>
          </cell>
          <cell r="M4543">
            <v>0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>
            <v>0</v>
          </cell>
          <cell r="T4543">
            <v>0</v>
          </cell>
        </row>
        <row r="4544">
          <cell r="A4544">
            <v>27523010</v>
          </cell>
          <cell r="B4544" t="str">
            <v>27523010 RG23A SHE Cess F009 EG-99</v>
          </cell>
          <cell r="C4544">
            <v>0</v>
          </cell>
          <cell r="D4544">
            <v>0</v>
          </cell>
          <cell r="E4544">
            <v>0</v>
          </cell>
          <cell r="F4544">
            <v>0</v>
          </cell>
          <cell r="G4544">
            <v>0</v>
          </cell>
          <cell r="H4544">
            <v>0</v>
          </cell>
          <cell r="I4544">
            <v>0</v>
          </cell>
          <cell r="J4544">
            <v>0</v>
          </cell>
          <cell r="K4544">
            <v>0</v>
          </cell>
          <cell r="L4544">
            <v>0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>
            <v>0</v>
          </cell>
          <cell r="T4544">
            <v>0</v>
          </cell>
        </row>
        <row r="4545">
          <cell r="A4545">
            <v>27523011</v>
          </cell>
          <cell r="B4545" t="str">
            <v>27523011 RG23A SHE Cess FS01 EG-26</v>
          </cell>
          <cell r="C4545">
            <v>0</v>
          </cell>
          <cell r="D4545">
            <v>0</v>
          </cell>
          <cell r="E4545">
            <v>0</v>
          </cell>
          <cell r="F4545">
            <v>0</v>
          </cell>
          <cell r="G4545">
            <v>0</v>
          </cell>
          <cell r="H4545">
            <v>0</v>
          </cell>
          <cell r="I4545">
            <v>0</v>
          </cell>
          <cell r="J4545">
            <v>0</v>
          </cell>
          <cell r="K4545">
            <v>0</v>
          </cell>
          <cell r="L4545">
            <v>0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>
            <v>0</v>
          </cell>
          <cell r="T4545">
            <v>0</v>
          </cell>
        </row>
        <row r="4546">
          <cell r="A4546">
            <v>27523012</v>
          </cell>
          <cell r="B4546" t="str">
            <v>27523012 RG23A SHE Cess FS02 EG-27</v>
          </cell>
          <cell r="C4546">
            <v>0</v>
          </cell>
          <cell r="D4546">
            <v>0</v>
          </cell>
          <cell r="E4546">
            <v>0</v>
          </cell>
          <cell r="F4546">
            <v>0</v>
          </cell>
          <cell r="G4546">
            <v>0</v>
          </cell>
          <cell r="H4546">
            <v>0</v>
          </cell>
          <cell r="I4546">
            <v>0</v>
          </cell>
          <cell r="J4546">
            <v>0</v>
          </cell>
          <cell r="K4546">
            <v>0</v>
          </cell>
          <cell r="L4546">
            <v>0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>
            <v>0</v>
          </cell>
          <cell r="T4546">
            <v>0</v>
          </cell>
        </row>
        <row r="4547">
          <cell r="A4547">
            <v>27523013</v>
          </cell>
          <cell r="B4547" t="str">
            <v>27523013 RG23A SHE Cess FS03 EG-28</v>
          </cell>
          <cell r="C4547">
            <v>0</v>
          </cell>
          <cell r="D4547">
            <v>0</v>
          </cell>
          <cell r="E4547">
            <v>0</v>
          </cell>
          <cell r="F4547">
            <v>0</v>
          </cell>
          <cell r="G4547">
            <v>0</v>
          </cell>
          <cell r="H4547">
            <v>0</v>
          </cell>
          <cell r="I4547">
            <v>0</v>
          </cell>
          <cell r="J4547">
            <v>0</v>
          </cell>
          <cell r="K4547">
            <v>0</v>
          </cell>
          <cell r="L4547">
            <v>0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>
            <v>0</v>
          </cell>
          <cell r="T4547">
            <v>0</v>
          </cell>
        </row>
        <row r="4548">
          <cell r="A4548">
            <v>27523014</v>
          </cell>
          <cell r="B4548" t="str">
            <v>27523014 RG23A SHE Cess FS04 EG-29</v>
          </cell>
          <cell r="C4548">
            <v>0</v>
          </cell>
          <cell r="D4548">
            <v>0</v>
          </cell>
          <cell r="E4548">
            <v>0</v>
          </cell>
          <cell r="F4548">
            <v>0</v>
          </cell>
          <cell r="G4548">
            <v>0</v>
          </cell>
          <cell r="H4548">
            <v>0</v>
          </cell>
          <cell r="I4548">
            <v>0</v>
          </cell>
          <cell r="J4548">
            <v>0</v>
          </cell>
          <cell r="K4548">
            <v>0</v>
          </cell>
          <cell r="L4548">
            <v>0</v>
          </cell>
          <cell r="M4548">
            <v>0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>
            <v>0</v>
          </cell>
          <cell r="T4548">
            <v>0</v>
          </cell>
        </row>
        <row r="4549">
          <cell r="A4549">
            <v>27523015</v>
          </cell>
          <cell r="B4549" t="str">
            <v>27523015 RG23A SHE Cess A011 EG-11</v>
          </cell>
          <cell r="C4549">
            <v>0</v>
          </cell>
          <cell r="D4549">
            <v>0</v>
          </cell>
          <cell r="E4549">
            <v>0</v>
          </cell>
          <cell r="F4549">
            <v>0</v>
          </cell>
          <cell r="G4549">
            <v>0</v>
          </cell>
          <cell r="H4549">
            <v>0</v>
          </cell>
          <cell r="I4549">
            <v>0</v>
          </cell>
          <cell r="J4549">
            <v>0</v>
          </cell>
          <cell r="K4549">
            <v>0</v>
          </cell>
          <cell r="L4549">
            <v>0</v>
          </cell>
          <cell r="M4549">
            <v>0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>
            <v>0</v>
          </cell>
          <cell r="T4549">
            <v>0</v>
          </cell>
        </row>
        <row r="4550">
          <cell r="A4550">
            <v>27523016</v>
          </cell>
          <cell r="B4550" t="str">
            <v>27523016 RG23A SHE Cess A012 EG-11</v>
          </cell>
          <cell r="C4550">
            <v>0</v>
          </cell>
          <cell r="D4550">
            <v>0</v>
          </cell>
          <cell r="E4550">
            <v>0</v>
          </cell>
          <cell r="F4550">
            <v>0</v>
          </cell>
          <cell r="G4550">
            <v>0</v>
          </cell>
          <cell r="H4550">
            <v>0</v>
          </cell>
          <cell r="I4550">
            <v>0</v>
          </cell>
          <cell r="J4550">
            <v>0</v>
          </cell>
          <cell r="K4550">
            <v>0</v>
          </cell>
          <cell r="L4550">
            <v>0</v>
          </cell>
          <cell r="M4550">
            <v>0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>
            <v>0</v>
          </cell>
          <cell r="T4550">
            <v>0</v>
          </cell>
        </row>
        <row r="4551">
          <cell r="A4551">
            <v>27523017</v>
          </cell>
          <cell r="B4551" t="str">
            <v>27523017 RG23A SHE Cess A013 EG-11</v>
          </cell>
          <cell r="C4551">
            <v>0</v>
          </cell>
          <cell r="D4551">
            <v>0</v>
          </cell>
          <cell r="E4551">
            <v>0</v>
          </cell>
          <cell r="F4551">
            <v>0</v>
          </cell>
          <cell r="G4551">
            <v>0</v>
          </cell>
          <cell r="H4551">
            <v>0</v>
          </cell>
          <cell r="I4551">
            <v>0</v>
          </cell>
          <cell r="J4551">
            <v>0</v>
          </cell>
          <cell r="K4551">
            <v>0</v>
          </cell>
          <cell r="L4551">
            <v>0</v>
          </cell>
          <cell r="M4551">
            <v>0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>
            <v>0</v>
          </cell>
          <cell r="T4551">
            <v>0</v>
          </cell>
        </row>
        <row r="4552">
          <cell r="A4552">
            <v>27523018</v>
          </cell>
          <cell r="B4552" t="str">
            <v>27523018 RG23A SHE Cess A002 EG-12</v>
          </cell>
          <cell r="C4552">
            <v>0</v>
          </cell>
          <cell r="D4552">
            <v>0</v>
          </cell>
          <cell r="E4552">
            <v>0</v>
          </cell>
          <cell r="F4552">
            <v>0</v>
          </cell>
          <cell r="G4552">
            <v>0</v>
          </cell>
          <cell r="H4552">
            <v>0</v>
          </cell>
          <cell r="I4552">
            <v>0</v>
          </cell>
          <cell r="J4552">
            <v>0</v>
          </cell>
          <cell r="K4552">
            <v>0</v>
          </cell>
          <cell r="L4552">
            <v>0</v>
          </cell>
          <cell r="M4552">
            <v>0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>
            <v>0</v>
          </cell>
          <cell r="T4552">
            <v>0</v>
          </cell>
        </row>
        <row r="4553">
          <cell r="A4553">
            <v>27523019</v>
          </cell>
          <cell r="B4553" t="str">
            <v>27523019 RG23A SHE Cess A003 EG-13</v>
          </cell>
          <cell r="C4553">
            <v>0</v>
          </cell>
          <cell r="D4553">
            <v>0</v>
          </cell>
          <cell r="E4553">
            <v>0</v>
          </cell>
          <cell r="F4553">
            <v>0</v>
          </cell>
          <cell r="G4553">
            <v>0</v>
          </cell>
          <cell r="H4553">
            <v>0</v>
          </cell>
          <cell r="I4553">
            <v>0</v>
          </cell>
          <cell r="J4553">
            <v>0</v>
          </cell>
          <cell r="K4553">
            <v>0</v>
          </cell>
          <cell r="L4553">
            <v>0</v>
          </cell>
          <cell r="M4553">
            <v>0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>
            <v>0</v>
          </cell>
          <cell r="T4553">
            <v>0</v>
          </cell>
        </row>
        <row r="4554">
          <cell r="A4554">
            <v>27523020</v>
          </cell>
          <cell r="B4554" t="str">
            <v>27523020 RG23A SHE Cess A004 EG-14</v>
          </cell>
          <cell r="C4554">
            <v>0</v>
          </cell>
          <cell r="D4554">
            <v>0</v>
          </cell>
          <cell r="E4554">
            <v>0</v>
          </cell>
          <cell r="F4554">
            <v>0</v>
          </cell>
          <cell r="G4554">
            <v>0</v>
          </cell>
          <cell r="H4554">
            <v>0</v>
          </cell>
          <cell r="I4554">
            <v>0</v>
          </cell>
          <cell r="J4554">
            <v>0</v>
          </cell>
          <cell r="K4554">
            <v>0</v>
          </cell>
          <cell r="L4554">
            <v>0</v>
          </cell>
          <cell r="M4554">
            <v>0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>
            <v>0</v>
          </cell>
          <cell r="T4554">
            <v>0</v>
          </cell>
        </row>
        <row r="4555">
          <cell r="A4555">
            <v>27523021</v>
          </cell>
          <cell r="B4555" t="str">
            <v>27523021 RG23A SHE Cess A005 EG-15</v>
          </cell>
          <cell r="C4555">
            <v>0</v>
          </cell>
          <cell r="D4555">
            <v>0</v>
          </cell>
          <cell r="E4555">
            <v>0</v>
          </cell>
          <cell r="F4555">
            <v>0</v>
          </cell>
          <cell r="G4555">
            <v>0</v>
          </cell>
          <cell r="H4555">
            <v>0</v>
          </cell>
          <cell r="I4555">
            <v>0</v>
          </cell>
          <cell r="J4555">
            <v>0</v>
          </cell>
          <cell r="K4555">
            <v>0</v>
          </cell>
          <cell r="L4555">
            <v>0</v>
          </cell>
          <cell r="M4555">
            <v>0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>
            <v>0</v>
          </cell>
          <cell r="T4555">
            <v>0</v>
          </cell>
        </row>
        <row r="4556">
          <cell r="A4556">
            <v>27523022</v>
          </cell>
          <cell r="B4556" t="str">
            <v>27523022 RG23A SHE Cess A006 EG-16</v>
          </cell>
          <cell r="C4556">
            <v>0</v>
          </cell>
          <cell r="D4556">
            <v>0</v>
          </cell>
          <cell r="E4556">
            <v>0</v>
          </cell>
          <cell r="F4556">
            <v>0</v>
          </cell>
          <cell r="G4556">
            <v>0</v>
          </cell>
          <cell r="H4556">
            <v>0</v>
          </cell>
          <cell r="I4556">
            <v>0</v>
          </cell>
          <cell r="J4556">
            <v>0</v>
          </cell>
          <cell r="K4556">
            <v>0</v>
          </cell>
          <cell r="L4556">
            <v>0</v>
          </cell>
          <cell r="M4556">
            <v>0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>
            <v>0</v>
          </cell>
          <cell r="T4556">
            <v>0</v>
          </cell>
        </row>
        <row r="4557">
          <cell r="A4557">
            <v>27523023</v>
          </cell>
          <cell r="B4557" t="str">
            <v>27523023 RG23A SHE Cess A015 EG-18</v>
          </cell>
          <cell r="C4557">
            <v>0</v>
          </cell>
          <cell r="D4557">
            <v>0</v>
          </cell>
          <cell r="E4557">
            <v>0</v>
          </cell>
          <cell r="F4557">
            <v>0</v>
          </cell>
          <cell r="G4557">
            <v>0</v>
          </cell>
          <cell r="H4557">
            <v>0</v>
          </cell>
          <cell r="I4557">
            <v>0</v>
          </cell>
          <cell r="J4557">
            <v>0</v>
          </cell>
          <cell r="K4557">
            <v>0</v>
          </cell>
          <cell r="L4557">
            <v>0</v>
          </cell>
          <cell r="M4557">
            <v>0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>
            <v>0</v>
          </cell>
          <cell r="T4557">
            <v>0</v>
          </cell>
        </row>
        <row r="4558">
          <cell r="A4558">
            <v>27523024</v>
          </cell>
          <cell r="B4558" t="str">
            <v>27523024 RG23A SHE Cess A018 EG-19</v>
          </cell>
          <cell r="C4558">
            <v>0</v>
          </cell>
          <cell r="D4558">
            <v>0</v>
          </cell>
          <cell r="E4558">
            <v>0</v>
          </cell>
          <cell r="F4558">
            <v>0</v>
          </cell>
          <cell r="G4558">
            <v>0</v>
          </cell>
          <cell r="H4558">
            <v>0</v>
          </cell>
          <cell r="I4558">
            <v>0</v>
          </cell>
          <cell r="J4558">
            <v>0</v>
          </cell>
          <cell r="K4558">
            <v>0</v>
          </cell>
          <cell r="L4558">
            <v>0</v>
          </cell>
          <cell r="M4558">
            <v>0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>
            <v>0</v>
          </cell>
          <cell r="T4558">
            <v>0</v>
          </cell>
        </row>
        <row r="4559">
          <cell r="A4559">
            <v>27523025</v>
          </cell>
          <cell r="B4559" t="str">
            <v>27523025 RG23A SHE Cess MD05 EG-45</v>
          </cell>
          <cell r="C4559">
            <v>0</v>
          </cell>
          <cell r="D4559">
            <v>0</v>
          </cell>
          <cell r="E4559">
            <v>0</v>
          </cell>
          <cell r="F4559">
            <v>0</v>
          </cell>
          <cell r="G4559">
            <v>0</v>
          </cell>
          <cell r="H4559">
            <v>0</v>
          </cell>
          <cell r="I4559">
            <v>0</v>
          </cell>
          <cell r="J4559">
            <v>0</v>
          </cell>
          <cell r="K4559">
            <v>0</v>
          </cell>
          <cell r="L4559">
            <v>0</v>
          </cell>
          <cell r="M4559">
            <v>0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>
            <v>0</v>
          </cell>
          <cell r="T4559">
            <v>0</v>
          </cell>
        </row>
        <row r="4560">
          <cell r="A4560">
            <v>27523026</v>
          </cell>
          <cell r="B4560" t="str">
            <v>27523026 RG23A SHE Cess A010 EG-56</v>
          </cell>
          <cell r="C4560">
            <v>0</v>
          </cell>
          <cell r="D4560">
            <v>0</v>
          </cell>
          <cell r="E4560">
            <v>0</v>
          </cell>
          <cell r="F4560">
            <v>0</v>
          </cell>
          <cell r="G4560">
            <v>0</v>
          </cell>
          <cell r="H4560">
            <v>0</v>
          </cell>
          <cell r="I4560">
            <v>0</v>
          </cell>
          <cell r="J4560">
            <v>0</v>
          </cell>
          <cell r="K4560">
            <v>0</v>
          </cell>
          <cell r="L4560">
            <v>0</v>
          </cell>
          <cell r="M4560">
            <v>0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>
            <v>0</v>
          </cell>
          <cell r="T4560">
            <v>0</v>
          </cell>
        </row>
        <row r="4561">
          <cell r="A4561">
            <v>27523027</v>
          </cell>
          <cell r="B4561" t="str">
            <v>27523027 RG23A SHE Cess A008 EG-60</v>
          </cell>
          <cell r="C4561">
            <v>0</v>
          </cell>
          <cell r="D4561">
            <v>0</v>
          </cell>
          <cell r="E4561">
            <v>0</v>
          </cell>
          <cell r="F4561">
            <v>0</v>
          </cell>
          <cell r="G4561">
            <v>0</v>
          </cell>
          <cell r="H4561">
            <v>0</v>
          </cell>
          <cell r="I4561">
            <v>0</v>
          </cell>
          <cell r="J4561">
            <v>0</v>
          </cell>
          <cell r="K4561">
            <v>0</v>
          </cell>
          <cell r="L4561">
            <v>0</v>
          </cell>
          <cell r="M4561">
            <v>0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>
            <v>0</v>
          </cell>
          <cell r="T4561">
            <v>0</v>
          </cell>
        </row>
        <row r="4562">
          <cell r="A4562">
            <v>27523028</v>
          </cell>
          <cell r="B4562" t="str">
            <v>27523028 RG23A SHE Cess A009 EG-61</v>
          </cell>
          <cell r="C4562">
            <v>0</v>
          </cell>
          <cell r="D4562">
            <v>0</v>
          </cell>
          <cell r="E4562">
            <v>0</v>
          </cell>
          <cell r="F4562">
            <v>0</v>
          </cell>
          <cell r="G4562">
            <v>0</v>
          </cell>
          <cell r="H4562">
            <v>0</v>
          </cell>
          <cell r="I4562">
            <v>0</v>
          </cell>
          <cell r="J4562">
            <v>0</v>
          </cell>
          <cell r="K4562">
            <v>0</v>
          </cell>
          <cell r="L4562">
            <v>0</v>
          </cell>
          <cell r="M4562">
            <v>0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>
            <v>0</v>
          </cell>
          <cell r="T4562">
            <v>0</v>
          </cell>
        </row>
        <row r="4563">
          <cell r="A4563">
            <v>27523029</v>
          </cell>
          <cell r="B4563" t="str">
            <v>27523029 RG23A SHE Cess F001 EG-62</v>
          </cell>
          <cell r="C4563">
            <v>0</v>
          </cell>
          <cell r="D4563">
            <v>0</v>
          </cell>
          <cell r="E4563">
            <v>0</v>
          </cell>
          <cell r="F4563">
            <v>0</v>
          </cell>
          <cell r="G4563">
            <v>0</v>
          </cell>
          <cell r="H4563">
            <v>0</v>
          </cell>
          <cell r="I4563">
            <v>0</v>
          </cell>
          <cell r="J4563">
            <v>0</v>
          </cell>
          <cell r="K4563">
            <v>0</v>
          </cell>
          <cell r="L4563">
            <v>0</v>
          </cell>
          <cell r="M4563">
            <v>0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>
            <v>0</v>
          </cell>
          <cell r="T4563">
            <v>0</v>
          </cell>
        </row>
        <row r="4564">
          <cell r="A4564">
            <v>27523030</v>
          </cell>
          <cell r="B4564" t="str">
            <v>27523030 RG23A SHE Cess SA01 EG-63</v>
          </cell>
          <cell r="C4564">
            <v>0</v>
          </cell>
          <cell r="D4564">
            <v>0</v>
          </cell>
          <cell r="E4564">
            <v>0</v>
          </cell>
          <cell r="F4564">
            <v>0</v>
          </cell>
          <cell r="G4564">
            <v>0</v>
          </cell>
          <cell r="H4564">
            <v>0</v>
          </cell>
          <cell r="I4564">
            <v>0</v>
          </cell>
          <cell r="J4564">
            <v>0</v>
          </cell>
          <cell r="K4564">
            <v>0</v>
          </cell>
          <cell r="L4564">
            <v>0</v>
          </cell>
          <cell r="M4564">
            <v>0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>
            <v>0</v>
          </cell>
          <cell r="T4564">
            <v>0</v>
          </cell>
        </row>
        <row r="4565">
          <cell r="A4565">
            <v>27523031</v>
          </cell>
          <cell r="B4565" t="str">
            <v>27523031 RG23A SHE Cess SF01 EG-63</v>
          </cell>
          <cell r="C4565">
            <v>0</v>
          </cell>
          <cell r="D4565">
            <v>0</v>
          </cell>
          <cell r="E4565">
            <v>0</v>
          </cell>
          <cell r="F4565">
            <v>0</v>
          </cell>
          <cell r="G4565">
            <v>0</v>
          </cell>
          <cell r="H4565">
            <v>0</v>
          </cell>
          <cell r="I4565">
            <v>0</v>
          </cell>
          <cell r="J4565">
            <v>0</v>
          </cell>
          <cell r="K4565">
            <v>0</v>
          </cell>
          <cell r="L4565">
            <v>0</v>
          </cell>
          <cell r="M4565">
            <v>0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>
            <v>0</v>
          </cell>
          <cell r="S4565">
            <v>0</v>
          </cell>
          <cell r="T4565">
            <v>0</v>
          </cell>
        </row>
        <row r="4566">
          <cell r="A4566">
            <v>27523032</v>
          </cell>
          <cell r="B4566" t="str">
            <v>27523032 RG23A SHE Cess SF02 EG-63</v>
          </cell>
          <cell r="C4566">
            <v>0</v>
          </cell>
          <cell r="D4566">
            <v>0</v>
          </cell>
          <cell r="E4566">
            <v>0</v>
          </cell>
          <cell r="F4566">
            <v>0</v>
          </cell>
          <cell r="G4566">
            <v>0</v>
          </cell>
          <cell r="H4566">
            <v>0</v>
          </cell>
          <cell r="I4566">
            <v>0</v>
          </cell>
          <cell r="J4566">
            <v>0</v>
          </cell>
          <cell r="K4566">
            <v>0</v>
          </cell>
          <cell r="L4566">
            <v>0</v>
          </cell>
          <cell r="M4566">
            <v>0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>
            <v>0</v>
          </cell>
          <cell r="T4566">
            <v>0</v>
          </cell>
        </row>
        <row r="4567">
          <cell r="A4567">
            <v>27523033</v>
          </cell>
          <cell r="B4567" t="str">
            <v>27523033 RG23A SHE Cess SA02 EG-64</v>
          </cell>
          <cell r="C4567">
            <v>0</v>
          </cell>
          <cell r="D4567">
            <v>0</v>
          </cell>
          <cell r="E4567">
            <v>0</v>
          </cell>
          <cell r="F4567">
            <v>0</v>
          </cell>
          <cell r="G4567">
            <v>0</v>
          </cell>
          <cell r="H4567">
            <v>0</v>
          </cell>
          <cell r="I4567">
            <v>0</v>
          </cell>
          <cell r="J4567">
            <v>0</v>
          </cell>
          <cell r="K4567">
            <v>0</v>
          </cell>
          <cell r="L4567">
            <v>0</v>
          </cell>
          <cell r="M4567">
            <v>0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>
            <v>0</v>
          </cell>
          <cell r="T4567">
            <v>0</v>
          </cell>
        </row>
        <row r="4568">
          <cell r="A4568">
            <v>27523034</v>
          </cell>
          <cell r="B4568" t="str">
            <v>27523034 RG23A SHE Cess SA03 EG-65</v>
          </cell>
          <cell r="C4568">
            <v>0</v>
          </cell>
          <cell r="D4568">
            <v>0</v>
          </cell>
          <cell r="E4568">
            <v>0</v>
          </cell>
          <cell r="F4568">
            <v>0</v>
          </cell>
          <cell r="G4568">
            <v>0</v>
          </cell>
          <cell r="H4568">
            <v>0</v>
          </cell>
          <cell r="I4568">
            <v>0</v>
          </cell>
          <cell r="J4568">
            <v>0</v>
          </cell>
          <cell r="K4568">
            <v>0</v>
          </cell>
          <cell r="L4568">
            <v>0</v>
          </cell>
          <cell r="M4568">
            <v>0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>
            <v>0</v>
          </cell>
          <cell r="T4568">
            <v>0</v>
          </cell>
        </row>
        <row r="4569">
          <cell r="A4569">
            <v>27523035</v>
          </cell>
          <cell r="B4569" t="str">
            <v>27523035 RG23A SHE Cess A016 EG-71</v>
          </cell>
          <cell r="C4569">
            <v>0</v>
          </cell>
          <cell r="D4569">
            <v>0</v>
          </cell>
          <cell r="E4569">
            <v>0</v>
          </cell>
          <cell r="F4569">
            <v>0</v>
          </cell>
          <cell r="G4569">
            <v>0</v>
          </cell>
          <cell r="H4569">
            <v>0</v>
          </cell>
          <cell r="I4569">
            <v>0</v>
          </cell>
          <cell r="J4569">
            <v>0</v>
          </cell>
          <cell r="K4569">
            <v>0</v>
          </cell>
          <cell r="L4569">
            <v>0</v>
          </cell>
          <cell r="M4569">
            <v>0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>
            <v>0</v>
          </cell>
          <cell r="T4569">
            <v>0</v>
          </cell>
        </row>
        <row r="4570">
          <cell r="A4570">
            <v>27523036</v>
          </cell>
          <cell r="B4570" t="str">
            <v>27523036 RG23A SHE Cess F013 EG-72</v>
          </cell>
          <cell r="C4570">
            <v>0</v>
          </cell>
          <cell r="D4570">
            <v>0</v>
          </cell>
          <cell r="E4570">
            <v>0</v>
          </cell>
          <cell r="F4570">
            <v>0</v>
          </cell>
          <cell r="G4570">
            <v>0</v>
          </cell>
          <cell r="H4570">
            <v>0</v>
          </cell>
          <cell r="I4570">
            <v>0</v>
          </cell>
          <cell r="J4570">
            <v>0</v>
          </cell>
          <cell r="K4570">
            <v>0</v>
          </cell>
          <cell r="L4570">
            <v>0</v>
          </cell>
          <cell r="M4570">
            <v>0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>
            <v>0</v>
          </cell>
          <cell r="T4570">
            <v>0</v>
          </cell>
        </row>
        <row r="4571">
          <cell r="A4571">
            <v>27523037</v>
          </cell>
          <cell r="B4571" t="str">
            <v>27523037 RG23A SHE Cess SK01 EG-73</v>
          </cell>
          <cell r="C4571">
            <v>0</v>
          </cell>
          <cell r="D4571">
            <v>0</v>
          </cell>
          <cell r="E4571">
            <v>0</v>
          </cell>
          <cell r="F4571">
            <v>0</v>
          </cell>
          <cell r="G4571">
            <v>0</v>
          </cell>
          <cell r="H4571">
            <v>0</v>
          </cell>
          <cell r="I4571">
            <v>0</v>
          </cell>
          <cell r="J4571">
            <v>0</v>
          </cell>
          <cell r="K4571">
            <v>0</v>
          </cell>
          <cell r="L4571">
            <v>0</v>
          </cell>
          <cell r="M4571">
            <v>0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>
            <v>0</v>
          </cell>
          <cell r="T4571">
            <v>0</v>
          </cell>
        </row>
        <row r="4572">
          <cell r="A4572">
            <v>27523039</v>
          </cell>
          <cell r="B4572" t="str">
            <v>27523039 RG23A SHE Cess A017 EG-81</v>
          </cell>
          <cell r="C4572">
            <v>0</v>
          </cell>
          <cell r="D4572">
            <v>0</v>
          </cell>
          <cell r="E4572">
            <v>0</v>
          </cell>
          <cell r="F4572">
            <v>0</v>
          </cell>
          <cell r="G4572">
            <v>0</v>
          </cell>
          <cell r="H4572">
            <v>0</v>
          </cell>
          <cell r="I4572">
            <v>0</v>
          </cell>
          <cell r="J4572">
            <v>0</v>
          </cell>
          <cell r="K4572">
            <v>0</v>
          </cell>
          <cell r="L4572">
            <v>0</v>
          </cell>
          <cell r="M4572">
            <v>0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>
            <v>0</v>
          </cell>
          <cell r="T4572">
            <v>0</v>
          </cell>
        </row>
        <row r="4573">
          <cell r="A4573">
            <v>27523040</v>
          </cell>
          <cell r="B4573" t="str">
            <v>27523040 RG23A SHE Cess F017 EG-82</v>
          </cell>
          <cell r="C4573">
            <v>0</v>
          </cell>
          <cell r="D4573">
            <v>0</v>
          </cell>
          <cell r="E4573">
            <v>0</v>
          </cell>
          <cell r="F4573">
            <v>0</v>
          </cell>
          <cell r="G4573">
            <v>0</v>
          </cell>
          <cell r="H4573">
            <v>0</v>
          </cell>
          <cell r="I4573">
            <v>0</v>
          </cell>
          <cell r="J4573">
            <v>0</v>
          </cell>
          <cell r="K4573">
            <v>0</v>
          </cell>
          <cell r="L4573">
            <v>0</v>
          </cell>
          <cell r="M4573">
            <v>0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>
            <v>0</v>
          </cell>
          <cell r="T4573">
            <v>0</v>
          </cell>
        </row>
        <row r="4574">
          <cell r="A4574">
            <v>27523041</v>
          </cell>
          <cell r="B4574" t="str">
            <v>27523041 RG23A SHE Cess SV01 EG-83</v>
          </cell>
          <cell r="C4574">
            <v>0</v>
          </cell>
          <cell r="D4574">
            <v>0</v>
          </cell>
          <cell r="E4574">
            <v>0</v>
          </cell>
          <cell r="F4574">
            <v>0</v>
          </cell>
          <cell r="G4574">
            <v>0</v>
          </cell>
          <cell r="H4574">
            <v>0</v>
          </cell>
          <cell r="I4574">
            <v>0</v>
          </cell>
          <cell r="J4574">
            <v>0</v>
          </cell>
          <cell r="K4574">
            <v>0</v>
          </cell>
          <cell r="L4574">
            <v>0</v>
          </cell>
          <cell r="M4574">
            <v>0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>
            <v>0</v>
          </cell>
          <cell r="T4574">
            <v>0</v>
          </cell>
        </row>
        <row r="4575">
          <cell r="A4575">
            <v>27523061</v>
          </cell>
          <cell r="B4575" t="str">
            <v>27523061 RG23A SHE Cess AMRV EG-22</v>
          </cell>
          <cell r="C4575">
            <v>0</v>
          </cell>
          <cell r="D4575">
            <v>0</v>
          </cell>
          <cell r="E4575">
            <v>0</v>
          </cell>
          <cell r="F4575">
            <v>0</v>
          </cell>
          <cell r="G4575">
            <v>0</v>
          </cell>
          <cell r="H4575">
            <v>0</v>
          </cell>
          <cell r="I4575">
            <v>0</v>
          </cell>
          <cell r="J4575">
            <v>0</v>
          </cell>
          <cell r="K4575">
            <v>0</v>
          </cell>
          <cell r="L4575">
            <v>0</v>
          </cell>
          <cell r="M4575">
            <v>0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>
            <v>0</v>
          </cell>
          <cell r="T4575">
            <v>0</v>
          </cell>
        </row>
        <row r="4576">
          <cell r="A4576">
            <v>27523062</v>
          </cell>
          <cell r="B4576" t="str">
            <v>27523062 RG23A SHE Cess FMRV EG-'22</v>
          </cell>
          <cell r="C4576">
            <v>0</v>
          </cell>
          <cell r="D4576">
            <v>0</v>
          </cell>
          <cell r="E4576">
            <v>0</v>
          </cell>
          <cell r="F4576">
            <v>0</v>
          </cell>
          <cell r="G4576">
            <v>0</v>
          </cell>
          <cell r="H4576">
            <v>0</v>
          </cell>
          <cell r="I4576">
            <v>0</v>
          </cell>
          <cell r="J4576">
            <v>0</v>
          </cell>
          <cell r="K4576">
            <v>0</v>
          </cell>
          <cell r="L4576">
            <v>0</v>
          </cell>
          <cell r="M4576">
            <v>0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>
            <v>0</v>
          </cell>
          <cell r="T4576">
            <v>0</v>
          </cell>
        </row>
        <row r="4577">
          <cell r="A4577">
            <v>27523063</v>
          </cell>
          <cell r="B4577" t="str">
            <v>27523063 RG23A SHE Cess MRVA EG-23</v>
          </cell>
          <cell r="C4577">
            <v>0</v>
          </cell>
          <cell r="D4577">
            <v>0</v>
          </cell>
          <cell r="E4577">
            <v>0</v>
          </cell>
          <cell r="F4577">
            <v>0</v>
          </cell>
          <cell r="G4577">
            <v>0</v>
          </cell>
          <cell r="H4577">
            <v>0</v>
          </cell>
          <cell r="I4577">
            <v>0</v>
          </cell>
          <cell r="J4577">
            <v>0</v>
          </cell>
          <cell r="K4577">
            <v>0</v>
          </cell>
          <cell r="L4577">
            <v>0</v>
          </cell>
          <cell r="M4577">
            <v>0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>
            <v>0</v>
          </cell>
          <cell r="T4577">
            <v>0</v>
          </cell>
        </row>
        <row r="4578">
          <cell r="A4578">
            <v>27523064</v>
          </cell>
          <cell r="B4578" t="str">
            <v>27523064 RG23A SHE Cess MRVF EG-24</v>
          </cell>
          <cell r="C4578">
            <v>0</v>
          </cell>
          <cell r="D4578">
            <v>0</v>
          </cell>
          <cell r="E4578">
            <v>0</v>
          </cell>
          <cell r="F4578">
            <v>0</v>
          </cell>
          <cell r="G4578">
            <v>0</v>
          </cell>
          <cell r="H4578">
            <v>0</v>
          </cell>
          <cell r="I4578">
            <v>0</v>
          </cell>
          <cell r="J4578">
            <v>0</v>
          </cell>
          <cell r="K4578">
            <v>0</v>
          </cell>
          <cell r="L4578">
            <v>0</v>
          </cell>
          <cell r="M4578">
            <v>0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>
            <v>0</v>
          </cell>
          <cell r="T4578">
            <v>0</v>
          </cell>
        </row>
        <row r="4579">
          <cell r="A4579">
            <v>27523065</v>
          </cell>
          <cell r="B4579" t="str">
            <v>27523065 RG23A SHE Cess MRVH EG-25</v>
          </cell>
          <cell r="C4579">
            <v>0</v>
          </cell>
          <cell r="D4579">
            <v>0</v>
          </cell>
          <cell r="E4579">
            <v>0</v>
          </cell>
          <cell r="F4579">
            <v>0</v>
          </cell>
          <cell r="G4579">
            <v>0</v>
          </cell>
          <cell r="H4579">
            <v>0</v>
          </cell>
          <cell r="I4579">
            <v>0</v>
          </cell>
          <cell r="J4579">
            <v>0</v>
          </cell>
          <cell r="K4579">
            <v>0</v>
          </cell>
          <cell r="L4579">
            <v>0</v>
          </cell>
          <cell r="M4579">
            <v>0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>
            <v>0</v>
          </cell>
          <cell r="T4579">
            <v>0</v>
          </cell>
        </row>
        <row r="4580">
          <cell r="A4580">
            <v>27523074</v>
          </cell>
          <cell r="B4580" t="str">
            <v>27523074 RG23A SHE Cess AI05 EG-09</v>
          </cell>
          <cell r="C4580">
            <v>0</v>
          </cell>
          <cell r="D4580">
            <v>0</v>
          </cell>
          <cell r="E4580">
            <v>0</v>
          </cell>
          <cell r="F4580">
            <v>0</v>
          </cell>
          <cell r="G4580">
            <v>0</v>
          </cell>
          <cell r="H4580">
            <v>0</v>
          </cell>
          <cell r="I4580">
            <v>0</v>
          </cell>
          <cell r="J4580">
            <v>0</v>
          </cell>
          <cell r="K4580">
            <v>0</v>
          </cell>
          <cell r="L4580">
            <v>0</v>
          </cell>
          <cell r="M4580">
            <v>0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>
            <v>0</v>
          </cell>
          <cell r="T4580">
            <v>0</v>
          </cell>
        </row>
        <row r="4581">
          <cell r="A4581">
            <v>27523075</v>
          </cell>
          <cell r="B4581" t="str">
            <v>27523075 RG23A SHE Cess AR03 EG-06</v>
          </cell>
          <cell r="C4581">
            <v>0</v>
          </cell>
          <cell r="D4581">
            <v>0</v>
          </cell>
          <cell r="E4581">
            <v>0</v>
          </cell>
          <cell r="F4581">
            <v>0</v>
          </cell>
          <cell r="G4581">
            <v>0</v>
          </cell>
          <cell r="H4581">
            <v>0</v>
          </cell>
          <cell r="I4581">
            <v>0</v>
          </cell>
          <cell r="J4581">
            <v>0</v>
          </cell>
          <cell r="K4581">
            <v>0</v>
          </cell>
          <cell r="L4581">
            <v>0</v>
          </cell>
          <cell r="M4581">
            <v>0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>
            <v>0</v>
          </cell>
          <cell r="T4581">
            <v>0</v>
          </cell>
        </row>
        <row r="4582">
          <cell r="A4582">
            <v>27523091</v>
          </cell>
          <cell r="B4582" t="str">
            <v>27523091 RG23A SHE Cess A028 EG-68</v>
          </cell>
          <cell r="C4582">
            <v>0</v>
          </cell>
          <cell r="D4582">
            <v>0</v>
          </cell>
          <cell r="E4582">
            <v>0</v>
          </cell>
          <cell r="F4582">
            <v>0</v>
          </cell>
          <cell r="G4582">
            <v>0</v>
          </cell>
          <cell r="H4582">
            <v>0</v>
          </cell>
          <cell r="I4582">
            <v>0</v>
          </cell>
          <cell r="J4582">
            <v>0</v>
          </cell>
          <cell r="K4582">
            <v>0</v>
          </cell>
          <cell r="L4582">
            <v>0</v>
          </cell>
          <cell r="M4582">
            <v>0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>
            <v>0</v>
          </cell>
          <cell r="T4582">
            <v>0</v>
          </cell>
        </row>
        <row r="4583">
          <cell r="A4583">
            <v>27523103</v>
          </cell>
          <cell r="B4583" t="str">
            <v>27523103 RG23A SHE Cess FPWS EG-59</v>
          </cell>
          <cell r="C4583">
            <v>0</v>
          </cell>
          <cell r="D4583">
            <v>0</v>
          </cell>
          <cell r="E4583">
            <v>0</v>
          </cell>
          <cell r="F4583">
            <v>0</v>
          </cell>
          <cell r="G4583">
            <v>0</v>
          </cell>
          <cell r="H4583">
            <v>0</v>
          </cell>
          <cell r="I4583">
            <v>0</v>
          </cell>
          <cell r="J4583">
            <v>0</v>
          </cell>
          <cell r="K4583">
            <v>0</v>
          </cell>
          <cell r="L4583">
            <v>0</v>
          </cell>
          <cell r="M4583">
            <v>0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>
            <v>0</v>
          </cell>
          <cell r="T4583">
            <v>0</v>
          </cell>
        </row>
        <row r="4584">
          <cell r="A4584">
            <v>27523105</v>
          </cell>
          <cell r="B4584" t="str">
            <v>27523105 RG23A SHE Cess ASCB EG-78</v>
          </cell>
          <cell r="C4584">
            <v>0</v>
          </cell>
          <cell r="D4584">
            <v>0</v>
          </cell>
          <cell r="E4584">
            <v>0</v>
          </cell>
          <cell r="F4584">
            <v>0</v>
          </cell>
          <cell r="G4584">
            <v>0</v>
          </cell>
          <cell r="H4584">
            <v>0</v>
          </cell>
          <cell r="I4584">
            <v>0</v>
          </cell>
          <cell r="J4584">
            <v>0</v>
          </cell>
          <cell r="K4584">
            <v>0</v>
          </cell>
          <cell r="L4584">
            <v>0</v>
          </cell>
          <cell r="M4584">
            <v>0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>
            <v>0</v>
          </cell>
          <cell r="T4584">
            <v>0</v>
          </cell>
        </row>
        <row r="4585">
          <cell r="A4585">
            <v>27523108</v>
          </cell>
          <cell r="B4585" t="str">
            <v>27523108 RG23A SHE Cess SS01 EG-74</v>
          </cell>
          <cell r="C4585">
            <v>0</v>
          </cell>
          <cell r="D4585">
            <v>0</v>
          </cell>
          <cell r="E4585">
            <v>0</v>
          </cell>
          <cell r="F4585">
            <v>0</v>
          </cell>
          <cell r="G4585">
            <v>0</v>
          </cell>
          <cell r="H4585">
            <v>0</v>
          </cell>
          <cell r="I4585">
            <v>0</v>
          </cell>
          <cell r="J4585">
            <v>0</v>
          </cell>
          <cell r="K4585">
            <v>0</v>
          </cell>
          <cell r="L4585">
            <v>0</v>
          </cell>
          <cell r="M4585">
            <v>0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>
            <v>0</v>
          </cell>
          <cell r="T4585">
            <v>0</v>
          </cell>
        </row>
        <row r="4586">
          <cell r="A4586">
            <v>27523110</v>
          </cell>
          <cell r="B4586" t="str">
            <v>27523110 RG23A SHE Cess SJ01 EG-91</v>
          </cell>
          <cell r="C4586">
            <v>0</v>
          </cell>
          <cell r="D4586">
            <v>0</v>
          </cell>
          <cell r="E4586">
            <v>0</v>
          </cell>
          <cell r="F4586">
            <v>0</v>
          </cell>
          <cell r="G4586">
            <v>0</v>
          </cell>
          <cell r="H4586">
            <v>0</v>
          </cell>
          <cell r="I4586">
            <v>0</v>
          </cell>
          <cell r="J4586">
            <v>0</v>
          </cell>
          <cell r="K4586">
            <v>0</v>
          </cell>
          <cell r="L4586">
            <v>0</v>
          </cell>
          <cell r="M4586">
            <v>0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>
            <v>0</v>
          </cell>
          <cell r="T4586">
            <v>0</v>
          </cell>
        </row>
        <row r="4587">
          <cell r="A4587">
            <v>27523111</v>
          </cell>
          <cell r="B4587" t="str">
            <v>27523111 RG23A SHE Cess MT05 EG-B1</v>
          </cell>
          <cell r="C4587">
            <v>0</v>
          </cell>
          <cell r="D4587">
            <v>0</v>
          </cell>
          <cell r="E4587">
            <v>0</v>
          </cell>
          <cell r="F4587">
            <v>0</v>
          </cell>
          <cell r="G4587">
            <v>0</v>
          </cell>
          <cell r="H4587">
            <v>0</v>
          </cell>
          <cell r="I4587">
            <v>0</v>
          </cell>
          <cell r="J4587">
            <v>0</v>
          </cell>
          <cell r="K4587">
            <v>0</v>
          </cell>
          <cell r="L4587">
            <v>0</v>
          </cell>
          <cell r="M4587">
            <v>0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>
            <v>0</v>
          </cell>
          <cell r="T4587">
            <v>0</v>
          </cell>
        </row>
        <row r="4588">
          <cell r="A4588">
            <v>27523112</v>
          </cell>
          <cell r="B4588" t="str">
            <v>27523112 RG23A SHE Cess MT07 EG-B2</v>
          </cell>
          <cell r="C4588">
            <v>15390.55</v>
          </cell>
          <cell r="D4588">
            <v>0</v>
          </cell>
          <cell r="E4588">
            <v>0</v>
          </cell>
          <cell r="F4588">
            <v>0</v>
          </cell>
          <cell r="G4588">
            <v>0</v>
          </cell>
          <cell r="H4588">
            <v>0</v>
          </cell>
          <cell r="I4588">
            <v>0</v>
          </cell>
          <cell r="J4588">
            <v>0</v>
          </cell>
          <cell r="K4588">
            <v>0</v>
          </cell>
          <cell r="L4588">
            <v>0</v>
          </cell>
          <cell r="M4588">
            <v>0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>
            <v>0</v>
          </cell>
          <cell r="T4588">
            <v>15390.55</v>
          </cell>
        </row>
        <row r="4589">
          <cell r="A4589">
            <v>27523113</v>
          </cell>
          <cell r="B4589" t="str">
            <v>27523113 RG23A SHE Cess MT11  EG-B3</v>
          </cell>
          <cell r="C4589">
            <v>0</v>
          </cell>
          <cell r="D4589">
            <v>0</v>
          </cell>
          <cell r="E4589">
            <v>0</v>
          </cell>
          <cell r="F4589">
            <v>0</v>
          </cell>
          <cell r="G4589">
            <v>0</v>
          </cell>
          <cell r="H4589">
            <v>0</v>
          </cell>
          <cell r="I4589">
            <v>0</v>
          </cell>
          <cell r="J4589">
            <v>0</v>
          </cell>
          <cell r="K4589">
            <v>0</v>
          </cell>
          <cell r="L4589">
            <v>0</v>
          </cell>
          <cell r="M4589">
            <v>0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>
            <v>0</v>
          </cell>
          <cell r="T4589">
            <v>0</v>
          </cell>
        </row>
        <row r="4590">
          <cell r="A4590">
            <v>27523116</v>
          </cell>
          <cell r="B4590" t="str">
            <v>27523116 RG23A SHE Cess F033 EG-NP</v>
          </cell>
          <cell r="C4590">
            <v>0</v>
          </cell>
          <cell r="D4590">
            <v>0</v>
          </cell>
          <cell r="E4590">
            <v>0</v>
          </cell>
          <cell r="F4590">
            <v>0</v>
          </cell>
          <cell r="G4590">
            <v>0</v>
          </cell>
          <cell r="H4590">
            <v>0</v>
          </cell>
          <cell r="I4590">
            <v>0</v>
          </cell>
          <cell r="J4590">
            <v>0</v>
          </cell>
          <cell r="K4590">
            <v>0</v>
          </cell>
          <cell r="L4590">
            <v>0</v>
          </cell>
          <cell r="M4590">
            <v>0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>
            <v>0</v>
          </cell>
          <cell r="T4590">
            <v>0</v>
          </cell>
        </row>
        <row r="4591">
          <cell r="A4591">
            <v>27523117</v>
          </cell>
          <cell r="B4591" t="str">
            <v>27523117 RG23A SHE Cess F8FP EG-FP</v>
          </cell>
          <cell r="C4591">
            <v>0</v>
          </cell>
          <cell r="D4591">
            <v>0</v>
          </cell>
          <cell r="E4591">
            <v>0</v>
          </cell>
          <cell r="F4591">
            <v>0</v>
          </cell>
          <cell r="G4591">
            <v>0</v>
          </cell>
          <cell r="H4591">
            <v>0</v>
          </cell>
          <cell r="I4591">
            <v>0</v>
          </cell>
          <cell r="J4591">
            <v>0</v>
          </cell>
          <cell r="K4591">
            <v>0</v>
          </cell>
          <cell r="L4591">
            <v>0</v>
          </cell>
          <cell r="M4591">
            <v>0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>
            <v>0</v>
          </cell>
          <cell r="T4591">
            <v>0</v>
          </cell>
        </row>
        <row r="4592">
          <cell r="A4592">
            <v>27523119</v>
          </cell>
          <cell r="B4592" t="str">
            <v>27523119 RG23A SHE Cess F035 EG-F4</v>
          </cell>
          <cell r="C4592">
            <v>0</v>
          </cell>
          <cell r="D4592">
            <v>0</v>
          </cell>
          <cell r="E4592">
            <v>0</v>
          </cell>
          <cell r="F4592">
            <v>0</v>
          </cell>
          <cell r="G4592">
            <v>0</v>
          </cell>
          <cell r="H4592">
            <v>0</v>
          </cell>
          <cell r="I4592">
            <v>0</v>
          </cell>
          <cell r="J4592">
            <v>0</v>
          </cell>
          <cell r="K4592">
            <v>0</v>
          </cell>
          <cell r="L4592">
            <v>0</v>
          </cell>
          <cell r="M4592">
            <v>0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>
            <v>0</v>
          </cell>
          <cell r="T4592">
            <v>0</v>
          </cell>
        </row>
        <row r="4593">
          <cell r="A4593">
            <v>27523121</v>
          </cell>
          <cell r="B4593" t="str">
            <v>27523121 RG23A SHE Cess A040 EG-A5</v>
          </cell>
          <cell r="C4593">
            <v>0</v>
          </cell>
          <cell r="D4593">
            <v>0</v>
          </cell>
          <cell r="E4593">
            <v>0</v>
          </cell>
          <cell r="F4593">
            <v>0</v>
          </cell>
          <cell r="G4593">
            <v>0</v>
          </cell>
          <cell r="H4593">
            <v>0</v>
          </cell>
          <cell r="I4593">
            <v>0</v>
          </cell>
          <cell r="J4593">
            <v>0</v>
          </cell>
          <cell r="K4593">
            <v>0</v>
          </cell>
          <cell r="L4593">
            <v>0</v>
          </cell>
          <cell r="M4593">
            <v>0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>
            <v>0</v>
          </cell>
          <cell r="T4593">
            <v>0</v>
          </cell>
        </row>
        <row r="4594">
          <cell r="A4594">
            <v>27523122</v>
          </cell>
          <cell r="B4594" t="str">
            <v>27523122 RG23A SHE Cess F040 EG-A6</v>
          </cell>
          <cell r="C4594">
            <v>0</v>
          </cell>
          <cell r="D4594">
            <v>0</v>
          </cell>
          <cell r="E4594">
            <v>0</v>
          </cell>
          <cell r="F4594">
            <v>0</v>
          </cell>
          <cell r="G4594">
            <v>0</v>
          </cell>
          <cell r="H4594">
            <v>0</v>
          </cell>
          <cell r="I4594">
            <v>0</v>
          </cell>
          <cell r="J4594">
            <v>0</v>
          </cell>
          <cell r="K4594">
            <v>0</v>
          </cell>
          <cell r="L4594">
            <v>0</v>
          </cell>
          <cell r="M4594">
            <v>0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>
            <v>0</v>
          </cell>
          <cell r="T4594">
            <v>0</v>
          </cell>
        </row>
        <row r="4595">
          <cell r="A4595">
            <v>27523123</v>
          </cell>
          <cell r="B4595" t="str">
            <v>27523123 RG23A SHE Cess SC01 EG-A7</v>
          </cell>
          <cell r="C4595">
            <v>0</v>
          </cell>
          <cell r="D4595">
            <v>0</v>
          </cell>
          <cell r="E4595">
            <v>0</v>
          </cell>
          <cell r="F4595">
            <v>0</v>
          </cell>
          <cell r="G4595">
            <v>0</v>
          </cell>
          <cell r="H4595">
            <v>0</v>
          </cell>
          <cell r="I4595">
            <v>0</v>
          </cell>
          <cell r="J4595">
            <v>0</v>
          </cell>
          <cell r="K4595">
            <v>0</v>
          </cell>
          <cell r="L4595">
            <v>0</v>
          </cell>
          <cell r="M4595">
            <v>0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>
            <v>0</v>
          </cell>
          <cell r="T4595">
            <v>0</v>
          </cell>
        </row>
        <row r="4596">
          <cell r="A4596">
            <v>27523124</v>
          </cell>
          <cell r="B4596" t="str">
            <v>27523124 RG23A SHE Cess A041 EG-A8</v>
          </cell>
          <cell r="C4596">
            <v>0</v>
          </cell>
          <cell r="D4596">
            <v>0</v>
          </cell>
          <cell r="E4596">
            <v>0</v>
          </cell>
          <cell r="F4596">
            <v>0</v>
          </cell>
          <cell r="G4596">
            <v>0</v>
          </cell>
          <cell r="H4596">
            <v>0</v>
          </cell>
          <cell r="I4596">
            <v>0</v>
          </cell>
          <cell r="J4596">
            <v>0</v>
          </cell>
          <cell r="K4596">
            <v>0</v>
          </cell>
          <cell r="L4596">
            <v>0</v>
          </cell>
          <cell r="M4596">
            <v>0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>
            <v>0</v>
          </cell>
          <cell r="T4596">
            <v>0</v>
          </cell>
        </row>
        <row r="4597">
          <cell r="A4597">
            <v>27523125</v>
          </cell>
          <cell r="B4597" t="str">
            <v>27523125 RG23A SHE Cess F041 EG-A9</v>
          </cell>
          <cell r="C4597">
            <v>0</v>
          </cell>
          <cell r="D4597">
            <v>0</v>
          </cell>
          <cell r="E4597">
            <v>0</v>
          </cell>
          <cell r="F4597">
            <v>0</v>
          </cell>
          <cell r="G4597">
            <v>0</v>
          </cell>
          <cell r="H4597">
            <v>0</v>
          </cell>
          <cell r="I4597">
            <v>0</v>
          </cell>
          <cell r="J4597">
            <v>0</v>
          </cell>
          <cell r="K4597">
            <v>0</v>
          </cell>
          <cell r="L4597">
            <v>0</v>
          </cell>
          <cell r="M4597">
            <v>0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>
            <v>0</v>
          </cell>
          <cell r="T4597">
            <v>0</v>
          </cell>
        </row>
        <row r="4598">
          <cell r="A4598">
            <v>27523128</v>
          </cell>
          <cell r="B4598" t="str">
            <v>27523128 RG23A Infrastructure Cess A003 EG-13</v>
          </cell>
          <cell r="C4598">
            <v>0</v>
          </cell>
          <cell r="D4598">
            <v>0</v>
          </cell>
          <cell r="E4598">
            <v>0</v>
          </cell>
          <cell r="F4598">
            <v>0</v>
          </cell>
          <cell r="G4598">
            <v>0</v>
          </cell>
          <cell r="H4598">
            <v>0</v>
          </cell>
          <cell r="I4598">
            <v>0</v>
          </cell>
          <cell r="J4598">
            <v>0</v>
          </cell>
          <cell r="K4598">
            <v>0</v>
          </cell>
          <cell r="L4598">
            <v>0</v>
          </cell>
          <cell r="M4598">
            <v>0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>
            <v>0</v>
          </cell>
          <cell r="T4598">
            <v>0</v>
          </cell>
        </row>
        <row r="4599">
          <cell r="A4599">
            <v>27523129</v>
          </cell>
          <cell r="B4599" t="str">
            <v>27523129 RG23A Infrastructure Cess A005 EG-15</v>
          </cell>
          <cell r="C4599">
            <v>0</v>
          </cell>
          <cell r="D4599">
            <v>0</v>
          </cell>
          <cell r="E4599">
            <v>0</v>
          </cell>
          <cell r="F4599">
            <v>0</v>
          </cell>
          <cell r="G4599">
            <v>0</v>
          </cell>
          <cell r="H4599">
            <v>0</v>
          </cell>
          <cell r="I4599">
            <v>0</v>
          </cell>
          <cell r="J4599">
            <v>0</v>
          </cell>
          <cell r="K4599">
            <v>0</v>
          </cell>
          <cell r="L4599">
            <v>0</v>
          </cell>
          <cell r="M4599">
            <v>0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>
            <v>0</v>
          </cell>
          <cell r="T4599">
            <v>0</v>
          </cell>
        </row>
        <row r="4600">
          <cell r="A4600">
            <v>27523130</v>
          </cell>
          <cell r="B4600" t="str">
            <v>27523130 RG23A Infrastructure Cess A002 EG-12</v>
          </cell>
          <cell r="C4600">
            <v>0</v>
          </cell>
          <cell r="D4600">
            <v>0</v>
          </cell>
          <cell r="E4600">
            <v>0</v>
          </cell>
          <cell r="F4600">
            <v>0</v>
          </cell>
          <cell r="G4600">
            <v>0</v>
          </cell>
          <cell r="H4600">
            <v>0</v>
          </cell>
          <cell r="I4600">
            <v>0</v>
          </cell>
          <cell r="J4600">
            <v>0</v>
          </cell>
          <cell r="K4600">
            <v>0</v>
          </cell>
          <cell r="L4600">
            <v>0</v>
          </cell>
          <cell r="M4600">
            <v>0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>
            <v>0</v>
          </cell>
          <cell r="T4600">
            <v>0</v>
          </cell>
        </row>
        <row r="4601">
          <cell r="A4601">
            <v>27523132</v>
          </cell>
          <cell r="B4601" t="str">
            <v>27523132 RG23A Infrastructure Cess A010 EG-56</v>
          </cell>
          <cell r="C4601">
            <v>0</v>
          </cell>
          <cell r="D4601">
            <v>0</v>
          </cell>
          <cell r="E4601">
            <v>0</v>
          </cell>
          <cell r="F4601">
            <v>0</v>
          </cell>
          <cell r="G4601">
            <v>0</v>
          </cell>
          <cell r="H4601">
            <v>0</v>
          </cell>
          <cell r="I4601">
            <v>0</v>
          </cell>
          <cell r="J4601">
            <v>0</v>
          </cell>
          <cell r="K4601">
            <v>0</v>
          </cell>
          <cell r="L4601">
            <v>0</v>
          </cell>
          <cell r="M4601">
            <v>0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>
            <v>0</v>
          </cell>
          <cell r="T4601">
            <v>0</v>
          </cell>
        </row>
        <row r="4602">
          <cell r="A4602">
            <v>27523133</v>
          </cell>
          <cell r="B4602" t="str">
            <v>27523133 RG23A Infrastructure Cess A015 EG-18</v>
          </cell>
          <cell r="C4602">
            <v>0</v>
          </cell>
          <cell r="D4602">
            <v>0</v>
          </cell>
          <cell r="E4602">
            <v>0</v>
          </cell>
          <cell r="F4602">
            <v>0</v>
          </cell>
          <cell r="G4602">
            <v>0</v>
          </cell>
          <cell r="H4602">
            <v>0</v>
          </cell>
          <cell r="I4602">
            <v>0</v>
          </cell>
          <cell r="J4602">
            <v>0</v>
          </cell>
          <cell r="K4602">
            <v>0</v>
          </cell>
          <cell r="L4602">
            <v>0</v>
          </cell>
          <cell r="M4602">
            <v>0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>
            <v>0</v>
          </cell>
          <cell r="T4602">
            <v>0</v>
          </cell>
        </row>
        <row r="4603">
          <cell r="A4603">
            <v>27523134</v>
          </cell>
          <cell r="B4603" t="str">
            <v>27523134 RG23A Infrastructure Cess  MRVA-EG-23</v>
          </cell>
          <cell r="C4603">
            <v>0</v>
          </cell>
          <cell r="D4603">
            <v>0</v>
          </cell>
          <cell r="E4603">
            <v>0</v>
          </cell>
          <cell r="F4603">
            <v>0</v>
          </cell>
          <cell r="G4603">
            <v>0</v>
          </cell>
          <cell r="H4603">
            <v>0</v>
          </cell>
          <cell r="I4603">
            <v>0</v>
          </cell>
          <cell r="J4603">
            <v>0</v>
          </cell>
          <cell r="K4603">
            <v>0</v>
          </cell>
          <cell r="L4603">
            <v>0</v>
          </cell>
          <cell r="M4603">
            <v>0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>
            <v>0</v>
          </cell>
          <cell r="T4603">
            <v>0</v>
          </cell>
        </row>
        <row r="4604">
          <cell r="A4604">
            <v>27523135</v>
          </cell>
          <cell r="B4604" t="str">
            <v>27523135 RG23A Infrastructure Cess  AMRV EG-22</v>
          </cell>
          <cell r="C4604">
            <v>0</v>
          </cell>
          <cell r="D4604">
            <v>0</v>
          </cell>
          <cell r="E4604">
            <v>0</v>
          </cell>
          <cell r="F4604">
            <v>0</v>
          </cell>
          <cell r="G4604">
            <v>0</v>
          </cell>
          <cell r="H4604">
            <v>0</v>
          </cell>
          <cell r="I4604">
            <v>0</v>
          </cell>
          <cell r="J4604">
            <v>0</v>
          </cell>
          <cell r="K4604">
            <v>0</v>
          </cell>
          <cell r="L4604">
            <v>0</v>
          </cell>
          <cell r="M4604">
            <v>0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>
            <v>0</v>
          </cell>
          <cell r="T4604">
            <v>0</v>
          </cell>
        </row>
        <row r="4605">
          <cell r="A4605">
            <v>27523136</v>
          </cell>
          <cell r="B4605" t="str">
            <v>27523136 RG23A Infrastructure Cess  MRVF EG-24</v>
          </cell>
          <cell r="C4605">
            <v>0</v>
          </cell>
          <cell r="D4605">
            <v>0</v>
          </cell>
          <cell r="E4605">
            <v>0</v>
          </cell>
          <cell r="F4605">
            <v>0</v>
          </cell>
          <cell r="G4605">
            <v>0</v>
          </cell>
          <cell r="H4605">
            <v>0</v>
          </cell>
          <cell r="I4605">
            <v>0</v>
          </cell>
          <cell r="J4605">
            <v>0</v>
          </cell>
          <cell r="K4605">
            <v>0</v>
          </cell>
          <cell r="L4605">
            <v>0</v>
          </cell>
          <cell r="M4605">
            <v>0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>
            <v>0</v>
          </cell>
          <cell r="T4605">
            <v>0</v>
          </cell>
        </row>
        <row r="4606">
          <cell r="A4606">
            <v>27523137</v>
          </cell>
          <cell r="B4606" t="str">
            <v>27523137 RG23A Infrastructure Cess  MRVH EG-25</v>
          </cell>
          <cell r="C4606">
            <v>0</v>
          </cell>
          <cell r="D4606">
            <v>0</v>
          </cell>
          <cell r="E4606">
            <v>0</v>
          </cell>
          <cell r="F4606">
            <v>0</v>
          </cell>
          <cell r="G4606">
            <v>0</v>
          </cell>
          <cell r="H4606">
            <v>0</v>
          </cell>
          <cell r="I4606">
            <v>0</v>
          </cell>
          <cell r="J4606">
            <v>0</v>
          </cell>
          <cell r="K4606">
            <v>0</v>
          </cell>
          <cell r="L4606">
            <v>0</v>
          </cell>
          <cell r="M4606">
            <v>0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>
            <v>0</v>
          </cell>
          <cell r="T4606">
            <v>0</v>
          </cell>
        </row>
        <row r="4607">
          <cell r="A4607">
            <v>27523138</v>
          </cell>
          <cell r="B4607" t="str">
            <v>27523138 RG23A Infrastructure Cess  SA03 EG-65</v>
          </cell>
          <cell r="C4607">
            <v>0</v>
          </cell>
          <cell r="D4607">
            <v>0</v>
          </cell>
          <cell r="E4607">
            <v>0</v>
          </cell>
          <cell r="F4607">
            <v>0</v>
          </cell>
          <cell r="G4607">
            <v>0</v>
          </cell>
          <cell r="H4607">
            <v>0</v>
          </cell>
          <cell r="I4607">
            <v>0</v>
          </cell>
          <cell r="J4607">
            <v>0</v>
          </cell>
          <cell r="K4607">
            <v>0</v>
          </cell>
          <cell r="L4607">
            <v>0</v>
          </cell>
          <cell r="M4607">
            <v>0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>
            <v>0</v>
          </cell>
          <cell r="T4607">
            <v>0</v>
          </cell>
        </row>
        <row r="4608">
          <cell r="A4608">
            <v>27523139</v>
          </cell>
          <cell r="B4608" t="str">
            <v>27523139 RG23A Infrastructure Cess  MD05 EG-45</v>
          </cell>
          <cell r="C4608">
            <v>0</v>
          </cell>
          <cell r="D4608">
            <v>0</v>
          </cell>
          <cell r="E4608">
            <v>0</v>
          </cell>
          <cell r="F4608">
            <v>0</v>
          </cell>
          <cell r="G4608">
            <v>0</v>
          </cell>
          <cell r="H4608">
            <v>0</v>
          </cell>
          <cell r="I4608">
            <v>0</v>
          </cell>
          <cell r="J4608">
            <v>0</v>
          </cell>
          <cell r="K4608">
            <v>0</v>
          </cell>
          <cell r="L4608">
            <v>0</v>
          </cell>
          <cell r="M4608">
            <v>0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>
            <v>0</v>
          </cell>
          <cell r="T4608">
            <v>0</v>
          </cell>
        </row>
        <row r="4609">
          <cell r="A4609">
            <v>27523140</v>
          </cell>
          <cell r="B4609" t="str">
            <v>27523140 RG23A Infrastructure Cess  AR03 EG-06</v>
          </cell>
          <cell r="C4609">
            <v>0</v>
          </cell>
          <cell r="D4609">
            <v>0</v>
          </cell>
          <cell r="E4609">
            <v>0</v>
          </cell>
          <cell r="F4609">
            <v>0</v>
          </cell>
          <cell r="G4609">
            <v>0</v>
          </cell>
          <cell r="H4609">
            <v>0</v>
          </cell>
          <cell r="I4609">
            <v>0</v>
          </cell>
          <cell r="J4609">
            <v>0</v>
          </cell>
          <cell r="K4609">
            <v>0</v>
          </cell>
          <cell r="L4609">
            <v>0</v>
          </cell>
          <cell r="M4609">
            <v>0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>
            <v>0</v>
          </cell>
          <cell r="T4609">
            <v>0</v>
          </cell>
        </row>
        <row r="4610">
          <cell r="A4610">
            <v>27525001</v>
          </cell>
          <cell r="B4610" t="str">
            <v>27525001 RG23C BED  F002 EG-02</v>
          </cell>
          <cell r="C4610">
            <v>0</v>
          </cell>
          <cell r="D4610">
            <v>0</v>
          </cell>
          <cell r="E4610">
            <v>0</v>
          </cell>
          <cell r="F4610">
            <v>0</v>
          </cell>
          <cell r="G4610">
            <v>0</v>
          </cell>
          <cell r="H4610">
            <v>0</v>
          </cell>
          <cell r="I4610">
            <v>0</v>
          </cell>
          <cell r="J4610">
            <v>0</v>
          </cell>
          <cell r="K4610">
            <v>0</v>
          </cell>
          <cell r="L4610">
            <v>0</v>
          </cell>
          <cell r="M4610">
            <v>0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>
            <v>0</v>
          </cell>
          <cell r="T4610">
            <v>0</v>
          </cell>
        </row>
        <row r="4611">
          <cell r="A4611">
            <v>27525002</v>
          </cell>
          <cell r="B4611" t="str">
            <v>27525002 RG23C BED  F003 EG-03</v>
          </cell>
          <cell r="C4611">
            <v>0</v>
          </cell>
          <cell r="D4611">
            <v>0</v>
          </cell>
          <cell r="E4611">
            <v>0</v>
          </cell>
          <cell r="F4611">
            <v>0</v>
          </cell>
          <cell r="G4611">
            <v>0</v>
          </cell>
          <cell r="H4611">
            <v>0</v>
          </cell>
          <cell r="I4611">
            <v>0</v>
          </cell>
          <cell r="J4611">
            <v>0</v>
          </cell>
          <cell r="K4611">
            <v>0</v>
          </cell>
          <cell r="L4611">
            <v>0</v>
          </cell>
          <cell r="M4611">
            <v>0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>
            <v>0</v>
          </cell>
          <cell r="T4611">
            <v>0</v>
          </cell>
        </row>
        <row r="4612">
          <cell r="A4612">
            <v>27525003</v>
          </cell>
          <cell r="B4612" t="str">
            <v>27525003 RG23C BED  F016 EG-94</v>
          </cell>
          <cell r="C4612">
            <v>0</v>
          </cell>
          <cell r="D4612">
            <v>0</v>
          </cell>
          <cell r="E4612">
            <v>0</v>
          </cell>
          <cell r="F4612">
            <v>0</v>
          </cell>
          <cell r="G4612">
            <v>0</v>
          </cell>
          <cell r="H4612">
            <v>0</v>
          </cell>
          <cell r="I4612">
            <v>0</v>
          </cell>
          <cell r="J4612">
            <v>0</v>
          </cell>
          <cell r="K4612">
            <v>0</v>
          </cell>
          <cell r="L4612">
            <v>0</v>
          </cell>
          <cell r="M4612">
            <v>0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>
            <v>0</v>
          </cell>
          <cell r="T4612">
            <v>0</v>
          </cell>
        </row>
        <row r="4613">
          <cell r="A4613">
            <v>27525004</v>
          </cell>
          <cell r="B4613" t="str">
            <v>27525004 RG23C BED  F005 EG-95</v>
          </cell>
          <cell r="C4613">
            <v>0</v>
          </cell>
          <cell r="D4613">
            <v>0</v>
          </cell>
          <cell r="E4613">
            <v>0</v>
          </cell>
          <cell r="F4613">
            <v>0</v>
          </cell>
          <cell r="G4613">
            <v>0</v>
          </cell>
          <cell r="H4613">
            <v>0</v>
          </cell>
          <cell r="I4613">
            <v>0</v>
          </cell>
          <cell r="J4613">
            <v>0</v>
          </cell>
          <cell r="K4613">
            <v>0</v>
          </cell>
          <cell r="L4613">
            <v>0</v>
          </cell>
          <cell r="M4613">
            <v>0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>
            <v>0</v>
          </cell>
          <cell r="T4613">
            <v>0</v>
          </cell>
        </row>
        <row r="4614">
          <cell r="A4614">
            <v>27525005</v>
          </cell>
          <cell r="B4614" t="str">
            <v>27525005 RG23C BED  F007 EG-97</v>
          </cell>
          <cell r="C4614">
            <v>0</v>
          </cell>
          <cell r="D4614">
            <v>0</v>
          </cell>
          <cell r="E4614">
            <v>0</v>
          </cell>
          <cell r="F4614">
            <v>0</v>
          </cell>
          <cell r="G4614">
            <v>0</v>
          </cell>
          <cell r="H4614">
            <v>0</v>
          </cell>
          <cell r="I4614">
            <v>0</v>
          </cell>
          <cell r="J4614">
            <v>0</v>
          </cell>
          <cell r="K4614">
            <v>0</v>
          </cell>
          <cell r="L4614">
            <v>0</v>
          </cell>
          <cell r="M4614">
            <v>0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>
            <v>0</v>
          </cell>
          <cell r="T4614">
            <v>0</v>
          </cell>
        </row>
        <row r="4615">
          <cell r="A4615">
            <v>27525006</v>
          </cell>
          <cell r="B4615" t="str">
            <v>27525006 RG23C BED  F015 EG-04</v>
          </cell>
          <cell r="C4615">
            <v>0</v>
          </cell>
          <cell r="D4615">
            <v>0</v>
          </cell>
          <cell r="E4615">
            <v>0</v>
          </cell>
          <cell r="F4615">
            <v>0</v>
          </cell>
          <cell r="G4615">
            <v>0</v>
          </cell>
          <cell r="H4615">
            <v>0</v>
          </cell>
          <cell r="I4615">
            <v>0</v>
          </cell>
          <cell r="J4615">
            <v>0</v>
          </cell>
          <cell r="K4615">
            <v>0</v>
          </cell>
          <cell r="L4615">
            <v>0</v>
          </cell>
          <cell r="M4615">
            <v>0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>
            <v>0</v>
          </cell>
          <cell r="T4615">
            <v>0</v>
          </cell>
        </row>
        <row r="4616">
          <cell r="A4616">
            <v>27525007</v>
          </cell>
          <cell r="B4616" t="str">
            <v>27525007 RG23C BED  F010 EG-10</v>
          </cell>
          <cell r="C4616">
            <v>0</v>
          </cell>
          <cell r="D4616">
            <v>0</v>
          </cell>
          <cell r="E4616">
            <v>0</v>
          </cell>
          <cell r="F4616">
            <v>0</v>
          </cell>
          <cell r="G4616">
            <v>0</v>
          </cell>
          <cell r="H4616">
            <v>0</v>
          </cell>
          <cell r="I4616">
            <v>0</v>
          </cell>
          <cell r="J4616">
            <v>0</v>
          </cell>
          <cell r="K4616">
            <v>0</v>
          </cell>
          <cell r="L4616">
            <v>0</v>
          </cell>
          <cell r="M4616">
            <v>0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>
            <v>0</v>
          </cell>
          <cell r="T4616">
            <v>0</v>
          </cell>
        </row>
        <row r="4617">
          <cell r="A4617">
            <v>27525008</v>
          </cell>
          <cell r="B4617" t="str">
            <v>27525008 RG23C BED  F014 EG-93</v>
          </cell>
          <cell r="C4617">
            <v>0</v>
          </cell>
          <cell r="D4617">
            <v>0</v>
          </cell>
          <cell r="E4617">
            <v>0</v>
          </cell>
          <cell r="F4617">
            <v>0</v>
          </cell>
          <cell r="G4617">
            <v>0</v>
          </cell>
          <cell r="H4617">
            <v>0</v>
          </cell>
          <cell r="I4617">
            <v>0</v>
          </cell>
          <cell r="J4617">
            <v>0</v>
          </cell>
          <cell r="K4617">
            <v>0</v>
          </cell>
          <cell r="L4617">
            <v>0</v>
          </cell>
          <cell r="M4617">
            <v>0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>
            <v>0</v>
          </cell>
          <cell r="T4617">
            <v>0</v>
          </cell>
        </row>
        <row r="4618">
          <cell r="A4618">
            <v>27525009</v>
          </cell>
          <cell r="B4618" t="str">
            <v>27525009 RG23C BED  F008 EG-98</v>
          </cell>
          <cell r="C4618">
            <v>0</v>
          </cell>
          <cell r="D4618">
            <v>0</v>
          </cell>
          <cell r="E4618">
            <v>0</v>
          </cell>
          <cell r="F4618">
            <v>0</v>
          </cell>
          <cell r="G4618">
            <v>0</v>
          </cell>
          <cell r="H4618">
            <v>0</v>
          </cell>
          <cell r="I4618">
            <v>0</v>
          </cell>
          <cell r="J4618">
            <v>0</v>
          </cell>
          <cell r="K4618">
            <v>0</v>
          </cell>
          <cell r="L4618">
            <v>0</v>
          </cell>
          <cell r="M4618">
            <v>0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>
            <v>0</v>
          </cell>
          <cell r="T4618">
            <v>0</v>
          </cell>
        </row>
        <row r="4619">
          <cell r="A4619">
            <v>27525010</v>
          </cell>
          <cell r="B4619" t="str">
            <v>27525010 RG23C BED  F009 EG-99</v>
          </cell>
          <cell r="C4619">
            <v>0</v>
          </cell>
          <cell r="D4619">
            <v>0</v>
          </cell>
          <cell r="E4619">
            <v>0</v>
          </cell>
          <cell r="F4619">
            <v>0</v>
          </cell>
          <cell r="G4619">
            <v>0</v>
          </cell>
          <cell r="H4619">
            <v>0</v>
          </cell>
          <cell r="I4619">
            <v>0</v>
          </cell>
          <cell r="J4619">
            <v>0</v>
          </cell>
          <cell r="K4619">
            <v>0</v>
          </cell>
          <cell r="L4619">
            <v>0</v>
          </cell>
          <cell r="M4619">
            <v>0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>
            <v>0</v>
          </cell>
          <cell r="T4619">
            <v>0</v>
          </cell>
        </row>
        <row r="4620">
          <cell r="A4620">
            <v>27525011</v>
          </cell>
          <cell r="B4620" t="str">
            <v>27525011 RG23C BED  FS01 EG-26</v>
          </cell>
          <cell r="C4620">
            <v>0</v>
          </cell>
          <cell r="D4620">
            <v>0</v>
          </cell>
          <cell r="E4620">
            <v>0</v>
          </cell>
          <cell r="F4620">
            <v>0</v>
          </cell>
          <cell r="G4620">
            <v>0</v>
          </cell>
          <cell r="H4620">
            <v>0</v>
          </cell>
          <cell r="I4620">
            <v>0</v>
          </cell>
          <cell r="J4620">
            <v>0</v>
          </cell>
          <cell r="K4620">
            <v>0</v>
          </cell>
          <cell r="L4620">
            <v>0</v>
          </cell>
          <cell r="M4620">
            <v>0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>
            <v>0</v>
          </cell>
          <cell r="T4620">
            <v>0</v>
          </cell>
        </row>
        <row r="4621">
          <cell r="A4621">
            <v>27525012</v>
          </cell>
          <cell r="B4621" t="str">
            <v>27525012 RG23C BED  FS02 EG-27</v>
          </cell>
          <cell r="C4621">
            <v>0</v>
          </cell>
          <cell r="D4621">
            <v>0</v>
          </cell>
          <cell r="E4621">
            <v>0</v>
          </cell>
          <cell r="F4621">
            <v>0</v>
          </cell>
          <cell r="G4621">
            <v>0</v>
          </cell>
          <cell r="H4621">
            <v>0</v>
          </cell>
          <cell r="I4621">
            <v>0</v>
          </cell>
          <cell r="J4621">
            <v>0</v>
          </cell>
          <cell r="K4621">
            <v>0</v>
          </cell>
          <cell r="L4621">
            <v>0</v>
          </cell>
          <cell r="M4621">
            <v>0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>
            <v>0</v>
          </cell>
          <cell r="T4621">
            <v>0</v>
          </cell>
        </row>
        <row r="4622">
          <cell r="A4622">
            <v>27525013</v>
          </cell>
          <cell r="B4622" t="str">
            <v>27525013 RG23C BED  FS03 EG-28</v>
          </cell>
          <cell r="C4622">
            <v>0</v>
          </cell>
          <cell r="D4622">
            <v>0</v>
          </cell>
          <cell r="E4622">
            <v>0</v>
          </cell>
          <cell r="F4622">
            <v>0</v>
          </cell>
          <cell r="G4622">
            <v>0</v>
          </cell>
          <cell r="H4622">
            <v>0</v>
          </cell>
          <cell r="I4622">
            <v>0</v>
          </cell>
          <cell r="J4622">
            <v>0</v>
          </cell>
          <cell r="K4622">
            <v>0</v>
          </cell>
          <cell r="L4622">
            <v>0</v>
          </cell>
          <cell r="M4622">
            <v>0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>
            <v>0</v>
          </cell>
          <cell r="T4622">
            <v>0</v>
          </cell>
        </row>
        <row r="4623">
          <cell r="A4623">
            <v>27525014</v>
          </cell>
          <cell r="B4623" t="str">
            <v>27525014 RG23C BED  FS04 EG-29</v>
          </cell>
          <cell r="C4623">
            <v>0</v>
          </cell>
          <cell r="D4623">
            <v>0</v>
          </cell>
          <cell r="E4623">
            <v>0</v>
          </cell>
          <cell r="F4623">
            <v>0</v>
          </cell>
          <cell r="G4623">
            <v>0</v>
          </cell>
          <cell r="H4623">
            <v>0</v>
          </cell>
          <cell r="I4623">
            <v>0</v>
          </cell>
          <cell r="J4623">
            <v>0</v>
          </cell>
          <cell r="K4623">
            <v>0</v>
          </cell>
          <cell r="L4623">
            <v>0</v>
          </cell>
          <cell r="M4623">
            <v>0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>
            <v>0</v>
          </cell>
          <cell r="T4623">
            <v>0</v>
          </cell>
        </row>
        <row r="4624">
          <cell r="A4624">
            <v>27525015</v>
          </cell>
          <cell r="B4624" t="str">
            <v>27525015 RG23C BED  A011 EG-11</v>
          </cell>
          <cell r="C4624">
            <v>0</v>
          </cell>
          <cell r="D4624">
            <v>0</v>
          </cell>
          <cell r="E4624">
            <v>0</v>
          </cell>
          <cell r="F4624">
            <v>0</v>
          </cell>
          <cell r="G4624">
            <v>0</v>
          </cell>
          <cell r="H4624">
            <v>0</v>
          </cell>
          <cell r="I4624">
            <v>0</v>
          </cell>
          <cell r="J4624">
            <v>0</v>
          </cell>
          <cell r="K4624">
            <v>0</v>
          </cell>
          <cell r="L4624">
            <v>0</v>
          </cell>
          <cell r="M4624">
            <v>0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>
            <v>0</v>
          </cell>
          <cell r="T4624">
            <v>0</v>
          </cell>
        </row>
        <row r="4625">
          <cell r="A4625">
            <v>27525016</v>
          </cell>
          <cell r="B4625" t="str">
            <v>27525016 RG23C BED  A012 EG-11</v>
          </cell>
          <cell r="C4625">
            <v>0</v>
          </cell>
          <cell r="D4625">
            <v>0</v>
          </cell>
          <cell r="E4625">
            <v>0</v>
          </cell>
          <cell r="F4625">
            <v>0</v>
          </cell>
          <cell r="G4625">
            <v>0</v>
          </cell>
          <cell r="H4625">
            <v>0</v>
          </cell>
          <cell r="I4625">
            <v>0</v>
          </cell>
          <cell r="J4625">
            <v>0</v>
          </cell>
          <cell r="K4625">
            <v>0</v>
          </cell>
          <cell r="L4625">
            <v>0</v>
          </cell>
          <cell r="M4625">
            <v>0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>
            <v>0</v>
          </cell>
          <cell r="T4625">
            <v>0</v>
          </cell>
        </row>
        <row r="4626">
          <cell r="A4626">
            <v>27525017</v>
          </cell>
          <cell r="B4626" t="str">
            <v>27525017 RG23C BED  A013 EG-11</v>
          </cell>
          <cell r="C4626">
            <v>0</v>
          </cell>
          <cell r="D4626">
            <v>0</v>
          </cell>
          <cell r="E4626">
            <v>0</v>
          </cell>
          <cell r="F4626">
            <v>0</v>
          </cell>
          <cell r="G4626">
            <v>0</v>
          </cell>
          <cell r="H4626">
            <v>0</v>
          </cell>
          <cell r="I4626">
            <v>0</v>
          </cell>
          <cell r="J4626">
            <v>0</v>
          </cell>
          <cell r="K4626">
            <v>0</v>
          </cell>
          <cell r="L4626">
            <v>0</v>
          </cell>
          <cell r="M4626">
            <v>0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>
            <v>0</v>
          </cell>
          <cell r="S4626">
            <v>0</v>
          </cell>
          <cell r="T4626">
            <v>0</v>
          </cell>
        </row>
        <row r="4627">
          <cell r="A4627">
            <v>27525018</v>
          </cell>
          <cell r="B4627" t="str">
            <v>27525018 RG23C BED  A002 EG-12</v>
          </cell>
          <cell r="C4627">
            <v>0</v>
          </cell>
          <cell r="D4627">
            <v>0</v>
          </cell>
          <cell r="E4627">
            <v>0</v>
          </cell>
          <cell r="F4627">
            <v>0</v>
          </cell>
          <cell r="G4627">
            <v>0</v>
          </cell>
          <cell r="H4627">
            <v>0</v>
          </cell>
          <cell r="I4627">
            <v>0</v>
          </cell>
          <cell r="J4627">
            <v>0</v>
          </cell>
          <cell r="K4627">
            <v>0</v>
          </cell>
          <cell r="L4627">
            <v>0</v>
          </cell>
          <cell r="M4627">
            <v>0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>
            <v>0</v>
          </cell>
          <cell r="T4627">
            <v>0</v>
          </cell>
        </row>
        <row r="4628">
          <cell r="A4628">
            <v>27525019</v>
          </cell>
          <cell r="B4628" t="str">
            <v>27525019 RG23C BED  A003 EG-13</v>
          </cell>
          <cell r="C4628">
            <v>0</v>
          </cell>
          <cell r="D4628">
            <v>0</v>
          </cell>
          <cell r="E4628">
            <v>0</v>
          </cell>
          <cell r="F4628">
            <v>0</v>
          </cell>
          <cell r="G4628">
            <v>0</v>
          </cell>
          <cell r="H4628">
            <v>0</v>
          </cell>
          <cell r="I4628">
            <v>0</v>
          </cell>
          <cell r="J4628">
            <v>0</v>
          </cell>
          <cell r="K4628">
            <v>0</v>
          </cell>
          <cell r="L4628">
            <v>0</v>
          </cell>
          <cell r="M4628">
            <v>0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>
            <v>0</v>
          </cell>
          <cell r="S4628">
            <v>0</v>
          </cell>
          <cell r="T4628">
            <v>0</v>
          </cell>
        </row>
        <row r="4629">
          <cell r="A4629">
            <v>27525020</v>
          </cell>
          <cell r="B4629" t="str">
            <v>27525020 RG23C BED  A004 EG-14</v>
          </cell>
          <cell r="C4629">
            <v>0</v>
          </cell>
          <cell r="D4629">
            <v>0</v>
          </cell>
          <cell r="E4629">
            <v>0</v>
          </cell>
          <cell r="F4629">
            <v>0</v>
          </cell>
          <cell r="G4629">
            <v>0</v>
          </cell>
          <cell r="H4629">
            <v>0</v>
          </cell>
          <cell r="I4629">
            <v>0</v>
          </cell>
          <cell r="J4629">
            <v>0</v>
          </cell>
          <cell r="K4629">
            <v>0</v>
          </cell>
          <cell r="L4629">
            <v>0</v>
          </cell>
          <cell r="M4629">
            <v>0</v>
          </cell>
          <cell r="N4629">
            <v>0</v>
          </cell>
          <cell r="O4629">
            <v>0</v>
          </cell>
          <cell r="P4629">
            <v>0</v>
          </cell>
          <cell r="Q4629">
            <v>0</v>
          </cell>
          <cell r="R4629">
            <v>0</v>
          </cell>
          <cell r="S4629">
            <v>0</v>
          </cell>
          <cell r="T4629">
            <v>0</v>
          </cell>
        </row>
        <row r="4630">
          <cell r="A4630">
            <v>27525021</v>
          </cell>
          <cell r="B4630" t="str">
            <v>27525021 RG23C BED  A005 EG-15</v>
          </cell>
          <cell r="C4630">
            <v>0</v>
          </cell>
          <cell r="D4630">
            <v>0</v>
          </cell>
          <cell r="E4630">
            <v>0</v>
          </cell>
          <cell r="F4630">
            <v>0</v>
          </cell>
          <cell r="G4630">
            <v>0</v>
          </cell>
          <cell r="H4630">
            <v>0</v>
          </cell>
          <cell r="I4630">
            <v>0</v>
          </cell>
          <cell r="J4630">
            <v>0</v>
          </cell>
          <cell r="K4630">
            <v>0</v>
          </cell>
          <cell r="L4630">
            <v>0</v>
          </cell>
          <cell r="M4630">
            <v>0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>
            <v>0</v>
          </cell>
          <cell r="T4630">
            <v>0</v>
          </cell>
        </row>
        <row r="4631">
          <cell r="A4631">
            <v>27525022</v>
          </cell>
          <cell r="B4631" t="str">
            <v>27525022 RG23C BED  A006 EG-16</v>
          </cell>
          <cell r="C4631">
            <v>0</v>
          </cell>
          <cell r="D4631">
            <v>0</v>
          </cell>
          <cell r="E4631">
            <v>0</v>
          </cell>
          <cell r="F4631">
            <v>0</v>
          </cell>
          <cell r="G4631">
            <v>0</v>
          </cell>
          <cell r="H4631">
            <v>0</v>
          </cell>
          <cell r="I4631">
            <v>0</v>
          </cell>
          <cell r="J4631">
            <v>0</v>
          </cell>
          <cell r="K4631">
            <v>0</v>
          </cell>
          <cell r="L4631">
            <v>0</v>
          </cell>
          <cell r="M4631">
            <v>0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>
            <v>0</v>
          </cell>
          <cell r="T4631">
            <v>0</v>
          </cell>
        </row>
        <row r="4632">
          <cell r="A4632">
            <v>27525023</v>
          </cell>
          <cell r="B4632" t="str">
            <v>27525023 RG23C BED  A015 EG-18</v>
          </cell>
          <cell r="C4632">
            <v>0</v>
          </cell>
          <cell r="D4632">
            <v>0</v>
          </cell>
          <cell r="E4632">
            <v>0</v>
          </cell>
          <cell r="F4632">
            <v>0</v>
          </cell>
          <cell r="G4632">
            <v>0</v>
          </cell>
          <cell r="H4632">
            <v>0</v>
          </cell>
          <cell r="I4632">
            <v>0</v>
          </cell>
          <cell r="J4632">
            <v>0</v>
          </cell>
          <cell r="K4632">
            <v>0</v>
          </cell>
          <cell r="L4632">
            <v>0</v>
          </cell>
          <cell r="M4632">
            <v>0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>
            <v>0</v>
          </cell>
          <cell r="T4632">
            <v>0</v>
          </cell>
        </row>
        <row r="4633">
          <cell r="A4633">
            <v>27525024</v>
          </cell>
          <cell r="B4633" t="str">
            <v>27525024 RG23C BED  A018 EG-19</v>
          </cell>
          <cell r="C4633">
            <v>0</v>
          </cell>
          <cell r="D4633">
            <v>0</v>
          </cell>
          <cell r="E4633">
            <v>0</v>
          </cell>
          <cell r="F4633">
            <v>0</v>
          </cell>
          <cell r="G4633">
            <v>0</v>
          </cell>
          <cell r="H4633">
            <v>0</v>
          </cell>
          <cell r="I4633">
            <v>0</v>
          </cell>
          <cell r="J4633">
            <v>0</v>
          </cell>
          <cell r="K4633">
            <v>0</v>
          </cell>
          <cell r="L4633">
            <v>0</v>
          </cell>
          <cell r="M4633">
            <v>0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>
            <v>0</v>
          </cell>
          <cell r="T4633">
            <v>0</v>
          </cell>
        </row>
        <row r="4634">
          <cell r="A4634">
            <v>27525025</v>
          </cell>
          <cell r="B4634" t="str">
            <v>27525025 RG23C BED  MD05 EG-45</v>
          </cell>
          <cell r="C4634">
            <v>0</v>
          </cell>
          <cell r="D4634">
            <v>0</v>
          </cell>
          <cell r="E4634">
            <v>0</v>
          </cell>
          <cell r="F4634">
            <v>0</v>
          </cell>
          <cell r="G4634">
            <v>0</v>
          </cell>
          <cell r="H4634">
            <v>0</v>
          </cell>
          <cell r="I4634">
            <v>0</v>
          </cell>
          <cell r="J4634">
            <v>0</v>
          </cell>
          <cell r="K4634">
            <v>0</v>
          </cell>
          <cell r="L4634">
            <v>0</v>
          </cell>
          <cell r="M4634">
            <v>0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>
            <v>0</v>
          </cell>
          <cell r="T4634">
            <v>0</v>
          </cell>
        </row>
        <row r="4635">
          <cell r="A4635">
            <v>27525026</v>
          </cell>
          <cell r="B4635" t="str">
            <v>27525026 RG23C BED  A010 EG-56</v>
          </cell>
          <cell r="C4635">
            <v>0</v>
          </cell>
          <cell r="D4635">
            <v>0</v>
          </cell>
          <cell r="E4635">
            <v>0</v>
          </cell>
          <cell r="F4635">
            <v>0</v>
          </cell>
          <cell r="G4635">
            <v>0</v>
          </cell>
          <cell r="H4635">
            <v>0</v>
          </cell>
          <cell r="I4635">
            <v>0</v>
          </cell>
          <cell r="J4635">
            <v>0</v>
          </cell>
          <cell r="K4635">
            <v>0</v>
          </cell>
          <cell r="L4635">
            <v>0</v>
          </cell>
          <cell r="M4635">
            <v>0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>
            <v>0</v>
          </cell>
          <cell r="S4635">
            <v>0</v>
          </cell>
          <cell r="T4635">
            <v>0</v>
          </cell>
        </row>
        <row r="4636">
          <cell r="A4636">
            <v>27525027</v>
          </cell>
          <cell r="B4636" t="str">
            <v>27525027 RG23C BED  A008 EG-60</v>
          </cell>
          <cell r="C4636">
            <v>0</v>
          </cell>
          <cell r="D4636">
            <v>0</v>
          </cell>
          <cell r="E4636">
            <v>0</v>
          </cell>
          <cell r="F4636">
            <v>0</v>
          </cell>
          <cell r="G4636">
            <v>0</v>
          </cell>
          <cell r="H4636">
            <v>0</v>
          </cell>
          <cell r="I4636">
            <v>0</v>
          </cell>
          <cell r="J4636">
            <v>0</v>
          </cell>
          <cell r="K4636">
            <v>0</v>
          </cell>
          <cell r="L4636">
            <v>0</v>
          </cell>
          <cell r="M4636">
            <v>0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>
            <v>0</v>
          </cell>
          <cell r="T4636">
            <v>0</v>
          </cell>
        </row>
        <row r="4637">
          <cell r="A4637">
            <v>27525028</v>
          </cell>
          <cell r="B4637" t="str">
            <v>27525028 RG23C BED  A009 EG-61</v>
          </cell>
          <cell r="C4637">
            <v>0</v>
          </cell>
          <cell r="D4637">
            <v>0</v>
          </cell>
          <cell r="E4637">
            <v>0</v>
          </cell>
          <cell r="F4637">
            <v>0</v>
          </cell>
          <cell r="G4637">
            <v>0</v>
          </cell>
          <cell r="H4637">
            <v>0</v>
          </cell>
          <cell r="I4637">
            <v>0</v>
          </cell>
          <cell r="J4637">
            <v>0</v>
          </cell>
          <cell r="K4637">
            <v>0</v>
          </cell>
          <cell r="L4637">
            <v>0</v>
          </cell>
          <cell r="M4637">
            <v>0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>
            <v>0</v>
          </cell>
          <cell r="S4637">
            <v>0</v>
          </cell>
          <cell r="T4637">
            <v>0</v>
          </cell>
        </row>
        <row r="4638">
          <cell r="A4638">
            <v>27525029</v>
          </cell>
          <cell r="B4638" t="str">
            <v>27525029 RG23C BED  F001 EG-62</v>
          </cell>
          <cell r="C4638">
            <v>0</v>
          </cell>
          <cell r="D4638">
            <v>0</v>
          </cell>
          <cell r="E4638">
            <v>0</v>
          </cell>
          <cell r="F4638">
            <v>0</v>
          </cell>
          <cell r="G4638">
            <v>0</v>
          </cell>
          <cell r="H4638">
            <v>0</v>
          </cell>
          <cell r="I4638">
            <v>0</v>
          </cell>
          <cell r="J4638">
            <v>0</v>
          </cell>
          <cell r="K4638">
            <v>0</v>
          </cell>
          <cell r="L4638">
            <v>0</v>
          </cell>
          <cell r="M4638">
            <v>0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>
            <v>0</v>
          </cell>
          <cell r="T4638">
            <v>0</v>
          </cell>
        </row>
        <row r="4639">
          <cell r="A4639">
            <v>27525030</v>
          </cell>
          <cell r="B4639" t="str">
            <v>27525030 RG23C BED  SA01 EG-63</v>
          </cell>
          <cell r="C4639">
            <v>0</v>
          </cell>
          <cell r="D4639">
            <v>0</v>
          </cell>
          <cell r="E4639">
            <v>0</v>
          </cell>
          <cell r="F4639">
            <v>0</v>
          </cell>
          <cell r="G4639">
            <v>0</v>
          </cell>
          <cell r="H4639">
            <v>0</v>
          </cell>
          <cell r="I4639">
            <v>0</v>
          </cell>
          <cell r="J4639">
            <v>0</v>
          </cell>
          <cell r="K4639">
            <v>0</v>
          </cell>
          <cell r="L4639">
            <v>0</v>
          </cell>
          <cell r="M4639">
            <v>0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>
            <v>0</v>
          </cell>
          <cell r="T4639">
            <v>0</v>
          </cell>
        </row>
        <row r="4640">
          <cell r="A4640">
            <v>27525031</v>
          </cell>
          <cell r="B4640" t="str">
            <v>27525031 RG23C BED  SF01 EG-63</v>
          </cell>
          <cell r="C4640">
            <v>0</v>
          </cell>
          <cell r="D4640">
            <v>0</v>
          </cell>
          <cell r="E4640">
            <v>0</v>
          </cell>
          <cell r="F4640">
            <v>0</v>
          </cell>
          <cell r="G4640">
            <v>0</v>
          </cell>
          <cell r="H4640">
            <v>0</v>
          </cell>
          <cell r="I4640">
            <v>0</v>
          </cell>
          <cell r="J4640">
            <v>0</v>
          </cell>
          <cell r="K4640">
            <v>0</v>
          </cell>
          <cell r="L4640">
            <v>0</v>
          </cell>
          <cell r="M4640">
            <v>0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>
            <v>0</v>
          </cell>
          <cell r="T4640">
            <v>0</v>
          </cell>
        </row>
        <row r="4641">
          <cell r="A4641">
            <v>27525032</v>
          </cell>
          <cell r="B4641" t="str">
            <v>27525032 RG23C BED  SF02 EG-63</v>
          </cell>
          <cell r="C4641">
            <v>0</v>
          </cell>
          <cell r="D4641">
            <v>0</v>
          </cell>
          <cell r="E4641">
            <v>0</v>
          </cell>
          <cell r="F4641">
            <v>0</v>
          </cell>
          <cell r="G4641">
            <v>0</v>
          </cell>
          <cell r="H4641">
            <v>0</v>
          </cell>
          <cell r="I4641">
            <v>0</v>
          </cell>
          <cell r="J4641">
            <v>0</v>
          </cell>
          <cell r="K4641">
            <v>0</v>
          </cell>
          <cell r="L4641">
            <v>0</v>
          </cell>
          <cell r="M4641">
            <v>0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>
            <v>0</v>
          </cell>
          <cell r="T4641">
            <v>0</v>
          </cell>
        </row>
        <row r="4642">
          <cell r="A4642">
            <v>27525033</v>
          </cell>
          <cell r="B4642" t="str">
            <v>27525033 RG23C BED  SA02 EG-64</v>
          </cell>
          <cell r="C4642">
            <v>0</v>
          </cell>
          <cell r="D4642">
            <v>0</v>
          </cell>
          <cell r="E4642">
            <v>0</v>
          </cell>
          <cell r="F4642">
            <v>0</v>
          </cell>
          <cell r="G4642">
            <v>0</v>
          </cell>
          <cell r="H4642">
            <v>0</v>
          </cell>
          <cell r="I4642">
            <v>0</v>
          </cell>
          <cell r="J4642">
            <v>0</v>
          </cell>
          <cell r="K4642">
            <v>0</v>
          </cell>
          <cell r="L4642">
            <v>0</v>
          </cell>
          <cell r="M4642">
            <v>0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>
            <v>0</v>
          </cell>
          <cell r="T4642">
            <v>0</v>
          </cell>
        </row>
        <row r="4643">
          <cell r="A4643">
            <v>27525034</v>
          </cell>
          <cell r="B4643" t="str">
            <v>27525034 RG23C BED  SA03 EG-65</v>
          </cell>
          <cell r="C4643">
            <v>0</v>
          </cell>
          <cell r="D4643">
            <v>0</v>
          </cell>
          <cell r="E4643">
            <v>0</v>
          </cell>
          <cell r="F4643">
            <v>0</v>
          </cell>
          <cell r="G4643">
            <v>0</v>
          </cell>
          <cell r="H4643">
            <v>0</v>
          </cell>
          <cell r="I4643">
            <v>0</v>
          </cell>
          <cell r="J4643">
            <v>0</v>
          </cell>
          <cell r="K4643">
            <v>0</v>
          </cell>
          <cell r="L4643">
            <v>0</v>
          </cell>
          <cell r="M4643">
            <v>0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>
            <v>0</v>
          </cell>
          <cell r="T4643">
            <v>0</v>
          </cell>
        </row>
        <row r="4644">
          <cell r="A4644">
            <v>27525035</v>
          </cell>
          <cell r="B4644" t="str">
            <v>27525035 RG23C BED  A016 EG-71</v>
          </cell>
          <cell r="C4644">
            <v>0</v>
          </cell>
          <cell r="D4644">
            <v>0</v>
          </cell>
          <cell r="E4644">
            <v>0</v>
          </cell>
          <cell r="F4644">
            <v>0</v>
          </cell>
          <cell r="G4644">
            <v>0</v>
          </cell>
          <cell r="H4644">
            <v>0</v>
          </cell>
          <cell r="I4644">
            <v>0</v>
          </cell>
          <cell r="J4644">
            <v>0</v>
          </cell>
          <cell r="K4644">
            <v>0</v>
          </cell>
          <cell r="L4644">
            <v>0</v>
          </cell>
          <cell r="M4644">
            <v>0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>
            <v>0</v>
          </cell>
          <cell r="T4644">
            <v>0</v>
          </cell>
        </row>
        <row r="4645">
          <cell r="A4645">
            <v>27525036</v>
          </cell>
          <cell r="B4645" t="str">
            <v>27525036 RG23C BED  F013 EG-72</v>
          </cell>
          <cell r="C4645">
            <v>0</v>
          </cell>
          <cell r="D4645">
            <v>0</v>
          </cell>
          <cell r="E4645">
            <v>0</v>
          </cell>
          <cell r="F4645">
            <v>0</v>
          </cell>
          <cell r="G4645">
            <v>0</v>
          </cell>
          <cell r="H4645">
            <v>0</v>
          </cell>
          <cell r="I4645">
            <v>0</v>
          </cell>
          <cell r="J4645">
            <v>0</v>
          </cell>
          <cell r="K4645">
            <v>0</v>
          </cell>
          <cell r="L4645">
            <v>0</v>
          </cell>
          <cell r="M4645">
            <v>0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>
            <v>0</v>
          </cell>
          <cell r="T4645">
            <v>0</v>
          </cell>
        </row>
        <row r="4646">
          <cell r="A4646">
            <v>27525037</v>
          </cell>
          <cell r="B4646" t="str">
            <v>27525037 RG23C BED  SK01 EG-73</v>
          </cell>
          <cell r="C4646">
            <v>0</v>
          </cell>
          <cell r="D4646">
            <v>0</v>
          </cell>
          <cell r="E4646">
            <v>0</v>
          </cell>
          <cell r="F4646">
            <v>0</v>
          </cell>
          <cell r="G4646">
            <v>0</v>
          </cell>
          <cell r="H4646">
            <v>0</v>
          </cell>
          <cell r="I4646">
            <v>0</v>
          </cell>
          <cell r="J4646">
            <v>0</v>
          </cell>
          <cell r="K4646">
            <v>0</v>
          </cell>
          <cell r="L4646">
            <v>0</v>
          </cell>
          <cell r="M4646">
            <v>0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>
            <v>0</v>
          </cell>
          <cell r="T4646">
            <v>0</v>
          </cell>
        </row>
        <row r="4647">
          <cell r="A4647">
            <v>27525039</v>
          </cell>
          <cell r="B4647" t="str">
            <v>27525039 RG23C BED  A017 EG-81</v>
          </cell>
          <cell r="C4647">
            <v>0</v>
          </cell>
          <cell r="D4647">
            <v>0</v>
          </cell>
          <cell r="E4647">
            <v>0</v>
          </cell>
          <cell r="F4647">
            <v>0</v>
          </cell>
          <cell r="G4647">
            <v>0</v>
          </cell>
          <cell r="H4647">
            <v>0</v>
          </cell>
          <cell r="I4647">
            <v>0</v>
          </cell>
          <cell r="J4647">
            <v>0</v>
          </cell>
          <cell r="K4647">
            <v>0</v>
          </cell>
          <cell r="L4647">
            <v>0</v>
          </cell>
          <cell r="M4647">
            <v>0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>
            <v>0</v>
          </cell>
          <cell r="T4647">
            <v>0</v>
          </cell>
        </row>
        <row r="4648">
          <cell r="A4648">
            <v>27525040</v>
          </cell>
          <cell r="B4648" t="str">
            <v>27525040 RG23C BED  F017 EG-82</v>
          </cell>
          <cell r="C4648">
            <v>0</v>
          </cell>
          <cell r="D4648">
            <v>0</v>
          </cell>
          <cell r="E4648">
            <v>0</v>
          </cell>
          <cell r="F4648">
            <v>0</v>
          </cell>
          <cell r="G4648">
            <v>0</v>
          </cell>
          <cell r="H4648">
            <v>0</v>
          </cell>
          <cell r="I4648">
            <v>0</v>
          </cell>
          <cell r="J4648">
            <v>0</v>
          </cell>
          <cell r="K4648">
            <v>0</v>
          </cell>
          <cell r="L4648">
            <v>0</v>
          </cell>
          <cell r="M4648">
            <v>0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>
            <v>0</v>
          </cell>
          <cell r="T4648">
            <v>0</v>
          </cell>
        </row>
        <row r="4649">
          <cell r="A4649">
            <v>27525041</v>
          </cell>
          <cell r="B4649" t="str">
            <v>27525041 RG23C BED  SV01 EG-83</v>
          </cell>
          <cell r="C4649">
            <v>0</v>
          </cell>
          <cell r="D4649">
            <v>0</v>
          </cell>
          <cell r="E4649">
            <v>0</v>
          </cell>
          <cell r="F4649">
            <v>0</v>
          </cell>
          <cell r="G4649">
            <v>0</v>
          </cell>
          <cell r="H4649">
            <v>0</v>
          </cell>
          <cell r="I4649">
            <v>0</v>
          </cell>
          <cell r="J4649">
            <v>0</v>
          </cell>
          <cell r="K4649">
            <v>0</v>
          </cell>
          <cell r="L4649">
            <v>0</v>
          </cell>
          <cell r="M4649">
            <v>0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>
            <v>0</v>
          </cell>
          <cell r="T4649">
            <v>0</v>
          </cell>
        </row>
        <row r="4650">
          <cell r="A4650">
            <v>27525061</v>
          </cell>
          <cell r="B4650" t="str">
            <v>27525061 RG23C BED  AMRV EG-22</v>
          </cell>
          <cell r="C4650">
            <v>0</v>
          </cell>
          <cell r="D4650">
            <v>0</v>
          </cell>
          <cell r="E4650">
            <v>0</v>
          </cell>
          <cell r="F4650">
            <v>0</v>
          </cell>
          <cell r="G4650">
            <v>0</v>
          </cell>
          <cell r="H4650">
            <v>0</v>
          </cell>
          <cell r="I4650">
            <v>0</v>
          </cell>
          <cell r="J4650">
            <v>0</v>
          </cell>
          <cell r="K4650">
            <v>0</v>
          </cell>
          <cell r="L4650">
            <v>0</v>
          </cell>
          <cell r="M4650">
            <v>0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>
            <v>0</v>
          </cell>
          <cell r="T4650">
            <v>0</v>
          </cell>
        </row>
        <row r="4651">
          <cell r="A4651">
            <v>27525062</v>
          </cell>
          <cell r="B4651" t="str">
            <v>27525062 RG23C BED  FMRV EG-'22</v>
          </cell>
          <cell r="C4651">
            <v>0</v>
          </cell>
          <cell r="D4651">
            <v>0</v>
          </cell>
          <cell r="E4651">
            <v>0</v>
          </cell>
          <cell r="F4651">
            <v>0</v>
          </cell>
          <cell r="G4651">
            <v>0</v>
          </cell>
          <cell r="H4651">
            <v>0</v>
          </cell>
          <cell r="I4651">
            <v>0</v>
          </cell>
          <cell r="J4651">
            <v>0</v>
          </cell>
          <cell r="K4651">
            <v>0</v>
          </cell>
          <cell r="L4651">
            <v>0</v>
          </cell>
          <cell r="M4651">
            <v>0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>
            <v>0</v>
          </cell>
          <cell r="T4651">
            <v>0</v>
          </cell>
        </row>
        <row r="4652">
          <cell r="A4652">
            <v>27525063</v>
          </cell>
          <cell r="B4652" t="str">
            <v>27525063 RG23C BED  MRVA EG-23</v>
          </cell>
          <cell r="C4652">
            <v>0</v>
          </cell>
          <cell r="D4652">
            <v>0</v>
          </cell>
          <cell r="E4652">
            <v>0</v>
          </cell>
          <cell r="F4652">
            <v>0</v>
          </cell>
          <cell r="G4652">
            <v>0</v>
          </cell>
          <cell r="H4652">
            <v>0</v>
          </cell>
          <cell r="I4652">
            <v>0</v>
          </cell>
          <cell r="J4652">
            <v>0</v>
          </cell>
          <cell r="K4652">
            <v>0</v>
          </cell>
          <cell r="L4652">
            <v>0</v>
          </cell>
          <cell r="M4652">
            <v>0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>
            <v>0</v>
          </cell>
          <cell r="T4652">
            <v>0</v>
          </cell>
        </row>
        <row r="4653">
          <cell r="A4653">
            <v>27525064</v>
          </cell>
          <cell r="B4653" t="str">
            <v>27525064 RG23C BED  MRVF EG-24</v>
          </cell>
          <cell r="C4653">
            <v>0</v>
          </cell>
          <cell r="D4653">
            <v>0</v>
          </cell>
          <cell r="E4653">
            <v>0</v>
          </cell>
          <cell r="F4653">
            <v>0</v>
          </cell>
          <cell r="G4653">
            <v>0</v>
          </cell>
          <cell r="H4653">
            <v>0</v>
          </cell>
          <cell r="I4653">
            <v>0</v>
          </cell>
          <cell r="J4653">
            <v>0</v>
          </cell>
          <cell r="K4653">
            <v>0</v>
          </cell>
          <cell r="L4653">
            <v>0</v>
          </cell>
          <cell r="M4653">
            <v>0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>
            <v>0</v>
          </cell>
          <cell r="T4653">
            <v>0</v>
          </cell>
        </row>
        <row r="4654">
          <cell r="A4654">
            <v>27525065</v>
          </cell>
          <cell r="B4654" t="str">
            <v>27525065 RG23C BED  MRVH EG-25</v>
          </cell>
          <cell r="C4654">
            <v>0</v>
          </cell>
          <cell r="D4654">
            <v>0</v>
          </cell>
          <cell r="E4654">
            <v>0</v>
          </cell>
          <cell r="F4654">
            <v>0</v>
          </cell>
          <cell r="G4654">
            <v>0</v>
          </cell>
          <cell r="H4654">
            <v>0</v>
          </cell>
          <cell r="I4654">
            <v>0</v>
          </cell>
          <cell r="J4654">
            <v>0</v>
          </cell>
          <cell r="K4654">
            <v>0</v>
          </cell>
          <cell r="L4654">
            <v>0</v>
          </cell>
          <cell r="M4654">
            <v>0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>
            <v>0</v>
          </cell>
          <cell r="T4654">
            <v>0</v>
          </cell>
        </row>
        <row r="4655">
          <cell r="A4655">
            <v>27525074</v>
          </cell>
          <cell r="B4655" t="str">
            <v>27525074 RG23C BED  AI05 EG-09</v>
          </cell>
          <cell r="C4655">
            <v>0</v>
          </cell>
          <cell r="D4655">
            <v>0</v>
          </cell>
          <cell r="E4655">
            <v>0</v>
          </cell>
          <cell r="F4655">
            <v>0</v>
          </cell>
          <cell r="G4655">
            <v>0</v>
          </cell>
          <cell r="H4655">
            <v>0</v>
          </cell>
          <cell r="I4655">
            <v>0</v>
          </cell>
          <cell r="J4655">
            <v>0</v>
          </cell>
          <cell r="K4655">
            <v>0</v>
          </cell>
          <cell r="L4655">
            <v>0</v>
          </cell>
          <cell r="M4655">
            <v>0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>
            <v>0</v>
          </cell>
          <cell r="T4655">
            <v>0</v>
          </cell>
        </row>
        <row r="4656">
          <cell r="A4656">
            <v>27525075</v>
          </cell>
          <cell r="B4656" t="str">
            <v>27525075 RG23C BED  AR03 EG-06</v>
          </cell>
          <cell r="C4656">
            <v>0</v>
          </cell>
          <cell r="D4656">
            <v>0</v>
          </cell>
          <cell r="E4656">
            <v>0</v>
          </cell>
          <cell r="F4656">
            <v>0</v>
          </cell>
          <cell r="G4656">
            <v>0</v>
          </cell>
          <cell r="H4656">
            <v>0</v>
          </cell>
          <cell r="I4656">
            <v>0</v>
          </cell>
          <cell r="J4656">
            <v>0</v>
          </cell>
          <cell r="K4656">
            <v>0</v>
          </cell>
          <cell r="L4656">
            <v>0</v>
          </cell>
          <cell r="M4656">
            <v>0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>
            <v>0</v>
          </cell>
          <cell r="T4656">
            <v>0</v>
          </cell>
        </row>
        <row r="4657">
          <cell r="A4657">
            <v>27525089</v>
          </cell>
          <cell r="B4657" t="str">
            <v>27525089 RG23C BED  F023 EG-Z1</v>
          </cell>
          <cell r="C4657">
            <v>0</v>
          </cell>
          <cell r="D4657">
            <v>0</v>
          </cell>
          <cell r="E4657">
            <v>0</v>
          </cell>
          <cell r="F4657">
            <v>0</v>
          </cell>
          <cell r="G4657">
            <v>0</v>
          </cell>
          <cell r="H4657">
            <v>0</v>
          </cell>
          <cell r="I4657">
            <v>0</v>
          </cell>
          <cell r="J4657">
            <v>0</v>
          </cell>
          <cell r="K4657">
            <v>0</v>
          </cell>
          <cell r="L4657">
            <v>0</v>
          </cell>
          <cell r="M4657">
            <v>0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>
            <v>0</v>
          </cell>
          <cell r="T4657">
            <v>0</v>
          </cell>
        </row>
        <row r="4658">
          <cell r="A4658">
            <v>27525090</v>
          </cell>
          <cell r="B4658" t="str">
            <v>27525090 RG23C BED  F027 EG-87</v>
          </cell>
          <cell r="C4658">
            <v>0</v>
          </cell>
          <cell r="D4658">
            <v>0</v>
          </cell>
          <cell r="E4658">
            <v>0</v>
          </cell>
          <cell r="F4658">
            <v>0</v>
          </cell>
          <cell r="G4658">
            <v>0</v>
          </cell>
          <cell r="H4658">
            <v>0</v>
          </cell>
          <cell r="I4658">
            <v>0</v>
          </cell>
          <cell r="J4658">
            <v>0</v>
          </cell>
          <cell r="K4658">
            <v>0</v>
          </cell>
          <cell r="L4658">
            <v>0</v>
          </cell>
          <cell r="M4658">
            <v>0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>
            <v>0</v>
          </cell>
          <cell r="T4658">
            <v>0</v>
          </cell>
        </row>
        <row r="4659">
          <cell r="A4659">
            <v>27525091</v>
          </cell>
          <cell r="B4659" t="str">
            <v>27525091 RG23C BED  A028 EG-68</v>
          </cell>
          <cell r="C4659">
            <v>0</v>
          </cell>
          <cell r="D4659">
            <v>0</v>
          </cell>
          <cell r="E4659">
            <v>0</v>
          </cell>
          <cell r="F4659">
            <v>0</v>
          </cell>
          <cell r="G4659">
            <v>0</v>
          </cell>
          <cell r="H4659">
            <v>0</v>
          </cell>
          <cell r="I4659">
            <v>0</v>
          </cell>
          <cell r="J4659">
            <v>0</v>
          </cell>
          <cell r="K4659">
            <v>0</v>
          </cell>
          <cell r="L4659">
            <v>0</v>
          </cell>
          <cell r="M4659">
            <v>0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>
            <v>0</v>
          </cell>
          <cell r="T4659">
            <v>0</v>
          </cell>
        </row>
        <row r="4660">
          <cell r="A4660">
            <v>27525097</v>
          </cell>
          <cell r="B4660" t="str">
            <v>27525097 RG23C BED  A031 EG-75</v>
          </cell>
          <cell r="C4660">
            <v>0</v>
          </cell>
          <cell r="D4660">
            <v>0</v>
          </cell>
          <cell r="E4660">
            <v>0</v>
          </cell>
          <cell r="F4660">
            <v>0</v>
          </cell>
          <cell r="G4660">
            <v>0</v>
          </cell>
          <cell r="H4660">
            <v>0</v>
          </cell>
          <cell r="I4660">
            <v>0</v>
          </cell>
          <cell r="J4660">
            <v>0</v>
          </cell>
          <cell r="K4660">
            <v>0</v>
          </cell>
          <cell r="L4660">
            <v>0</v>
          </cell>
          <cell r="M4660">
            <v>0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>
            <v>0</v>
          </cell>
          <cell r="T4660">
            <v>0</v>
          </cell>
        </row>
        <row r="4661">
          <cell r="A4661">
            <v>27525098</v>
          </cell>
          <cell r="B4661" t="str">
            <v>27525098 RG23C BED  F031 EG-76</v>
          </cell>
          <cell r="C4661">
            <v>0</v>
          </cell>
          <cell r="D4661">
            <v>0</v>
          </cell>
          <cell r="E4661">
            <v>0</v>
          </cell>
          <cell r="F4661">
            <v>0</v>
          </cell>
          <cell r="G4661">
            <v>0</v>
          </cell>
          <cell r="H4661">
            <v>0</v>
          </cell>
          <cell r="I4661">
            <v>0</v>
          </cell>
          <cell r="J4661">
            <v>0</v>
          </cell>
          <cell r="K4661">
            <v>0</v>
          </cell>
          <cell r="L4661">
            <v>0</v>
          </cell>
          <cell r="M4661">
            <v>0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>
            <v>0</v>
          </cell>
          <cell r="T4661">
            <v>0</v>
          </cell>
        </row>
        <row r="4662">
          <cell r="A4662">
            <v>27525099</v>
          </cell>
          <cell r="B4662" t="str">
            <v>27525099 RG23C BED  SB01 EG-77</v>
          </cell>
          <cell r="C4662">
            <v>0</v>
          </cell>
          <cell r="D4662">
            <v>0</v>
          </cell>
          <cell r="E4662">
            <v>0</v>
          </cell>
          <cell r="F4662">
            <v>0</v>
          </cell>
          <cell r="G4662">
            <v>0</v>
          </cell>
          <cell r="H4662">
            <v>0</v>
          </cell>
          <cell r="I4662">
            <v>0</v>
          </cell>
          <cell r="J4662">
            <v>0</v>
          </cell>
          <cell r="K4662">
            <v>0</v>
          </cell>
          <cell r="L4662">
            <v>0</v>
          </cell>
          <cell r="M4662">
            <v>0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>
            <v>0</v>
          </cell>
          <cell r="T4662">
            <v>0</v>
          </cell>
        </row>
        <row r="4663">
          <cell r="A4663">
            <v>27525103</v>
          </cell>
          <cell r="B4663" t="str">
            <v>27525103 RG23C BED  FPWS EG-59</v>
          </cell>
          <cell r="C4663">
            <v>0</v>
          </cell>
          <cell r="D4663">
            <v>0</v>
          </cell>
          <cell r="E4663">
            <v>0</v>
          </cell>
          <cell r="F4663">
            <v>0</v>
          </cell>
          <cell r="G4663">
            <v>0</v>
          </cell>
          <cell r="H4663">
            <v>0</v>
          </cell>
          <cell r="I4663">
            <v>0</v>
          </cell>
          <cell r="J4663">
            <v>0</v>
          </cell>
          <cell r="K4663">
            <v>0</v>
          </cell>
          <cell r="L4663">
            <v>0</v>
          </cell>
          <cell r="M4663">
            <v>0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>
            <v>0</v>
          </cell>
          <cell r="T4663">
            <v>0</v>
          </cell>
        </row>
        <row r="4664">
          <cell r="A4664">
            <v>27525105</v>
          </cell>
          <cell r="B4664" t="str">
            <v>27525105 RG23C BED  ASCB EG-78</v>
          </cell>
          <cell r="C4664">
            <v>0</v>
          </cell>
          <cell r="D4664">
            <v>0</v>
          </cell>
          <cell r="E4664">
            <v>0</v>
          </cell>
          <cell r="F4664">
            <v>0</v>
          </cell>
          <cell r="G4664">
            <v>0</v>
          </cell>
          <cell r="H4664">
            <v>0</v>
          </cell>
          <cell r="I4664">
            <v>0</v>
          </cell>
          <cell r="J4664">
            <v>0</v>
          </cell>
          <cell r="K4664">
            <v>0</v>
          </cell>
          <cell r="L4664">
            <v>0</v>
          </cell>
          <cell r="M4664">
            <v>0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>
            <v>0</v>
          </cell>
          <cell r="T4664">
            <v>0</v>
          </cell>
        </row>
        <row r="4665">
          <cell r="A4665">
            <v>27525108</v>
          </cell>
          <cell r="B4665" t="str">
            <v>27525108 RG23C BED  SS01 EG-74</v>
          </cell>
          <cell r="C4665">
            <v>0</v>
          </cell>
          <cell r="D4665">
            <v>0</v>
          </cell>
          <cell r="E4665">
            <v>0</v>
          </cell>
          <cell r="F4665">
            <v>0</v>
          </cell>
          <cell r="G4665">
            <v>0</v>
          </cell>
          <cell r="H4665">
            <v>0</v>
          </cell>
          <cell r="I4665">
            <v>0</v>
          </cell>
          <cell r="J4665">
            <v>0</v>
          </cell>
          <cell r="K4665">
            <v>0</v>
          </cell>
          <cell r="L4665">
            <v>0</v>
          </cell>
          <cell r="M4665">
            <v>0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>
            <v>0</v>
          </cell>
          <cell r="T4665">
            <v>0</v>
          </cell>
        </row>
        <row r="4666">
          <cell r="A4666">
            <v>27525110</v>
          </cell>
          <cell r="B4666" t="str">
            <v>27525110 RG23C BED  SJ01 EG-91</v>
          </cell>
          <cell r="C4666">
            <v>0</v>
          </cell>
          <cell r="D4666">
            <v>0</v>
          </cell>
          <cell r="E4666">
            <v>0</v>
          </cell>
          <cell r="F4666">
            <v>0</v>
          </cell>
          <cell r="G4666">
            <v>0</v>
          </cell>
          <cell r="H4666">
            <v>0</v>
          </cell>
          <cell r="I4666">
            <v>0</v>
          </cell>
          <cell r="J4666">
            <v>0</v>
          </cell>
          <cell r="K4666">
            <v>0</v>
          </cell>
          <cell r="L4666">
            <v>0</v>
          </cell>
          <cell r="M4666">
            <v>0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>
            <v>0</v>
          </cell>
          <cell r="T4666">
            <v>0</v>
          </cell>
        </row>
        <row r="4667">
          <cell r="A4667">
            <v>27525111</v>
          </cell>
          <cell r="B4667" t="str">
            <v>27525111 RG23C BED  MT05 EG-B1</v>
          </cell>
          <cell r="C4667">
            <v>23371.73</v>
          </cell>
          <cell r="D4667">
            <v>0</v>
          </cell>
          <cell r="E4667">
            <v>0</v>
          </cell>
          <cell r="F4667">
            <v>0</v>
          </cell>
          <cell r="G4667">
            <v>0</v>
          </cell>
          <cell r="H4667">
            <v>0</v>
          </cell>
          <cell r="I4667">
            <v>0</v>
          </cell>
          <cell r="J4667">
            <v>0</v>
          </cell>
          <cell r="K4667">
            <v>0</v>
          </cell>
          <cell r="L4667">
            <v>0</v>
          </cell>
          <cell r="M4667">
            <v>0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>
            <v>0</v>
          </cell>
          <cell r="T4667">
            <v>23371.73</v>
          </cell>
        </row>
        <row r="4668">
          <cell r="A4668">
            <v>27525112</v>
          </cell>
          <cell r="B4668" t="str">
            <v>27525112 RG23C BED  MT07 EG-B2</v>
          </cell>
          <cell r="C4668">
            <v>0</v>
          </cell>
          <cell r="D4668">
            <v>0</v>
          </cell>
          <cell r="E4668">
            <v>0</v>
          </cell>
          <cell r="F4668">
            <v>0</v>
          </cell>
          <cell r="G4668">
            <v>0</v>
          </cell>
          <cell r="H4668">
            <v>0</v>
          </cell>
          <cell r="I4668">
            <v>0</v>
          </cell>
          <cell r="J4668">
            <v>0</v>
          </cell>
          <cell r="K4668">
            <v>0</v>
          </cell>
          <cell r="L4668">
            <v>0</v>
          </cell>
          <cell r="M4668">
            <v>0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>
            <v>0</v>
          </cell>
          <cell r="T4668">
            <v>0</v>
          </cell>
        </row>
        <row r="4669">
          <cell r="A4669">
            <v>27525113</v>
          </cell>
          <cell r="B4669" t="str">
            <v>27525113 RG23C BED  MT11  EG-B3</v>
          </cell>
          <cell r="C4669">
            <v>0</v>
          </cell>
          <cell r="D4669">
            <v>0</v>
          </cell>
          <cell r="E4669">
            <v>0</v>
          </cell>
          <cell r="F4669">
            <v>0</v>
          </cell>
          <cell r="G4669">
            <v>0</v>
          </cell>
          <cell r="H4669">
            <v>0</v>
          </cell>
          <cell r="I4669">
            <v>0</v>
          </cell>
          <cell r="J4669">
            <v>0</v>
          </cell>
          <cell r="K4669">
            <v>0</v>
          </cell>
          <cell r="L4669">
            <v>0</v>
          </cell>
          <cell r="M4669">
            <v>0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>
            <v>0</v>
          </cell>
          <cell r="T4669">
            <v>0</v>
          </cell>
        </row>
        <row r="4670">
          <cell r="A4670">
            <v>27525116</v>
          </cell>
          <cell r="B4670" t="str">
            <v>27525116 RG23C BED  F033 EG-NP</v>
          </cell>
          <cell r="C4670">
            <v>0</v>
          </cell>
          <cell r="D4670">
            <v>0</v>
          </cell>
          <cell r="E4670">
            <v>0</v>
          </cell>
          <cell r="F4670">
            <v>0</v>
          </cell>
          <cell r="G4670">
            <v>0</v>
          </cell>
          <cell r="H4670">
            <v>0</v>
          </cell>
          <cell r="I4670">
            <v>0</v>
          </cell>
          <cell r="J4670">
            <v>0</v>
          </cell>
          <cell r="K4670">
            <v>0</v>
          </cell>
          <cell r="L4670">
            <v>0</v>
          </cell>
          <cell r="M4670">
            <v>0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>
            <v>0</v>
          </cell>
          <cell r="T4670">
            <v>0</v>
          </cell>
        </row>
        <row r="4671">
          <cell r="A4671">
            <v>27525117</v>
          </cell>
          <cell r="B4671" t="str">
            <v>27525117 RG23C BED  F8FP EG-FP</v>
          </cell>
          <cell r="C4671">
            <v>0</v>
          </cell>
          <cell r="D4671">
            <v>0</v>
          </cell>
          <cell r="E4671">
            <v>0</v>
          </cell>
          <cell r="F4671">
            <v>0</v>
          </cell>
          <cell r="G4671">
            <v>0</v>
          </cell>
          <cell r="H4671">
            <v>0</v>
          </cell>
          <cell r="I4671">
            <v>0</v>
          </cell>
          <cell r="J4671">
            <v>0</v>
          </cell>
          <cell r="K4671">
            <v>0</v>
          </cell>
          <cell r="L4671">
            <v>0</v>
          </cell>
          <cell r="M4671">
            <v>0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>
            <v>0</v>
          </cell>
          <cell r="T4671">
            <v>0</v>
          </cell>
        </row>
        <row r="4672">
          <cell r="A4672">
            <v>27525119</v>
          </cell>
          <cell r="B4672" t="str">
            <v>27525119 RG23C BED  F035 EG-F4</v>
          </cell>
          <cell r="C4672">
            <v>0</v>
          </cell>
          <cell r="D4672">
            <v>0</v>
          </cell>
          <cell r="E4672">
            <v>0</v>
          </cell>
          <cell r="F4672">
            <v>0</v>
          </cell>
          <cell r="G4672">
            <v>0</v>
          </cell>
          <cell r="H4672">
            <v>0</v>
          </cell>
          <cell r="I4672">
            <v>0</v>
          </cell>
          <cell r="J4672">
            <v>0</v>
          </cell>
          <cell r="K4672">
            <v>0</v>
          </cell>
          <cell r="L4672">
            <v>0</v>
          </cell>
          <cell r="M4672">
            <v>0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>
            <v>0</v>
          </cell>
          <cell r="T4672">
            <v>0</v>
          </cell>
        </row>
        <row r="4673">
          <cell r="A4673">
            <v>27525121</v>
          </cell>
          <cell r="B4673" t="str">
            <v>27525121 RG23C BED  A040 EG-A5</v>
          </cell>
          <cell r="C4673">
            <v>0</v>
          </cell>
          <cell r="D4673">
            <v>0</v>
          </cell>
          <cell r="E4673">
            <v>0</v>
          </cell>
          <cell r="F4673">
            <v>0</v>
          </cell>
          <cell r="G4673">
            <v>0</v>
          </cell>
          <cell r="H4673">
            <v>0</v>
          </cell>
          <cell r="I4673">
            <v>0</v>
          </cell>
          <cell r="J4673">
            <v>0</v>
          </cell>
          <cell r="K4673">
            <v>0</v>
          </cell>
          <cell r="L4673">
            <v>0</v>
          </cell>
          <cell r="M4673">
            <v>0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>
            <v>0</v>
          </cell>
          <cell r="T4673">
            <v>0</v>
          </cell>
        </row>
        <row r="4674">
          <cell r="A4674">
            <v>27525122</v>
          </cell>
          <cell r="B4674" t="str">
            <v>27525122 RG23C BED  F040 EG-A6</v>
          </cell>
          <cell r="C4674">
            <v>0</v>
          </cell>
          <cell r="D4674">
            <v>0</v>
          </cell>
          <cell r="E4674">
            <v>0</v>
          </cell>
          <cell r="F4674">
            <v>0</v>
          </cell>
          <cell r="G4674">
            <v>0</v>
          </cell>
          <cell r="H4674">
            <v>0</v>
          </cell>
          <cell r="I4674">
            <v>0</v>
          </cell>
          <cell r="J4674">
            <v>0</v>
          </cell>
          <cell r="K4674">
            <v>0</v>
          </cell>
          <cell r="L4674">
            <v>0</v>
          </cell>
          <cell r="M4674">
            <v>0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>
            <v>0</v>
          </cell>
          <cell r="S4674">
            <v>0</v>
          </cell>
          <cell r="T4674">
            <v>0</v>
          </cell>
        </row>
        <row r="4675">
          <cell r="A4675">
            <v>27525123</v>
          </cell>
          <cell r="B4675" t="str">
            <v>27525123 RG23C BED  SC01 EG-A7</v>
          </cell>
          <cell r="C4675">
            <v>0</v>
          </cell>
          <cell r="D4675">
            <v>0</v>
          </cell>
          <cell r="E4675">
            <v>0</v>
          </cell>
          <cell r="F4675">
            <v>0</v>
          </cell>
          <cell r="G4675">
            <v>0</v>
          </cell>
          <cell r="H4675">
            <v>0</v>
          </cell>
          <cell r="I4675">
            <v>0</v>
          </cell>
          <cell r="J4675">
            <v>0</v>
          </cell>
          <cell r="K4675">
            <v>0</v>
          </cell>
          <cell r="L4675">
            <v>0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>
            <v>0</v>
          </cell>
          <cell r="T4675">
            <v>0</v>
          </cell>
        </row>
        <row r="4676">
          <cell r="A4676">
            <v>27525124</v>
          </cell>
          <cell r="B4676" t="str">
            <v>27525124 RG23C BED  A041 EG-A8</v>
          </cell>
          <cell r="C4676">
            <v>0</v>
          </cell>
          <cell r="D4676">
            <v>0</v>
          </cell>
          <cell r="E4676">
            <v>0</v>
          </cell>
          <cell r="F4676">
            <v>0</v>
          </cell>
          <cell r="G4676">
            <v>0</v>
          </cell>
          <cell r="H4676">
            <v>0</v>
          </cell>
          <cell r="I4676">
            <v>0</v>
          </cell>
          <cell r="J4676">
            <v>0</v>
          </cell>
          <cell r="K4676">
            <v>0</v>
          </cell>
          <cell r="L4676">
            <v>0</v>
          </cell>
          <cell r="M4676">
            <v>0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>
            <v>0</v>
          </cell>
          <cell r="T4676">
            <v>0</v>
          </cell>
        </row>
        <row r="4677">
          <cell r="A4677">
            <v>27525125</v>
          </cell>
          <cell r="B4677" t="str">
            <v>27525125 RG23C BED  F041 EG-A9</v>
          </cell>
          <cell r="C4677">
            <v>0</v>
          </cell>
          <cell r="D4677">
            <v>0</v>
          </cell>
          <cell r="E4677">
            <v>0</v>
          </cell>
          <cell r="F4677">
            <v>0</v>
          </cell>
          <cell r="G4677">
            <v>0</v>
          </cell>
          <cell r="H4677">
            <v>0</v>
          </cell>
          <cell r="I4677">
            <v>0</v>
          </cell>
          <cell r="J4677">
            <v>0</v>
          </cell>
          <cell r="K4677">
            <v>0</v>
          </cell>
          <cell r="L4677">
            <v>0</v>
          </cell>
          <cell r="M4677">
            <v>0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>
            <v>0</v>
          </cell>
          <cell r="T4677">
            <v>0</v>
          </cell>
        </row>
        <row r="4678">
          <cell r="A4678">
            <v>27525501</v>
          </cell>
          <cell r="B4678" t="str">
            <v>27525501 RG23C AED  F002 EG-02</v>
          </cell>
          <cell r="C4678">
            <v>0</v>
          </cell>
          <cell r="D4678">
            <v>0</v>
          </cell>
          <cell r="E4678">
            <v>0</v>
          </cell>
          <cell r="F4678">
            <v>0</v>
          </cell>
          <cell r="G4678">
            <v>0</v>
          </cell>
          <cell r="H4678">
            <v>0</v>
          </cell>
          <cell r="I4678">
            <v>0</v>
          </cell>
          <cell r="J4678">
            <v>0</v>
          </cell>
          <cell r="K4678">
            <v>0</v>
          </cell>
          <cell r="L4678">
            <v>0</v>
          </cell>
          <cell r="M4678">
            <v>0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>
            <v>0</v>
          </cell>
          <cell r="T4678">
            <v>0</v>
          </cell>
        </row>
        <row r="4679">
          <cell r="A4679">
            <v>27525502</v>
          </cell>
          <cell r="B4679" t="str">
            <v>27525502 RG23C AED  F003 EG-03</v>
          </cell>
          <cell r="C4679">
            <v>0</v>
          </cell>
          <cell r="D4679">
            <v>0</v>
          </cell>
          <cell r="E4679">
            <v>0</v>
          </cell>
          <cell r="F4679">
            <v>0</v>
          </cell>
          <cell r="G4679">
            <v>0</v>
          </cell>
          <cell r="H4679">
            <v>0</v>
          </cell>
          <cell r="I4679">
            <v>0</v>
          </cell>
          <cell r="J4679">
            <v>0</v>
          </cell>
          <cell r="K4679">
            <v>0</v>
          </cell>
          <cell r="L4679">
            <v>0</v>
          </cell>
          <cell r="M4679">
            <v>0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>
            <v>0</v>
          </cell>
          <cell r="T4679">
            <v>0</v>
          </cell>
        </row>
        <row r="4680">
          <cell r="A4680">
            <v>27525503</v>
          </cell>
          <cell r="B4680" t="str">
            <v>27525503 RG23C AED  F016 EG-94</v>
          </cell>
          <cell r="C4680">
            <v>0</v>
          </cell>
          <cell r="D4680">
            <v>0</v>
          </cell>
          <cell r="E4680">
            <v>0</v>
          </cell>
          <cell r="F4680">
            <v>0</v>
          </cell>
          <cell r="G4680">
            <v>0</v>
          </cell>
          <cell r="H4680">
            <v>0</v>
          </cell>
          <cell r="I4680">
            <v>0</v>
          </cell>
          <cell r="J4680">
            <v>0</v>
          </cell>
          <cell r="K4680">
            <v>0</v>
          </cell>
          <cell r="L4680">
            <v>0</v>
          </cell>
          <cell r="M4680">
            <v>0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>
            <v>0</v>
          </cell>
          <cell r="T4680">
            <v>0</v>
          </cell>
        </row>
        <row r="4681">
          <cell r="A4681">
            <v>27525504</v>
          </cell>
          <cell r="B4681" t="str">
            <v>27525504 RG23C AED  F005 EG-95</v>
          </cell>
          <cell r="C4681">
            <v>0</v>
          </cell>
          <cell r="D4681">
            <v>0</v>
          </cell>
          <cell r="E4681">
            <v>0</v>
          </cell>
          <cell r="F4681">
            <v>0</v>
          </cell>
          <cell r="G4681">
            <v>0</v>
          </cell>
          <cell r="H4681">
            <v>0</v>
          </cell>
          <cell r="I4681">
            <v>0</v>
          </cell>
          <cell r="J4681">
            <v>0</v>
          </cell>
          <cell r="K4681">
            <v>0</v>
          </cell>
          <cell r="L4681">
            <v>0</v>
          </cell>
          <cell r="M4681">
            <v>0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>
            <v>0</v>
          </cell>
          <cell r="T4681">
            <v>0</v>
          </cell>
        </row>
        <row r="4682">
          <cell r="A4682">
            <v>27525505</v>
          </cell>
          <cell r="B4682" t="str">
            <v>27525505 RG23C AED  F007 EG-97</v>
          </cell>
          <cell r="C4682">
            <v>0</v>
          </cell>
          <cell r="D4682">
            <v>0</v>
          </cell>
          <cell r="E4682">
            <v>0</v>
          </cell>
          <cell r="F4682">
            <v>0</v>
          </cell>
          <cell r="G4682">
            <v>0</v>
          </cell>
          <cell r="H4682">
            <v>0</v>
          </cell>
          <cell r="I4682">
            <v>0</v>
          </cell>
          <cell r="J4682">
            <v>0</v>
          </cell>
          <cell r="K4682">
            <v>0</v>
          </cell>
          <cell r="L4682">
            <v>0</v>
          </cell>
          <cell r="M4682">
            <v>0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>
            <v>0</v>
          </cell>
          <cell r="T4682">
            <v>0</v>
          </cell>
        </row>
        <row r="4683">
          <cell r="A4683">
            <v>27525506</v>
          </cell>
          <cell r="B4683" t="str">
            <v>27525506 RG23C AED  F015 EG-04</v>
          </cell>
          <cell r="C4683">
            <v>0</v>
          </cell>
          <cell r="D4683">
            <v>0</v>
          </cell>
          <cell r="E4683">
            <v>0</v>
          </cell>
          <cell r="F4683">
            <v>0</v>
          </cell>
          <cell r="G4683">
            <v>0</v>
          </cell>
          <cell r="H4683">
            <v>0</v>
          </cell>
          <cell r="I4683">
            <v>0</v>
          </cell>
          <cell r="J4683">
            <v>0</v>
          </cell>
          <cell r="K4683">
            <v>0</v>
          </cell>
          <cell r="L4683">
            <v>0</v>
          </cell>
          <cell r="M4683">
            <v>0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>
            <v>0</v>
          </cell>
          <cell r="T4683">
            <v>0</v>
          </cell>
        </row>
        <row r="4684">
          <cell r="A4684">
            <v>27525507</v>
          </cell>
          <cell r="B4684" t="str">
            <v>27525507 RG23C AED  F010 EG-10</v>
          </cell>
          <cell r="C4684">
            <v>0</v>
          </cell>
          <cell r="D4684">
            <v>0</v>
          </cell>
          <cell r="E4684">
            <v>0</v>
          </cell>
          <cell r="F4684">
            <v>0</v>
          </cell>
          <cell r="G4684">
            <v>0</v>
          </cell>
          <cell r="H4684">
            <v>0</v>
          </cell>
          <cell r="I4684">
            <v>0</v>
          </cell>
          <cell r="J4684">
            <v>0</v>
          </cell>
          <cell r="K4684">
            <v>0</v>
          </cell>
          <cell r="L4684">
            <v>0</v>
          </cell>
          <cell r="M4684">
            <v>0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>
            <v>0</v>
          </cell>
          <cell r="S4684">
            <v>0</v>
          </cell>
          <cell r="T4684">
            <v>0</v>
          </cell>
        </row>
        <row r="4685">
          <cell r="A4685">
            <v>27525508</v>
          </cell>
          <cell r="B4685" t="str">
            <v>27525508 RG23C AED  F014 EG-93</v>
          </cell>
          <cell r="C4685">
            <v>0</v>
          </cell>
          <cell r="D4685">
            <v>0</v>
          </cell>
          <cell r="E4685">
            <v>0</v>
          </cell>
          <cell r="F4685">
            <v>0</v>
          </cell>
          <cell r="G4685">
            <v>0</v>
          </cell>
          <cell r="H4685">
            <v>0</v>
          </cell>
          <cell r="I4685">
            <v>0</v>
          </cell>
          <cell r="J4685">
            <v>0</v>
          </cell>
          <cell r="K4685">
            <v>0</v>
          </cell>
          <cell r="L4685">
            <v>0</v>
          </cell>
          <cell r="M4685">
            <v>0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>
            <v>0</v>
          </cell>
          <cell r="T4685">
            <v>0</v>
          </cell>
        </row>
        <row r="4686">
          <cell r="A4686">
            <v>27525509</v>
          </cell>
          <cell r="B4686" t="str">
            <v>27525509 RG23C AED  F008 EG-98</v>
          </cell>
          <cell r="C4686">
            <v>0</v>
          </cell>
          <cell r="D4686">
            <v>0</v>
          </cell>
          <cell r="E4686">
            <v>0</v>
          </cell>
          <cell r="F4686">
            <v>0</v>
          </cell>
          <cell r="G4686">
            <v>0</v>
          </cell>
          <cell r="H4686">
            <v>0</v>
          </cell>
          <cell r="I4686">
            <v>0</v>
          </cell>
          <cell r="J4686">
            <v>0</v>
          </cell>
          <cell r="K4686">
            <v>0</v>
          </cell>
          <cell r="L4686">
            <v>0</v>
          </cell>
          <cell r="M4686">
            <v>0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>
            <v>0</v>
          </cell>
          <cell r="T4686">
            <v>0</v>
          </cell>
        </row>
        <row r="4687">
          <cell r="A4687">
            <v>27525510</v>
          </cell>
          <cell r="B4687" t="str">
            <v>27525510 RG23C AED  F009 EG-99</v>
          </cell>
          <cell r="C4687">
            <v>0</v>
          </cell>
          <cell r="D4687">
            <v>0</v>
          </cell>
          <cell r="E4687">
            <v>0</v>
          </cell>
          <cell r="F4687">
            <v>0</v>
          </cell>
          <cell r="G4687">
            <v>0</v>
          </cell>
          <cell r="H4687">
            <v>0</v>
          </cell>
          <cell r="I4687">
            <v>0</v>
          </cell>
          <cell r="J4687">
            <v>0</v>
          </cell>
          <cell r="K4687">
            <v>0</v>
          </cell>
          <cell r="L4687">
            <v>0</v>
          </cell>
          <cell r="M4687">
            <v>0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>
            <v>0</v>
          </cell>
          <cell r="T4687">
            <v>0</v>
          </cell>
        </row>
        <row r="4688">
          <cell r="A4688">
            <v>27525511</v>
          </cell>
          <cell r="B4688" t="str">
            <v>27525511 RG23C AED  FS01 EG-26</v>
          </cell>
          <cell r="C4688">
            <v>0</v>
          </cell>
          <cell r="D4688">
            <v>0</v>
          </cell>
          <cell r="E4688">
            <v>0</v>
          </cell>
          <cell r="F4688">
            <v>0</v>
          </cell>
          <cell r="G4688">
            <v>0</v>
          </cell>
          <cell r="H4688">
            <v>0</v>
          </cell>
          <cell r="I4688">
            <v>0</v>
          </cell>
          <cell r="J4688">
            <v>0</v>
          </cell>
          <cell r="K4688">
            <v>0</v>
          </cell>
          <cell r="L4688">
            <v>0</v>
          </cell>
          <cell r="M4688">
            <v>0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>
            <v>0</v>
          </cell>
          <cell r="T4688">
            <v>0</v>
          </cell>
        </row>
        <row r="4689">
          <cell r="A4689">
            <v>27525512</v>
          </cell>
          <cell r="B4689" t="str">
            <v>27525512 RG23C AED  FS02 EG-27</v>
          </cell>
          <cell r="C4689">
            <v>0</v>
          </cell>
          <cell r="D4689">
            <v>0</v>
          </cell>
          <cell r="E4689">
            <v>0</v>
          </cell>
          <cell r="F4689">
            <v>0</v>
          </cell>
          <cell r="G4689">
            <v>0</v>
          </cell>
          <cell r="H4689">
            <v>0</v>
          </cell>
          <cell r="I4689">
            <v>0</v>
          </cell>
          <cell r="J4689">
            <v>0</v>
          </cell>
          <cell r="K4689">
            <v>0</v>
          </cell>
          <cell r="L4689">
            <v>0</v>
          </cell>
          <cell r="M4689">
            <v>0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>
            <v>0</v>
          </cell>
          <cell r="T4689">
            <v>0</v>
          </cell>
        </row>
        <row r="4690">
          <cell r="A4690">
            <v>27525513</v>
          </cell>
          <cell r="B4690" t="str">
            <v>27525513 RG23C AED  FS03 EG-28</v>
          </cell>
          <cell r="C4690">
            <v>0</v>
          </cell>
          <cell r="D4690">
            <v>0</v>
          </cell>
          <cell r="E4690">
            <v>0</v>
          </cell>
          <cell r="F4690">
            <v>0</v>
          </cell>
          <cell r="G4690">
            <v>0</v>
          </cell>
          <cell r="H4690">
            <v>0</v>
          </cell>
          <cell r="I4690">
            <v>0</v>
          </cell>
          <cell r="J4690">
            <v>0</v>
          </cell>
          <cell r="K4690">
            <v>0</v>
          </cell>
          <cell r="L4690">
            <v>0</v>
          </cell>
          <cell r="M4690">
            <v>0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>
            <v>0</v>
          </cell>
          <cell r="T4690">
            <v>0</v>
          </cell>
        </row>
        <row r="4691">
          <cell r="A4691">
            <v>27525514</v>
          </cell>
          <cell r="B4691" t="str">
            <v>27525514 RG23C AED  FS04 EG-29</v>
          </cell>
          <cell r="C4691">
            <v>0</v>
          </cell>
          <cell r="D4691">
            <v>0</v>
          </cell>
          <cell r="E4691">
            <v>0</v>
          </cell>
          <cell r="F4691">
            <v>0</v>
          </cell>
          <cell r="G4691">
            <v>0</v>
          </cell>
          <cell r="H4691">
            <v>0</v>
          </cell>
          <cell r="I4691">
            <v>0</v>
          </cell>
          <cell r="J4691">
            <v>0</v>
          </cell>
          <cell r="K4691">
            <v>0</v>
          </cell>
          <cell r="L4691">
            <v>0</v>
          </cell>
          <cell r="M4691">
            <v>0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>
            <v>0</v>
          </cell>
          <cell r="T4691">
            <v>0</v>
          </cell>
        </row>
        <row r="4692">
          <cell r="A4692">
            <v>27525515</v>
          </cell>
          <cell r="B4692" t="str">
            <v>27525515 RG23C AED  A011 EG-11</v>
          </cell>
          <cell r="C4692">
            <v>0</v>
          </cell>
          <cell r="D4692">
            <v>0</v>
          </cell>
          <cell r="E4692">
            <v>0</v>
          </cell>
          <cell r="F4692">
            <v>0</v>
          </cell>
          <cell r="G4692">
            <v>0</v>
          </cell>
          <cell r="H4692">
            <v>0</v>
          </cell>
          <cell r="I4692">
            <v>0</v>
          </cell>
          <cell r="J4692">
            <v>0</v>
          </cell>
          <cell r="K4692">
            <v>0</v>
          </cell>
          <cell r="L4692">
            <v>0</v>
          </cell>
          <cell r="M4692">
            <v>0</v>
          </cell>
          <cell r="N4692">
            <v>0</v>
          </cell>
          <cell r="O4692">
            <v>0</v>
          </cell>
          <cell r="P4692">
            <v>0</v>
          </cell>
          <cell r="Q4692">
            <v>0</v>
          </cell>
          <cell r="R4692">
            <v>0</v>
          </cell>
          <cell r="S4692">
            <v>0</v>
          </cell>
          <cell r="T4692">
            <v>0</v>
          </cell>
        </row>
        <row r="4693">
          <cell r="A4693">
            <v>27525516</v>
          </cell>
          <cell r="B4693" t="str">
            <v>27525516 RG23C AED  A012 EG-11</v>
          </cell>
          <cell r="C4693">
            <v>0</v>
          </cell>
          <cell r="D4693">
            <v>0</v>
          </cell>
          <cell r="E4693">
            <v>0</v>
          </cell>
          <cell r="F4693">
            <v>0</v>
          </cell>
          <cell r="G4693">
            <v>0</v>
          </cell>
          <cell r="H4693">
            <v>0</v>
          </cell>
          <cell r="I4693">
            <v>0</v>
          </cell>
          <cell r="J4693">
            <v>0</v>
          </cell>
          <cell r="K4693">
            <v>0</v>
          </cell>
          <cell r="L4693">
            <v>0</v>
          </cell>
          <cell r="M4693">
            <v>0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>
            <v>0</v>
          </cell>
          <cell r="T4693">
            <v>0</v>
          </cell>
        </row>
        <row r="4694">
          <cell r="A4694">
            <v>27525517</v>
          </cell>
          <cell r="B4694" t="str">
            <v>27525517 RG23C AED  A013 EG-11</v>
          </cell>
          <cell r="C4694">
            <v>0</v>
          </cell>
          <cell r="D4694">
            <v>0</v>
          </cell>
          <cell r="E4694">
            <v>0</v>
          </cell>
          <cell r="F4694">
            <v>0</v>
          </cell>
          <cell r="G4694">
            <v>0</v>
          </cell>
          <cell r="H4694">
            <v>0</v>
          </cell>
          <cell r="I4694">
            <v>0</v>
          </cell>
          <cell r="J4694">
            <v>0</v>
          </cell>
          <cell r="K4694">
            <v>0</v>
          </cell>
          <cell r="L4694">
            <v>0</v>
          </cell>
          <cell r="M4694">
            <v>0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>
            <v>0</v>
          </cell>
          <cell r="T4694">
            <v>0</v>
          </cell>
        </row>
        <row r="4695">
          <cell r="A4695">
            <v>27525518</v>
          </cell>
          <cell r="B4695" t="str">
            <v>27525518 RG23C AED  A002 EG-12</v>
          </cell>
          <cell r="C4695">
            <v>0</v>
          </cell>
          <cell r="D4695">
            <v>0</v>
          </cell>
          <cell r="E4695">
            <v>0</v>
          </cell>
          <cell r="F4695">
            <v>0</v>
          </cell>
          <cell r="G4695">
            <v>0</v>
          </cell>
          <cell r="H4695">
            <v>0</v>
          </cell>
          <cell r="I4695">
            <v>0</v>
          </cell>
          <cell r="J4695">
            <v>0</v>
          </cell>
          <cell r="K4695">
            <v>0</v>
          </cell>
          <cell r="L4695">
            <v>0</v>
          </cell>
          <cell r="M4695">
            <v>0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>
            <v>0</v>
          </cell>
          <cell r="T4695">
            <v>0</v>
          </cell>
        </row>
        <row r="4696">
          <cell r="A4696">
            <v>27525519</v>
          </cell>
          <cell r="B4696" t="str">
            <v>27525519 RG23C AED  A003 EG-13</v>
          </cell>
          <cell r="C4696">
            <v>0</v>
          </cell>
          <cell r="D4696">
            <v>0</v>
          </cell>
          <cell r="E4696">
            <v>0</v>
          </cell>
          <cell r="F4696">
            <v>0</v>
          </cell>
          <cell r="G4696">
            <v>0</v>
          </cell>
          <cell r="H4696">
            <v>0</v>
          </cell>
          <cell r="I4696">
            <v>0</v>
          </cell>
          <cell r="J4696">
            <v>0</v>
          </cell>
          <cell r="K4696">
            <v>0</v>
          </cell>
          <cell r="L4696">
            <v>0</v>
          </cell>
          <cell r="M4696">
            <v>0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>
            <v>0</v>
          </cell>
          <cell r="S4696">
            <v>0</v>
          </cell>
          <cell r="T4696">
            <v>0</v>
          </cell>
        </row>
        <row r="4697">
          <cell r="A4697">
            <v>27525520</v>
          </cell>
          <cell r="B4697" t="str">
            <v>27525520 RG23C AED  A004 EG-14</v>
          </cell>
          <cell r="C4697">
            <v>0</v>
          </cell>
          <cell r="D4697">
            <v>0</v>
          </cell>
          <cell r="E4697">
            <v>0</v>
          </cell>
          <cell r="F4697">
            <v>0</v>
          </cell>
          <cell r="G4697">
            <v>0</v>
          </cell>
          <cell r="H4697">
            <v>0</v>
          </cell>
          <cell r="I4697">
            <v>0</v>
          </cell>
          <cell r="J4697">
            <v>0</v>
          </cell>
          <cell r="K4697">
            <v>0</v>
          </cell>
          <cell r="L4697">
            <v>0</v>
          </cell>
          <cell r="M4697">
            <v>0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>
            <v>0</v>
          </cell>
          <cell r="T4697">
            <v>0</v>
          </cell>
        </row>
        <row r="4698">
          <cell r="A4698">
            <v>27525521</v>
          </cell>
          <cell r="B4698" t="str">
            <v>27525521 RG23C AED  A005 EG-15</v>
          </cell>
          <cell r="C4698">
            <v>0</v>
          </cell>
          <cell r="D4698">
            <v>0</v>
          </cell>
          <cell r="E4698">
            <v>0</v>
          </cell>
          <cell r="F4698">
            <v>0</v>
          </cell>
          <cell r="G4698">
            <v>0</v>
          </cell>
          <cell r="H4698">
            <v>0</v>
          </cell>
          <cell r="I4698">
            <v>0</v>
          </cell>
          <cell r="J4698">
            <v>0</v>
          </cell>
          <cell r="K4698">
            <v>0</v>
          </cell>
          <cell r="L4698">
            <v>0</v>
          </cell>
          <cell r="M4698">
            <v>0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>
            <v>0</v>
          </cell>
          <cell r="T4698">
            <v>0</v>
          </cell>
        </row>
        <row r="4699">
          <cell r="A4699">
            <v>27525522</v>
          </cell>
          <cell r="B4699" t="str">
            <v>27525522 RG23C AED  A006 EG-16</v>
          </cell>
          <cell r="C4699">
            <v>0</v>
          </cell>
          <cell r="D4699">
            <v>0</v>
          </cell>
          <cell r="E4699">
            <v>0</v>
          </cell>
          <cell r="F4699">
            <v>0</v>
          </cell>
          <cell r="G4699">
            <v>0</v>
          </cell>
          <cell r="H4699">
            <v>0</v>
          </cell>
          <cell r="I4699">
            <v>0</v>
          </cell>
          <cell r="J4699">
            <v>0</v>
          </cell>
          <cell r="K4699">
            <v>0</v>
          </cell>
          <cell r="L4699">
            <v>0</v>
          </cell>
          <cell r="M4699">
            <v>0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>
            <v>0</v>
          </cell>
          <cell r="T4699">
            <v>0</v>
          </cell>
        </row>
        <row r="4700">
          <cell r="A4700">
            <v>27525523</v>
          </cell>
          <cell r="B4700" t="str">
            <v>27525523 RG23C AED  A015 EG-18</v>
          </cell>
          <cell r="C4700">
            <v>0</v>
          </cell>
          <cell r="D4700">
            <v>0</v>
          </cell>
          <cell r="E4700">
            <v>0</v>
          </cell>
          <cell r="F4700">
            <v>0</v>
          </cell>
          <cell r="G4700">
            <v>0</v>
          </cell>
          <cell r="H4700">
            <v>0</v>
          </cell>
          <cell r="I4700">
            <v>0</v>
          </cell>
          <cell r="J4700">
            <v>0</v>
          </cell>
          <cell r="K4700">
            <v>0</v>
          </cell>
          <cell r="L4700">
            <v>0</v>
          </cell>
          <cell r="M4700">
            <v>0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>
            <v>0</v>
          </cell>
          <cell r="T4700">
            <v>0</v>
          </cell>
        </row>
        <row r="4701">
          <cell r="A4701">
            <v>27525524</v>
          </cell>
          <cell r="B4701" t="str">
            <v>27525524 RG23C AED  A018 EG-19</v>
          </cell>
          <cell r="C4701">
            <v>0</v>
          </cell>
          <cell r="D4701">
            <v>0</v>
          </cell>
          <cell r="E4701">
            <v>0</v>
          </cell>
          <cell r="F4701">
            <v>0</v>
          </cell>
          <cell r="G4701">
            <v>0</v>
          </cell>
          <cell r="H4701">
            <v>0</v>
          </cell>
          <cell r="I4701">
            <v>0</v>
          </cell>
          <cell r="J4701">
            <v>0</v>
          </cell>
          <cell r="K4701">
            <v>0</v>
          </cell>
          <cell r="L4701">
            <v>0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>
            <v>0</v>
          </cell>
          <cell r="T4701">
            <v>0</v>
          </cell>
        </row>
        <row r="4702">
          <cell r="A4702">
            <v>27525525</v>
          </cell>
          <cell r="B4702" t="str">
            <v>27525525 RG23C AED  MD05 EG-45</v>
          </cell>
          <cell r="C4702">
            <v>0</v>
          </cell>
          <cell r="D4702">
            <v>0</v>
          </cell>
          <cell r="E4702">
            <v>0</v>
          </cell>
          <cell r="F4702">
            <v>0</v>
          </cell>
          <cell r="G4702">
            <v>0</v>
          </cell>
          <cell r="H4702">
            <v>0</v>
          </cell>
          <cell r="I4702">
            <v>0</v>
          </cell>
          <cell r="J4702">
            <v>0</v>
          </cell>
          <cell r="K4702">
            <v>0</v>
          </cell>
          <cell r="L4702">
            <v>0</v>
          </cell>
          <cell r="M4702">
            <v>0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>
            <v>0</v>
          </cell>
          <cell r="T4702">
            <v>0</v>
          </cell>
        </row>
        <row r="4703">
          <cell r="A4703">
            <v>27525526</v>
          </cell>
          <cell r="B4703" t="str">
            <v>27525526 RG23C AED  A010 EG-56</v>
          </cell>
          <cell r="C4703">
            <v>0</v>
          </cell>
          <cell r="D4703">
            <v>0</v>
          </cell>
          <cell r="E4703">
            <v>0</v>
          </cell>
          <cell r="F4703">
            <v>0</v>
          </cell>
          <cell r="G4703">
            <v>0</v>
          </cell>
          <cell r="H4703">
            <v>0</v>
          </cell>
          <cell r="I4703">
            <v>0</v>
          </cell>
          <cell r="J4703">
            <v>0</v>
          </cell>
          <cell r="K4703">
            <v>0</v>
          </cell>
          <cell r="L4703">
            <v>0</v>
          </cell>
          <cell r="M4703">
            <v>0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>
            <v>0</v>
          </cell>
          <cell r="T4703">
            <v>0</v>
          </cell>
        </row>
        <row r="4704">
          <cell r="A4704">
            <v>27525527</v>
          </cell>
          <cell r="B4704" t="str">
            <v>27525527 RG23C AED  A008 EG-60</v>
          </cell>
          <cell r="C4704">
            <v>0</v>
          </cell>
          <cell r="D4704">
            <v>0</v>
          </cell>
          <cell r="E4704">
            <v>0</v>
          </cell>
          <cell r="F4704">
            <v>0</v>
          </cell>
          <cell r="G4704">
            <v>0</v>
          </cell>
          <cell r="H4704">
            <v>0</v>
          </cell>
          <cell r="I4704">
            <v>0</v>
          </cell>
          <cell r="J4704">
            <v>0</v>
          </cell>
          <cell r="K4704">
            <v>0</v>
          </cell>
          <cell r="L4704">
            <v>0</v>
          </cell>
          <cell r="M4704">
            <v>0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>
            <v>0</v>
          </cell>
          <cell r="T4704">
            <v>0</v>
          </cell>
        </row>
        <row r="4705">
          <cell r="A4705">
            <v>27525528</v>
          </cell>
          <cell r="B4705" t="str">
            <v>27525528 RG23C AED  A009 EG-61</v>
          </cell>
          <cell r="C4705">
            <v>0</v>
          </cell>
          <cell r="D4705">
            <v>0</v>
          </cell>
          <cell r="E4705">
            <v>0</v>
          </cell>
          <cell r="F4705">
            <v>0</v>
          </cell>
          <cell r="G4705">
            <v>0</v>
          </cell>
          <cell r="H4705">
            <v>0</v>
          </cell>
          <cell r="I4705">
            <v>0</v>
          </cell>
          <cell r="J4705">
            <v>0</v>
          </cell>
          <cell r="K4705">
            <v>0</v>
          </cell>
          <cell r="L4705">
            <v>0</v>
          </cell>
          <cell r="M4705">
            <v>0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>
            <v>0</v>
          </cell>
          <cell r="T4705">
            <v>0</v>
          </cell>
        </row>
        <row r="4706">
          <cell r="A4706">
            <v>27525529</v>
          </cell>
          <cell r="B4706" t="str">
            <v>27525529 RG23C AED  F001 EG-62</v>
          </cell>
          <cell r="C4706">
            <v>0</v>
          </cell>
          <cell r="D4706">
            <v>0</v>
          </cell>
          <cell r="E4706">
            <v>0</v>
          </cell>
          <cell r="F4706">
            <v>0</v>
          </cell>
          <cell r="G4706">
            <v>0</v>
          </cell>
          <cell r="H4706">
            <v>0</v>
          </cell>
          <cell r="I4706">
            <v>0</v>
          </cell>
          <cell r="J4706">
            <v>0</v>
          </cell>
          <cell r="K4706">
            <v>0</v>
          </cell>
          <cell r="L4706">
            <v>0</v>
          </cell>
          <cell r="M4706">
            <v>0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>
            <v>0</v>
          </cell>
          <cell r="T4706">
            <v>0</v>
          </cell>
        </row>
        <row r="4707">
          <cell r="A4707">
            <v>27525530</v>
          </cell>
          <cell r="B4707" t="str">
            <v>27525530 RG23C AED  SA01 EG-63</v>
          </cell>
          <cell r="C4707">
            <v>0</v>
          </cell>
          <cell r="D4707">
            <v>0</v>
          </cell>
          <cell r="E4707">
            <v>0</v>
          </cell>
          <cell r="F4707">
            <v>0</v>
          </cell>
          <cell r="G4707">
            <v>0</v>
          </cell>
          <cell r="H4707">
            <v>0</v>
          </cell>
          <cell r="I4707">
            <v>0</v>
          </cell>
          <cell r="J4707">
            <v>0</v>
          </cell>
          <cell r="K4707">
            <v>0</v>
          </cell>
          <cell r="L4707">
            <v>0</v>
          </cell>
          <cell r="M4707">
            <v>0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>
            <v>0</v>
          </cell>
          <cell r="T4707">
            <v>0</v>
          </cell>
        </row>
        <row r="4708">
          <cell r="A4708">
            <v>27525531</v>
          </cell>
          <cell r="B4708" t="str">
            <v>27525531 RG23C AED  SF01 EG-63</v>
          </cell>
          <cell r="C4708">
            <v>0</v>
          </cell>
          <cell r="D4708">
            <v>0</v>
          </cell>
          <cell r="E4708">
            <v>0</v>
          </cell>
          <cell r="F4708">
            <v>0</v>
          </cell>
          <cell r="G4708">
            <v>0</v>
          </cell>
          <cell r="H4708">
            <v>0</v>
          </cell>
          <cell r="I4708">
            <v>0</v>
          </cell>
          <cell r="J4708">
            <v>0</v>
          </cell>
          <cell r="K4708">
            <v>0</v>
          </cell>
          <cell r="L4708">
            <v>0</v>
          </cell>
          <cell r="M4708">
            <v>0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>
            <v>0</v>
          </cell>
          <cell r="T4708">
            <v>0</v>
          </cell>
        </row>
        <row r="4709">
          <cell r="A4709">
            <v>27525532</v>
          </cell>
          <cell r="B4709" t="str">
            <v>27525532 RG23C AED  SF02 EG-63</v>
          </cell>
          <cell r="C4709">
            <v>0</v>
          </cell>
          <cell r="D4709">
            <v>0</v>
          </cell>
          <cell r="E4709">
            <v>0</v>
          </cell>
          <cell r="F4709">
            <v>0</v>
          </cell>
          <cell r="G4709">
            <v>0</v>
          </cell>
          <cell r="H4709">
            <v>0</v>
          </cell>
          <cell r="I4709">
            <v>0</v>
          </cell>
          <cell r="J4709">
            <v>0</v>
          </cell>
          <cell r="K4709">
            <v>0</v>
          </cell>
          <cell r="L4709">
            <v>0</v>
          </cell>
          <cell r="M4709">
            <v>0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>
            <v>0</v>
          </cell>
          <cell r="T4709">
            <v>0</v>
          </cell>
        </row>
        <row r="4710">
          <cell r="A4710">
            <v>27525533</v>
          </cell>
          <cell r="B4710" t="str">
            <v>27525533 RG23C AED  SA02 EG-64</v>
          </cell>
          <cell r="C4710">
            <v>0</v>
          </cell>
          <cell r="D4710">
            <v>0</v>
          </cell>
          <cell r="E4710">
            <v>0</v>
          </cell>
          <cell r="F4710">
            <v>0</v>
          </cell>
          <cell r="G4710">
            <v>0</v>
          </cell>
          <cell r="H4710">
            <v>0</v>
          </cell>
          <cell r="I4710">
            <v>0</v>
          </cell>
          <cell r="J4710">
            <v>0</v>
          </cell>
          <cell r="K4710">
            <v>0</v>
          </cell>
          <cell r="L4710">
            <v>0</v>
          </cell>
          <cell r="M4710">
            <v>0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>
            <v>0</v>
          </cell>
          <cell r="T4710">
            <v>0</v>
          </cell>
        </row>
        <row r="4711">
          <cell r="A4711">
            <v>27525534</v>
          </cell>
          <cell r="B4711" t="str">
            <v>27525534 RG23C AED  SA03 EG-65</v>
          </cell>
          <cell r="C4711">
            <v>0</v>
          </cell>
          <cell r="D4711">
            <v>0</v>
          </cell>
          <cell r="E4711">
            <v>0</v>
          </cell>
          <cell r="F4711">
            <v>0</v>
          </cell>
          <cell r="G4711">
            <v>0</v>
          </cell>
          <cell r="H4711">
            <v>0</v>
          </cell>
          <cell r="I4711">
            <v>0</v>
          </cell>
          <cell r="J4711">
            <v>0</v>
          </cell>
          <cell r="K4711">
            <v>0</v>
          </cell>
          <cell r="L4711">
            <v>0</v>
          </cell>
          <cell r="M4711">
            <v>0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>
            <v>0</v>
          </cell>
          <cell r="T4711">
            <v>0</v>
          </cell>
        </row>
        <row r="4712">
          <cell r="A4712">
            <v>27525535</v>
          </cell>
          <cell r="B4712" t="str">
            <v>27525535 RG23C AED  A016 EG-71</v>
          </cell>
          <cell r="C4712">
            <v>0</v>
          </cell>
          <cell r="D4712">
            <v>0</v>
          </cell>
          <cell r="E4712">
            <v>0</v>
          </cell>
          <cell r="F4712">
            <v>0</v>
          </cell>
          <cell r="G4712">
            <v>0</v>
          </cell>
          <cell r="H4712">
            <v>0</v>
          </cell>
          <cell r="I4712">
            <v>0</v>
          </cell>
          <cell r="J4712">
            <v>0</v>
          </cell>
          <cell r="K4712">
            <v>0</v>
          </cell>
          <cell r="L4712">
            <v>0</v>
          </cell>
          <cell r="M4712">
            <v>0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>
            <v>0</v>
          </cell>
          <cell r="T4712">
            <v>0</v>
          </cell>
        </row>
        <row r="4713">
          <cell r="A4713">
            <v>27525536</v>
          </cell>
          <cell r="B4713" t="str">
            <v>27525536 RG23C AED  F013 EG-72</v>
          </cell>
          <cell r="C4713">
            <v>0</v>
          </cell>
          <cell r="D4713">
            <v>0</v>
          </cell>
          <cell r="E4713">
            <v>0</v>
          </cell>
          <cell r="F4713">
            <v>0</v>
          </cell>
          <cell r="G4713">
            <v>0</v>
          </cell>
          <cell r="H4713">
            <v>0</v>
          </cell>
          <cell r="I4713">
            <v>0</v>
          </cell>
          <cell r="J4713">
            <v>0</v>
          </cell>
          <cell r="K4713">
            <v>0</v>
          </cell>
          <cell r="L4713">
            <v>0</v>
          </cell>
          <cell r="M4713">
            <v>0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>
            <v>0</v>
          </cell>
          <cell r="T4713">
            <v>0</v>
          </cell>
        </row>
        <row r="4714">
          <cell r="A4714">
            <v>27525537</v>
          </cell>
          <cell r="B4714" t="str">
            <v>27525537 RG23C AED  SK01 EG-73</v>
          </cell>
          <cell r="C4714">
            <v>0</v>
          </cell>
          <cell r="D4714">
            <v>0</v>
          </cell>
          <cell r="E4714">
            <v>0</v>
          </cell>
          <cell r="F4714">
            <v>0</v>
          </cell>
          <cell r="G4714">
            <v>0</v>
          </cell>
          <cell r="H4714">
            <v>0</v>
          </cell>
          <cell r="I4714">
            <v>0</v>
          </cell>
          <cell r="J4714">
            <v>0</v>
          </cell>
          <cell r="K4714">
            <v>0</v>
          </cell>
          <cell r="L4714">
            <v>0</v>
          </cell>
          <cell r="M4714">
            <v>0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>
            <v>0</v>
          </cell>
          <cell r="T4714">
            <v>0</v>
          </cell>
        </row>
        <row r="4715">
          <cell r="A4715">
            <v>27525539</v>
          </cell>
          <cell r="B4715" t="str">
            <v>27525539 RG23C AED  A017 EG-81</v>
          </cell>
          <cell r="C4715">
            <v>0</v>
          </cell>
          <cell r="D4715">
            <v>0</v>
          </cell>
          <cell r="E4715">
            <v>0</v>
          </cell>
          <cell r="F4715">
            <v>0</v>
          </cell>
          <cell r="G4715">
            <v>0</v>
          </cell>
          <cell r="H4715">
            <v>0</v>
          </cell>
          <cell r="I4715">
            <v>0</v>
          </cell>
          <cell r="J4715">
            <v>0</v>
          </cell>
          <cell r="K4715">
            <v>0</v>
          </cell>
          <cell r="L4715">
            <v>0</v>
          </cell>
          <cell r="M4715">
            <v>0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>
            <v>0</v>
          </cell>
          <cell r="T4715">
            <v>0</v>
          </cell>
        </row>
        <row r="4716">
          <cell r="A4716">
            <v>27525540</v>
          </cell>
          <cell r="B4716" t="str">
            <v>27525540 RG23C AED  F017 EG-82</v>
          </cell>
          <cell r="C4716">
            <v>0</v>
          </cell>
          <cell r="D4716">
            <v>0</v>
          </cell>
          <cell r="E4716">
            <v>0</v>
          </cell>
          <cell r="F4716">
            <v>0</v>
          </cell>
          <cell r="G4716">
            <v>0</v>
          </cell>
          <cell r="H4716">
            <v>0</v>
          </cell>
          <cell r="I4716">
            <v>0</v>
          </cell>
          <cell r="J4716">
            <v>0</v>
          </cell>
          <cell r="K4716">
            <v>0</v>
          </cell>
          <cell r="L4716">
            <v>0</v>
          </cell>
          <cell r="M4716">
            <v>0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>
            <v>0</v>
          </cell>
          <cell r="T4716">
            <v>0</v>
          </cell>
        </row>
        <row r="4717">
          <cell r="A4717">
            <v>27525541</v>
          </cell>
          <cell r="B4717" t="str">
            <v>27525541 RG23C AED  SV01 EG-83</v>
          </cell>
          <cell r="C4717">
            <v>0</v>
          </cell>
          <cell r="D4717">
            <v>0</v>
          </cell>
          <cell r="E4717">
            <v>0</v>
          </cell>
          <cell r="F4717">
            <v>0</v>
          </cell>
          <cell r="G4717">
            <v>0</v>
          </cell>
          <cell r="H4717">
            <v>0</v>
          </cell>
          <cell r="I4717">
            <v>0</v>
          </cell>
          <cell r="J4717">
            <v>0</v>
          </cell>
          <cell r="K4717">
            <v>0</v>
          </cell>
          <cell r="L4717">
            <v>0</v>
          </cell>
          <cell r="M4717">
            <v>0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>
            <v>0</v>
          </cell>
          <cell r="T4717">
            <v>0</v>
          </cell>
        </row>
        <row r="4718">
          <cell r="A4718">
            <v>27525561</v>
          </cell>
          <cell r="B4718" t="str">
            <v>27525561 RG23C AED  AMRV EG-22</v>
          </cell>
          <cell r="C4718">
            <v>0</v>
          </cell>
          <cell r="D4718">
            <v>0</v>
          </cell>
          <cell r="E4718">
            <v>0</v>
          </cell>
          <cell r="F4718">
            <v>0</v>
          </cell>
          <cell r="G4718">
            <v>0</v>
          </cell>
          <cell r="H4718">
            <v>0</v>
          </cell>
          <cell r="I4718">
            <v>0</v>
          </cell>
          <cell r="J4718">
            <v>0</v>
          </cell>
          <cell r="K4718">
            <v>0</v>
          </cell>
          <cell r="L4718">
            <v>0</v>
          </cell>
          <cell r="M4718">
            <v>0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>
            <v>0</v>
          </cell>
          <cell r="T4718">
            <v>0</v>
          </cell>
        </row>
        <row r="4719">
          <cell r="A4719">
            <v>27525562</v>
          </cell>
          <cell r="B4719" t="str">
            <v>27525562 RG23C AED  FMRV EG-'22</v>
          </cell>
          <cell r="C4719">
            <v>0</v>
          </cell>
          <cell r="D4719">
            <v>0</v>
          </cell>
          <cell r="E4719">
            <v>0</v>
          </cell>
          <cell r="F4719">
            <v>0</v>
          </cell>
          <cell r="G4719">
            <v>0</v>
          </cell>
          <cell r="H4719">
            <v>0</v>
          </cell>
          <cell r="I4719">
            <v>0</v>
          </cell>
          <cell r="J4719">
            <v>0</v>
          </cell>
          <cell r="K4719">
            <v>0</v>
          </cell>
          <cell r="L4719">
            <v>0</v>
          </cell>
          <cell r="M4719">
            <v>0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>
            <v>0</v>
          </cell>
          <cell r="T4719">
            <v>0</v>
          </cell>
        </row>
        <row r="4720">
          <cell r="A4720">
            <v>27525563</v>
          </cell>
          <cell r="B4720" t="str">
            <v>27525563 RG23C AED  MRVA EG-23</v>
          </cell>
          <cell r="C4720">
            <v>0</v>
          </cell>
          <cell r="D4720">
            <v>0</v>
          </cell>
          <cell r="E4720">
            <v>0</v>
          </cell>
          <cell r="F4720">
            <v>0</v>
          </cell>
          <cell r="G4720">
            <v>0</v>
          </cell>
          <cell r="H4720">
            <v>0</v>
          </cell>
          <cell r="I4720">
            <v>0</v>
          </cell>
          <cell r="J4720">
            <v>0</v>
          </cell>
          <cell r="K4720">
            <v>0</v>
          </cell>
          <cell r="L4720">
            <v>0</v>
          </cell>
          <cell r="M4720">
            <v>0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>
            <v>0</v>
          </cell>
          <cell r="T4720">
            <v>0</v>
          </cell>
        </row>
        <row r="4721">
          <cell r="A4721">
            <v>27525564</v>
          </cell>
          <cell r="B4721" t="str">
            <v>27525564 RG23C AED  MRVF EG-24</v>
          </cell>
          <cell r="C4721">
            <v>0</v>
          </cell>
          <cell r="D4721">
            <v>0</v>
          </cell>
          <cell r="E4721">
            <v>0</v>
          </cell>
          <cell r="F4721">
            <v>0</v>
          </cell>
          <cell r="G4721">
            <v>0</v>
          </cell>
          <cell r="H4721">
            <v>0</v>
          </cell>
          <cell r="I4721">
            <v>0</v>
          </cell>
          <cell r="J4721">
            <v>0</v>
          </cell>
          <cell r="K4721">
            <v>0</v>
          </cell>
          <cell r="L4721">
            <v>0</v>
          </cell>
          <cell r="M4721">
            <v>0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>
            <v>0</v>
          </cell>
          <cell r="S4721">
            <v>0</v>
          </cell>
          <cell r="T4721">
            <v>0</v>
          </cell>
        </row>
        <row r="4722">
          <cell r="A4722">
            <v>27525565</v>
          </cell>
          <cell r="B4722" t="str">
            <v>27525565 RG23C AED  MRVH EG-25</v>
          </cell>
          <cell r="C4722">
            <v>0</v>
          </cell>
          <cell r="D4722">
            <v>0</v>
          </cell>
          <cell r="E4722">
            <v>0</v>
          </cell>
          <cell r="F4722">
            <v>0</v>
          </cell>
          <cell r="G4722">
            <v>0</v>
          </cell>
          <cell r="H4722">
            <v>0</v>
          </cell>
          <cell r="I4722">
            <v>0</v>
          </cell>
          <cell r="J4722">
            <v>0</v>
          </cell>
          <cell r="K4722">
            <v>0</v>
          </cell>
          <cell r="L4722">
            <v>0</v>
          </cell>
          <cell r="M4722">
            <v>0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>
            <v>0</v>
          </cell>
          <cell r="S4722">
            <v>0</v>
          </cell>
          <cell r="T4722">
            <v>0</v>
          </cell>
        </row>
        <row r="4723">
          <cell r="A4723">
            <v>27525574</v>
          </cell>
          <cell r="B4723" t="str">
            <v>27525574 RG23C AED  AI05 EG-09</v>
          </cell>
          <cell r="C4723">
            <v>0</v>
          </cell>
          <cell r="D4723">
            <v>0</v>
          </cell>
          <cell r="E4723">
            <v>0</v>
          </cell>
          <cell r="F4723">
            <v>0</v>
          </cell>
          <cell r="G4723">
            <v>0</v>
          </cell>
          <cell r="H4723">
            <v>0</v>
          </cell>
          <cell r="I4723">
            <v>0</v>
          </cell>
          <cell r="J4723">
            <v>0</v>
          </cell>
          <cell r="K4723">
            <v>0</v>
          </cell>
          <cell r="L4723">
            <v>0</v>
          </cell>
          <cell r="M4723">
            <v>0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>
            <v>0</v>
          </cell>
          <cell r="T4723">
            <v>0</v>
          </cell>
        </row>
        <row r="4724">
          <cell r="A4724">
            <v>27525575</v>
          </cell>
          <cell r="B4724" t="str">
            <v>27525575 RG23C AED  AR03 EG-06</v>
          </cell>
          <cell r="C4724">
            <v>0</v>
          </cell>
          <cell r="D4724">
            <v>0</v>
          </cell>
          <cell r="E4724">
            <v>0</v>
          </cell>
          <cell r="F4724">
            <v>0</v>
          </cell>
          <cell r="G4724">
            <v>0</v>
          </cell>
          <cell r="H4724">
            <v>0</v>
          </cell>
          <cell r="I4724">
            <v>0</v>
          </cell>
          <cell r="J4724">
            <v>0</v>
          </cell>
          <cell r="K4724">
            <v>0</v>
          </cell>
          <cell r="L4724">
            <v>0</v>
          </cell>
          <cell r="M4724">
            <v>0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>
            <v>0</v>
          </cell>
          <cell r="T4724">
            <v>0</v>
          </cell>
        </row>
        <row r="4725">
          <cell r="A4725">
            <v>27525591</v>
          </cell>
          <cell r="B4725" t="str">
            <v>27525591 RG23C AED  A028 EG-68</v>
          </cell>
          <cell r="C4725">
            <v>0</v>
          </cell>
          <cell r="D4725">
            <v>0</v>
          </cell>
          <cell r="E4725">
            <v>0</v>
          </cell>
          <cell r="F4725">
            <v>0</v>
          </cell>
          <cell r="G4725">
            <v>0</v>
          </cell>
          <cell r="H4725">
            <v>0</v>
          </cell>
          <cell r="I4725">
            <v>0</v>
          </cell>
          <cell r="J4725">
            <v>0</v>
          </cell>
          <cell r="K4725">
            <v>0</v>
          </cell>
          <cell r="L4725">
            <v>0</v>
          </cell>
          <cell r="M4725">
            <v>0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>
            <v>0</v>
          </cell>
          <cell r="T4725">
            <v>0</v>
          </cell>
        </row>
        <row r="4726">
          <cell r="A4726">
            <v>27525603</v>
          </cell>
          <cell r="B4726" t="str">
            <v>27525603 RG23C AED  FPWS EG-59</v>
          </cell>
          <cell r="C4726">
            <v>0</v>
          </cell>
          <cell r="D4726">
            <v>0</v>
          </cell>
          <cell r="E4726">
            <v>0</v>
          </cell>
          <cell r="F4726">
            <v>0</v>
          </cell>
          <cell r="G4726">
            <v>0</v>
          </cell>
          <cell r="H4726">
            <v>0</v>
          </cell>
          <cell r="I4726">
            <v>0</v>
          </cell>
          <cell r="J4726">
            <v>0</v>
          </cell>
          <cell r="K4726">
            <v>0</v>
          </cell>
          <cell r="L4726">
            <v>0</v>
          </cell>
          <cell r="M4726">
            <v>0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>
            <v>0</v>
          </cell>
          <cell r="T4726">
            <v>0</v>
          </cell>
        </row>
        <row r="4727">
          <cell r="A4727">
            <v>27525605</v>
          </cell>
          <cell r="B4727" t="str">
            <v>27525605 RG23C AED  ASCB EG-78</v>
          </cell>
          <cell r="C4727">
            <v>0</v>
          </cell>
          <cell r="D4727">
            <v>0</v>
          </cell>
          <cell r="E4727">
            <v>0</v>
          </cell>
          <cell r="F4727">
            <v>0</v>
          </cell>
          <cell r="G4727">
            <v>0</v>
          </cell>
          <cell r="H4727">
            <v>0</v>
          </cell>
          <cell r="I4727">
            <v>0</v>
          </cell>
          <cell r="J4727">
            <v>0</v>
          </cell>
          <cell r="K4727">
            <v>0</v>
          </cell>
          <cell r="L4727">
            <v>0</v>
          </cell>
          <cell r="M4727">
            <v>0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>
            <v>0</v>
          </cell>
          <cell r="T4727">
            <v>0</v>
          </cell>
        </row>
        <row r="4728">
          <cell r="A4728">
            <v>27525608</v>
          </cell>
          <cell r="B4728" t="str">
            <v>27525608 RG23C AED  SS01 EG-74</v>
          </cell>
          <cell r="C4728">
            <v>0</v>
          </cell>
          <cell r="D4728">
            <v>0</v>
          </cell>
          <cell r="E4728">
            <v>0</v>
          </cell>
          <cell r="F4728">
            <v>0</v>
          </cell>
          <cell r="G4728">
            <v>0</v>
          </cell>
          <cell r="H4728">
            <v>0</v>
          </cell>
          <cell r="I4728">
            <v>0</v>
          </cell>
          <cell r="J4728">
            <v>0</v>
          </cell>
          <cell r="K4728">
            <v>0</v>
          </cell>
          <cell r="L4728">
            <v>0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>
            <v>0</v>
          </cell>
          <cell r="T4728">
            <v>0</v>
          </cell>
        </row>
        <row r="4729">
          <cell r="A4729">
            <v>27525610</v>
          </cell>
          <cell r="B4729" t="str">
            <v>27525610 RG23C AED  SJ01 EG-91</v>
          </cell>
          <cell r="C4729">
            <v>0</v>
          </cell>
          <cell r="D4729">
            <v>0</v>
          </cell>
          <cell r="E4729">
            <v>0</v>
          </cell>
          <cell r="F4729">
            <v>0</v>
          </cell>
          <cell r="G4729">
            <v>0</v>
          </cell>
          <cell r="H4729">
            <v>0</v>
          </cell>
          <cell r="I4729">
            <v>0</v>
          </cell>
          <cell r="J4729">
            <v>0</v>
          </cell>
          <cell r="K4729">
            <v>0</v>
          </cell>
          <cell r="L4729">
            <v>0</v>
          </cell>
          <cell r="M4729">
            <v>0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>
            <v>0</v>
          </cell>
          <cell r="T4729">
            <v>0</v>
          </cell>
        </row>
        <row r="4730">
          <cell r="A4730">
            <v>27525611</v>
          </cell>
          <cell r="B4730" t="str">
            <v>27525611 RG23C AED  MT05 EG-B1</v>
          </cell>
          <cell r="C4730">
            <v>0</v>
          </cell>
          <cell r="D4730">
            <v>0</v>
          </cell>
          <cell r="E4730">
            <v>0</v>
          </cell>
          <cell r="F4730">
            <v>0</v>
          </cell>
          <cell r="G4730">
            <v>0</v>
          </cell>
          <cell r="H4730">
            <v>0</v>
          </cell>
          <cell r="I4730">
            <v>0</v>
          </cell>
          <cell r="J4730">
            <v>0</v>
          </cell>
          <cell r="K4730">
            <v>0</v>
          </cell>
          <cell r="L4730">
            <v>0</v>
          </cell>
          <cell r="M4730">
            <v>0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>
            <v>0</v>
          </cell>
          <cell r="T4730">
            <v>0</v>
          </cell>
        </row>
        <row r="4731">
          <cell r="A4731">
            <v>27525612</v>
          </cell>
          <cell r="B4731" t="str">
            <v>27525612 RG23C AED  MT07 EG-B2</v>
          </cell>
          <cell r="C4731">
            <v>0</v>
          </cell>
          <cell r="D4731">
            <v>0</v>
          </cell>
          <cell r="E4731">
            <v>0</v>
          </cell>
          <cell r="F4731">
            <v>0</v>
          </cell>
          <cell r="G4731">
            <v>0</v>
          </cell>
          <cell r="H4731">
            <v>0</v>
          </cell>
          <cell r="I4731">
            <v>0</v>
          </cell>
          <cell r="J4731">
            <v>0</v>
          </cell>
          <cell r="K4731">
            <v>0</v>
          </cell>
          <cell r="L4731">
            <v>0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>
            <v>0</v>
          </cell>
          <cell r="T4731">
            <v>0</v>
          </cell>
        </row>
        <row r="4732">
          <cell r="A4732">
            <v>27525613</v>
          </cell>
          <cell r="B4732" t="str">
            <v>27525613 RG23C AED  MT11  EG-B3</v>
          </cell>
          <cell r="C4732">
            <v>0</v>
          </cell>
          <cell r="D4732">
            <v>0</v>
          </cell>
          <cell r="E4732">
            <v>0</v>
          </cell>
          <cell r="F4732">
            <v>0</v>
          </cell>
          <cell r="G4732">
            <v>0</v>
          </cell>
          <cell r="H4732">
            <v>0</v>
          </cell>
          <cell r="I4732">
            <v>0</v>
          </cell>
          <cell r="J4732">
            <v>0</v>
          </cell>
          <cell r="K4732">
            <v>0</v>
          </cell>
          <cell r="L4732">
            <v>0</v>
          </cell>
          <cell r="M4732">
            <v>0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>
            <v>0</v>
          </cell>
          <cell r="T4732">
            <v>0</v>
          </cell>
        </row>
        <row r="4733">
          <cell r="A4733">
            <v>27525616</v>
          </cell>
          <cell r="B4733" t="str">
            <v>27525616 RG23C AED  F033 EG-NP</v>
          </cell>
          <cell r="C4733">
            <v>0</v>
          </cell>
          <cell r="D4733">
            <v>0</v>
          </cell>
          <cell r="E4733">
            <v>0</v>
          </cell>
          <cell r="F4733">
            <v>0</v>
          </cell>
          <cell r="G4733">
            <v>0</v>
          </cell>
          <cell r="H4733">
            <v>0</v>
          </cell>
          <cell r="I4733">
            <v>0</v>
          </cell>
          <cell r="J4733">
            <v>0</v>
          </cell>
          <cell r="K4733">
            <v>0</v>
          </cell>
          <cell r="L4733">
            <v>0</v>
          </cell>
          <cell r="M4733">
            <v>0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>
            <v>0</v>
          </cell>
          <cell r="T4733">
            <v>0</v>
          </cell>
        </row>
        <row r="4734">
          <cell r="A4734">
            <v>27525617</v>
          </cell>
          <cell r="B4734" t="str">
            <v>27525617 RG23C AED  F8FP EG-FP</v>
          </cell>
          <cell r="C4734">
            <v>0</v>
          </cell>
          <cell r="D4734">
            <v>0</v>
          </cell>
          <cell r="E4734">
            <v>0</v>
          </cell>
          <cell r="F4734">
            <v>0</v>
          </cell>
          <cell r="G4734">
            <v>0</v>
          </cell>
          <cell r="H4734">
            <v>0</v>
          </cell>
          <cell r="I4734">
            <v>0</v>
          </cell>
          <cell r="J4734">
            <v>0</v>
          </cell>
          <cell r="K4734">
            <v>0</v>
          </cell>
          <cell r="L4734">
            <v>0</v>
          </cell>
          <cell r="M4734">
            <v>0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>
            <v>0</v>
          </cell>
          <cell r="T4734">
            <v>0</v>
          </cell>
        </row>
        <row r="4735">
          <cell r="A4735">
            <v>27525619</v>
          </cell>
          <cell r="B4735" t="str">
            <v>27525619 RG23C AED  F035 EG-F4</v>
          </cell>
          <cell r="C4735">
            <v>0</v>
          </cell>
          <cell r="D4735">
            <v>0</v>
          </cell>
          <cell r="E4735">
            <v>0</v>
          </cell>
          <cell r="F4735">
            <v>0</v>
          </cell>
          <cell r="G4735">
            <v>0</v>
          </cell>
          <cell r="H4735">
            <v>0</v>
          </cell>
          <cell r="I4735">
            <v>0</v>
          </cell>
          <cell r="J4735">
            <v>0</v>
          </cell>
          <cell r="K4735">
            <v>0</v>
          </cell>
          <cell r="L4735">
            <v>0</v>
          </cell>
          <cell r="M4735">
            <v>0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>
            <v>0</v>
          </cell>
          <cell r="T4735">
            <v>0</v>
          </cell>
        </row>
        <row r="4736">
          <cell r="A4736">
            <v>27525621</v>
          </cell>
          <cell r="B4736" t="str">
            <v>27525621 RG23C AED  A040 EG-A5</v>
          </cell>
          <cell r="C4736">
            <v>0</v>
          </cell>
          <cell r="D4736">
            <v>0</v>
          </cell>
          <cell r="E4736">
            <v>0</v>
          </cell>
          <cell r="F4736">
            <v>0</v>
          </cell>
          <cell r="G4736">
            <v>0</v>
          </cell>
          <cell r="H4736">
            <v>0</v>
          </cell>
          <cell r="I4736">
            <v>0</v>
          </cell>
          <cell r="J4736">
            <v>0</v>
          </cell>
          <cell r="K4736">
            <v>0</v>
          </cell>
          <cell r="L4736">
            <v>0</v>
          </cell>
          <cell r="M4736">
            <v>0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>
            <v>0</v>
          </cell>
          <cell r="T4736">
            <v>0</v>
          </cell>
        </row>
        <row r="4737">
          <cell r="A4737">
            <v>27525622</v>
          </cell>
          <cell r="B4737" t="str">
            <v>27525622 RG23C AED  F040 EG-A6</v>
          </cell>
          <cell r="C4737">
            <v>0</v>
          </cell>
          <cell r="D4737">
            <v>0</v>
          </cell>
          <cell r="E4737">
            <v>0</v>
          </cell>
          <cell r="F4737">
            <v>0</v>
          </cell>
          <cell r="G4737">
            <v>0</v>
          </cell>
          <cell r="H4737">
            <v>0</v>
          </cell>
          <cell r="I4737">
            <v>0</v>
          </cell>
          <cell r="J4737">
            <v>0</v>
          </cell>
          <cell r="K4737">
            <v>0</v>
          </cell>
          <cell r="L4737">
            <v>0</v>
          </cell>
          <cell r="M4737">
            <v>0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>
            <v>0</v>
          </cell>
          <cell r="T4737">
            <v>0</v>
          </cell>
        </row>
        <row r="4738">
          <cell r="A4738">
            <v>27525623</v>
          </cell>
          <cell r="B4738" t="str">
            <v>27525623 RG23C AED  SC01 EG-A7</v>
          </cell>
          <cell r="C4738">
            <v>0</v>
          </cell>
          <cell r="D4738">
            <v>0</v>
          </cell>
          <cell r="E4738">
            <v>0</v>
          </cell>
          <cell r="F4738">
            <v>0</v>
          </cell>
          <cell r="G4738">
            <v>0</v>
          </cell>
          <cell r="H4738">
            <v>0</v>
          </cell>
          <cell r="I4738">
            <v>0</v>
          </cell>
          <cell r="J4738">
            <v>0</v>
          </cell>
          <cell r="K4738">
            <v>0</v>
          </cell>
          <cell r="L4738">
            <v>0</v>
          </cell>
          <cell r="M4738">
            <v>0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>
            <v>0</v>
          </cell>
          <cell r="T4738">
            <v>0</v>
          </cell>
        </row>
        <row r="4739">
          <cell r="A4739">
            <v>27525624</v>
          </cell>
          <cell r="B4739" t="str">
            <v>27525624 RG23C AED  A041 EG-A8</v>
          </cell>
          <cell r="C4739">
            <v>0</v>
          </cell>
          <cell r="D4739">
            <v>0</v>
          </cell>
          <cell r="E4739">
            <v>0</v>
          </cell>
          <cell r="F4739">
            <v>0</v>
          </cell>
          <cell r="G4739">
            <v>0</v>
          </cell>
          <cell r="H4739">
            <v>0</v>
          </cell>
          <cell r="I4739">
            <v>0</v>
          </cell>
          <cell r="J4739">
            <v>0</v>
          </cell>
          <cell r="K4739">
            <v>0</v>
          </cell>
          <cell r="L4739">
            <v>0</v>
          </cell>
          <cell r="M4739">
            <v>0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>
            <v>0</v>
          </cell>
          <cell r="T4739">
            <v>0</v>
          </cell>
        </row>
        <row r="4740">
          <cell r="A4740">
            <v>27525625</v>
          </cell>
          <cell r="B4740" t="str">
            <v>27525625 RG23C AED  F041 EG-A9</v>
          </cell>
          <cell r="C4740">
            <v>0</v>
          </cell>
          <cell r="D4740">
            <v>0</v>
          </cell>
          <cell r="E4740">
            <v>0</v>
          </cell>
          <cell r="F4740">
            <v>0</v>
          </cell>
          <cell r="G4740">
            <v>0</v>
          </cell>
          <cell r="H4740">
            <v>0</v>
          </cell>
          <cell r="I4740">
            <v>0</v>
          </cell>
          <cell r="J4740">
            <v>0</v>
          </cell>
          <cell r="K4740">
            <v>0</v>
          </cell>
          <cell r="L4740">
            <v>0</v>
          </cell>
          <cell r="M4740">
            <v>0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>
            <v>0</v>
          </cell>
          <cell r="T4740">
            <v>0</v>
          </cell>
        </row>
        <row r="4741">
          <cell r="A4741">
            <v>27526001</v>
          </cell>
          <cell r="B4741" t="str">
            <v>27526001 RG23C SED  F002 EG-02</v>
          </cell>
          <cell r="C4741">
            <v>0</v>
          </cell>
          <cell r="D4741">
            <v>0</v>
          </cell>
          <cell r="E4741">
            <v>0</v>
          </cell>
          <cell r="F4741">
            <v>0</v>
          </cell>
          <cell r="G4741">
            <v>0</v>
          </cell>
          <cell r="H4741">
            <v>0</v>
          </cell>
          <cell r="I4741">
            <v>0</v>
          </cell>
          <cell r="J4741">
            <v>0</v>
          </cell>
          <cell r="K4741">
            <v>0</v>
          </cell>
          <cell r="L4741">
            <v>0</v>
          </cell>
          <cell r="M4741">
            <v>0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>
            <v>0</v>
          </cell>
          <cell r="T4741">
            <v>0</v>
          </cell>
        </row>
        <row r="4742">
          <cell r="A4742">
            <v>27526002</v>
          </cell>
          <cell r="B4742" t="str">
            <v>27526002 RG23C SED  F003 EG-03</v>
          </cell>
          <cell r="C4742">
            <v>0</v>
          </cell>
          <cell r="D4742">
            <v>0</v>
          </cell>
          <cell r="E4742">
            <v>0</v>
          </cell>
          <cell r="F4742">
            <v>0</v>
          </cell>
          <cell r="G4742">
            <v>0</v>
          </cell>
          <cell r="H4742">
            <v>0</v>
          </cell>
          <cell r="I4742">
            <v>0</v>
          </cell>
          <cell r="J4742">
            <v>0</v>
          </cell>
          <cell r="K4742">
            <v>0</v>
          </cell>
          <cell r="L4742">
            <v>0</v>
          </cell>
          <cell r="M4742">
            <v>0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>
            <v>0</v>
          </cell>
          <cell r="T4742">
            <v>0</v>
          </cell>
        </row>
        <row r="4743">
          <cell r="A4743">
            <v>27526003</v>
          </cell>
          <cell r="B4743" t="str">
            <v>27526003 RG23C SED  F016 EG-94</v>
          </cell>
          <cell r="C4743">
            <v>0</v>
          </cell>
          <cell r="D4743">
            <v>0</v>
          </cell>
          <cell r="E4743">
            <v>0</v>
          </cell>
          <cell r="F4743">
            <v>0</v>
          </cell>
          <cell r="G4743">
            <v>0</v>
          </cell>
          <cell r="H4743">
            <v>0</v>
          </cell>
          <cell r="I4743">
            <v>0</v>
          </cell>
          <cell r="J4743">
            <v>0</v>
          </cell>
          <cell r="K4743">
            <v>0</v>
          </cell>
          <cell r="L4743">
            <v>0</v>
          </cell>
          <cell r="M4743">
            <v>0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>
            <v>0</v>
          </cell>
          <cell r="S4743">
            <v>0</v>
          </cell>
          <cell r="T4743">
            <v>0</v>
          </cell>
        </row>
        <row r="4744">
          <cell r="A4744">
            <v>27526004</v>
          </cell>
          <cell r="B4744" t="str">
            <v>27526004 RG23C SED  F005 EG-95</v>
          </cell>
          <cell r="C4744">
            <v>0</v>
          </cell>
          <cell r="D4744">
            <v>0</v>
          </cell>
          <cell r="E4744">
            <v>0</v>
          </cell>
          <cell r="F4744">
            <v>0</v>
          </cell>
          <cell r="G4744">
            <v>0</v>
          </cell>
          <cell r="H4744">
            <v>0</v>
          </cell>
          <cell r="I4744">
            <v>0</v>
          </cell>
          <cell r="J4744">
            <v>0</v>
          </cell>
          <cell r="K4744">
            <v>0</v>
          </cell>
          <cell r="L4744">
            <v>0</v>
          </cell>
          <cell r="M4744">
            <v>0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>
            <v>0</v>
          </cell>
          <cell r="T4744">
            <v>0</v>
          </cell>
        </row>
        <row r="4745">
          <cell r="A4745">
            <v>27526005</v>
          </cell>
          <cell r="B4745" t="str">
            <v>27526005 RG23C SED  F007 EG-97</v>
          </cell>
          <cell r="C4745">
            <v>0</v>
          </cell>
          <cell r="D4745">
            <v>0</v>
          </cell>
          <cell r="E4745">
            <v>0</v>
          </cell>
          <cell r="F4745">
            <v>0</v>
          </cell>
          <cell r="G4745">
            <v>0</v>
          </cell>
          <cell r="H4745">
            <v>0</v>
          </cell>
          <cell r="I4745">
            <v>0</v>
          </cell>
          <cell r="J4745">
            <v>0</v>
          </cell>
          <cell r="K4745">
            <v>0</v>
          </cell>
          <cell r="L4745">
            <v>0</v>
          </cell>
          <cell r="M4745">
            <v>0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>
            <v>0</v>
          </cell>
          <cell r="T4745">
            <v>0</v>
          </cell>
        </row>
        <row r="4746">
          <cell r="A4746">
            <v>27526006</v>
          </cell>
          <cell r="B4746" t="str">
            <v>27526006 RG23C SED  F015 EG-04</v>
          </cell>
          <cell r="C4746">
            <v>0</v>
          </cell>
          <cell r="D4746">
            <v>0</v>
          </cell>
          <cell r="E4746">
            <v>0</v>
          </cell>
          <cell r="F4746">
            <v>0</v>
          </cell>
          <cell r="G4746">
            <v>0</v>
          </cell>
          <cell r="H4746">
            <v>0</v>
          </cell>
          <cell r="I4746">
            <v>0</v>
          </cell>
          <cell r="J4746">
            <v>0</v>
          </cell>
          <cell r="K4746">
            <v>0</v>
          </cell>
          <cell r="L4746">
            <v>0</v>
          </cell>
          <cell r="M4746">
            <v>0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>
            <v>0</v>
          </cell>
          <cell r="T4746">
            <v>0</v>
          </cell>
        </row>
        <row r="4747">
          <cell r="A4747">
            <v>27526007</v>
          </cell>
          <cell r="B4747" t="str">
            <v>27526007 RG23C SED  F010 EG-10</v>
          </cell>
          <cell r="C4747">
            <v>0</v>
          </cell>
          <cell r="D4747">
            <v>0</v>
          </cell>
          <cell r="E4747">
            <v>0</v>
          </cell>
          <cell r="F4747">
            <v>0</v>
          </cell>
          <cell r="G4747">
            <v>0</v>
          </cell>
          <cell r="H4747">
            <v>0</v>
          </cell>
          <cell r="I4747">
            <v>0</v>
          </cell>
          <cell r="J4747">
            <v>0</v>
          </cell>
          <cell r="K4747">
            <v>0</v>
          </cell>
          <cell r="L4747">
            <v>0</v>
          </cell>
          <cell r="M4747">
            <v>0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>
            <v>0</v>
          </cell>
          <cell r="T4747">
            <v>0</v>
          </cell>
        </row>
        <row r="4748">
          <cell r="A4748">
            <v>27526008</v>
          </cell>
          <cell r="B4748" t="str">
            <v>27526008 RG23C SED  F014 EG-93</v>
          </cell>
          <cell r="C4748">
            <v>0</v>
          </cell>
          <cell r="D4748">
            <v>0</v>
          </cell>
          <cell r="E4748">
            <v>0</v>
          </cell>
          <cell r="F4748">
            <v>0</v>
          </cell>
          <cell r="G4748">
            <v>0</v>
          </cell>
          <cell r="H4748">
            <v>0</v>
          </cell>
          <cell r="I4748">
            <v>0</v>
          </cell>
          <cell r="J4748">
            <v>0</v>
          </cell>
          <cell r="K4748">
            <v>0</v>
          </cell>
          <cell r="L4748">
            <v>0</v>
          </cell>
          <cell r="M4748">
            <v>0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>
            <v>0</v>
          </cell>
          <cell r="S4748">
            <v>0</v>
          </cell>
          <cell r="T4748">
            <v>0</v>
          </cell>
        </row>
        <row r="4749">
          <cell r="A4749">
            <v>27526009</v>
          </cell>
          <cell r="B4749" t="str">
            <v>27526009 RG23C SED  F008 EG-98</v>
          </cell>
          <cell r="C4749">
            <v>0</v>
          </cell>
          <cell r="D4749">
            <v>0</v>
          </cell>
          <cell r="E4749">
            <v>0</v>
          </cell>
          <cell r="F4749">
            <v>0</v>
          </cell>
          <cell r="G4749">
            <v>0</v>
          </cell>
          <cell r="H4749">
            <v>0</v>
          </cell>
          <cell r="I4749">
            <v>0</v>
          </cell>
          <cell r="J4749">
            <v>0</v>
          </cell>
          <cell r="K4749">
            <v>0</v>
          </cell>
          <cell r="L4749">
            <v>0</v>
          </cell>
          <cell r="M4749">
            <v>0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>
            <v>0</v>
          </cell>
          <cell r="T4749">
            <v>0</v>
          </cell>
        </row>
        <row r="4750">
          <cell r="A4750">
            <v>27526010</v>
          </cell>
          <cell r="B4750" t="str">
            <v>27526010 RG23C SED  F009 EG-99</v>
          </cell>
          <cell r="C4750">
            <v>0</v>
          </cell>
          <cell r="D4750">
            <v>0</v>
          </cell>
          <cell r="E4750">
            <v>0</v>
          </cell>
          <cell r="F4750">
            <v>0</v>
          </cell>
          <cell r="G4750">
            <v>0</v>
          </cell>
          <cell r="H4750">
            <v>0</v>
          </cell>
          <cell r="I4750">
            <v>0</v>
          </cell>
          <cell r="J4750">
            <v>0</v>
          </cell>
          <cell r="K4750">
            <v>0</v>
          </cell>
          <cell r="L4750">
            <v>0</v>
          </cell>
          <cell r="M4750">
            <v>0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>
            <v>0</v>
          </cell>
          <cell r="T4750">
            <v>0</v>
          </cell>
        </row>
        <row r="4751">
          <cell r="A4751">
            <v>27526011</v>
          </cell>
          <cell r="B4751" t="str">
            <v>27526011 RG23C SED  FS01 EG-26</v>
          </cell>
          <cell r="C4751">
            <v>0</v>
          </cell>
          <cell r="D4751">
            <v>0</v>
          </cell>
          <cell r="E4751">
            <v>0</v>
          </cell>
          <cell r="F4751">
            <v>0</v>
          </cell>
          <cell r="G4751">
            <v>0</v>
          </cell>
          <cell r="H4751">
            <v>0</v>
          </cell>
          <cell r="I4751">
            <v>0</v>
          </cell>
          <cell r="J4751">
            <v>0</v>
          </cell>
          <cell r="K4751">
            <v>0</v>
          </cell>
          <cell r="L4751">
            <v>0</v>
          </cell>
          <cell r="M4751">
            <v>0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>
            <v>0</v>
          </cell>
          <cell r="T4751">
            <v>0</v>
          </cell>
        </row>
        <row r="4752">
          <cell r="A4752">
            <v>27526012</v>
          </cell>
          <cell r="B4752" t="str">
            <v>27526012 RG23C SED  FS02 EG-27</v>
          </cell>
          <cell r="C4752">
            <v>0</v>
          </cell>
          <cell r="D4752">
            <v>0</v>
          </cell>
          <cell r="E4752">
            <v>0</v>
          </cell>
          <cell r="F4752">
            <v>0</v>
          </cell>
          <cell r="G4752">
            <v>0</v>
          </cell>
          <cell r="H4752">
            <v>0</v>
          </cell>
          <cell r="I4752">
            <v>0</v>
          </cell>
          <cell r="J4752">
            <v>0</v>
          </cell>
          <cell r="K4752">
            <v>0</v>
          </cell>
          <cell r="L4752">
            <v>0</v>
          </cell>
          <cell r="M4752">
            <v>0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>
            <v>0</v>
          </cell>
          <cell r="T4752">
            <v>0</v>
          </cell>
        </row>
        <row r="4753">
          <cell r="A4753">
            <v>27526013</v>
          </cell>
          <cell r="B4753" t="str">
            <v>27526013 RG23C SED  FS03 EG-28</v>
          </cell>
          <cell r="C4753">
            <v>0</v>
          </cell>
          <cell r="D4753">
            <v>0</v>
          </cell>
          <cell r="E4753">
            <v>0</v>
          </cell>
          <cell r="F4753">
            <v>0</v>
          </cell>
          <cell r="G4753">
            <v>0</v>
          </cell>
          <cell r="H4753">
            <v>0</v>
          </cell>
          <cell r="I4753">
            <v>0</v>
          </cell>
          <cell r="J4753">
            <v>0</v>
          </cell>
          <cell r="K4753">
            <v>0</v>
          </cell>
          <cell r="L4753">
            <v>0</v>
          </cell>
          <cell r="M4753">
            <v>0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>
            <v>0</v>
          </cell>
          <cell r="T4753">
            <v>0</v>
          </cell>
        </row>
        <row r="4754">
          <cell r="A4754">
            <v>27526014</v>
          </cell>
          <cell r="B4754" t="str">
            <v>27526014 RG23C SED  FS04 EG-29</v>
          </cell>
          <cell r="C4754">
            <v>0</v>
          </cell>
          <cell r="D4754">
            <v>0</v>
          </cell>
          <cell r="E4754">
            <v>0</v>
          </cell>
          <cell r="F4754">
            <v>0</v>
          </cell>
          <cell r="G4754">
            <v>0</v>
          </cell>
          <cell r="H4754">
            <v>0</v>
          </cell>
          <cell r="I4754">
            <v>0</v>
          </cell>
          <cell r="J4754">
            <v>0</v>
          </cell>
          <cell r="K4754">
            <v>0</v>
          </cell>
          <cell r="L4754">
            <v>0</v>
          </cell>
          <cell r="M4754">
            <v>0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>
            <v>0</v>
          </cell>
          <cell r="T4754">
            <v>0</v>
          </cell>
        </row>
        <row r="4755">
          <cell r="A4755">
            <v>27526015</v>
          </cell>
          <cell r="B4755" t="str">
            <v>27526015 RG23C SED  A011 EG-11</v>
          </cell>
          <cell r="C4755">
            <v>0</v>
          </cell>
          <cell r="D4755">
            <v>0</v>
          </cell>
          <cell r="E4755">
            <v>0</v>
          </cell>
          <cell r="F4755">
            <v>0</v>
          </cell>
          <cell r="G4755">
            <v>0</v>
          </cell>
          <cell r="H4755">
            <v>0</v>
          </cell>
          <cell r="I4755">
            <v>0</v>
          </cell>
          <cell r="J4755">
            <v>0</v>
          </cell>
          <cell r="K4755">
            <v>0</v>
          </cell>
          <cell r="L4755">
            <v>0</v>
          </cell>
          <cell r="M4755">
            <v>0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>
            <v>0</v>
          </cell>
          <cell r="T4755">
            <v>0</v>
          </cell>
        </row>
        <row r="4756">
          <cell r="A4756">
            <v>27526016</v>
          </cell>
          <cell r="B4756" t="str">
            <v>27526016 RG23C SED  A012 EG-11</v>
          </cell>
          <cell r="C4756">
            <v>0</v>
          </cell>
          <cell r="D4756">
            <v>0</v>
          </cell>
          <cell r="E4756">
            <v>0</v>
          </cell>
          <cell r="F4756">
            <v>0</v>
          </cell>
          <cell r="G4756">
            <v>0</v>
          </cell>
          <cell r="H4756">
            <v>0</v>
          </cell>
          <cell r="I4756">
            <v>0</v>
          </cell>
          <cell r="J4756">
            <v>0</v>
          </cell>
          <cell r="K4756">
            <v>0</v>
          </cell>
          <cell r="L4756">
            <v>0</v>
          </cell>
          <cell r="M4756">
            <v>0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>
            <v>0</v>
          </cell>
          <cell r="T4756">
            <v>0</v>
          </cell>
        </row>
        <row r="4757">
          <cell r="A4757">
            <v>27526017</v>
          </cell>
          <cell r="B4757" t="str">
            <v>27526017 RG23C SED  A013 EG-11</v>
          </cell>
          <cell r="C4757">
            <v>0</v>
          </cell>
          <cell r="D4757">
            <v>0</v>
          </cell>
          <cell r="E4757">
            <v>0</v>
          </cell>
          <cell r="F4757">
            <v>0</v>
          </cell>
          <cell r="G4757">
            <v>0</v>
          </cell>
          <cell r="H4757">
            <v>0</v>
          </cell>
          <cell r="I4757">
            <v>0</v>
          </cell>
          <cell r="J4757">
            <v>0</v>
          </cell>
          <cell r="K4757">
            <v>0</v>
          </cell>
          <cell r="L4757">
            <v>0</v>
          </cell>
          <cell r="M4757">
            <v>0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>
            <v>0</v>
          </cell>
          <cell r="T4757">
            <v>0</v>
          </cell>
        </row>
        <row r="4758">
          <cell r="A4758">
            <v>27526018</v>
          </cell>
          <cell r="B4758" t="str">
            <v>27526018 RG23C SED  A002 EG-12</v>
          </cell>
          <cell r="C4758">
            <v>0</v>
          </cell>
          <cell r="D4758">
            <v>0</v>
          </cell>
          <cell r="E4758">
            <v>0</v>
          </cell>
          <cell r="F4758">
            <v>0</v>
          </cell>
          <cell r="G4758">
            <v>0</v>
          </cell>
          <cell r="H4758">
            <v>0</v>
          </cell>
          <cell r="I4758">
            <v>0</v>
          </cell>
          <cell r="J4758">
            <v>0</v>
          </cell>
          <cell r="K4758">
            <v>0</v>
          </cell>
          <cell r="L4758">
            <v>0</v>
          </cell>
          <cell r="M4758">
            <v>0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>
            <v>0</v>
          </cell>
          <cell r="S4758">
            <v>0</v>
          </cell>
          <cell r="T4758">
            <v>0</v>
          </cell>
        </row>
        <row r="4759">
          <cell r="A4759">
            <v>27526019</v>
          </cell>
          <cell r="B4759" t="str">
            <v>27526019 RG23C SED  A003 EG-13</v>
          </cell>
          <cell r="C4759">
            <v>0</v>
          </cell>
          <cell r="D4759">
            <v>0</v>
          </cell>
          <cell r="E4759">
            <v>0</v>
          </cell>
          <cell r="F4759">
            <v>0</v>
          </cell>
          <cell r="G4759">
            <v>0</v>
          </cell>
          <cell r="H4759">
            <v>0</v>
          </cell>
          <cell r="I4759">
            <v>0</v>
          </cell>
          <cell r="J4759">
            <v>0</v>
          </cell>
          <cell r="K4759">
            <v>0</v>
          </cell>
          <cell r="L4759">
            <v>0</v>
          </cell>
          <cell r="M4759">
            <v>0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>
            <v>0</v>
          </cell>
          <cell r="T4759">
            <v>0</v>
          </cell>
        </row>
        <row r="4760">
          <cell r="A4760">
            <v>27526020</v>
          </cell>
          <cell r="B4760" t="str">
            <v>27526020 RG23C SED  A004 EG-14</v>
          </cell>
          <cell r="C4760">
            <v>0</v>
          </cell>
          <cell r="D4760">
            <v>0</v>
          </cell>
          <cell r="E4760">
            <v>0</v>
          </cell>
          <cell r="F4760">
            <v>0</v>
          </cell>
          <cell r="G4760">
            <v>0</v>
          </cell>
          <cell r="H4760">
            <v>0</v>
          </cell>
          <cell r="I4760">
            <v>0</v>
          </cell>
          <cell r="J4760">
            <v>0</v>
          </cell>
          <cell r="K4760">
            <v>0</v>
          </cell>
          <cell r="L4760">
            <v>0</v>
          </cell>
          <cell r="M4760">
            <v>0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>
            <v>0</v>
          </cell>
          <cell r="T4760">
            <v>0</v>
          </cell>
        </row>
        <row r="4761">
          <cell r="A4761">
            <v>27526021</v>
          </cell>
          <cell r="B4761" t="str">
            <v>27526021 RG23C SED  A005 EG-15</v>
          </cell>
          <cell r="C4761">
            <v>0</v>
          </cell>
          <cell r="D4761">
            <v>0</v>
          </cell>
          <cell r="E4761">
            <v>0</v>
          </cell>
          <cell r="F4761">
            <v>0</v>
          </cell>
          <cell r="G4761">
            <v>0</v>
          </cell>
          <cell r="H4761">
            <v>0</v>
          </cell>
          <cell r="I4761">
            <v>0</v>
          </cell>
          <cell r="J4761">
            <v>0</v>
          </cell>
          <cell r="K4761">
            <v>0</v>
          </cell>
          <cell r="L4761">
            <v>0</v>
          </cell>
          <cell r="M4761">
            <v>0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>
            <v>0</v>
          </cell>
          <cell r="T4761">
            <v>0</v>
          </cell>
        </row>
        <row r="4762">
          <cell r="A4762">
            <v>27526022</v>
          </cell>
          <cell r="B4762" t="str">
            <v>27526022 RG23C SED  A006 EG-16</v>
          </cell>
          <cell r="C4762">
            <v>0</v>
          </cell>
          <cell r="D4762">
            <v>0</v>
          </cell>
          <cell r="E4762">
            <v>0</v>
          </cell>
          <cell r="F4762">
            <v>0</v>
          </cell>
          <cell r="G4762">
            <v>0</v>
          </cell>
          <cell r="H4762">
            <v>0</v>
          </cell>
          <cell r="I4762">
            <v>0</v>
          </cell>
          <cell r="J4762">
            <v>0</v>
          </cell>
          <cell r="K4762">
            <v>0</v>
          </cell>
          <cell r="L4762">
            <v>0</v>
          </cell>
          <cell r="M4762">
            <v>0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>
            <v>0</v>
          </cell>
          <cell r="T4762">
            <v>0</v>
          </cell>
        </row>
        <row r="4763">
          <cell r="A4763">
            <v>27526023</v>
          </cell>
          <cell r="B4763" t="str">
            <v>27526023 RG23C SED  A015 EG-18</v>
          </cell>
          <cell r="C4763">
            <v>0</v>
          </cell>
          <cell r="D4763">
            <v>0</v>
          </cell>
          <cell r="E4763">
            <v>0</v>
          </cell>
          <cell r="F4763">
            <v>0</v>
          </cell>
          <cell r="G4763">
            <v>0</v>
          </cell>
          <cell r="H4763">
            <v>0</v>
          </cell>
          <cell r="I4763">
            <v>0</v>
          </cell>
          <cell r="J4763">
            <v>0</v>
          </cell>
          <cell r="K4763">
            <v>0</v>
          </cell>
          <cell r="L4763">
            <v>0</v>
          </cell>
          <cell r="M4763">
            <v>0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>
            <v>0</v>
          </cell>
          <cell r="T4763">
            <v>0</v>
          </cell>
        </row>
        <row r="4764">
          <cell r="A4764">
            <v>27526024</v>
          </cell>
          <cell r="B4764" t="str">
            <v>27526024 RG23C SED  A018 EG-19</v>
          </cell>
          <cell r="C4764">
            <v>0</v>
          </cell>
          <cell r="D4764">
            <v>0</v>
          </cell>
          <cell r="E4764">
            <v>0</v>
          </cell>
          <cell r="F4764">
            <v>0</v>
          </cell>
          <cell r="G4764">
            <v>0</v>
          </cell>
          <cell r="H4764">
            <v>0</v>
          </cell>
          <cell r="I4764">
            <v>0</v>
          </cell>
          <cell r="J4764">
            <v>0</v>
          </cell>
          <cell r="K4764">
            <v>0</v>
          </cell>
          <cell r="L4764">
            <v>0</v>
          </cell>
          <cell r="M4764">
            <v>0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>
            <v>0</v>
          </cell>
          <cell r="T4764">
            <v>0</v>
          </cell>
        </row>
        <row r="4765">
          <cell r="A4765">
            <v>27526025</v>
          </cell>
          <cell r="B4765" t="str">
            <v>27526025 RG23C SED  MD05 EG-45</v>
          </cell>
          <cell r="C4765">
            <v>0</v>
          </cell>
          <cell r="D4765">
            <v>0</v>
          </cell>
          <cell r="E4765">
            <v>0</v>
          </cell>
          <cell r="F4765">
            <v>0</v>
          </cell>
          <cell r="G4765">
            <v>0</v>
          </cell>
          <cell r="H4765">
            <v>0</v>
          </cell>
          <cell r="I4765">
            <v>0</v>
          </cell>
          <cell r="J4765">
            <v>0</v>
          </cell>
          <cell r="K4765">
            <v>0</v>
          </cell>
          <cell r="L4765">
            <v>0</v>
          </cell>
          <cell r="M4765">
            <v>0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>
            <v>0</v>
          </cell>
          <cell r="T4765">
            <v>0</v>
          </cell>
        </row>
        <row r="4766">
          <cell r="A4766">
            <v>27526026</v>
          </cell>
          <cell r="B4766" t="str">
            <v>27526026 RG23C SED  A010 EG-56</v>
          </cell>
          <cell r="C4766">
            <v>0</v>
          </cell>
          <cell r="D4766">
            <v>0</v>
          </cell>
          <cell r="E4766">
            <v>0</v>
          </cell>
          <cell r="F4766">
            <v>0</v>
          </cell>
          <cell r="G4766">
            <v>0</v>
          </cell>
          <cell r="H4766">
            <v>0</v>
          </cell>
          <cell r="I4766">
            <v>0</v>
          </cell>
          <cell r="J4766">
            <v>0</v>
          </cell>
          <cell r="K4766">
            <v>0</v>
          </cell>
          <cell r="L4766">
            <v>0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>
            <v>0</v>
          </cell>
          <cell r="T4766">
            <v>0</v>
          </cell>
        </row>
        <row r="4767">
          <cell r="A4767">
            <v>27526027</v>
          </cell>
          <cell r="B4767" t="str">
            <v>27526027 RG23C SED  A008 EG-60</v>
          </cell>
          <cell r="C4767">
            <v>0</v>
          </cell>
          <cell r="D4767">
            <v>0</v>
          </cell>
          <cell r="E4767">
            <v>0</v>
          </cell>
          <cell r="F4767">
            <v>0</v>
          </cell>
          <cell r="G4767">
            <v>0</v>
          </cell>
          <cell r="H4767">
            <v>0</v>
          </cell>
          <cell r="I4767">
            <v>0</v>
          </cell>
          <cell r="J4767">
            <v>0</v>
          </cell>
          <cell r="K4767">
            <v>0</v>
          </cell>
          <cell r="L4767">
            <v>0</v>
          </cell>
          <cell r="M4767">
            <v>0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>
            <v>0</v>
          </cell>
          <cell r="T4767">
            <v>0</v>
          </cell>
        </row>
        <row r="4768">
          <cell r="A4768">
            <v>27526028</v>
          </cell>
          <cell r="B4768" t="str">
            <v>27526028 RG23C SED  A009 EG-61</v>
          </cell>
          <cell r="C4768">
            <v>0</v>
          </cell>
          <cell r="D4768">
            <v>0</v>
          </cell>
          <cell r="E4768">
            <v>0</v>
          </cell>
          <cell r="F4768">
            <v>0</v>
          </cell>
          <cell r="G4768">
            <v>0</v>
          </cell>
          <cell r="H4768">
            <v>0</v>
          </cell>
          <cell r="I4768">
            <v>0</v>
          </cell>
          <cell r="J4768">
            <v>0</v>
          </cell>
          <cell r="K4768">
            <v>0</v>
          </cell>
          <cell r="L4768">
            <v>0</v>
          </cell>
          <cell r="M4768">
            <v>0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>
            <v>0</v>
          </cell>
          <cell r="T4768">
            <v>0</v>
          </cell>
        </row>
        <row r="4769">
          <cell r="A4769">
            <v>27526029</v>
          </cell>
          <cell r="B4769" t="str">
            <v>27526029 RG23C SED  F001 EG-62</v>
          </cell>
          <cell r="C4769">
            <v>0</v>
          </cell>
          <cell r="D4769">
            <v>0</v>
          </cell>
          <cell r="E4769">
            <v>0</v>
          </cell>
          <cell r="F4769">
            <v>0</v>
          </cell>
          <cell r="G4769">
            <v>0</v>
          </cell>
          <cell r="H4769">
            <v>0</v>
          </cell>
          <cell r="I4769">
            <v>0</v>
          </cell>
          <cell r="J4769">
            <v>0</v>
          </cell>
          <cell r="K4769">
            <v>0</v>
          </cell>
          <cell r="L4769">
            <v>0</v>
          </cell>
          <cell r="M4769">
            <v>0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>
            <v>0</v>
          </cell>
          <cell r="T4769">
            <v>0</v>
          </cell>
        </row>
        <row r="4770">
          <cell r="A4770">
            <v>27526030</v>
          </cell>
          <cell r="B4770" t="str">
            <v>27526030 RG23C SED  SA01 EG-63</v>
          </cell>
          <cell r="C4770">
            <v>0</v>
          </cell>
          <cell r="D4770">
            <v>0</v>
          </cell>
          <cell r="E4770">
            <v>0</v>
          </cell>
          <cell r="F4770">
            <v>0</v>
          </cell>
          <cell r="G4770">
            <v>0</v>
          </cell>
          <cell r="H4770">
            <v>0</v>
          </cell>
          <cell r="I4770">
            <v>0</v>
          </cell>
          <cell r="J4770">
            <v>0</v>
          </cell>
          <cell r="K4770">
            <v>0</v>
          </cell>
          <cell r="L4770">
            <v>0</v>
          </cell>
          <cell r="M4770">
            <v>0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>
            <v>0</v>
          </cell>
          <cell r="T4770">
            <v>0</v>
          </cell>
        </row>
        <row r="4771">
          <cell r="A4771">
            <v>27526031</v>
          </cell>
          <cell r="B4771" t="str">
            <v>27526031 RG23C SED  SF01 EG-63</v>
          </cell>
          <cell r="C4771">
            <v>0</v>
          </cell>
          <cell r="D4771">
            <v>0</v>
          </cell>
          <cell r="E4771">
            <v>0</v>
          </cell>
          <cell r="F4771">
            <v>0</v>
          </cell>
          <cell r="G4771">
            <v>0</v>
          </cell>
          <cell r="H4771">
            <v>0</v>
          </cell>
          <cell r="I4771">
            <v>0</v>
          </cell>
          <cell r="J4771">
            <v>0</v>
          </cell>
          <cell r="K4771">
            <v>0</v>
          </cell>
          <cell r="L4771">
            <v>0</v>
          </cell>
          <cell r="M4771">
            <v>0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>
            <v>0</v>
          </cell>
          <cell r="T4771">
            <v>0</v>
          </cell>
        </row>
        <row r="4772">
          <cell r="A4772">
            <v>27526032</v>
          </cell>
          <cell r="B4772" t="str">
            <v>27526032 RG23C SED  SF02 EG-63</v>
          </cell>
          <cell r="C4772">
            <v>0</v>
          </cell>
          <cell r="D4772">
            <v>0</v>
          </cell>
          <cell r="E4772">
            <v>0</v>
          </cell>
          <cell r="F4772">
            <v>0</v>
          </cell>
          <cell r="G4772">
            <v>0</v>
          </cell>
          <cell r="H4772">
            <v>0</v>
          </cell>
          <cell r="I4772">
            <v>0</v>
          </cell>
          <cell r="J4772">
            <v>0</v>
          </cell>
          <cell r="K4772">
            <v>0</v>
          </cell>
          <cell r="L4772">
            <v>0</v>
          </cell>
          <cell r="M4772">
            <v>0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>
            <v>0</v>
          </cell>
          <cell r="T4772">
            <v>0</v>
          </cell>
        </row>
        <row r="4773">
          <cell r="A4773">
            <v>27526033</v>
          </cell>
          <cell r="B4773" t="str">
            <v>27526033 RG23C SED  SA02 EG-64</v>
          </cell>
          <cell r="C4773">
            <v>0</v>
          </cell>
          <cell r="D4773">
            <v>0</v>
          </cell>
          <cell r="E4773">
            <v>0</v>
          </cell>
          <cell r="F4773">
            <v>0</v>
          </cell>
          <cell r="G4773">
            <v>0</v>
          </cell>
          <cell r="H4773">
            <v>0</v>
          </cell>
          <cell r="I4773">
            <v>0</v>
          </cell>
          <cell r="J4773">
            <v>0</v>
          </cell>
          <cell r="K4773">
            <v>0</v>
          </cell>
          <cell r="L4773">
            <v>0</v>
          </cell>
          <cell r="M4773">
            <v>0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>
            <v>0</v>
          </cell>
          <cell r="S4773">
            <v>0</v>
          </cell>
          <cell r="T4773">
            <v>0</v>
          </cell>
        </row>
        <row r="4774">
          <cell r="A4774">
            <v>27526034</v>
          </cell>
          <cell r="B4774" t="str">
            <v>27526034 RG23C SED  SA03 EG-65</v>
          </cell>
          <cell r="C4774">
            <v>0</v>
          </cell>
          <cell r="D4774">
            <v>0</v>
          </cell>
          <cell r="E4774">
            <v>0</v>
          </cell>
          <cell r="F4774">
            <v>0</v>
          </cell>
          <cell r="G4774">
            <v>0</v>
          </cell>
          <cell r="H4774">
            <v>0</v>
          </cell>
          <cell r="I4774">
            <v>0</v>
          </cell>
          <cell r="J4774">
            <v>0</v>
          </cell>
          <cell r="K4774">
            <v>0</v>
          </cell>
          <cell r="L4774">
            <v>0</v>
          </cell>
          <cell r="M4774">
            <v>0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>
            <v>0</v>
          </cell>
          <cell r="S4774">
            <v>0</v>
          </cell>
          <cell r="T4774">
            <v>0</v>
          </cell>
        </row>
        <row r="4775">
          <cell r="A4775">
            <v>27526035</v>
          </cell>
          <cell r="B4775" t="str">
            <v>27526035 RG23C SED  A016 EG-71</v>
          </cell>
          <cell r="C4775">
            <v>0</v>
          </cell>
          <cell r="D4775">
            <v>0</v>
          </cell>
          <cell r="E4775">
            <v>0</v>
          </cell>
          <cell r="F4775">
            <v>0</v>
          </cell>
          <cell r="G4775">
            <v>0</v>
          </cell>
          <cell r="H4775">
            <v>0</v>
          </cell>
          <cell r="I4775">
            <v>0</v>
          </cell>
          <cell r="J4775">
            <v>0</v>
          </cell>
          <cell r="K4775">
            <v>0</v>
          </cell>
          <cell r="L4775">
            <v>0</v>
          </cell>
          <cell r="M4775">
            <v>0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>
            <v>0</v>
          </cell>
          <cell r="T4775">
            <v>0</v>
          </cell>
        </row>
        <row r="4776">
          <cell r="A4776">
            <v>27526036</v>
          </cell>
          <cell r="B4776" t="str">
            <v>27526036 RG23C SED  F013 EG-72</v>
          </cell>
          <cell r="C4776">
            <v>0</v>
          </cell>
          <cell r="D4776">
            <v>0</v>
          </cell>
          <cell r="E4776">
            <v>0</v>
          </cell>
          <cell r="F4776">
            <v>0</v>
          </cell>
          <cell r="G4776">
            <v>0</v>
          </cell>
          <cell r="H4776">
            <v>0</v>
          </cell>
          <cell r="I4776">
            <v>0</v>
          </cell>
          <cell r="J4776">
            <v>0</v>
          </cell>
          <cell r="K4776">
            <v>0</v>
          </cell>
          <cell r="L4776">
            <v>0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>
            <v>0</v>
          </cell>
          <cell r="T4776">
            <v>0</v>
          </cell>
        </row>
        <row r="4777">
          <cell r="A4777">
            <v>27526037</v>
          </cell>
          <cell r="B4777" t="str">
            <v>27526037 RG23C SED  SK01 EG-73</v>
          </cell>
          <cell r="C4777">
            <v>0</v>
          </cell>
          <cell r="D4777">
            <v>0</v>
          </cell>
          <cell r="E4777">
            <v>0</v>
          </cell>
          <cell r="F4777">
            <v>0</v>
          </cell>
          <cell r="G4777">
            <v>0</v>
          </cell>
          <cell r="H4777">
            <v>0</v>
          </cell>
          <cell r="I4777">
            <v>0</v>
          </cell>
          <cell r="J4777">
            <v>0</v>
          </cell>
          <cell r="K4777">
            <v>0</v>
          </cell>
          <cell r="L4777">
            <v>0</v>
          </cell>
          <cell r="M4777">
            <v>0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>
            <v>0</v>
          </cell>
          <cell r="T4777">
            <v>0</v>
          </cell>
        </row>
        <row r="4778">
          <cell r="A4778">
            <v>27526039</v>
          </cell>
          <cell r="B4778" t="str">
            <v>27526039 RG23C SED  A017 EG-81</v>
          </cell>
          <cell r="C4778">
            <v>0</v>
          </cell>
          <cell r="D4778">
            <v>0</v>
          </cell>
          <cell r="E4778">
            <v>0</v>
          </cell>
          <cell r="F4778">
            <v>0</v>
          </cell>
          <cell r="G4778">
            <v>0</v>
          </cell>
          <cell r="H4778">
            <v>0</v>
          </cell>
          <cell r="I4778">
            <v>0</v>
          </cell>
          <cell r="J4778">
            <v>0</v>
          </cell>
          <cell r="K4778">
            <v>0</v>
          </cell>
          <cell r="L4778">
            <v>0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>
            <v>0</v>
          </cell>
          <cell r="T4778">
            <v>0</v>
          </cell>
        </row>
        <row r="4779">
          <cell r="A4779">
            <v>27526040</v>
          </cell>
          <cell r="B4779" t="str">
            <v>27526040 RG23C SED  F017 EG-82</v>
          </cell>
          <cell r="C4779">
            <v>0</v>
          </cell>
          <cell r="D4779">
            <v>0</v>
          </cell>
          <cell r="E4779">
            <v>0</v>
          </cell>
          <cell r="F4779">
            <v>0</v>
          </cell>
          <cell r="G4779">
            <v>0</v>
          </cell>
          <cell r="H4779">
            <v>0</v>
          </cell>
          <cell r="I4779">
            <v>0</v>
          </cell>
          <cell r="J4779">
            <v>0</v>
          </cell>
          <cell r="K4779">
            <v>0</v>
          </cell>
          <cell r="L4779">
            <v>0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>
            <v>0</v>
          </cell>
          <cell r="T4779">
            <v>0</v>
          </cell>
        </row>
        <row r="4780">
          <cell r="A4780">
            <v>27526041</v>
          </cell>
          <cell r="B4780" t="str">
            <v>27526041 RG23C SED  SV01 EG-83</v>
          </cell>
          <cell r="C4780">
            <v>0</v>
          </cell>
          <cell r="D4780">
            <v>0</v>
          </cell>
          <cell r="E4780">
            <v>0</v>
          </cell>
          <cell r="F4780">
            <v>0</v>
          </cell>
          <cell r="G4780">
            <v>0</v>
          </cell>
          <cell r="H4780">
            <v>0</v>
          </cell>
          <cell r="I4780">
            <v>0</v>
          </cell>
          <cell r="J4780">
            <v>0</v>
          </cell>
          <cell r="K4780">
            <v>0</v>
          </cell>
          <cell r="L4780">
            <v>0</v>
          </cell>
          <cell r="M4780">
            <v>0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>
            <v>0</v>
          </cell>
          <cell r="T4780">
            <v>0</v>
          </cell>
        </row>
        <row r="4781">
          <cell r="A4781">
            <v>27526061</v>
          </cell>
          <cell r="B4781" t="str">
            <v>27526061 RG23C SED  AMRV EG-22</v>
          </cell>
          <cell r="C4781">
            <v>0</v>
          </cell>
          <cell r="D4781">
            <v>0</v>
          </cell>
          <cell r="E4781">
            <v>0</v>
          </cell>
          <cell r="F4781">
            <v>0</v>
          </cell>
          <cell r="G4781">
            <v>0</v>
          </cell>
          <cell r="H4781">
            <v>0</v>
          </cell>
          <cell r="I4781">
            <v>0</v>
          </cell>
          <cell r="J4781">
            <v>0</v>
          </cell>
          <cell r="K4781">
            <v>0</v>
          </cell>
          <cell r="L4781">
            <v>0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>
            <v>0</v>
          </cell>
          <cell r="T4781">
            <v>0</v>
          </cell>
        </row>
        <row r="4782">
          <cell r="A4782">
            <v>27526062</v>
          </cell>
          <cell r="B4782" t="str">
            <v>27526062 RG23C SED  FMRV EG-'22</v>
          </cell>
          <cell r="C4782">
            <v>0</v>
          </cell>
          <cell r="D4782">
            <v>0</v>
          </cell>
          <cell r="E4782">
            <v>0</v>
          </cell>
          <cell r="F4782">
            <v>0</v>
          </cell>
          <cell r="G4782">
            <v>0</v>
          </cell>
          <cell r="H4782">
            <v>0</v>
          </cell>
          <cell r="I4782">
            <v>0</v>
          </cell>
          <cell r="J4782">
            <v>0</v>
          </cell>
          <cell r="K4782">
            <v>0</v>
          </cell>
          <cell r="L4782">
            <v>0</v>
          </cell>
          <cell r="M4782">
            <v>0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>
            <v>0</v>
          </cell>
          <cell r="T4782">
            <v>0</v>
          </cell>
        </row>
        <row r="4783">
          <cell r="A4783">
            <v>27526063</v>
          </cell>
          <cell r="B4783" t="str">
            <v>27526063 RG23C SED  MRVA EG-23</v>
          </cell>
          <cell r="C4783">
            <v>0</v>
          </cell>
          <cell r="D4783">
            <v>0</v>
          </cell>
          <cell r="E4783">
            <v>0</v>
          </cell>
          <cell r="F4783">
            <v>0</v>
          </cell>
          <cell r="G4783">
            <v>0</v>
          </cell>
          <cell r="H4783">
            <v>0</v>
          </cell>
          <cell r="I4783">
            <v>0</v>
          </cell>
          <cell r="J4783">
            <v>0</v>
          </cell>
          <cell r="K4783">
            <v>0</v>
          </cell>
          <cell r="L4783">
            <v>0</v>
          </cell>
          <cell r="M4783">
            <v>0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>
            <v>0</v>
          </cell>
          <cell r="T4783">
            <v>0</v>
          </cell>
        </row>
        <row r="4784">
          <cell r="A4784">
            <v>27526064</v>
          </cell>
          <cell r="B4784" t="str">
            <v>27526064 RG23C SED  MRVF EG-24</v>
          </cell>
          <cell r="C4784">
            <v>0</v>
          </cell>
          <cell r="D4784">
            <v>0</v>
          </cell>
          <cell r="E4784">
            <v>0</v>
          </cell>
          <cell r="F4784">
            <v>0</v>
          </cell>
          <cell r="G4784">
            <v>0</v>
          </cell>
          <cell r="H4784">
            <v>0</v>
          </cell>
          <cell r="I4784">
            <v>0</v>
          </cell>
          <cell r="J4784">
            <v>0</v>
          </cell>
          <cell r="K4784">
            <v>0</v>
          </cell>
          <cell r="L4784">
            <v>0</v>
          </cell>
          <cell r="M4784">
            <v>0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>
            <v>0</v>
          </cell>
          <cell r="T4784">
            <v>0</v>
          </cell>
        </row>
        <row r="4785">
          <cell r="A4785">
            <v>27526065</v>
          </cell>
          <cell r="B4785" t="str">
            <v>27526065 RG23C SED  MRVH EG-25</v>
          </cell>
          <cell r="C4785">
            <v>0</v>
          </cell>
          <cell r="D4785">
            <v>0</v>
          </cell>
          <cell r="E4785">
            <v>0</v>
          </cell>
          <cell r="F4785">
            <v>0</v>
          </cell>
          <cell r="G4785">
            <v>0</v>
          </cell>
          <cell r="H4785">
            <v>0</v>
          </cell>
          <cell r="I4785">
            <v>0</v>
          </cell>
          <cell r="J4785">
            <v>0</v>
          </cell>
          <cell r="K4785">
            <v>0</v>
          </cell>
          <cell r="L4785">
            <v>0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>
            <v>0</v>
          </cell>
          <cell r="T4785">
            <v>0</v>
          </cell>
        </row>
        <row r="4786">
          <cell r="A4786">
            <v>27526074</v>
          </cell>
          <cell r="B4786" t="str">
            <v>27526074 RG23C SED  AI05 EG-09</v>
          </cell>
          <cell r="C4786">
            <v>0</v>
          </cell>
          <cell r="D4786">
            <v>0</v>
          </cell>
          <cell r="E4786">
            <v>0</v>
          </cell>
          <cell r="F4786">
            <v>0</v>
          </cell>
          <cell r="G4786">
            <v>0</v>
          </cell>
          <cell r="H4786">
            <v>0</v>
          </cell>
          <cell r="I4786">
            <v>0</v>
          </cell>
          <cell r="J4786">
            <v>0</v>
          </cell>
          <cell r="K4786">
            <v>0</v>
          </cell>
          <cell r="L4786">
            <v>0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>
            <v>0</v>
          </cell>
          <cell r="T4786">
            <v>0</v>
          </cell>
        </row>
        <row r="4787">
          <cell r="A4787">
            <v>27526075</v>
          </cell>
          <cell r="B4787" t="str">
            <v>27526075 RG23C SED  AR03 EG-06</v>
          </cell>
          <cell r="C4787">
            <v>0</v>
          </cell>
          <cell r="D4787">
            <v>0</v>
          </cell>
          <cell r="E4787">
            <v>0</v>
          </cell>
          <cell r="F4787">
            <v>0</v>
          </cell>
          <cell r="G4787">
            <v>0</v>
          </cell>
          <cell r="H4787">
            <v>0</v>
          </cell>
          <cell r="I4787">
            <v>0</v>
          </cell>
          <cell r="J4787">
            <v>0</v>
          </cell>
          <cell r="K4787">
            <v>0</v>
          </cell>
          <cell r="L4787">
            <v>0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>
            <v>0</v>
          </cell>
          <cell r="T4787">
            <v>0</v>
          </cell>
        </row>
        <row r="4788">
          <cell r="A4788">
            <v>27526091</v>
          </cell>
          <cell r="B4788" t="str">
            <v>27526091 RG23C SED  A028 EG-68</v>
          </cell>
          <cell r="C4788">
            <v>0</v>
          </cell>
          <cell r="D4788">
            <v>0</v>
          </cell>
          <cell r="E4788">
            <v>0</v>
          </cell>
          <cell r="F4788">
            <v>0</v>
          </cell>
          <cell r="G4788">
            <v>0</v>
          </cell>
          <cell r="H4788">
            <v>0</v>
          </cell>
          <cell r="I4788">
            <v>0</v>
          </cell>
          <cell r="J4788">
            <v>0</v>
          </cell>
          <cell r="K4788">
            <v>0</v>
          </cell>
          <cell r="L4788">
            <v>0</v>
          </cell>
          <cell r="M4788">
            <v>0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>
            <v>0</v>
          </cell>
          <cell r="S4788">
            <v>0</v>
          </cell>
          <cell r="T4788">
            <v>0</v>
          </cell>
        </row>
        <row r="4789">
          <cell r="A4789">
            <v>27526103</v>
          </cell>
          <cell r="B4789" t="str">
            <v>27526103 RG23C SED  FPWS EG-59</v>
          </cell>
          <cell r="C4789">
            <v>0</v>
          </cell>
          <cell r="D4789">
            <v>0</v>
          </cell>
          <cell r="E4789">
            <v>0</v>
          </cell>
          <cell r="F4789">
            <v>0</v>
          </cell>
          <cell r="G4789">
            <v>0</v>
          </cell>
          <cell r="H4789">
            <v>0</v>
          </cell>
          <cell r="I4789">
            <v>0</v>
          </cell>
          <cell r="J4789">
            <v>0</v>
          </cell>
          <cell r="K4789">
            <v>0</v>
          </cell>
          <cell r="L4789">
            <v>0</v>
          </cell>
          <cell r="M4789">
            <v>0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>
            <v>0</v>
          </cell>
          <cell r="T4789">
            <v>0</v>
          </cell>
        </row>
        <row r="4790">
          <cell r="A4790">
            <v>27526105</v>
          </cell>
          <cell r="B4790" t="str">
            <v>27526105 RG23C SED  ASCB EG-78</v>
          </cell>
          <cell r="C4790">
            <v>0</v>
          </cell>
          <cell r="D4790">
            <v>0</v>
          </cell>
          <cell r="E4790">
            <v>0</v>
          </cell>
          <cell r="F4790">
            <v>0</v>
          </cell>
          <cell r="G4790">
            <v>0</v>
          </cell>
          <cell r="H4790">
            <v>0</v>
          </cell>
          <cell r="I4790">
            <v>0</v>
          </cell>
          <cell r="J4790">
            <v>0</v>
          </cell>
          <cell r="K4790">
            <v>0</v>
          </cell>
          <cell r="L4790">
            <v>0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>
            <v>0</v>
          </cell>
          <cell r="T4790">
            <v>0</v>
          </cell>
        </row>
        <row r="4791">
          <cell r="A4791">
            <v>27526108</v>
          </cell>
          <cell r="B4791" t="str">
            <v>27526108 RG23C SED  SS01 EG-74</v>
          </cell>
          <cell r="C4791">
            <v>0</v>
          </cell>
          <cell r="D4791">
            <v>0</v>
          </cell>
          <cell r="E4791">
            <v>0</v>
          </cell>
          <cell r="F4791">
            <v>0</v>
          </cell>
          <cell r="G4791">
            <v>0</v>
          </cell>
          <cell r="H4791">
            <v>0</v>
          </cell>
          <cell r="I4791">
            <v>0</v>
          </cell>
          <cell r="J4791">
            <v>0</v>
          </cell>
          <cell r="K4791">
            <v>0</v>
          </cell>
          <cell r="L4791">
            <v>0</v>
          </cell>
          <cell r="M4791">
            <v>0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>
            <v>0</v>
          </cell>
          <cell r="T4791">
            <v>0</v>
          </cell>
        </row>
        <row r="4792">
          <cell r="A4792">
            <v>27526110</v>
          </cell>
          <cell r="B4792" t="str">
            <v>27526110 RG23C SED  SJ01 EG-91</v>
          </cell>
          <cell r="C4792">
            <v>0</v>
          </cell>
          <cell r="D4792">
            <v>0</v>
          </cell>
          <cell r="E4792">
            <v>0</v>
          </cell>
          <cell r="F4792">
            <v>0</v>
          </cell>
          <cell r="G4792">
            <v>0</v>
          </cell>
          <cell r="H4792">
            <v>0</v>
          </cell>
          <cell r="I4792">
            <v>0</v>
          </cell>
          <cell r="J4792">
            <v>0</v>
          </cell>
          <cell r="K4792">
            <v>0</v>
          </cell>
          <cell r="L4792">
            <v>0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>
            <v>0</v>
          </cell>
          <cell r="T4792">
            <v>0</v>
          </cell>
        </row>
        <row r="4793">
          <cell r="A4793">
            <v>27526111</v>
          </cell>
          <cell r="B4793" t="str">
            <v>27526111 RG23C SED  MT05 EG-B1</v>
          </cell>
          <cell r="C4793">
            <v>0</v>
          </cell>
          <cell r="D4793">
            <v>0</v>
          </cell>
          <cell r="E4793">
            <v>0</v>
          </cell>
          <cell r="F4793">
            <v>0</v>
          </cell>
          <cell r="G4793">
            <v>0</v>
          </cell>
          <cell r="H4793">
            <v>0</v>
          </cell>
          <cell r="I4793">
            <v>0</v>
          </cell>
          <cell r="J4793">
            <v>0</v>
          </cell>
          <cell r="K4793">
            <v>0</v>
          </cell>
          <cell r="L4793">
            <v>0</v>
          </cell>
          <cell r="M4793">
            <v>0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>
            <v>0</v>
          </cell>
          <cell r="T4793">
            <v>0</v>
          </cell>
        </row>
        <row r="4794">
          <cell r="A4794">
            <v>27526112</v>
          </cell>
          <cell r="B4794" t="str">
            <v>27526112 RG23C SED  MT07 EG-B2</v>
          </cell>
          <cell r="C4794">
            <v>0</v>
          </cell>
          <cell r="D4794">
            <v>0</v>
          </cell>
          <cell r="E4794">
            <v>0</v>
          </cell>
          <cell r="F4794">
            <v>0</v>
          </cell>
          <cell r="G4794">
            <v>0</v>
          </cell>
          <cell r="H4794">
            <v>0</v>
          </cell>
          <cell r="I4794">
            <v>0</v>
          </cell>
          <cell r="J4794">
            <v>0</v>
          </cell>
          <cell r="K4794">
            <v>0</v>
          </cell>
          <cell r="L4794">
            <v>0</v>
          </cell>
          <cell r="M4794">
            <v>0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>
            <v>0</v>
          </cell>
          <cell r="T4794">
            <v>0</v>
          </cell>
        </row>
        <row r="4795">
          <cell r="A4795">
            <v>27526113</v>
          </cell>
          <cell r="B4795" t="str">
            <v>27526113 RG23C SED  MT11  EG-B3</v>
          </cell>
          <cell r="C4795">
            <v>0</v>
          </cell>
          <cell r="D4795">
            <v>0</v>
          </cell>
          <cell r="E4795">
            <v>0</v>
          </cell>
          <cell r="F4795">
            <v>0</v>
          </cell>
          <cell r="G4795">
            <v>0</v>
          </cell>
          <cell r="H4795">
            <v>0</v>
          </cell>
          <cell r="I4795">
            <v>0</v>
          </cell>
          <cell r="J4795">
            <v>0</v>
          </cell>
          <cell r="K4795">
            <v>0</v>
          </cell>
          <cell r="L4795">
            <v>0</v>
          </cell>
          <cell r="M4795">
            <v>0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>
            <v>0</v>
          </cell>
          <cell r="T4795">
            <v>0</v>
          </cell>
        </row>
        <row r="4796">
          <cell r="A4796">
            <v>27526116</v>
          </cell>
          <cell r="B4796" t="str">
            <v>27526116 RG23C SED  F033 EG-NP</v>
          </cell>
          <cell r="C4796">
            <v>0</v>
          </cell>
          <cell r="D4796">
            <v>0</v>
          </cell>
          <cell r="E4796">
            <v>0</v>
          </cell>
          <cell r="F4796">
            <v>0</v>
          </cell>
          <cell r="G4796">
            <v>0</v>
          </cell>
          <cell r="H4796">
            <v>0</v>
          </cell>
          <cell r="I4796">
            <v>0</v>
          </cell>
          <cell r="J4796">
            <v>0</v>
          </cell>
          <cell r="K4796">
            <v>0</v>
          </cell>
          <cell r="L4796">
            <v>0</v>
          </cell>
          <cell r="M4796">
            <v>0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>
            <v>0</v>
          </cell>
          <cell r="T4796">
            <v>0</v>
          </cell>
        </row>
        <row r="4797">
          <cell r="A4797">
            <v>27526117</v>
          </cell>
          <cell r="B4797" t="str">
            <v>27526117 RG23C SED  F8FP EG-FP</v>
          </cell>
          <cell r="C4797">
            <v>0</v>
          </cell>
          <cell r="D4797">
            <v>0</v>
          </cell>
          <cell r="E4797">
            <v>0</v>
          </cell>
          <cell r="F4797">
            <v>0</v>
          </cell>
          <cell r="G4797">
            <v>0</v>
          </cell>
          <cell r="H4797">
            <v>0</v>
          </cell>
          <cell r="I4797">
            <v>0</v>
          </cell>
          <cell r="J4797">
            <v>0</v>
          </cell>
          <cell r="K4797">
            <v>0</v>
          </cell>
          <cell r="L4797">
            <v>0</v>
          </cell>
          <cell r="M4797">
            <v>0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>
            <v>0</v>
          </cell>
          <cell r="T4797">
            <v>0</v>
          </cell>
        </row>
        <row r="4798">
          <cell r="A4798">
            <v>27526119</v>
          </cell>
          <cell r="B4798" t="str">
            <v>27526119 RG23C SED  F035 EG-F4</v>
          </cell>
          <cell r="C4798">
            <v>0</v>
          </cell>
          <cell r="D4798">
            <v>0</v>
          </cell>
          <cell r="E4798">
            <v>0</v>
          </cell>
          <cell r="F4798">
            <v>0</v>
          </cell>
          <cell r="G4798">
            <v>0</v>
          </cell>
          <cell r="H4798">
            <v>0</v>
          </cell>
          <cell r="I4798">
            <v>0</v>
          </cell>
          <cell r="J4798">
            <v>0</v>
          </cell>
          <cell r="K4798">
            <v>0</v>
          </cell>
          <cell r="L4798">
            <v>0</v>
          </cell>
          <cell r="M4798">
            <v>0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>
            <v>0</v>
          </cell>
          <cell r="T4798">
            <v>0</v>
          </cell>
        </row>
        <row r="4799">
          <cell r="A4799">
            <v>27526121</v>
          </cell>
          <cell r="B4799" t="str">
            <v>27526121 RG23C SED  A040 EG-A5</v>
          </cell>
          <cell r="C4799">
            <v>0</v>
          </cell>
          <cell r="D4799">
            <v>0</v>
          </cell>
          <cell r="E4799">
            <v>0</v>
          </cell>
          <cell r="F4799">
            <v>0</v>
          </cell>
          <cell r="G4799">
            <v>0</v>
          </cell>
          <cell r="H4799">
            <v>0</v>
          </cell>
          <cell r="I4799">
            <v>0</v>
          </cell>
          <cell r="J4799">
            <v>0</v>
          </cell>
          <cell r="K4799">
            <v>0</v>
          </cell>
          <cell r="L4799">
            <v>0</v>
          </cell>
          <cell r="M4799">
            <v>0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>
            <v>0</v>
          </cell>
          <cell r="T4799">
            <v>0</v>
          </cell>
        </row>
        <row r="4800">
          <cell r="A4800">
            <v>27526122</v>
          </cell>
          <cell r="B4800" t="str">
            <v>27526122 RG23C SED  F040 EG-A6</v>
          </cell>
          <cell r="C4800">
            <v>0</v>
          </cell>
          <cell r="D4800">
            <v>0</v>
          </cell>
          <cell r="E4800">
            <v>0</v>
          </cell>
          <cell r="F4800">
            <v>0</v>
          </cell>
          <cell r="G4800">
            <v>0</v>
          </cell>
          <cell r="H4800">
            <v>0</v>
          </cell>
          <cell r="I4800">
            <v>0</v>
          </cell>
          <cell r="J4800">
            <v>0</v>
          </cell>
          <cell r="K4800">
            <v>0</v>
          </cell>
          <cell r="L4800">
            <v>0</v>
          </cell>
          <cell r="M4800">
            <v>0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>
            <v>0</v>
          </cell>
          <cell r="T4800">
            <v>0</v>
          </cell>
        </row>
        <row r="4801">
          <cell r="A4801">
            <v>27526123</v>
          </cell>
          <cell r="B4801" t="str">
            <v>27526123 RG23C SED  SC01 EG-A7</v>
          </cell>
          <cell r="C4801">
            <v>0</v>
          </cell>
          <cell r="D4801">
            <v>0</v>
          </cell>
          <cell r="E4801">
            <v>0</v>
          </cell>
          <cell r="F4801">
            <v>0</v>
          </cell>
          <cell r="G4801">
            <v>0</v>
          </cell>
          <cell r="H4801">
            <v>0</v>
          </cell>
          <cell r="I4801">
            <v>0</v>
          </cell>
          <cell r="J4801">
            <v>0</v>
          </cell>
          <cell r="K4801">
            <v>0</v>
          </cell>
          <cell r="L4801">
            <v>0</v>
          </cell>
          <cell r="M4801">
            <v>0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>
            <v>0</v>
          </cell>
          <cell r="T4801">
            <v>0</v>
          </cell>
        </row>
        <row r="4802">
          <cell r="A4802">
            <v>27526124</v>
          </cell>
          <cell r="B4802" t="str">
            <v>27526124 RG23C SED  A041 EG-A8</v>
          </cell>
          <cell r="C4802">
            <v>0</v>
          </cell>
          <cell r="D4802">
            <v>0</v>
          </cell>
          <cell r="E4802">
            <v>0</v>
          </cell>
          <cell r="F4802">
            <v>0</v>
          </cell>
          <cell r="G4802">
            <v>0</v>
          </cell>
          <cell r="H4802">
            <v>0</v>
          </cell>
          <cell r="I4802">
            <v>0</v>
          </cell>
          <cell r="J4802">
            <v>0</v>
          </cell>
          <cell r="K4802">
            <v>0</v>
          </cell>
          <cell r="L4802">
            <v>0</v>
          </cell>
          <cell r="M4802">
            <v>0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>
            <v>0</v>
          </cell>
          <cell r="T4802">
            <v>0</v>
          </cell>
        </row>
        <row r="4803">
          <cell r="A4803">
            <v>27526125</v>
          </cell>
          <cell r="B4803" t="str">
            <v>27526125 RG23C SED  F041 EG-A9</v>
          </cell>
          <cell r="C4803">
            <v>0</v>
          </cell>
          <cell r="D4803">
            <v>0</v>
          </cell>
          <cell r="E4803">
            <v>0</v>
          </cell>
          <cell r="F4803">
            <v>0</v>
          </cell>
          <cell r="G4803">
            <v>0</v>
          </cell>
          <cell r="H4803">
            <v>0</v>
          </cell>
          <cell r="I4803">
            <v>0</v>
          </cell>
          <cell r="J4803">
            <v>0</v>
          </cell>
          <cell r="K4803">
            <v>0</v>
          </cell>
          <cell r="L4803">
            <v>0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>
            <v>0</v>
          </cell>
          <cell r="T4803">
            <v>0</v>
          </cell>
        </row>
        <row r="4804">
          <cell r="A4804">
            <v>27526501</v>
          </cell>
          <cell r="B4804" t="str">
            <v>27526501 RG23C NCCD  F002 EG-02</v>
          </cell>
          <cell r="C4804">
            <v>0</v>
          </cell>
          <cell r="D4804">
            <v>0</v>
          </cell>
          <cell r="E4804">
            <v>0</v>
          </cell>
          <cell r="F4804">
            <v>0</v>
          </cell>
          <cell r="G4804">
            <v>0</v>
          </cell>
          <cell r="H4804">
            <v>0</v>
          </cell>
          <cell r="I4804">
            <v>0</v>
          </cell>
          <cell r="J4804">
            <v>0</v>
          </cell>
          <cell r="K4804">
            <v>0</v>
          </cell>
          <cell r="L4804">
            <v>0</v>
          </cell>
          <cell r="M4804">
            <v>0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>
            <v>0</v>
          </cell>
          <cell r="T4804">
            <v>0</v>
          </cell>
        </row>
        <row r="4805">
          <cell r="A4805">
            <v>27526502</v>
          </cell>
          <cell r="B4805" t="str">
            <v>27526502 RG23C NCCD  F003 EG-03</v>
          </cell>
          <cell r="C4805">
            <v>0</v>
          </cell>
          <cell r="D4805">
            <v>0</v>
          </cell>
          <cell r="E4805">
            <v>0</v>
          </cell>
          <cell r="F4805">
            <v>0</v>
          </cell>
          <cell r="G4805">
            <v>0</v>
          </cell>
          <cell r="H4805">
            <v>0</v>
          </cell>
          <cell r="I4805">
            <v>0</v>
          </cell>
          <cell r="J4805">
            <v>0</v>
          </cell>
          <cell r="K4805">
            <v>0</v>
          </cell>
          <cell r="L4805">
            <v>0</v>
          </cell>
          <cell r="M4805">
            <v>0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>
            <v>0</v>
          </cell>
          <cell r="T4805">
            <v>0</v>
          </cell>
        </row>
        <row r="4806">
          <cell r="A4806">
            <v>27526503</v>
          </cell>
          <cell r="B4806" t="str">
            <v>27526503 RG23C NCCD  F016 EG-94</v>
          </cell>
          <cell r="C4806">
            <v>0</v>
          </cell>
          <cell r="D4806">
            <v>0</v>
          </cell>
          <cell r="E4806">
            <v>0</v>
          </cell>
          <cell r="F4806">
            <v>0</v>
          </cell>
          <cell r="G4806">
            <v>0</v>
          </cell>
          <cell r="H4806">
            <v>0</v>
          </cell>
          <cell r="I4806">
            <v>0</v>
          </cell>
          <cell r="J4806">
            <v>0</v>
          </cell>
          <cell r="K4806">
            <v>0</v>
          </cell>
          <cell r="L4806">
            <v>0</v>
          </cell>
          <cell r="M4806">
            <v>0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>
            <v>0</v>
          </cell>
          <cell r="T4806">
            <v>0</v>
          </cell>
        </row>
        <row r="4807">
          <cell r="A4807">
            <v>27526504</v>
          </cell>
          <cell r="B4807" t="str">
            <v>27526504 RG23C NCCD  F005 EG-95</v>
          </cell>
          <cell r="C4807">
            <v>0</v>
          </cell>
          <cell r="D4807">
            <v>0</v>
          </cell>
          <cell r="E4807">
            <v>0</v>
          </cell>
          <cell r="F4807">
            <v>0</v>
          </cell>
          <cell r="G4807">
            <v>0</v>
          </cell>
          <cell r="H4807">
            <v>0</v>
          </cell>
          <cell r="I4807">
            <v>0</v>
          </cell>
          <cell r="J4807">
            <v>0</v>
          </cell>
          <cell r="K4807">
            <v>0</v>
          </cell>
          <cell r="L4807">
            <v>0</v>
          </cell>
          <cell r="M4807">
            <v>0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>
            <v>0</v>
          </cell>
          <cell r="T4807">
            <v>0</v>
          </cell>
        </row>
        <row r="4808">
          <cell r="A4808">
            <v>27526505</v>
          </cell>
          <cell r="B4808" t="str">
            <v>27526505 RG23C NCCD  F007 EG-97</v>
          </cell>
          <cell r="C4808">
            <v>0</v>
          </cell>
          <cell r="D4808">
            <v>0</v>
          </cell>
          <cell r="E4808">
            <v>0</v>
          </cell>
          <cell r="F4808">
            <v>0</v>
          </cell>
          <cell r="G4808">
            <v>0</v>
          </cell>
          <cell r="H4808">
            <v>0</v>
          </cell>
          <cell r="I4808">
            <v>0</v>
          </cell>
          <cell r="J4808">
            <v>0</v>
          </cell>
          <cell r="K4808">
            <v>0</v>
          </cell>
          <cell r="L4808">
            <v>0</v>
          </cell>
          <cell r="M4808">
            <v>0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>
            <v>0</v>
          </cell>
          <cell r="T4808">
            <v>0</v>
          </cell>
        </row>
        <row r="4809">
          <cell r="A4809">
            <v>27526506</v>
          </cell>
          <cell r="B4809" t="str">
            <v>27526506 RG23C NCCD  F015 EG-04</v>
          </cell>
          <cell r="C4809">
            <v>0</v>
          </cell>
          <cell r="D4809">
            <v>0</v>
          </cell>
          <cell r="E4809">
            <v>0</v>
          </cell>
          <cell r="F4809">
            <v>0</v>
          </cell>
          <cell r="G4809">
            <v>0</v>
          </cell>
          <cell r="H4809">
            <v>0</v>
          </cell>
          <cell r="I4809">
            <v>0</v>
          </cell>
          <cell r="J4809">
            <v>0</v>
          </cell>
          <cell r="K4809">
            <v>0</v>
          </cell>
          <cell r="L4809">
            <v>0</v>
          </cell>
          <cell r="M4809">
            <v>0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>
            <v>0</v>
          </cell>
          <cell r="T4809">
            <v>0</v>
          </cell>
        </row>
        <row r="4810">
          <cell r="A4810">
            <v>27526507</v>
          </cell>
          <cell r="B4810" t="str">
            <v>27526507 RG23C NCCD  F010 EG-10</v>
          </cell>
          <cell r="C4810">
            <v>0</v>
          </cell>
          <cell r="D4810">
            <v>0</v>
          </cell>
          <cell r="E4810">
            <v>0</v>
          </cell>
          <cell r="F4810">
            <v>0</v>
          </cell>
          <cell r="G4810">
            <v>0</v>
          </cell>
          <cell r="H4810">
            <v>0</v>
          </cell>
          <cell r="I4810">
            <v>0</v>
          </cell>
          <cell r="J4810">
            <v>0</v>
          </cell>
          <cell r="K4810">
            <v>0</v>
          </cell>
          <cell r="L4810">
            <v>0</v>
          </cell>
          <cell r="M4810">
            <v>0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>
            <v>0</v>
          </cell>
          <cell r="T4810">
            <v>0</v>
          </cell>
        </row>
        <row r="4811">
          <cell r="A4811">
            <v>27526508</v>
          </cell>
          <cell r="B4811" t="str">
            <v>27526508 RG23C NCCD  F014 EG-93</v>
          </cell>
          <cell r="C4811">
            <v>0</v>
          </cell>
          <cell r="D4811">
            <v>0</v>
          </cell>
          <cell r="E4811">
            <v>0</v>
          </cell>
          <cell r="F4811">
            <v>0</v>
          </cell>
          <cell r="G4811">
            <v>0</v>
          </cell>
          <cell r="H4811">
            <v>0</v>
          </cell>
          <cell r="I4811">
            <v>0</v>
          </cell>
          <cell r="J4811">
            <v>0</v>
          </cell>
          <cell r="K4811">
            <v>0</v>
          </cell>
          <cell r="L4811">
            <v>0</v>
          </cell>
          <cell r="M4811">
            <v>0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>
            <v>0</v>
          </cell>
          <cell r="T4811">
            <v>0</v>
          </cell>
        </row>
        <row r="4812">
          <cell r="A4812">
            <v>27526509</v>
          </cell>
          <cell r="B4812" t="str">
            <v>27526509 RG23C NCCD  F008 EG-98</v>
          </cell>
          <cell r="C4812">
            <v>0</v>
          </cell>
          <cell r="D4812">
            <v>0</v>
          </cell>
          <cell r="E4812">
            <v>0</v>
          </cell>
          <cell r="F4812">
            <v>0</v>
          </cell>
          <cell r="G4812">
            <v>0</v>
          </cell>
          <cell r="H4812">
            <v>0</v>
          </cell>
          <cell r="I4812">
            <v>0</v>
          </cell>
          <cell r="J4812">
            <v>0</v>
          </cell>
          <cell r="K4812">
            <v>0</v>
          </cell>
          <cell r="L4812">
            <v>0</v>
          </cell>
          <cell r="M4812">
            <v>0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>
            <v>0</v>
          </cell>
          <cell r="T4812">
            <v>0</v>
          </cell>
        </row>
        <row r="4813">
          <cell r="A4813">
            <v>27526510</v>
          </cell>
          <cell r="B4813" t="str">
            <v>27526510 RG23C NCCD  F009 EG-99</v>
          </cell>
          <cell r="C4813">
            <v>0</v>
          </cell>
          <cell r="D4813">
            <v>0</v>
          </cell>
          <cell r="E4813">
            <v>0</v>
          </cell>
          <cell r="F4813">
            <v>0</v>
          </cell>
          <cell r="G4813">
            <v>0</v>
          </cell>
          <cell r="H4813">
            <v>0</v>
          </cell>
          <cell r="I4813">
            <v>0</v>
          </cell>
          <cell r="J4813">
            <v>0</v>
          </cell>
          <cell r="K4813">
            <v>0</v>
          </cell>
          <cell r="L4813">
            <v>0</v>
          </cell>
          <cell r="M4813">
            <v>0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>
            <v>0</v>
          </cell>
          <cell r="T4813">
            <v>0</v>
          </cell>
        </row>
        <row r="4814">
          <cell r="A4814">
            <v>27526511</v>
          </cell>
          <cell r="B4814" t="str">
            <v>27526511 RG23C NCCD  FS01 EG-26</v>
          </cell>
          <cell r="C4814">
            <v>0</v>
          </cell>
          <cell r="D4814">
            <v>0</v>
          </cell>
          <cell r="E4814">
            <v>0</v>
          </cell>
          <cell r="F4814">
            <v>0</v>
          </cell>
          <cell r="G4814">
            <v>0</v>
          </cell>
          <cell r="H4814">
            <v>0</v>
          </cell>
          <cell r="I4814">
            <v>0</v>
          </cell>
          <cell r="J4814">
            <v>0</v>
          </cell>
          <cell r="K4814">
            <v>0</v>
          </cell>
          <cell r="L4814">
            <v>0</v>
          </cell>
          <cell r="M4814">
            <v>0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>
            <v>0</v>
          </cell>
          <cell r="T4814">
            <v>0</v>
          </cell>
        </row>
        <row r="4815">
          <cell r="A4815">
            <v>27526512</v>
          </cell>
          <cell r="B4815" t="str">
            <v>27526512 RG23C NCCD  FS02 EG-27</v>
          </cell>
          <cell r="C4815">
            <v>0</v>
          </cell>
          <cell r="D4815">
            <v>0</v>
          </cell>
          <cell r="E4815">
            <v>0</v>
          </cell>
          <cell r="F4815">
            <v>0</v>
          </cell>
          <cell r="G4815">
            <v>0</v>
          </cell>
          <cell r="H4815">
            <v>0</v>
          </cell>
          <cell r="I4815">
            <v>0</v>
          </cell>
          <cell r="J4815">
            <v>0</v>
          </cell>
          <cell r="K4815">
            <v>0</v>
          </cell>
          <cell r="L4815">
            <v>0</v>
          </cell>
          <cell r="M4815">
            <v>0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>
            <v>0</v>
          </cell>
          <cell r="T4815">
            <v>0</v>
          </cell>
        </row>
        <row r="4816">
          <cell r="A4816">
            <v>27526513</v>
          </cell>
          <cell r="B4816" t="str">
            <v>27526513 RG23C NCCD  FS03 EG-28</v>
          </cell>
          <cell r="C4816">
            <v>0</v>
          </cell>
          <cell r="D4816">
            <v>0</v>
          </cell>
          <cell r="E4816">
            <v>0</v>
          </cell>
          <cell r="F4816">
            <v>0</v>
          </cell>
          <cell r="G4816">
            <v>0</v>
          </cell>
          <cell r="H4816">
            <v>0</v>
          </cell>
          <cell r="I4816">
            <v>0</v>
          </cell>
          <cell r="J4816">
            <v>0</v>
          </cell>
          <cell r="K4816">
            <v>0</v>
          </cell>
          <cell r="L4816">
            <v>0</v>
          </cell>
          <cell r="M4816">
            <v>0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>
            <v>0</v>
          </cell>
          <cell r="T4816">
            <v>0</v>
          </cell>
        </row>
        <row r="4817">
          <cell r="A4817">
            <v>27526514</v>
          </cell>
          <cell r="B4817" t="str">
            <v>27526514 RG23C NCCD  FS04 EG-29</v>
          </cell>
          <cell r="C4817">
            <v>0</v>
          </cell>
          <cell r="D4817">
            <v>0</v>
          </cell>
          <cell r="E4817">
            <v>0</v>
          </cell>
          <cell r="F4817">
            <v>0</v>
          </cell>
          <cell r="G4817">
            <v>0</v>
          </cell>
          <cell r="H4817">
            <v>0</v>
          </cell>
          <cell r="I4817">
            <v>0</v>
          </cell>
          <cell r="J4817">
            <v>0</v>
          </cell>
          <cell r="K4817">
            <v>0</v>
          </cell>
          <cell r="L4817">
            <v>0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>
            <v>0</v>
          </cell>
          <cell r="T4817">
            <v>0</v>
          </cell>
        </row>
        <row r="4818">
          <cell r="A4818">
            <v>27526515</v>
          </cell>
          <cell r="B4818" t="str">
            <v>27526515 RG23C NCCD  A011 EG-11</v>
          </cell>
          <cell r="C4818">
            <v>0</v>
          </cell>
          <cell r="D4818">
            <v>0</v>
          </cell>
          <cell r="E4818">
            <v>0</v>
          </cell>
          <cell r="F4818">
            <v>0</v>
          </cell>
          <cell r="G4818">
            <v>0</v>
          </cell>
          <cell r="H4818">
            <v>0</v>
          </cell>
          <cell r="I4818">
            <v>0</v>
          </cell>
          <cell r="J4818">
            <v>0</v>
          </cell>
          <cell r="K4818">
            <v>0</v>
          </cell>
          <cell r="L4818">
            <v>0</v>
          </cell>
          <cell r="M4818">
            <v>0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>
            <v>0</v>
          </cell>
          <cell r="T4818">
            <v>0</v>
          </cell>
        </row>
        <row r="4819">
          <cell r="A4819">
            <v>27526516</v>
          </cell>
          <cell r="B4819" t="str">
            <v>27526516 RG23C NCCD  A012 EG-11</v>
          </cell>
          <cell r="C4819">
            <v>0</v>
          </cell>
          <cell r="D4819">
            <v>0</v>
          </cell>
          <cell r="E4819">
            <v>0</v>
          </cell>
          <cell r="F4819">
            <v>0</v>
          </cell>
          <cell r="G4819">
            <v>0</v>
          </cell>
          <cell r="H4819">
            <v>0</v>
          </cell>
          <cell r="I4819">
            <v>0</v>
          </cell>
          <cell r="J4819">
            <v>0</v>
          </cell>
          <cell r="K4819">
            <v>0</v>
          </cell>
          <cell r="L4819">
            <v>0</v>
          </cell>
          <cell r="M4819">
            <v>0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>
            <v>0</v>
          </cell>
          <cell r="T4819">
            <v>0</v>
          </cell>
        </row>
        <row r="4820">
          <cell r="A4820">
            <v>27526517</v>
          </cell>
          <cell r="B4820" t="str">
            <v>27526517 RG23C NCCD  A013 EG-11</v>
          </cell>
          <cell r="C4820">
            <v>0</v>
          </cell>
          <cell r="D4820">
            <v>0</v>
          </cell>
          <cell r="E4820">
            <v>0</v>
          </cell>
          <cell r="F4820">
            <v>0</v>
          </cell>
          <cell r="G4820">
            <v>0</v>
          </cell>
          <cell r="H4820">
            <v>0</v>
          </cell>
          <cell r="I4820">
            <v>0</v>
          </cell>
          <cell r="J4820">
            <v>0</v>
          </cell>
          <cell r="K4820">
            <v>0</v>
          </cell>
          <cell r="L4820">
            <v>0</v>
          </cell>
          <cell r="M4820">
            <v>0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>
            <v>0</v>
          </cell>
          <cell r="T4820">
            <v>0</v>
          </cell>
        </row>
        <row r="4821">
          <cell r="A4821">
            <v>27526518</v>
          </cell>
          <cell r="B4821" t="str">
            <v>27526518 RG23C NCCD  A002 EG-12</v>
          </cell>
          <cell r="C4821">
            <v>0</v>
          </cell>
          <cell r="D4821">
            <v>0</v>
          </cell>
          <cell r="E4821">
            <v>0</v>
          </cell>
          <cell r="F4821">
            <v>0</v>
          </cell>
          <cell r="G4821">
            <v>0</v>
          </cell>
          <cell r="H4821">
            <v>0</v>
          </cell>
          <cell r="I4821">
            <v>0</v>
          </cell>
          <cell r="J4821">
            <v>0</v>
          </cell>
          <cell r="K4821">
            <v>0</v>
          </cell>
          <cell r="L4821">
            <v>0</v>
          </cell>
          <cell r="M4821">
            <v>0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>
            <v>0</v>
          </cell>
          <cell r="T4821">
            <v>0</v>
          </cell>
        </row>
        <row r="4822">
          <cell r="A4822">
            <v>27526519</v>
          </cell>
          <cell r="B4822" t="str">
            <v>27526519 RG23C NCCD  A003 EG-13</v>
          </cell>
          <cell r="C4822">
            <v>0</v>
          </cell>
          <cell r="D4822">
            <v>0</v>
          </cell>
          <cell r="E4822">
            <v>0</v>
          </cell>
          <cell r="F4822">
            <v>0</v>
          </cell>
          <cell r="G4822">
            <v>0</v>
          </cell>
          <cell r="H4822">
            <v>0</v>
          </cell>
          <cell r="I4822">
            <v>0</v>
          </cell>
          <cell r="J4822">
            <v>0</v>
          </cell>
          <cell r="K4822">
            <v>0</v>
          </cell>
          <cell r="L4822">
            <v>0</v>
          </cell>
          <cell r="M4822">
            <v>0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>
            <v>0</v>
          </cell>
          <cell r="T4822">
            <v>0</v>
          </cell>
        </row>
        <row r="4823">
          <cell r="A4823">
            <v>27526520</v>
          </cell>
          <cell r="B4823" t="str">
            <v>27526520 RG23C NCCD  A004 EG-14</v>
          </cell>
          <cell r="C4823">
            <v>0</v>
          </cell>
          <cell r="D4823">
            <v>0</v>
          </cell>
          <cell r="E4823">
            <v>0</v>
          </cell>
          <cell r="F4823">
            <v>0</v>
          </cell>
          <cell r="G4823">
            <v>0</v>
          </cell>
          <cell r="H4823">
            <v>0</v>
          </cell>
          <cell r="I4823">
            <v>0</v>
          </cell>
          <cell r="J4823">
            <v>0</v>
          </cell>
          <cell r="K4823">
            <v>0</v>
          </cell>
          <cell r="L4823">
            <v>0</v>
          </cell>
          <cell r="M4823">
            <v>0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>
            <v>0</v>
          </cell>
          <cell r="T4823">
            <v>0</v>
          </cell>
        </row>
        <row r="4824">
          <cell r="A4824">
            <v>27526521</v>
          </cell>
          <cell r="B4824" t="str">
            <v>27526521 RG23C NCCD  A005 EG-15</v>
          </cell>
          <cell r="C4824">
            <v>0</v>
          </cell>
          <cell r="D4824">
            <v>0</v>
          </cell>
          <cell r="E4824">
            <v>0</v>
          </cell>
          <cell r="F4824">
            <v>0</v>
          </cell>
          <cell r="G4824">
            <v>0</v>
          </cell>
          <cell r="H4824">
            <v>0</v>
          </cell>
          <cell r="I4824">
            <v>0</v>
          </cell>
          <cell r="J4824">
            <v>0</v>
          </cell>
          <cell r="K4824">
            <v>0</v>
          </cell>
          <cell r="L4824">
            <v>0</v>
          </cell>
          <cell r="M4824">
            <v>0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>
            <v>0</v>
          </cell>
          <cell r="T4824">
            <v>0</v>
          </cell>
        </row>
        <row r="4825">
          <cell r="A4825">
            <v>27526522</v>
          </cell>
          <cell r="B4825" t="str">
            <v>27526522 RG23C NCCD  A006 EG-16</v>
          </cell>
          <cell r="C4825">
            <v>0</v>
          </cell>
          <cell r="D4825">
            <v>0</v>
          </cell>
          <cell r="E4825">
            <v>0</v>
          </cell>
          <cell r="F4825">
            <v>0</v>
          </cell>
          <cell r="G4825">
            <v>0</v>
          </cell>
          <cell r="H4825">
            <v>0</v>
          </cell>
          <cell r="I4825">
            <v>0</v>
          </cell>
          <cell r="J4825">
            <v>0</v>
          </cell>
          <cell r="K4825">
            <v>0</v>
          </cell>
          <cell r="L4825">
            <v>0</v>
          </cell>
          <cell r="M4825">
            <v>0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>
            <v>0</v>
          </cell>
          <cell r="T4825">
            <v>0</v>
          </cell>
        </row>
        <row r="4826">
          <cell r="A4826">
            <v>27526523</v>
          </cell>
          <cell r="B4826" t="str">
            <v>27526523 RG23C NCCD  A015 EG-18</v>
          </cell>
          <cell r="C4826">
            <v>0</v>
          </cell>
          <cell r="D4826">
            <v>0</v>
          </cell>
          <cell r="E4826">
            <v>0</v>
          </cell>
          <cell r="F4826">
            <v>0</v>
          </cell>
          <cell r="G4826">
            <v>0</v>
          </cell>
          <cell r="H4826">
            <v>0</v>
          </cell>
          <cell r="I4826">
            <v>0</v>
          </cell>
          <cell r="J4826">
            <v>0</v>
          </cell>
          <cell r="K4826">
            <v>0</v>
          </cell>
          <cell r="L4826">
            <v>0</v>
          </cell>
          <cell r="M4826">
            <v>0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>
            <v>0</v>
          </cell>
          <cell r="T4826">
            <v>0</v>
          </cell>
        </row>
        <row r="4827">
          <cell r="A4827">
            <v>27526524</v>
          </cell>
          <cell r="B4827" t="str">
            <v>27526524 RG23C NCCD  A018 EG-19</v>
          </cell>
          <cell r="C4827">
            <v>0</v>
          </cell>
          <cell r="D4827">
            <v>0</v>
          </cell>
          <cell r="E4827">
            <v>0</v>
          </cell>
          <cell r="F4827">
            <v>0</v>
          </cell>
          <cell r="G4827">
            <v>0</v>
          </cell>
          <cell r="H4827">
            <v>0</v>
          </cell>
          <cell r="I4827">
            <v>0</v>
          </cell>
          <cell r="J4827">
            <v>0</v>
          </cell>
          <cell r="K4827">
            <v>0</v>
          </cell>
          <cell r="L4827">
            <v>0</v>
          </cell>
          <cell r="M4827">
            <v>0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>
            <v>0</v>
          </cell>
          <cell r="S4827">
            <v>0</v>
          </cell>
          <cell r="T4827">
            <v>0</v>
          </cell>
        </row>
        <row r="4828">
          <cell r="A4828">
            <v>27526525</v>
          </cell>
          <cell r="B4828" t="str">
            <v>27526525 RG23C NCCD  MD05 EG-45</v>
          </cell>
          <cell r="C4828">
            <v>0</v>
          </cell>
          <cell r="D4828">
            <v>0</v>
          </cell>
          <cell r="E4828">
            <v>0</v>
          </cell>
          <cell r="F4828">
            <v>0</v>
          </cell>
          <cell r="G4828">
            <v>0</v>
          </cell>
          <cell r="H4828">
            <v>0</v>
          </cell>
          <cell r="I4828">
            <v>0</v>
          </cell>
          <cell r="J4828">
            <v>0</v>
          </cell>
          <cell r="K4828">
            <v>0</v>
          </cell>
          <cell r="L4828">
            <v>0</v>
          </cell>
          <cell r="M4828">
            <v>0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>
            <v>0</v>
          </cell>
          <cell r="T4828">
            <v>0</v>
          </cell>
        </row>
        <row r="4829">
          <cell r="A4829">
            <v>27526526</v>
          </cell>
          <cell r="B4829" t="str">
            <v>27526526 RG23C NCCD  A010 EG-56</v>
          </cell>
          <cell r="C4829">
            <v>0</v>
          </cell>
          <cell r="D4829">
            <v>0</v>
          </cell>
          <cell r="E4829">
            <v>0</v>
          </cell>
          <cell r="F4829">
            <v>0</v>
          </cell>
          <cell r="G4829">
            <v>0</v>
          </cell>
          <cell r="H4829">
            <v>0</v>
          </cell>
          <cell r="I4829">
            <v>0</v>
          </cell>
          <cell r="J4829">
            <v>0</v>
          </cell>
          <cell r="K4829">
            <v>0</v>
          </cell>
          <cell r="L4829">
            <v>0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>
            <v>0</v>
          </cell>
          <cell r="T4829">
            <v>0</v>
          </cell>
        </row>
        <row r="4830">
          <cell r="A4830">
            <v>27526527</v>
          </cell>
          <cell r="B4830" t="str">
            <v>27526527 RG23C NCCD  A008 EG-60</v>
          </cell>
          <cell r="C4830">
            <v>0</v>
          </cell>
          <cell r="D4830">
            <v>0</v>
          </cell>
          <cell r="E4830">
            <v>0</v>
          </cell>
          <cell r="F4830">
            <v>0</v>
          </cell>
          <cell r="G4830">
            <v>0</v>
          </cell>
          <cell r="H4830">
            <v>0</v>
          </cell>
          <cell r="I4830">
            <v>0</v>
          </cell>
          <cell r="J4830">
            <v>0</v>
          </cell>
          <cell r="K4830">
            <v>0</v>
          </cell>
          <cell r="L4830">
            <v>0</v>
          </cell>
          <cell r="M4830">
            <v>0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>
            <v>0</v>
          </cell>
          <cell r="T4830">
            <v>0</v>
          </cell>
        </row>
        <row r="4831">
          <cell r="A4831">
            <v>27526528</v>
          </cell>
          <cell r="B4831" t="str">
            <v>27526528 RG23C NCCD  A009 EG-61</v>
          </cell>
          <cell r="C4831">
            <v>0</v>
          </cell>
          <cell r="D4831">
            <v>0</v>
          </cell>
          <cell r="E4831">
            <v>0</v>
          </cell>
          <cell r="F4831">
            <v>0</v>
          </cell>
          <cell r="G4831">
            <v>0</v>
          </cell>
          <cell r="H4831">
            <v>0</v>
          </cell>
          <cell r="I4831">
            <v>0</v>
          </cell>
          <cell r="J4831">
            <v>0</v>
          </cell>
          <cell r="K4831">
            <v>0</v>
          </cell>
          <cell r="L4831">
            <v>0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>
            <v>0</v>
          </cell>
          <cell r="T4831">
            <v>0</v>
          </cell>
        </row>
        <row r="4832">
          <cell r="A4832">
            <v>27526529</v>
          </cell>
          <cell r="B4832" t="str">
            <v>27526529 RG23C NCCD  F001 EG-62</v>
          </cell>
          <cell r="C4832">
            <v>0</v>
          </cell>
          <cell r="D4832">
            <v>0</v>
          </cell>
          <cell r="E4832">
            <v>0</v>
          </cell>
          <cell r="F4832">
            <v>0</v>
          </cell>
          <cell r="G4832">
            <v>0</v>
          </cell>
          <cell r="H4832">
            <v>0</v>
          </cell>
          <cell r="I4832">
            <v>0</v>
          </cell>
          <cell r="J4832">
            <v>0</v>
          </cell>
          <cell r="K4832">
            <v>0</v>
          </cell>
          <cell r="L4832">
            <v>0</v>
          </cell>
          <cell r="M4832">
            <v>0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>
            <v>0</v>
          </cell>
          <cell r="T4832">
            <v>0</v>
          </cell>
        </row>
        <row r="4833">
          <cell r="A4833">
            <v>27526530</v>
          </cell>
          <cell r="B4833" t="str">
            <v>27526530 RG23C NCCD  SA01 EG-63</v>
          </cell>
          <cell r="C4833">
            <v>0</v>
          </cell>
          <cell r="D4833">
            <v>0</v>
          </cell>
          <cell r="E4833">
            <v>0</v>
          </cell>
          <cell r="F4833">
            <v>0</v>
          </cell>
          <cell r="G4833">
            <v>0</v>
          </cell>
          <cell r="H4833">
            <v>0</v>
          </cell>
          <cell r="I4833">
            <v>0</v>
          </cell>
          <cell r="J4833">
            <v>0</v>
          </cell>
          <cell r="K4833">
            <v>0</v>
          </cell>
          <cell r="L4833">
            <v>0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>
            <v>0</v>
          </cell>
          <cell r="T4833">
            <v>0</v>
          </cell>
        </row>
        <row r="4834">
          <cell r="A4834">
            <v>27526531</v>
          </cell>
          <cell r="B4834" t="str">
            <v>27526531 RG23C NCCD  SF01 EG-63</v>
          </cell>
          <cell r="C4834">
            <v>0</v>
          </cell>
          <cell r="D4834">
            <v>0</v>
          </cell>
          <cell r="E4834">
            <v>0</v>
          </cell>
          <cell r="F4834">
            <v>0</v>
          </cell>
          <cell r="G4834">
            <v>0</v>
          </cell>
          <cell r="H4834">
            <v>0</v>
          </cell>
          <cell r="I4834">
            <v>0</v>
          </cell>
          <cell r="J4834">
            <v>0</v>
          </cell>
          <cell r="K4834">
            <v>0</v>
          </cell>
          <cell r="L4834">
            <v>0</v>
          </cell>
          <cell r="M4834">
            <v>0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>
            <v>0</v>
          </cell>
          <cell r="T4834">
            <v>0</v>
          </cell>
        </row>
        <row r="4835">
          <cell r="A4835">
            <v>27526532</v>
          </cell>
          <cell r="B4835" t="str">
            <v>27526532 RG23C NCCD  SF02 EG-63</v>
          </cell>
          <cell r="C4835">
            <v>0</v>
          </cell>
          <cell r="D4835">
            <v>0</v>
          </cell>
          <cell r="E4835">
            <v>0</v>
          </cell>
          <cell r="F4835">
            <v>0</v>
          </cell>
          <cell r="G4835">
            <v>0</v>
          </cell>
          <cell r="H4835">
            <v>0</v>
          </cell>
          <cell r="I4835">
            <v>0</v>
          </cell>
          <cell r="J4835">
            <v>0</v>
          </cell>
          <cell r="K4835">
            <v>0</v>
          </cell>
          <cell r="L4835">
            <v>0</v>
          </cell>
          <cell r="M4835">
            <v>0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>
            <v>0</v>
          </cell>
          <cell r="T4835">
            <v>0</v>
          </cell>
        </row>
        <row r="4836">
          <cell r="A4836">
            <v>27526533</v>
          </cell>
          <cell r="B4836" t="str">
            <v>27526533 RG23C NCCD  SA02 EG-64</v>
          </cell>
          <cell r="C4836">
            <v>0</v>
          </cell>
          <cell r="D4836">
            <v>0</v>
          </cell>
          <cell r="E4836">
            <v>0</v>
          </cell>
          <cell r="F4836">
            <v>0</v>
          </cell>
          <cell r="G4836">
            <v>0</v>
          </cell>
          <cell r="H4836">
            <v>0</v>
          </cell>
          <cell r="I4836">
            <v>0</v>
          </cell>
          <cell r="J4836">
            <v>0</v>
          </cell>
          <cell r="K4836">
            <v>0</v>
          </cell>
          <cell r="L4836">
            <v>0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>
            <v>0</v>
          </cell>
          <cell r="T4836">
            <v>0</v>
          </cell>
        </row>
        <row r="4837">
          <cell r="A4837">
            <v>27526534</v>
          </cell>
          <cell r="B4837" t="str">
            <v>27526534 RG23C NCCD  SA03 EG-65</v>
          </cell>
          <cell r="C4837">
            <v>0</v>
          </cell>
          <cell r="D4837">
            <v>0</v>
          </cell>
          <cell r="E4837">
            <v>0</v>
          </cell>
          <cell r="F4837">
            <v>0</v>
          </cell>
          <cell r="G4837">
            <v>0</v>
          </cell>
          <cell r="H4837">
            <v>0</v>
          </cell>
          <cell r="I4837">
            <v>0</v>
          </cell>
          <cell r="J4837">
            <v>0</v>
          </cell>
          <cell r="K4837">
            <v>0</v>
          </cell>
          <cell r="L4837">
            <v>0</v>
          </cell>
          <cell r="M4837">
            <v>0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>
            <v>0</v>
          </cell>
          <cell r="T4837">
            <v>0</v>
          </cell>
        </row>
        <row r="4838">
          <cell r="A4838">
            <v>27526535</v>
          </cell>
          <cell r="B4838" t="str">
            <v>27526535 RG23C NCCD  A016 EG-71</v>
          </cell>
          <cell r="C4838">
            <v>0</v>
          </cell>
          <cell r="D4838">
            <v>0</v>
          </cell>
          <cell r="E4838">
            <v>0</v>
          </cell>
          <cell r="F4838">
            <v>0</v>
          </cell>
          <cell r="G4838">
            <v>0</v>
          </cell>
          <cell r="H4838">
            <v>0</v>
          </cell>
          <cell r="I4838">
            <v>0</v>
          </cell>
          <cell r="J4838">
            <v>0</v>
          </cell>
          <cell r="K4838">
            <v>0</v>
          </cell>
          <cell r="L4838">
            <v>0</v>
          </cell>
          <cell r="M4838">
            <v>0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>
            <v>0</v>
          </cell>
          <cell r="T4838">
            <v>0</v>
          </cell>
        </row>
        <row r="4839">
          <cell r="A4839">
            <v>27526536</v>
          </cell>
          <cell r="B4839" t="str">
            <v>27526536 RG23C NCCD  F013 EG-72</v>
          </cell>
          <cell r="C4839">
            <v>0</v>
          </cell>
          <cell r="D4839">
            <v>0</v>
          </cell>
          <cell r="E4839">
            <v>0</v>
          </cell>
          <cell r="F4839">
            <v>0</v>
          </cell>
          <cell r="G4839">
            <v>0</v>
          </cell>
          <cell r="H4839">
            <v>0</v>
          </cell>
          <cell r="I4839">
            <v>0</v>
          </cell>
          <cell r="J4839">
            <v>0</v>
          </cell>
          <cell r="K4839">
            <v>0</v>
          </cell>
          <cell r="L4839">
            <v>0</v>
          </cell>
          <cell r="M4839">
            <v>0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>
            <v>0</v>
          </cell>
          <cell r="T4839">
            <v>0</v>
          </cell>
        </row>
        <row r="4840">
          <cell r="A4840">
            <v>27526537</v>
          </cell>
          <cell r="B4840" t="str">
            <v>27526537 RG23C NCCD  SK01 EG-73</v>
          </cell>
          <cell r="C4840">
            <v>0</v>
          </cell>
          <cell r="D4840">
            <v>0</v>
          </cell>
          <cell r="E4840">
            <v>0</v>
          </cell>
          <cell r="F4840">
            <v>0</v>
          </cell>
          <cell r="G4840">
            <v>0</v>
          </cell>
          <cell r="H4840">
            <v>0</v>
          </cell>
          <cell r="I4840">
            <v>0</v>
          </cell>
          <cell r="J4840">
            <v>0</v>
          </cell>
          <cell r="K4840">
            <v>0</v>
          </cell>
          <cell r="L4840">
            <v>0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>
            <v>0</v>
          </cell>
          <cell r="T4840">
            <v>0</v>
          </cell>
        </row>
        <row r="4841">
          <cell r="A4841">
            <v>27526539</v>
          </cell>
          <cell r="B4841" t="str">
            <v>27526539 RG23C NCCD  A017 EG-81</v>
          </cell>
          <cell r="C4841">
            <v>0</v>
          </cell>
          <cell r="D4841">
            <v>0</v>
          </cell>
          <cell r="E4841">
            <v>0</v>
          </cell>
          <cell r="F4841">
            <v>0</v>
          </cell>
          <cell r="G4841">
            <v>0</v>
          </cell>
          <cell r="H4841">
            <v>0</v>
          </cell>
          <cell r="I4841">
            <v>0</v>
          </cell>
          <cell r="J4841">
            <v>0</v>
          </cell>
          <cell r="K4841">
            <v>0</v>
          </cell>
          <cell r="L4841">
            <v>0</v>
          </cell>
          <cell r="M4841">
            <v>0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>
            <v>0</v>
          </cell>
          <cell r="T4841">
            <v>0</v>
          </cell>
        </row>
        <row r="4842">
          <cell r="A4842">
            <v>27526540</v>
          </cell>
          <cell r="B4842" t="str">
            <v>27526540 RG23C NCCD  F017 EG-82</v>
          </cell>
          <cell r="C4842">
            <v>0</v>
          </cell>
          <cell r="D4842">
            <v>0</v>
          </cell>
          <cell r="E4842">
            <v>0</v>
          </cell>
          <cell r="F4842">
            <v>0</v>
          </cell>
          <cell r="G4842">
            <v>0</v>
          </cell>
          <cell r="H4842">
            <v>0</v>
          </cell>
          <cell r="I4842">
            <v>0</v>
          </cell>
          <cell r="J4842">
            <v>0</v>
          </cell>
          <cell r="K4842">
            <v>0</v>
          </cell>
          <cell r="L4842">
            <v>0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>
            <v>0</v>
          </cell>
          <cell r="T4842">
            <v>0</v>
          </cell>
        </row>
        <row r="4843">
          <cell r="A4843">
            <v>27526541</v>
          </cell>
          <cell r="B4843" t="str">
            <v>27526541 RG23C NCCD  SV01 EG-83</v>
          </cell>
          <cell r="C4843">
            <v>0</v>
          </cell>
          <cell r="D4843">
            <v>0</v>
          </cell>
          <cell r="E4843">
            <v>0</v>
          </cell>
          <cell r="F4843">
            <v>0</v>
          </cell>
          <cell r="G4843">
            <v>0</v>
          </cell>
          <cell r="H4843">
            <v>0</v>
          </cell>
          <cell r="I4843">
            <v>0</v>
          </cell>
          <cell r="J4843">
            <v>0</v>
          </cell>
          <cell r="K4843">
            <v>0</v>
          </cell>
          <cell r="L4843">
            <v>0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>
            <v>0</v>
          </cell>
          <cell r="T4843">
            <v>0</v>
          </cell>
        </row>
        <row r="4844">
          <cell r="A4844">
            <v>27526561</v>
          </cell>
          <cell r="B4844" t="str">
            <v>27526561 RG23C NCCD  AMRV EG-22</v>
          </cell>
          <cell r="C4844">
            <v>0</v>
          </cell>
          <cell r="D4844">
            <v>0</v>
          </cell>
          <cell r="E4844">
            <v>0</v>
          </cell>
          <cell r="F4844">
            <v>0</v>
          </cell>
          <cell r="G4844">
            <v>0</v>
          </cell>
          <cell r="H4844">
            <v>0</v>
          </cell>
          <cell r="I4844">
            <v>0</v>
          </cell>
          <cell r="J4844">
            <v>0</v>
          </cell>
          <cell r="K4844">
            <v>0</v>
          </cell>
          <cell r="L4844">
            <v>0</v>
          </cell>
          <cell r="M4844">
            <v>0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>
            <v>0</v>
          </cell>
          <cell r="S4844">
            <v>0</v>
          </cell>
          <cell r="T4844">
            <v>0</v>
          </cell>
        </row>
        <row r="4845">
          <cell r="A4845">
            <v>27526562</v>
          </cell>
          <cell r="B4845" t="str">
            <v>27526562 RG23C NCCD  FMRV EG-'22</v>
          </cell>
          <cell r="C4845">
            <v>0</v>
          </cell>
          <cell r="D4845">
            <v>0</v>
          </cell>
          <cell r="E4845">
            <v>0</v>
          </cell>
          <cell r="F4845">
            <v>0</v>
          </cell>
          <cell r="G4845">
            <v>0</v>
          </cell>
          <cell r="H4845">
            <v>0</v>
          </cell>
          <cell r="I4845">
            <v>0</v>
          </cell>
          <cell r="J4845">
            <v>0</v>
          </cell>
          <cell r="K4845">
            <v>0</v>
          </cell>
          <cell r="L4845">
            <v>0</v>
          </cell>
          <cell r="M4845">
            <v>0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>
            <v>0</v>
          </cell>
          <cell r="T4845">
            <v>0</v>
          </cell>
        </row>
        <row r="4846">
          <cell r="A4846">
            <v>27526563</v>
          </cell>
          <cell r="B4846" t="str">
            <v>27526563 RG23C NCCD  MRVA EG-23</v>
          </cell>
          <cell r="C4846">
            <v>0</v>
          </cell>
          <cell r="D4846">
            <v>0</v>
          </cell>
          <cell r="E4846">
            <v>0</v>
          </cell>
          <cell r="F4846">
            <v>0</v>
          </cell>
          <cell r="G4846">
            <v>0</v>
          </cell>
          <cell r="H4846">
            <v>0</v>
          </cell>
          <cell r="I4846">
            <v>0</v>
          </cell>
          <cell r="J4846">
            <v>0</v>
          </cell>
          <cell r="K4846">
            <v>0</v>
          </cell>
          <cell r="L4846">
            <v>0</v>
          </cell>
          <cell r="M4846">
            <v>0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>
            <v>0</v>
          </cell>
          <cell r="S4846">
            <v>0</v>
          </cell>
          <cell r="T4846">
            <v>0</v>
          </cell>
        </row>
        <row r="4847">
          <cell r="A4847">
            <v>27526564</v>
          </cell>
          <cell r="B4847" t="str">
            <v>27526564 RG23C NCCD  MRVF EG-24</v>
          </cell>
          <cell r="C4847">
            <v>0</v>
          </cell>
          <cell r="D4847">
            <v>0</v>
          </cell>
          <cell r="E4847">
            <v>0</v>
          </cell>
          <cell r="F4847">
            <v>0</v>
          </cell>
          <cell r="G4847">
            <v>0</v>
          </cell>
          <cell r="H4847">
            <v>0</v>
          </cell>
          <cell r="I4847">
            <v>0</v>
          </cell>
          <cell r="J4847">
            <v>0</v>
          </cell>
          <cell r="K4847">
            <v>0</v>
          </cell>
          <cell r="L4847">
            <v>0</v>
          </cell>
          <cell r="M4847">
            <v>0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>
            <v>0</v>
          </cell>
          <cell r="T4847">
            <v>0</v>
          </cell>
        </row>
        <row r="4848">
          <cell r="A4848">
            <v>27526565</v>
          </cell>
          <cell r="B4848" t="str">
            <v>27526565 RG23C NCCD  MRVH EG-25</v>
          </cell>
          <cell r="C4848">
            <v>0</v>
          </cell>
          <cell r="D4848">
            <v>0</v>
          </cell>
          <cell r="E4848">
            <v>0</v>
          </cell>
          <cell r="F4848">
            <v>0</v>
          </cell>
          <cell r="G4848">
            <v>0</v>
          </cell>
          <cell r="H4848">
            <v>0</v>
          </cell>
          <cell r="I4848">
            <v>0</v>
          </cell>
          <cell r="J4848">
            <v>0</v>
          </cell>
          <cell r="K4848">
            <v>0</v>
          </cell>
          <cell r="L4848">
            <v>0</v>
          </cell>
          <cell r="M4848">
            <v>0</v>
          </cell>
          <cell r="N4848">
            <v>0</v>
          </cell>
          <cell r="O4848">
            <v>0</v>
          </cell>
          <cell r="P4848">
            <v>0</v>
          </cell>
          <cell r="Q4848">
            <v>0</v>
          </cell>
          <cell r="R4848">
            <v>0</v>
          </cell>
          <cell r="S4848">
            <v>0</v>
          </cell>
          <cell r="T4848">
            <v>0</v>
          </cell>
        </row>
        <row r="4849">
          <cell r="A4849">
            <v>27526574</v>
          </cell>
          <cell r="B4849" t="str">
            <v>27526574 RG23C NCCD  AI05 EG-09</v>
          </cell>
          <cell r="C4849">
            <v>0</v>
          </cell>
          <cell r="D4849">
            <v>0</v>
          </cell>
          <cell r="E4849">
            <v>0</v>
          </cell>
          <cell r="F4849">
            <v>0</v>
          </cell>
          <cell r="G4849">
            <v>0</v>
          </cell>
          <cell r="H4849">
            <v>0</v>
          </cell>
          <cell r="I4849">
            <v>0</v>
          </cell>
          <cell r="J4849">
            <v>0</v>
          </cell>
          <cell r="K4849">
            <v>0</v>
          </cell>
          <cell r="L4849">
            <v>0</v>
          </cell>
          <cell r="M4849">
            <v>0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>
            <v>0</v>
          </cell>
          <cell r="T4849">
            <v>0</v>
          </cell>
        </row>
        <row r="4850">
          <cell r="A4850">
            <v>27526575</v>
          </cell>
          <cell r="B4850" t="str">
            <v>27526575 RG23C NCCD  AR03 EG-06</v>
          </cell>
          <cell r="C4850">
            <v>0</v>
          </cell>
          <cell r="D4850">
            <v>0</v>
          </cell>
          <cell r="E4850">
            <v>0</v>
          </cell>
          <cell r="F4850">
            <v>0</v>
          </cell>
          <cell r="G4850">
            <v>0</v>
          </cell>
          <cell r="H4850">
            <v>0</v>
          </cell>
          <cell r="I4850">
            <v>0</v>
          </cell>
          <cell r="J4850">
            <v>0</v>
          </cell>
          <cell r="K4850">
            <v>0</v>
          </cell>
          <cell r="L4850">
            <v>0</v>
          </cell>
          <cell r="M4850">
            <v>0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>
            <v>0</v>
          </cell>
          <cell r="T4850">
            <v>0</v>
          </cell>
        </row>
        <row r="4851">
          <cell r="A4851">
            <v>27526591</v>
          </cell>
          <cell r="B4851" t="str">
            <v>27526591 RG23C NCCD  A028 EG-68</v>
          </cell>
          <cell r="C4851">
            <v>0</v>
          </cell>
          <cell r="D4851">
            <v>0</v>
          </cell>
          <cell r="E4851">
            <v>0</v>
          </cell>
          <cell r="F4851">
            <v>0</v>
          </cell>
          <cell r="G4851">
            <v>0</v>
          </cell>
          <cell r="H4851">
            <v>0</v>
          </cell>
          <cell r="I4851">
            <v>0</v>
          </cell>
          <cell r="J4851">
            <v>0</v>
          </cell>
          <cell r="K4851">
            <v>0</v>
          </cell>
          <cell r="L4851">
            <v>0</v>
          </cell>
          <cell r="M4851">
            <v>0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>
            <v>0</v>
          </cell>
          <cell r="T4851">
            <v>0</v>
          </cell>
        </row>
        <row r="4852">
          <cell r="A4852">
            <v>27526603</v>
          </cell>
          <cell r="B4852" t="str">
            <v>27526603 RG23C NCCD  FPWS EG-59</v>
          </cell>
          <cell r="C4852">
            <v>0</v>
          </cell>
          <cell r="D4852">
            <v>0</v>
          </cell>
          <cell r="E4852">
            <v>0</v>
          </cell>
          <cell r="F4852">
            <v>0</v>
          </cell>
          <cell r="G4852">
            <v>0</v>
          </cell>
          <cell r="H4852">
            <v>0</v>
          </cell>
          <cell r="I4852">
            <v>0</v>
          </cell>
          <cell r="J4852">
            <v>0</v>
          </cell>
          <cell r="K4852">
            <v>0</v>
          </cell>
          <cell r="L4852">
            <v>0</v>
          </cell>
          <cell r="M4852">
            <v>0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>
            <v>0</v>
          </cell>
          <cell r="T4852">
            <v>0</v>
          </cell>
        </row>
        <row r="4853">
          <cell r="A4853">
            <v>27526605</v>
          </cell>
          <cell r="B4853" t="str">
            <v>27526605 RG23C NCCD  ASCB EG-78</v>
          </cell>
          <cell r="C4853">
            <v>0</v>
          </cell>
          <cell r="D4853">
            <v>0</v>
          </cell>
          <cell r="E4853">
            <v>0</v>
          </cell>
          <cell r="F4853">
            <v>0</v>
          </cell>
          <cell r="G4853">
            <v>0</v>
          </cell>
          <cell r="H4853">
            <v>0</v>
          </cell>
          <cell r="I4853">
            <v>0</v>
          </cell>
          <cell r="J4853">
            <v>0</v>
          </cell>
          <cell r="K4853">
            <v>0</v>
          </cell>
          <cell r="L4853">
            <v>0</v>
          </cell>
          <cell r="M4853">
            <v>0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>
            <v>0</v>
          </cell>
          <cell r="T4853">
            <v>0</v>
          </cell>
        </row>
        <row r="4854">
          <cell r="A4854">
            <v>27526608</v>
          </cell>
          <cell r="B4854" t="str">
            <v>27526608 RG23C NCCD  SS01 EG-74</v>
          </cell>
          <cell r="C4854">
            <v>0</v>
          </cell>
          <cell r="D4854">
            <v>0</v>
          </cell>
          <cell r="E4854">
            <v>0</v>
          </cell>
          <cell r="F4854">
            <v>0</v>
          </cell>
          <cell r="G4854">
            <v>0</v>
          </cell>
          <cell r="H4854">
            <v>0</v>
          </cell>
          <cell r="I4854">
            <v>0</v>
          </cell>
          <cell r="J4854">
            <v>0</v>
          </cell>
          <cell r="K4854">
            <v>0</v>
          </cell>
          <cell r="L4854">
            <v>0</v>
          </cell>
          <cell r="M4854">
            <v>0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>
            <v>0</v>
          </cell>
          <cell r="T4854">
            <v>0</v>
          </cell>
        </row>
        <row r="4855">
          <cell r="A4855">
            <v>27526610</v>
          </cell>
          <cell r="B4855" t="str">
            <v>27526610 RG23C NCCD  SJ01 EG-91</v>
          </cell>
          <cell r="C4855">
            <v>0</v>
          </cell>
          <cell r="D4855">
            <v>0</v>
          </cell>
          <cell r="E4855">
            <v>0</v>
          </cell>
          <cell r="F4855">
            <v>0</v>
          </cell>
          <cell r="G4855">
            <v>0</v>
          </cell>
          <cell r="H4855">
            <v>0</v>
          </cell>
          <cell r="I4855">
            <v>0</v>
          </cell>
          <cell r="J4855">
            <v>0</v>
          </cell>
          <cell r="K4855">
            <v>0</v>
          </cell>
          <cell r="L4855">
            <v>0</v>
          </cell>
          <cell r="M4855">
            <v>0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>
            <v>0</v>
          </cell>
          <cell r="T4855">
            <v>0</v>
          </cell>
        </row>
        <row r="4856">
          <cell r="A4856">
            <v>27526611</v>
          </cell>
          <cell r="B4856" t="str">
            <v>27526611 RG23C NCCD  MT05 EG-B1</v>
          </cell>
          <cell r="C4856">
            <v>0</v>
          </cell>
          <cell r="D4856">
            <v>0</v>
          </cell>
          <cell r="E4856">
            <v>0</v>
          </cell>
          <cell r="F4856">
            <v>0</v>
          </cell>
          <cell r="G4856">
            <v>0</v>
          </cell>
          <cell r="H4856">
            <v>0</v>
          </cell>
          <cell r="I4856">
            <v>0</v>
          </cell>
          <cell r="J4856">
            <v>0</v>
          </cell>
          <cell r="K4856">
            <v>0</v>
          </cell>
          <cell r="L4856">
            <v>0</v>
          </cell>
          <cell r="M4856">
            <v>0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>
            <v>0</v>
          </cell>
          <cell r="T4856">
            <v>0</v>
          </cell>
        </row>
        <row r="4857">
          <cell r="A4857">
            <v>27526612</v>
          </cell>
          <cell r="B4857" t="str">
            <v>27526612 RG23C NCCD  MT07 EG-B2</v>
          </cell>
          <cell r="C4857">
            <v>0</v>
          </cell>
          <cell r="D4857">
            <v>0</v>
          </cell>
          <cell r="E4857">
            <v>0</v>
          </cell>
          <cell r="F4857">
            <v>0</v>
          </cell>
          <cell r="G4857">
            <v>0</v>
          </cell>
          <cell r="H4857">
            <v>0</v>
          </cell>
          <cell r="I4857">
            <v>0</v>
          </cell>
          <cell r="J4857">
            <v>0</v>
          </cell>
          <cell r="K4857">
            <v>0</v>
          </cell>
          <cell r="L4857">
            <v>0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>
            <v>0</v>
          </cell>
          <cell r="T4857">
            <v>0</v>
          </cell>
        </row>
        <row r="4858">
          <cell r="A4858">
            <v>27526613</v>
          </cell>
          <cell r="B4858" t="str">
            <v>27526613 RG23C NCCD  MT11  EG-B3</v>
          </cell>
          <cell r="C4858">
            <v>0</v>
          </cell>
          <cell r="D4858">
            <v>0</v>
          </cell>
          <cell r="E4858">
            <v>0</v>
          </cell>
          <cell r="F4858">
            <v>0</v>
          </cell>
          <cell r="G4858">
            <v>0</v>
          </cell>
          <cell r="H4858">
            <v>0</v>
          </cell>
          <cell r="I4858">
            <v>0</v>
          </cell>
          <cell r="J4858">
            <v>0</v>
          </cell>
          <cell r="K4858">
            <v>0</v>
          </cell>
          <cell r="L4858">
            <v>0</v>
          </cell>
          <cell r="M4858">
            <v>0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>
            <v>0</v>
          </cell>
          <cell r="T4858">
            <v>0</v>
          </cell>
        </row>
        <row r="4859">
          <cell r="A4859">
            <v>27526616</v>
          </cell>
          <cell r="B4859" t="str">
            <v>27526616 RG23C NCCD  F033 EG-NP</v>
          </cell>
          <cell r="C4859">
            <v>0</v>
          </cell>
          <cell r="D4859">
            <v>0</v>
          </cell>
          <cell r="E4859">
            <v>0</v>
          </cell>
          <cell r="F4859">
            <v>0</v>
          </cell>
          <cell r="G4859">
            <v>0</v>
          </cell>
          <cell r="H4859">
            <v>0</v>
          </cell>
          <cell r="I4859">
            <v>0</v>
          </cell>
          <cell r="J4859">
            <v>0</v>
          </cell>
          <cell r="K4859">
            <v>0</v>
          </cell>
          <cell r="L4859">
            <v>0</v>
          </cell>
          <cell r="M4859">
            <v>0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>
            <v>0</v>
          </cell>
          <cell r="T4859">
            <v>0</v>
          </cell>
        </row>
        <row r="4860">
          <cell r="A4860">
            <v>27526617</v>
          </cell>
          <cell r="B4860" t="str">
            <v>27526617 RG23C NCCD  F8FP EG-FP</v>
          </cell>
          <cell r="C4860">
            <v>0</v>
          </cell>
          <cell r="D4860">
            <v>0</v>
          </cell>
          <cell r="E4860">
            <v>0</v>
          </cell>
          <cell r="F4860">
            <v>0</v>
          </cell>
          <cell r="G4860">
            <v>0</v>
          </cell>
          <cell r="H4860">
            <v>0</v>
          </cell>
          <cell r="I4860">
            <v>0</v>
          </cell>
          <cell r="J4860">
            <v>0</v>
          </cell>
          <cell r="K4860">
            <v>0</v>
          </cell>
          <cell r="L4860">
            <v>0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>
            <v>0</v>
          </cell>
          <cell r="T4860">
            <v>0</v>
          </cell>
        </row>
        <row r="4861">
          <cell r="A4861">
            <v>27526619</v>
          </cell>
          <cell r="B4861" t="str">
            <v>27526619 RG23C NCCD  F035 EG-F4</v>
          </cell>
          <cell r="C4861">
            <v>0</v>
          </cell>
          <cell r="D4861">
            <v>0</v>
          </cell>
          <cell r="E4861">
            <v>0</v>
          </cell>
          <cell r="F4861">
            <v>0</v>
          </cell>
          <cell r="G4861">
            <v>0</v>
          </cell>
          <cell r="H4861">
            <v>0</v>
          </cell>
          <cell r="I4861">
            <v>0</v>
          </cell>
          <cell r="J4861">
            <v>0</v>
          </cell>
          <cell r="K4861">
            <v>0</v>
          </cell>
          <cell r="L4861">
            <v>0</v>
          </cell>
          <cell r="M4861">
            <v>0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>
            <v>0</v>
          </cell>
          <cell r="T4861">
            <v>0</v>
          </cell>
        </row>
        <row r="4862">
          <cell r="A4862">
            <v>27526621</v>
          </cell>
          <cell r="B4862" t="str">
            <v>27526621 RG23C NCCD  A040 EG-A5</v>
          </cell>
          <cell r="C4862">
            <v>0</v>
          </cell>
          <cell r="D4862">
            <v>0</v>
          </cell>
          <cell r="E4862">
            <v>0</v>
          </cell>
          <cell r="F4862">
            <v>0</v>
          </cell>
          <cell r="G4862">
            <v>0</v>
          </cell>
          <cell r="H4862">
            <v>0</v>
          </cell>
          <cell r="I4862">
            <v>0</v>
          </cell>
          <cell r="J4862">
            <v>0</v>
          </cell>
          <cell r="K4862">
            <v>0</v>
          </cell>
          <cell r="L4862">
            <v>0</v>
          </cell>
          <cell r="M4862">
            <v>0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>
            <v>0</v>
          </cell>
          <cell r="T4862">
            <v>0</v>
          </cell>
        </row>
        <row r="4863">
          <cell r="A4863">
            <v>27526622</v>
          </cell>
          <cell r="B4863" t="str">
            <v>27526622 RG23C NCCD  F040 EG-A6</v>
          </cell>
          <cell r="C4863">
            <v>0</v>
          </cell>
          <cell r="D4863">
            <v>0</v>
          </cell>
          <cell r="E4863">
            <v>0</v>
          </cell>
          <cell r="F4863">
            <v>0</v>
          </cell>
          <cell r="G4863">
            <v>0</v>
          </cell>
          <cell r="H4863">
            <v>0</v>
          </cell>
          <cell r="I4863">
            <v>0</v>
          </cell>
          <cell r="J4863">
            <v>0</v>
          </cell>
          <cell r="K4863">
            <v>0</v>
          </cell>
          <cell r="L4863">
            <v>0</v>
          </cell>
          <cell r="M4863">
            <v>0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>
            <v>0</v>
          </cell>
          <cell r="T4863">
            <v>0</v>
          </cell>
        </row>
        <row r="4864">
          <cell r="A4864">
            <v>27526623</v>
          </cell>
          <cell r="B4864" t="str">
            <v>27526623 RG23C NCCD  SC01 EG-A7</v>
          </cell>
          <cell r="C4864">
            <v>0</v>
          </cell>
          <cell r="D4864">
            <v>0</v>
          </cell>
          <cell r="E4864">
            <v>0</v>
          </cell>
          <cell r="F4864">
            <v>0</v>
          </cell>
          <cell r="G4864">
            <v>0</v>
          </cell>
          <cell r="H4864">
            <v>0</v>
          </cell>
          <cell r="I4864">
            <v>0</v>
          </cell>
          <cell r="J4864">
            <v>0</v>
          </cell>
          <cell r="K4864">
            <v>0</v>
          </cell>
          <cell r="L4864">
            <v>0</v>
          </cell>
          <cell r="M4864">
            <v>0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>
            <v>0</v>
          </cell>
          <cell r="T4864">
            <v>0</v>
          </cell>
        </row>
        <row r="4865">
          <cell r="A4865">
            <v>27526624</v>
          </cell>
          <cell r="B4865" t="str">
            <v>27526624 RG23C NCCD  A041 EG-A8</v>
          </cell>
          <cell r="C4865">
            <v>0</v>
          </cell>
          <cell r="D4865">
            <v>0</v>
          </cell>
          <cell r="E4865">
            <v>0</v>
          </cell>
          <cell r="F4865">
            <v>0</v>
          </cell>
          <cell r="G4865">
            <v>0</v>
          </cell>
          <cell r="H4865">
            <v>0</v>
          </cell>
          <cell r="I4865">
            <v>0</v>
          </cell>
          <cell r="J4865">
            <v>0</v>
          </cell>
          <cell r="K4865">
            <v>0</v>
          </cell>
          <cell r="L4865">
            <v>0</v>
          </cell>
          <cell r="M4865">
            <v>0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>
            <v>0</v>
          </cell>
          <cell r="T4865">
            <v>0</v>
          </cell>
        </row>
        <row r="4866">
          <cell r="A4866">
            <v>27526625</v>
          </cell>
          <cell r="B4866" t="str">
            <v>27526625 RG23C NCCD  F041 EG-A9</v>
          </cell>
          <cell r="C4866">
            <v>0</v>
          </cell>
          <cell r="D4866">
            <v>0</v>
          </cell>
          <cell r="E4866">
            <v>0</v>
          </cell>
          <cell r="F4866">
            <v>0</v>
          </cell>
          <cell r="G4866">
            <v>0</v>
          </cell>
          <cell r="H4866">
            <v>0</v>
          </cell>
          <cell r="I4866">
            <v>0</v>
          </cell>
          <cell r="J4866">
            <v>0</v>
          </cell>
          <cell r="K4866">
            <v>0</v>
          </cell>
          <cell r="L4866">
            <v>0</v>
          </cell>
          <cell r="M4866">
            <v>0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>
            <v>0</v>
          </cell>
          <cell r="T4866">
            <v>0</v>
          </cell>
        </row>
        <row r="4867">
          <cell r="A4867">
            <v>27527501</v>
          </cell>
          <cell r="B4867" t="str">
            <v>27527501 RG23C Ed Cess F002 EG-02</v>
          </cell>
          <cell r="C4867">
            <v>0</v>
          </cell>
          <cell r="D4867">
            <v>0</v>
          </cell>
          <cell r="E4867">
            <v>0</v>
          </cell>
          <cell r="F4867">
            <v>0</v>
          </cell>
          <cell r="G4867">
            <v>0</v>
          </cell>
          <cell r="H4867">
            <v>0</v>
          </cell>
          <cell r="I4867">
            <v>0</v>
          </cell>
          <cell r="J4867">
            <v>0</v>
          </cell>
          <cell r="K4867">
            <v>0</v>
          </cell>
          <cell r="L4867">
            <v>0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>
            <v>0</v>
          </cell>
          <cell r="T4867">
            <v>0</v>
          </cell>
        </row>
        <row r="4868">
          <cell r="A4868">
            <v>27527502</v>
          </cell>
          <cell r="B4868" t="str">
            <v>27527502 RG23C Ed Cess F003 EG-03</v>
          </cell>
          <cell r="C4868">
            <v>0</v>
          </cell>
          <cell r="D4868">
            <v>0</v>
          </cell>
          <cell r="E4868">
            <v>0</v>
          </cell>
          <cell r="F4868">
            <v>0</v>
          </cell>
          <cell r="G4868">
            <v>0</v>
          </cell>
          <cell r="H4868">
            <v>0</v>
          </cell>
          <cell r="I4868">
            <v>0</v>
          </cell>
          <cell r="J4868">
            <v>0</v>
          </cell>
          <cell r="K4868">
            <v>0</v>
          </cell>
          <cell r="L4868">
            <v>0</v>
          </cell>
          <cell r="M4868">
            <v>0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>
            <v>0</v>
          </cell>
          <cell r="T4868">
            <v>0</v>
          </cell>
        </row>
        <row r="4869">
          <cell r="A4869">
            <v>27527503</v>
          </cell>
          <cell r="B4869" t="str">
            <v>27527503 RG23C Ed Cess F016 EG-94</v>
          </cell>
          <cell r="C4869">
            <v>0</v>
          </cell>
          <cell r="D4869">
            <v>0</v>
          </cell>
          <cell r="E4869">
            <v>0</v>
          </cell>
          <cell r="F4869">
            <v>0</v>
          </cell>
          <cell r="G4869">
            <v>0</v>
          </cell>
          <cell r="H4869">
            <v>0</v>
          </cell>
          <cell r="I4869">
            <v>0</v>
          </cell>
          <cell r="J4869">
            <v>0</v>
          </cell>
          <cell r="K4869">
            <v>0</v>
          </cell>
          <cell r="L4869">
            <v>0</v>
          </cell>
          <cell r="M4869">
            <v>0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>
            <v>0</v>
          </cell>
          <cell r="T4869">
            <v>0</v>
          </cell>
        </row>
        <row r="4870">
          <cell r="A4870">
            <v>27527504</v>
          </cell>
          <cell r="B4870" t="str">
            <v>27527504 RG23C Ed Cess F005 EG-95</v>
          </cell>
          <cell r="C4870">
            <v>0</v>
          </cell>
          <cell r="D4870">
            <v>0</v>
          </cell>
          <cell r="E4870">
            <v>0</v>
          </cell>
          <cell r="F4870">
            <v>0</v>
          </cell>
          <cell r="G4870">
            <v>0</v>
          </cell>
          <cell r="H4870">
            <v>0</v>
          </cell>
          <cell r="I4870">
            <v>0</v>
          </cell>
          <cell r="J4870">
            <v>0</v>
          </cell>
          <cell r="K4870">
            <v>0</v>
          </cell>
          <cell r="L4870">
            <v>0</v>
          </cell>
          <cell r="M4870">
            <v>0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>
            <v>0</v>
          </cell>
          <cell r="T4870">
            <v>0</v>
          </cell>
        </row>
        <row r="4871">
          <cell r="A4871">
            <v>27527505</v>
          </cell>
          <cell r="B4871" t="str">
            <v>27527505 RG23C Ed Cess F007 EG-97</v>
          </cell>
          <cell r="C4871">
            <v>0</v>
          </cell>
          <cell r="D4871">
            <v>0</v>
          </cell>
          <cell r="E4871">
            <v>0</v>
          </cell>
          <cell r="F4871">
            <v>0</v>
          </cell>
          <cell r="G4871">
            <v>0</v>
          </cell>
          <cell r="H4871">
            <v>0</v>
          </cell>
          <cell r="I4871">
            <v>0</v>
          </cell>
          <cell r="J4871">
            <v>0</v>
          </cell>
          <cell r="K4871">
            <v>0</v>
          </cell>
          <cell r="L4871">
            <v>0</v>
          </cell>
          <cell r="M4871">
            <v>0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>
            <v>0</v>
          </cell>
          <cell r="T4871">
            <v>0</v>
          </cell>
        </row>
        <row r="4872">
          <cell r="A4872">
            <v>27527506</v>
          </cell>
          <cell r="B4872" t="str">
            <v>27527506 RG23C Ed Cess F015 EG-04</v>
          </cell>
          <cell r="C4872">
            <v>0</v>
          </cell>
          <cell r="D4872">
            <v>0</v>
          </cell>
          <cell r="E4872">
            <v>0</v>
          </cell>
          <cell r="F4872">
            <v>0</v>
          </cell>
          <cell r="G4872">
            <v>0</v>
          </cell>
          <cell r="H4872">
            <v>0</v>
          </cell>
          <cell r="I4872">
            <v>0</v>
          </cell>
          <cell r="J4872">
            <v>0</v>
          </cell>
          <cell r="K4872">
            <v>0</v>
          </cell>
          <cell r="L4872">
            <v>0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>
            <v>0</v>
          </cell>
          <cell r="T4872">
            <v>0</v>
          </cell>
        </row>
        <row r="4873">
          <cell r="A4873">
            <v>27527507</v>
          </cell>
          <cell r="B4873" t="str">
            <v>27527507 RG23C Ed Cess F010 EG-10</v>
          </cell>
          <cell r="C4873">
            <v>0</v>
          </cell>
          <cell r="D4873">
            <v>0</v>
          </cell>
          <cell r="E4873">
            <v>0</v>
          </cell>
          <cell r="F4873">
            <v>0</v>
          </cell>
          <cell r="G4873">
            <v>0</v>
          </cell>
          <cell r="H4873">
            <v>0</v>
          </cell>
          <cell r="I4873">
            <v>0</v>
          </cell>
          <cell r="J4873">
            <v>0</v>
          </cell>
          <cell r="K4873">
            <v>0</v>
          </cell>
          <cell r="L4873">
            <v>0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>
            <v>0</v>
          </cell>
          <cell r="T4873">
            <v>0</v>
          </cell>
        </row>
        <row r="4874">
          <cell r="A4874">
            <v>27527508</v>
          </cell>
          <cell r="B4874" t="str">
            <v>27527508 RG23C Ed Cess F014 EG-93</v>
          </cell>
          <cell r="C4874">
            <v>0</v>
          </cell>
          <cell r="D4874">
            <v>0</v>
          </cell>
          <cell r="E4874">
            <v>0</v>
          </cell>
          <cell r="F4874">
            <v>0</v>
          </cell>
          <cell r="G4874">
            <v>0</v>
          </cell>
          <cell r="H4874">
            <v>0</v>
          </cell>
          <cell r="I4874">
            <v>0</v>
          </cell>
          <cell r="J4874">
            <v>0</v>
          </cell>
          <cell r="K4874">
            <v>0</v>
          </cell>
          <cell r="L4874">
            <v>0</v>
          </cell>
          <cell r="M4874">
            <v>0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>
            <v>0</v>
          </cell>
          <cell r="T4874">
            <v>0</v>
          </cell>
        </row>
        <row r="4875">
          <cell r="A4875">
            <v>27527509</v>
          </cell>
          <cell r="B4875" t="str">
            <v>27527509 RG23C Ed Cess F008 EG-98</v>
          </cell>
          <cell r="C4875">
            <v>0</v>
          </cell>
          <cell r="D4875">
            <v>0</v>
          </cell>
          <cell r="E4875">
            <v>0</v>
          </cell>
          <cell r="F4875">
            <v>0</v>
          </cell>
          <cell r="G4875">
            <v>0</v>
          </cell>
          <cell r="H4875">
            <v>0</v>
          </cell>
          <cell r="I4875">
            <v>0</v>
          </cell>
          <cell r="J4875">
            <v>0</v>
          </cell>
          <cell r="K4875">
            <v>0</v>
          </cell>
          <cell r="L4875">
            <v>0</v>
          </cell>
          <cell r="M4875">
            <v>0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>
            <v>0</v>
          </cell>
          <cell r="T4875">
            <v>0</v>
          </cell>
        </row>
        <row r="4876">
          <cell r="A4876">
            <v>27527510</v>
          </cell>
          <cell r="B4876" t="str">
            <v>27527510 RG23C Ed Cess F009 EG-99</v>
          </cell>
          <cell r="C4876">
            <v>0</v>
          </cell>
          <cell r="D4876">
            <v>0</v>
          </cell>
          <cell r="E4876">
            <v>0</v>
          </cell>
          <cell r="F4876">
            <v>0</v>
          </cell>
          <cell r="G4876">
            <v>0</v>
          </cell>
          <cell r="H4876">
            <v>0</v>
          </cell>
          <cell r="I4876">
            <v>0</v>
          </cell>
          <cell r="J4876">
            <v>0</v>
          </cell>
          <cell r="K4876">
            <v>0</v>
          </cell>
          <cell r="L4876">
            <v>0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>
            <v>0</v>
          </cell>
          <cell r="T4876">
            <v>0</v>
          </cell>
        </row>
        <row r="4877">
          <cell r="A4877">
            <v>27527511</v>
          </cell>
          <cell r="B4877" t="str">
            <v>27527511 RG23C Ed Cess FS01 EG-26</v>
          </cell>
          <cell r="C4877">
            <v>0</v>
          </cell>
          <cell r="D4877">
            <v>0</v>
          </cell>
          <cell r="E4877">
            <v>0</v>
          </cell>
          <cell r="F4877">
            <v>0</v>
          </cell>
          <cell r="G4877">
            <v>0</v>
          </cell>
          <cell r="H4877">
            <v>0</v>
          </cell>
          <cell r="I4877">
            <v>0</v>
          </cell>
          <cell r="J4877">
            <v>0</v>
          </cell>
          <cell r="K4877">
            <v>0</v>
          </cell>
          <cell r="L4877">
            <v>0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>
            <v>0</v>
          </cell>
          <cell r="T4877">
            <v>0</v>
          </cell>
        </row>
        <row r="4878">
          <cell r="A4878">
            <v>27527512</v>
          </cell>
          <cell r="B4878" t="str">
            <v>27527512 RG23C Ed Cess FS02 EG-27</v>
          </cell>
          <cell r="C4878">
            <v>0</v>
          </cell>
          <cell r="D4878">
            <v>0</v>
          </cell>
          <cell r="E4878">
            <v>0</v>
          </cell>
          <cell r="F4878">
            <v>0</v>
          </cell>
          <cell r="G4878">
            <v>0</v>
          </cell>
          <cell r="H4878">
            <v>0</v>
          </cell>
          <cell r="I4878">
            <v>0</v>
          </cell>
          <cell r="J4878">
            <v>0</v>
          </cell>
          <cell r="K4878">
            <v>0</v>
          </cell>
          <cell r="L4878">
            <v>0</v>
          </cell>
          <cell r="M4878">
            <v>0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>
            <v>0</v>
          </cell>
          <cell r="T4878">
            <v>0</v>
          </cell>
        </row>
        <row r="4879">
          <cell r="A4879">
            <v>27527513</v>
          </cell>
          <cell r="B4879" t="str">
            <v>27527513 RG23C Ed Cess FS03 EG-28</v>
          </cell>
          <cell r="C4879">
            <v>0</v>
          </cell>
          <cell r="D4879">
            <v>0</v>
          </cell>
          <cell r="E4879">
            <v>0</v>
          </cell>
          <cell r="F4879">
            <v>0</v>
          </cell>
          <cell r="G4879">
            <v>0</v>
          </cell>
          <cell r="H4879">
            <v>0</v>
          </cell>
          <cell r="I4879">
            <v>0</v>
          </cell>
          <cell r="J4879">
            <v>0</v>
          </cell>
          <cell r="K4879">
            <v>0</v>
          </cell>
          <cell r="L4879">
            <v>0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>
            <v>0</v>
          </cell>
          <cell r="T4879">
            <v>0</v>
          </cell>
        </row>
        <row r="4880">
          <cell r="A4880">
            <v>27527514</v>
          </cell>
          <cell r="B4880" t="str">
            <v>27527514 RG23C Ed Cess FS04 EG-29</v>
          </cell>
          <cell r="C4880">
            <v>0</v>
          </cell>
          <cell r="D4880">
            <v>0</v>
          </cell>
          <cell r="E4880">
            <v>0</v>
          </cell>
          <cell r="F4880">
            <v>0</v>
          </cell>
          <cell r="G4880">
            <v>0</v>
          </cell>
          <cell r="H4880">
            <v>0</v>
          </cell>
          <cell r="I4880">
            <v>0</v>
          </cell>
          <cell r="J4880">
            <v>0</v>
          </cell>
          <cell r="K4880">
            <v>0</v>
          </cell>
          <cell r="L4880">
            <v>0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>
            <v>0</v>
          </cell>
          <cell r="T4880">
            <v>0</v>
          </cell>
        </row>
        <row r="4881">
          <cell r="A4881">
            <v>27527515</v>
          </cell>
          <cell r="B4881" t="str">
            <v>27527515 RG23C Ed Cess A011 EG-11</v>
          </cell>
          <cell r="C4881">
            <v>0</v>
          </cell>
          <cell r="D4881">
            <v>0</v>
          </cell>
          <cell r="E4881">
            <v>0</v>
          </cell>
          <cell r="F4881">
            <v>0</v>
          </cell>
          <cell r="G4881">
            <v>0</v>
          </cell>
          <cell r="H4881">
            <v>0</v>
          </cell>
          <cell r="I4881">
            <v>0</v>
          </cell>
          <cell r="J4881">
            <v>0</v>
          </cell>
          <cell r="K4881">
            <v>0</v>
          </cell>
          <cell r="L4881">
            <v>0</v>
          </cell>
          <cell r="M4881">
            <v>0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>
            <v>0</v>
          </cell>
          <cell r="T4881">
            <v>0</v>
          </cell>
        </row>
        <row r="4882">
          <cell r="A4882">
            <v>27527516</v>
          </cell>
          <cell r="B4882" t="str">
            <v>27527516 RG23C Ed Cess A012 EG-11</v>
          </cell>
          <cell r="C4882">
            <v>0</v>
          </cell>
          <cell r="D4882">
            <v>0</v>
          </cell>
          <cell r="E4882">
            <v>0</v>
          </cell>
          <cell r="F4882">
            <v>0</v>
          </cell>
          <cell r="G4882">
            <v>0</v>
          </cell>
          <cell r="H4882">
            <v>0</v>
          </cell>
          <cell r="I4882">
            <v>0</v>
          </cell>
          <cell r="J4882">
            <v>0</v>
          </cell>
          <cell r="K4882">
            <v>0</v>
          </cell>
          <cell r="L4882">
            <v>0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>
            <v>0</v>
          </cell>
          <cell r="T4882">
            <v>0</v>
          </cell>
        </row>
        <row r="4883">
          <cell r="A4883">
            <v>27527517</v>
          </cell>
          <cell r="B4883" t="str">
            <v>27527517 RG23C Ed Cess A013 EG-11</v>
          </cell>
          <cell r="C4883">
            <v>0</v>
          </cell>
          <cell r="D4883">
            <v>0</v>
          </cell>
          <cell r="E4883">
            <v>0</v>
          </cell>
          <cell r="F4883">
            <v>0</v>
          </cell>
          <cell r="G4883">
            <v>0</v>
          </cell>
          <cell r="H4883">
            <v>0</v>
          </cell>
          <cell r="I4883">
            <v>0</v>
          </cell>
          <cell r="J4883">
            <v>0</v>
          </cell>
          <cell r="K4883">
            <v>0</v>
          </cell>
          <cell r="L4883">
            <v>0</v>
          </cell>
          <cell r="M4883">
            <v>0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>
            <v>0</v>
          </cell>
          <cell r="T4883">
            <v>0</v>
          </cell>
        </row>
        <row r="4884">
          <cell r="A4884">
            <v>27527518</v>
          </cell>
          <cell r="B4884" t="str">
            <v>27527518 RG23C Ed Cess A002 EG-12</v>
          </cell>
          <cell r="C4884">
            <v>0</v>
          </cell>
          <cell r="D4884">
            <v>0</v>
          </cell>
          <cell r="E4884">
            <v>0</v>
          </cell>
          <cell r="F4884">
            <v>0</v>
          </cell>
          <cell r="G4884">
            <v>0</v>
          </cell>
          <cell r="H4884">
            <v>0</v>
          </cell>
          <cell r="I4884">
            <v>0</v>
          </cell>
          <cell r="J4884">
            <v>0</v>
          </cell>
          <cell r="K4884">
            <v>0</v>
          </cell>
          <cell r="L4884">
            <v>0</v>
          </cell>
          <cell r="M4884">
            <v>0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>
            <v>0</v>
          </cell>
          <cell r="T4884">
            <v>0</v>
          </cell>
        </row>
        <row r="4885">
          <cell r="A4885">
            <v>27527519</v>
          </cell>
          <cell r="B4885" t="str">
            <v>27527519 RG23C Ed Cess A003 EG-13</v>
          </cell>
          <cell r="C4885">
            <v>0</v>
          </cell>
          <cell r="D4885">
            <v>0</v>
          </cell>
          <cell r="E4885">
            <v>0</v>
          </cell>
          <cell r="F4885">
            <v>0</v>
          </cell>
          <cell r="G4885">
            <v>0</v>
          </cell>
          <cell r="H4885">
            <v>0</v>
          </cell>
          <cell r="I4885">
            <v>0</v>
          </cell>
          <cell r="J4885">
            <v>0</v>
          </cell>
          <cell r="K4885">
            <v>0</v>
          </cell>
          <cell r="L4885">
            <v>0</v>
          </cell>
          <cell r="M4885">
            <v>0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>
            <v>0</v>
          </cell>
          <cell r="T4885">
            <v>0</v>
          </cell>
        </row>
        <row r="4886">
          <cell r="A4886">
            <v>27527520</v>
          </cell>
          <cell r="B4886" t="str">
            <v>27527520 RG23C Ed Cess A004 EG-14</v>
          </cell>
          <cell r="C4886">
            <v>0</v>
          </cell>
          <cell r="D4886">
            <v>0</v>
          </cell>
          <cell r="E4886">
            <v>0</v>
          </cell>
          <cell r="F4886">
            <v>0</v>
          </cell>
          <cell r="G4886">
            <v>0</v>
          </cell>
          <cell r="H4886">
            <v>0</v>
          </cell>
          <cell r="I4886">
            <v>0</v>
          </cell>
          <cell r="J4886">
            <v>0</v>
          </cell>
          <cell r="K4886">
            <v>0</v>
          </cell>
          <cell r="L4886">
            <v>0</v>
          </cell>
          <cell r="M4886">
            <v>0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>
            <v>0</v>
          </cell>
          <cell r="T4886">
            <v>0</v>
          </cell>
        </row>
        <row r="4887">
          <cell r="A4887">
            <v>27527521</v>
          </cell>
          <cell r="B4887" t="str">
            <v>27527521 RG23C Ed Cess A005 EG-15</v>
          </cell>
          <cell r="C4887">
            <v>0</v>
          </cell>
          <cell r="D4887">
            <v>0</v>
          </cell>
          <cell r="E4887">
            <v>0</v>
          </cell>
          <cell r="F4887">
            <v>0</v>
          </cell>
          <cell r="G4887">
            <v>0</v>
          </cell>
          <cell r="H4887">
            <v>0</v>
          </cell>
          <cell r="I4887">
            <v>0</v>
          </cell>
          <cell r="J4887">
            <v>0</v>
          </cell>
          <cell r="K4887">
            <v>0</v>
          </cell>
          <cell r="L4887">
            <v>0</v>
          </cell>
          <cell r="M4887">
            <v>0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>
            <v>0</v>
          </cell>
          <cell r="S4887">
            <v>0</v>
          </cell>
          <cell r="T4887">
            <v>0</v>
          </cell>
        </row>
        <row r="4888">
          <cell r="A4888">
            <v>27527522</v>
          </cell>
          <cell r="B4888" t="str">
            <v>27527522 RG23C Ed Cess A006 EG-16</v>
          </cell>
          <cell r="C4888">
            <v>0</v>
          </cell>
          <cell r="D4888">
            <v>0</v>
          </cell>
          <cell r="E4888">
            <v>0</v>
          </cell>
          <cell r="F4888">
            <v>0</v>
          </cell>
          <cell r="G4888">
            <v>0</v>
          </cell>
          <cell r="H4888">
            <v>0</v>
          </cell>
          <cell r="I4888">
            <v>0</v>
          </cell>
          <cell r="J4888">
            <v>0</v>
          </cell>
          <cell r="K4888">
            <v>0</v>
          </cell>
          <cell r="L4888">
            <v>0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>
            <v>0</v>
          </cell>
          <cell r="T4888">
            <v>0</v>
          </cell>
        </row>
        <row r="4889">
          <cell r="A4889">
            <v>27527523</v>
          </cell>
          <cell r="B4889" t="str">
            <v>27527523 RG23C Ed Cess A015 EG-18</v>
          </cell>
          <cell r="C4889">
            <v>0</v>
          </cell>
          <cell r="D4889">
            <v>0</v>
          </cell>
          <cell r="E4889">
            <v>0</v>
          </cell>
          <cell r="F4889">
            <v>0</v>
          </cell>
          <cell r="G4889">
            <v>0</v>
          </cell>
          <cell r="H4889">
            <v>0</v>
          </cell>
          <cell r="I4889">
            <v>0</v>
          </cell>
          <cell r="J4889">
            <v>0</v>
          </cell>
          <cell r="K4889">
            <v>0</v>
          </cell>
          <cell r="L4889">
            <v>0</v>
          </cell>
          <cell r="M4889">
            <v>0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>
            <v>0</v>
          </cell>
          <cell r="T4889">
            <v>0</v>
          </cell>
        </row>
        <row r="4890">
          <cell r="A4890">
            <v>27527524</v>
          </cell>
          <cell r="B4890" t="str">
            <v>27527524 RG23C Ed Cess A018 EG-19</v>
          </cell>
          <cell r="C4890">
            <v>0</v>
          </cell>
          <cell r="D4890">
            <v>0</v>
          </cell>
          <cell r="E4890">
            <v>0</v>
          </cell>
          <cell r="F4890">
            <v>0</v>
          </cell>
          <cell r="G4890">
            <v>0</v>
          </cell>
          <cell r="H4890">
            <v>0</v>
          </cell>
          <cell r="I4890">
            <v>0</v>
          </cell>
          <cell r="J4890">
            <v>0</v>
          </cell>
          <cell r="K4890">
            <v>0</v>
          </cell>
          <cell r="L4890">
            <v>0</v>
          </cell>
          <cell r="M4890">
            <v>0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>
            <v>0</v>
          </cell>
          <cell r="T4890">
            <v>0</v>
          </cell>
        </row>
        <row r="4891">
          <cell r="A4891">
            <v>27527525</v>
          </cell>
          <cell r="B4891" t="str">
            <v>27527525 RG23C Ed Cess MD05 EG-45</v>
          </cell>
          <cell r="C4891">
            <v>0</v>
          </cell>
          <cell r="D4891">
            <v>0</v>
          </cell>
          <cell r="E4891">
            <v>0</v>
          </cell>
          <cell r="F4891">
            <v>0</v>
          </cell>
          <cell r="G4891">
            <v>0</v>
          </cell>
          <cell r="H4891">
            <v>0</v>
          </cell>
          <cell r="I4891">
            <v>0</v>
          </cell>
          <cell r="J4891">
            <v>0</v>
          </cell>
          <cell r="K4891">
            <v>0</v>
          </cell>
          <cell r="L4891">
            <v>0</v>
          </cell>
          <cell r="M4891">
            <v>0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>
            <v>0</v>
          </cell>
          <cell r="S4891">
            <v>0</v>
          </cell>
          <cell r="T4891">
            <v>0</v>
          </cell>
        </row>
        <row r="4892">
          <cell r="A4892">
            <v>27527526</v>
          </cell>
          <cell r="B4892" t="str">
            <v>27527526 RG23C Ed Cess A010 EG-56</v>
          </cell>
          <cell r="C4892">
            <v>0</v>
          </cell>
          <cell r="D4892">
            <v>0</v>
          </cell>
          <cell r="E4892">
            <v>0</v>
          </cell>
          <cell r="F4892">
            <v>0</v>
          </cell>
          <cell r="G4892">
            <v>0</v>
          </cell>
          <cell r="H4892">
            <v>0</v>
          </cell>
          <cell r="I4892">
            <v>0</v>
          </cell>
          <cell r="J4892">
            <v>0</v>
          </cell>
          <cell r="K4892">
            <v>0</v>
          </cell>
          <cell r="L4892">
            <v>0</v>
          </cell>
          <cell r="M4892">
            <v>0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>
            <v>0</v>
          </cell>
          <cell r="T4892">
            <v>0</v>
          </cell>
        </row>
        <row r="4893">
          <cell r="A4893">
            <v>27527527</v>
          </cell>
          <cell r="B4893" t="str">
            <v>27527527 RG23C Ed Cess A008 EG-60</v>
          </cell>
          <cell r="C4893">
            <v>0</v>
          </cell>
          <cell r="D4893">
            <v>0</v>
          </cell>
          <cell r="E4893">
            <v>0</v>
          </cell>
          <cell r="F4893">
            <v>0</v>
          </cell>
          <cell r="G4893">
            <v>0</v>
          </cell>
          <cell r="H4893">
            <v>0</v>
          </cell>
          <cell r="I4893">
            <v>0</v>
          </cell>
          <cell r="J4893">
            <v>0</v>
          </cell>
          <cell r="K4893">
            <v>0</v>
          </cell>
          <cell r="L4893">
            <v>0</v>
          </cell>
          <cell r="M4893">
            <v>0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>
            <v>0</v>
          </cell>
          <cell r="T4893">
            <v>0</v>
          </cell>
        </row>
        <row r="4894">
          <cell r="A4894">
            <v>27527528</v>
          </cell>
          <cell r="B4894" t="str">
            <v>27527528 RG23C Ed Cess A009 EG-61</v>
          </cell>
          <cell r="C4894">
            <v>0</v>
          </cell>
          <cell r="D4894">
            <v>0</v>
          </cell>
          <cell r="E4894">
            <v>0</v>
          </cell>
          <cell r="F4894">
            <v>0</v>
          </cell>
          <cell r="G4894">
            <v>0</v>
          </cell>
          <cell r="H4894">
            <v>0</v>
          </cell>
          <cell r="I4894">
            <v>0</v>
          </cell>
          <cell r="J4894">
            <v>0</v>
          </cell>
          <cell r="K4894">
            <v>0</v>
          </cell>
          <cell r="L4894">
            <v>0</v>
          </cell>
          <cell r="M4894">
            <v>0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>
            <v>0</v>
          </cell>
          <cell r="T4894">
            <v>0</v>
          </cell>
        </row>
        <row r="4895">
          <cell r="A4895">
            <v>27527529</v>
          </cell>
          <cell r="B4895" t="str">
            <v>27527529 RG23C Ed Cess F001 EG-62</v>
          </cell>
          <cell r="C4895">
            <v>0</v>
          </cell>
          <cell r="D4895">
            <v>0</v>
          </cell>
          <cell r="E4895">
            <v>0</v>
          </cell>
          <cell r="F4895">
            <v>0</v>
          </cell>
          <cell r="G4895">
            <v>0</v>
          </cell>
          <cell r="H4895">
            <v>0</v>
          </cell>
          <cell r="I4895">
            <v>0</v>
          </cell>
          <cell r="J4895">
            <v>0</v>
          </cell>
          <cell r="K4895">
            <v>0</v>
          </cell>
          <cell r="L4895">
            <v>0</v>
          </cell>
          <cell r="M4895">
            <v>0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>
            <v>0</v>
          </cell>
          <cell r="T4895">
            <v>0</v>
          </cell>
        </row>
        <row r="4896">
          <cell r="A4896">
            <v>27527530</v>
          </cell>
          <cell r="B4896" t="str">
            <v>27527530 RG23C Ed Cess SA01 EG-63</v>
          </cell>
          <cell r="C4896">
            <v>0</v>
          </cell>
          <cell r="D4896">
            <v>0</v>
          </cell>
          <cell r="E4896">
            <v>0</v>
          </cell>
          <cell r="F4896">
            <v>0</v>
          </cell>
          <cell r="G4896">
            <v>0</v>
          </cell>
          <cell r="H4896">
            <v>0</v>
          </cell>
          <cell r="I4896">
            <v>0</v>
          </cell>
          <cell r="J4896">
            <v>0</v>
          </cell>
          <cell r="K4896">
            <v>0</v>
          </cell>
          <cell r="L4896">
            <v>0</v>
          </cell>
          <cell r="M4896">
            <v>0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>
            <v>0</v>
          </cell>
          <cell r="T4896">
            <v>0</v>
          </cell>
        </row>
        <row r="4897">
          <cell r="A4897">
            <v>27527531</v>
          </cell>
          <cell r="B4897" t="str">
            <v>27527531 RG23C Ed Cess SF01 EG-63</v>
          </cell>
          <cell r="C4897">
            <v>0</v>
          </cell>
          <cell r="D4897">
            <v>0</v>
          </cell>
          <cell r="E4897">
            <v>0</v>
          </cell>
          <cell r="F4897">
            <v>0</v>
          </cell>
          <cell r="G4897">
            <v>0</v>
          </cell>
          <cell r="H4897">
            <v>0</v>
          </cell>
          <cell r="I4897">
            <v>0</v>
          </cell>
          <cell r="J4897">
            <v>0</v>
          </cell>
          <cell r="K4897">
            <v>0</v>
          </cell>
          <cell r="L4897">
            <v>0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>
            <v>0</v>
          </cell>
          <cell r="T4897">
            <v>0</v>
          </cell>
        </row>
        <row r="4898">
          <cell r="A4898">
            <v>27527532</v>
          </cell>
          <cell r="B4898" t="str">
            <v>27527532 RG23C Ed Cess SF02 EG-63</v>
          </cell>
          <cell r="C4898">
            <v>0</v>
          </cell>
          <cell r="D4898">
            <v>0</v>
          </cell>
          <cell r="E4898">
            <v>0</v>
          </cell>
          <cell r="F4898">
            <v>0</v>
          </cell>
          <cell r="G4898">
            <v>0</v>
          </cell>
          <cell r="H4898">
            <v>0</v>
          </cell>
          <cell r="I4898">
            <v>0</v>
          </cell>
          <cell r="J4898">
            <v>0</v>
          </cell>
          <cell r="K4898">
            <v>0</v>
          </cell>
          <cell r="L4898">
            <v>0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>
            <v>0</v>
          </cell>
          <cell r="T4898">
            <v>0</v>
          </cell>
        </row>
        <row r="4899">
          <cell r="A4899">
            <v>27527533</v>
          </cell>
          <cell r="B4899" t="str">
            <v>27527533 RG23C Ed Cess SA02 EG-64</v>
          </cell>
          <cell r="C4899">
            <v>0</v>
          </cell>
          <cell r="D4899">
            <v>0</v>
          </cell>
          <cell r="E4899">
            <v>0</v>
          </cell>
          <cell r="F4899">
            <v>0</v>
          </cell>
          <cell r="G4899">
            <v>0</v>
          </cell>
          <cell r="H4899">
            <v>0</v>
          </cell>
          <cell r="I4899">
            <v>0</v>
          </cell>
          <cell r="J4899">
            <v>0</v>
          </cell>
          <cell r="K4899">
            <v>0</v>
          </cell>
          <cell r="L4899">
            <v>0</v>
          </cell>
          <cell r="M4899">
            <v>0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>
            <v>0</v>
          </cell>
          <cell r="T4899">
            <v>0</v>
          </cell>
        </row>
        <row r="4900">
          <cell r="A4900">
            <v>27527534</v>
          </cell>
          <cell r="B4900" t="str">
            <v>27527534 RG23C Ed Cess SA03 EG-65</v>
          </cell>
          <cell r="C4900">
            <v>0</v>
          </cell>
          <cell r="D4900">
            <v>0</v>
          </cell>
          <cell r="E4900">
            <v>0</v>
          </cell>
          <cell r="F4900">
            <v>0</v>
          </cell>
          <cell r="G4900">
            <v>0</v>
          </cell>
          <cell r="H4900">
            <v>0</v>
          </cell>
          <cell r="I4900">
            <v>0</v>
          </cell>
          <cell r="J4900">
            <v>0</v>
          </cell>
          <cell r="K4900">
            <v>0</v>
          </cell>
          <cell r="L4900">
            <v>0</v>
          </cell>
          <cell r="M4900">
            <v>0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>
            <v>0</v>
          </cell>
          <cell r="T4900">
            <v>0</v>
          </cell>
        </row>
        <row r="4901">
          <cell r="A4901">
            <v>27527535</v>
          </cell>
          <cell r="B4901" t="str">
            <v>27527535 RG23C Ed Cess A016 EG-71</v>
          </cell>
          <cell r="C4901">
            <v>0</v>
          </cell>
          <cell r="D4901">
            <v>0</v>
          </cell>
          <cell r="E4901">
            <v>0</v>
          </cell>
          <cell r="F4901">
            <v>0</v>
          </cell>
          <cell r="G4901">
            <v>0</v>
          </cell>
          <cell r="H4901">
            <v>0</v>
          </cell>
          <cell r="I4901">
            <v>0</v>
          </cell>
          <cell r="J4901">
            <v>0</v>
          </cell>
          <cell r="K4901">
            <v>0</v>
          </cell>
          <cell r="L4901">
            <v>0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>
            <v>0</v>
          </cell>
          <cell r="T4901">
            <v>0</v>
          </cell>
        </row>
        <row r="4902">
          <cell r="A4902">
            <v>27527536</v>
          </cell>
          <cell r="B4902" t="str">
            <v>27527536 RG23C Ed Cess F013 EG-72</v>
          </cell>
          <cell r="C4902">
            <v>0</v>
          </cell>
          <cell r="D4902">
            <v>0</v>
          </cell>
          <cell r="E4902">
            <v>0</v>
          </cell>
          <cell r="F4902">
            <v>0</v>
          </cell>
          <cell r="G4902">
            <v>0</v>
          </cell>
          <cell r="H4902">
            <v>0</v>
          </cell>
          <cell r="I4902">
            <v>0</v>
          </cell>
          <cell r="J4902">
            <v>0</v>
          </cell>
          <cell r="K4902">
            <v>0</v>
          </cell>
          <cell r="L4902">
            <v>0</v>
          </cell>
          <cell r="M4902">
            <v>0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>
            <v>0</v>
          </cell>
          <cell r="T4902">
            <v>0</v>
          </cell>
        </row>
        <row r="4903">
          <cell r="A4903">
            <v>27527537</v>
          </cell>
          <cell r="B4903" t="str">
            <v>27527537 RG23C Ed Cess SK01 EG-73</v>
          </cell>
          <cell r="C4903">
            <v>0</v>
          </cell>
          <cell r="D4903">
            <v>0</v>
          </cell>
          <cell r="E4903">
            <v>0</v>
          </cell>
          <cell r="F4903">
            <v>0</v>
          </cell>
          <cell r="G4903">
            <v>0</v>
          </cell>
          <cell r="H4903">
            <v>0</v>
          </cell>
          <cell r="I4903">
            <v>0</v>
          </cell>
          <cell r="J4903">
            <v>0</v>
          </cell>
          <cell r="K4903">
            <v>0</v>
          </cell>
          <cell r="L4903">
            <v>0</v>
          </cell>
          <cell r="M4903">
            <v>0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>
            <v>0</v>
          </cell>
          <cell r="T4903">
            <v>0</v>
          </cell>
        </row>
        <row r="4904">
          <cell r="A4904">
            <v>27527539</v>
          </cell>
          <cell r="B4904" t="str">
            <v>27527539 RG23C Ed Cess A017 EG-81</v>
          </cell>
          <cell r="C4904">
            <v>0</v>
          </cell>
          <cell r="D4904">
            <v>0</v>
          </cell>
          <cell r="E4904">
            <v>0</v>
          </cell>
          <cell r="F4904">
            <v>0</v>
          </cell>
          <cell r="G4904">
            <v>0</v>
          </cell>
          <cell r="H4904">
            <v>0</v>
          </cell>
          <cell r="I4904">
            <v>0</v>
          </cell>
          <cell r="J4904">
            <v>0</v>
          </cell>
          <cell r="K4904">
            <v>0</v>
          </cell>
          <cell r="L4904">
            <v>0</v>
          </cell>
          <cell r="M4904">
            <v>0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>
            <v>0</v>
          </cell>
          <cell r="T4904">
            <v>0</v>
          </cell>
        </row>
        <row r="4905">
          <cell r="A4905">
            <v>27527540</v>
          </cell>
          <cell r="B4905" t="str">
            <v>27527540 RG23C Ed Cess F017 EG-82</v>
          </cell>
          <cell r="C4905">
            <v>0</v>
          </cell>
          <cell r="D4905">
            <v>0</v>
          </cell>
          <cell r="E4905">
            <v>0</v>
          </cell>
          <cell r="F4905">
            <v>0</v>
          </cell>
          <cell r="G4905">
            <v>0</v>
          </cell>
          <cell r="H4905">
            <v>0</v>
          </cell>
          <cell r="I4905">
            <v>0</v>
          </cell>
          <cell r="J4905">
            <v>0</v>
          </cell>
          <cell r="K4905">
            <v>0</v>
          </cell>
          <cell r="L4905">
            <v>0</v>
          </cell>
          <cell r="M4905">
            <v>0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>
            <v>0</v>
          </cell>
          <cell r="T4905">
            <v>0</v>
          </cell>
        </row>
        <row r="4906">
          <cell r="A4906">
            <v>27527541</v>
          </cell>
          <cell r="B4906" t="str">
            <v>27527541 RG23C Ed Cess SV01 EG-83</v>
          </cell>
          <cell r="C4906">
            <v>0</v>
          </cell>
          <cell r="D4906">
            <v>0</v>
          </cell>
          <cell r="E4906">
            <v>0</v>
          </cell>
          <cell r="F4906">
            <v>0</v>
          </cell>
          <cell r="G4906">
            <v>0</v>
          </cell>
          <cell r="H4906">
            <v>0</v>
          </cell>
          <cell r="I4906">
            <v>0</v>
          </cell>
          <cell r="J4906">
            <v>0</v>
          </cell>
          <cell r="K4906">
            <v>0</v>
          </cell>
          <cell r="L4906">
            <v>0</v>
          </cell>
          <cell r="M4906">
            <v>0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>
            <v>0</v>
          </cell>
          <cell r="T4906">
            <v>0</v>
          </cell>
        </row>
        <row r="4907">
          <cell r="A4907">
            <v>27527561</v>
          </cell>
          <cell r="B4907" t="str">
            <v>27527561 RG23C Ed Cess AMRV EG-22</v>
          </cell>
          <cell r="C4907">
            <v>0</v>
          </cell>
          <cell r="D4907">
            <v>0</v>
          </cell>
          <cell r="E4907">
            <v>0</v>
          </cell>
          <cell r="F4907">
            <v>0</v>
          </cell>
          <cell r="G4907">
            <v>0</v>
          </cell>
          <cell r="H4907">
            <v>0</v>
          </cell>
          <cell r="I4907">
            <v>0</v>
          </cell>
          <cell r="J4907">
            <v>0</v>
          </cell>
          <cell r="K4907">
            <v>0</v>
          </cell>
          <cell r="L4907">
            <v>0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>
            <v>0</v>
          </cell>
          <cell r="T4907">
            <v>0</v>
          </cell>
        </row>
        <row r="4908">
          <cell r="A4908">
            <v>27527562</v>
          </cell>
          <cell r="B4908" t="str">
            <v>27527562 RG23C Ed Cess FMRV EG-'22</v>
          </cell>
          <cell r="C4908">
            <v>0</v>
          </cell>
          <cell r="D4908">
            <v>0</v>
          </cell>
          <cell r="E4908">
            <v>0</v>
          </cell>
          <cell r="F4908">
            <v>0</v>
          </cell>
          <cell r="G4908">
            <v>0</v>
          </cell>
          <cell r="H4908">
            <v>0</v>
          </cell>
          <cell r="I4908">
            <v>0</v>
          </cell>
          <cell r="J4908">
            <v>0</v>
          </cell>
          <cell r="K4908">
            <v>0</v>
          </cell>
          <cell r="L4908">
            <v>0</v>
          </cell>
          <cell r="M4908">
            <v>0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>
            <v>0</v>
          </cell>
          <cell r="T4908">
            <v>0</v>
          </cell>
        </row>
        <row r="4909">
          <cell r="A4909">
            <v>27527563</v>
          </cell>
          <cell r="B4909" t="str">
            <v>27527563 RG23C Ed Cess MRVA EG-23</v>
          </cell>
          <cell r="C4909">
            <v>0</v>
          </cell>
          <cell r="D4909">
            <v>0</v>
          </cell>
          <cell r="E4909">
            <v>0</v>
          </cell>
          <cell r="F4909">
            <v>0</v>
          </cell>
          <cell r="G4909">
            <v>0</v>
          </cell>
          <cell r="H4909">
            <v>0</v>
          </cell>
          <cell r="I4909">
            <v>0</v>
          </cell>
          <cell r="J4909">
            <v>0</v>
          </cell>
          <cell r="K4909">
            <v>0</v>
          </cell>
          <cell r="L4909">
            <v>0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>
            <v>0</v>
          </cell>
          <cell r="T4909">
            <v>0</v>
          </cell>
        </row>
        <row r="4910">
          <cell r="A4910">
            <v>27527564</v>
          </cell>
          <cell r="B4910" t="str">
            <v>27527564 RG23C Ed Cess MRVF EG-24</v>
          </cell>
          <cell r="C4910">
            <v>0</v>
          </cell>
          <cell r="D4910">
            <v>0</v>
          </cell>
          <cell r="E4910">
            <v>0</v>
          </cell>
          <cell r="F4910">
            <v>0</v>
          </cell>
          <cell r="G4910">
            <v>0</v>
          </cell>
          <cell r="H4910">
            <v>0</v>
          </cell>
          <cell r="I4910">
            <v>0</v>
          </cell>
          <cell r="J4910">
            <v>0</v>
          </cell>
          <cell r="K4910">
            <v>0</v>
          </cell>
          <cell r="L4910">
            <v>0</v>
          </cell>
          <cell r="M4910">
            <v>0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>
            <v>0</v>
          </cell>
          <cell r="T4910">
            <v>0</v>
          </cell>
        </row>
        <row r="4911">
          <cell r="A4911">
            <v>27527565</v>
          </cell>
          <cell r="B4911" t="str">
            <v>27527565 RG23C Ed Cess MRVH EG-25</v>
          </cell>
          <cell r="C4911">
            <v>0</v>
          </cell>
          <cell r="D4911">
            <v>0</v>
          </cell>
          <cell r="E4911">
            <v>0</v>
          </cell>
          <cell r="F4911">
            <v>0</v>
          </cell>
          <cell r="G4911">
            <v>0</v>
          </cell>
          <cell r="H4911">
            <v>0</v>
          </cell>
          <cell r="I4911">
            <v>0</v>
          </cell>
          <cell r="J4911">
            <v>0</v>
          </cell>
          <cell r="K4911">
            <v>0</v>
          </cell>
          <cell r="L4911">
            <v>0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>
            <v>0</v>
          </cell>
          <cell r="T4911">
            <v>0</v>
          </cell>
        </row>
        <row r="4912">
          <cell r="A4912">
            <v>27527574</v>
          </cell>
          <cell r="B4912" t="str">
            <v>27527574 RG23C Ed Cess AI05 EG-09</v>
          </cell>
          <cell r="C4912">
            <v>0</v>
          </cell>
          <cell r="D4912">
            <v>0</v>
          </cell>
          <cell r="E4912">
            <v>0</v>
          </cell>
          <cell r="F4912">
            <v>0</v>
          </cell>
          <cell r="G4912">
            <v>0</v>
          </cell>
          <cell r="H4912">
            <v>0</v>
          </cell>
          <cell r="I4912">
            <v>0</v>
          </cell>
          <cell r="J4912">
            <v>0</v>
          </cell>
          <cell r="K4912">
            <v>0</v>
          </cell>
          <cell r="L4912">
            <v>0</v>
          </cell>
          <cell r="M4912">
            <v>0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>
            <v>0</v>
          </cell>
          <cell r="T4912">
            <v>0</v>
          </cell>
        </row>
        <row r="4913">
          <cell r="A4913">
            <v>27527575</v>
          </cell>
          <cell r="B4913" t="str">
            <v>27527575 RG23C Ed Cess AR03 EG-06</v>
          </cell>
          <cell r="C4913">
            <v>0</v>
          </cell>
          <cell r="D4913">
            <v>0</v>
          </cell>
          <cell r="E4913">
            <v>0</v>
          </cell>
          <cell r="F4913">
            <v>0</v>
          </cell>
          <cell r="G4913">
            <v>0</v>
          </cell>
          <cell r="H4913">
            <v>0</v>
          </cell>
          <cell r="I4913">
            <v>0</v>
          </cell>
          <cell r="J4913">
            <v>0</v>
          </cell>
          <cell r="K4913">
            <v>0</v>
          </cell>
          <cell r="L4913">
            <v>0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>
            <v>0</v>
          </cell>
          <cell r="T4913">
            <v>0</v>
          </cell>
        </row>
        <row r="4914">
          <cell r="A4914">
            <v>27527591</v>
          </cell>
          <cell r="B4914" t="str">
            <v>27527591 RG23C Ed Cess A028 EG-68</v>
          </cell>
          <cell r="C4914">
            <v>0</v>
          </cell>
          <cell r="D4914">
            <v>0</v>
          </cell>
          <cell r="E4914">
            <v>0</v>
          </cell>
          <cell r="F4914">
            <v>0</v>
          </cell>
          <cell r="G4914">
            <v>0</v>
          </cell>
          <cell r="H4914">
            <v>0</v>
          </cell>
          <cell r="I4914">
            <v>0</v>
          </cell>
          <cell r="J4914">
            <v>0</v>
          </cell>
          <cell r="K4914">
            <v>0</v>
          </cell>
          <cell r="L4914">
            <v>0</v>
          </cell>
          <cell r="M4914">
            <v>0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>
            <v>0</v>
          </cell>
          <cell r="T4914">
            <v>0</v>
          </cell>
        </row>
        <row r="4915">
          <cell r="A4915">
            <v>27527603</v>
          </cell>
          <cell r="B4915" t="str">
            <v>27527603 RG23C Ed Cess FPWS EG-59</v>
          </cell>
          <cell r="C4915">
            <v>0</v>
          </cell>
          <cell r="D4915">
            <v>0</v>
          </cell>
          <cell r="E4915">
            <v>0</v>
          </cell>
          <cell r="F4915">
            <v>0</v>
          </cell>
          <cell r="G4915">
            <v>0</v>
          </cell>
          <cell r="H4915">
            <v>0</v>
          </cell>
          <cell r="I4915">
            <v>0</v>
          </cell>
          <cell r="J4915">
            <v>0</v>
          </cell>
          <cell r="K4915">
            <v>0</v>
          </cell>
          <cell r="L4915">
            <v>0</v>
          </cell>
          <cell r="M4915">
            <v>0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>
            <v>0</v>
          </cell>
          <cell r="T4915">
            <v>0</v>
          </cell>
        </row>
        <row r="4916">
          <cell r="A4916">
            <v>27527605</v>
          </cell>
          <cell r="B4916" t="str">
            <v>27527605 RG23C Ed Cess ASCB EG-78</v>
          </cell>
          <cell r="C4916">
            <v>0</v>
          </cell>
          <cell r="D4916">
            <v>0</v>
          </cell>
          <cell r="E4916">
            <v>0</v>
          </cell>
          <cell r="F4916">
            <v>0</v>
          </cell>
          <cell r="G4916">
            <v>0</v>
          </cell>
          <cell r="H4916">
            <v>0</v>
          </cell>
          <cell r="I4916">
            <v>0</v>
          </cell>
          <cell r="J4916">
            <v>0</v>
          </cell>
          <cell r="K4916">
            <v>0</v>
          </cell>
          <cell r="L4916">
            <v>0</v>
          </cell>
          <cell r="M4916">
            <v>0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>
            <v>0</v>
          </cell>
          <cell r="T4916">
            <v>0</v>
          </cell>
        </row>
        <row r="4917">
          <cell r="A4917">
            <v>27527608</v>
          </cell>
          <cell r="B4917" t="str">
            <v>27527608 RG23C Ed Cess SS01 EG-74</v>
          </cell>
          <cell r="C4917">
            <v>0</v>
          </cell>
          <cell r="D4917">
            <v>0</v>
          </cell>
          <cell r="E4917">
            <v>0</v>
          </cell>
          <cell r="F4917">
            <v>0</v>
          </cell>
          <cell r="G4917">
            <v>0</v>
          </cell>
          <cell r="H4917">
            <v>0</v>
          </cell>
          <cell r="I4917">
            <v>0</v>
          </cell>
          <cell r="J4917">
            <v>0</v>
          </cell>
          <cell r="K4917">
            <v>0</v>
          </cell>
          <cell r="L4917">
            <v>0</v>
          </cell>
          <cell r="M4917">
            <v>0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>
            <v>0</v>
          </cell>
          <cell r="T4917">
            <v>0</v>
          </cell>
        </row>
        <row r="4918">
          <cell r="A4918">
            <v>27527610</v>
          </cell>
          <cell r="B4918" t="str">
            <v>27527610 RG23C Ed Cess SJ01 EG-91</v>
          </cell>
          <cell r="C4918">
            <v>0</v>
          </cell>
          <cell r="D4918">
            <v>0</v>
          </cell>
          <cell r="E4918">
            <v>0</v>
          </cell>
          <cell r="F4918">
            <v>0</v>
          </cell>
          <cell r="G4918">
            <v>0</v>
          </cell>
          <cell r="H4918">
            <v>0</v>
          </cell>
          <cell r="I4918">
            <v>0</v>
          </cell>
          <cell r="J4918">
            <v>0</v>
          </cell>
          <cell r="K4918">
            <v>0</v>
          </cell>
          <cell r="L4918">
            <v>0</v>
          </cell>
          <cell r="M4918">
            <v>0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>
            <v>0</v>
          </cell>
          <cell r="T4918">
            <v>0</v>
          </cell>
        </row>
        <row r="4919">
          <cell r="A4919">
            <v>27527611</v>
          </cell>
          <cell r="B4919" t="str">
            <v>27527611 RG23C Ed Cess MT05 EG-B1</v>
          </cell>
          <cell r="C4919">
            <v>0</v>
          </cell>
          <cell r="D4919">
            <v>0</v>
          </cell>
          <cell r="E4919">
            <v>0</v>
          </cell>
          <cell r="F4919">
            <v>0</v>
          </cell>
          <cell r="G4919">
            <v>0</v>
          </cell>
          <cell r="H4919">
            <v>0</v>
          </cell>
          <cell r="I4919">
            <v>0</v>
          </cell>
          <cell r="J4919">
            <v>0</v>
          </cell>
          <cell r="K4919">
            <v>0</v>
          </cell>
          <cell r="L4919">
            <v>0</v>
          </cell>
          <cell r="M4919">
            <v>0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>
            <v>0</v>
          </cell>
          <cell r="T4919">
            <v>0</v>
          </cell>
        </row>
        <row r="4920">
          <cell r="A4920">
            <v>27527612</v>
          </cell>
          <cell r="B4920" t="str">
            <v>27527612 RG23C Ed Cess MT07 EG-B2</v>
          </cell>
          <cell r="C4920">
            <v>0</v>
          </cell>
          <cell r="D4920">
            <v>0</v>
          </cell>
          <cell r="E4920">
            <v>0</v>
          </cell>
          <cell r="F4920">
            <v>0</v>
          </cell>
          <cell r="G4920">
            <v>0</v>
          </cell>
          <cell r="H4920">
            <v>0</v>
          </cell>
          <cell r="I4920">
            <v>0</v>
          </cell>
          <cell r="J4920">
            <v>0</v>
          </cell>
          <cell r="K4920">
            <v>0</v>
          </cell>
          <cell r="L4920">
            <v>0</v>
          </cell>
          <cell r="M4920">
            <v>0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>
            <v>0</v>
          </cell>
          <cell r="T4920">
            <v>0</v>
          </cell>
        </row>
        <row r="4921">
          <cell r="A4921">
            <v>27527613</v>
          </cell>
          <cell r="B4921" t="str">
            <v>27527613 RG23C Ed Cess MT11  EG-B3</v>
          </cell>
          <cell r="C4921">
            <v>0</v>
          </cell>
          <cell r="D4921">
            <v>0</v>
          </cell>
          <cell r="E4921">
            <v>0</v>
          </cell>
          <cell r="F4921">
            <v>0</v>
          </cell>
          <cell r="G4921">
            <v>0</v>
          </cell>
          <cell r="H4921">
            <v>0</v>
          </cell>
          <cell r="I4921">
            <v>0</v>
          </cell>
          <cell r="J4921">
            <v>0</v>
          </cell>
          <cell r="K4921">
            <v>0</v>
          </cell>
          <cell r="L4921">
            <v>0</v>
          </cell>
          <cell r="M4921">
            <v>0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>
            <v>0</v>
          </cell>
          <cell r="T4921">
            <v>0</v>
          </cell>
        </row>
        <row r="4922">
          <cell r="A4922">
            <v>27527616</v>
          </cell>
          <cell r="B4922" t="str">
            <v>27527616 RG23C Ed Cess F033 EG-NP</v>
          </cell>
          <cell r="C4922">
            <v>0</v>
          </cell>
          <cell r="D4922">
            <v>0</v>
          </cell>
          <cell r="E4922">
            <v>0</v>
          </cell>
          <cell r="F4922">
            <v>0</v>
          </cell>
          <cell r="G4922">
            <v>0</v>
          </cell>
          <cell r="H4922">
            <v>0</v>
          </cell>
          <cell r="I4922">
            <v>0</v>
          </cell>
          <cell r="J4922">
            <v>0</v>
          </cell>
          <cell r="K4922">
            <v>0</v>
          </cell>
          <cell r="L4922">
            <v>0</v>
          </cell>
          <cell r="M4922">
            <v>0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>
            <v>0</v>
          </cell>
          <cell r="T4922">
            <v>0</v>
          </cell>
        </row>
        <row r="4923">
          <cell r="A4923">
            <v>27527617</v>
          </cell>
          <cell r="B4923" t="str">
            <v>27527617 RG23C Ed Cess F8FP EG-FP</v>
          </cell>
          <cell r="C4923">
            <v>0</v>
          </cell>
          <cell r="D4923">
            <v>0</v>
          </cell>
          <cell r="E4923">
            <v>0</v>
          </cell>
          <cell r="F4923">
            <v>0</v>
          </cell>
          <cell r="G4923">
            <v>0</v>
          </cell>
          <cell r="H4923">
            <v>0</v>
          </cell>
          <cell r="I4923">
            <v>0</v>
          </cell>
          <cell r="J4923">
            <v>0</v>
          </cell>
          <cell r="K4923">
            <v>0</v>
          </cell>
          <cell r="L4923">
            <v>0</v>
          </cell>
          <cell r="M4923">
            <v>0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>
            <v>0</v>
          </cell>
          <cell r="T4923">
            <v>0</v>
          </cell>
        </row>
        <row r="4924">
          <cell r="A4924">
            <v>27527619</v>
          </cell>
          <cell r="B4924" t="str">
            <v>27527619 RG23C Ed Cess F035 EG-F4</v>
          </cell>
          <cell r="C4924">
            <v>0</v>
          </cell>
          <cell r="D4924">
            <v>0</v>
          </cell>
          <cell r="E4924">
            <v>0</v>
          </cell>
          <cell r="F4924">
            <v>0</v>
          </cell>
          <cell r="G4924">
            <v>0</v>
          </cell>
          <cell r="H4924">
            <v>0</v>
          </cell>
          <cell r="I4924">
            <v>0</v>
          </cell>
          <cell r="J4924">
            <v>0</v>
          </cell>
          <cell r="K4924">
            <v>0</v>
          </cell>
          <cell r="L4924">
            <v>0</v>
          </cell>
          <cell r="M4924">
            <v>0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>
            <v>0</v>
          </cell>
          <cell r="T4924">
            <v>0</v>
          </cell>
        </row>
        <row r="4925">
          <cell r="A4925">
            <v>27527621</v>
          </cell>
          <cell r="B4925" t="str">
            <v>27527621 RG23C Ed Cess A040 EG-A5</v>
          </cell>
          <cell r="C4925">
            <v>0</v>
          </cell>
          <cell r="D4925">
            <v>0</v>
          </cell>
          <cell r="E4925">
            <v>0</v>
          </cell>
          <cell r="F4925">
            <v>0</v>
          </cell>
          <cell r="G4925">
            <v>0</v>
          </cell>
          <cell r="H4925">
            <v>0</v>
          </cell>
          <cell r="I4925">
            <v>0</v>
          </cell>
          <cell r="J4925">
            <v>0</v>
          </cell>
          <cell r="K4925">
            <v>0</v>
          </cell>
          <cell r="L4925">
            <v>0</v>
          </cell>
          <cell r="M4925">
            <v>0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>
            <v>0</v>
          </cell>
          <cell r="T4925">
            <v>0</v>
          </cell>
        </row>
        <row r="4926">
          <cell r="A4926">
            <v>27527622</v>
          </cell>
          <cell r="B4926" t="str">
            <v>27527622 RG23C Ed Cess F040 EG-A6</v>
          </cell>
          <cell r="C4926">
            <v>0</v>
          </cell>
          <cell r="D4926">
            <v>0</v>
          </cell>
          <cell r="E4926">
            <v>0</v>
          </cell>
          <cell r="F4926">
            <v>0</v>
          </cell>
          <cell r="G4926">
            <v>0</v>
          </cell>
          <cell r="H4926">
            <v>0</v>
          </cell>
          <cell r="I4926">
            <v>0</v>
          </cell>
          <cell r="J4926">
            <v>0</v>
          </cell>
          <cell r="K4926">
            <v>0</v>
          </cell>
          <cell r="L4926">
            <v>0</v>
          </cell>
          <cell r="M4926">
            <v>0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>
            <v>0</v>
          </cell>
          <cell r="T4926">
            <v>0</v>
          </cell>
        </row>
        <row r="4927">
          <cell r="A4927">
            <v>27527623</v>
          </cell>
          <cell r="B4927" t="str">
            <v>27527623 RG23C Ed Cess SC01 EG-A7</v>
          </cell>
          <cell r="C4927">
            <v>0</v>
          </cell>
          <cell r="D4927">
            <v>0</v>
          </cell>
          <cell r="E4927">
            <v>0</v>
          </cell>
          <cell r="F4927">
            <v>0</v>
          </cell>
          <cell r="G4927">
            <v>0</v>
          </cell>
          <cell r="H4927">
            <v>0</v>
          </cell>
          <cell r="I4927">
            <v>0</v>
          </cell>
          <cell r="J4927">
            <v>0</v>
          </cell>
          <cell r="K4927">
            <v>0</v>
          </cell>
          <cell r="L4927">
            <v>0</v>
          </cell>
          <cell r="M4927">
            <v>0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>
            <v>0</v>
          </cell>
          <cell r="T4927">
            <v>0</v>
          </cell>
        </row>
        <row r="4928">
          <cell r="A4928">
            <v>27527624</v>
          </cell>
          <cell r="B4928" t="str">
            <v>27527624 RG23C Ed Cess A041 EG-A8</v>
          </cell>
          <cell r="C4928">
            <v>0</v>
          </cell>
          <cell r="D4928">
            <v>0</v>
          </cell>
          <cell r="E4928">
            <v>0</v>
          </cell>
          <cell r="F4928">
            <v>0</v>
          </cell>
          <cell r="G4928">
            <v>0</v>
          </cell>
          <cell r="H4928">
            <v>0</v>
          </cell>
          <cell r="I4928">
            <v>0</v>
          </cell>
          <cell r="J4928">
            <v>0</v>
          </cell>
          <cell r="K4928">
            <v>0</v>
          </cell>
          <cell r="L4928">
            <v>0</v>
          </cell>
          <cell r="M4928">
            <v>0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>
            <v>0</v>
          </cell>
          <cell r="T4928">
            <v>0</v>
          </cell>
        </row>
        <row r="4929">
          <cell r="A4929">
            <v>27527625</v>
          </cell>
          <cell r="B4929" t="str">
            <v>27527625 RG23C Ed Cess F041 EG-A9</v>
          </cell>
          <cell r="C4929">
            <v>0</v>
          </cell>
          <cell r="D4929">
            <v>0</v>
          </cell>
          <cell r="E4929">
            <v>0</v>
          </cell>
          <cell r="F4929">
            <v>0</v>
          </cell>
          <cell r="G4929">
            <v>0</v>
          </cell>
          <cell r="H4929">
            <v>0</v>
          </cell>
          <cell r="I4929">
            <v>0</v>
          </cell>
          <cell r="J4929">
            <v>0</v>
          </cell>
          <cell r="K4929">
            <v>0</v>
          </cell>
          <cell r="L4929">
            <v>0</v>
          </cell>
          <cell r="M4929">
            <v>0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>
            <v>0</v>
          </cell>
          <cell r="T4929">
            <v>0</v>
          </cell>
        </row>
        <row r="4930">
          <cell r="A4930">
            <v>27528001</v>
          </cell>
          <cell r="B4930" t="str">
            <v>27528001 RG23C SHE Cess F002 EG-02</v>
          </cell>
          <cell r="C4930">
            <v>0</v>
          </cell>
          <cell r="D4930">
            <v>0</v>
          </cell>
          <cell r="E4930">
            <v>0</v>
          </cell>
          <cell r="F4930">
            <v>0</v>
          </cell>
          <cell r="G4930">
            <v>0</v>
          </cell>
          <cell r="H4930">
            <v>0</v>
          </cell>
          <cell r="I4930">
            <v>0</v>
          </cell>
          <cell r="J4930">
            <v>0</v>
          </cell>
          <cell r="K4930">
            <v>0</v>
          </cell>
          <cell r="L4930">
            <v>0</v>
          </cell>
          <cell r="M4930">
            <v>0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>
            <v>0</v>
          </cell>
          <cell r="T4930">
            <v>0</v>
          </cell>
        </row>
        <row r="4931">
          <cell r="A4931">
            <v>27528002</v>
          </cell>
          <cell r="B4931" t="str">
            <v>27528002 RG23C SHE Cess F003 EG-03</v>
          </cell>
          <cell r="C4931">
            <v>0</v>
          </cell>
          <cell r="D4931">
            <v>0</v>
          </cell>
          <cell r="E4931">
            <v>0</v>
          </cell>
          <cell r="F4931">
            <v>0</v>
          </cell>
          <cell r="G4931">
            <v>0</v>
          </cell>
          <cell r="H4931">
            <v>0</v>
          </cell>
          <cell r="I4931">
            <v>0</v>
          </cell>
          <cell r="J4931">
            <v>0</v>
          </cell>
          <cell r="K4931">
            <v>0</v>
          </cell>
          <cell r="L4931">
            <v>0</v>
          </cell>
          <cell r="M4931">
            <v>0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>
            <v>0</v>
          </cell>
          <cell r="T4931">
            <v>0</v>
          </cell>
        </row>
        <row r="4932">
          <cell r="A4932">
            <v>27528003</v>
          </cell>
          <cell r="B4932" t="str">
            <v>27528003 RG23C SHE Cess F016 EG-94</v>
          </cell>
          <cell r="C4932">
            <v>0</v>
          </cell>
          <cell r="D4932">
            <v>0</v>
          </cell>
          <cell r="E4932">
            <v>0</v>
          </cell>
          <cell r="F4932">
            <v>0</v>
          </cell>
          <cell r="G4932">
            <v>0</v>
          </cell>
          <cell r="H4932">
            <v>0</v>
          </cell>
          <cell r="I4932">
            <v>0</v>
          </cell>
          <cell r="J4932">
            <v>0</v>
          </cell>
          <cell r="K4932">
            <v>0</v>
          </cell>
          <cell r="L4932">
            <v>0</v>
          </cell>
          <cell r="M4932">
            <v>0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>
            <v>0</v>
          </cell>
          <cell r="T4932">
            <v>0</v>
          </cell>
        </row>
        <row r="4933">
          <cell r="A4933">
            <v>27528004</v>
          </cell>
          <cell r="B4933" t="str">
            <v>27528004 RG23C SHE Cess F005 EG-95</v>
          </cell>
          <cell r="C4933">
            <v>0</v>
          </cell>
          <cell r="D4933">
            <v>0</v>
          </cell>
          <cell r="E4933">
            <v>0</v>
          </cell>
          <cell r="F4933">
            <v>0</v>
          </cell>
          <cell r="G4933">
            <v>0</v>
          </cell>
          <cell r="H4933">
            <v>0</v>
          </cell>
          <cell r="I4933">
            <v>0</v>
          </cell>
          <cell r="J4933">
            <v>0</v>
          </cell>
          <cell r="K4933">
            <v>0</v>
          </cell>
          <cell r="L4933">
            <v>0</v>
          </cell>
          <cell r="M4933">
            <v>0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>
            <v>0</v>
          </cell>
          <cell r="S4933">
            <v>0</v>
          </cell>
          <cell r="T4933">
            <v>0</v>
          </cell>
        </row>
        <row r="4934">
          <cell r="A4934">
            <v>27528005</v>
          </cell>
          <cell r="B4934" t="str">
            <v>27528005 RG23C SHE Cess F007 EG-97</v>
          </cell>
          <cell r="C4934">
            <v>0</v>
          </cell>
          <cell r="D4934">
            <v>0</v>
          </cell>
          <cell r="E4934">
            <v>0</v>
          </cell>
          <cell r="F4934">
            <v>0</v>
          </cell>
          <cell r="G4934">
            <v>0</v>
          </cell>
          <cell r="H4934">
            <v>0</v>
          </cell>
          <cell r="I4934">
            <v>0</v>
          </cell>
          <cell r="J4934">
            <v>0</v>
          </cell>
          <cell r="K4934">
            <v>0</v>
          </cell>
          <cell r="L4934">
            <v>0</v>
          </cell>
          <cell r="M4934">
            <v>0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>
            <v>0</v>
          </cell>
          <cell r="T4934">
            <v>0</v>
          </cell>
        </row>
        <row r="4935">
          <cell r="A4935">
            <v>27528006</v>
          </cell>
          <cell r="B4935" t="str">
            <v>27528006 RG23C SHE Cess F015 EG-04</v>
          </cell>
          <cell r="C4935">
            <v>0</v>
          </cell>
          <cell r="D4935">
            <v>0</v>
          </cell>
          <cell r="E4935">
            <v>0</v>
          </cell>
          <cell r="F4935">
            <v>0</v>
          </cell>
          <cell r="G4935">
            <v>0</v>
          </cell>
          <cell r="H4935">
            <v>0</v>
          </cell>
          <cell r="I4935">
            <v>0</v>
          </cell>
          <cell r="J4935">
            <v>0</v>
          </cell>
          <cell r="K4935">
            <v>0</v>
          </cell>
          <cell r="L4935">
            <v>0</v>
          </cell>
          <cell r="M4935">
            <v>0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>
            <v>0</v>
          </cell>
          <cell r="T4935">
            <v>0</v>
          </cell>
        </row>
        <row r="4936">
          <cell r="A4936">
            <v>27528007</v>
          </cell>
          <cell r="B4936" t="str">
            <v>27528007 RG23C SHE Cess F010 EG-10</v>
          </cell>
          <cell r="C4936">
            <v>0</v>
          </cell>
          <cell r="D4936">
            <v>0</v>
          </cell>
          <cell r="E4936">
            <v>0</v>
          </cell>
          <cell r="F4936">
            <v>0</v>
          </cell>
          <cell r="G4936">
            <v>0</v>
          </cell>
          <cell r="H4936">
            <v>0</v>
          </cell>
          <cell r="I4936">
            <v>0</v>
          </cell>
          <cell r="J4936">
            <v>0</v>
          </cell>
          <cell r="K4936">
            <v>0</v>
          </cell>
          <cell r="L4936">
            <v>0</v>
          </cell>
          <cell r="M4936">
            <v>0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>
            <v>0</v>
          </cell>
          <cell r="T4936">
            <v>0</v>
          </cell>
        </row>
        <row r="4937">
          <cell r="A4937">
            <v>27528008</v>
          </cell>
          <cell r="B4937" t="str">
            <v>27528008 RG23C SHE Cess F014 EG-93</v>
          </cell>
          <cell r="C4937">
            <v>0</v>
          </cell>
          <cell r="D4937">
            <v>0</v>
          </cell>
          <cell r="E4937">
            <v>0</v>
          </cell>
          <cell r="F4937">
            <v>0</v>
          </cell>
          <cell r="G4937">
            <v>0</v>
          </cell>
          <cell r="H4937">
            <v>0</v>
          </cell>
          <cell r="I4937">
            <v>0</v>
          </cell>
          <cell r="J4937">
            <v>0</v>
          </cell>
          <cell r="K4937">
            <v>0</v>
          </cell>
          <cell r="L4937">
            <v>0</v>
          </cell>
          <cell r="M4937">
            <v>0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>
            <v>0</v>
          </cell>
          <cell r="T4937">
            <v>0</v>
          </cell>
        </row>
        <row r="4938">
          <cell r="A4938">
            <v>27528009</v>
          </cell>
          <cell r="B4938" t="str">
            <v>27528009 RG23C SHE Cess F008 EG-98</v>
          </cell>
          <cell r="C4938">
            <v>0</v>
          </cell>
          <cell r="D4938">
            <v>0</v>
          </cell>
          <cell r="E4938">
            <v>0</v>
          </cell>
          <cell r="F4938">
            <v>0</v>
          </cell>
          <cell r="G4938">
            <v>0</v>
          </cell>
          <cell r="H4938">
            <v>0</v>
          </cell>
          <cell r="I4938">
            <v>0</v>
          </cell>
          <cell r="J4938">
            <v>0</v>
          </cell>
          <cell r="K4938">
            <v>0</v>
          </cell>
          <cell r="L4938">
            <v>0</v>
          </cell>
          <cell r="M4938">
            <v>0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>
            <v>0</v>
          </cell>
          <cell r="T4938">
            <v>0</v>
          </cell>
        </row>
        <row r="4939">
          <cell r="A4939">
            <v>27528010</v>
          </cell>
          <cell r="B4939" t="str">
            <v>27528010 RG23C SHE Cess F009 EG-99</v>
          </cell>
          <cell r="C4939">
            <v>0</v>
          </cell>
          <cell r="D4939">
            <v>0</v>
          </cell>
          <cell r="E4939">
            <v>0</v>
          </cell>
          <cell r="F4939">
            <v>0</v>
          </cell>
          <cell r="G4939">
            <v>0</v>
          </cell>
          <cell r="H4939">
            <v>0</v>
          </cell>
          <cell r="I4939">
            <v>0</v>
          </cell>
          <cell r="J4939">
            <v>0</v>
          </cell>
          <cell r="K4939">
            <v>0</v>
          </cell>
          <cell r="L4939">
            <v>0</v>
          </cell>
          <cell r="M4939">
            <v>0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>
            <v>0</v>
          </cell>
          <cell r="T4939">
            <v>0</v>
          </cell>
        </row>
        <row r="4940">
          <cell r="A4940">
            <v>27528011</v>
          </cell>
          <cell r="B4940" t="str">
            <v>27528011 RG23C SHE Cess FS01 EG-26</v>
          </cell>
          <cell r="C4940">
            <v>0</v>
          </cell>
          <cell r="D4940">
            <v>0</v>
          </cell>
          <cell r="E4940">
            <v>0</v>
          </cell>
          <cell r="F4940">
            <v>0</v>
          </cell>
          <cell r="G4940">
            <v>0</v>
          </cell>
          <cell r="H4940">
            <v>0</v>
          </cell>
          <cell r="I4940">
            <v>0</v>
          </cell>
          <cell r="J4940">
            <v>0</v>
          </cell>
          <cell r="K4940">
            <v>0</v>
          </cell>
          <cell r="L4940">
            <v>0</v>
          </cell>
          <cell r="M4940">
            <v>0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>
            <v>0</v>
          </cell>
          <cell r="S4940">
            <v>0</v>
          </cell>
          <cell r="T4940">
            <v>0</v>
          </cell>
        </row>
        <row r="4941">
          <cell r="A4941">
            <v>27528012</v>
          </cell>
          <cell r="B4941" t="str">
            <v>27528012 RG23C SHE Cess FS02 EG-27</v>
          </cell>
          <cell r="C4941">
            <v>0</v>
          </cell>
          <cell r="D4941">
            <v>0</v>
          </cell>
          <cell r="E4941">
            <v>0</v>
          </cell>
          <cell r="F4941">
            <v>0</v>
          </cell>
          <cell r="G4941">
            <v>0</v>
          </cell>
          <cell r="H4941">
            <v>0</v>
          </cell>
          <cell r="I4941">
            <v>0</v>
          </cell>
          <cell r="J4941">
            <v>0</v>
          </cell>
          <cell r="K4941">
            <v>0</v>
          </cell>
          <cell r="L4941">
            <v>0</v>
          </cell>
          <cell r="M4941">
            <v>0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>
            <v>0</v>
          </cell>
          <cell r="S4941">
            <v>0</v>
          </cell>
          <cell r="T4941">
            <v>0</v>
          </cell>
        </row>
        <row r="4942">
          <cell r="A4942">
            <v>27528013</v>
          </cell>
          <cell r="B4942" t="str">
            <v>27528013 RG23C SHE Cess FS03 EG-28</v>
          </cell>
          <cell r="C4942">
            <v>0</v>
          </cell>
          <cell r="D4942">
            <v>0</v>
          </cell>
          <cell r="E4942">
            <v>0</v>
          </cell>
          <cell r="F4942">
            <v>0</v>
          </cell>
          <cell r="G4942">
            <v>0</v>
          </cell>
          <cell r="H4942">
            <v>0</v>
          </cell>
          <cell r="I4942">
            <v>0</v>
          </cell>
          <cell r="J4942">
            <v>0</v>
          </cell>
          <cell r="K4942">
            <v>0</v>
          </cell>
          <cell r="L4942">
            <v>0</v>
          </cell>
          <cell r="M4942">
            <v>0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>
            <v>0</v>
          </cell>
          <cell r="T4942">
            <v>0</v>
          </cell>
        </row>
        <row r="4943">
          <cell r="A4943">
            <v>27528014</v>
          </cell>
          <cell r="B4943" t="str">
            <v>27528014 RG23C SHE Cess FS04 EG-29</v>
          </cell>
          <cell r="C4943">
            <v>0</v>
          </cell>
          <cell r="D4943">
            <v>0</v>
          </cell>
          <cell r="E4943">
            <v>0</v>
          </cell>
          <cell r="F4943">
            <v>0</v>
          </cell>
          <cell r="G4943">
            <v>0</v>
          </cell>
          <cell r="H4943">
            <v>0</v>
          </cell>
          <cell r="I4943">
            <v>0</v>
          </cell>
          <cell r="J4943">
            <v>0</v>
          </cell>
          <cell r="K4943">
            <v>0</v>
          </cell>
          <cell r="L4943">
            <v>0</v>
          </cell>
          <cell r="M4943">
            <v>0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>
            <v>0</v>
          </cell>
          <cell r="T4943">
            <v>0</v>
          </cell>
        </row>
        <row r="4944">
          <cell r="A4944">
            <v>27528015</v>
          </cell>
          <cell r="B4944" t="str">
            <v>27528015 RG23C SHE Cess A011 EG-11</v>
          </cell>
          <cell r="C4944">
            <v>0</v>
          </cell>
          <cell r="D4944">
            <v>0</v>
          </cell>
          <cell r="E4944">
            <v>0</v>
          </cell>
          <cell r="F4944">
            <v>0</v>
          </cell>
          <cell r="G4944">
            <v>0</v>
          </cell>
          <cell r="H4944">
            <v>0</v>
          </cell>
          <cell r="I4944">
            <v>0</v>
          </cell>
          <cell r="J4944">
            <v>0</v>
          </cell>
          <cell r="K4944">
            <v>0</v>
          </cell>
          <cell r="L4944">
            <v>0</v>
          </cell>
          <cell r="M4944">
            <v>0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>
            <v>0</v>
          </cell>
          <cell r="T4944">
            <v>0</v>
          </cell>
        </row>
        <row r="4945">
          <cell r="A4945">
            <v>27528016</v>
          </cell>
          <cell r="B4945" t="str">
            <v>27528016 RG23C SHE Cess A012 EG-11</v>
          </cell>
          <cell r="C4945">
            <v>0</v>
          </cell>
          <cell r="D4945">
            <v>0</v>
          </cell>
          <cell r="E4945">
            <v>0</v>
          </cell>
          <cell r="F4945">
            <v>0</v>
          </cell>
          <cell r="G4945">
            <v>0</v>
          </cell>
          <cell r="H4945">
            <v>0</v>
          </cell>
          <cell r="I4945">
            <v>0</v>
          </cell>
          <cell r="J4945">
            <v>0</v>
          </cell>
          <cell r="K4945">
            <v>0</v>
          </cell>
          <cell r="L4945">
            <v>0</v>
          </cell>
          <cell r="M4945">
            <v>0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>
            <v>0</v>
          </cell>
          <cell r="T4945">
            <v>0</v>
          </cell>
        </row>
        <row r="4946">
          <cell r="A4946">
            <v>27528017</v>
          </cell>
          <cell r="B4946" t="str">
            <v>27528017 RG23C SHE Cess A013 EG-11</v>
          </cell>
          <cell r="C4946">
            <v>0</v>
          </cell>
          <cell r="D4946">
            <v>0</v>
          </cell>
          <cell r="E4946">
            <v>0</v>
          </cell>
          <cell r="F4946">
            <v>0</v>
          </cell>
          <cell r="G4946">
            <v>0</v>
          </cell>
          <cell r="H4946">
            <v>0</v>
          </cell>
          <cell r="I4946">
            <v>0</v>
          </cell>
          <cell r="J4946">
            <v>0</v>
          </cell>
          <cell r="K4946">
            <v>0</v>
          </cell>
          <cell r="L4946">
            <v>0</v>
          </cell>
          <cell r="M4946">
            <v>0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>
            <v>0</v>
          </cell>
          <cell r="T4946">
            <v>0</v>
          </cell>
        </row>
        <row r="4947">
          <cell r="A4947">
            <v>27528018</v>
          </cell>
          <cell r="B4947" t="str">
            <v>27528018 RG23C SHE Cess A002 EG-12</v>
          </cell>
          <cell r="C4947">
            <v>0</v>
          </cell>
          <cell r="D4947">
            <v>0</v>
          </cell>
          <cell r="E4947">
            <v>0</v>
          </cell>
          <cell r="F4947">
            <v>0</v>
          </cell>
          <cell r="G4947">
            <v>0</v>
          </cell>
          <cell r="H4947">
            <v>0</v>
          </cell>
          <cell r="I4947">
            <v>0</v>
          </cell>
          <cell r="J4947">
            <v>0</v>
          </cell>
          <cell r="K4947">
            <v>0</v>
          </cell>
          <cell r="L4947">
            <v>0</v>
          </cell>
          <cell r="M4947">
            <v>0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>
            <v>0</v>
          </cell>
          <cell r="T4947">
            <v>0</v>
          </cell>
        </row>
        <row r="4948">
          <cell r="A4948">
            <v>27528019</v>
          </cell>
          <cell r="B4948" t="str">
            <v>27528019 RG23C SHE Cess A003 EG-13</v>
          </cell>
          <cell r="C4948">
            <v>0</v>
          </cell>
          <cell r="D4948">
            <v>0</v>
          </cell>
          <cell r="E4948">
            <v>0</v>
          </cell>
          <cell r="F4948">
            <v>0</v>
          </cell>
          <cell r="G4948">
            <v>0</v>
          </cell>
          <cell r="H4948">
            <v>0</v>
          </cell>
          <cell r="I4948">
            <v>0</v>
          </cell>
          <cell r="J4948">
            <v>0</v>
          </cell>
          <cell r="K4948">
            <v>0</v>
          </cell>
          <cell r="L4948">
            <v>0</v>
          </cell>
          <cell r="M4948">
            <v>0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>
            <v>0</v>
          </cell>
          <cell r="T4948">
            <v>0</v>
          </cell>
        </row>
        <row r="4949">
          <cell r="A4949">
            <v>27528020</v>
          </cell>
          <cell r="B4949" t="str">
            <v>27528020 RG23C SHE Cess A004 EG-14</v>
          </cell>
          <cell r="C4949">
            <v>0</v>
          </cell>
          <cell r="D4949">
            <v>0</v>
          </cell>
          <cell r="E4949">
            <v>0</v>
          </cell>
          <cell r="F4949">
            <v>0</v>
          </cell>
          <cell r="G4949">
            <v>0</v>
          </cell>
          <cell r="H4949">
            <v>0</v>
          </cell>
          <cell r="I4949">
            <v>0</v>
          </cell>
          <cell r="J4949">
            <v>0</v>
          </cell>
          <cell r="K4949">
            <v>0</v>
          </cell>
          <cell r="L4949">
            <v>0</v>
          </cell>
          <cell r="M4949">
            <v>0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>
            <v>0</v>
          </cell>
          <cell r="T4949">
            <v>0</v>
          </cell>
        </row>
        <row r="4950">
          <cell r="A4950">
            <v>27528021</v>
          </cell>
          <cell r="B4950" t="str">
            <v>27528021 RG23C SHE Cess A005 EG-15</v>
          </cell>
          <cell r="C4950">
            <v>0</v>
          </cell>
          <cell r="D4950">
            <v>0</v>
          </cell>
          <cell r="E4950">
            <v>0</v>
          </cell>
          <cell r="F4950">
            <v>0</v>
          </cell>
          <cell r="G4950">
            <v>0</v>
          </cell>
          <cell r="H4950">
            <v>0</v>
          </cell>
          <cell r="I4950">
            <v>0</v>
          </cell>
          <cell r="J4950">
            <v>0</v>
          </cell>
          <cell r="K4950">
            <v>0</v>
          </cell>
          <cell r="L4950">
            <v>0</v>
          </cell>
          <cell r="M4950">
            <v>0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>
            <v>0</v>
          </cell>
          <cell r="T4950">
            <v>0</v>
          </cell>
        </row>
        <row r="4951">
          <cell r="A4951">
            <v>27528022</v>
          </cell>
          <cell r="B4951" t="str">
            <v>27528022 RG23C SHE Cess A006 EG-16</v>
          </cell>
          <cell r="C4951">
            <v>0</v>
          </cell>
          <cell r="D4951">
            <v>0</v>
          </cell>
          <cell r="E4951">
            <v>0</v>
          </cell>
          <cell r="F4951">
            <v>0</v>
          </cell>
          <cell r="G4951">
            <v>0</v>
          </cell>
          <cell r="H4951">
            <v>0</v>
          </cell>
          <cell r="I4951">
            <v>0</v>
          </cell>
          <cell r="J4951">
            <v>0</v>
          </cell>
          <cell r="K4951">
            <v>0</v>
          </cell>
          <cell r="L4951">
            <v>0</v>
          </cell>
          <cell r="M4951">
            <v>0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>
            <v>0</v>
          </cell>
          <cell r="T4951">
            <v>0</v>
          </cell>
        </row>
        <row r="4952">
          <cell r="A4952">
            <v>27528023</v>
          </cell>
          <cell r="B4952" t="str">
            <v>27528023 RG23C SHE Cess A015 EG-18</v>
          </cell>
          <cell r="C4952">
            <v>0</v>
          </cell>
          <cell r="D4952">
            <v>0</v>
          </cell>
          <cell r="E4952">
            <v>0</v>
          </cell>
          <cell r="F4952">
            <v>0</v>
          </cell>
          <cell r="G4952">
            <v>0</v>
          </cell>
          <cell r="H4952">
            <v>0</v>
          </cell>
          <cell r="I4952">
            <v>0</v>
          </cell>
          <cell r="J4952">
            <v>0</v>
          </cell>
          <cell r="K4952">
            <v>0</v>
          </cell>
          <cell r="L4952">
            <v>0</v>
          </cell>
          <cell r="M4952">
            <v>0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>
            <v>0</v>
          </cell>
          <cell r="T4952">
            <v>0</v>
          </cell>
        </row>
        <row r="4953">
          <cell r="A4953">
            <v>27528024</v>
          </cell>
          <cell r="B4953" t="str">
            <v>27528024 RG23C SHE Cess A018 EG-19</v>
          </cell>
          <cell r="C4953">
            <v>0</v>
          </cell>
          <cell r="D4953">
            <v>0</v>
          </cell>
          <cell r="E4953">
            <v>0</v>
          </cell>
          <cell r="F4953">
            <v>0</v>
          </cell>
          <cell r="G4953">
            <v>0</v>
          </cell>
          <cell r="H4953">
            <v>0</v>
          </cell>
          <cell r="I4953">
            <v>0</v>
          </cell>
          <cell r="J4953">
            <v>0</v>
          </cell>
          <cell r="K4953">
            <v>0</v>
          </cell>
          <cell r="L4953">
            <v>0</v>
          </cell>
          <cell r="M4953">
            <v>0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>
            <v>0</v>
          </cell>
          <cell r="T4953">
            <v>0</v>
          </cell>
        </row>
        <row r="4954">
          <cell r="A4954">
            <v>27528025</v>
          </cell>
          <cell r="B4954" t="str">
            <v>27528025 RG23C SHE Cess MD05 EG-45</v>
          </cell>
          <cell r="C4954">
            <v>0</v>
          </cell>
          <cell r="D4954">
            <v>0</v>
          </cell>
          <cell r="E4954">
            <v>0</v>
          </cell>
          <cell r="F4954">
            <v>0</v>
          </cell>
          <cell r="G4954">
            <v>0</v>
          </cell>
          <cell r="H4954">
            <v>0</v>
          </cell>
          <cell r="I4954">
            <v>0</v>
          </cell>
          <cell r="J4954">
            <v>0</v>
          </cell>
          <cell r="K4954">
            <v>0</v>
          </cell>
          <cell r="L4954">
            <v>0</v>
          </cell>
          <cell r="M4954">
            <v>0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>
            <v>0</v>
          </cell>
          <cell r="S4954">
            <v>0</v>
          </cell>
          <cell r="T4954">
            <v>0</v>
          </cell>
        </row>
        <row r="4955">
          <cell r="A4955">
            <v>27528026</v>
          </cell>
          <cell r="B4955" t="str">
            <v>27528026 RG23C SHE Cess A010 EG-56</v>
          </cell>
          <cell r="C4955">
            <v>0</v>
          </cell>
          <cell r="D4955">
            <v>0</v>
          </cell>
          <cell r="E4955">
            <v>0</v>
          </cell>
          <cell r="F4955">
            <v>0</v>
          </cell>
          <cell r="G4955">
            <v>0</v>
          </cell>
          <cell r="H4955">
            <v>0</v>
          </cell>
          <cell r="I4955">
            <v>0</v>
          </cell>
          <cell r="J4955">
            <v>0</v>
          </cell>
          <cell r="K4955">
            <v>0</v>
          </cell>
          <cell r="L4955">
            <v>0</v>
          </cell>
          <cell r="M4955">
            <v>0</v>
          </cell>
          <cell r="N4955">
            <v>0</v>
          </cell>
          <cell r="O4955">
            <v>0</v>
          </cell>
          <cell r="P4955">
            <v>0</v>
          </cell>
          <cell r="Q4955">
            <v>0</v>
          </cell>
          <cell r="R4955">
            <v>0</v>
          </cell>
          <cell r="S4955">
            <v>0</v>
          </cell>
          <cell r="T4955">
            <v>0</v>
          </cell>
        </row>
        <row r="4956">
          <cell r="A4956">
            <v>27528027</v>
          </cell>
          <cell r="B4956" t="str">
            <v>27528027 RG23C SHE Cess A008 EG-60</v>
          </cell>
          <cell r="C4956">
            <v>0</v>
          </cell>
          <cell r="D4956">
            <v>0</v>
          </cell>
          <cell r="E4956">
            <v>0</v>
          </cell>
          <cell r="F4956">
            <v>0</v>
          </cell>
          <cell r="G4956">
            <v>0</v>
          </cell>
          <cell r="H4956">
            <v>0</v>
          </cell>
          <cell r="I4956">
            <v>0</v>
          </cell>
          <cell r="J4956">
            <v>0</v>
          </cell>
          <cell r="K4956">
            <v>0</v>
          </cell>
          <cell r="L4956">
            <v>0</v>
          </cell>
          <cell r="M4956">
            <v>0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>
            <v>0</v>
          </cell>
          <cell r="T4956">
            <v>0</v>
          </cell>
        </row>
        <row r="4957">
          <cell r="A4957">
            <v>27528028</v>
          </cell>
          <cell r="B4957" t="str">
            <v>27528028 RG23C SHE Cess A009 EG-61</v>
          </cell>
          <cell r="C4957">
            <v>0</v>
          </cell>
          <cell r="D4957">
            <v>0</v>
          </cell>
          <cell r="E4957">
            <v>0</v>
          </cell>
          <cell r="F4957">
            <v>0</v>
          </cell>
          <cell r="G4957">
            <v>0</v>
          </cell>
          <cell r="H4957">
            <v>0</v>
          </cell>
          <cell r="I4957">
            <v>0</v>
          </cell>
          <cell r="J4957">
            <v>0</v>
          </cell>
          <cell r="K4957">
            <v>0</v>
          </cell>
          <cell r="L4957">
            <v>0</v>
          </cell>
          <cell r="M4957">
            <v>0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>
            <v>0</v>
          </cell>
          <cell r="T4957">
            <v>0</v>
          </cell>
        </row>
        <row r="4958">
          <cell r="A4958">
            <v>27528029</v>
          </cell>
          <cell r="B4958" t="str">
            <v>27528029 RG23C SHE Cess F001 EG-62</v>
          </cell>
          <cell r="C4958">
            <v>0</v>
          </cell>
          <cell r="D4958">
            <v>0</v>
          </cell>
          <cell r="E4958">
            <v>0</v>
          </cell>
          <cell r="F4958">
            <v>0</v>
          </cell>
          <cell r="G4958">
            <v>0</v>
          </cell>
          <cell r="H4958">
            <v>0</v>
          </cell>
          <cell r="I4958">
            <v>0</v>
          </cell>
          <cell r="J4958">
            <v>0</v>
          </cell>
          <cell r="K4958">
            <v>0</v>
          </cell>
          <cell r="L4958">
            <v>0</v>
          </cell>
          <cell r="M4958">
            <v>0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>
            <v>0</v>
          </cell>
          <cell r="S4958">
            <v>0</v>
          </cell>
          <cell r="T4958">
            <v>0</v>
          </cell>
        </row>
        <row r="4959">
          <cell r="A4959">
            <v>27528030</v>
          </cell>
          <cell r="B4959" t="str">
            <v>27528030 RG23C SHE Cess SA01 EG-63</v>
          </cell>
          <cell r="C4959">
            <v>0</v>
          </cell>
          <cell r="D4959">
            <v>0</v>
          </cell>
          <cell r="E4959">
            <v>0</v>
          </cell>
          <cell r="F4959">
            <v>0</v>
          </cell>
          <cell r="G4959">
            <v>0</v>
          </cell>
          <cell r="H4959">
            <v>0</v>
          </cell>
          <cell r="I4959">
            <v>0</v>
          </cell>
          <cell r="J4959">
            <v>0</v>
          </cell>
          <cell r="K4959">
            <v>0</v>
          </cell>
          <cell r="L4959">
            <v>0</v>
          </cell>
          <cell r="M4959">
            <v>0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>
            <v>0</v>
          </cell>
          <cell r="S4959">
            <v>0</v>
          </cell>
          <cell r="T4959">
            <v>0</v>
          </cell>
        </row>
        <row r="4960">
          <cell r="A4960">
            <v>27528031</v>
          </cell>
          <cell r="B4960" t="str">
            <v>27528031 RG23C SHE Cess SF01 EG-63</v>
          </cell>
          <cell r="C4960">
            <v>0</v>
          </cell>
          <cell r="D4960">
            <v>0</v>
          </cell>
          <cell r="E4960">
            <v>0</v>
          </cell>
          <cell r="F4960">
            <v>0</v>
          </cell>
          <cell r="G4960">
            <v>0</v>
          </cell>
          <cell r="H4960">
            <v>0</v>
          </cell>
          <cell r="I4960">
            <v>0</v>
          </cell>
          <cell r="J4960">
            <v>0</v>
          </cell>
          <cell r="K4960">
            <v>0</v>
          </cell>
          <cell r="L4960">
            <v>0</v>
          </cell>
          <cell r="M4960">
            <v>0</v>
          </cell>
          <cell r="N4960">
            <v>0</v>
          </cell>
          <cell r="O4960">
            <v>0</v>
          </cell>
          <cell r="P4960">
            <v>0</v>
          </cell>
          <cell r="Q4960">
            <v>0</v>
          </cell>
          <cell r="R4960">
            <v>0</v>
          </cell>
          <cell r="S4960">
            <v>0</v>
          </cell>
          <cell r="T4960">
            <v>0</v>
          </cell>
        </row>
        <row r="4961">
          <cell r="A4961">
            <v>27528032</v>
          </cell>
          <cell r="B4961" t="str">
            <v>27528032 RG23C SHE Cess SF02 EG-63</v>
          </cell>
          <cell r="C4961">
            <v>0</v>
          </cell>
          <cell r="D4961">
            <v>0</v>
          </cell>
          <cell r="E4961">
            <v>0</v>
          </cell>
          <cell r="F4961">
            <v>0</v>
          </cell>
          <cell r="G4961">
            <v>0</v>
          </cell>
          <cell r="H4961">
            <v>0</v>
          </cell>
          <cell r="I4961">
            <v>0</v>
          </cell>
          <cell r="J4961">
            <v>0</v>
          </cell>
          <cell r="K4961">
            <v>0</v>
          </cell>
          <cell r="L4961">
            <v>0</v>
          </cell>
          <cell r="M4961">
            <v>0</v>
          </cell>
          <cell r="N4961">
            <v>0</v>
          </cell>
          <cell r="O4961">
            <v>0</v>
          </cell>
          <cell r="P4961">
            <v>0</v>
          </cell>
          <cell r="Q4961">
            <v>0</v>
          </cell>
          <cell r="R4961">
            <v>0</v>
          </cell>
          <cell r="S4961">
            <v>0</v>
          </cell>
          <cell r="T4961">
            <v>0</v>
          </cell>
        </row>
        <row r="4962">
          <cell r="A4962">
            <v>27528033</v>
          </cell>
          <cell r="B4962" t="str">
            <v>27528033 RG23C SHE Cess SA02 EG-64</v>
          </cell>
          <cell r="C4962">
            <v>0</v>
          </cell>
          <cell r="D4962">
            <v>0</v>
          </cell>
          <cell r="E4962">
            <v>0</v>
          </cell>
          <cell r="F4962">
            <v>0</v>
          </cell>
          <cell r="G4962">
            <v>0</v>
          </cell>
          <cell r="H4962">
            <v>0</v>
          </cell>
          <cell r="I4962">
            <v>0</v>
          </cell>
          <cell r="J4962">
            <v>0</v>
          </cell>
          <cell r="K4962">
            <v>0</v>
          </cell>
          <cell r="L4962">
            <v>0</v>
          </cell>
          <cell r="M4962">
            <v>0</v>
          </cell>
          <cell r="N4962">
            <v>0</v>
          </cell>
          <cell r="O4962">
            <v>0</v>
          </cell>
          <cell r="P4962">
            <v>0</v>
          </cell>
          <cell r="Q4962">
            <v>0</v>
          </cell>
          <cell r="R4962">
            <v>0</v>
          </cell>
          <cell r="S4962">
            <v>0</v>
          </cell>
          <cell r="T4962">
            <v>0</v>
          </cell>
        </row>
        <row r="4963">
          <cell r="A4963">
            <v>27528034</v>
          </cell>
          <cell r="B4963" t="str">
            <v>27528034 RG23C SHE Cess SA03 EG-65</v>
          </cell>
          <cell r="C4963">
            <v>0</v>
          </cell>
          <cell r="D4963">
            <v>0</v>
          </cell>
          <cell r="E4963">
            <v>0</v>
          </cell>
          <cell r="F4963">
            <v>0</v>
          </cell>
          <cell r="G4963">
            <v>0</v>
          </cell>
          <cell r="H4963">
            <v>0</v>
          </cell>
          <cell r="I4963">
            <v>0</v>
          </cell>
          <cell r="J4963">
            <v>0</v>
          </cell>
          <cell r="K4963">
            <v>0</v>
          </cell>
          <cell r="L4963">
            <v>0</v>
          </cell>
          <cell r="M4963">
            <v>0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>
            <v>0</v>
          </cell>
          <cell r="S4963">
            <v>0</v>
          </cell>
          <cell r="T4963">
            <v>0</v>
          </cell>
        </row>
        <row r="4964">
          <cell r="A4964">
            <v>27528035</v>
          </cell>
          <cell r="B4964" t="str">
            <v>27528035 RG23C SHE Cess A016 EG-71</v>
          </cell>
          <cell r="C4964">
            <v>0</v>
          </cell>
          <cell r="D4964">
            <v>0</v>
          </cell>
          <cell r="E4964">
            <v>0</v>
          </cell>
          <cell r="F4964">
            <v>0</v>
          </cell>
          <cell r="G4964">
            <v>0</v>
          </cell>
          <cell r="H4964">
            <v>0</v>
          </cell>
          <cell r="I4964">
            <v>0</v>
          </cell>
          <cell r="J4964">
            <v>0</v>
          </cell>
          <cell r="K4964">
            <v>0</v>
          </cell>
          <cell r="L4964">
            <v>0</v>
          </cell>
          <cell r="M4964">
            <v>0</v>
          </cell>
          <cell r="N4964">
            <v>0</v>
          </cell>
          <cell r="O4964">
            <v>0</v>
          </cell>
          <cell r="P4964">
            <v>0</v>
          </cell>
          <cell r="Q4964">
            <v>0</v>
          </cell>
          <cell r="R4964">
            <v>0</v>
          </cell>
          <cell r="S4964">
            <v>0</v>
          </cell>
          <cell r="T4964">
            <v>0</v>
          </cell>
        </row>
        <row r="4965">
          <cell r="A4965">
            <v>27528036</v>
          </cell>
          <cell r="B4965" t="str">
            <v>27528036 RG23C SHE Cess F013 EG-72</v>
          </cell>
          <cell r="C4965">
            <v>0</v>
          </cell>
          <cell r="D4965">
            <v>0</v>
          </cell>
          <cell r="E4965">
            <v>0</v>
          </cell>
          <cell r="F4965">
            <v>0</v>
          </cell>
          <cell r="G4965">
            <v>0</v>
          </cell>
          <cell r="H4965">
            <v>0</v>
          </cell>
          <cell r="I4965">
            <v>0</v>
          </cell>
          <cell r="J4965">
            <v>0</v>
          </cell>
          <cell r="K4965">
            <v>0</v>
          </cell>
          <cell r="L4965">
            <v>0</v>
          </cell>
          <cell r="M4965">
            <v>0</v>
          </cell>
          <cell r="N4965">
            <v>0</v>
          </cell>
          <cell r="O4965">
            <v>0</v>
          </cell>
          <cell r="P4965">
            <v>0</v>
          </cell>
          <cell r="Q4965">
            <v>0</v>
          </cell>
          <cell r="R4965">
            <v>0</v>
          </cell>
          <cell r="S4965">
            <v>0</v>
          </cell>
          <cell r="T4965">
            <v>0</v>
          </cell>
        </row>
        <row r="4966">
          <cell r="A4966">
            <v>27528037</v>
          </cell>
          <cell r="B4966" t="str">
            <v>27528037 RG23C SHE Cess SK01 EG-73</v>
          </cell>
          <cell r="C4966">
            <v>0</v>
          </cell>
          <cell r="D4966">
            <v>0</v>
          </cell>
          <cell r="E4966">
            <v>0</v>
          </cell>
          <cell r="F4966">
            <v>0</v>
          </cell>
          <cell r="G4966">
            <v>0</v>
          </cell>
          <cell r="H4966">
            <v>0</v>
          </cell>
          <cell r="I4966">
            <v>0</v>
          </cell>
          <cell r="J4966">
            <v>0</v>
          </cell>
          <cell r="K4966">
            <v>0</v>
          </cell>
          <cell r="L4966">
            <v>0</v>
          </cell>
          <cell r="M4966">
            <v>0</v>
          </cell>
          <cell r="N4966">
            <v>0</v>
          </cell>
          <cell r="O4966">
            <v>0</v>
          </cell>
          <cell r="P4966">
            <v>0</v>
          </cell>
          <cell r="Q4966">
            <v>0</v>
          </cell>
          <cell r="R4966">
            <v>0</v>
          </cell>
          <cell r="S4966">
            <v>0</v>
          </cell>
          <cell r="T4966">
            <v>0</v>
          </cell>
        </row>
        <row r="4967">
          <cell r="A4967">
            <v>27528039</v>
          </cell>
          <cell r="B4967" t="str">
            <v>27528039 RG23C SHE Cess A017 EG-81</v>
          </cell>
          <cell r="C4967">
            <v>0</v>
          </cell>
          <cell r="D4967">
            <v>0</v>
          </cell>
          <cell r="E4967">
            <v>0</v>
          </cell>
          <cell r="F4967">
            <v>0</v>
          </cell>
          <cell r="G4967">
            <v>0</v>
          </cell>
          <cell r="H4967">
            <v>0</v>
          </cell>
          <cell r="I4967">
            <v>0</v>
          </cell>
          <cell r="J4967">
            <v>0</v>
          </cell>
          <cell r="K4967">
            <v>0</v>
          </cell>
          <cell r="L4967">
            <v>0</v>
          </cell>
          <cell r="M4967">
            <v>0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>
            <v>0</v>
          </cell>
          <cell r="S4967">
            <v>0</v>
          </cell>
          <cell r="T4967">
            <v>0</v>
          </cell>
        </row>
        <row r="4968">
          <cell r="A4968">
            <v>27528040</v>
          </cell>
          <cell r="B4968" t="str">
            <v>27528040 RG23C SHE Cess F017 EG-82</v>
          </cell>
          <cell r="C4968">
            <v>0</v>
          </cell>
          <cell r="D4968">
            <v>0</v>
          </cell>
          <cell r="E4968">
            <v>0</v>
          </cell>
          <cell r="F4968">
            <v>0</v>
          </cell>
          <cell r="G4968">
            <v>0</v>
          </cell>
          <cell r="H4968">
            <v>0</v>
          </cell>
          <cell r="I4968">
            <v>0</v>
          </cell>
          <cell r="J4968">
            <v>0</v>
          </cell>
          <cell r="K4968">
            <v>0</v>
          </cell>
          <cell r="L4968">
            <v>0</v>
          </cell>
          <cell r="M4968">
            <v>0</v>
          </cell>
          <cell r="N4968">
            <v>0</v>
          </cell>
          <cell r="O4968">
            <v>0</v>
          </cell>
          <cell r="P4968">
            <v>0</v>
          </cell>
          <cell r="Q4968">
            <v>0</v>
          </cell>
          <cell r="R4968">
            <v>0</v>
          </cell>
          <cell r="S4968">
            <v>0</v>
          </cell>
          <cell r="T4968">
            <v>0</v>
          </cell>
        </row>
        <row r="4969">
          <cell r="A4969">
            <v>27528041</v>
          </cell>
          <cell r="B4969" t="str">
            <v>27528041 RG23C SHE Cess SV01 EG-83</v>
          </cell>
          <cell r="C4969">
            <v>0</v>
          </cell>
          <cell r="D4969">
            <v>0</v>
          </cell>
          <cell r="E4969">
            <v>0</v>
          </cell>
          <cell r="F4969">
            <v>0</v>
          </cell>
          <cell r="G4969">
            <v>0</v>
          </cell>
          <cell r="H4969">
            <v>0</v>
          </cell>
          <cell r="I4969">
            <v>0</v>
          </cell>
          <cell r="J4969">
            <v>0</v>
          </cell>
          <cell r="K4969">
            <v>0</v>
          </cell>
          <cell r="L4969">
            <v>0</v>
          </cell>
          <cell r="M4969">
            <v>0</v>
          </cell>
          <cell r="N4969">
            <v>0</v>
          </cell>
          <cell r="O4969">
            <v>0</v>
          </cell>
          <cell r="P4969">
            <v>0</v>
          </cell>
          <cell r="Q4969">
            <v>0</v>
          </cell>
          <cell r="R4969">
            <v>0</v>
          </cell>
          <cell r="S4969">
            <v>0</v>
          </cell>
          <cell r="T4969">
            <v>0</v>
          </cell>
        </row>
        <row r="4970">
          <cell r="A4970">
            <v>27528061</v>
          </cell>
          <cell r="B4970" t="str">
            <v>27528061 RG23C SHE Cess AMRV EG-22</v>
          </cell>
          <cell r="C4970">
            <v>0</v>
          </cell>
          <cell r="D4970">
            <v>0</v>
          </cell>
          <cell r="E4970">
            <v>0</v>
          </cell>
          <cell r="F4970">
            <v>0</v>
          </cell>
          <cell r="G4970">
            <v>0</v>
          </cell>
          <cell r="H4970">
            <v>0</v>
          </cell>
          <cell r="I4970">
            <v>0</v>
          </cell>
          <cell r="J4970">
            <v>0</v>
          </cell>
          <cell r="K4970">
            <v>0</v>
          </cell>
          <cell r="L4970">
            <v>0</v>
          </cell>
          <cell r="M4970">
            <v>0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>
            <v>0</v>
          </cell>
          <cell r="S4970">
            <v>0</v>
          </cell>
          <cell r="T4970">
            <v>0</v>
          </cell>
        </row>
        <row r="4971">
          <cell r="A4971">
            <v>27528062</v>
          </cell>
          <cell r="B4971" t="str">
            <v>27528062 RG23C SHE Cess FMRV EG-'22</v>
          </cell>
          <cell r="C4971">
            <v>0</v>
          </cell>
          <cell r="D4971">
            <v>0</v>
          </cell>
          <cell r="E4971">
            <v>0</v>
          </cell>
          <cell r="F4971">
            <v>0</v>
          </cell>
          <cell r="G4971">
            <v>0</v>
          </cell>
          <cell r="H4971">
            <v>0</v>
          </cell>
          <cell r="I4971">
            <v>0</v>
          </cell>
          <cell r="J4971">
            <v>0</v>
          </cell>
          <cell r="K4971">
            <v>0</v>
          </cell>
          <cell r="L4971">
            <v>0</v>
          </cell>
          <cell r="M4971">
            <v>0</v>
          </cell>
          <cell r="N4971">
            <v>0</v>
          </cell>
          <cell r="O4971">
            <v>0</v>
          </cell>
          <cell r="P4971">
            <v>0</v>
          </cell>
          <cell r="Q4971">
            <v>0</v>
          </cell>
          <cell r="R4971">
            <v>0</v>
          </cell>
          <cell r="S4971">
            <v>0</v>
          </cell>
          <cell r="T4971">
            <v>0</v>
          </cell>
        </row>
        <row r="4972">
          <cell r="A4972">
            <v>27528063</v>
          </cell>
          <cell r="B4972" t="str">
            <v>27528063 RG23C SHE Cess MRVA EG-23</v>
          </cell>
          <cell r="C4972">
            <v>0</v>
          </cell>
          <cell r="D4972">
            <v>0</v>
          </cell>
          <cell r="E4972">
            <v>0</v>
          </cell>
          <cell r="F4972">
            <v>0</v>
          </cell>
          <cell r="G4972">
            <v>0</v>
          </cell>
          <cell r="H4972">
            <v>0</v>
          </cell>
          <cell r="I4972">
            <v>0</v>
          </cell>
          <cell r="J4972">
            <v>0</v>
          </cell>
          <cell r="K4972">
            <v>0</v>
          </cell>
          <cell r="L4972">
            <v>0</v>
          </cell>
          <cell r="M4972">
            <v>0</v>
          </cell>
          <cell r="N4972">
            <v>0</v>
          </cell>
          <cell r="O4972">
            <v>0</v>
          </cell>
          <cell r="P4972">
            <v>0</v>
          </cell>
          <cell r="Q4972">
            <v>0</v>
          </cell>
          <cell r="R4972">
            <v>0</v>
          </cell>
          <cell r="S4972">
            <v>0</v>
          </cell>
          <cell r="T4972">
            <v>0</v>
          </cell>
        </row>
        <row r="4973">
          <cell r="A4973">
            <v>27528064</v>
          </cell>
          <cell r="B4973" t="str">
            <v>27528064 RG23C SHE Cess MRVF EG-24</v>
          </cell>
          <cell r="C4973">
            <v>0</v>
          </cell>
          <cell r="D4973">
            <v>0</v>
          </cell>
          <cell r="E4973">
            <v>0</v>
          </cell>
          <cell r="F4973">
            <v>0</v>
          </cell>
          <cell r="G4973">
            <v>0</v>
          </cell>
          <cell r="H4973">
            <v>0</v>
          </cell>
          <cell r="I4973">
            <v>0</v>
          </cell>
          <cell r="J4973">
            <v>0</v>
          </cell>
          <cell r="K4973">
            <v>0</v>
          </cell>
          <cell r="L4973">
            <v>0</v>
          </cell>
          <cell r="M4973">
            <v>0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>
            <v>0</v>
          </cell>
          <cell r="T4973">
            <v>0</v>
          </cell>
        </row>
        <row r="4974">
          <cell r="A4974">
            <v>27528065</v>
          </cell>
          <cell r="B4974" t="str">
            <v>27528065 RG23C SHE Cess MRVH EG-25</v>
          </cell>
          <cell r="C4974">
            <v>0</v>
          </cell>
          <cell r="D4974">
            <v>0</v>
          </cell>
          <cell r="E4974">
            <v>0</v>
          </cell>
          <cell r="F4974">
            <v>0</v>
          </cell>
          <cell r="G4974">
            <v>0</v>
          </cell>
          <cell r="H4974">
            <v>0</v>
          </cell>
          <cell r="I4974">
            <v>0</v>
          </cell>
          <cell r="J4974">
            <v>0</v>
          </cell>
          <cell r="K4974">
            <v>0</v>
          </cell>
          <cell r="L4974">
            <v>0</v>
          </cell>
          <cell r="M4974">
            <v>0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>
            <v>0</v>
          </cell>
          <cell r="S4974">
            <v>0</v>
          </cell>
          <cell r="T4974">
            <v>0</v>
          </cell>
        </row>
        <row r="4975">
          <cell r="A4975">
            <v>27528074</v>
          </cell>
          <cell r="B4975" t="str">
            <v>27528074 RG23C SHE Cess AI05 EG-09</v>
          </cell>
          <cell r="C4975">
            <v>0</v>
          </cell>
          <cell r="D4975">
            <v>0</v>
          </cell>
          <cell r="E4975">
            <v>0</v>
          </cell>
          <cell r="F4975">
            <v>0</v>
          </cell>
          <cell r="G4975">
            <v>0</v>
          </cell>
          <cell r="H4975">
            <v>0</v>
          </cell>
          <cell r="I4975">
            <v>0</v>
          </cell>
          <cell r="J4975">
            <v>0</v>
          </cell>
          <cell r="K4975">
            <v>0</v>
          </cell>
          <cell r="L4975">
            <v>0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>
            <v>0</v>
          </cell>
          <cell r="S4975">
            <v>0</v>
          </cell>
          <cell r="T4975">
            <v>0</v>
          </cell>
        </row>
        <row r="4976">
          <cell r="A4976">
            <v>27528075</v>
          </cell>
          <cell r="B4976" t="str">
            <v>27528075 RG23C SHE Cess AR03 EG-06</v>
          </cell>
          <cell r="C4976">
            <v>0</v>
          </cell>
          <cell r="D4976">
            <v>0</v>
          </cell>
          <cell r="E4976">
            <v>0</v>
          </cell>
          <cell r="F4976">
            <v>0</v>
          </cell>
          <cell r="G4976">
            <v>0</v>
          </cell>
          <cell r="H4976">
            <v>0</v>
          </cell>
          <cell r="I4976">
            <v>0</v>
          </cell>
          <cell r="J4976">
            <v>0</v>
          </cell>
          <cell r="K4976">
            <v>0</v>
          </cell>
          <cell r="L4976">
            <v>0</v>
          </cell>
          <cell r="M4976">
            <v>0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>
            <v>0</v>
          </cell>
          <cell r="S4976">
            <v>0</v>
          </cell>
          <cell r="T4976">
            <v>0</v>
          </cell>
        </row>
        <row r="4977">
          <cell r="A4977">
            <v>27528091</v>
          </cell>
          <cell r="B4977" t="str">
            <v>27528091 RG23C SHE Cess A028 EG-68</v>
          </cell>
          <cell r="C4977">
            <v>0</v>
          </cell>
          <cell r="D4977">
            <v>0</v>
          </cell>
          <cell r="E4977">
            <v>0</v>
          </cell>
          <cell r="F4977">
            <v>0</v>
          </cell>
          <cell r="G4977">
            <v>0</v>
          </cell>
          <cell r="H4977">
            <v>0</v>
          </cell>
          <cell r="I4977">
            <v>0</v>
          </cell>
          <cell r="J4977">
            <v>0</v>
          </cell>
          <cell r="K4977">
            <v>0</v>
          </cell>
          <cell r="L4977">
            <v>0</v>
          </cell>
          <cell r="M4977">
            <v>0</v>
          </cell>
          <cell r="N4977">
            <v>0</v>
          </cell>
          <cell r="O4977">
            <v>0</v>
          </cell>
          <cell r="P4977">
            <v>0</v>
          </cell>
          <cell r="Q4977">
            <v>0</v>
          </cell>
          <cell r="R4977">
            <v>0</v>
          </cell>
          <cell r="S4977">
            <v>0</v>
          </cell>
          <cell r="T4977">
            <v>0</v>
          </cell>
        </row>
        <row r="4978">
          <cell r="A4978">
            <v>27528103</v>
          </cell>
          <cell r="B4978" t="str">
            <v>27528103 RG23C SHE Cess FPWS EG-59</v>
          </cell>
          <cell r="C4978">
            <v>0</v>
          </cell>
          <cell r="D4978">
            <v>0</v>
          </cell>
          <cell r="E4978">
            <v>0</v>
          </cell>
          <cell r="F4978">
            <v>0</v>
          </cell>
          <cell r="G4978">
            <v>0</v>
          </cell>
          <cell r="H4978">
            <v>0</v>
          </cell>
          <cell r="I4978">
            <v>0</v>
          </cell>
          <cell r="J4978">
            <v>0</v>
          </cell>
          <cell r="K4978">
            <v>0</v>
          </cell>
          <cell r="L4978">
            <v>0</v>
          </cell>
          <cell r="M4978">
            <v>0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>
            <v>0</v>
          </cell>
          <cell r="S4978">
            <v>0</v>
          </cell>
          <cell r="T4978">
            <v>0</v>
          </cell>
        </row>
        <row r="4979">
          <cell r="A4979">
            <v>27528105</v>
          </cell>
          <cell r="B4979" t="str">
            <v>27528105 RG23C SHE Cess ASCB EG-78</v>
          </cell>
          <cell r="C4979">
            <v>0</v>
          </cell>
          <cell r="D4979">
            <v>0</v>
          </cell>
          <cell r="E4979">
            <v>0</v>
          </cell>
          <cell r="F4979">
            <v>0</v>
          </cell>
          <cell r="G4979">
            <v>0</v>
          </cell>
          <cell r="H4979">
            <v>0</v>
          </cell>
          <cell r="I4979">
            <v>0</v>
          </cell>
          <cell r="J4979">
            <v>0</v>
          </cell>
          <cell r="K4979">
            <v>0</v>
          </cell>
          <cell r="L4979">
            <v>0</v>
          </cell>
          <cell r="M4979">
            <v>0</v>
          </cell>
          <cell r="N4979">
            <v>0</v>
          </cell>
          <cell r="O4979">
            <v>0</v>
          </cell>
          <cell r="P4979">
            <v>0</v>
          </cell>
          <cell r="Q4979">
            <v>0</v>
          </cell>
          <cell r="R4979">
            <v>0</v>
          </cell>
          <cell r="S4979">
            <v>0</v>
          </cell>
          <cell r="T4979">
            <v>0</v>
          </cell>
        </row>
        <row r="4980">
          <cell r="A4980">
            <v>27528108</v>
          </cell>
          <cell r="B4980" t="str">
            <v>27528108 RG23C SHE Cess SS01 EG-74</v>
          </cell>
          <cell r="C4980">
            <v>0</v>
          </cell>
          <cell r="D4980">
            <v>0</v>
          </cell>
          <cell r="E4980">
            <v>0</v>
          </cell>
          <cell r="F4980">
            <v>0</v>
          </cell>
          <cell r="G4980">
            <v>0</v>
          </cell>
          <cell r="H4980">
            <v>0</v>
          </cell>
          <cell r="I4980">
            <v>0</v>
          </cell>
          <cell r="J4980">
            <v>0</v>
          </cell>
          <cell r="K4980">
            <v>0</v>
          </cell>
          <cell r="L4980">
            <v>0</v>
          </cell>
          <cell r="M4980">
            <v>0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>
            <v>0</v>
          </cell>
          <cell r="S4980">
            <v>0</v>
          </cell>
          <cell r="T4980">
            <v>0</v>
          </cell>
        </row>
        <row r="4981">
          <cell r="A4981">
            <v>27528110</v>
          </cell>
          <cell r="B4981" t="str">
            <v>27528110 RG23C SHE Cess SJ01 EG-91</v>
          </cell>
          <cell r="C4981">
            <v>0</v>
          </cell>
          <cell r="D4981">
            <v>0</v>
          </cell>
          <cell r="E4981">
            <v>0</v>
          </cell>
          <cell r="F4981">
            <v>0</v>
          </cell>
          <cell r="G4981">
            <v>0</v>
          </cell>
          <cell r="H4981">
            <v>0</v>
          </cell>
          <cell r="I4981">
            <v>0</v>
          </cell>
          <cell r="J4981">
            <v>0</v>
          </cell>
          <cell r="K4981">
            <v>0</v>
          </cell>
          <cell r="L4981">
            <v>0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>
            <v>0</v>
          </cell>
          <cell r="S4981">
            <v>0</v>
          </cell>
          <cell r="T4981">
            <v>0</v>
          </cell>
        </row>
        <row r="4982">
          <cell r="A4982">
            <v>27528111</v>
          </cell>
          <cell r="B4982" t="str">
            <v>27528111 RG23C SHE Cess MT05 EG-B1</v>
          </cell>
          <cell r="C4982">
            <v>0</v>
          </cell>
          <cell r="D4982">
            <v>0</v>
          </cell>
          <cell r="E4982">
            <v>0</v>
          </cell>
          <cell r="F4982">
            <v>0</v>
          </cell>
          <cell r="G4982">
            <v>0</v>
          </cell>
          <cell r="H4982">
            <v>0</v>
          </cell>
          <cell r="I4982">
            <v>0</v>
          </cell>
          <cell r="J4982">
            <v>0</v>
          </cell>
          <cell r="K4982">
            <v>0</v>
          </cell>
          <cell r="L4982">
            <v>0</v>
          </cell>
          <cell r="M4982">
            <v>0</v>
          </cell>
          <cell r="N4982">
            <v>0</v>
          </cell>
          <cell r="O4982">
            <v>0</v>
          </cell>
          <cell r="P4982">
            <v>0</v>
          </cell>
          <cell r="Q4982">
            <v>0</v>
          </cell>
          <cell r="R4982">
            <v>0</v>
          </cell>
          <cell r="S4982">
            <v>0</v>
          </cell>
          <cell r="T4982">
            <v>0</v>
          </cell>
        </row>
        <row r="4983">
          <cell r="A4983">
            <v>27528112</v>
          </cell>
          <cell r="B4983" t="str">
            <v>27528112 RG23C SHE Cess MT07 EG-B2</v>
          </cell>
          <cell r="C4983">
            <v>0</v>
          </cell>
          <cell r="D4983">
            <v>0</v>
          </cell>
          <cell r="E4983">
            <v>0</v>
          </cell>
          <cell r="F4983">
            <v>0</v>
          </cell>
          <cell r="G4983">
            <v>0</v>
          </cell>
          <cell r="H4983">
            <v>0</v>
          </cell>
          <cell r="I4983">
            <v>0</v>
          </cell>
          <cell r="J4983">
            <v>0</v>
          </cell>
          <cell r="K4983">
            <v>0</v>
          </cell>
          <cell r="L4983">
            <v>0</v>
          </cell>
          <cell r="M4983">
            <v>0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>
            <v>0</v>
          </cell>
          <cell r="S4983">
            <v>0</v>
          </cell>
          <cell r="T4983">
            <v>0</v>
          </cell>
        </row>
        <row r="4984">
          <cell r="A4984">
            <v>27528113</v>
          </cell>
          <cell r="B4984" t="str">
            <v>27528113 RG23C SHE Cess MT11  EG-B3</v>
          </cell>
          <cell r="C4984">
            <v>0</v>
          </cell>
          <cell r="D4984">
            <v>0</v>
          </cell>
          <cell r="E4984">
            <v>0</v>
          </cell>
          <cell r="F4984">
            <v>0</v>
          </cell>
          <cell r="G4984">
            <v>0</v>
          </cell>
          <cell r="H4984">
            <v>0</v>
          </cell>
          <cell r="I4984">
            <v>0</v>
          </cell>
          <cell r="J4984">
            <v>0</v>
          </cell>
          <cell r="K4984">
            <v>0</v>
          </cell>
          <cell r="L4984">
            <v>0</v>
          </cell>
          <cell r="M4984">
            <v>0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>
            <v>0</v>
          </cell>
          <cell r="T4984">
            <v>0</v>
          </cell>
        </row>
        <row r="4985">
          <cell r="A4985">
            <v>27528116</v>
          </cell>
          <cell r="B4985" t="str">
            <v>27528116 RG23C SHE Cess F033 EG-NP</v>
          </cell>
          <cell r="C4985">
            <v>0</v>
          </cell>
          <cell r="D4985">
            <v>0</v>
          </cell>
          <cell r="E4985">
            <v>0</v>
          </cell>
          <cell r="F4985">
            <v>0</v>
          </cell>
          <cell r="G4985">
            <v>0</v>
          </cell>
          <cell r="H4985">
            <v>0</v>
          </cell>
          <cell r="I4985">
            <v>0</v>
          </cell>
          <cell r="J4985">
            <v>0</v>
          </cell>
          <cell r="K4985">
            <v>0</v>
          </cell>
          <cell r="L4985">
            <v>0</v>
          </cell>
          <cell r="M4985">
            <v>0</v>
          </cell>
          <cell r="N4985">
            <v>0</v>
          </cell>
          <cell r="O4985">
            <v>0</v>
          </cell>
          <cell r="P4985">
            <v>0</v>
          </cell>
          <cell r="Q4985">
            <v>0</v>
          </cell>
          <cell r="R4985">
            <v>0</v>
          </cell>
          <cell r="S4985">
            <v>0</v>
          </cell>
          <cell r="T4985">
            <v>0</v>
          </cell>
        </row>
        <row r="4986">
          <cell r="A4986">
            <v>27528117</v>
          </cell>
          <cell r="B4986" t="str">
            <v>27528117 RG23C SHE Cess F8FP EG-FP</v>
          </cell>
          <cell r="C4986">
            <v>0</v>
          </cell>
          <cell r="D4986">
            <v>0</v>
          </cell>
          <cell r="E4986">
            <v>0</v>
          </cell>
          <cell r="F4986">
            <v>0</v>
          </cell>
          <cell r="G4986">
            <v>0</v>
          </cell>
          <cell r="H4986">
            <v>0</v>
          </cell>
          <cell r="I4986">
            <v>0</v>
          </cell>
          <cell r="J4986">
            <v>0</v>
          </cell>
          <cell r="K4986">
            <v>0</v>
          </cell>
          <cell r="L4986">
            <v>0</v>
          </cell>
          <cell r="M4986">
            <v>0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>
            <v>0</v>
          </cell>
          <cell r="T4986">
            <v>0</v>
          </cell>
        </row>
        <row r="4987">
          <cell r="A4987">
            <v>27528119</v>
          </cell>
          <cell r="B4987" t="str">
            <v>27528119 RG23C SHE Cess F035 EG-F4</v>
          </cell>
          <cell r="C4987">
            <v>0</v>
          </cell>
          <cell r="D4987">
            <v>0</v>
          </cell>
          <cell r="E4987">
            <v>0</v>
          </cell>
          <cell r="F4987">
            <v>0</v>
          </cell>
          <cell r="G4987">
            <v>0</v>
          </cell>
          <cell r="H4987">
            <v>0</v>
          </cell>
          <cell r="I4987">
            <v>0</v>
          </cell>
          <cell r="J4987">
            <v>0</v>
          </cell>
          <cell r="K4987">
            <v>0</v>
          </cell>
          <cell r="L4987">
            <v>0</v>
          </cell>
          <cell r="M4987">
            <v>0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>
            <v>0</v>
          </cell>
          <cell r="S4987">
            <v>0</v>
          </cell>
          <cell r="T4987">
            <v>0</v>
          </cell>
        </row>
        <row r="4988">
          <cell r="A4988">
            <v>27528121</v>
          </cell>
          <cell r="B4988" t="str">
            <v>27528121 RG23C SHE Cess A040 EG-A5</v>
          </cell>
          <cell r="C4988">
            <v>0</v>
          </cell>
          <cell r="D4988">
            <v>0</v>
          </cell>
          <cell r="E4988">
            <v>0</v>
          </cell>
          <cell r="F4988">
            <v>0</v>
          </cell>
          <cell r="G4988">
            <v>0</v>
          </cell>
          <cell r="H4988">
            <v>0</v>
          </cell>
          <cell r="I4988">
            <v>0</v>
          </cell>
          <cell r="J4988">
            <v>0</v>
          </cell>
          <cell r="K4988">
            <v>0</v>
          </cell>
          <cell r="L4988">
            <v>0</v>
          </cell>
          <cell r="M4988">
            <v>0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>
            <v>0</v>
          </cell>
          <cell r="S4988">
            <v>0</v>
          </cell>
          <cell r="T4988">
            <v>0</v>
          </cell>
        </row>
        <row r="4989">
          <cell r="A4989">
            <v>27528122</v>
          </cell>
          <cell r="B4989" t="str">
            <v>27528122 RG23C SHE Cess F040 EG-A6</v>
          </cell>
          <cell r="C4989">
            <v>0</v>
          </cell>
          <cell r="D4989">
            <v>0</v>
          </cell>
          <cell r="E4989">
            <v>0</v>
          </cell>
          <cell r="F4989">
            <v>0</v>
          </cell>
          <cell r="G4989">
            <v>0</v>
          </cell>
          <cell r="H4989">
            <v>0</v>
          </cell>
          <cell r="I4989">
            <v>0</v>
          </cell>
          <cell r="J4989">
            <v>0</v>
          </cell>
          <cell r="K4989">
            <v>0</v>
          </cell>
          <cell r="L4989">
            <v>0</v>
          </cell>
          <cell r="M4989">
            <v>0</v>
          </cell>
          <cell r="N4989">
            <v>0</v>
          </cell>
          <cell r="O4989">
            <v>0</v>
          </cell>
          <cell r="P4989">
            <v>0</v>
          </cell>
          <cell r="Q4989">
            <v>0</v>
          </cell>
          <cell r="R4989">
            <v>0</v>
          </cell>
          <cell r="S4989">
            <v>0</v>
          </cell>
          <cell r="T4989">
            <v>0</v>
          </cell>
        </row>
        <row r="4990">
          <cell r="A4990">
            <v>27528123</v>
          </cell>
          <cell r="B4990" t="str">
            <v>27528123 RG23C SHE Cess SC01 EG-A7</v>
          </cell>
          <cell r="C4990">
            <v>0</v>
          </cell>
          <cell r="D4990">
            <v>0</v>
          </cell>
          <cell r="E4990">
            <v>0</v>
          </cell>
          <cell r="F4990">
            <v>0</v>
          </cell>
          <cell r="G4990">
            <v>0</v>
          </cell>
          <cell r="H4990">
            <v>0</v>
          </cell>
          <cell r="I4990">
            <v>0</v>
          </cell>
          <cell r="J4990">
            <v>0</v>
          </cell>
          <cell r="K4990">
            <v>0</v>
          </cell>
          <cell r="L4990">
            <v>0</v>
          </cell>
          <cell r="M4990">
            <v>0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>
            <v>0</v>
          </cell>
          <cell r="S4990">
            <v>0</v>
          </cell>
          <cell r="T4990">
            <v>0</v>
          </cell>
        </row>
        <row r="4991">
          <cell r="A4991">
            <v>27528124</v>
          </cell>
          <cell r="B4991" t="str">
            <v>27528124 RG23C SHE Cess A041 EG-A8</v>
          </cell>
          <cell r="C4991">
            <v>0</v>
          </cell>
          <cell r="D4991">
            <v>0</v>
          </cell>
          <cell r="E4991">
            <v>0</v>
          </cell>
          <cell r="F4991">
            <v>0</v>
          </cell>
          <cell r="G4991">
            <v>0</v>
          </cell>
          <cell r="H4991">
            <v>0</v>
          </cell>
          <cell r="I4991">
            <v>0</v>
          </cell>
          <cell r="J4991">
            <v>0</v>
          </cell>
          <cell r="K4991">
            <v>0</v>
          </cell>
          <cell r="L4991">
            <v>0</v>
          </cell>
          <cell r="M4991">
            <v>0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>
            <v>0</v>
          </cell>
          <cell r="S4991">
            <v>0</v>
          </cell>
          <cell r="T4991">
            <v>0</v>
          </cell>
        </row>
        <row r="4992">
          <cell r="A4992">
            <v>27528125</v>
          </cell>
          <cell r="B4992" t="str">
            <v>27528125 RG23C SHE Cess F041 EG-A9</v>
          </cell>
          <cell r="C4992">
            <v>0</v>
          </cell>
          <cell r="D4992">
            <v>0</v>
          </cell>
          <cell r="E4992">
            <v>0</v>
          </cell>
          <cell r="F4992">
            <v>0</v>
          </cell>
          <cell r="G4992">
            <v>0</v>
          </cell>
          <cell r="H4992">
            <v>0</v>
          </cell>
          <cell r="I4992">
            <v>0</v>
          </cell>
          <cell r="J4992">
            <v>0</v>
          </cell>
          <cell r="K4992">
            <v>0</v>
          </cell>
          <cell r="L4992">
            <v>0</v>
          </cell>
          <cell r="M4992">
            <v>0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>
            <v>0</v>
          </cell>
          <cell r="S4992">
            <v>0</v>
          </cell>
          <cell r="T4992">
            <v>0</v>
          </cell>
        </row>
        <row r="4993">
          <cell r="A4993">
            <v>27528128</v>
          </cell>
          <cell r="B4993" t="str">
            <v>27528128 RG23C Infrastructure Cess A003 EG-13</v>
          </cell>
          <cell r="C4993">
            <v>0</v>
          </cell>
          <cell r="D4993">
            <v>0</v>
          </cell>
          <cell r="E4993">
            <v>0</v>
          </cell>
          <cell r="F4993">
            <v>0</v>
          </cell>
          <cell r="G4993">
            <v>0</v>
          </cell>
          <cell r="H4993">
            <v>0</v>
          </cell>
          <cell r="I4993">
            <v>0</v>
          </cell>
          <cell r="J4993">
            <v>0</v>
          </cell>
          <cell r="K4993">
            <v>0</v>
          </cell>
          <cell r="L4993">
            <v>0</v>
          </cell>
          <cell r="M4993">
            <v>0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>
            <v>0</v>
          </cell>
          <cell r="S4993">
            <v>0</v>
          </cell>
          <cell r="T4993">
            <v>0</v>
          </cell>
        </row>
        <row r="4994">
          <cell r="A4994">
            <v>27528129</v>
          </cell>
          <cell r="B4994" t="str">
            <v>27528129 RG23C Infrastructure Cess A005 EG-15</v>
          </cell>
          <cell r="C4994">
            <v>0</v>
          </cell>
          <cell r="D4994">
            <v>0</v>
          </cell>
          <cell r="E4994">
            <v>0</v>
          </cell>
          <cell r="F4994">
            <v>0</v>
          </cell>
          <cell r="G4994">
            <v>0</v>
          </cell>
          <cell r="H4994">
            <v>0</v>
          </cell>
          <cell r="I4994">
            <v>0</v>
          </cell>
          <cell r="J4994">
            <v>0</v>
          </cell>
          <cell r="K4994">
            <v>0</v>
          </cell>
          <cell r="L4994">
            <v>0</v>
          </cell>
          <cell r="M4994">
            <v>0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>
            <v>0</v>
          </cell>
          <cell r="S4994">
            <v>0</v>
          </cell>
          <cell r="T4994">
            <v>0</v>
          </cell>
        </row>
        <row r="4995">
          <cell r="A4995">
            <v>27528130</v>
          </cell>
          <cell r="B4995" t="str">
            <v>27528130 RG23C Infrastructure Cess A002 EG-12</v>
          </cell>
          <cell r="C4995">
            <v>0</v>
          </cell>
          <cell r="D4995">
            <v>0</v>
          </cell>
          <cell r="E4995">
            <v>0</v>
          </cell>
          <cell r="F4995">
            <v>0</v>
          </cell>
          <cell r="G4995">
            <v>0</v>
          </cell>
          <cell r="H4995">
            <v>0</v>
          </cell>
          <cell r="I4995">
            <v>0</v>
          </cell>
          <cell r="J4995">
            <v>0</v>
          </cell>
          <cell r="K4995">
            <v>0</v>
          </cell>
          <cell r="L4995">
            <v>0</v>
          </cell>
          <cell r="M4995">
            <v>0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>
            <v>0</v>
          </cell>
          <cell r="S4995">
            <v>0</v>
          </cell>
          <cell r="T4995">
            <v>0</v>
          </cell>
        </row>
        <row r="4996">
          <cell r="A4996">
            <v>27528132</v>
          </cell>
          <cell r="B4996" t="str">
            <v>27528132 RG23C Infrastructure Cess A010 EG-56</v>
          </cell>
          <cell r="C4996">
            <v>0</v>
          </cell>
          <cell r="D4996">
            <v>0</v>
          </cell>
          <cell r="E4996">
            <v>0</v>
          </cell>
          <cell r="F4996">
            <v>0</v>
          </cell>
          <cell r="G4996">
            <v>0</v>
          </cell>
          <cell r="H4996">
            <v>0</v>
          </cell>
          <cell r="I4996">
            <v>0</v>
          </cell>
          <cell r="J4996">
            <v>0</v>
          </cell>
          <cell r="K4996">
            <v>0</v>
          </cell>
          <cell r="L4996">
            <v>0</v>
          </cell>
          <cell r="M4996">
            <v>0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>
            <v>0</v>
          </cell>
          <cell r="S4996">
            <v>0</v>
          </cell>
          <cell r="T4996">
            <v>0</v>
          </cell>
        </row>
        <row r="4997">
          <cell r="A4997">
            <v>27528133</v>
          </cell>
          <cell r="B4997" t="str">
            <v>27528133 RG23C Infrastructure Cess A015 EG-18</v>
          </cell>
          <cell r="C4997">
            <v>0</v>
          </cell>
          <cell r="D4997">
            <v>0</v>
          </cell>
          <cell r="E4997">
            <v>0</v>
          </cell>
          <cell r="F4997">
            <v>0</v>
          </cell>
          <cell r="G4997">
            <v>0</v>
          </cell>
          <cell r="H4997">
            <v>0</v>
          </cell>
          <cell r="I4997">
            <v>0</v>
          </cell>
          <cell r="J4997">
            <v>0</v>
          </cell>
          <cell r="K4997">
            <v>0</v>
          </cell>
          <cell r="L4997">
            <v>0</v>
          </cell>
          <cell r="M4997">
            <v>0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>
            <v>0</v>
          </cell>
          <cell r="S4997">
            <v>0</v>
          </cell>
          <cell r="T4997">
            <v>0</v>
          </cell>
        </row>
        <row r="4998">
          <cell r="A4998">
            <v>27528134</v>
          </cell>
          <cell r="B4998" t="str">
            <v>27528134 RG23C Infrastructure Cess MRVA EG-23</v>
          </cell>
          <cell r="C4998">
            <v>0</v>
          </cell>
          <cell r="D4998">
            <v>0</v>
          </cell>
          <cell r="E4998">
            <v>0</v>
          </cell>
          <cell r="F4998">
            <v>0</v>
          </cell>
          <cell r="G4998">
            <v>0</v>
          </cell>
          <cell r="H4998">
            <v>0</v>
          </cell>
          <cell r="I4998">
            <v>0</v>
          </cell>
          <cell r="J4998">
            <v>0</v>
          </cell>
          <cell r="K4998">
            <v>0</v>
          </cell>
          <cell r="L4998">
            <v>0</v>
          </cell>
          <cell r="M4998">
            <v>0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>
            <v>0</v>
          </cell>
          <cell r="S4998">
            <v>0</v>
          </cell>
          <cell r="T4998">
            <v>0</v>
          </cell>
        </row>
        <row r="4999">
          <cell r="A4999">
            <v>27528135</v>
          </cell>
          <cell r="B4999" t="str">
            <v>27528135 RG23C Infrastructure Cess AMRV EG-22</v>
          </cell>
          <cell r="C4999">
            <v>0</v>
          </cell>
          <cell r="D4999">
            <v>0</v>
          </cell>
          <cell r="E4999">
            <v>0</v>
          </cell>
          <cell r="F4999">
            <v>0</v>
          </cell>
          <cell r="G4999">
            <v>0</v>
          </cell>
          <cell r="H4999">
            <v>0</v>
          </cell>
          <cell r="I4999">
            <v>0</v>
          </cell>
          <cell r="J4999">
            <v>0</v>
          </cell>
          <cell r="K4999">
            <v>0</v>
          </cell>
          <cell r="L4999">
            <v>0</v>
          </cell>
          <cell r="M4999">
            <v>0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>
            <v>0</v>
          </cell>
          <cell r="S4999">
            <v>0</v>
          </cell>
          <cell r="T4999">
            <v>0</v>
          </cell>
        </row>
        <row r="5000">
          <cell r="A5000">
            <v>27528136</v>
          </cell>
          <cell r="B5000" t="str">
            <v>27528136 RG23C Infrastructure Cess MRVF EG-24</v>
          </cell>
          <cell r="C5000">
            <v>0</v>
          </cell>
          <cell r="D5000">
            <v>0</v>
          </cell>
          <cell r="E5000">
            <v>0</v>
          </cell>
          <cell r="F5000">
            <v>0</v>
          </cell>
          <cell r="G5000">
            <v>0</v>
          </cell>
          <cell r="H5000">
            <v>0</v>
          </cell>
          <cell r="I5000">
            <v>0</v>
          </cell>
          <cell r="J5000">
            <v>0</v>
          </cell>
          <cell r="K5000">
            <v>0</v>
          </cell>
          <cell r="L5000">
            <v>0</v>
          </cell>
          <cell r="M5000">
            <v>0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>
            <v>0</v>
          </cell>
          <cell r="S5000">
            <v>0</v>
          </cell>
          <cell r="T5000">
            <v>0</v>
          </cell>
        </row>
        <row r="5001">
          <cell r="A5001">
            <v>27528137</v>
          </cell>
          <cell r="B5001" t="str">
            <v>27528137 RG23C Infrastructure Cess MRVH EG-25</v>
          </cell>
          <cell r="C5001">
            <v>0</v>
          </cell>
          <cell r="D5001">
            <v>0</v>
          </cell>
          <cell r="E5001">
            <v>0</v>
          </cell>
          <cell r="F5001">
            <v>0</v>
          </cell>
          <cell r="G5001">
            <v>0</v>
          </cell>
          <cell r="H5001">
            <v>0</v>
          </cell>
          <cell r="I5001">
            <v>0</v>
          </cell>
          <cell r="J5001">
            <v>0</v>
          </cell>
          <cell r="K5001">
            <v>0</v>
          </cell>
          <cell r="L5001">
            <v>0</v>
          </cell>
          <cell r="M5001">
            <v>0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>
            <v>0</v>
          </cell>
          <cell r="T5001">
            <v>0</v>
          </cell>
        </row>
        <row r="5002">
          <cell r="A5002">
            <v>27528138</v>
          </cell>
          <cell r="B5002" t="str">
            <v>27528138 RG23C Infrastructure Cess SA03 EG-65</v>
          </cell>
          <cell r="C5002">
            <v>0</v>
          </cell>
          <cell r="D5002">
            <v>0</v>
          </cell>
          <cell r="E5002">
            <v>0</v>
          </cell>
          <cell r="F5002">
            <v>0</v>
          </cell>
          <cell r="G5002">
            <v>0</v>
          </cell>
          <cell r="H5002">
            <v>0</v>
          </cell>
          <cell r="I5002">
            <v>0</v>
          </cell>
          <cell r="J5002">
            <v>0</v>
          </cell>
          <cell r="K5002">
            <v>0</v>
          </cell>
          <cell r="L5002">
            <v>0</v>
          </cell>
          <cell r="M5002">
            <v>0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>
            <v>0</v>
          </cell>
          <cell r="S5002">
            <v>0</v>
          </cell>
          <cell r="T5002">
            <v>0</v>
          </cell>
        </row>
        <row r="5003">
          <cell r="A5003">
            <v>27528139</v>
          </cell>
          <cell r="B5003" t="str">
            <v>27528139 RG23C Infrastructure Cess MD05 EG-45</v>
          </cell>
          <cell r="C5003">
            <v>0</v>
          </cell>
          <cell r="D5003">
            <v>0</v>
          </cell>
          <cell r="E5003">
            <v>0</v>
          </cell>
          <cell r="F5003">
            <v>0</v>
          </cell>
          <cell r="G5003">
            <v>0</v>
          </cell>
          <cell r="H5003">
            <v>0</v>
          </cell>
          <cell r="I5003">
            <v>0</v>
          </cell>
          <cell r="J5003">
            <v>0</v>
          </cell>
          <cell r="K5003">
            <v>0</v>
          </cell>
          <cell r="L5003">
            <v>0</v>
          </cell>
          <cell r="M5003">
            <v>0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>
            <v>0</v>
          </cell>
          <cell r="S5003">
            <v>0</v>
          </cell>
          <cell r="T5003">
            <v>0</v>
          </cell>
        </row>
        <row r="5004">
          <cell r="A5004">
            <v>27528140</v>
          </cell>
          <cell r="B5004" t="str">
            <v>27528140 RG23C Infrastructure Cess AR03 EG-06</v>
          </cell>
          <cell r="C5004">
            <v>0</v>
          </cell>
          <cell r="D5004">
            <v>0</v>
          </cell>
          <cell r="E5004">
            <v>0</v>
          </cell>
          <cell r="F5004">
            <v>0</v>
          </cell>
          <cell r="G5004">
            <v>0</v>
          </cell>
          <cell r="H5004">
            <v>0</v>
          </cell>
          <cell r="I5004">
            <v>0</v>
          </cell>
          <cell r="J5004">
            <v>0</v>
          </cell>
          <cell r="K5004">
            <v>0</v>
          </cell>
          <cell r="L5004">
            <v>0</v>
          </cell>
          <cell r="M5004">
            <v>0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>
            <v>0</v>
          </cell>
          <cell r="S5004">
            <v>0</v>
          </cell>
          <cell r="T5004">
            <v>0</v>
          </cell>
        </row>
        <row r="5005">
          <cell r="A5005">
            <v>27535200</v>
          </cell>
          <cell r="B5005" t="str">
            <v>27535200 Krishi Kalyan Cess Credit</v>
          </cell>
          <cell r="C5005">
            <v>0</v>
          </cell>
          <cell r="D5005">
            <v>0</v>
          </cell>
          <cell r="E5005">
            <v>0</v>
          </cell>
          <cell r="F5005">
            <v>0</v>
          </cell>
          <cell r="G5005">
            <v>0</v>
          </cell>
          <cell r="H5005">
            <v>0</v>
          </cell>
          <cell r="I5005">
            <v>0</v>
          </cell>
          <cell r="J5005">
            <v>0</v>
          </cell>
          <cell r="K5005">
            <v>0</v>
          </cell>
          <cell r="L5005">
            <v>0</v>
          </cell>
          <cell r="M5005">
            <v>0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>
            <v>0</v>
          </cell>
          <cell r="S5005">
            <v>0</v>
          </cell>
          <cell r="T5005">
            <v>0</v>
          </cell>
        </row>
        <row r="5006">
          <cell r="A5006">
            <v>27536001</v>
          </cell>
          <cell r="B5006" t="str">
            <v>27536001 RG23A SERVICE TAX DEPOSIT F002 EG-02</v>
          </cell>
          <cell r="C5006">
            <v>0</v>
          </cell>
          <cell r="D5006">
            <v>0</v>
          </cell>
          <cell r="E5006">
            <v>0</v>
          </cell>
          <cell r="F5006">
            <v>0</v>
          </cell>
          <cell r="G5006">
            <v>0</v>
          </cell>
          <cell r="H5006">
            <v>0</v>
          </cell>
          <cell r="I5006">
            <v>0</v>
          </cell>
          <cell r="J5006">
            <v>0</v>
          </cell>
          <cell r="K5006">
            <v>0</v>
          </cell>
          <cell r="L5006">
            <v>0</v>
          </cell>
          <cell r="M5006">
            <v>0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>
            <v>0</v>
          </cell>
          <cell r="S5006">
            <v>0</v>
          </cell>
          <cell r="T5006">
            <v>0</v>
          </cell>
        </row>
        <row r="5007">
          <cell r="A5007">
            <v>27536026</v>
          </cell>
          <cell r="B5007" t="str">
            <v>27536026 RG23A SERVICE TAX DEPOSIT A010 EG-56</v>
          </cell>
          <cell r="C5007">
            <v>0</v>
          </cell>
          <cell r="D5007">
            <v>0</v>
          </cell>
          <cell r="E5007">
            <v>0</v>
          </cell>
          <cell r="F5007">
            <v>0</v>
          </cell>
          <cell r="G5007">
            <v>0</v>
          </cell>
          <cell r="H5007">
            <v>0</v>
          </cell>
          <cell r="I5007">
            <v>0</v>
          </cell>
          <cell r="J5007">
            <v>0</v>
          </cell>
          <cell r="K5007">
            <v>0</v>
          </cell>
          <cell r="L5007">
            <v>0</v>
          </cell>
          <cell r="M5007">
            <v>0</v>
          </cell>
          <cell r="N5007">
            <v>0</v>
          </cell>
          <cell r="O5007">
            <v>0</v>
          </cell>
          <cell r="P5007">
            <v>0</v>
          </cell>
          <cell r="Q5007">
            <v>0</v>
          </cell>
          <cell r="R5007">
            <v>0</v>
          </cell>
          <cell r="S5007">
            <v>0</v>
          </cell>
          <cell r="T5007">
            <v>0</v>
          </cell>
        </row>
        <row r="5008">
          <cell r="A5008">
            <v>27536027</v>
          </cell>
          <cell r="B5008" t="str">
            <v>27536027 RG23A SERVICE TAX DEPOSIT A008 EG-60</v>
          </cell>
          <cell r="C5008">
            <v>0</v>
          </cell>
          <cell r="D5008">
            <v>0</v>
          </cell>
          <cell r="E5008">
            <v>0</v>
          </cell>
          <cell r="F5008">
            <v>0</v>
          </cell>
          <cell r="G5008">
            <v>0</v>
          </cell>
          <cell r="H5008">
            <v>0</v>
          </cell>
          <cell r="I5008">
            <v>0</v>
          </cell>
          <cell r="J5008">
            <v>0</v>
          </cell>
          <cell r="K5008">
            <v>0</v>
          </cell>
          <cell r="L5008">
            <v>0</v>
          </cell>
          <cell r="M5008">
            <v>0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>
            <v>0</v>
          </cell>
          <cell r="S5008">
            <v>0</v>
          </cell>
          <cell r="T5008">
            <v>0</v>
          </cell>
        </row>
        <row r="5009">
          <cell r="A5009">
            <v>27536028</v>
          </cell>
          <cell r="B5009" t="str">
            <v>27536028 RG23A SERVICE TAX DEPOSIT A009 EG-61</v>
          </cell>
          <cell r="C5009">
            <v>0</v>
          </cell>
          <cell r="D5009">
            <v>0</v>
          </cell>
          <cell r="E5009">
            <v>0</v>
          </cell>
          <cell r="F5009">
            <v>0</v>
          </cell>
          <cell r="G5009">
            <v>0</v>
          </cell>
          <cell r="H5009">
            <v>0</v>
          </cell>
          <cell r="I5009">
            <v>0</v>
          </cell>
          <cell r="J5009">
            <v>0</v>
          </cell>
          <cell r="K5009">
            <v>0</v>
          </cell>
          <cell r="L5009">
            <v>0</v>
          </cell>
          <cell r="M5009">
            <v>0</v>
          </cell>
          <cell r="N5009">
            <v>0</v>
          </cell>
          <cell r="O5009">
            <v>0</v>
          </cell>
          <cell r="P5009">
            <v>0</v>
          </cell>
          <cell r="Q5009">
            <v>0</v>
          </cell>
          <cell r="R5009">
            <v>0</v>
          </cell>
          <cell r="S5009">
            <v>0</v>
          </cell>
          <cell r="T5009">
            <v>0</v>
          </cell>
        </row>
        <row r="5010">
          <cell r="A5010">
            <v>27536029</v>
          </cell>
          <cell r="B5010" t="str">
            <v>27536029 RG23A SERVICE TAX DEPOSIT F001 EG-62</v>
          </cell>
          <cell r="C5010">
            <v>0</v>
          </cell>
          <cell r="D5010">
            <v>0</v>
          </cell>
          <cell r="E5010">
            <v>0</v>
          </cell>
          <cell r="F5010">
            <v>0</v>
          </cell>
          <cell r="G5010">
            <v>0</v>
          </cell>
          <cell r="H5010">
            <v>0</v>
          </cell>
          <cell r="I5010">
            <v>0</v>
          </cell>
          <cell r="J5010">
            <v>0</v>
          </cell>
          <cell r="K5010">
            <v>0</v>
          </cell>
          <cell r="L5010">
            <v>0</v>
          </cell>
          <cell r="M5010">
            <v>0</v>
          </cell>
          <cell r="N5010">
            <v>0</v>
          </cell>
          <cell r="O5010">
            <v>0</v>
          </cell>
          <cell r="P5010">
            <v>0</v>
          </cell>
          <cell r="Q5010">
            <v>0</v>
          </cell>
          <cell r="R5010">
            <v>0</v>
          </cell>
          <cell r="S5010">
            <v>0</v>
          </cell>
          <cell r="T5010">
            <v>0</v>
          </cell>
        </row>
        <row r="5011">
          <cell r="A5011">
            <v>27536035</v>
          </cell>
          <cell r="B5011" t="str">
            <v>27536035 RG23A SERVICE TAX DEPOSIT A016 EG-71</v>
          </cell>
          <cell r="C5011">
            <v>0</v>
          </cell>
          <cell r="D5011">
            <v>0</v>
          </cell>
          <cell r="E5011">
            <v>0</v>
          </cell>
          <cell r="F5011">
            <v>0</v>
          </cell>
          <cell r="G5011">
            <v>0</v>
          </cell>
          <cell r="H5011">
            <v>0</v>
          </cell>
          <cell r="I5011">
            <v>0</v>
          </cell>
          <cell r="J5011">
            <v>0</v>
          </cell>
          <cell r="K5011">
            <v>0</v>
          </cell>
          <cell r="L5011">
            <v>0</v>
          </cell>
          <cell r="M5011">
            <v>0</v>
          </cell>
          <cell r="N5011">
            <v>0</v>
          </cell>
          <cell r="O5011">
            <v>0</v>
          </cell>
          <cell r="P5011">
            <v>0</v>
          </cell>
          <cell r="Q5011">
            <v>0</v>
          </cell>
          <cell r="R5011">
            <v>0</v>
          </cell>
          <cell r="S5011">
            <v>0</v>
          </cell>
          <cell r="T5011">
            <v>0</v>
          </cell>
        </row>
        <row r="5012">
          <cell r="A5012">
            <v>27536039</v>
          </cell>
          <cell r="B5012" t="str">
            <v>27536039 RG23A SERVICE TAX DEPOSIT A017 EG-81</v>
          </cell>
          <cell r="C5012">
            <v>0</v>
          </cell>
          <cell r="D5012">
            <v>0</v>
          </cell>
          <cell r="E5012">
            <v>0</v>
          </cell>
          <cell r="F5012">
            <v>0</v>
          </cell>
          <cell r="G5012">
            <v>0</v>
          </cell>
          <cell r="H5012">
            <v>0</v>
          </cell>
          <cell r="I5012">
            <v>0</v>
          </cell>
          <cell r="J5012">
            <v>0</v>
          </cell>
          <cell r="K5012">
            <v>0</v>
          </cell>
          <cell r="L5012">
            <v>0</v>
          </cell>
          <cell r="M5012">
            <v>0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>
            <v>0</v>
          </cell>
          <cell r="S5012">
            <v>0</v>
          </cell>
          <cell r="T5012">
            <v>0</v>
          </cell>
        </row>
        <row r="5013">
          <cell r="A5013">
            <v>27536088</v>
          </cell>
          <cell r="B5013" t="str">
            <v>27536088 RG23A SERVICE TAX DEPOSIT A027 EG-86</v>
          </cell>
          <cell r="C5013">
            <v>0</v>
          </cell>
          <cell r="D5013">
            <v>0</v>
          </cell>
          <cell r="E5013">
            <v>0</v>
          </cell>
          <cell r="F5013">
            <v>0</v>
          </cell>
          <cell r="G5013">
            <v>0</v>
          </cell>
          <cell r="H5013">
            <v>0</v>
          </cell>
          <cell r="I5013">
            <v>0</v>
          </cell>
          <cell r="J5013">
            <v>0</v>
          </cell>
          <cell r="K5013">
            <v>0</v>
          </cell>
          <cell r="L5013">
            <v>0</v>
          </cell>
          <cell r="M5013">
            <v>0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>
            <v>0</v>
          </cell>
          <cell r="S5013">
            <v>0</v>
          </cell>
          <cell r="T5013">
            <v>0</v>
          </cell>
        </row>
        <row r="5014">
          <cell r="A5014">
            <v>27536090</v>
          </cell>
          <cell r="B5014" t="str">
            <v>27536090 RG23A SERVICE TAX DEPOSIT F027 EG-87</v>
          </cell>
          <cell r="C5014">
            <v>0</v>
          </cell>
          <cell r="D5014">
            <v>0</v>
          </cell>
          <cell r="E5014">
            <v>0</v>
          </cell>
          <cell r="F5014">
            <v>0</v>
          </cell>
          <cell r="G5014">
            <v>0</v>
          </cell>
          <cell r="H5014">
            <v>0</v>
          </cell>
          <cell r="I5014">
            <v>0</v>
          </cell>
          <cell r="J5014">
            <v>0</v>
          </cell>
          <cell r="K5014">
            <v>0</v>
          </cell>
          <cell r="L5014">
            <v>0</v>
          </cell>
          <cell r="M5014">
            <v>0</v>
          </cell>
          <cell r="N5014">
            <v>0</v>
          </cell>
          <cell r="O5014">
            <v>0</v>
          </cell>
          <cell r="P5014">
            <v>0</v>
          </cell>
          <cell r="Q5014">
            <v>0</v>
          </cell>
          <cell r="R5014">
            <v>0</v>
          </cell>
          <cell r="S5014">
            <v>0</v>
          </cell>
          <cell r="T5014">
            <v>0</v>
          </cell>
        </row>
        <row r="5015">
          <cell r="A5015">
            <v>27536096</v>
          </cell>
          <cell r="B5015" t="str">
            <v>27536096 RG23A SERVICE TAX DEPOSIT F028 EG-C3</v>
          </cell>
          <cell r="C5015">
            <v>0</v>
          </cell>
          <cell r="D5015">
            <v>0</v>
          </cell>
          <cell r="E5015">
            <v>0</v>
          </cell>
          <cell r="F5015">
            <v>0</v>
          </cell>
          <cell r="G5015">
            <v>0</v>
          </cell>
          <cell r="H5015">
            <v>0</v>
          </cell>
          <cell r="I5015">
            <v>0</v>
          </cell>
          <cell r="J5015">
            <v>0</v>
          </cell>
          <cell r="K5015">
            <v>0</v>
          </cell>
          <cell r="L5015">
            <v>0</v>
          </cell>
          <cell r="M5015">
            <v>0</v>
          </cell>
          <cell r="N5015">
            <v>0</v>
          </cell>
          <cell r="O5015">
            <v>0</v>
          </cell>
          <cell r="P5015">
            <v>0</v>
          </cell>
          <cell r="Q5015">
            <v>0</v>
          </cell>
          <cell r="R5015">
            <v>0</v>
          </cell>
          <cell r="S5015">
            <v>0</v>
          </cell>
          <cell r="T5015">
            <v>0</v>
          </cell>
        </row>
        <row r="5016">
          <cell r="A5016">
            <v>27536097</v>
          </cell>
          <cell r="B5016" t="str">
            <v>27536097 RG23A SERVICE TAX DEPOSIT A031 EG-75</v>
          </cell>
          <cell r="C5016">
            <v>0</v>
          </cell>
          <cell r="D5016">
            <v>0</v>
          </cell>
          <cell r="E5016">
            <v>0</v>
          </cell>
          <cell r="F5016">
            <v>0</v>
          </cell>
          <cell r="G5016">
            <v>0</v>
          </cell>
          <cell r="H5016">
            <v>0</v>
          </cell>
          <cell r="I5016">
            <v>0</v>
          </cell>
          <cell r="J5016">
            <v>0</v>
          </cell>
          <cell r="K5016">
            <v>0</v>
          </cell>
          <cell r="L5016">
            <v>0</v>
          </cell>
          <cell r="M5016">
            <v>0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>
            <v>0</v>
          </cell>
          <cell r="S5016">
            <v>0</v>
          </cell>
          <cell r="T5016">
            <v>0</v>
          </cell>
        </row>
        <row r="5017">
          <cell r="A5017">
            <v>27536098</v>
          </cell>
          <cell r="B5017" t="str">
            <v>27536098 RG23A SERVICE TAX DEPOSIT F031 EG-76</v>
          </cell>
          <cell r="C5017">
            <v>0</v>
          </cell>
          <cell r="D5017">
            <v>0</v>
          </cell>
          <cell r="E5017">
            <v>0</v>
          </cell>
          <cell r="F5017">
            <v>0</v>
          </cell>
          <cell r="G5017">
            <v>0</v>
          </cell>
          <cell r="H5017">
            <v>0</v>
          </cell>
          <cell r="I5017">
            <v>0</v>
          </cell>
          <cell r="J5017">
            <v>0</v>
          </cell>
          <cell r="K5017">
            <v>0</v>
          </cell>
          <cell r="L5017">
            <v>0</v>
          </cell>
          <cell r="M5017">
            <v>0</v>
          </cell>
          <cell r="N5017">
            <v>0</v>
          </cell>
          <cell r="O5017">
            <v>0</v>
          </cell>
          <cell r="P5017">
            <v>0</v>
          </cell>
          <cell r="Q5017">
            <v>0</v>
          </cell>
          <cell r="R5017">
            <v>0</v>
          </cell>
          <cell r="S5017">
            <v>0</v>
          </cell>
          <cell r="T5017">
            <v>0</v>
          </cell>
        </row>
        <row r="5018">
          <cell r="A5018">
            <v>27536099</v>
          </cell>
          <cell r="B5018" t="str">
            <v>27536099 RG23A SERVICE TAX DEPOSIT SB01 EG-77</v>
          </cell>
          <cell r="C5018">
            <v>0</v>
          </cell>
          <cell r="D5018">
            <v>0</v>
          </cell>
          <cell r="E5018">
            <v>0</v>
          </cell>
          <cell r="F5018">
            <v>0</v>
          </cell>
          <cell r="G5018">
            <v>0</v>
          </cell>
          <cell r="H5018">
            <v>0</v>
          </cell>
          <cell r="I5018">
            <v>0</v>
          </cell>
          <cell r="J5018">
            <v>0</v>
          </cell>
          <cell r="K5018">
            <v>0</v>
          </cell>
          <cell r="L5018">
            <v>0</v>
          </cell>
          <cell r="M5018">
            <v>0</v>
          </cell>
          <cell r="N5018">
            <v>0</v>
          </cell>
          <cell r="O5018">
            <v>0</v>
          </cell>
          <cell r="P5018">
            <v>0</v>
          </cell>
          <cell r="Q5018">
            <v>0</v>
          </cell>
          <cell r="R5018">
            <v>0</v>
          </cell>
          <cell r="S5018">
            <v>0</v>
          </cell>
          <cell r="T5018">
            <v>0</v>
          </cell>
        </row>
        <row r="5019">
          <cell r="A5019">
            <v>27536103</v>
          </cell>
          <cell r="B5019" t="str">
            <v>27536103 RG23A SERVICE TAX DEPOSIT FPWS EG-59</v>
          </cell>
          <cell r="C5019">
            <v>0</v>
          </cell>
          <cell r="D5019">
            <v>0</v>
          </cell>
          <cell r="E5019">
            <v>0</v>
          </cell>
          <cell r="F5019">
            <v>0</v>
          </cell>
          <cell r="G5019">
            <v>0</v>
          </cell>
          <cell r="H5019">
            <v>0</v>
          </cell>
          <cell r="I5019">
            <v>0</v>
          </cell>
          <cell r="J5019">
            <v>0</v>
          </cell>
          <cell r="K5019">
            <v>0</v>
          </cell>
          <cell r="L5019">
            <v>0</v>
          </cell>
          <cell r="M5019">
            <v>0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>
            <v>0</v>
          </cell>
          <cell r="S5019">
            <v>0</v>
          </cell>
          <cell r="T5019">
            <v>0</v>
          </cell>
        </row>
        <row r="5020">
          <cell r="A5020">
            <v>27536105</v>
          </cell>
          <cell r="B5020" t="str">
            <v>27536105 RG23A SERVICE TAX DEPOSIT ASCB EG-78</v>
          </cell>
          <cell r="C5020">
            <v>0</v>
          </cell>
          <cell r="D5020">
            <v>0</v>
          </cell>
          <cell r="E5020">
            <v>0</v>
          </cell>
          <cell r="F5020">
            <v>0</v>
          </cell>
          <cell r="G5020">
            <v>0</v>
          </cell>
          <cell r="H5020">
            <v>0</v>
          </cell>
          <cell r="I5020">
            <v>0</v>
          </cell>
          <cell r="J5020">
            <v>0</v>
          </cell>
          <cell r="K5020">
            <v>0</v>
          </cell>
          <cell r="L5020">
            <v>0</v>
          </cell>
          <cell r="M5020">
            <v>0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>
            <v>0</v>
          </cell>
          <cell r="S5020">
            <v>0</v>
          </cell>
          <cell r="T5020">
            <v>0</v>
          </cell>
        </row>
        <row r="5021">
          <cell r="A5021">
            <v>27536108</v>
          </cell>
          <cell r="B5021" t="str">
            <v>27536108 RG23A SERVICE TAX DEPOSIT SS01 EG-74</v>
          </cell>
          <cell r="C5021">
            <v>0</v>
          </cell>
          <cell r="D5021">
            <v>0</v>
          </cell>
          <cell r="E5021">
            <v>0</v>
          </cell>
          <cell r="F5021">
            <v>0</v>
          </cell>
          <cell r="G5021">
            <v>0</v>
          </cell>
          <cell r="H5021">
            <v>0</v>
          </cell>
          <cell r="I5021">
            <v>0</v>
          </cell>
          <cell r="J5021">
            <v>0</v>
          </cell>
          <cell r="K5021">
            <v>0</v>
          </cell>
          <cell r="L5021">
            <v>0</v>
          </cell>
          <cell r="M5021">
            <v>0</v>
          </cell>
          <cell r="N5021">
            <v>0</v>
          </cell>
          <cell r="O5021">
            <v>0</v>
          </cell>
          <cell r="P5021">
            <v>0</v>
          </cell>
          <cell r="Q5021">
            <v>0</v>
          </cell>
          <cell r="R5021">
            <v>0</v>
          </cell>
          <cell r="S5021">
            <v>0</v>
          </cell>
          <cell r="T5021">
            <v>0</v>
          </cell>
        </row>
        <row r="5022">
          <cell r="A5022">
            <v>27536110</v>
          </cell>
          <cell r="B5022" t="str">
            <v>27536110 RG23A SERVICE TAX DEPOSIT SJ01 EG-91</v>
          </cell>
          <cell r="C5022">
            <v>0</v>
          </cell>
          <cell r="D5022">
            <v>0</v>
          </cell>
          <cell r="E5022">
            <v>0</v>
          </cell>
          <cell r="F5022">
            <v>0</v>
          </cell>
          <cell r="G5022">
            <v>0</v>
          </cell>
          <cell r="H5022">
            <v>0</v>
          </cell>
          <cell r="I5022">
            <v>0</v>
          </cell>
          <cell r="J5022">
            <v>0</v>
          </cell>
          <cell r="K5022">
            <v>0</v>
          </cell>
          <cell r="L5022">
            <v>0</v>
          </cell>
          <cell r="M5022">
            <v>0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  <cell r="R5022">
            <v>0</v>
          </cell>
          <cell r="S5022">
            <v>0</v>
          </cell>
          <cell r="T5022">
            <v>0</v>
          </cell>
        </row>
        <row r="5023">
          <cell r="A5023">
            <v>27536111</v>
          </cell>
          <cell r="B5023" t="str">
            <v>27536111 RG23A SERVICE TAX DEPOSIT MT05 EG-B1</v>
          </cell>
          <cell r="C5023">
            <v>0</v>
          </cell>
          <cell r="D5023">
            <v>0</v>
          </cell>
          <cell r="E5023">
            <v>0</v>
          </cell>
          <cell r="F5023">
            <v>0</v>
          </cell>
          <cell r="G5023">
            <v>0</v>
          </cell>
          <cell r="H5023">
            <v>0</v>
          </cell>
          <cell r="I5023">
            <v>0</v>
          </cell>
          <cell r="J5023">
            <v>0</v>
          </cell>
          <cell r="K5023">
            <v>0</v>
          </cell>
          <cell r="L5023">
            <v>0</v>
          </cell>
          <cell r="M5023">
            <v>0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>
            <v>0</v>
          </cell>
          <cell r="S5023">
            <v>0</v>
          </cell>
          <cell r="T5023">
            <v>0</v>
          </cell>
        </row>
        <row r="5024">
          <cell r="A5024">
            <v>27536112</v>
          </cell>
          <cell r="B5024" t="str">
            <v>27536112 RG23A SERVICE TAX DEPOSIT MT07 EG-B2</v>
          </cell>
          <cell r="C5024">
            <v>-1104779.83</v>
          </cell>
          <cell r="D5024">
            <v>0</v>
          </cell>
          <cell r="E5024">
            <v>0</v>
          </cell>
          <cell r="F5024">
            <v>0</v>
          </cell>
          <cell r="G5024">
            <v>0</v>
          </cell>
          <cell r="H5024">
            <v>0</v>
          </cell>
          <cell r="I5024">
            <v>0</v>
          </cell>
          <cell r="J5024">
            <v>0</v>
          </cell>
          <cell r="K5024">
            <v>0</v>
          </cell>
          <cell r="L5024">
            <v>0</v>
          </cell>
          <cell r="M5024">
            <v>0</v>
          </cell>
          <cell r="N5024">
            <v>0</v>
          </cell>
          <cell r="O5024">
            <v>0</v>
          </cell>
          <cell r="P5024">
            <v>0</v>
          </cell>
          <cell r="Q5024">
            <v>0</v>
          </cell>
          <cell r="R5024">
            <v>0</v>
          </cell>
          <cell r="S5024">
            <v>0</v>
          </cell>
          <cell r="T5024">
            <v>-1104779.83</v>
          </cell>
        </row>
        <row r="5025">
          <cell r="A5025">
            <v>27536113</v>
          </cell>
          <cell r="B5025" t="str">
            <v>27536113 RG23A SERVICE TAX DEPOSIT MT11  EG-B3</v>
          </cell>
          <cell r="C5025">
            <v>0</v>
          </cell>
          <cell r="D5025">
            <v>0</v>
          </cell>
          <cell r="E5025">
            <v>0</v>
          </cell>
          <cell r="F5025">
            <v>0</v>
          </cell>
          <cell r="G5025">
            <v>0</v>
          </cell>
          <cell r="H5025">
            <v>0</v>
          </cell>
          <cell r="I5025">
            <v>0</v>
          </cell>
          <cell r="J5025">
            <v>0</v>
          </cell>
          <cell r="K5025">
            <v>0</v>
          </cell>
          <cell r="L5025">
            <v>0</v>
          </cell>
          <cell r="M5025">
            <v>0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>
            <v>0</v>
          </cell>
          <cell r="S5025">
            <v>0</v>
          </cell>
          <cell r="T5025">
            <v>0</v>
          </cell>
        </row>
        <row r="5026">
          <cell r="A5026">
            <v>27536116</v>
          </cell>
          <cell r="B5026" t="str">
            <v>27536116 RG23A SERVICE TAX DEPOSIT F033 EG-NP</v>
          </cell>
          <cell r="C5026">
            <v>0</v>
          </cell>
          <cell r="D5026">
            <v>0</v>
          </cell>
          <cell r="E5026">
            <v>0</v>
          </cell>
          <cell r="F5026">
            <v>0</v>
          </cell>
          <cell r="G5026">
            <v>0</v>
          </cell>
          <cell r="H5026">
            <v>0</v>
          </cell>
          <cell r="I5026">
            <v>0</v>
          </cell>
          <cell r="J5026">
            <v>0</v>
          </cell>
          <cell r="K5026">
            <v>0</v>
          </cell>
          <cell r="L5026">
            <v>0</v>
          </cell>
          <cell r="M5026">
            <v>0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>
            <v>0</v>
          </cell>
          <cell r="S5026">
            <v>0</v>
          </cell>
          <cell r="T5026">
            <v>0</v>
          </cell>
        </row>
        <row r="5027">
          <cell r="A5027">
            <v>27536117</v>
          </cell>
          <cell r="B5027" t="str">
            <v>27536117 RG23A SERVICE TAX DEPOSIT F8FP EG-FP</v>
          </cell>
          <cell r="C5027">
            <v>0</v>
          </cell>
          <cell r="D5027">
            <v>0</v>
          </cell>
          <cell r="E5027">
            <v>0</v>
          </cell>
          <cell r="F5027">
            <v>0</v>
          </cell>
          <cell r="G5027">
            <v>0</v>
          </cell>
          <cell r="H5027">
            <v>0</v>
          </cell>
          <cell r="I5027">
            <v>0</v>
          </cell>
          <cell r="J5027">
            <v>0</v>
          </cell>
          <cell r="K5027">
            <v>0</v>
          </cell>
          <cell r="L5027">
            <v>0</v>
          </cell>
          <cell r="M5027">
            <v>0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>
            <v>0</v>
          </cell>
          <cell r="S5027">
            <v>0</v>
          </cell>
          <cell r="T5027">
            <v>0</v>
          </cell>
        </row>
        <row r="5028">
          <cell r="A5028">
            <v>27536119</v>
          </cell>
          <cell r="B5028" t="str">
            <v>27536119 RG23A SERVICE TAX DEPOSIT F035 EG-F4</v>
          </cell>
          <cell r="C5028">
            <v>0</v>
          </cell>
          <cell r="D5028">
            <v>0</v>
          </cell>
          <cell r="E5028">
            <v>0</v>
          </cell>
          <cell r="F5028">
            <v>0</v>
          </cell>
          <cell r="G5028">
            <v>0</v>
          </cell>
          <cell r="H5028">
            <v>0</v>
          </cell>
          <cell r="I5028">
            <v>0</v>
          </cell>
          <cell r="J5028">
            <v>0</v>
          </cell>
          <cell r="K5028">
            <v>0</v>
          </cell>
          <cell r="L5028">
            <v>0</v>
          </cell>
          <cell r="M5028">
            <v>0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>
            <v>0</v>
          </cell>
          <cell r="S5028">
            <v>0</v>
          </cell>
          <cell r="T5028">
            <v>0</v>
          </cell>
        </row>
        <row r="5029">
          <cell r="A5029">
            <v>27536121</v>
          </cell>
          <cell r="B5029" t="str">
            <v>27536121 RG23A SERVICE TAX DEPOSIT A040 EG-A5</v>
          </cell>
          <cell r="C5029">
            <v>0</v>
          </cell>
          <cell r="D5029">
            <v>0</v>
          </cell>
          <cell r="E5029">
            <v>0</v>
          </cell>
          <cell r="F5029">
            <v>0</v>
          </cell>
          <cell r="G5029">
            <v>0</v>
          </cell>
          <cell r="H5029">
            <v>0</v>
          </cell>
          <cell r="I5029">
            <v>0</v>
          </cell>
          <cell r="J5029">
            <v>0</v>
          </cell>
          <cell r="K5029">
            <v>0</v>
          </cell>
          <cell r="L5029">
            <v>0</v>
          </cell>
          <cell r="M5029">
            <v>0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>
            <v>0</v>
          </cell>
          <cell r="S5029">
            <v>0</v>
          </cell>
          <cell r="T5029">
            <v>0</v>
          </cell>
        </row>
        <row r="5030">
          <cell r="A5030">
            <v>27536122</v>
          </cell>
          <cell r="B5030" t="str">
            <v>27536122 RG23A SERVICE TAX DEPOSIT F040 EG-A6</v>
          </cell>
          <cell r="C5030">
            <v>0</v>
          </cell>
          <cell r="D5030">
            <v>0</v>
          </cell>
          <cell r="E5030">
            <v>0</v>
          </cell>
          <cell r="F5030">
            <v>0</v>
          </cell>
          <cell r="G5030">
            <v>0</v>
          </cell>
          <cell r="H5030">
            <v>0</v>
          </cell>
          <cell r="I5030">
            <v>0</v>
          </cell>
          <cell r="J5030">
            <v>0</v>
          </cell>
          <cell r="K5030">
            <v>0</v>
          </cell>
          <cell r="L5030">
            <v>0</v>
          </cell>
          <cell r="M5030">
            <v>0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>
            <v>0</v>
          </cell>
          <cell r="S5030">
            <v>0</v>
          </cell>
          <cell r="T5030">
            <v>0</v>
          </cell>
        </row>
        <row r="5031">
          <cell r="A5031">
            <v>27536123</v>
          </cell>
          <cell r="B5031" t="str">
            <v>27536123 RG23A SERVICE TAX DEPOSIT SC01 EG-A7</v>
          </cell>
          <cell r="C5031">
            <v>0</v>
          </cell>
          <cell r="D5031">
            <v>0</v>
          </cell>
          <cell r="E5031">
            <v>0</v>
          </cell>
          <cell r="F5031">
            <v>0</v>
          </cell>
          <cell r="G5031">
            <v>0</v>
          </cell>
          <cell r="H5031">
            <v>0</v>
          </cell>
          <cell r="I5031">
            <v>0</v>
          </cell>
          <cell r="J5031">
            <v>0</v>
          </cell>
          <cell r="K5031">
            <v>0</v>
          </cell>
          <cell r="L5031">
            <v>0</v>
          </cell>
          <cell r="M5031">
            <v>0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>
            <v>0</v>
          </cell>
          <cell r="S5031">
            <v>0</v>
          </cell>
          <cell r="T5031">
            <v>0</v>
          </cell>
        </row>
        <row r="5032">
          <cell r="A5032">
            <v>27536124</v>
          </cell>
          <cell r="B5032" t="str">
            <v>27536124 RG23A SERVICE TAX DEPOSIT A041 EG-A8</v>
          </cell>
          <cell r="C5032">
            <v>0</v>
          </cell>
          <cell r="D5032">
            <v>0</v>
          </cell>
          <cell r="E5032">
            <v>0</v>
          </cell>
          <cell r="F5032">
            <v>0</v>
          </cell>
          <cell r="G5032">
            <v>0</v>
          </cell>
          <cell r="H5032">
            <v>0</v>
          </cell>
          <cell r="I5032">
            <v>0</v>
          </cell>
          <cell r="J5032">
            <v>0</v>
          </cell>
          <cell r="K5032">
            <v>0</v>
          </cell>
          <cell r="L5032">
            <v>0</v>
          </cell>
          <cell r="M5032">
            <v>0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>
            <v>0</v>
          </cell>
          <cell r="S5032">
            <v>0</v>
          </cell>
          <cell r="T5032">
            <v>0</v>
          </cell>
        </row>
        <row r="5033">
          <cell r="A5033">
            <v>27536125</v>
          </cell>
          <cell r="B5033" t="str">
            <v>27536125 RG23A SERVICE TAX DEPOSIT F041 EG-A9</v>
          </cell>
          <cell r="C5033">
            <v>0</v>
          </cell>
          <cell r="D5033">
            <v>0</v>
          </cell>
          <cell r="E5033">
            <v>0</v>
          </cell>
          <cell r="F5033">
            <v>0</v>
          </cell>
          <cell r="G5033">
            <v>0</v>
          </cell>
          <cell r="H5033">
            <v>0</v>
          </cell>
          <cell r="I5033">
            <v>0</v>
          </cell>
          <cell r="J5033">
            <v>0</v>
          </cell>
          <cell r="K5033">
            <v>0</v>
          </cell>
          <cell r="L5033">
            <v>0</v>
          </cell>
          <cell r="M5033">
            <v>0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>
            <v>0</v>
          </cell>
          <cell r="S5033">
            <v>0</v>
          </cell>
          <cell r="T5033">
            <v>0</v>
          </cell>
        </row>
        <row r="5034">
          <cell r="A5034">
            <v>27537001</v>
          </cell>
          <cell r="B5034" t="str">
            <v>27537001 RG23A ST Ed Cess DEPOSIT F002 EG-02</v>
          </cell>
          <cell r="C5034">
            <v>0</v>
          </cell>
          <cell r="D5034">
            <v>0</v>
          </cell>
          <cell r="E5034">
            <v>0</v>
          </cell>
          <cell r="F5034">
            <v>0</v>
          </cell>
          <cell r="G5034">
            <v>0</v>
          </cell>
          <cell r="H5034">
            <v>0</v>
          </cell>
          <cell r="I5034">
            <v>0</v>
          </cell>
          <cell r="J5034">
            <v>0</v>
          </cell>
          <cell r="K5034">
            <v>0</v>
          </cell>
          <cell r="L5034">
            <v>0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>
            <v>0</v>
          </cell>
          <cell r="S5034">
            <v>0</v>
          </cell>
          <cell r="T5034">
            <v>0</v>
          </cell>
        </row>
        <row r="5035">
          <cell r="A5035">
            <v>27537026</v>
          </cell>
          <cell r="B5035" t="str">
            <v>27537026 RG23A ST Ed Cess DEPOSIT A010 EG-56</v>
          </cell>
          <cell r="C5035">
            <v>0</v>
          </cell>
          <cell r="D5035">
            <v>0</v>
          </cell>
          <cell r="E5035">
            <v>0</v>
          </cell>
          <cell r="F5035">
            <v>0</v>
          </cell>
          <cell r="G5035">
            <v>0</v>
          </cell>
          <cell r="H5035">
            <v>0</v>
          </cell>
          <cell r="I5035">
            <v>0</v>
          </cell>
          <cell r="J5035">
            <v>0</v>
          </cell>
          <cell r="K5035">
            <v>0</v>
          </cell>
          <cell r="L5035">
            <v>0</v>
          </cell>
          <cell r="M5035">
            <v>0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>
            <v>0</v>
          </cell>
          <cell r="S5035">
            <v>0</v>
          </cell>
          <cell r="T5035">
            <v>0</v>
          </cell>
        </row>
        <row r="5036">
          <cell r="A5036">
            <v>27537027</v>
          </cell>
          <cell r="B5036" t="str">
            <v>27537027 RG23A ST Ed Cess DEPOSIT A008 EG-60</v>
          </cell>
          <cell r="C5036">
            <v>0</v>
          </cell>
          <cell r="D5036">
            <v>0</v>
          </cell>
          <cell r="E5036">
            <v>0</v>
          </cell>
          <cell r="F5036">
            <v>0</v>
          </cell>
          <cell r="G5036">
            <v>0</v>
          </cell>
          <cell r="H5036">
            <v>0</v>
          </cell>
          <cell r="I5036">
            <v>0</v>
          </cell>
          <cell r="J5036">
            <v>0</v>
          </cell>
          <cell r="K5036">
            <v>0</v>
          </cell>
          <cell r="L5036">
            <v>0</v>
          </cell>
          <cell r="M5036">
            <v>0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>
            <v>0</v>
          </cell>
          <cell r="S5036">
            <v>0</v>
          </cell>
          <cell r="T5036">
            <v>0</v>
          </cell>
        </row>
        <row r="5037">
          <cell r="A5037">
            <v>27537028</v>
          </cell>
          <cell r="B5037" t="str">
            <v>27537028 RG23A ST Ed Cess DEPOSIT A009 EG-61</v>
          </cell>
          <cell r="C5037">
            <v>0</v>
          </cell>
          <cell r="D5037">
            <v>0</v>
          </cell>
          <cell r="E5037">
            <v>0</v>
          </cell>
          <cell r="F5037">
            <v>0</v>
          </cell>
          <cell r="G5037">
            <v>0</v>
          </cell>
          <cell r="H5037">
            <v>0</v>
          </cell>
          <cell r="I5037">
            <v>0</v>
          </cell>
          <cell r="J5037">
            <v>0</v>
          </cell>
          <cell r="K5037">
            <v>0</v>
          </cell>
          <cell r="L5037">
            <v>0</v>
          </cell>
          <cell r="M5037">
            <v>0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>
            <v>0</v>
          </cell>
          <cell r="S5037">
            <v>0</v>
          </cell>
          <cell r="T5037">
            <v>0</v>
          </cell>
        </row>
        <row r="5038">
          <cell r="A5038">
            <v>27537029</v>
          </cell>
          <cell r="B5038" t="str">
            <v>27537029 RG23A ST Ed Cess DEPOSIT F001 EG-62</v>
          </cell>
          <cell r="C5038">
            <v>0</v>
          </cell>
          <cell r="D5038">
            <v>0</v>
          </cell>
          <cell r="E5038">
            <v>0</v>
          </cell>
          <cell r="F5038">
            <v>0</v>
          </cell>
          <cell r="G5038">
            <v>0</v>
          </cell>
          <cell r="H5038">
            <v>0</v>
          </cell>
          <cell r="I5038">
            <v>0</v>
          </cell>
          <cell r="J5038">
            <v>0</v>
          </cell>
          <cell r="K5038">
            <v>0</v>
          </cell>
          <cell r="L5038">
            <v>0</v>
          </cell>
          <cell r="M5038">
            <v>0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>
            <v>0</v>
          </cell>
          <cell r="S5038">
            <v>0</v>
          </cell>
          <cell r="T5038">
            <v>0</v>
          </cell>
        </row>
        <row r="5039">
          <cell r="A5039">
            <v>27537035</v>
          </cell>
          <cell r="B5039" t="str">
            <v>27537035 RG23A ST Ed Cess DEPOSIT A016 EG-71</v>
          </cell>
          <cell r="C5039">
            <v>0</v>
          </cell>
          <cell r="D5039">
            <v>0</v>
          </cell>
          <cell r="E5039">
            <v>0</v>
          </cell>
          <cell r="F5039">
            <v>0</v>
          </cell>
          <cell r="G5039">
            <v>0</v>
          </cell>
          <cell r="H5039">
            <v>0</v>
          </cell>
          <cell r="I5039">
            <v>0</v>
          </cell>
          <cell r="J5039">
            <v>0</v>
          </cell>
          <cell r="K5039">
            <v>0</v>
          </cell>
          <cell r="L5039">
            <v>0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>
            <v>0</v>
          </cell>
          <cell r="S5039">
            <v>0</v>
          </cell>
          <cell r="T5039">
            <v>0</v>
          </cell>
        </row>
        <row r="5040">
          <cell r="A5040">
            <v>27537039</v>
          </cell>
          <cell r="B5040" t="str">
            <v>27537039 RG23A ST Ed Cess DEPOSIT A017 EG-81</v>
          </cell>
          <cell r="C5040">
            <v>0</v>
          </cell>
          <cell r="D5040">
            <v>0</v>
          </cell>
          <cell r="E5040">
            <v>0</v>
          </cell>
          <cell r="F5040">
            <v>0</v>
          </cell>
          <cell r="G5040">
            <v>0</v>
          </cell>
          <cell r="H5040">
            <v>0</v>
          </cell>
          <cell r="I5040">
            <v>0</v>
          </cell>
          <cell r="J5040">
            <v>0</v>
          </cell>
          <cell r="K5040">
            <v>0</v>
          </cell>
          <cell r="L5040">
            <v>0</v>
          </cell>
          <cell r="M5040">
            <v>0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>
            <v>0</v>
          </cell>
          <cell r="S5040">
            <v>0</v>
          </cell>
          <cell r="T5040">
            <v>0</v>
          </cell>
        </row>
        <row r="5041">
          <cell r="A5041">
            <v>27537088</v>
          </cell>
          <cell r="B5041" t="str">
            <v>27537088 RG23A ST Ed Cess DEPOSIT A027 EG-86</v>
          </cell>
          <cell r="C5041">
            <v>0</v>
          </cell>
          <cell r="D5041">
            <v>0</v>
          </cell>
          <cell r="E5041">
            <v>0</v>
          </cell>
          <cell r="F5041">
            <v>0</v>
          </cell>
          <cell r="G5041">
            <v>0</v>
          </cell>
          <cell r="H5041">
            <v>0</v>
          </cell>
          <cell r="I5041">
            <v>0</v>
          </cell>
          <cell r="J5041">
            <v>0</v>
          </cell>
          <cell r="K5041">
            <v>0</v>
          </cell>
          <cell r="L5041">
            <v>0</v>
          </cell>
          <cell r="M5041">
            <v>0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>
            <v>0</v>
          </cell>
          <cell r="S5041">
            <v>0</v>
          </cell>
          <cell r="T5041">
            <v>0</v>
          </cell>
        </row>
        <row r="5042">
          <cell r="A5042">
            <v>27537090</v>
          </cell>
          <cell r="B5042" t="str">
            <v>27537090 RG23A ST Ed Cess DEPOSIT F027 EG-87</v>
          </cell>
          <cell r="C5042">
            <v>0</v>
          </cell>
          <cell r="D5042">
            <v>0</v>
          </cell>
          <cell r="E5042">
            <v>0</v>
          </cell>
          <cell r="F5042">
            <v>0</v>
          </cell>
          <cell r="G5042">
            <v>0</v>
          </cell>
          <cell r="H5042">
            <v>0</v>
          </cell>
          <cell r="I5042">
            <v>0</v>
          </cell>
          <cell r="J5042">
            <v>0</v>
          </cell>
          <cell r="K5042">
            <v>0</v>
          </cell>
          <cell r="L5042">
            <v>0</v>
          </cell>
          <cell r="M5042">
            <v>0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>
            <v>0</v>
          </cell>
          <cell r="S5042">
            <v>0</v>
          </cell>
          <cell r="T5042">
            <v>0</v>
          </cell>
        </row>
        <row r="5043">
          <cell r="A5043">
            <v>27537096</v>
          </cell>
          <cell r="B5043" t="str">
            <v>27537096 RG23A ST Ed Cess DEPOSIT F028 EG-C3</v>
          </cell>
          <cell r="C5043">
            <v>0</v>
          </cell>
          <cell r="D5043">
            <v>0</v>
          </cell>
          <cell r="E5043">
            <v>0</v>
          </cell>
          <cell r="F5043">
            <v>0</v>
          </cell>
          <cell r="G5043">
            <v>0</v>
          </cell>
          <cell r="H5043">
            <v>0</v>
          </cell>
          <cell r="I5043">
            <v>0</v>
          </cell>
          <cell r="J5043">
            <v>0</v>
          </cell>
          <cell r="K5043">
            <v>0</v>
          </cell>
          <cell r="L5043">
            <v>0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>
            <v>0</v>
          </cell>
          <cell r="T5043">
            <v>0</v>
          </cell>
        </row>
        <row r="5044">
          <cell r="A5044">
            <v>27537097</v>
          </cell>
          <cell r="B5044" t="str">
            <v>27537097 RG23A ST Ed Cess DEPOSIT A031 EG-75</v>
          </cell>
          <cell r="C5044">
            <v>0</v>
          </cell>
          <cell r="D5044">
            <v>0</v>
          </cell>
          <cell r="E5044">
            <v>0</v>
          </cell>
          <cell r="F5044">
            <v>0</v>
          </cell>
          <cell r="G5044">
            <v>0</v>
          </cell>
          <cell r="H5044">
            <v>0</v>
          </cell>
          <cell r="I5044">
            <v>0</v>
          </cell>
          <cell r="J5044">
            <v>0</v>
          </cell>
          <cell r="K5044">
            <v>0</v>
          </cell>
          <cell r="L5044">
            <v>0</v>
          </cell>
          <cell r="M5044">
            <v>0</v>
          </cell>
          <cell r="N5044">
            <v>0</v>
          </cell>
          <cell r="O5044">
            <v>0</v>
          </cell>
          <cell r="P5044">
            <v>0</v>
          </cell>
          <cell r="Q5044">
            <v>0</v>
          </cell>
          <cell r="R5044">
            <v>0</v>
          </cell>
          <cell r="S5044">
            <v>0</v>
          </cell>
          <cell r="T5044">
            <v>0</v>
          </cell>
        </row>
        <row r="5045">
          <cell r="A5045">
            <v>27537098</v>
          </cell>
          <cell r="B5045" t="str">
            <v>27537098 RG23A ST Ed Cess DEPOSIT F031 EG-76</v>
          </cell>
          <cell r="C5045">
            <v>0</v>
          </cell>
          <cell r="D5045">
            <v>0</v>
          </cell>
          <cell r="E5045">
            <v>0</v>
          </cell>
          <cell r="F5045">
            <v>0</v>
          </cell>
          <cell r="G5045">
            <v>0</v>
          </cell>
          <cell r="H5045">
            <v>0</v>
          </cell>
          <cell r="I5045">
            <v>0</v>
          </cell>
          <cell r="J5045">
            <v>0</v>
          </cell>
          <cell r="K5045">
            <v>0</v>
          </cell>
          <cell r="L5045">
            <v>0</v>
          </cell>
          <cell r="M5045">
            <v>0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>
            <v>0</v>
          </cell>
          <cell r="S5045">
            <v>0</v>
          </cell>
          <cell r="T5045">
            <v>0</v>
          </cell>
        </row>
        <row r="5046">
          <cell r="A5046">
            <v>27537099</v>
          </cell>
          <cell r="B5046" t="str">
            <v>27537099 RG23A ST Ed Cess DEPOSIT SB01 EG-77</v>
          </cell>
          <cell r="C5046">
            <v>0</v>
          </cell>
          <cell r="D5046">
            <v>0</v>
          </cell>
          <cell r="E5046">
            <v>0</v>
          </cell>
          <cell r="F5046">
            <v>0</v>
          </cell>
          <cell r="G5046">
            <v>0</v>
          </cell>
          <cell r="H5046">
            <v>0</v>
          </cell>
          <cell r="I5046">
            <v>0</v>
          </cell>
          <cell r="J5046">
            <v>0</v>
          </cell>
          <cell r="K5046">
            <v>0</v>
          </cell>
          <cell r="L5046">
            <v>0</v>
          </cell>
          <cell r="M5046">
            <v>0</v>
          </cell>
          <cell r="N5046">
            <v>0</v>
          </cell>
          <cell r="O5046">
            <v>0</v>
          </cell>
          <cell r="P5046">
            <v>0</v>
          </cell>
          <cell r="Q5046">
            <v>0</v>
          </cell>
          <cell r="R5046">
            <v>0</v>
          </cell>
          <cell r="S5046">
            <v>0</v>
          </cell>
          <cell r="T5046">
            <v>0</v>
          </cell>
        </row>
        <row r="5047">
          <cell r="A5047">
            <v>27537103</v>
          </cell>
          <cell r="B5047" t="str">
            <v>27537103 RG23A ST Ed Cess DEPOSIT FPWS EG-59</v>
          </cell>
          <cell r="C5047">
            <v>0</v>
          </cell>
          <cell r="D5047">
            <v>0</v>
          </cell>
          <cell r="E5047">
            <v>0</v>
          </cell>
          <cell r="F5047">
            <v>0</v>
          </cell>
          <cell r="G5047">
            <v>0</v>
          </cell>
          <cell r="H5047">
            <v>0</v>
          </cell>
          <cell r="I5047">
            <v>0</v>
          </cell>
          <cell r="J5047">
            <v>0</v>
          </cell>
          <cell r="K5047">
            <v>0</v>
          </cell>
          <cell r="L5047">
            <v>0</v>
          </cell>
          <cell r="M5047">
            <v>0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>
            <v>0</v>
          </cell>
          <cell r="S5047">
            <v>0</v>
          </cell>
          <cell r="T5047">
            <v>0</v>
          </cell>
        </row>
        <row r="5048">
          <cell r="A5048">
            <v>27537105</v>
          </cell>
          <cell r="B5048" t="str">
            <v>27537105 RG23A ST Ed Cess DEPOSIT ASCB EG-78</v>
          </cell>
          <cell r="C5048">
            <v>0</v>
          </cell>
          <cell r="D5048">
            <v>0</v>
          </cell>
          <cell r="E5048">
            <v>0</v>
          </cell>
          <cell r="F5048">
            <v>0</v>
          </cell>
          <cell r="G5048">
            <v>0</v>
          </cell>
          <cell r="H5048">
            <v>0</v>
          </cell>
          <cell r="I5048">
            <v>0</v>
          </cell>
          <cell r="J5048">
            <v>0</v>
          </cell>
          <cell r="K5048">
            <v>0</v>
          </cell>
          <cell r="L5048">
            <v>0</v>
          </cell>
          <cell r="M5048">
            <v>0</v>
          </cell>
          <cell r="N5048">
            <v>0</v>
          </cell>
          <cell r="O5048">
            <v>0</v>
          </cell>
          <cell r="P5048">
            <v>0</v>
          </cell>
          <cell r="Q5048">
            <v>0</v>
          </cell>
          <cell r="R5048">
            <v>0</v>
          </cell>
          <cell r="S5048">
            <v>0</v>
          </cell>
          <cell r="T5048">
            <v>0</v>
          </cell>
        </row>
        <row r="5049">
          <cell r="A5049">
            <v>27537108</v>
          </cell>
          <cell r="B5049" t="str">
            <v>27537108 RG23A ST Ed Cess DEPOSIT SS01 EG-74</v>
          </cell>
          <cell r="C5049">
            <v>0</v>
          </cell>
          <cell r="D5049">
            <v>0</v>
          </cell>
          <cell r="E5049">
            <v>0</v>
          </cell>
          <cell r="F5049">
            <v>0</v>
          </cell>
          <cell r="G5049">
            <v>0</v>
          </cell>
          <cell r="H5049">
            <v>0</v>
          </cell>
          <cell r="I5049">
            <v>0</v>
          </cell>
          <cell r="J5049">
            <v>0</v>
          </cell>
          <cell r="K5049">
            <v>0</v>
          </cell>
          <cell r="L5049">
            <v>0</v>
          </cell>
          <cell r="M5049">
            <v>0</v>
          </cell>
          <cell r="N5049">
            <v>0</v>
          </cell>
          <cell r="O5049">
            <v>0</v>
          </cell>
          <cell r="P5049">
            <v>0</v>
          </cell>
          <cell r="Q5049">
            <v>0</v>
          </cell>
          <cell r="R5049">
            <v>0</v>
          </cell>
          <cell r="S5049">
            <v>0</v>
          </cell>
          <cell r="T5049">
            <v>0</v>
          </cell>
        </row>
        <row r="5050">
          <cell r="A5050">
            <v>27537110</v>
          </cell>
          <cell r="B5050" t="str">
            <v>27537110 RG23A ST Ed Cess DEPOSIT SJ01 EG-91</v>
          </cell>
          <cell r="C5050">
            <v>0</v>
          </cell>
          <cell r="D5050">
            <v>0</v>
          </cell>
          <cell r="E5050">
            <v>0</v>
          </cell>
          <cell r="F5050">
            <v>0</v>
          </cell>
          <cell r="G5050">
            <v>0</v>
          </cell>
          <cell r="H5050">
            <v>0</v>
          </cell>
          <cell r="I5050">
            <v>0</v>
          </cell>
          <cell r="J5050">
            <v>0</v>
          </cell>
          <cell r="K5050">
            <v>0</v>
          </cell>
          <cell r="L5050">
            <v>0</v>
          </cell>
          <cell r="M5050">
            <v>0</v>
          </cell>
          <cell r="N5050">
            <v>0</v>
          </cell>
          <cell r="O5050">
            <v>0</v>
          </cell>
          <cell r="P5050">
            <v>0</v>
          </cell>
          <cell r="Q5050">
            <v>0</v>
          </cell>
          <cell r="R5050">
            <v>0</v>
          </cell>
          <cell r="S5050">
            <v>0</v>
          </cell>
          <cell r="T5050">
            <v>0</v>
          </cell>
        </row>
        <row r="5051">
          <cell r="A5051">
            <v>27537111</v>
          </cell>
          <cell r="B5051" t="str">
            <v>27537111 RG23A ST Ed Cess DEPOSIT MT05 EG-B1</v>
          </cell>
          <cell r="C5051">
            <v>0</v>
          </cell>
          <cell r="D5051">
            <v>0</v>
          </cell>
          <cell r="E5051">
            <v>0</v>
          </cell>
          <cell r="F5051">
            <v>0</v>
          </cell>
          <cell r="G5051">
            <v>0</v>
          </cell>
          <cell r="H5051">
            <v>0</v>
          </cell>
          <cell r="I5051">
            <v>0</v>
          </cell>
          <cell r="J5051">
            <v>0</v>
          </cell>
          <cell r="K5051">
            <v>0</v>
          </cell>
          <cell r="L5051">
            <v>0</v>
          </cell>
          <cell r="M5051">
            <v>0</v>
          </cell>
          <cell r="N5051">
            <v>0</v>
          </cell>
          <cell r="O5051">
            <v>0</v>
          </cell>
          <cell r="P5051">
            <v>0</v>
          </cell>
          <cell r="Q5051">
            <v>0</v>
          </cell>
          <cell r="R5051">
            <v>0</v>
          </cell>
          <cell r="S5051">
            <v>0</v>
          </cell>
          <cell r="T5051">
            <v>0</v>
          </cell>
        </row>
        <row r="5052">
          <cell r="A5052">
            <v>27537112</v>
          </cell>
          <cell r="B5052" t="str">
            <v>27537112 RG23A ST Ed Cess DEPOSIT MT07 EG-B2</v>
          </cell>
          <cell r="C5052">
            <v>0</v>
          </cell>
          <cell r="D5052">
            <v>0</v>
          </cell>
          <cell r="E5052">
            <v>0</v>
          </cell>
          <cell r="F5052">
            <v>0</v>
          </cell>
          <cell r="G5052">
            <v>0</v>
          </cell>
          <cell r="H5052">
            <v>0</v>
          </cell>
          <cell r="I5052">
            <v>0</v>
          </cell>
          <cell r="J5052">
            <v>0</v>
          </cell>
          <cell r="K5052">
            <v>0</v>
          </cell>
          <cell r="L5052">
            <v>0</v>
          </cell>
          <cell r="M5052">
            <v>0</v>
          </cell>
          <cell r="N5052">
            <v>0</v>
          </cell>
          <cell r="O5052">
            <v>0</v>
          </cell>
          <cell r="P5052">
            <v>0</v>
          </cell>
          <cell r="Q5052">
            <v>0</v>
          </cell>
          <cell r="R5052">
            <v>0</v>
          </cell>
          <cell r="S5052">
            <v>0</v>
          </cell>
          <cell r="T5052">
            <v>0</v>
          </cell>
        </row>
        <row r="5053">
          <cell r="A5053">
            <v>27537113</v>
          </cell>
          <cell r="B5053" t="str">
            <v>27537113 RG23A ST Ed Cess DEPOSIT MT11  EG-B3</v>
          </cell>
          <cell r="C5053">
            <v>0</v>
          </cell>
          <cell r="D5053">
            <v>0</v>
          </cell>
          <cell r="E5053">
            <v>0</v>
          </cell>
          <cell r="F5053">
            <v>0</v>
          </cell>
          <cell r="G5053">
            <v>0</v>
          </cell>
          <cell r="H5053">
            <v>0</v>
          </cell>
          <cell r="I5053">
            <v>0</v>
          </cell>
          <cell r="J5053">
            <v>0</v>
          </cell>
          <cell r="K5053">
            <v>0</v>
          </cell>
          <cell r="L5053">
            <v>0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>
            <v>0</v>
          </cell>
          <cell r="S5053">
            <v>0</v>
          </cell>
          <cell r="T5053">
            <v>0</v>
          </cell>
        </row>
        <row r="5054">
          <cell r="A5054">
            <v>27537116</v>
          </cell>
          <cell r="B5054" t="str">
            <v>27537116 RG23A ST Ed Cess DEPOSIT F033 EG-NP</v>
          </cell>
          <cell r="C5054">
            <v>0</v>
          </cell>
          <cell r="D5054">
            <v>0</v>
          </cell>
          <cell r="E5054">
            <v>0</v>
          </cell>
          <cell r="F5054">
            <v>0</v>
          </cell>
          <cell r="G5054">
            <v>0</v>
          </cell>
          <cell r="H5054">
            <v>0</v>
          </cell>
          <cell r="I5054">
            <v>0</v>
          </cell>
          <cell r="J5054">
            <v>0</v>
          </cell>
          <cell r="K5054">
            <v>0</v>
          </cell>
          <cell r="L5054">
            <v>0</v>
          </cell>
          <cell r="M5054">
            <v>0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>
            <v>0</v>
          </cell>
          <cell r="S5054">
            <v>0</v>
          </cell>
          <cell r="T5054">
            <v>0</v>
          </cell>
        </row>
        <row r="5055">
          <cell r="A5055">
            <v>27537117</v>
          </cell>
          <cell r="B5055" t="str">
            <v>27537117 RG23A ST Ed Cess DEPOSIT F8FP EG-FP</v>
          </cell>
          <cell r="C5055">
            <v>0</v>
          </cell>
          <cell r="D5055">
            <v>0</v>
          </cell>
          <cell r="E5055">
            <v>0</v>
          </cell>
          <cell r="F5055">
            <v>0</v>
          </cell>
          <cell r="G5055">
            <v>0</v>
          </cell>
          <cell r="H5055">
            <v>0</v>
          </cell>
          <cell r="I5055">
            <v>0</v>
          </cell>
          <cell r="J5055">
            <v>0</v>
          </cell>
          <cell r="K5055">
            <v>0</v>
          </cell>
          <cell r="L5055">
            <v>0</v>
          </cell>
          <cell r="M5055">
            <v>0</v>
          </cell>
          <cell r="N5055">
            <v>0</v>
          </cell>
          <cell r="O5055">
            <v>0</v>
          </cell>
          <cell r="P5055">
            <v>0</v>
          </cell>
          <cell r="Q5055">
            <v>0</v>
          </cell>
          <cell r="R5055">
            <v>0</v>
          </cell>
          <cell r="S5055">
            <v>0</v>
          </cell>
          <cell r="T5055">
            <v>0</v>
          </cell>
        </row>
        <row r="5056">
          <cell r="A5056">
            <v>27537119</v>
          </cell>
          <cell r="B5056" t="str">
            <v>27537119 RG23A ST Ed Cess DEPOSIT F035 EG-F4</v>
          </cell>
          <cell r="C5056">
            <v>0</v>
          </cell>
          <cell r="D5056">
            <v>0</v>
          </cell>
          <cell r="E5056">
            <v>0</v>
          </cell>
          <cell r="F5056">
            <v>0</v>
          </cell>
          <cell r="G5056">
            <v>0</v>
          </cell>
          <cell r="H5056">
            <v>0</v>
          </cell>
          <cell r="I5056">
            <v>0</v>
          </cell>
          <cell r="J5056">
            <v>0</v>
          </cell>
          <cell r="K5056">
            <v>0</v>
          </cell>
          <cell r="L5056">
            <v>0</v>
          </cell>
          <cell r="M5056">
            <v>0</v>
          </cell>
          <cell r="N5056">
            <v>0</v>
          </cell>
          <cell r="O5056">
            <v>0</v>
          </cell>
          <cell r="P5056">
            <v>0</v>
          </cell>
          <cell r="Q5056">
            <v>0</v>
          </cell>
          <cell r="R5056">
            <v>0</v>
          </cell>
          <cell r="S5056">
            <v>0</v>
          </cell>
          <cell r="T5056">
            <v>0</v>
          </cell>
        </row>
        <row r="5057">
          <cell r="A5057">
            <v>27537121</v>
          </cell>
          <cell r="B5057" t="str">
            <v>27537121 RG23A ST Ed Cess DEPOSIT A040 EG-A5</v>
          </cell>
          <cell r="C5057">
            <v>0</v>
          </cell>
          <cell r="D5057">
            <v>0</v>
          </cell>
          <cell r="E5057">
            <v>0</v>
          </cell>
          <cell r="F5057">
            <v>0</v>
          </cell>
          <cell r="G5057">
            <v>0</v>
          </cell>
          <cell r="H5057">
            <v>0</v>
          </cell>
          <cell r="I5057">
            <v>0</v>
          </cell>
          <cell r="J5057">
            <v>0</v>
          </cell>
          <cell r="K5057">
            <v>0</v>
          </cell>
          <cell r="L5057">
            <v>0</v>
          </cell>
          <cell r="M5057">
            <v>0</v>
          </cell>
          <cell r="N5057">
            <v>0</v>
          </cell>
          <cell r="O5057">
            <v>0</v>
          </cell>
          <cell r="P5057">
            <v>0</v>
          </cell>
          <cell r="Q5057">
            <v>0</v>
          </cell>
          <cell r="R5057">
            <v>0</v>
          </cell>
          <cell r="S5057">
            <v>0</v>
          </cell>
          <cell r="T5057">
            <v>0</v>
          </cell>
        </row>
        <row r="5058">
          <cell r="A5058">
            <v>27537122</v>
          </cell>
          <cell r="B5058" t="str">
            <v>27537122 RG23A ST Ed Cess DEPOSIT F040 EG-A6</v>
          </cell>
          <cell r="C5058">
            <v>0</v>
          </cell>
          <cell r="D5058">
            <v>0</v>
          </cell>
          <cell r="E5058">
            <v>0</v>
          </cell>
          <cell r="F5058">
            <v>0</v>
          </cell>
          <cell r="G5058">
            <v>0</v>
          </cell>
          <cell r="H5058">
            <v>0</v>
          </cell>
          <cell r="I5058">
            <v>0</v>
          </cell>
          <cell r="J5058">
            <v>0</v>
          </cell>
          <cell r="K5058">
            <v>0</v>
          </cell>
          <cell r="L5058">
            <v>0</v>
          </cell>
          <cell r="M5058">
            <v>0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>
            <v>0</v>
          </cell>
          <cell r="S5058">
            <v>0</v>
          </cell>
          <cell r="T5058">
            <v>0</v>
          </cell>
        </row>
        <row r="5059">
          <cell r="A5059">
            <v>27537123</v>
          </cell>
          <cell r="B5059" t="str">
            <v>27537123 RG23A ST Ed Cess DEPOSIT SC01 EG-A7</v>
          </cell>
          <cell r="C5059">
            <v>0</v>
          </cell>
          <cell r="D5059">
            <v>0</v>
          </cell>
          <cell r="E5059">
            <v>0</v>
          </cell>
          <cell r="F5059">
            <v>0</v>
          </cell>
          <cell r="G5059">
            <v>0</v>
          </cell>
          <cell r="H5059">
            <v>0</v>
          </cell>
          <cell r="I5059">
            <v>0</v>
          </cell>
          <cell r="J5059">
            <v>0</v>
          </cell>
          <cell r="K5059">
            <v>0</v>
          </cell>
          <cell r="L5059">
            <v>0</v>
          </cell>
          <cell r="M5059">
            <v>0</v>
          </cell>
          <cell r="N5059">
            <v>0</v>
          </cell>
          <cell r="O5059">
            <v>0</v>
          </cell>
          <cell r="P5059">
            <v>0</v>
          </cell>
          <cell r="Q5059">
            <v>0</v>
          </cell>
          <cell r="R5059">
            <v>0</v>
          </cell>
          <cell r="S5059">
            <v>0</v>
          </cell>
          <cell r="T5059">
            <v>0</v>
          </cell>
        </row>
        <row r="5060">
          <cell r="A5060">
            <v>27537124</v>
          </cell>
          <cell r="B5060" t="str">
            <v>27537124 RG23A ST Ed Cess DEPOSIT A041 EG-A8</v>
          </cell>
          <cell r="C5060">
            <v>0</v>
          </cell>
          <cell r="D5060">
            <v>0</v>
          </cell>
          <cell r="E5060">
            <v>0</v>
          </cell>
          <cell r="F5060">
            <v>0</v>
          </cell>
          <cell r="G5060">
            <v>0</v>
          </cell>
          <cell r="H5060">
            <v>0</v>
          </cell>
          <cell r="I5060">
            <v>0</v>
          </cell>
          <cell r="J5060">
            <v>0</v>
          </cell>
          <cell r="K5060">
            <v>0</v>
          </cell>
          <cell r="L5060">
            <v>0</v>
          </cell>
          <cell r="M5060">
            <v>0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>
            <v>0</v>
          </cell>
          <cell r="S5060">
            <v>0</v>
          </cell>
          <cell r="T5060">
            <v>0</v>
          </cell>
        </row>
        <row r="5061">
          <cell r="A5061">
            <v>27537125</v>
          </cell>
          <cell r="B5061" t="str">
            <v>27537125 RG23A ST Ed Cess DEPOSIT F041 EG-A9</v>
          </cell>
          <cell r="C5061">
            <v>0</v>
          </cell>
          <cell r="D5061">
            <v>0</v>
          </cell>
          <cell r="E5061">
            <v>0</v>
          </cell>
          <cell r="F5061">
            <v>0</v>
          </cell>
          <cell r="G5061">
            <v>0</v>
          </cell>
          <cell r="H5061">
            <v>0</v>
          </cell>
          <cell r="I5061">
            <v>0</v>
          </cell>
          <cell r="J5061">
            <v>0</v>
          </cell>
          <cell r="K5061">
            <v>0</v>
          </cell>
          <cell r="L5061">
            <v>0</v>
          </cell>
          <cell r="M5061">
            <v>0</v>
          </cell>
          <cell r="N5061">
            <v>0</v>
          </cell>
          <cell r="O5061">
            <v>0</v>
          </cell>
          <cell r="P5061">
            <v>0</v>
          </cell>
          <cell r="Q5061">
            <v>0</v>
          </cell>
          <cell r="R5061">
            <v>0</v>
          </cell>
          <cell r="S5061">
            <v>0</v>
          </cell>
          <cell r="T5061">
            <v>0</v>
          </cell>
        </row>
        <row r="5062">
          <cell r="A5062">
            <v>27538001</v>
          </cell>
          <cell r="B5062" t="str">
            <v>27538001 RG23A ST SHE Cess DEPOSIT F002 EG-02</v>
          </cell>
          <cell r="C5062">
            <v>0</v>
          </cell>
          <cell r="D5062">
            <v>0</v>
          </cell>
          <cell r="E5062">
            <v>0</v>
          </cell>
          <cell r="F5062">
            <v>0</v>
          </cell>
          <cell r="G5062">
            <v>0</v>
          </cell>
          <cell r="H5062">
            <v>0</v>
          </cell>
          <cell r="I5062">
            <v>0</v>
          </cell>
          <cell r="J5062">
            <v>0</v>
          </cell>
          <cell r="K5062">
            <v>0</v>
          </cell>
          <cell r="L5062">
            <v>0</v>
          </cell>
          <cell r="M5062">
            <v>0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>
            <v>0</v>
          </cell>
          <cell r="S5062">
            <v>0</v>
          </cell>
          <cell r="T5062">
            <v>0</v>
          </cell>
        </row>
        <row r="5063">
          <cell r="A5063">
            <v>27538026</v>
          </cell>
          <cell r="B5063" t="str">
            <v>27538026 RG23A ST SHE Cess DEPOSIT A010 EG-56</v>
          </cell>
          <cell r="C5063">
            <v>0</v>
          </cell>
          <cell r="D5063">
            <v>0</v>
          </cell>
          <cell r="E5063">
            <v>0</v>
          </cell>
          <cell r="F5063">
            <v>0</v>
          </cell>
          <cell r="G5063">
            <v>0</v>
          </cell>
          <cell r="H5063">
            <v>0</v>
          </cell>
          <cell r="I5063">
            <v>0</v>
          </cell>
          <cell r="J5063">
            <v>0</v>
          </cell>
          <cell r="K5063">
            <v>0</v>
          </cell>
          <cell r="L5063">
            <v>0</v>
          </cell>
          <cell r="M5063">
            <v>0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>
            <v>0</v>
          </cell>
          <cell r="S5063">
            <v>0</v>
          </cell>
          <cell r="T5063">
            <v>0</v>
          </cell>
        </row>
        <row r="5064">
          <cell r="A5064">
            <v>27538027</v>
          </cell>
          <cell r="B5064" t="str">
            <v>27538027 RG23A ST SHE Cess DEPOSIT A008 EG-60</v>
          </cell>
          <cell r="C5064">
            <v>0</v>
          </cell>
          <cell r="D5064">
            <v>0</v>
          </cell>
          <cell r="E5064">
            <v>0</v>
          </cell>
          <cell r="F5064">
            <v>0</v>
          </cell>
          <cell r="G5064">
            <v>0</v>
          </cell>
          <cell r="H5064">
            <v>0</v>
          </cell>
          <cell r="I5064">
            <v>0</v>
          </cell>
          <cell r="J5064">
            <v>0</v>
          </cell>
          <cell r="K5064">
            <v>0</v>
          </cell>
          <cell r="L5064">
            <v>0</v>
          </cell>
          <cell r="M5064">
            <v>0</v>
          </cell>
          <cell r="N5064">
            <v>0</v>
          </cell>
          <cell r="O5064">
            <v>0</v>
          </cell>
          <cell r="P5064">
            <v>0</v>
          </cell>
          <cell r="Q5064">
            <v>0</v>
          </cell>
          <cell r="R5064">
            <v>0</v>
          </cell>
          <cell r="S5064">
            <v>0</v>
          </cell>
          <cell r="T5064">
            <v>0</v>
          </cell>
        </row>
        <row r="5065">
          <cell r="A5065">
            <v>27538028</v>
          </cell>
          <cell r="B5065" t="str">
            <v>27538028 RG23A ST SHE Cess DEPOSIT A009 EG-61</v>
          </cell>
          <cell r="C5065">
            <v>0</v>
          </cell>
          <cell r="D5065">
            <v>0</v>
          </cell>
          <cell r="E5065">
            <v>0</v>
          </cell>
          <cell r="F5065">
            <v>0</v>
          </cell>
          <cell r="G5065">
            <v>0</v>
          </cell>
          <cell r="H5065">
            <v>0</v>
          </cell>
          <cell r="I5065">
            <v>0</v>
          </cell>
          <cell r="J5065">
            <v>0</v>
          </cell>
          <cell r="K5065">
            <v>0</v>
          </cell>
          <cell r="L5065">
            <v>0</v>
          </cell>
          <cell r="M5065">
            <v>0</v>
          </cell>
          <cell r="N5065">
            <v>0</v>
          </cell>
          <cell r="O5065">
            <v>0</v>
          </cell>
          <cell r="P5065">
            <v>0</v>
          </cell>
          <cell r="Q5065">
            <v>0</v>
          </cell>
          <cell r="R5065">
            <v>0</v>
          </cell>
          <cell r="S5065">
            <v>0</v>
          </cell>
          <cell r="T5065">
            <v>0</v>
          </cell>
        </row>
        <row r="5066">
          <cell r="A5066">
            <v>27538029</v>
          </cell>
          <cell r="B5066" t="str">
            <v>27538029 RG23A ST SHE Cess DEPOSIT F001 EG-62</v>
          </cell>
          <cell r="C5066">
            <v>0</v>
          </cell>
          <cell r="D5066">
            <v>0</v>
          </cell>
          <cell r="E5066">
            <v>0</v>
          </cell>
          <cell r="F5066">
            <v>0</v>
          </cell>
          <cell r="G5066">
            <v>0</v>
          </cell>
          <cell r="H5066">
            <v>0</v>
          </cell>
          <cell r="I5066">
            <v>0</v>
          </cell>
          <cell r="J5066">
            <v>0</v>
          </cell>
          <cell r="K5066">
            <v>0</v>
          </cell>
          <cell r="L5066">
            <v>0</v>
          </cell>
          <cell r="M5066">
            <v>0</v>
          </cell>
          <cell r="N5066">
            <v>0</v>
          </cell>
          <cell r="O5066">
            <v>0</v>
          </cell>
          <cell r="P5066">
            <v>0</v>
          </cell>
          <cell r="Q5066">
            <v>0</v>
          </cell>
          <cell r="R5066">
            <v>0</v>
          </cell>
          <cell r="S5066">
            <v>0</v>
          </cell>
          <cell r="T5066">
            <v>0</v>
          </cell>
        </row>
        <row r="5067">
          <cell r="A5067">
            <v>27538035</v>
          </cell>
          <cell r="B5067" t="str">
            <v>27538035 RG23A ST SHE Cess DEPOSIT A016 EG-71</v>
          </cell>
          <cell r="C5067">
            <v>0</v>
          </cell>
          <cell r="D5067">
            <v>0</v>
          </cell>
          <cell r="E5067">
            <v>0</v>
          </cell>
          <cell r="F5067">
            <v>0</v>
          </cell>
          <cell r="G5067">
            <v>0</v>
          </cell>
          <cell r="H5067">
            <v>0</v>
          </cell>
          <cell r="I5067">
            <v>0</v>
          </cell>
          <cell r="J5067">
            <v>0</v>
          </cell>
          <cell r="K5067">
            <v>0</v>
          </cell>
          <cell r="L5067">
            <v>0</v>
          </cell>
          <cell r="M5067">
            <v>0</v>
          </cell>
          <cell r="N5067">
            <v>0</v>
          </cell>
          <cell r="O5067">
            <v>0</v>
          </cell>
          <cell r="P5067">
            <v>0</v>
          </cell>
          <cell r="Q5067">
            <v>0</v>
          </cell>
          <cell r="R5067">
            <v>0</v>
          </cell>
          <cell r="S5067">
            <v>0</v>
          </cell>
          <cell r="T5067">
            <v>0</v>
          </cell>
        </row>
        <row r="5068">
          <cell r="A5068">
            <v>27538039</v>
          </cell>
          <cell r="B5068" t="str">
            <v>27538039 RG23A ST SHE Cess DEPOSIT A017 EG-81</v>
          </cell>
          <cell r="C5068">
            <v>0</v>
          </cell>
          <cell r="D5068">
            <v>0</v>
          </cell>
          <cell r="E5068">
            <v>0</v>
          </cell>
          <cell r="F5068">
            <v>0</v>
          </cell>
          <cell r="G5068">
            <v>0</v>
          </cell>
          <cell r="H5068">
            <v>0</v>
          </cell>
          <cell r="I5068">
            <v>0</v>
          </cell>
          <cell r="J5068">
            <v>0</v>
          </cell>
          <cell r="K5068">
            <v>0</v>
          </cell>
          <cell r="L5068">
            <v>0</v>
          </cell>
          <cell r="M5068">
            <v>0</v>
          </cell>
          <cell r="N5068">
            <v>0</v>
          </cell>
          <cell r="O5068">
            <v>0</v>
          </cell>
          <cell r="P5068">
            <v>0</v>
          </cell>
          <cell r="Q5068">
            <v>0</v>
          </cell>
          <cell r="R5068">
            <v>0</v>
          </cell>
          <cell r="S5068">
            <v>0</v>
          </cell>
          <cell r="T5068">
            <v>0</v>
          </cell>
        </row>
        <row r="5069">
          <cell r="A5069">
            <v>27538088</v>
          </cell>
          <cell r="B5069" t="str">
            <v>27538088 RG23A ST SHE Cess DEPOSIT A027 EG-86</v>
          </cell>
          <cell r="C5069">
            <v>0</v>
          </cell>
          <cell r="D5069">
            <v>0</v>
          </cell>
          <cell r="E5069">
            <v>0</v>
          </cell>
          <cell r="F5069">
            <v>0</v>
          </cell>
          <cell r="G5069">
            <v>0</v>
          </cell>
          <cell r="H5069">
            <v>0</v>
          </cell>
          <cell r="I5069">
            <v>0</v>
          </cell>
          <cell r="J5069">
            <v>0</v>
          </cell>
          <cell r="K5069">
            <v>0</v>
          </cell>
          <cell r="L5069">
            <v>0</v>
          </cell>
          <cell r="M5069">
            <v>0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>
            <v>0</v>
          </cell>
          <cell r="S5069">
            <v>0</v>
          </cell>
          <cell r="T5069">
            <v>0</v>
          </cell>
        </row>
        <row r="5070">
          <cell r="A5070">
            <v>27538090</v>
          </cell>
          <cell r="B5070" t="str">
            <v>27538090 RG23A ST SHE Cess DEPOSIT F027 EG-87</v>
          </cell>
          <cell r="C5070">
            <v>0</v>
          </cell>
          <cell r="D5070">
            <v>0</v>
          </cell>
          <cell r="E5070">
            <v>0</v>
          </cell>
          <cell r="F5070">
            <v>0</v>
          </cell>
          <cell r="G5070">
            <v>0</v>
          </cell>
          <cell r="H5070">
            <v>0</v>
          </cell>
          <cell r="I5070">
            <v>0</v>
          </cell>
          <cell r="J5070">
            <v>0</v>
          </cell>
          <cell r="K5070">
            <v>0</v>
          </cell>
          <cell r="L5070">
            <v>0</v>
          </cell>
          <cell r="M5070">
            <v>0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>
            <v>0</v>
          </cell>
          <cell r="S5070">
            <v>0</v>
          </cell>
          <cell r="T5070">
            <v>0</v>
          </cell>
        </row>
        <row r="5071">
          <cell r="A5071">
            <v>27538096</v>
          </cell>
          <cell r="B5071" t="str">
            <v>27538096 RG23A ST SHE Cess DEPOSIT F028 EG-C3</v>
          </cell>
          <cell r="C5071">
            <v>0</v>
          </cell>
          <cell r="D5071">
            <v>0</v>
          </cell>
          <cell r="E5071">
            <v>0</v>
          </cell>
          <cell r="F5071">
            <v>0</v>
          </cell>
          <cell r="G5071">
            <v>0</v>
          </cell>
          <cell r="H5071">
            <v>0</v>
          </cell>
          <cell r="I5071">
            <v>0</v>
          </cell>
          <cell r="J5071">
            <v>0</v>
          </cell>
          <cell r="K5071">
            <v>0</v>
          </cell>
          <cell r="L5071">
            <v>0</v>
          </cell>
          <cell r="M5071">
            <v>0</v>
          </cell>
          <cell r="N5071">
            <v>0</v>
          </cell>
          <cell r="O5071">
            <v>0</v>
          </cell>
          <cell r="P5071">
            <v>0</v>
          </cell>
          <cell r="Q5071">
            <v>0</v>
          </cell>
          <cell r="R5071">
            <v>0</v>
          </cell>
          <cell r="S5071">
            <v>0</v>
          </cell>
          <cell r="T5071">
            <v>0</v>
          </cell>
        </row>
        <row r="5072">
          <cell r="A5072">
            <v>27538097</v>
          </cell>
          <cell r="B5072" t="str">
            <v>27538097 RG23A ST SHE Cess DEPOSIT A031 EG-75</v>
          </cell>
          <cell r="C5072">
            <v>0</v>
          </cell>
          <cell r="D5072">
            <v>0</v>
          </cell>
          <cell r="E5072">
            <v>0</v>
          </cell>
          <cell r="F5072">
            <v>0</v>
          </cell>
          <cell r="G5072">
            <v>0</v>
          </cell>
          <cell r="H5072">
            <v>0</v>
          </cell>
          <cell r="I5072">
            <v>0</v>
          </cell>
          <cell r="J5072">
            <v>0</v>
          </cell>
          <cell r="K5072">
            <v>0</v>
          </cell>
          <cell r="L5072">
            <v>0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  <cell r="Q5072">
            <v>0</v>
          </cell>
          <cell r="R5072">
            <v>0</v>
          </cell>
          <cell r="S5072">
            <v>0</v>
          </cell>
          <cell r="T5072">
            <v>0</v>
          </cell>
        </row>
        <row r="5073">
          <cell r="A5073">
            <v>27538098</v>
          </cell>
          <cell r="B5073" t="str">
            <v>27538098 RG23A ST SHE Cess DEPOSIT F031 EG-76</v>
          </cell>
          <cell r="C5073">
            <v>0</v>
          </cell>
          <cell r="D5073">
            <v>0</v>
          </cell>
          <cell r="E5073">
            <v>0</v>
          </cell>
          <cell r="F5073">
            <v>0</v>
          </cell>
          <cell r="G5073">
            <v>0</v>
          </cell>
          <cell r="H5073">
            <v>0</v>
          </cell>
          <cell r="I5073">
            <v>0</v>
          </cell>
          <cell r="J5073">
            <v>0</v>
          </cell>
          <cell r="K5073">
            <v>0</v>
          </cell>
          <cell r="L5073">
            <v>0</v>
          </cell>
          <cell r="M5073">
            <v>0</v>
          </cell>
          <cell r="N5073">
            <v>0</v>
          </cell>
          <cell r="O5073">
            <v>0</v>
          </cell>
          <cell r="P5073">
            <v>0</v>
          </cell>
          <cell r="Q5073">
            <v>0</v>
          </cell>
          <cell r="R5073">
            <v>0</v>
          </cell>
          <cell r="S5073">
            <v>0</v>
          </cell>
          <cell r="T5073">
            <v>0</v>
          </cell>
        </row>
        <row r="5074">
          <cell r="A5074">
            <v>27538099</v>
          </cell>
          <cell r="B5074" t="str">
            <v>27538099 RG23A ST SHE Cess DEPOSIT SB01 EG-77</v>
          </cell>
          <cell r="C5074">
            <v>0</v>
          </cell>
          <cell r="D5074">
            <v>0</v>
          </cell>
          <cell r="E5074">
            <v>0</v>
          </cell>
          <cell r="F5074">
            <v>0</v>
          </cell>
          <cell r="G5074">
            <v>0</v>
          </cell>
          <cell r="H5074">
            <v>0</v>
          </cell>
          <cell r="I5074">
            <v>0</v>
          </cell>
          <cell r="J5074">
            <v>0</v>
          </cell>
          <cell r="K5074">
            <v>0</v>
          </cell>
          <cell r="L5074">
            <v>0</v>
          </cell>
          <cell r="M5074">
            <v>0</v>
          </cell>
          <cell r="N5074">
            <v>0</v>
          </cell>
          <cell r="O5074">
            <v>0</v>
          </cell>
          <cell r="P5074">
            <v>0</v>
          </cell>
          <cell r="Q5074">
            <v>0</v>
          </cell>
          <cell r="R5074">
            <v>0</v>
          </cell>
          <cell r="S5074">
            <v>0</v>
          </cell>
          <cell r="T5074">
            <v>0</v>
          </cell>
        </row>
        <row r="5075">
          <cell r="A5075">
            <v>27538103</v>
          </cell>
          <cell r="B5075" t="str">
            <v>27538103 RG23A ST SHE Cess DEPOSIT FPWS EG-59</v>
          </cell>
          <cell r="C5075">
            <v>0</v>
          </cell>
          <cell r="D5075">
            <v>0</v>
          </cell>
          <cell r="E5075">
            <v>0</v>
          </cell>
          <cell r="F5075">
            <v>0</v>
          </cell>
          <cell r="G5075">
            <v>0</v>
          </cell>
          <cell r="H5075">
            <v>0</v>
          </cell>
          <cell r="I5075">
            <v>0</v>
          </cell>
          <cell r="J5075">
            <v>0</v>
          </cell>
          <cell r="K5075">
            <v>0</v>
          </cell>
          <cell r="L5075">
            <v>0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  <cell r="Q5075">
            <v>0</v>
          </cell>
          <cell r="R5075">
            <v>0</v>
          </cell>
          <cell r="S5075">
            <v>0</v>
          </cell>
          <cell r="T5075">
            <v>0</v>
          </cell>
        </row>
        <row r="5076">
          <cell r="A5076">
            <v>27538105</v>
          </cell>
          <cell r="B5076" t="str">
            <v>27538105 RG23A ST SHE Cess DEPOSIT ASCB EG-78</v>
          </cell>
          <cell r="C5076">
            <v>0</v>
          </cell>
          <cell r="D5076">
            <v>0</v>
          </cell>
          <cell r="E5076">
            <v>0</v>
          </cell>
          <cell r="F5076">
            <v>0</v>
          </cell>
          <cell r="G5076">
            <v>0</v>
          </cell>
          <cell r="H5076">
            <v>0</v>
          </cell>
          <cell r="I5076">
            <v>0</v>
          </cell>
          <cell r="J5076">
            <v>0</v>
          </cell>
          <cell r="K5076">
            <v>0</v>
          </cell>
          <cell r="L5076">
            <v>0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>
            <v>0</v>
          </cell>
          <cell r="S5076">
            <v>0</v>
          </cell>
          <cell r="T5076">
            <v>0</v>
          </cell>
        </row>
        <row r="5077">
          <cell r="A5077">
            <v>27538108</v>
          </cell>
          <cell r="B5077" t="str">
            <v>27538108 RG23A ST SHE Cess DEPOSIT SS01 EG-74</v>
          </cell>
          <cell r="C5077">
            <v>0</v>
          </cell>
          <cell r="D5077">
            <v>0</v>
          </cell>
          <cell r="E5077">
            <v>0</v>
          </cell>
          <cell r="F5077">
            <v>0</v>
          </cell>
          <cell r="G5077">
            <v>0</v>
          </cell>
          <cell r="H5077">
            <v>0</v>
          </cell>
          <cell r="I5077">
            <v>0</v>
          </cell>
          <cell r="J5077">
            <v>0</v>
          </cell>
          <cell r="K5077">
            <v>0</v>
          </cell>
          <cell r="L5077">
            <v>0</v>
          </cell>
          <cell r="M5077">
            <v>0</v>
          </cell>
          <cell r="N5077">
            <v>0</v>
          </cell>
          <cell r="O5077">
            <v>0</v>
          </cell>
          <cell r="P5077">
            <v>0</v>
          </cell>
          <cell r="Q5077">
            <v>0</v>
          </cell>
          <cell r="R5077">
            <v>0</v>
          </cell>
          <cell r="S5077">
            <v>0</v>
          </cell>
          <cell r="T5077">
            <v>0</v>
          </cell>
        </row>
        <row r="5078">
          <cell r="A5078">
            <v>27538110</v>
          </cell>
          <cell r="B5078" t="str">
            <v>27538110 RG23A ST SHE Cess DEPOSIT SJ01 EG-91</v>
          </cell>
          <cell r="C5078">
            <v>0</v>
          </cell>
          <cell r="D5078">
            <v>0</v>
          </cell>
          <cell r="E5078">
            <v>0</v>
          </cell>
          <cell r="F5078">
            <v>0</v>
          </cell>
          <cell r="G5078">
            <v>0</v>
          </cell>
          <cell r="H5078">
            <v>0</v>
          </cell>
          <cell r="I5078">
            <v>0</v>
          </cell>
          <cell r="J5078">
            <v>0</v>
          </cell>
          <cell r="K5078">
            <v>0</v>
          </cell>
          <cell r="L5078">
            <v>0</v>
          </cell>
          <cell r="M5078">
            <v>0</v>
          </cell>
          <cell r="N5078">
            <v>0</v>
          </cell>
          <cell r="O5078">
            <v>0</v>
          </cell>
          <cell r="P5078">
            <v>0</v>
          </cell>
          <cell r="Q5078">
            <v>0</v>
          </cell>
          <cell r="R5078">
            <v>0</v>
          </cell>
          <cell r="S5078">
            <v>0</v>
          </cell>
          <cell r="T5078">
            <v>0</v>
          </cell>
        </row>
        <row r="5079">
          <cell r="A5079">
            <v>27538111</v>
          </cell>
          <cell r="B5079" t="str">
            <v>27538111 RG23A ST SHE Cess DEPOSIT MT05 EG-B1</v>
          </cell>
          <cell r="C5079">
            <v>0</v>
          </cell>
          <cell r="D5079">
            <v>0</v>
          </cell>
          <cell r="E5079">
            <v>0</v>
          </cell>
          <cell r="F5079">
            <v>0</v>
          </cell>
          <cell r="G5079">
            <v>0</v>
          </cell>
          <cell r="H5079">
            <v>0</v>
          </cell>
          <cell r="I5079">
            <v>0</v>
          </cell>
          <cell r="J5079">
            <v>0</v>
          </cell>
          <cell r="K5079">
            <v>0</v>
          </cell>
          <cell r="L5079">
            <v>0</v>
          </cell>
          <cell r="M5079">
            <v>0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>
            <v>0</v>
          </cell>
          <cell r="S5079">
            <v>0</v>
          </cell>
          <cell r="T5079">
            <v>0</v>
          </cell>
        </row>
        <row r="5080">
          <cell r="A5080">
            <v>27538112</v>
          </cell>
          <cell r="B5080" t="str">
            <v>27538112 RG23A ST SHE Cess DEPOSIT MT07 EG-B2</v>
          </cell>
          <cell r="C5080">
            <v>0</v>
          </cell>
          <cell r="D5080">
            <v>0</v>
          </cell>
          <cell r="E5080">
            <v>0</v>
          </cell>
          <cell r="F5080">
            <v>0</v>
          </cell>
          <cell r="G5080">
            <v>0</v>
          </cell>
          <cell r="H5080">
            <v>0</v>
          </cell>
          <cell r="I5080">
            <v>0</v>
          </cell>
          <cell r="J5080">
            <v>0</v>
          </cell>
          <cell r="K5080">
            <v>0</v>
          </cell>
          <cell r="L5080">
            <v>0</v>
          </cell>
          <cell r="M5080">
            <v>0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>
            <v>0</v>
          </cell>
          <cell r="S5080">
            <v>0</v>
          </cell>
          <cell r="T5080">
            <v>0</v>
          </cell>
        </row>
        <row r="5081">
          <cell r="A5081">
            <v>27538113</v>
          </cell>
          <cell r="B5081" t="str">
            <v>27538113 RG23A ST SHE Cess DEPOSIT MT11  EG-B3</v>
          </cell>
          <cell r="C5081">
            <v>0</v>
          </cell>
          <cell r="D5081">
            <v>0</v>
          </cell>
          <cell r="E5081">
            <v>0</v>
          </cell>
          <cell r="F5081">
            <v>0</v>
          </cell>
          <cell r="G5081">
            <v>0</v>
          </cell>
          <cell r="H5081">
            <v>0</v>
          </cell>
          <cell r="I5081">
            <v>0</v>
          </cell>
          <cell r="J5081">
            <v>0</v>
          </cell>
          <cell r="K5081">
            <v>0</v>
          </cell>
          <cell r="L5081">
            <v>0</v>
          </cell>
          <cell r="M5081">
            <v>0</v>
          </cell>
          <cell r="N5081">
            <v>0</v>
          </cell>
          <cell r="O5081">
            <v>0</v>
          </cell>
          <cell r="P5081">
            <v>0</v>
          </cell>
          <cell r="Q5081">
            <v>0</v>
          </cell>
          <cell r="R5081">
            <v>0</v>
          </cell>
          <cell r="S5081">
            <v>0</v>
          </cell>
          <cell r="T5081">
            <v>0</v>
          </cell>
        </row>
        <row r="5082">
          <cell r="A5082">
            <v>27538116</v>
          </cell>
          <cell r="B5082" t="str">
            <v>27538116 RG23A ST SHE Cess DEPOSIT F033 EG-NP</v>
          </cell>
          <cell r="C5082">
            <v>0</v>
          </cell>
          <cell r="D5082">
            <v>0</v>
          </cell>
          <cell r="E5082">
            <v>0</v>
          </cell>
          <cell r="F5082">
            <v>0</v>
          </cell>
          <cell r="G5082">
            <v>0</v>
          </cell>
          <cell r="H5082">
            <v>0</v>
          </cell>
          <cell r="I5082">
            <v>0</v>
          </cell>
          <cell r="J5082">
            <v>0</v>
          </cell>
          <cell r="K5082">
            <v>0</v>
          </cell>
          <cell r="L5082">
            <v>0</v>
          </cell>
          <cell r="M5082">
            <v>0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>
            <v>0</v>
          </cell>
          <cell r="S5082">
            <v>0</v>
          </cell>
          <cell r="T5082">
            <v>0</v>
          </cell>
        </row>
        <row r="5083">
          <cell r="A5083">
            <v>27538117</v>
          </cell>
          <cell r="B5083" t="str">
            <v>27538117 RG23A ST SHE Cess DEPOSIT F8FP EG-FP</v>
          </cell>
          <cell r="C5083">
            <v>0</v>
          </cell>
          <cell r="D5083">
            <v>0</v>
          </cell>
          <cell r="E5083">
            <v>0</v>
          </cell>
          <cell r="F5083">
            <v>0</v>
          </cell>
          <cell r="G5083">
            <v>0</v>
          </cell>
          <cell r="H5083">
            <v>0</v>
          </cell>
          <cell r="I5083">
            <v>0</v>
          </cell>
          <cell r="J5083">
            <v>0</v>
          </cell>
          <cell r="K5083">
            <v>0</v>
          </cell>
          <cell r="L5083">
            <v>0</v>
          </cell>
          <cell r="M5083">
            <v>0</v>
          </cell>
          <cell r="N5083">
            <v>0</v>
          </cell>
          <cell r="O5083">
            <v>0</v>
          </cell>
          <cell r="P5083">
            <v>0</v>
          </cell>
          <cell r="Q5083">
            <v>0</v>
          </cell>
          <cell r="R5083">
            <v>0</v>
          </cell>
          <cell r="S5083">
            <v>0</v>
          </cell>
          <cell r="T5083">
            <v>0</v>
          </cell>
        </row>
        <row r="5084">
          <cell r="A5084">
            <v>27538119</v>
          </cell>
          <cell r="B5084" t="str">
            <v>27538119 RG23A ST SHE Cess DEPOSIT F035 EG-F4</v>
          </cell>
          <cell r="C5084">
            <v>0</v>
          </cell>
          <cell r="D5084">
            <v>0</v>
          </cell>
          <cell r="E5084">
            <v>0</v>
          </cell>
          <cell r="F5084">
            <v>0</v>
          </cell>
          <cell r="G5084">
            <v>0</v>
          </cell>
          <cell r="H5084">
            <v>0</v>
          </cell>
          <cell r="I5084">
            <v>0</v>
          </cell>
          <cell r="J5084">
            <v>0</v>
          </cell>
          <cell r="K5084">
            <v>0</v>
          </cell>
          <cell r="L5084">
            <v>0</v>
          </cell>
          <cell r="M5084">
            <v>0</v>
          </cell>
          <cell r="N5084">
            <v>0</v>
          </cell>
          <cell r="O5084">
            <v>0</v>
          </cell>
          <cell r="P5084">
            <v>0</v>
          </cell>
          <cell r="Q5084">
            <v>0</v>
          </cell>
          <cell r="R5084">
            <v>0</v>
          </cell>
          <cell r="S5084">
            <v>0</v>
          </cell>
          <cell r="T5084">
            <v>0</v>
          </cell>
        </row>
        <row r="5085">
          <cell r="A5085">
            <v>27538121</v>
          </cell>
          <cell r="B5085" t="str">
            <v>27538121 RG23A ST SHE Cess DEPOSIT A040 EG-A5</v>
          </cell>
          <cell r="C5085">
            <v>0</v>
          </cell>
          <cell r="D5085">
            <v>0</v>
          </cell>
          <cell r="E5085">
            <v>0</v>
          </cell>
          <cell r="F5085">
            <v>0</v>
          </cell>
          <cell r="G5085">
            <v>0</v>
          </cell>
          <cell r="H5085">
            <v>0</v>
          </cell>
          <cell r="I5085">
            <v>0</v>
          </cell>
          <cell r="J5085">
            <v>0</v>
          </cell>
          <cell r="K5085">
            <v>0</v>
          </cell>
          <cell r="L5085">
            <v>0</v>
          </cell>
          <cell r="M5085">
            <v>0</v>
          </cell>
          <cell r="N5085">
            <v>0</v>
          </cell>
          <cell r="O5085">
            <v>0</v>
          </cell>
          <cell r="P5085">
            <v>0</v>
          </cell>
          <cell r="Q5085">
            <v>0</v>
          </cell>
          <cell r="R5085">
            <v>0</v>
          </cell>
          <cell r="S5085">
            <v>0</v>
          </cell>
          <cell r="T5085">
            <v>0</v>
          </cell>
        </row>
        <row r="5086">
          <cell r="A5086">
            <v>27538122</v>
          </cell>
          <cell r="B5086" t="str">
            <v>27538122 RG23A ST SHE Cess DEPOSIT F040 EG-A6</v>
          </cell>
          <cell r="C5086">
            <v>0</v>
          </cell>
          <cell r="D5086">
            <v>0</v>
          </cell>
          <cell r="E5086">
            <v>0</v>
          </cell>
          <cell r="F5086">
            <v>0</v>
          </cell>
          <cell r="G5086">
            <v>0</v>
          </cell>
          <cell r="H5086">
            <v>0</v>
          </cell>
          <cell r="I5086">
            <v>0</v>
          </cell>
          <cell r="J5086">
            <v>0</v>
          </cell>
          <cell r="K5086">
            <v>0</v>
          </cell>
          <cell r="L5086">
            <v>0</v>
          </cell>
          <cell r="M5086">
            <v>0</v>
          </cell>
          <cell r="N5086">
            <v>0</v>
          </cell>
          <cell r="O5086">
            <v>0</v>
          </cell>
          <cell r="P5086">
            <v>0</v>
          </cell>
          <cell r="Q5086">
            <v>0</v>
          </cell>
          <cell r="R5086">
            <v>0</v>
          </cell>
          <cell r="S5086">
            <v>0</v>
          </cell>
          <cell r="T5086">
            <v>0</v>
          </cell>
        </row>
        <row r="5087">
          <cell r="A5087">
            <v>27538123</v>
          </cell>
          <cell r="B5087" t="str">
            <v>27538123 RG23A ST SHE Cess DEPOSIT SC01 EG-A7</v>
          </cell>
          <cell r="C5087">
            <v>0</v>
          </cell>
          <cell r="D5087">
            <v>0</v>
          </cell>
          <cell r="E5087">
            <v>0</v>
          </cell>
          <cell r="F5087">
            <v>0</v>
          </cell>
          <cell r="G5087">
            <v>0</v>
          </cell>
          <cell r="H5087">
            <v>0</v>
          </cell>
          <cell r="I5087">
            <v>0</v>
          </cell>
          <cell r="J5087">
            <v>0</v>
          </cell>
          <cell r="K5087">
            <v>0</v>
          </cell>
          <cell r="L5087">
            <v>0</v>
          </cell>
          <cell r="M5087">
            <v>0</v>
          </cell>
          <cell r="N5087">
            <v>0</v>
          </cell>
          <cell r="O5087">
            <v>0</v>
          </cell>
          <cell r="P5087">
            <v>0</v>
          </cell>
          <cell r="Q5087">
            <v>0</v>
          </cell>
          <cell r="R5087">
            <v>0</v>
          </cell>
          <cell r="S5087">
            <v>0</v>
          </cell>
          <cell r="T5087">
            <v>0</v>
          </cell>
        </row>
        <row r="5088">
          <cell r="A5088">
            <v>27538124</v>
          </cell>
          <cell r="B5088" t="str">
            <v>27538124 RG23A ST SHE Cess DEPOSIT A041 EG-A8</v>
          </cell>
          <cell r="C5088">
            <v>0</v>
          </cell>
          <cell r="D5088">
            <v>0</v>
          </cell>
          <cell r="E5088">
            <v>0</v>
          </cell>
          <cell r="F5088">
            <v>0</v>
          </cell>
          <cell r="G5088">
            <v>0</v>
          </cell>
          <cell r="H5088">
            <v>0</v>
          </cell>
          <cell r="I5088">
            <v>0</v>
          </cell>
          <cell r="J5088">
            <v>0</v>
          </cell>
          <cell r="K5088">
            <v>0</v>
          </cell>
          <cell r="L5088">
            <v>0</v>
          </cell>
          <cell r="M5088">
            <v>0</v>
          </cell>
          <cell r="N5088">
            <v>0</v>
          </cell>
          <cell r="O5088">
            <v>0</v>
          </cell>
          <cell r="P5088">
            <v>0</v>
          </cell>
          <cell r="Q5088">
            <v>0</v>
          </cell>
          <cell r="R5088">
            <v>0</v>
          </cell>
          <cell r="S5088">
            <v>0</v>
          </cell>
          <cell r="T5088">
            <v>0</v>
          </cell>
        </row>
        <row r="5089">
          <cell r="A5089">
            <v>27538125</v>
          </cell>
          <cell r="B5089" t="str">
            <v>27538125 RG23A ST SHE Cess DEPOSIT F041 EG-A9</v>
          </cell>
          <cell r="C5089">
            <v>0</v>
          </cell>
          <cell r="D5089">
            <v>0</v>
          </cell>
          <cell r="E5089">
            <v>0</v>
          </cell>
          <cell r="F5089">
            <v>0</v>
          </cell>
          <cell r="G5089">
            <v>0</v>
          </cell>
          <cell r="H5089">
            <v>0</v>
          </cell>
          <cell r="I5089">
            <v>0</v>
          </cell>
          <cell r="J5089">
            <v>0</v>
          </cell>
          <cell r="K5089">
            <v>0</v>
          </cell>
          <cell r="L5089">
            <v>0</v>
          </cell>
          <cell r="M5089">
            <v>0</v>
          </cell>
          <cell r="N5089">
            <v>0</v>
          </cell>
          <cell r="O5089">
            <v>0</v>
          </cell>
          <cell r="P5089">
            <v>0</v>
          </cell>
          <cell r="Q5089">
            <v>0</v>
          </cell>
          <cell r="R5089">
            <v>0</v>
          </cell>
          <cell r="S5089">
            <v>0</v>
          </cell>
          <cell r="T5089">
            <v>0</v>
          </cell>
        </row>
        <row r="5090">
          <cell r="A5090">
            <v>27555113</v>
          </cell>
          <cell r="B5090" t="str">
            <v>27555113 Cenvat On Hold  50% FPWS EG-59</v>
          </cell>
          <cell r="C5090">
            <v>0</v>
          </cell>
          <cell r="D5090">
            <v>0</v>
          </cell>
          <cell r="E5090">
            <v>0</v>
          </cell>
          <cell r="F5090">
            <v>0</v>
          </cell>
          <cell r="G5090">
            <v>0</v>
          </cell>
          <cell r="H5090">
            <v>0</v>
          </cell>
          <cell r="I5090">
            <v>0</v>
          </cell>
          <cell r="J5090">
            <v>0</v>
          </cell>
          <cell r="K5090">
            <v>0</v>
          </cell>
          <cell r="L5090">
            <v>0</v>
          </cell>
          <cell r="M5090">
            <v>0</v>
          </cell>
          <cell r="N5090">
            <v>0</v>
          </cell>
          <cell r="O5090">
            <v>0</v>
          </cell>
          <cell r="P5090">
            <v>0</v>
          </cell>
          <cell r="Q5090">
            <v>0</v>
          </cell>
          <cell r="R5090">
            <v>0</v>
          </cell>
          <cell r="S5090">
            <v>0</v>
          </cell>
          <cell r="T5090">
            <v>0</v>
          </cell>
        </row>
        <row r="5091">
          <cell r="A5091">
            <v>27555115</v>
          </cell>
          <cell r="B5091" t="str">
            <v>27555115 Cenvat On Hold  50% ASCB EG-78</v>
          </cell>
          <cell r="C5091">
            <v>0</v>
          </cell>
          <cell r="D5091">
            <v>0</v>
          </cell>
          <cell r="E5091">
            <v>0</v>
          </cell>
          <cell r="F5091">
            <v>0</v>
          </cell>
          <cell r="G5091">
            <v>0</v>
          </cell>
          <cell r="H5091">
            <v>0</v>
          </cell>
          <cell r="I5091">
            <v>0</v>
          </cell>
          <cell r="J5091">
            <v>0</v>
          </cell>
          <cell r="K5091">
            <v>0</v>
          </cell>
          <cell r="L5091">
            <v>0</v>
          </cell>
          <cell r="M5091">
            <v>0</v>
          </cell>
          <cell r="N5091">
            <v>0</v>
          </cell>
          <cell r="O5091">
            <v>0</v>
          </cell>
          <cell r="P5091">
            <v>0</v>
          </cell>
          <cell r="Q5091">
            <v>0</v>
          </cell>
          <cell r="R5091">
            <v>0</v>
          </cell>
          <cell r="S5091">
            <v>0</v>
          </cell>
          <cell r="T5091">
            <v>0</v>
          </cell>
        </row>
        <row r="5092">
          <cell r="A5092">
            <v>27555118</v>
          </cell>
          <cell r="B5092" t="str">
            <v>27555118 Cenvat On Hold  50% SS01 EG-74</v>
          </cell>
          <cell r="C5092">
            <v>0</v>
          </cell>
          <cell r="D5092">
            <v>0</v>
          </cell>
          <cell r="E5092">
            <v>0</v>
          </cell>
          <cell r="F5092">
            <v>0</v>
          </cell>
          <cell r="G5092">
            <v>0</v>
          </cell>
          <cell r="H5092">
            <v>0</v>
          </cell>
          <cell r="I5092">
            <v>0</v>
          </cell>
          <cell r="J5092">
            <v>0</v>
          </cell>
          <cell r="K5092">
            <v>0</v>
          </cell>
          <cell r="L5092">
            <v>0</v>
          </cell>
          <cell r="M5092">
            <v>0</v>
          </cell>
          <cell r="N5092">
            <v>0</v>
          </cell>
          <cell r="O5092">
            <v>0</v>
          </cell>
          <cell r="P5092">
            <v>0</v>
          </cell>
          <cell r="Q5092">
            <v>0</v>
          </cell>
          <cell r="R5092">
            <v>0</v>
          </cell>
          <cell r="S5092">
            <v>0</v>
          </cell>
          <cell r="T5092">
            <v>0</v>
          </cell>
        </row>
        <row r="5093">
          <cell r="A5093">
            <v>27555120</v>
          </cell>
          <cell r="B5093" t="str">
            <v>27555120 Cenvat On Hold  50% SJ01 EG-91</v>
          </cell>
          <cell r="C5093">
            <v>0</v>
          </cell>
          <cell r="D5093">
            <v>0</v>
          </cell>
          <cell r="E5093">
            <v>0</v>
          </cell>
          <cell r="F5093">
            <v>0</v>
          </cell>
          <cell r="G5093">
            <v>0</v>
          </cell>
          <cell r="H5093">
            <v>0</v>
          </cell>
          <cell r="I5093">
            <v>0</v>
          </cell>
          <cell r="J5093">
            <v>0</v>
          </cell>
          <cell r="K5093">
            <v>0</v>
          </cell>
          <cell r="L5093">
            <v>0</v>
          </cell>
          <cell r="M5093">
            <v>0</v>
          </cell>
          <cell r="N5093">
            <v>0</v>
          </cell>
          <cell r="O5093">
            <v>0</v>
          </cell>
          <cell r="P5093">
            <v>0</v>
          </cell>
          <cell r="Q5093">
            <v>0</v>
          </cell>
          <cell r="R5093">
            <v>0</v>
          </cell>
          <cell r="S5093">
            <v>0</v>
          </cell>
          <cell r="T5093">
            <v>0</v>
          </cell>
        </row>
        <row r="5094">
          <cell r="A5094">
            <v>27555126</v>
          </cell>
          <cell r="B5094" t="str">
            <v>27555126 Cenvat On Hold  50% F033 EG-NP</v>
          </cell>
          <cell r="C5094">
            <v>0</v>
          </cell>
          <cell r="D5094">
            <v>0</v>
          </cell>
          <cell r="E5094">
            <v>0</v>
          </cell>
          <cell r="F5094">
            <v>0</v>
          </cell>
          <cell r="G5094">
            <v>0</v>
          </cell>
          <cell r="H5094">
            <v>0</v>
          </cell>
          <cell r="I5094">
            <v>0</v>
          </cell>
          <cell r="J5094">
            <v>0</v>
          </cell>
          <cell r="K5094">
            <v>0</v>
          </cell>
          <cell r="L5094">
            <v>0</v>
          </cell>
          <cell r="M5094">
            <v>0</v>
          </cell>
          <cell r="N5094">
            <v>0</v>
          </cell>
          <cell r="O5094">
            <v>0</v>
          </cell>
          <cell r="P5094">
            <v>0</v>
          </cell>
          <cell r="Q5094">
            <v>0</v>
          </cell>
          <cell r="R5094">
            <v>0</v>
          </cell>
          <cell r="S5094">
            <v>0</v>
          </cell>
          <cell r="T5094">
            <v>0</v>
          </cell>
        </row>
        <row r="5095">
          <cell r="A5095">
            <v>27555127</v>
          </cell>
          <cell r="B5095" t="str">
            <v>27555127 Cenvat On Hold  50% F8FP EG-FP</v>
          </cell>
          <cell r="C5095">
            <v>0</v>
          </cell>
          <cell r="D5095">
            <v>0</v>
          </cell>
          <cell r="E5095">
            <v>0</v>
          </cell>
          <cell r="F5095">
            <v>0</v>
          </cell>
          <cell r="G5095">
            <v>0</v>
          </cell>
          <cell r="H5095">
            <v>0</v>
          </cell>
          <cell r="I5095">
            <v>0</v>
          </cell>
          <cell r="J5095">
            <v>0</v>
          </cell>
          <cell r="K5095">
            <v>0</v>
          </cell>
          <cell r="L5095">
            <v>0</v>
          </cell>
          <cell r="M5095">
            <v>0</v>
          </cell>
          <cell r="N5095">
            <v>0</v>
          </cell>
          <cell r="O5095">
            <v>0</v>
          </cell>
          <cell r="P5095">
            <v>0</v>
          </cell>
          <cell r="Q5095">
            <v>0</v>
          </cell>
          <cell r="R5095">
            <v>0</v>
          </cell>
          <cell r="S5095">
            <v>0</v>
          </cell>
          <cell r="T5095">
            <v>0</v>
          </cell>
        </row>
        <row r="5096">
          <cell r="A5096">
            <v>27555134</v>
          </cell>
          <cell r="B5096" t="str">
            <v>27555134 Cenvat On Hold  50% A041 EG-A8</v>
          </cell>
          <cell r="C5096">
            <v>0</v>
          </cell>
          <cell r="D5096">
            <v>0</v>
          </cell>
          <cell r="E5096">
            <v>0</v>
          </cell>
          <cell r="F5096">
            <v>0</v>
          </cell>
          <cell r="G5096">
            <v>0</v>
          </cell>
          <cell r="H5096">
            <v>0</v>
          </cell>
          <cell r="I5096">
            <v>0</v>
          </cell>
          <cell r="J5096">
            <v>0</v>
          </cell>
          <cell r="K5096">
            <v>0</v>
          </cell>
          <cell r="L5096">
            <v>0</v>
          </cell>
          <cell r="M5096">
            <v>0</v>
          </cell>
          <cell r="N5096">
            <v>0</v>
          </cell>
          <cell r="O5096">
            <v>0</v>
          </cell>
          <cell r="P5096">
            <v>0</v>
          </cell>
          <cell r="Q5096">
            <v>0</v>
          </cell>
          <cell r="R5096">
            <v>0</v>
          </cell>
          <cell r="S5096">
            <v>0</v>
          </cell>
          <cell r="T5096">
            <v>0</v>
          </cell>
        </row>
        <row r="5097">
          <cell r="A5097">
            <v>27555135</v>
          </cell>
          <cell r="B5097" t="str">
            <v>27555135 Cenvat On Hold  50% F041 EG-A9</v>
          </cell>
          <cell r="C5097">
            <v>0</v>
          </cell>
          <cell r="D5097">
            <v>0</v>
          </cell>
          <cell r="E5097">
            <v>0</v>
          </cell>
          <cell r="F5097">
            <v>0</v>
          </cell>
          <cell r="G5097">
            <v>0</v>
          </cell>
          <cell r="H5097">
            <v>0</v>
          </cell>
          <cell r="I5097">
            <v>0</v>
          </cell>
          <cell r="J5097">
            <v>0</v>
          </cell>
          <cell r="K5097">
            <v>0</v>
          </cell>
          <cell r="L5097">
            <v>0</v>
          </cell>
          <cell r="M5097">
            <v>0</v>
          </cell>
          <cell r="N5097">
            <v>0</v>
          </cell>
          <cell r="O5097">
            <v>0</v>
          </cell>
          <cell r="P5097">
            <v>0</v>
          </cell>
          <cell r="Q5097">
            <v>0</v>
          </cell>
          <cell r="R5097">
            <v>0</v>
          </cell>
          <cell r="S5097">
            <v>0</v>
          </cell>
          <cell r="T5097">
            <v>0</v>
          </cell>
        </row>
        <row r="5098">
          <cell r="A5098">
            <v>123</v>
          </cell>
          <cell r="B5098" t="str">
            <v>CENVAT On Hold</v>
          </cell>
          <cell r="C5098">
            <v>2149.06</v>
          </cell>
          <cell r="D5098">
            <v>0</v>
          </cell>
          <cell r="E5098">
            <v>0</v>
          </cell>
          <cell r="F5098">
            <v>0</v>
          </cell>
          <cell r="G5098">
            <v>0</v>
          </cell>
          <cell r="H5098">
            <v>0</v>
          </cell>
          <cell r="I5098">
            <v>0</v>
          </cell>
          <cell r="J5098">
            <v>0</v>
          </cell>
          <cell r="K5098">
            <v>0</v>
          </cell>
          <cell r="L5098">
            <v>0</v>
          </cell>
          <cell r="M5098">
            <v>0</v>
          </cell>
          <cell r="N5098">
            <v>0</v>
          </cell>
          <cell r="O5098">
            <v>0</v>
          </cell>
          <cell r="P5098">
            <v>0</v>
          </cell>
          <cell r="Q5098">
            <v>0</v>
          </cell>
          <cell r="R5098">
            <v>0</v>
          </cell>
          <cell r="S5098">
            <v>0</v>
          </cell>
          <cell r="T5098">
            <v>2149.06</v>
          </cell>
        </row>
        <row r="5099">
          <cell r="A5099">
            <v>27555001</v>
          </cell>
          <cell r="B5099" t="str">
            <v>27555001 Cenvat On Hold  50% F002 EG-02</v>
          </cell>
          <cell r="C5099">
            <v>0</v>
          </cell>
          <cell r="D5099">
            <v>0</v>
          </cell>
          <cell r="E5099">
            <v>0</v>
          </cell>
          <cell r="F5099">
            <v>0</v>
          </cell>
          <cell r="G5099">
            <v>0</v>
          </cell>
          <cell r="H5099">
            <v>0</v>
          </cell>
          <cell r="I5099">
            <v>0</v>
          </cell>
          <cell r="J5099">
            <v>0</v>
          </cell>
          <cell r="K5099">
            <v>0</v>
          </cell>
          <cell r="L5099">
            <v>0</v>
          </cell>
          <cell r="M5099">
            <v>0</v>
          </cell>
          <cell r="N5099">
            <v>0</v>
          </cell>
          <cell r="O5099">
            <v>0</v>
          </cell>
          <cell r="P5099">
            <v>0</v>
          </cell>
          <cell r="Q5099">
            <v>0</v>
          </cell>
          <cell r="R5099">
            <v>0</v>
          </cell>
          <cell r="S5099">
            <v>0</v>
          </cell>
          <cell r="T5099">
            <v>0</v>
          </cell>
        </row>
        <row r="5100">
          <cell r="A5100">
            <v>27555002</v>
          </cell>
          <cell r="B5100" t="str">
            <v>27555002 Cenvat On Hold  50% F003 EG-03</v>
          </cell>
          <cell r="C5100">
            <v>0</v>
          </cell>
          <cell r="D5100">
            <v>0</v>
          </cell>
          <cell r="E5100">
            <v>0</v>
          </cell>
          <cell r="F5100">
            <v>0</v>
          </cell>
          <cell r="G5100">
            <v>0</v>
          </cell>
          <cell r="H5100">
            <v>0</v>
          </cell>
          <cell r="I5100">
            <v>0</v>
          </cell>
          <cell r="J5100">
            <v>0</v>
          </cell>
          <cell r="K5100">
            <v>0</v>
          </cell>
          <cell r="L5100">
            <v>0</v>
          </cell>
          <cell r="M5100">
            <v>0</v>
          </cell>
          <cell r="N5100">
            <v>0</v>
          </cell>
          <cell r="O5100">
            <v>0</v>
          </cell>
          <cell r="P5100">
            <v>0</v>
          </cell>
          <cell r="Q5100">
            <v>0</v>
          </cell>
          <cell r="R5100">
            <v>0</v>
          </cell>
          <cell r="S5100">
            <v>0</v>
          </cell>
          <cell r="T5100">
            <v>0</v>
          </cell>
        </row>
        <row r="5101">
          <cell r="A5101">
            <v>27555003</v>
          </cell>
          <cell r="B5101" t="str">
            <v>27555003 Cenvat On Hold  50% F016 EG-94</v>
          </cell>
          <cell r="C5101">
            <v>0</v>
          </cell>
          <cell r="D5101">
            <v>0</v>
          </cell>
          <cell r="E5101">
            <v>0</v>
          </cell>
          <cell r="F5101">
            <v>0</v>
          </cell>
          <cell r="G5101">
            <v>0</v>
          </cell>
          <cell r="H5101">
            <v>0</v>
          </cell>
          <cell r="I5101">
            <v>0</v>
          </cell>
          <cell r="J5101">
            <v>0</v>
          </cell>
          <cell r="K5101">
            <v>0</v>
          </cell>
          <cell r="L5101">
            <v>0</v>
          </cell>
          <cell r="M5101">
            <v>0</v>
          </cell>
          <cell r="N5101">
            <v>0</v>
          </cell>
          <cell r="O5101">
            <v>0</v>
          </cell>
          <cell r="P5101">
            <v>0</v>
          </cell>
          <cell r="Q5101">
            <v>0</v>
          </cell>
          <cell r="R5101">
            <v>0</v>
          </cell>
          <cell r="S5101">
            <v>0</v>
          </cell>
          <cell r="T5101">
            <v>0</v>
          </cell>
        </row>
        <row r="5102">
          <cell r="A5102">
            <v>27555004</v>
          </cell>
          <cell r="B5102" t="str">
            <v>27555004 Cenvat On Hold  50% F005 EG-95</v>
          </cell>
          <cell r="C5102">
            <v>0</v>
          </cell>
          <cell r="D5102">
            <v>0</v>
          </cell>
          <cell r="E5102">
            <v>0</v>
          </cell>
          <cell r="F5102">
            <v>0</v>
          </cell>
          <cell r="G5102">
            <v>0</v>
          </cell>
          <cell r="H5102">
            <v>0</v>
          </cell>
          <cell r="I5102">
            <v>0</v>
          </cell>
          <cell r="J5102">
            <v>0</v>
          </cell>
          <cell r="K5102">
            <v>0</v>
          </cell>
          <cell r="L5102">
            <v>0</v>
          </cell>
          <cell r="M5102">
            <v>0</v>
          </cell>
          <cell r="N5102">
            <v>0</v>
          </cell>
          <cell r="O5102">
            <v>0</v>
          </cell>
          <cell r="P5102">
            <v>0</v>
          </cell>
          <cell r="Q5102">
            <v>0</v>
          </cell>
          <cell r="R5102">
            <v>0</v>
          </cell>
          <cell r="S5102">
            <v>0</v>
          </cell>
          <cell r="T5102">
            <v>0</v>
          </cell>
        </row>
        <row r="5103">
          <cell r="A5103">
            <v>27555005</v>
          </cell>
          <cell r="B5103" t="str">
            <v>27555005 Cenvat On Hold  50% F007 EG-97</v>
          </cell>
          <cell r="C5103">
            <v>0</v>
          </cell>
          <cell r="D5103">
            <v>0</v>
          </cell>
          <cell r="E5103">
            <v>0</v>
          </cell>
          <cell r="F5103">
            <v>0</v>
          </cell>
          <cell r="G5103">
            <v>0</v>
          </cell>
          <cell r="H5103">
            <v>0</v>
          </cell>
          <cell r="I5103">
            <v>0</v>
          </cell>
          <cell r="J5103">
            <v>0</v>
          </cell>
          <cell r="K5103">
            <v>0</v>
          </cell>
          <cell r="L5103">
            <v>0</v>
          </cell>
          <cell r="M5103">
            <v>0</v>
          </cell>
          <cell r="N5103">
            <v>0</v>
          </cell>
          <cell r="O5103">
            <v>0</v>
          </cell>
          <cell r="P5103">
            <v>0</v>
          </cell>
          <cell r="Q5103">
            <v>0</v>
          </cell>
          <cell r="R5103">
            <v>0</v>
          </cell>
          <cell r="S5103">
            <v>0</v>
          </cell>
          <cell r="T5103">
            <v>0</v>
          </cell>
        </row>
        <row r="5104">
          <cell r="A5104">
            <v>27555006</v>
          </cell>
          <cell r="B5104" t="str">
            <v>27555006 Cenvat On Hold  50% F015 EG-04</v>
          </cell>
          <cell r="C5104">
            <v>0</v>
          </cell>
          <cell r="D5104">
            <v>0</v>
          </cell>
          <cell r="E5104">
            <v>0</v>
          </cell>
          <cell r="F5104">
            <v>0</v>
          </cell>
          <cell r="G5104">
            <v>0</v>
          </cell>
          <cell r="H5104">
            <v>0</v>
          </cell>
          <cell r="I5104">
            <v>0</v>
          </cell>
          <cell r="J5104">
            <v>0</v>
          </cell>
          <cell r="K5104">
            <v>0</v>
          </cell>
          <cell r="L5104">
            <v>0</v>
          </cell>
          <cell r="M5104">
            <v>0</v>
          </cell>
          <cell r="N5104">
            <v>0</v>
          </cell>
          <cell r="O5104">
            <v>0</v>
          </cell>
          <cell r="P5104">
            <v>0</v>
          </cell>
          <cell r="Q5104">
            <v>0</v>
          </cell>
          <cell r="R5104">
            <v>0</v>
          </cell>
          <cell r="S5104">
            <v>0</v>
          </cell>
          <cell r="T5104">
            <v>0</v>
          </cell>
        </row>
        <row r="5105">
          <cell r="A5105">
            <v>27555007</v>
          </cell>
          <cell r="B5105" t="str">
            <v>27555007 Cenvat On Hold  50% F010 EG-10</v>
          </cell>
          <cell r="C5105">
            <v>0</v>
          </cell>
          <cell r="D5105">
            <v>0</v>
          </cell>
          <cell r="E5105">
            <v>0</v>
          </cell>
          <cell r="F5105">
            <v>0</v>
          </cell>
          <cell r="G5105">
            <v>0</v>
          </cell>
          <cell r="H5105">
            <v>0</v>
          </cell>
          <cell r="I5105">
            <v>0</v>
          </cell>
          <cell r="J5105">
            <v>0</v>
          </cell>
          <cell r="K5105">
            <v>0</v>
          </cell>
          <cell r="L5105">
            <v>0</v>
          </cell>
          <cell r="M5105">
            <v>0</v>
          </cell>
          <cell r="N5105">
            <v>0</v>
          </cell>
          <cell r="O5105">
            <v>0</v>
          </cell>
          <cell r="P5105">
            <v>0</v>
          </cell>
          <cell r="Q5105">
            <v>0</v>
          </cell>
          <cell r="R5105">
            <v>0</v>
          </cell>
          <cell r="S5105">
            <v>0</v>
          </cell>
          <cell r="T5105">
            <v>0</v>
          </cell>
        </row>
        <row r="5106">
          <cell r="A5106">
            <v>27555008</v>
          </cell>
          <cell r="B5106" t="str">
            <v>27555008 Cenvat On Hold  50% F014 EG-93</v>
          </cell>
          <cell r="C5106">
            <v>0</v>
          </cell>
          <cell r="D5106">
            <v>0</v>
          </cell>
          <cell r="E5106">
            <v>0</v>
          </cell>
          <cell r="F5106">
            <v>0</v>
          </cell>
          <cell r="G5106">
            <v>0</v>
          </cell>
          <cell r="H5106">
            <v>0</v>
          </cell>
          <cell r="I5106">
            <v>0</v>
          </cell>
          <cell r="J5106">
            <v>0</v>
          </cell>
          <cell r="K5106">
            <v>0</v>
          </cell>
          <cell r="L5106">
            <v>0</v>
          </cell>
          <cell r="M5106">
            <v>0</v>
          </cell>
          <cell r="N5106">
            <v>0</v>
          </cell>
          <cell r="O5106">
            <v>0</v>
          </cell>
          <cell r="P5106">
            <v>0</v>
          </cell>
          <cell r="Q5106">
            <v>0</v>
          </cell>
          <cell r="R5106">
            <v>0</v>
          </cell>
          <cell r="S5106">
            <v>0</v>
          </cell>
          <cell r="T5106">
            <v>0</v>
          </cell>
        </row>
        <row r="5107">
          <cell r="A5107">
            <v>27555009</v>
          </cell>
          <cell r="B5107" t="str">
            <v>27555009 Cenvat On Hold  50% F008 EG-98</v>
          </cell>
          <cell r="C5107">
            <v>0</v>
          </cell>
          <cell r="D5107">
            <v>0</v>
          </cell>
          <cell r="E5107">
            <v>0</v>
          </cell>
          <cell r="F5107">
            <v>0</v>
          </cell>
          <cell r="G5107">
            <v>0</v>
          </cell>
          <cell r="H5107">
            <v>0</v>
          </cell>
          <cell r="I5107">
            <v>0</v>
          </cell>
          <cell r="J5107">
            <v>0</v>
          </cell>
          <cell r="K5107">
            <v>0</v>
          </cell>
          <cell r="L5107">
            <v>0</v>
          </cell>
          <cell r="M5107">
            <v>0</v>
          </cell>
          <cell r="N5107">
            <v>0</v>
          </cell>
          <cell r="O5107">
            <v>0</v>
          </cell>
          <cell r="P5107">
            <v>0</v>
          </cell>
          <cell r="Q5107">
            <v>0</v>
          </cell>
          <cell r="R5107">
            <v>0</v>
          </cell>
          <cell r="S5107">
            <v>0</v>
          </cell>
          <cell r="T5107">
            <v>0</v>
          </cell>
        </row>
        <row r="5108">
          <cell r="A5108">
            <v>27555010</v>
          </cell>
          <cell r="B5108" t="str">
            <v>27555010 Cenvat On Hold  50% F009 EG-99</v>
          </cell>
          <cell r="C5108">
            <v>0</v>
          </cell>
          <cell r="D5108">
            <v>0</v>
          </cell>
          <cell r="E5108">
            <v>0</v>
          </cell>
          <cell r="F5108">
            <v>0</v>
          </cell>
          <cell r="G5108">
            <v>0</v>
          </cell>
          <cell r="H5108">
            <v>0</v>
          </cell>
          <cell r="I5108">
            <v>0</v>
          </cell>
          <cell r="J5108">
            <v>0</v>
          </cell>
          <cell r="K5108">
            <v>0</v>
          </cell>
          <cell r="L5108">
            <v>0</v>
          </cell>
          <cell r="M5108">
            <v>0</v>
          </cell>
          <cell r="N5108">
            <v>0</v>
          </cell>
          <cell r="O5108">
            <v>0</v>
          </cell>
          <cell r="P5108">
            <v>0</v>
          </cell>
          <cell r="Q5108">
            <v>0</v>
          </cell>
          <cell r="R5108">
            <v>0</v>
          </cell>
          <cell r="S5108">
            <v>0</v>
          </cell>
          <cell r="T5108">
            <v>0</v>
          </cell>
        </row>
        <row r="5109">
          <cell r="A5109">
            <v>27555011</v>
          </cell>
          <cell r="B5109" t="str">
            <v>27555011 Cenvat On Hold  50% FS01 EG-26</v>
          </cell>
          <cell r="C5109">
            <v>0</v>
          </cell>
          <cell r="D5109">
            <v>0</v>
          </cell>
          <cell r="E5109">
            <v>0</v>
          </cell>
          <cell r="F5109">
            <v>0</v>
          </cell>
          <cell r="G5109">
            <v>0</v>
          </cell>
          <cell r="H5109">
            <v>0</v>
          </cell>
          <cell r="I5109">
            <v>0</v>
          </cell>
          <cell r="J5109">
            <v>0</v>
          </cell>
          <cell r="K5109">
            <v>0</v>
          </cell>
          <cell r="L5109">
            <v>0</v>
          </cell>
          <cell r="M5109">
            <v>0</v>
          </cell>
          <cell r="N5109">
            <v>0</v>
          </cell>
          <cell r="O5109">
            <v>0</v>
          </cell>
          <cell r="P5109">
            <v>0</v>
          </cell>
          <cell r="Q5109">
            <v>0</v>
          </cell>
          <cell r="R5109">
            <v>0</v>
          </cell>
          <cell r="S5109">
            <v>0</v>
          </cell>
          <cell r="T5109">
            <v>0</v>
          </cell>
        </row>
        <row r="5110">
          <cell r="A5110">
            <v>27555012</v>
          </cell>
          <cell r="B5110" t="str">
            <v>27555012 Cenvat On Hold  50% FS02 EG-27</v>
          </cell>
          <cell r="C5110">
            <v>0</v>
          </cell>
          <cell r="D5110">
            <v>0</v>
          </cell>
          <cell r="E5110">
            <v>0</v>
          </cell>
          <cell r="F5110">
            <v>0</v>
          </cell>
          <cell r="G5110">
            <v>0</v>
          </cell>
          <cell r="H5110">
            <v>0</v>
          </cell>
          <cell r="I5110">
            <v>0</v>
          </cell>
          <cell r="J5110">
            <v>0</v>
          </cell>
          <cell r="K5110">
            <v>0</v>
          </cell>
          <cell r="L5110">
            <v>0</v>
          </cell>
          <cell r="M5110">
            <v>0</v>
          </cell>
          <cell r="N5110">
            <v>0</v>
          </cell>
          <cell r="O5110">
            <v>0</v>
          </cell>
          <cell r="P5110">
            <v>0</v>
          </cell>
          <cell r="Q5110">
            <v>0</v>
          </cell>
          <cell r="R5110">
            <v>0</v>
          </cell>
          <cell r="S5110">
            <v>0</v>
          </cell>
          <cell r="T5110">
            <v>0</v>
          </cell>
        </row>
        <row r="5111">
          <cell r="A5111">
            <v>27555013</v>
          </cell>
          <cell r="B5111" t="str">
            <v>27555013 Cenvat On Hold  50% FS03 EG-28</v>
          </cell>
          <cell r="C5111">
            <v>0</v>
          </cell>
          <cell r="D5111">
            <v>0</v>
          </cell>
          <cell r="E5111">
            <v>0</v>
          </cell>
          <cell r="F5111">
            <v>0</v>
          </cell>
          <cell r="G5111">
            <v>0</v>
          </cell>
          <cell r="H5111">
            <v>0</v>
          </cell>
          <cell r="I5111">
            <v>0</v>
          </cell>
          <cell r="J5111">
            <v>0</v>
          </cell>
          <cell r="K5111">
            <v>0</v>
          </cell>
          <cell r="L5111">
            <v>0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  <cell r="Q5111">
            <v>0</v>
          </cell>
          <cell r="R5111">
            <v>0</v>
          </cell>
          <cell r="S5111">
            <v>0</v>
          </cell>
          <cell r="T5111">
            <v>0</v>
          </cell>
        </row>
        <row r="5112">
          <cell r="A5112">
            <v>27555014</v>
          </cell>
          <cell r="B5112" t="str">
            <v>27555014 Cenvat On Hold  50% FS04 EG-29</v>
          </cell>
          <cell r="C5112">
            <v>0</v>
          </cell>
          <cell r="D5112">
            <v>0</v>
          </cell>
          <cell r="E5112">
            <v>0</v>
          </cell>
          <cell r="F5112">
            <v>0</v>
          </cell>
          <cell r="G5112">
            <v>0</v>
          </cell>
          <cell r="H5112">
            <v>0</v>
          </cell>
          <cell r="I5112">
            <v>0</v>
          </cell>
          <cell r="J5112">
            <v>0</v>
          </cell>
          <cell r="K5112">
            <v>0</v>
          </cell>
          <cell r="L5112">
            <v>0</v>
          </cell>
          <cell r="M5112">
            <v>0</v>
          </cell>
          <cell r="N5112">
            <v>0</v>
          </cell>
          <cell r="O5112">
            <v>0</v>
          </cell>
          <cell r="P5112">
            <v>0</v>
          </cell>
          <cell r="Q5112">
            <v>0</v>
          </cell>
          <cell r="R5112">
            <v>0</v>
          </cell>
          <cell r="S5112">
            <v>0</v>
          </cell>
          <cell r="T5112">
            <v>0</v>
          </cell>
        </row>
        <row r="5113">
          <cell r="A5113">
            <v>27555015</v>
          </cell>
          <cell r="B5113" t="str">
            <v>27555015 Cenvat On Hold  50% A011 EG-11</v>
          </cell>
          <cell r="C5113">
            <v>0</v>
          </cell>
          <cell r="D5113">
            <v>0</v>
          </cell>
          <cell r="E5113">
            <v>0</v>
          </cell>
          <cell r="F5113">
            <v>0</v>
          </cell>
          <cell r="G5113">
            <v>0</v>
          </cell>
          <cell r="H5113">
            <v>0</v>
          </cell>
          <cell r="I5113">
            <v>0</v>
          </cell>
          <cell r="J5113">
            <v>0</v>
          </cell>
          <cell r="K5113">
            <v>0</v>
          </cell>
          <cell r="L5113">
            <v>0</v>
          </cell>
          <cell r="M5113">
            <v>0</v>
          </cell>
          <cell r="N5113">
            <v>0</v>
          </cell>
          <cell r="O5113">
            <v>0</v>
          </cell>
          <cell r="P5113">
            <v>0</v>
          </cell>
          <cell r="Q5113">
            <v>0</v>
          </cell>
          <cell r="R5113">
            <v>0</v>
          </cell>
          <cell r="S5113">
            <v>0</v>
          </cell>
          <cell r="T5113">
            <v>0</v>
          </cell>
        </row>
        <row r="5114">
          <cell r="A5114">
            <v>27555016</v>
          </cell>
          <cell r="B5114" t="str">
            <v>27555016 Cenvat On Hold  50% A012 EG-11</v>
          </cell>
          <cell r="C5114">
            <v>0</v>
          </cell>
          <cell r="D5114">
            <v>0</v>
          </cell>
          <cell r="E5114">
            <v>0</v>
          </cell>
          <cell r="F5114">
            <v>0</v>
          </cell>
          <cell r="G5114">
            <v>0</v>
          </cell>
          <cell r="H5114">
            <v>0</v>
          </cell>
          <cell r="I5114">
            <v>0</v>
          </cell>
          <cell r="J5114">
            <v>0</v>
          </cell>
          <cell r="K5114">
            <v>0</v>
          </cell>
          <cell r="L5114">
            <v>0</v>
          </cell>
          <cell r="M5114">
            <v>0</v>
          </cell>
          <cell r="N5114">
            <v>0</v>
          </cell>
          <cell r="O5114">
            <v>0</v>
          </cell>
          <cell r="P5114">
            <v>0</v>
          </cell>
          <cell r="Q5114">
            <v>0</v>
          </cell>
          <cell r="R5114">
            <v>0</v>
          </cell>
          <cell r="S5114">
            <v>0</v>
          </cell>
          <cell r="T5114">
            <v>0</v>
          </cell>
        </row>
        <row r="5115">
          <cell r="A5115">
            <v>27555017</v>
          </cell>
          <cell r="B5115" t="str">
            <v>27555017 Cenvat On Hold  50% A013 EG-11</v>
          </cell>
          <cell r="C5115">
            <v>0</v>
          </cell>
          <cell r="D5115">
            <v>0</v>
          </cell>
          <cell r="E5115">
            <v>0</v>
          </cell>
          <cell r="F5115">
            <v>0</v>
          </cell>
          <cell r="G5115">
            <v>0</v>
          </cell>
          <cell r="H5115">
            <v>0</v>
          </cell>
          <cell r="I5115">
            <v>0</v>
          </cell>
          <cell r="J5115">
            <v>0</v>
          </cell>
          <cell r="K5115">
            <v>0</v>
          </cell>
          <cell r="L5115">
            <v>0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  <cell r="Q5115">
            <v>0</v>
          </cell>
          <cell r="R5115">
            <v>0</v>
          </cell>
          <cell r="S5115">
            <v>0</v>
          </cell>
          <cell r="T5115">
            <v>0</v>
          </cell>
        </row>
        <row r="5116">
          <cell r="A5116">
            <v>27555018</v>
          </cell>
          <cell r="B5116" t="str">
            <v>27555018 Cenvat On Hold  50% A002 EG-12</v>
          </cell>
          <cell r="C5116">
            <v>0</v>
          </cell>
          <cell r="D5116">
            <v>0</v>
          </cell>
          <cell r="E5116">
            <v>0</v>
          </cell>
          <cell r="F5116">
            <v>0</v>
          </cell>
          <cell r="G5116">
            <v>0</v>
          </cell>
          <cell r="H5116">
            <v>0</v>
          </cell>
          <cell r="I5116">
            <v>0</v>
          </cell>
          <cell r="J5116">
            <v>0</v>
          </cell>
          <cell r="K5116">
            <v>0</v>
          </cell>
          <cell r="L5116">
            <v>0</v>
          </cell>
          <cell r="M5116">
            <v>0</v>
          </cell>
          <cell r="N5116">
            <v>0</v>
          </cell>
          <cell r="O5116">
            <v>0</v>
          </cell>
          <cell r="P5116">
            <v>0</v>
          </cell>
          <cell r="Q5116">
            <v>0</v>
          </cell>
          <cell r="R5116">
            <v>0</v>
          </cell>
          <cell r="S5116">
            <v>0</v>
          </cell>
          <cell r="T5116">
            <v>0</v>
          </cell>
        </row>
        <row r="5117">
          <cell r="A5117">
            <v>27555019</v>
          </cell>
          <cell r="B5117" t="str">
            <v>27555019 Cenvat On Hold  50% A003 EG-13</v>
          </cell>
          <cell r="C5117">
            <v>0</v>
          </cell>
          <cell r="D5117">
            <v>0</v>
          </cell>
          <cell r="E5117">
            <v>0</v>
          </cell>
          <cell r="F5117">
            <v>0</v>
          </cell>
          <cell r="G5117">
            <v>0</v>
          </cell>
          <cell r="H5117">
            <v>0</v>
          </cell>
          <cell r="I5117">
            <v>0</v>
          </cell>
          <cell r="J5117">
            <v>0</v>
          </cell>
          <cell r="K5117">
            <v>0</v>
          </cell>
          <cell r="L5117">
            <v>0</v>
          </cell>
          <cell r="M5117">
            <v>0</v>
          </cell>
          <cell r="N5117">
            <v>0</v>
          </cell>
          <cell r="O5117">
            <v>0</v>
          </cell>
          <cell r="P5117">
            <v>0</v>
          </cell>
          <cell r="Q5117">
            <v>0</v>
          </cell>
          <cell r="R5117">
            <v>0</v>
          </cell>
          <cell r="S5117">
            <v>0</v>
          </cell>
          <cell r="T5117">
            <v>0</v>
          </cell>
        </row>
        <row r="5118">
          <cell r="A5118">
            <v>27555020</v>
          </cell>
          <cell r="B5118" t="str">
            <v>27555020 Cenvat On Hold  50% A004 EG-14</v>
          </cell>
          <cell r="C5118">
            <v>0</v>
          </cell>
          <cell r="D5118">
            <v>0</v>
          </cell>
          <cell r="E5118">
            <v>0</v>
          </cell>
          <cell r="F5118">
            <v>0</v>
          </cell>
          <cell r="G5118">
            <v>0</v>
          </cell>
          <cell r="H5118">
            <v>0</v>
          </cell>
          <cell r="I5118">
            <v>0</v>
          </cell>
          <cell r="J5118">
            <v>0</v>
          </cell>
          <cell r="K5118">
            <v>0</v>
          </cell>
          <cell r="L5118">
            <v>0</v>
          </cell>
          <cell r="M5118">
            <v>0</v>
          </cell>
          <cell r="N5118">
            <v>0</v>
          </cell>
          <cell r="O5118">
            <v>0</v>
          </cell>
          <cell r="P5118">
            <v>0</v>
          </cell>
          <cell r="Q5118">
            <v>0</v>
          </cell>
          <cell r="R5118">
            <v>0</v>
          </cell>
          <cell r="S5118">
            <v>0</v>
          </cell>
          <cell r="T5118">
            <v>0</v>
          </cell>
        </row>
        <row r="5119">
          <cell r="A5119">
            <v>27555021</v>
          </cell>
          <cell r="B5119" t="str">
            <v>27555021 Cenvat On Hold  50% A005 EG-15</v>
          </cell>
          <cell r="C5119">
            <v>0</v>
          </cell>
          <cell r="D5119">
            <v>0</v>
          </cell>
          <cell r="E5119">
            <v>0</v>
          </cell>
          <cell r="F5119">
            <v>0</v>
          </cell>
          <cell r="G5119">
            <v>0</v>
          </cell>
          <cell r="H5119">
            <v>0</v>
          </cell>
          <cell r="I5119">
            <v>0</v>
          </cell>
          <cell r="J5119">
            <v>0</v>
          </cell>
          <cell r="K5119">
            <v>0</v>
          </cell>
          <cell r="L5119">
            <v>0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  <cell r="Q5119">
            <v>0</v>
          </cell>
          <cell r="R5119">
            <v>0</v>
          </cell>
          <cell r="S5119">
            <v>0</v>
          </cell>
          <cell r="T5119">
            <v>0</v>
          </cell>
        </row>
        <row r="5120">
          <cell r="A5120">
            <v>27555022</v>
          </cell>
          <cell r="B5120" t="str">
            <v>27555022 Cenvat On Hold  50% A006 EG-16</v>
          </cell>
          <cell r="C5120">
            <v>0</v>
          </cell>
          <cell r="D5120">
            <v>0</v>
          </cell>
          <cell r="E5120">
            <v>0</v>
          </cell>
          <cell r="F5120">
            <v>0</v>
          </cell>
          <cell r="G5120">
            <v>0</v>
          </cell>
          <cell r="H5120">
            <v>0</v>
          </cell>
          <cell r="I5120">
            <v>0</v>
          </cell>
          <cell r="J5120">
            <v>0</v>
          </cell>
          <cell r="K5120">
            <v>0</v>
          </cell>
          <cell r="L5120">
            <v>0</v>
          </cell>
          <cell r="M5120">
            <v>0</v>
          </cell>
          <cell r="N5120">
            <v>0</v>
          </cell>
          <cell r="O5120">
            <v>0</v>
          </cell>
          <cell r="P5120">
            <v>0</v>
          </cell>
          <cell r="Q5120">
            <v>0</v>
          </cell>
          <cell r="R5120">
            <v>0</v>
          </cell>
          <cell r="S5120">
            <v>0</v>
          </cell>
          <cell r="T5120">
            <v>0</v>
          </cell>
        </row>
        <row r="5121">
          <cell r="A5121">
            <v>27555023</v>
          </cell>
          <cell r="B5121" t="str">
            <v>27555023 Cenvat On Hold  50% A015 EG-18</v>
          </cell>
          <cell r="C5121">
            <v>0</v>
          </cell>
          <cell r="D5121">
            <v>0</v>
          </cell>
          <cell r="E5121">
            <v>0</v>
          </cell>
          <cell r="F5121">
            <v>0</v>
          </cell>
          <cell r="G5121">
            <v>0</v>
          </cell>
          <cell r="H5121">
            <v>0</v>
          </cell>
          <cell r="I5121">
            <v>0</v>
          </cell>
          <cell r="J5121">
            <v>0</v>
          </cell>
          <cell r="K5121">
            <v>0</v>
          </cell>
          <cell r="L5121">
            <v>0</v>
          </cell>
          <cell r="M5121">
            <v>0</v>
          </cell>
          <cell r="N5121">
            <v>0</v>
          </cell>
          <cell r="O5121">
            <v>0</v>
          </cell>
          <cell r="P5121">
            <v>0</v>
          </cell>
          <cell r="Q5121">
            <v>0</v>
          </cell>
          <cell r="R5121">
            <v>0</v>
          </cell>
          <cell r="S5121">
            <v>0</v>
          </cell>
          <cell r="T5121">
            <v>0</v>
          </cell>
        </row>
        <row r="5122">
          <cell r="A5122">
            <v>27555024</v>
          </cell>
          <cell r="B5122" t="str">
            <v>27555024 Cenvat On Hold  50% A018 EG-19</v>
          </cell>
          <cell r="C5122">
            <v>0</v>
          </cell>
          <cell r="D5122">
            <v>0</v>
          </cell>
          <cell r="E5122">
            <v>0</v>
          </cell>
          <cell r="F5122">
            <v>0</v>
          </cell>
          <cell r="G5122">
            <v>0</v>
          </cell>
          <cell r="H5122">
            <v>0</v>
          </cell>
          <cell r="I5122">
            <v>0</v>
          </cell>
          <cell r="J5122">
            <v>0</v>
          </cell>
          <cell r="K5122">
            <v>0</v>
          </cell>
          <cell r="L5122">
            <v>0</v>
          </cell>
          <cell r="M5122">
            <v>0</v>
          </cell>
          <cell r="N5122">
            <v>0</v>
          </cell>
          <cell r="O5122">
            <v>0</v>
          </cell>
          <cell r="P5122">
            <v>0</v>
          </cell>
          <cell r="Q5122">
            <v>0</v>
          </cell>
          <cell r="R5122">
            <v>0</v>
          </cell>
          <cell r="S5122">
            <v>0</v>
          </cell>
          <cell r="T5122">
            <v>0</v>
          </cell>
        </row>
        <row r="5123">
          <cell r="A5123">
            <v>27555025</v>
          </cell>
          <cell r="B5123" t="str">
            <v>27555025 Cenvat On Hold  50% MD05 EG-45</v>
          </cell>
          <cell r="C5123">
            <v>0</v>
          </cell>
          <cell r="D5123">
            <v>0</v>
          </cell>
          <cell r="E5123">
            <v>0</v>
          </cell>
          <cell r="F5123">
            <v>0</v>
          </cell>
          <cell r="G5123">
            <v>0</v>
          </cell>
          <cell r="H5123">
            <v>0</v>
          </cell>
          <cell r="I5123">
            <v>0</v>
          </cell>
          <cell r="J5123">
            <v>0</v>
          </cell>
          <cell r="K5123">
            <v>0</v>
          </cell>
          <cell r="L5123">
            <v>0</v>
          </cell>
          <cell r="M5123">
            <v>0</v>
          </cell>
          <cell r="N5123">
            <v>0</v>
          </cell>
          <cell r="O5123">
            <v>0</v>
          </cell>
          <cell r="P5123">
            <v>0</v>
          </cell>
          <cell r="Q5123">
            <v>0</v>
          </cell>
          <cell r="R5123">
            <v>0</v>
          </cell>
          <cell r="S5123">
            <v>0</v>
          </cell>
          <cell r="T5123">
            <v>0</v>
          </cell>
        </row>
        <row r="5124">
          <cell r="A5124">
            <v>27555026</v>
          </cell>
          <cell r="B5124" t="str">
            <v>27555026 Cenvat On Hold  50% A010 EG-56</v>
          </cell>
          <cell r="C5124">
            <v>0</v>
          </cell>
          <cell r="D5124">
            <v>0</v>
          </cell>
          <cell r="E5124">
            <v>0</v>
          </cell>
          <cell r="F5124">
            <v>0</v>
          </cell>
          <cell r="G5124">
            <v>0</v>
          </cell>
          <cell r="H5124">
            <v>0</v>
          </cell>
          <cell r="I5124">
            <v>0</v>
          </cell>
          <cell r="J5124">
            <v>0</v>
          </cell>
          <cell r="K5124">
            <v>0</v>
          </cell>
          <cell r="L5124">
            <v>0</v>
          </cell>
          <cell r="M5124">
            <v>0</v>
          </cell>
          <cell r="N5124">
            <v>0</v>
          </cell>
          <cell r="O5124">
            <v>0</v>
          </cell>
          <cell r="P5124">
            <v>0</v>
          </cell>
          <cell r="Q5124">
            <v>0</v>
          </cell>
          <cell r="R5124">
            <v>0</v>
          </cell>
          <cell r="S5124">
            <v>0</v>
          </cell>
          <cell r="T5124">
            <v>0</v>
          </cell>
        </row>
        <row r="5125">
          <cell r="A5125">
            <v>27555027</v>
          </cell>
          <cell r="B5125" t="str">
            <v>27555027 Cenvat On Hold  50% A008 EG-60</v>
          </cell>
          <cell r="C5125">
            <v>0</v>
          </cell>
          <cell r="D5125">
            <v>0</v>
          </cell>
          <cell r="E5125">
            <v>0</v>
          </cell>
          <cell r="F5125">
            <v>0</v>
          </cell>
          <cell r="G5125">
            <v>0</v>
          </cell>
          <cell r="H5125">
            <v>0</v>
          </cell>
          <cell r="I5125">
            <v>0</v>
          </cell>
          <cell r="J5125">
            <v>0</v>
          </cell>
          <cell r="K5125">
            <v>0</v>
          </cell>
          <cell r="L5125">
            <v>0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  <cell r="Q5125">
            <v>0</v>
          </cell>
          <cell r="R5125">
            <v>0</v>
          </cell>
          <cell r="S5125">
            <v>0</v>
          </cell>
          <cell r="T5125">
            <v>0</v>
          </cell>
        </row>
        <row r="5126">
          <cell r="A5126">
            <v>27555028</v>
          </cell>
          <cell r="B5126" t="str">
            <v>27555028 Cenvat On Hold  50% A009 EG-61</v>
          </cell>
          <cell r="C5126">
            <v>0</v>
          </cell>
          <cell r="D5126">
            <v>0</v>
          </cell>
          <cell r="E5126">
            <v>0</v>
          </cell>
          <cell r="F5126">
            <v>0</v>
          </cell>
          <cell r="G5126">
            <v>0</v>
          </cell>
          <cell r="H5126">
            <v>0</v>
          </cell>
          <cell r="I5126">
            <v>0</v>
          </cell>
          <cell r="J5126">
            <v>0</v>
          </cell>
          <cell r="K5126">
            <v>0</v>
          </cell>
          <cell r="L5126">
            <v>0</v>
          </cell>
          <cell r="M5126">
            <v>0</v>
          </cell>
          <cell r="N5126">
            <v>0</v>
          </cell>
          <cell r="O5126">
            <v>0</v>
          </cell>
          <cell r="P5126">
            <v>0</v>
          </cell>
          <cell r="Q5126">
            <v>0</v>
          </cell>
          <cell r="R5126">
            <v>0</v>
          </cell>
          <cell r="S5126">
            <v>0</v>
          </cell>
          <cell r="T5126">
            <v>0</v>
          </cell>
        </row>
        <row r="5127">
          <cell r="A5127">
            <v>27555029</v>
          </cell>
          <cell r="B5127" t="str">
            <v>27555029 Cenvat On Hold  50% F001 EG-62</v>
          </cell>
          <cell r="C5127">
            <v>0</v>
          </cell>
          <cell r="D5127">
            <v>0</v>
          </cell>
          <cell r="E5127">
            <v>0</v>
          </cell>
          <cell r="F5127">
            <v>0</v>
          </cell>
          <cell r="G5127">
            <v>0</v>
          </cell>
          <cell r="H5127">
            <v>0</v>
          </cell>
          <cell r="I5127">
            <v>0</v>
          </cell>
          <cell r="J5127">
            <v>0</v>
          </cell>
          <cell r="K5127">
            <v>0</v>
          </cell>
          <cell r="L5127">
            <v>0</v>
          </cell>
          <cell r="M5127">
            <v>0</v>
          </cell>
          <cell r="N5127">
            <v>0</v>
          </cell>
          <cell r="O5127">
            <v>0</v>
          </cell>
          <cell r="P5127">
            <v>0</v>
          </cell>
          <cell r="Q5127">
            <v>0</v>
          </cell>
          <cell r="R5127">
            <v>0</v>
          </cell>
          <cell r="S5127">
            <v>0</v>
          </cell>
          <cell r="T5127">
            <v>0</v>
          </cell>
        </row>
        <row r="5128">
          <cell r="A5128">
            <v>27555030</v>
          </cell>
          <cell r="B5128" t="str">
            <v>27555030 Cenvat On Hold  50% SA01 EG-63</v>
          </cell>
          <cell r="C5128">
            <v>0</v>
          </cell>
          <cell r="D5128">
            <v>0</v>
          </cell>
          <cell r="E5128">
            <v>0</v>
          </cell>
          <cell r="F5128">
            <v>0</v>
          </cell>
          <cell r="G5128">
            <v>0</v>
          </cell>
          <cell r="H5128">
            <v>0</v>
          </cell>
          <cell r="I5128">
            <v>0</v>
          </cell>
          <cell r="J5128">
            <v>0</v>
          </cell>
          <cell r="K5128">
            <v>0</v>
          </cell>
          <cell r="L5128">
            <v>0</v>
          </cell>
          <cell r="M5128">
            <v>0</v>
          </cell>
          <cell r="N5128">
            <v>0</v>
          </cell>
          <cell r="O5128">
            <v>0</v>
          </cell>
          <cell r="P5128">
            <v>0</v>
          </cell>
          <cell r="Q5128">
            <v>0</v>
          </cell>
          <cell r="R5128">
            <v>0</v>
          </cell>
          <cell r="S5128">
            <v>0</v>
          </cell>
          <cell r="T5128">
            <v>0</v>
          </cell>
        </row>
        <row r="5129">
          <cell r="A5129">
            <v>27555031</v>
          </cell>
          <cell r="B5129" t="str">
            <v>27555031 Cenvat On Hold  50% SF01 EG-63</v>
          </cell>
          <cell r="C5129">
            <v>0</v>
          </cell>
          <cell r="D5129">
            <v>0</v>
          </cell>
          <cell r="E5129">
            <v>0</v>
          </cell>
          <cell r="F5129">
            <v>0</v>
          </cell>
          <cell r="G5129">
            <v>0</v>
          </cell>
          <cell r="H5129">
            <v>0</v>
          </cell>
          <cell r="I5129">
            <v>0</v>
          </cell>
          <cell r="J5129">
            <v>0</v>
          </cell>
          <cell r="K5129">
            <v>0</v>
          </cell>
          <cell r="L5129">
            <v>0</v>
          </cell>
          <cell r="M5129">
            <v>0</v>
          </cell>
          <cell r="N5129">
            <v>0</v>
          </cell>
          <cell r="O5129">
            <v>0</v>
          </cell>
          <cell r="P5129">
            <v>0</v>
          </cell>
          <cell r="Q5129">
            <v>0</v>
          </cell>
          <cell r="R5129">
            <v>0</v>
          </cell>
          <cell r="S5129">
            <v>0</v>
          </cell>
          <cell r="T5129">
            <v>0</v>
          </cell>
        </row>
        <row r="5130">
          <cell r="A5130">
            <v>27555032</v>
          </cell>
          <cell r="B5130" t="str">
            <v>27555032 Cenvat On Hold  50% SF02 EG-63</v>
          </cell>
          <cell r="C5130">
            <v>0</v>
          </cell>
          <cell r="D5130">
            <v>0</v>
          </cell>
          <cell r="E5130">
            <v>0</v>
          </cell>
          <cell r="F5130">
            <v>0</v>
          </cell>
          <cell r="G5130">
            <v>0</v>
          </cell>
          <cell r="H5130">
            <v>0</v>
          </cell>
          <cell r="I5130">
            <v>0</v>
          </cell>
          <cell r="J5130">
            <v>0</v>
          </cell>
          <cell r="K5130">
            <v>0</v>
          </cell>
          <cell r="L5130">
            <v>0</v>
          </cell>
          <cell r="M5130">
            <v>0</v>
          </cell>
          <cell r="N5130">
            <v>0</v>
          </cell>
          <cell r="O5130">
            <v>0</v>
          </cell>
          <cell r="P5130">
            <v>0</v>
          </cell>
          <cell r="Q5130">
            <v>0</v>
          </cell>
          <cell r="R5130">
            <v>0</v>
          </cell>
          <cell r="S5130">
            <v>0</v>
          </cell>
          <cell r="T5130">
            <v>0</v>
          </cell>
        </row>
        <row r="5131">
          <cell r="A5131">
            <v>27555033</v>
          </cell>
          <cell r="B5131" t="str">
            <v>27555033 Cenvat On Hold  50% SA02 EG-64</v>
          </cell>
          <cell r="C5131">
            <v>0</v>
          </cell>
          <cell r="D5131">
            <v>0</v>
          </cell>
          <cell r="E5131">
            <v>0</v>
          </cell>
          <cell r="F5131">
            <v>0</v>
          </cell>
          <cell r="G5131">
            <v>0</v>
          </cell>
          <cell r="H5131">
            <v>0</v>
          </cell>
          <cell r="I5131">
            <v>0</v>
          </cell>
          <cell r="J5131">
            <v>0</v>
          </cell>
          <cell r="K5131">
            <v>0</v>
          </cell>
          <cell r="L5131">
            <v>0</v>
          </cell>
          <cell r="M5131">
            <v>0</v>
          </cell>
          <cell r="N5131">
            <v>0</v>
          </cell>
          <cell r="O5131">
            <v>0</v>
          </cell>
          <cell r="P5131">
            <v>0</v>
          </cell>
          <cell r="Q5131">
            <v>0</v>
          </cell>
          <cell r="R5131">
            <v>0</v>
          </cell>
          <cell r="S5131">
            <v>0</v>
          </cell>
          <cell r="T5131">
            <v>0</v>
          </cell>
        </row>
        <row r="5132">
          <cell r="A5132">
            <v>27555034</v>
          </cell>
          <cell r="B5132" t="str">
            <v>27555034 Cenvat On Hold  50% SA03 EG-65</v>
          </cell>
          <cell r="C5132">
            <v>0</v>
          </cell>
          <cell r="D5132">
            <v>0</v>
          </cell>
          <cell r="E5132">
            <v>0</v>
          </cell>
          <cell r="F5132">
            <v>0</v>
          </cell>
          <cell r="G5132">
            <v>0</v>
          </cell>
          <cell r="H5132">
            <v>0</v>
          </cell>
          <cell r="I5132">
            <v>0</v>
          </cell>
          <cell r="J5132">
            <v>0</v>
          </cell>
          <cell r="K5132">
            <v>0</v>
          </cell>
          <cell r="L5132">
            <v>0</v>
          </cell>
          <cell r="M5132">
            <v>0</v>
          </cell>
          <cell r="N5132">
            <v>0</v>
          </cell>
          <cell r="O5132">
            <v>0</v>
          </cell>
          <cell r="P5132">
            <v>0</v>
          </cell>
          <cell r="Q5132">
            <v>0</v>
          </cell>
          <cell r="R5132">
            <v>0</v>
          </cell>
          <cell r="S5132">
            <v>0</v>
          </cell>
          <cell r="T5132">
            <v>0</v>
          </cell>
        </row>
        <row r="5133">
          <cell r="A5133">
            <v>27555035</v>
          </cell>
          <cell r="B5133" t="str">
            <v>27555035 Cenvat On Hold  50% A016 EG-71</v>
          </cell>
          <cell r="C5133">
            <v>0</v>
          </cell>
          <cell r="D5133">
            <v>0</v>
          </cell>
          <cell r="E5133">
            <v>0</v>
          </cell>
          <cell r="F5133">
            <v>0</v>
          </cell>
          <cell r="G5133">
            <v>0</v>
          </cell>
          <cell r="H5133">
            <v>0</v>
          </cell>
          <cell r="I5133">
            <v>0</v>
          </cell>
          <cell r="J5133">
            <v>0</v>
          </cell>
          <cell r="K5133">
            <v>0</v>
          </cell>
          <cell r="L5133">
            <v>0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  <cell r="Q5133">
            <v>0</v>
          </cell>
          <cell r="R5133">
            <v>0</v>
          </cell>
          <cell r="S5133">
            <v>0</v>
          </cell>
          <cell r="T5133">
            <v>0</v>
          </cell>
        </row>
        <row r="5134">
          <cell r="A5134">
            <v>27555036</v>
          </cell>
          <cell r="B5134" t="str">
            <v>27555036 Cenvat On Hold  50% F013 EG-72</v>
          </cell>
          <cell r="C5134">
            <v>0</v>
          </cell>
          <cell r="D5134">
            <v>0</v>
          </cell>
          <cell r="E5134">
            <v>0</v>
          </cell>
          <cell r="F5134">
            <v>0</v>
          </cell>
          <cell r="G5134">
            <v>0</v>
          </cell>
          <cell r="H5134">
            <v>0</v>
          </cell>
          <cell r="I5134">
            <v>0</v>
          </cell>
          <cell r="J5134">
            <v>0</v>
          </cell>
          <cell r="K5134">
            <v>0</v>
          </cell>
          <cell r="L5134">
            <v>0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  <cell r="Q5134">
            <v>0</v>
          </cell>
          <cell r="R5134">
            <v>0</v>
          </cell>
          <cell r="S5134">
            <v>0</v>
          </cell>
          <cell r="T5134">
            <v>0</v>
          </cell>
        </row>
        <row r="5135">
          <cell r="A5135">
            <v>27555037</v>
          </cell>
          <cell r="B5135" t="str">
            <v>27555037 Cenvat On Hold  50% SK01 EG-73</v>
          </cell>
          <cell r="C5135">
            <v>0</v>
          </cell>
          <cell r="D5135">
            <v>0</v>
          </cell>
          <cell r="E5135">
            <v>0</v>
          </cell>
          <cell r="F5135">
            <v>0</v>
          </cell>
          <cell r="G5135">
            <v>0</v>
          </cell>
          <cell r="H5135">
            <v>0</v>
          </cell>
          <cell r="I5135">
            <v>0</v>
          </cell>
          <cell r="J5135">
            <v>0</v>
          </cell>
          <cell r="K5135">
            <v>0</v>
          </cell>
          <cell r="L5135">
            <v>0</v>
          </cell>
          <cell r="M5135">
            <v>0</v>
          </cell>
          <cell r="N5135">
            <v>0</v>
          </cell>
          <cell r="O5135">
            <v>0</v>
          </cell>
          <cell r="P5135">
            <v>0</v>
          </cell>
          <cell r="Q5135">
            <v>0</v>
          </cell>
          <cell r="R5135">
            <v>0</v>
          </cell>
          <cell r="S5135">
            <v>0</v>
          </cell>
          <cell r="T5135">
            <v>0</v>
          </cell>
        </row>
        <row r="5136">
          <cell r="A5136">
            <v>27555039</v>
          </cell>
          <cell r="B5136" t="str">
            <v>27555039 Cenvat On Hold  50% A017 EG-81</v>
          </cell>
          <cell r="C5136">
            <v>0</v>
          </cell>
          <cell r="D5136">
            <v>0</v>
          </cell>
          <cell r="E5136">
            <v>0</v>
          </cell>
          <cell r="F5136">
            <v>0</v>
          </cell>
          <cell r="G5136">
            <v>0</v>
          </cell>
          <cell r="H5136">
            <v>0</v>
          </cell>
          <cell r="I5136">
            <v>0</v>
          </cell>
          <cell r="J5136">
            <v>0</v>
          </cell>
          <cell r="K5136">
            <v>0</v>
          </cell>
          <cell r="L5136">
            <v>0</v>
          </cell>
          <cell r="M5136">
            <v>0</v>
          </cell>
          <cell r="N5136">
            <v>0</v>
          </cell>
          <cell r="O5136">
            <v>0</v>
          </cell>
          <cell r="P5136">
            <v>0</v>
          </cell>
          <cell r="Q5136">
            <v>0</v>
          </cell>
          <cell r="R5136">
            <v>0</v>
          </cell>
          <cell r="S5136">
            <v>0</v>
          </cell>
          <cell r="T5136">
            <v>0</v>
          </cell>
        </row>
        <row r="5137">
          <cell r="A5137">
            <v>27555040</v>
          </cell>
          <cell r="B5137" t="str">
            <v>27555040 Cenvat On Hold  50% F017 EG-82</v>
          </cell>
          <cell r="C5137">
            <v>0</v>
          </cell>
          <cell r="D5137">
            <v>0</v>
          </cell>
          <cell r="E5137">
            <v>0</v>
          </cell>
          <cell r="F5137">
            <v>0</v>
          </cell>
          <cell r="G5137">
            <v>0</v>
          </cell>
          <cell r="H5137">
            <v>0</v>
          </cell>
          <cell r="I5137">
            <v>0</v>
          </cell>
          <cell r="J5137">
            <v>0</v>
          </cell>
          <cell r="K5137">
            <v>0</v>
          </cell>
          <cell r="L5137">
            <v>0</v>
          </cell>
          <cell r="M5137">
            <v>0</v>
          </cell>
          <cell r="N5137">
            <v>0</v>
          </cell>
          <cell r="O5137">
            <v>0</v>
          </cell>
          <cell r="P5137">
            <v>0</v>
          </cell>
          <cell r="Q5137">
            <v>0</v>
          </cell>
          <cell r="R5137">
            <v>0</v>
          </cell>
          <cell r="S5137">
            <v>0</v>
          </cell>
          <cell r="T5137">
            <v>0</v>
          </cell>
        </row>
        <row r="5138">
          <cell r="A5138">
            <v>27555041</v>
          </cell>
          <cell r="B5138" t="str">
            <v>27555041 Cenvat On Hold  50% SV01 EG-83</v>
          </cell>
          <cell r="C5138">
            <v>0</v>
          </cell>
          <cell r="D5138">
            <v>0</v>
          </cell>
          <cell r="E5138">
            <v>0</v>
          </cell>
          <cell r="F5138">
            <v>0</v>
          </cell>
          <cell r="G5138">
            <v>0</v>
          </cell>
          <cell r="H5138">
            <v>0</v>
          </cell>
          <cell r="I5138">
            <v>0</v>
          </cell>
          <cell r="J5138">
            <v>0</v>
          </cell>
          <cell r="K5138">
            <v>0</v>
          </cell>
          <cell r="L5138">
            <v>0</v>
          </cell>
          <cell r="M5138">
            <v>0</v>
          </cell>
          <cell r="N5138">
            <v>0</v>
          </cell>
          <cell r="O5138">
            <v>0</v>
          </cell>
          <cell r="P5138">
            <v>0</v>
          </cell>
          <cell r="Q5138">
            <v>0</v>
          </cell>
          <cell r="R5138">
            <v>0</v>
          </cell>
          <cell r="S5138">
            <v>0</v>
          </cell>
          <cell r="T5138">
            <v>0</v>
          </cell>
        </row>
        <row r="5139">
          <cell r="A5139">
            <v>27555061</v>
          </cell>
          <cell r="B5139" t="str">
            <v>27555061 Cenvat On Hold  50% AMRV EG-22</v>
          </cell>
          <cell r="C5139">
            <v>0</v>
          </cell>
          <cell r="D5139">
            <v>0</v>
          </cell>
          <cell r="E5139">
            <v>0</v>
          </cell>
          <cell r="F5139">
            <v>0</v>
          </cell>
          <cell r="G5139">
            <v>0</v>
          </cell>
          <cell r="H5139">
            <v>0</v>
          </cell>
          <cell r="I5139">
            <v>0</v>
          </cell>
          <cell r="J5139">
            <v>0</v>
          </cell>
          <cell r="K5139">
            <v>0</v>
          </cell>
          <cell r="L5139">
            <v>0</v>
          </cell>
          <cell r="M5139">
            <v>0</v>
          </cell>
          <cell r="N5139">
            <v>0</v>
          </cell>
          <cell r="O5139">
            <v>0</v>
          </cell>
          <cell r="P5139">
            <v>0</v>
          </cell>
          <cell r="Q5139">
            <v>0</v>
          </cell>
          <cell r="R5139">
            <v>0</v>
          </cell>
          <cell r="S5139">
            <v>0</v>
          </cell>
          <cell r="T5139">
            <v>0</v>
          </cell>
        </row>
        <row r="5140">
          <cell r="A5140">
            <v>27555062</v>
          </cell>
          <cell r="B5140" t="str">
            <v>27555062 Cenvat On Hold  50% FMRV EG-'22</v>
          </cell>
          <cell r="C5140">
            <v>0</v>
          </cell>
          <cell r="D5140">
            <v>0</v>
          </cell>
          <cell r="E5140">
            <v>0</v>
          </cell>
          <cell r="F5140">
            <v>0</v>
          </cell>
          <cell r="G5140">
            <v>0</v>
          </cell>
          <cell r="H5140">
            <v>0</v>
          </cell>
          <cell r="I5140">
            <v>0</v>
          </cell>
          <cell r="J5140">
            <v>0</v>
          </cell>
          <cell r="K5140">
            <v>0</v>
          </cell>
          <cell r="L5140">
            <v>0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  <cell r="Q5140">
            <v>0</v>
          </cell>
          <cell r="R5140">
            <v>0</v>
          </cell>
          <cell r="S5140">
            <v>0</v>
          </cell>
          <cell r="T5140">
            <v>0</v>
          </cell>
        </row>
        <row r="5141">
          <cell r="A5141">
            <v>27555063</v>
          </cell>
          <cell r="B5141" t="str">
            <v>27555063 Cenvat On Hold  50% MRVA EG-23</v>
          </cell>
          <cell r="C5141">
            <v>0</v>
          </cell>
          <cell r="D5141">
            <v>0</v>
          </cell>
          <cell r="E5141">
            <v>0</v>
          </cell>
          <cell r="F5141">
            <v>0</v>
          </cell>
          <cell r="G5141">
            <v>0</v>
          </cell>
          <cell r="H5141">
            <v>0</v>
          </cell>
          <cell r="I5141">
            <v>0</v>
          </cell>
          <cell r="J5141">
            <v>0</v>
          </cell>
          <cell r="K5141">
            <v>0</v>
          </cell>
          <cell r="L5141">
            <v>0</v>
          </cell>
          <cell r="M5141">
            <v>0</v>
          </cell>
          <cell r="N5141">
            <v>0</v>
          </cell>
          <cell r="O5141">
            <v>0</v>
          </cell>
          <cell r="P5141">
            <v>0</v>
          </cell>
          <cell r="Q5141">
            <v>0</v>
          </cell>
          <cell r="R5141">
            <v>0</v>
          </cell>
          <cell r="S5141">
            <v>0</v>
          </cell>
          <cell r="T5141">
            <v>0</v>
          </cell>
        </row>
        <row r="5142">
          <cell r="A5142">
            <v>27555064</v>
          </cell>
          <cell r="B5142" t="str">
            <v>27555064 Cenvat On Hold  50% MRVF EG-24</v>
          </cell>
          <cell r="C5142">
            <v>0</v>
          </cell>
          <cell r="D5142">
            <v>0</v>
          </cell>
          <cell r="E5142">
            <v>0</v>
          </cell>
          <cell r="F5142">
            <v>0</v>
          </cell>
          <cell r="G5142">
            <v>0</v>
          </cell>
          <cell r="H5142">
            <v>0</v>
          </cell>
          <cell r="I5142">
            <v>0</v>
          </cell>
          <cell r="J5142">
            <v>0</v>
          </cell>
          <cell r="K5142">
            <v>0</v>
          </cell>
          <cell r="L5142">
            <v>0</v>
          </cell>
          <cell r="M5142">
            <v>0</v>
          </cell>
          <cell r="N5142">
            <v>0</v>
          </cell>
          <cell r="O5142">
            <v>0</v>
          </cell>
          <cell r="P5142">
            <v>0</v>
          </cell>
          <cell r="Q5142">
            <v>0</v>
          </cell>
          <cell r="R5142">
            <v>0</v>
          </cell>
          <cell r="S5142">
            <v>0</v>
          </cell>
          <cell r="T5142">
            <v>0</v>
          </cell>
        </row>
        <row r="5143">
          <cell r="A5143">
            <v>27555065</v>
          </cell>
          <cell r="B5143" t="str">
            <v>27555065 Cenvat On Hold  50% MRVH EG-25</v>
          </cell>
          <cell r="C5143">
            <v>0</v>
          </cell>
          <cell r="D5143">
            <v>0</v>
          </cell>
          <cell r="E5143">
            <v>0</v>
          </cell>
          <cell r="F5143">
            <v>0</v>
          </cell>
          <cell r="G5143">
            <v>0</v>
          </cell>
          <cell r="H5143">
            <v>0</v>
          </cell>
          <cell r="I5143">
            <v>0</v>
          </cell>
          <cell r="J5143">
            <v>0</v>
          </cell>
          <cell r="K5143">
            <v>0</v>
          </cell>
          <cell r="L5143">
            <v>0</v>
          </cell>
          <cell r="M5143">
            <v>0</v>
          </cell>
          <cell r="N5143">
            <v>0</v>
          </cell>
          <cell r="O5143">
            <v>0</v>
          </cell>
          <cell r="P5143">
            <v>0</v>
          </cell>
          <cell r="Q5143">
            <v>0</v>
          </cell>
          <cell r="R5143">
            <v>0</v>
          </cell>
          <cell r="S5143">
            <v>0</v>
          </cell>
          <cell r="T5143">
            <v>0</v>
          </cell>
        </row>
        <row r="5144">
          <cell r="A5144">
            <v>27555074</v>
          </cell>
          <cell r="B5144" t="str">
            <v>27555074 Cenvat On Hold  50% AI05 EG-09</v>
          </cell>
          <cell r="C5144">
            <v>0</v>
          </cell>
          <cell r="D5144">
            <v>0</v>
          </cell>
          <cell r="E5144">
            <v>0</v>
          </cell>
          <cell r="F5144">
            <v>0</v>
          </cell>
          <cell r="G5144">
            <v>0</v>
          </cell>
          <cell r="H5144">
            <v>0</v>
          </cell>
          <cell r="I5144">
            <v>0</v>
          </cell>
          <cell r="J5144">
            <v>0</v>
          </cell>
          <cell r="K5144">
            <v>0</v>
          </cell>
          <cell r="L5144">
            <v>0</v>
          </cell>
          <cell r="M5144">
            <v>0</v>
          </cell>
          <cell r="N5144">
            <v>0</v>
          </cell>
          <cell r="O5144">
            <v>0</v>
          </cell>
          <cell r="P5144">
            <v>0</v>
          </cell>
          <cell r="Q5144">
            <v>0</v>
          </cell>
          <cell r="R5144">
            <v>0</v>
          </cell>
          <cell r="S5144">
            <v>0</v>
          </cell>
          <cell r="T5144">
            <v>0</v>
          </cell>
        </row>
        <row r="5145">
          <cell r="A5145">
            <v>27555075</v>
          </cell>
          <cell r="B5145" t="str">
            <v>27555075 Cenvat On Hold  50% AR03 EG-06</v>
          </cell>
          <cell r="C5145">
            <v>0</v>
          </cell>
          <cell r="D5145">
            <v>0</v>
          </cell>
          <cell r="E5145">
            <v>0</v>
          </cell>
          <cell r="F5145">
            <v>0</v>
          </cell>
          <cell r="G5145">
            <v>0</v>
          </cell>
          <cell r="H5145">
            <v>0</v>
          </cell>
          <cell r="I5145">
            <v>0</v>
          </cell>
          <cell r="J5145">
            <v>0</v>
          </cell>
          <cell r="K5145">
            <v>0</v>
          </cell>
          <cell r="L5145">
            <v>0</v>
          </cell>
          <cell r="M5145">
            <v>0</v>
          </cell>
          <cell r="N5145">
            <v>0</v>
          </cell>
          <cell r="O5145">
            <v>0</v>
          </cell>
          <cell r="P5145">
            <v>0</v>
          </cell>
          <cell r="Q5145">
            <v>0</v>
          </cell>
          <cell r="R5145">
            <v>0</v>
          </cell>
          <cell r="S5145">
            <v>0</v>
          </cell>
          <cell r="T5145">
            <v>0</v>
          </cell>
        </row>
        <row r="5146">
          <cell r="A5146">
            <v>27555083</v>
          </cell>
          <cell r="B5146" t="str">
            <v>27555083 Cenvat On Hold  50% F025 EG-C1</v>
          </cell>
          <cell r="C5146">
            <v>0</v>
          </cell>
          <cell r="D5146">
            <v>0</v>
          </cell>
          <cell r="E5146">
            <v>0</v>
          </cell>
          <cell r="F5146">
            <v>0</v>
          </cell>
          <cell r="G5146">
            <v>0</v>
          </cell>
          <cell r="H5146">
            <v>0</v>
          </cell>
          <cell r="I5146">
            <v>0</v>
          </cell>
          <cell r="J5146">
            <v>0</v>
          </cell>
          <cell r="K5146">
            <v>0</v>
          </cell>
          <cell r="L5146">
            <v>0</v>
          </cell>
          <cell r="M5146">
            <v>0</v>
          </cell>
          <cell r="N5146">
            <v>0</v>
          </cell>
          <cell r="O5146">
            <v>0</v>
          </cell>
          <cell r="P5146">
            <v>0</v>
          </cell>
          <cell r="Q5146">
            <v>0</v>
          </cell>
          <cell r="R5146">
            <v>0</v>
          </cell>
          <cell r="S5146">
            <v>0</v>
          </cell>
          <cell r="T5146">
            <v>0</v>
          </cell>
        </row>
        <row r="5147">
          <cell r="A5147">
            <v>27555084</v>
          </cell>
          <cell r="B5147" t="str">
            <v>27555084 Cenvat On Hold  50% F026 EG-C2</v>
          </cell>
          <cell r="C5147">
            <v>0</v>
          </cell>
          <cell r="D5147">
            <v>0</v>
          </cell>
          <cell r="E5147">
            <v>0</v>
          </cell>
          <cell r="F5147">
            <v>0</v>
          </cell>
          <cell r="G5147">
            <v>0</v>
          </cell>
          <cell r="H5147">
            <v>0</v>
          </cell>
          <cell r="I5147">
            <v>0</v>
          </cell>
          <cell r="J5147">
            <v>0</v>
          </cell>
          <cell r="K5147">
            <v>0</v>
          </cell>
          <cell r="L5147">
            <v>0</v>
          </cell>
          <cell r="M5147">
            <v>0</v>
          </cell>
          <cell r="N5147">
            <v>0</v>
          </cell>
          <cell r="O5147">
            <v>0</v>
          </cell>
          <cell r="P5147">
            <v>0</v>
          </cell>
          <cell r="Q5147">
            <v>0</v>
          </cell>
          <cell r="R5147">
            <v>0</v>
          </cell>
          <cell r="S5147">
            <v>0</v>
          </cell>
          <cell r="T5147">
            <v>0</v>
          </cell>
        </row>
        <row r="5148">
          <cell r="A5148">
            <v>27555085</v>
          </cell>
          <cell r="B5148" t="str">
            <v>27555085 Cenvat On Hold  50% N001 EG-46</v>
          </cell>
          <cell r="C5148">
            <v>0</v>
          </cell>
          <cell r="D5148">
            <v>0</v>
          </cell>
          <cell r="E5148">
            <v>0</v>
          </cell>
          <cell r="F5148">
            <v>0</v>
          </cell>
          <cell r="G5148">
            <v>0</v>
          </cell>
          <cell r="H5148">
            <v>0</v>
          </cell>
          <cell r="I5148">
            <v>0</v>
          </cell>
          <cell r="J5148">
            <v>0</v>
          </cell>
          <cell r="K5148">
            <v>0</v>
          </cell>
          <cell r="L5148">
            <v>0</v>
          </cell>
          <cell r="M5148">
            <v>0</v>
          </cell>
          <cell r="N5148">
            <v>0</v>
          </cell>
          <cell r="O5148">
            <v>0</v>
          </cell>
          <cell r="P5148">
            <v>0</v>
          </cell>
          <cell r="Q5148">
            <v>0</v>
          </cell>
          <cell r="R5148">
            <v>0</v>
          </cell>
          <cell r="S5148">
            <v>0</v>
          </cell>
          <cell r="T5148">
            <v>0</v>
          </cell>
        </row>
        <row r="5149">
          <cell r="A5149">
            <v>27555086</v>
          </cell>
          <cell r="B5149" t="str">
            <v>27555086 Cenvat On Hold  50% F024 EG-V1</v>
          </cell>
          <cell r="C5149">
            <v>0</v>
          </cell>
          <cell r="D5149">
            <v>0</v>
          </cell>
          <cell r="E5149">
            <v>0</v>
          </cell>
          <cell r="F5149">
            <v>0</v>
          </cell>
          <cell r="G5149">
            <v>0</v>
          </cell>
          <cell r="H5149">
            <v>0</v>
          </cell>
          <cell r="I5149">
            <v>0</v>
          </cell>
          <cell r="J5149">
            <v>0</v>
          </cell>
          <cell r="K5149">
            <v>0</v>
          </cell>
          <cell r="L5149">
            <v>0</v>
          </cell>
          <cell r="M5149">
            <v>0</v>
          </cell>
          <cell r="N5149">
            <v>0</v>
          </cell>
          <cell r="O5149">
            <v>0</v>
          </cell>
          <cell r="P5149">
            <v>0</v>
          </cell>
          <cell r="Q5149">
            <v>0</v>
          </cell>
          <cell r="R5149">
            <v>0</v>
          </cell>
          <cell r="S5149">
            <v>0</v>
          </cell>
          <cell r="T5149">
            <v>0</v>
          </cell>
        </row>
        <row r="5150">
          <cell r="A5150">
            <v>27555088</v>
          </cell>
          <cell r="B5150" t="str">
            <v>27555088 Cenvat On Hold  50% A027 EG-86</v>
          </cell>
          <cell r="C5150">
            <v>0</v>
          </cell>
          <cell r="D5150">
            <v>0</v>
          </cell>
          <cell r="E5150">
            <v>0</v>
          </cell>
          <cell r="F5150">
            <v>0</v>
          </cell>
          <cell r="G5150">
            <v>0</v>
          </cell>
          <cell r="H5150">
            <v>0</v>
          </cell>
          <cell r="I5150">
            <v>0</v>
          </cell>
          <cell r="J5150">
            <v>0</v>
          </cell>
          <cell r="K5150">
            <v>0</v>
          </cell>
          <cell r="L5150">
            <v>0</v>
          </cell>
          <cell r="M5150">
            <v>0</v>
          </cell>
          <cell r="N5150">
            <v>0</v>
          </cell>
          <cell r="O5150">
            <v>0</v>
          </cell>
          <cell r="P5150">
            <v>0</v>
          </cell>
          <cell r="Q5150">
            <v>0</v>
          </cell>
          <cell r="R5150">
            <v>0</v>
          </cell>
          <cell r="S5150">
            <v>0</v>
          </cell>
          <cell r="T5150">
            <v>0</v>
          </cell>
        </row>
        <row r="5151">
          <cell r="A5151">
            <v>27555089</v>
          </cell>
          <cell r="B5151" t="str">
            <v>27555089 Cenvat On Hold  50% F023 EG-Z1</v>
          </cell>
          <cell r="C5151">
            <v>0</v>
          </cell>
          <cell r="D5151">
            <v>0</v>
          </cell>
          <cell r="E5151">
            <v>0</v>
          </cell>
          <cell r="F5151">
            <v>0</v>
          </cell>
          <cell r="G5151">
            <v>0</v>
          </cell>
          <cell r="H5151">
            <v>0</v>
          </cell>
          <cell r="I5151">
            <v>0</v>
          </cell>
          <cell r="J5151">
            <v>0</v>
          </cell>
          <cell r="K5151">
            <v>0</v>
          </cell>
          <cell r="L5151">
            <v>0</v>
          </cell>
          <cell r="M5151">
            <v>0</v>
          </cell>
          <cell r="N5151">
            <v>0</v>
          </cell>
          <cell r="O5151">
            <v>0</v>
          </cell>
          <cell r="P5151">
            <v>0</v>
          </cell>
          <cell r="Q5151">
            <v>0</v>
          </cell>
          <cell r="R5151">
            <v>0</v>
          </cell>
          <cell r="S5151">
            <v>0</v>
          </cell>
          <cell r="T5151">
            <v>0</v>
          </cell>
        </row>
        <row r="5152">
          <cell r="A5152">
            <v>27555090</v>
          </cell>
          <cell r="B5152" t="str">
            <v>27555090 Cenvat On Hold  50% F027 EG-87</v>
          </cell>
          <cell r="C5152">
            <v>0</v>
          </cell>
          <cell r="D5152">
            <v>0</v>
          </cell>
          <cell r="E5152">
            <v>0</v>
          </cell>
          <cell r="F5152">
            <v>0</v>
          </cell>
          <cell r="G5152">
            <v>0</v>
          </cell>
          <cell r="H5152">
            <v>0</v>
          </cell>
          <cell r="I5152">
            <v>0</v>
          </cell>
          <cell r="J5152">
            <v>0</v>
          </cell>
          <cell r="K5152">
            <v>0</v>
          </cell>
          <cell r="L5152">
            <v>0</v>
          </cell>
          <cell r="M5152">
            <v>0</v>
          </cell>
          <cell r="N5152">
            <v>0</v>
          </cell>
          <cell r="O5152">
            <v>0</v>
          </cell>
          <cell r="P5152">
            <v>0</v>
          </cell>
          <cell r="Q5152">
            <v>0</v>
          </cell>
          <cell r="R5152">
            <v>0</v>
          </cell>
          <cell r="S5152">
            <v>0</v>
          </cell>
          <cell r="T5152">
            <v>0</v>
          </cell>
        </row>
        <row r="5153">
          <cell r="A5153">
            <v>27555091</v>
          </cell>
          <cell r="B5153" t="str">
            <v>27555091 Cenvat On Hold  50% A028 EG-68</v>
          </cell>
          <cell r="C5153">
            <v>0</v>
          </cell>
          <cell r="D5153">
            <v>0</v>
          </cell>
          <cell r="E5153">
            <v>0</v>
          </cell>
          <cell r="F5153">
            <v>0</v>
          </cell>
          <cell r="G5153">
            <v>0</v>
          </cell>
          <cell r="H5153">
            <v>0</v>
          </cell>
          <cell r="I5153">
            <v>0</v>
          </cell>
          <cell r="J5153">
            <v>0</v>
          </cell>
          <cell r="K5153">
            <v>0</v>
          </cell>
          <cell r="L5153">
            <v>0</v>
          </cell>
          <cell r="M5153">
            <v>0</v>
          </cell>
          <cell r="N5153">
            <v>0</v>
          </cell>
          <cell r="O5153">
            <v>0</v>
          </cell>
          <cell r="P5153">
            <v>0</v>
          </cell>
          <cell r="Q5153">
            <v>0</v>
          </cell>
          <cell r="R5153">
            <v>0</v>
          </cell>
          <cell r="S5153">
            <v>0</v>
          </cell>
          <cell r="T5153">
            <v>0</v>
          </cell>
        </row>
        <row r="5154">
          <cell r="A5154">
            <v>27555097</v>
          </cell>
          <cell r="B5154" t="str">
            <v>27555097 Cenvat On Hold  50% A031 EG-75</v>
          </cell>
          <cell r="C5154">
            <v>0</v>
          </cell>
          <cell r="D5154">
            <v>0</v>
          </cell>
          <cell r="E5154">
            <v>0</v>
          </cell>
          <cell r="F5154">
            <v>0</v>
          </cell>
          <cell r="G5154">
            <v>0</v>
          </cell>
          <cell r="H5154">
            <v>0</v>
          </cell>
          <cell r="I5154">
            <v>0</v>
          </cell>
          <cell r="J5154">
            <v>0</v>
          </cell>
          <cell r="K5154">
            <v>0</v>
          </cell>
          <cell r="L5154">
            <v>0</v>
          </cell>
          <cell r="M5154">
            <v>0</v>
          </cell>
          <cell r="N5154">
            <v>0</v>
          </cell>
          <cell r="O5154">
            <v>0</v>
          </cell>
          <cell r="P5154">
            <v>0</v>
          </cell>
          <cell r="Q5154">
            <v>0</v>
          </cell>
          <cell r="R5154">
            <v>0</v>
          </cell>
          <cell r="S5154">
            <v>0</v>
          </cell>
          <cell r="T5154">
            <v>0</v>
          </cell>
        </row>
        <row r="5155">
          <cell r="A5155">
            <v>27555098</v>
          </cell>
          <cell r="B5155" t="str">
            <v>27555098 Cenvat On Hold  50% F031 EG-76</v>
          </cell>
          <cell r="C5155">
            <v>0</v>
          </cell>
          <cell r="D5155">
            <v>0</v>
          </cell>
          <cell r="E5155">
            <v>0</v>
          </cell>
          <cell r="F5155">
            <v>0</v>
          </cell>
          <cell r="G5155">
            <v>0</v>
          </cell>
          <cell r="H5155">
            <v>0</v>
          </cell>
          <cell r="I5155">
            <v>0</v>
          </cell>
          <cell r="J5155">
            <v>0</v>
          </cell>
          <cell r="K5155">
            <v>0</v>
          </cell>
          <cell r="L5155">
            <v>0</v>
          </cell>
          <cell r="M5155">
            <v>0</v>
          </cell>
          <cell r="N5155">
            <v>0</v>
          </cell>
          <cell r="O5155">
            <v>0</v>
          </cell>
          <cell r="P5155">
            <v>0</v>
          </cell>
          <cell r="Q5155">
            <v>0</v>
          </cell>
          <cell r="R5155">
            <v>0</v>
          </cell>
          <cell r="S5155">
            <v>0</v>
          </cell>
          <cell r="T5155">
            <v>0</v>
          </cell>
        </row>
        <row r="5156">
          <cell r="A5156">
            <v>27555099</v>
          </cell>
          <cell r="B5156" t="str">
            <v>27555099 Cenvat On Hold  50% SB01 EG-77</v>
          </cell>
          <cell r="C5156">
            <v>0</v>
          </cell>
          <cell r="D5156">
            <v>0</v>
          </cell>
          <cell r="E5156">
            <v>0</v>
          </cell>
          <cell r="F5156">
            <v>0</v>
          </cell>
          <cell r="G5156">
            <v>0</v>
          </cell>
          <cell r="H5156">
            <v>0</v>
          </cell>
          <cell r="I5156">
            <v>0</v>
          </cell>
          <cell r="J5156">
            <v>0</v>
          </cell>
          <cell r="K5156">
            <v>0</v>
          </cell>
          <cell r="L5156">
            <v>0</v>
          </cell>
          <cell r="M5156">
            <v>0</v>
          </cell>
          <cell r="N5156">
            <v>0</v>
          </cell>
          <cell r="O5156">
            <v>0</v>
          </cell>
          <cell r="P5156">
            <v>0</v>
          </cell>
          <cell r="Q5156">
            <v>0</v>
          </cell>
          <cell r="R5156">
            <v>0</v>
          </cell>
          <cell r="S5156">
            <v>0</v>
          </cell>
          <cell r="T5156">
            <v>0</v>
          </cell>
        </row>
        <row r="5157">
          <cell r="A5157">
            <v>27555121</v>
          </cell>
          <cell r="B5157" t="str">
            <v>27555121 Cenvat On Hold  50% MT05 EG-B1</v>
          </cell>
          <cell r="C5157">
            <v>2149.06</v>
          </cell>
          <cell r="D5157">
            <v>0</v>
          </cell>
          <cell r="E5157">
            <v>0</v>
          </cell>
          <cell r="F5157">
            <v>0</v>
          </cell>
          <cell r="G5157">
            <v>0</v>
          </cell>
          <cell r="H5157">
            <v>0</v>
          </cell>
          <cell r="I5157">
            <v>0</v>
          </cell>
          <cell r="J5157">
            <v>0</v>
          </cell>
          <cell r="K5157">
            <v>0</v>
          </cell>
          <cell r="L5157">
            <v>0</v>
          </cell>
          <cell r="M5157">
            <v>0</v>
          </cell>
          <cell r="N5157">
            <v>0</v>
          </cell>
          <cell r="O5157">
            <v>0</v>
          </cell>
          <cell r="P5157">
            <v>0</v>
          </cell>
          <cell r="Q5157">
            <v>0</v>
          </cell>
          <cell r="R5157">
            <v>0</v>
          </cell>
          <cell r="S5157">
            <v>0</v>
          </cell>
          <cell r="T5157">
            <v>2149.06</v>
          </cell>
        </row>
        <row r="5158">
          <cell r="A5158">
            <v>27555122</v>
          </cell>
          <cell r="B5158" t="str">
            <v>27555122 Cenvat On Hold  50% MT07 EG-B2</v>
          </cell>
          <cell r="C5158">
            <v>0</v>
          </cell>
          <cell r="D5158">
            <v>0</v>
          </cell>
          <cell r="E5158">
            <v>0</v>
          </cell>
          <cell r="F5158">
            <v>0</v>
          </cell>
          <cell r="G5158">
            <v>0</v>
          </cell>
          <cell r="H5158">
            <v>0</v>
          </cell>
          <cell r="I5158">
            <v>0</v>
          </cell>
          <cell r="J5158">
            <v>0</v>
          </cell>
          <cell r="K5158">
            <v>0</v>
          </cell>
          <cell r="L5158">
            <v>0</v>
          </cell>
          <cell r="M5158">
            <v>0</v>
          </cell>
          <cell r="N5158">
            <v>0</v>
          </cell>
          <cell r="O5158">
            <v>0</v>
          </cell>
          <cell r="P5158">
            <v>0</v>
          </cell>
          <cell r="Q5158">
            <v>0</v>
          </cell>
          <cell r="R5158">
            <v>0</v>
          </cell>
          <cell r="S5158">
            <v>0</v>
          </cell>
          <cell r="T5158">
            <v>0</v>
          </cell>
        </row>
        <row r="5159">
          <cell r="A5159">
            <v>27555123</v>
          </cell>
          <cell r="B5159" t="str">
            <v>27555123 Cenvat On Hold  50% MT11  EG-B3</v>
          </cell>
          <cell r="C5159">
            <v>0</v>
          </cell>
          <cell r="D5159">
            <v>0</v>
          </cell>
          <cell r="E5159">
            <v>0</v>
          </cell>
          <cell r="F5159">
            <v>0</v>
          </cell>
          <cell r="G5159">
            <v>0</v>
          </cell>
          <cell r="H5159">
            <v>0</v>
          </cell>
          <cell r="I5159">
            <v>0</v>
          </cell>
          <cell r="J5159">
            <v>0</v>
          </cell>
          <cell r="K5159">
            <v>0</v>
          </cell>
          <cell r="L5159">
            <v>0</v>
          </cell>
          <cell r="M5159">
            <v>0</v>
          </cell>
          <cell r="N5159">
            <v>0</v>
          </cell>
          <cell r="O5159">
            <v>0</v>
          </cell>
          <cell r="P5159">
            <v>0</v>
          </cell>
          <cell r="Q5159">
            <v>0</v>
          </cell>
          <cell r="R5159">
            <v>0</v>
          </cell>
          <cell r="S5159">
            <v>0</v>
          </cell>
          <cell r="T5159">
            <v>0</v>
          </cell>
        </row>
        <row r="5160">
          <cell r="A5160">
            <v>27555129</v>
          </cell>
          <cell r="B5160" t="str">
            <v>27555129 Cenvat On Hold  50% F035 EG-F4</v>
          </cell>
          <cell r="C5160">
            <v>0</v>
          </cell>
          <cell r="D5160">
            <v>0</v>
          </cell>
          <cell r="E5160">
            <v>0</v>
          </cell>
          <cell r="F5160">
            <v>0</v>
          </cell>
          <cell r="G5160">
            <v>0</v>
          </cell>
          <cell r="H5160">
            <v>0</v>
          </cell>
          <cell r="I5160">
            <v>0</v>
          </cell>
          <cell r="J5160">
            <v>0</v>
          </cell>
          <cell r="K5160">
            <v>0</v>
          </cell>
          <cell r="L5160">
            <v>0</v>
          </cell>
          <cell r="M5160">
            <v>0</v>
          </cell>
          <cell r="N5160">
            <v>0</v>
          </cell>
          <cell r="O5160">
            <v>0</v>
          </cell>
          <cell r="P5160">
            <v>0</v>
          </cell>
          <cell r="Q5160">
            <v>0</v>
          </cell>
          <cell r="R5160">
            <v>0</v>
          </cell>
          <cell r="S5160">
            <v>0</v>
          </cell>
          <cell r="T5160">
            <v>0</v>
          </cell>
        </row>
        <row r="5161">
          <cell r="A5161">
            <v>27555131</v>
          </cell>
          <cell r="B5161" t="str">
            <v>27555131 Cenvat On Hold  50% A040 EG-A5</v>
          </cell>
          <cell r="C5161">
            <v>0</v>
          </cell>
          <cell r="D5161">
            <v>0</v>
          </cell>
          <cell r="E5161">
            <v>0</v>
          </cell>
          <cell r="F5161">
            <v>0</v>
          </cell>
          <cell r="G5161">
            <v>0</v>
          </cell>
          <cell r="H5161">
            <v>0</v>
          </cell>
          <cell r="I5161">
            <v>0</v>
          </cell>
          <cell r="J5161">
            <v>0</v>
          </cell>
          <cell r="K5161">
            <v>0</v>
          </cell>
          <cell r="L5161">
            <v>0</v>
          </cell>
          <cell r="M5161">
            <v>0</v>
          </cell>
          <cell r="N5161">
            <v>0</v>
          </cell>
          <cell r="O5161">
            <v>0</v>
          </cell>
          <cell r="P5161">
            <v>0</v>
          </cell>
          <cell r="Q5161">
            <v>0</v>
          </cell>
          <cell r="R5161">
            <v>0</v>
          </cell>
          <cell r="S5161">
            <v>0</v>
          </cell>
          <cell r="T5161">
            <v>0</v>
          </cell>
        </row>
        <row r="5162">
          <cell r="A5162">
            <v>27555132</v>
          </cell>
          <cell r="B5162" t="str">
            <v>27555132 Cenvat On Hold  50% F040 EG-A6</v>
          </cell>
          <cell r="C5162">
            <v>0</v>
          </cell>
          <cell r="D5162">
            <v>0</v>
          </cell>
          <cell r="E5162">
            <v>0</v>
          </cell>
          <cell r="F5162">
            <v>0</v>
          </cell>
          <cell r="G5162">
            <v>0</v>
          </cell>
          <cell r="H5162">
            <v>0</v>
          </cell>
          <cell r="I5162">
            <v>0</v>
          </cell>
          <cell r="J5162">
            <v>0</v>
          </cell>
          <cell r="K5162">
            <v>0</v>
          </cell>
          <cell r="L5162">
            <v>0</v>
          </cell>
          <cell r="M5162">
            <v>0</v>
          </cell>
          <cell r="N5162">
            <v>0</v>
          </cell>
          <cell r="O5162">
            <v>0</v>
          </cell>
          <cell r="P5162">
            <v>0</v>
          </cell>
          <cell r="Q5162">
            <v>0</v>
          </cell>
          <cell r="R5162">
            <v>0</v>
          </cell>
          <cell r="S5162">
            <v>0</v>
          </cell>
          <cell r="T5162">
            <v>0</v>
          </cell>
        </row>
        <row r="5163">
          <cell r="A5163">
            <v>27555133</v>
          </cell>
          <cell r="B5163" t="str">
            <v>27555133 Cenvat On Hold  50% SC01 EG-A7</v>
          </cell>
          <cell r="C5163">
            <v>0</v>
          </cell>
          <cell r="D5163">
            <v>0</v>
          </cell>
          <cell r="E5163">
            <v>0</v>
          </cell>
          <cell r="F5163">
            <v>0</v>
          </cell>
          <cell r="G5163">
            <v>0</v>
          </cell>
          <cell r="H5163">
            <v>0</v>
          </cell>
          <cell r="I5163">
            <v>0</v>
          </cell>
          <cell r="J5163">
            <v>0</v>
          </cell>
          <cell r="K5163">
            <v>0</v>
          </cell>
          <cell r="L5163">
            <v>0</v>
          </cell>
          <cell r="M5163">
            <v>0</v>
          </cell>
          <cell r="N5163">
            <v>0</v>
          </cell>
          <cell r="O5163">
            <v>0</v>
          </cell>
          <cell r="P5163">
            <v>0</v>
          </cell>
          <cell r="Q5163">
            <v>0</v>
          </cell>
          <cell r="R5163">
            <v>0</v>
          </cell>
          <cell r="S5163">
            <v>0</v>
          </cell>
          <cell r="T5163">
            <v>0</v>
          </cell>
        </row>
        <row r="5164">
          <cell r="A5164">
            <v>27556001</v>
          </cell>
          <cell r="B5164" t="str">
            <v>27556001 Aggregate Ed cess on Hold</v>
          </cell>
          <cell r="C5164">
            <v>0</v>
          </cell>
          <cell r="D5164">
            <v>0</v>
          </cell>
          <cell r="E5164">
            <v>0</v>
          </cell>
          <cell r="F5164">
            <v>0</v>
          </cell>
          <cell r="G5164">
            <v>0</v>
          </cell>
          <cell r="H5164">
            <v>0</v>
          </cell>
          <cell r="I5164">
            <v>0</v>
          </cell>
          <cell r="J5164">
            <v>0</v>
          </cell>
          <cell r="K5164">
            <v>0</v>
          </cell>
          <cell r="L5164">
            <v>0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  <cell r="Q5164">
            <v>0</v>
          </cell>
          <cell r="R5164">
            <v>0</v>
          </cell>
          <cell r="S5164">
            <v>0</v>
          </cell>
          <cell r="T5164">
            <v>0</v>
          </cell>
        </row>
        <row r="5165">
          <cell r="A5165">
            <v>27556002</v>
          </cell>
          <cell r="B5165" t="str">
            <v>27556002 Aggregate SHE cess on Hold</v>
          </cell>
          <cell r="C5165">
            <v>0</v>
          </cell>
          <cell r="D5165">
            <v>0</v>
          </cell>
          <cell r="E5165">
            <v>0</v>
          </cell>
          <cell r="F5165">
            <v>0</v>
          </cell>
          <cell r="G5165">
            <v>0</v>
          </cell>
          <cell r="H5165">
            <v>0</v>
          </cell>
          <cell r="I5165">
            <v>0</v>
          </cell>
          <cell r="J5165">
            <v>0</v>
          </cell>
          <cell r="K5165">
            <v>0</v>
          </cell>
          <cell r="L5165">
            <v>0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  <cell r="Q5165">
            <v>0</v>
          </cell>
          <cell r="R5165">
            <v>0</v>
          </cell>
          <cell r="S5165">
            <v>0</v>
          </cell>
          <cell r="T5165">
            <v>0</v>
          </cell>
        </row>
        <row r="5166">
          <cell r="A5166">
            <v>157</v>
          </cell>
          <cell r="B5166" t="str">
            <v>CENVAT Receivable............................</v>
          </cell>
          <cell r="C5166">
            <v>124999667.51000001</v>
          </cell>
          <cell r="D5166">
            <v>0</v>
          </cell>
          <cell r="E5166">
            <v>0</v>
          </cell>
          <cell r="F5166">
            <v>0</v>
          </cell>
          <cell r="G5166">
            <v>0</v>
          </cell>
          <cell r="H5166">
            <v>0</v>
          </cell>
          <cell r="I5166">
            <v>0</v>
          </cell>
          <cell r="J5166">
            <v>0</v>
          </cell>
          <cell r="K5166">
            <v>0</v>
          </cell>
          <cell r="L5166">
            <v>0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  <cell r="Q5166">
            <v>0</v>
          </cell>
          <cell r="R5166">
            <v>0</v>
          </cell>
          <cell r="S5166">
            <v>0</v>
          </cell>
          <cell r="T5166">
            <v>124999667.51000001</v>
          </cell>
        </row>
        <row r="5167">
          <cell r="A5167">
            <v>25653082</v>
          </cell>
          <cell r="B5167" t="str">
            <v>PLA NCCD Deposit MR02 EG-R2</v>
          </cell>
          <cell r="C5167">
            <v>431.6</v>
          </cell>
          <cell r="D5167">
            <v>0</v>
          </cell>
          <cell r="E5167">
            <v>0</v>
          </cell>
          <cell r="F5167">
            <v>0</v>
          </cell>
          <cell r="G5167">
            <v>0</v>
          </cell>
          <cell r="H5167">
            <v>0</v>
          </cell>
          <cell r="I5167">
            <v>0</v>
          </cell>
          <cell r="J5167">
            <v>0</v>
          </cell>
          <cell r="K5167">
            <v>0</v>
          </cell>
          <cell r="L5167">
            <v>0</v>
          </cell>
          <cell r="M5167">
            <v>0</v>
          </cell>
          <cell r="N5167">
            <v>0</v>
          </cell>
          <cell r="O5167">
            <v>0</v>
          </cell>
          <cell r="P5167">
            <v>0</v>
          </cell>
          <cell r="Q5167">
            <v>0</v>
          </cell>
          <cell r="R5167">
            <v>0</v>
          </cell>
          <cell r="S5167">
            <v>0</v>
          </cell>
          <cell r="T5167">
            <v>431.6</v>
          </cell>
        </row>
        <row r="5168">
          <cell r="A5168">
            <v>25654622</v>
          </cell>
          <cell r="B5168" t="str">
            <v>PLA SHE Cess MR01 EG-R1</v>
          </cell>
          <cell r="C5168">
            <v>29</v>
          </cell>
          <cell r="D5168">
            <v>0</v>
          </cell>
          <cell r="E5168">
            <v>0</v>
          </cell>
          <cell r="F5168">
            <v>0</v>
          </cell>
          <cell r="G5168">
            <v>0</v>
          </cell>
          <cell r="H5168">
            <v>0</v>
          </cell>
          <cell r="I5168">
            <v>0</v>
          </cell>
          <cell r="J5168">
            <v>0</v>
          </cell>
          <cell r="K5168">
            <v>0</v>
          </cell>
          <cell r="L5168">
            <v>0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  <cell r="Q5168">
            <v>0</v>
          </cell>
          <cell r="R5168">
            <v>0</v>
          </cell>
          <cell r="S5168">
            <v>0</v>
          </cell>
          <cell r="T5168">
            <v>29</v>
          </cell>
        </row>
        <row r="5169">
          <cell r="A5169">
            <v>25660063</v>
          </cell>
          <cell r="B5169" t="str">
            <v>25660063 Excise Duty Chargeable</v>
          </cell>
          <cell r="C5169">
            <v>0</v>
          </cell>
          <cell r="D5169">
            <v>0</v>
          </cell>
          <cell r="E5169">
            <v>0</v>
          </cell>
          <cell r="F5169">
            <v>0</v>
          </cell>
          <cell r="G5169">
            <v>0</v>
          </cell>
          <cell r="H5169">
            <v>0</v>
          </cell>
          <cell r="I5169">
            <v>0</v>
          </cell>
          <cell r="J5169">
            <v>0</v>
          </cell>
          <cell r="K5169">
            <v>0</v>
          </cell>
          <cell r="L5169">
            <v>0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  <cell r="Q5169">
            <v>0</v>
          </cell>
          <cell r="R5169">
            <v>0</v>
          </cell>
          <cell r="S5169">
            <v>0</v>
          </cell>
          <cell r="T5169">
            <v>0</v>
          </cell>
        </row>
        <row r="5170">
          <cell r="A5170">
            <v>25670001</v>
          </cell>
          <cell r="B5170" t="str">
            <v>25670001 Indirect Tax Recoverable</v>
          </cell>
          <cell r="C5170">
            <v>0</v>
          </cell>
          <cell r="D5170">
            <v>0</v>
          </cell>
          <cell r="E5170">
            <v>0</v>
          </cell>
          <cell r="F5170">
            <v>0</v>
          </cell>
          <cell r="G5170">
            <v>0</v>
          </cell>
          <cell r="H5170">
            <v>0</v>
          </cell>
          <cell r="I5170">
            <v>0</v>
          </cell>
          <cell r="J5170">
            <v>0</v>
          </cell>
          <cell r="K5170">
            <v>0</v>
          </cell>
          <cell r="L5170">
            <v>0</v>
          </cell>
          <cell r="M5170">
            <v>0</v>
          </cell>
          <cell r="N5170">
            <v>0</v>
          </cell>
          <cell r="O5170">
            <v>0</v>
          </cell>
          <cell r="P5170">
            <v>0</v>
          </cell>
          <cell r="Q5170">
            <v>0</v>
          </cell>
          <cell r="R5170">
            <v>0</v>
          </cell>
          <cell r="S5170">
            <v>0</v>
          </cell>
          <cell r="T5170">
            <v>0</v>
          </cell>
        </row>
        <row r="5171">
          <cell r="A5171">
            <v>25670003</v>
          </cell>
          <cell r="B5171" t="str">
            <v>25670003 Excise Transition Credit</v>
          </cell>
          <cell r="C5171">
            <v>124999206.91</v>
          </cell>
          <cell r="D5171">
            <v>0</v>
          </cell>
          <cell r="E5171">
            <v>0</v>
          </cell>
          <cell r="F5171">
            <v>0</v>
          </cell>
          <cell r="G5171">
            <v>0</v>
          </cell>
          <cell r="H5171">
            <v>0</v>
          </cell>
          <cell r="I5171">
            <v>0</v>
          </cell>
          <cell r="J5171">
            <v>0</v>
          </cell>
          <cell r="K5171">
            <v>0</v>
          </cell>
          <cell r="L5171">
            <v>0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  <cell r="Q5171">
            <v>0</v>
          </cell>
          <cell r="R5171">
            <v>0</v>
          </cell>
          <cell r="S5171">
            <v>0</v>
          </cell>
          <cell r="T5171">
            <v>124999206.91</v>
          </cell>
        </row>
        <row r="5172">
          <cell r="A5172">
            <v>27520083</v>
          </cell>
          <cell r="B5172" t="str">
            <v>27520083 RG23A BED  F025 EG-C1</v>
          </cell>
          <cell r="C5172">
            <v>0</v>
          </cell>
          <cell r="D5172">
            <v>0</v>
          </cell>
          <cell r="E5172">
            <v>0</v>
          </cell>
          <cell r="F5172">
            <v>0</v>
          </cell>
          <cell r="G5172">
            <v>0</v>
          </cell>
          <cell r="H5172">
            <v>0</v>
          </cell>
          <cell r="I5172">
            <v>0</v>
          </cell>
          <cell r="J5172">
            <v>0</v>
          </cell>
          <cell r="K5172">
            <v>0</v>
          </cell>
          <cell r="L5172">
            <v>0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  <cell r="Q5172">
            <v>0</v>
          </cell>
          <cell r="R5172">
            <v>0</v>
          </cell>
          <cell r="S5172">
            <v>0</v>
          </cell>
          <cell r="T5172">
            <v>0</v>
          </cell>
        </row>
        <row r="5173">
          <cell r="A5173">
            <v>27520084</v>
          </cell>
          <cell r="B5173" t="str">
            <v>27520084 RG23A BED  F026 EG-C2</v>
          </cell>
          <cell r="C5173">
            <v>0</v>
          </cell>
          <cell r="D5173">
            <v>0</v>
          </cell>
          <cell r="E5173">
            <v>0</v>
          </cell>
          <cell r="F5173">
            <v>0</v>
          </cell>
          <cell r="G5173">
            <v>0</v>
          </cell>
          <cell r="H5173">
            <v>0</v>
          </cell>
          <cell r="I5173">
            <v>0</v>
          </cell>
          <cell r="J5173">
            <v>0</v>
          </cell>
          <cell r="K5173">
            <v>0</v>
          </cell>
          <cell r="L5173">
            <v>0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  <cell r="Q5173">
            <v>0</v>
          </cell>
          <cell r="R5173">
            <v>0</v>
          </cell>
          <cell r="S5173">
            <v>0</v>
          </cell>
          <cell r="T5173">
            <v>0</v>
          </cell>
        </row>
        <row r="5174">
          <cell r="A5174">
            <v>27520085</v>
          </cell>
          <cell r="B5174" t="str">
            <v>27520085 RG23A BED  N001 EG-46</v>
          </cell>
          <cell r="C5174">
            <v>0</v>
          </cell>
          <cell r="D5174">
            <v>0</v>
          </cell>
          <cell r="E5174">
            <v>0</v>
          </cell>
          <cell r="F5174">
            <v>0</v>
          </cell>
          <cell r="G5174">
            <v>0</v>
          </cell>
          <cell r="H5174">
            <v>0</v>
          </cell>
          <cell r="I5174">
            <v>0</v>
          </cell>
          <cell r="J5174">
            <v>0</v>
          </cell>
          <cell r="K5174">
            <v>0</v>
          </cell>
          <cell r="L5174">
            <v>0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  <cell r="Q5174">
            <v>0</v>
          </cell>
          <cell r="R5174">
            <v>0</v>
          </cell>
          <cell r="S5174">
            <v>0</v>
          </cell>
          <cell r="T5174">
            <v>0</v>
          </cell>
        </row>
        <row r="5175">
          <cell r="A5175">
            <v>27520086</v>
          </cell>
          <cell r="B5175" t="str">
            <v>27520086 RG23A BED  F024 EG-V1</v>
          </cell>
          <cell r="C5175">
            <v>0</v>
          </cell>
          <cell r="D5175">
            <v>0</v>
          </cell>
          <cell r="E5175">
            <v>0</v>
          </cell>
          <cell r="F5175">
            <v>0</v>
          </cell>
          <cell r="G5175">
            <v>0</v>
          </cell>
          <cell r="H5175">
            <v>0</v>
          </cell>
          <cell r="I5175">
            <v>0</v>
          </cell>
          <cell r="J5175">
            <v>0</v>
          </cell>
          <cell r="K5175">
            <v>0</v>
          </cell>
          <cell r="L5175">
            <v>0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  <cell r="Q5175">
            <v>0</v>
          </cell>
          <cell r="R5175">
            <v>0</v>
          </cell>
          <cell r="S5175">
            <v>0</v>
          </cell>
          <cell r="T5175">
            <v>0</v>
          </cell>
        </row>
        <row r="5176">
          <cell r="A5176">
            <v>27520088</v>
          </cell>
          <cell r="B5176" t="str">
            <v>27520088 RG23A BED  A027 EG-86</v>
          </cell>
          <cell r="C5176">
            <v>0</v>
          </cell>
          <cell r="D5176">
            <v>0</v>
          </cell>
          <cell r="E5176">
            <v>0</v>
          </cell>
          <cell r="F5176">
            <v>0</v>
          </cell>
          <cell r="G5176">
            <v>0</v>
          </cell>
          <cell r="H5176">
            <v>0</v>
          </cell>
          <cell r="I5176">
            <v>0</v>
          </cell>
          <cell r="J5176">
            <v>0</v>
          </cell>
          <cell r="K5176">
            <v>0</v>
          </cell>
          <cell r="L5176">
            <v>0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  <cell r="Q5176">
            <v>0</v>
          </cell>
          <cell r="R5176">
            <v>0</v>
          </cell>
          <cell r="S5176">
            <v>0</v>
          </cell>
          <cell r="T5176">
            <v>0</v>
          </cell>
        </row>
        <row r="5177">
          <cell r="A5177">
            <v>27520583</v>
          </cell>
          <cell r="B5177" t="str">
            <v>27520583 RG23A AED  F025 EG-C1</v>
          </cell>
          <cell r="C5177">
            <v>0</v>
          </cell>
          <cell r="D5177">
            <v>0</v>
          </cell>
          <cell r="E5177">
            <v>0</v>
          </cell>
          <cell r="F5177">
            <v>0</v>
          </cell>
          <cell r="G5177">
            <v>0</v>
          </cell>
          <cell r="H5177">
            <v>0</v>
          </cell>
          <cell r="I5177">
            <v>0</v>
          </cell>
          <cell r="J5177">
            <v>0</v>
          </cell>
          <cell r="K5177">
            <v>0</v>
          </cell>
          <cell r="L5177">
            <v>0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  <cell r="Q5177">
            <v>0</v>
          </cell>
          <cell r="R5177">
            <v>0</v>
          </cell>
          <cell r="S5177">
            <v>0</v>
          </cell>
          <cell r="T5177">
            <v>0</v>
          </cell>
        </row>
        <row r="5178">
          <cell r="A5178">
            <v>27520584</v>
          </cell>
          <cell r="B5178" t="str">
            <v>27520584 RG23A AED  F026 EG-C2</v>
          </cell>
          <cell r="C5178">
            <v>0</v>
          </cell>
          <cell r="D5178">
            <v>0</v>
          </cell>
          <cell r="E5178">
            <v>0</v>
          </cell>
          <cell r="F5178">
            <v>0</v>
          </cell>
          <cell r="G5178">
            <v>0</v>
          </cell>
          <cell r="H5178">
            <v>0</v>
          </cell>
          <cell r="I5178">
            <v>0</v>
          </cell>
          <cell r="J5178">
            <v>0</v>
          </cell>
          <cell r="K5178">
            <v>0</v>
          </cell>
          <cell r="L5178">
            <v>0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  <cell r="Q5178">
            <v>0</v>
          </cell>
          <cell r="R5178">
            <v>0</v>
          </cell>
          <cell r="S5178">
            <v>0</v>
          </cell>
          <cell r="T5178">
            <v>0</v>
          </cell>
        </row>
        <row r="5179">
          <cell r="A5179">
            <v>27520585</v>
          </cell>
          <cell r="B5179" t="str">
            <v>27520585 RG23A AED  N001 EG-46</v>
          </cell>
          <cell r="C5179">
            <v>0</v>
          </cell>
          <cell r="D5179">
            <v>0</v>
          </cell>
          <cell r="E5179">
            <v>0</v>
          </cell>
          <cell r="F5179">
            <v>0</v>
          </cell>
          <cell r="G5179">
            <v>0</v>
          </cell>
          <cell r="H5179">
            <v>0</v>
          </cell>
          <cell r="I5179">
            <v>0</v>
          </cell>
          <cell r="J5179">
            <v>0</v>
          </cell>
          <cell r="K5179">
            <v>0</v>
          </cell>
          <cell r="L5179">
            <v>0</v>
          </cell>
          <cell r="M5179">
            <v>0</v>
          </cell>
          <cell r="N5179">
            <v>0</v>
          </cell>
          <cell r="O5179">
            <v>0</v>
          </cell>
          <cell r="P5179">
            <v>0</v>
          </cell>
          <cell r="Q5179">
            <v>0</v>
          </cell>
          <cell r="R5179">
            <v>0</v>
          </cell>
          <cell r="S5179">
            <v>0</v>
          </cell>
          <cell r="T5179">
            <v>0</v>
          </cell>
        </row>
        <row r="5180">
          <cell r="A5180">
            <v>27520586</v>
          </cell>
          <cell r="B5180" t="str">
            <v>27520586 RG23A AED  F024 EG-V1</v>
          </cell>
          <cell r="C5180">
            <v>0</v>
          </cell>
          <cell r="D5180">
            <v>0</v>
          </cell>
          <cell r="E5180">
            <v>0</v>
          </cell>
          <cell r="F5180">
            <v>0</v>
          </cell>
          <cell r="G5180">
            <v>0</v>
          </cell>
          <cell r="H5180">
            <v>0</v>
          </cell>
          <cell r="I5180">
            <v>0</v>
          </cell>
          <cell r="J5180">
            <v>0</v>
          </cell>
          <cell r="K5180">
            <v>0</v>
          </cell>
          <cell r="L5180">
            <v>0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  <cell r="Q5180">
            <v>0</v>
          </cell>
          <cell r="R5180">
            <v>0</v>
          </cell>
          <cell r="S5180">
            <v>0</v>
          </cell>
          <cell r="T5180">
            <v>0</v>
          </cell>
        </row>
        <row r="5181">
          <cell r="A5181">
            <v>27520588</v>
          </cell>
          <cell r="B5181" t="str">
            <v>27520588 RG23A AED  A027 EG-86</v>
          </cell>
          <cell r="C5181">
            <v>0</v>
          </cell>
          <cell r="D5181">
            <v>0</v>
          </cell>
          <cell r="E5181">
            <v>0</v>
          </cell>
          <cell r="F5181">
            <v>0</v>
          </cell>
          <cell r="G5181">
            <v>0</v>
          </cell>
          <cell r="H5181">
            <v>0</v>
          </cell>
          <cell r="I5181">
            <v>0</v>
          </cell>
          <cell r="J5181">
            <v>0</v>
          </cell>
          <cell r="K5181">
            <v>0</v>
          </cell>
          <cell r="L5181">
            <v>0</v>
          </cell>
          <cell r="M5181">
            <v>0</v>
          </cell>
          <cell r="N5181">
            <v>0</v>
          </cell>
          <cell r="O5181">
            <v>0</v>
          </cell>
          <cell r="P5181">
            <v>0</v>
          </cell>
          <cell r="Q5181">
            <v>0</v>
          </cell>
          <cell r="R5181">
            <v>0</v>
          </cell>
          <cell r="S5181">
            <v>0</v>
          </cell>
          <cell r="T5181">
            <v>0</v>
          </cell>
        </row>
        <row r="5182">
          <cell r="A5182">
            <v>27520589</v>
          </cell>
          <cell r="B5182" t="str">
            <v>27520589 RG23A AED  F023 EG-Z1</v>
          </cell>
          <cell r="C5182">
            <v>0</v>
          </cell>
          <cell r="D5182">
            <v>0</v>
          </cell>
          <cell r="E5182">
            <v>0</v>
          </cell>
          <cell r="F5182">
            <v>0</v>
          </cell>
          <cell r="G5182">
            <v>0</v>
          </cell>
          <cell r="H5182">
            <v>0</v>
          </cell>
          <cell r="I5182">
            <v>0</v>
          </cell>
          <cell r="J5182">
            <v>0</v>
          </cell>
          <cell r="K5182">
            <v>0</v>
          </cell>
          <cell r="L5182">
            <v>0</v>
          </cell>
          <cell r="M5182">
            <v>0</v>
          </cell>
          <cell r="N5182">
            <v>0</v>
          </cell>
          <cell r="O5182">
            <v>0</v>
          </cell>
          <cell r="P5182">
            <v>0</v>
          </cell>
          <cell r="Q5182">
            <v>0</v>
          </cell>
          <cell r="R5182">
            <v>0</v>
          </cell>
          <cell r="S5182">
            <v>0</v>
          </cell>
          <cell r="T5182">
            <v>0</v>
          </cell>
        </row>
        <row r="5183">
          <cell r="A5183">
            <v>27520590</v>
          </cell>
          <cell r="B5183" t="str">
            <v>27520590 RG23A AED  F027 EG-87</v>
          </cell>
          <cell r="C5183">
            <v>0</v>
          </cell>
          <cell r="D5183">
            <v>0</v>
          </cell>
          <cell r="E5183">
            <v>0</v>
          </cell>
          <cell r="F5183">
            <v>0</v>
          </cell>
          <cell r="G5183">
            <v>0</v>
          </cell>
          <cell r="H5183">
            <v>0</v>
          </cell>
          <cell r="I5183">
            <v>0</v>
          </cell>
          <cell r="J5183">
            <v>0</v>
          </cell>
          <cell r="K5183">
            <v>0</v>
          </cell>
          <cell r="L5183">
            <v>0</v>
          </cell>
          <cell r="M5183">
            <v>0</v>
          </cell>
          <cell r="N5183">
            <v>0</v>
          </cell>
          <cell r="O5183">
            <v>0</v>
          </cell>
          <cell r="P5183">
            <v>0</v>
          </cell>
          <cell r="Q5183">
            <v>0</v>
          </cell>
          <cell r="R5183">
            <v>0</v>
          </cell>
          <cell r="S5183">
            <v>0</v>
          </cell>
          <cell r="T5183">
            <v>0</v>
          </cell>
        </row>
        <row r="5184">
          <cell r="A5184">
            <v>27520597</v>
          </cell>
          <cell r="B5184" t="str">
            <v>27520597 RG23A AED  A031 EG-75</v>
          </cell>
          <cell r="C5184">
            <v>0</v>
          </cell>
          <cell r="D5184">
            <v>0</v>
          </cell>
          <cell r="E5184">
            <v>0</v>
          </cell>
          <cell r="F5184">
            <v>0</v>
          </cell>
          <cell r="G5184">
            <v>0</v>
          </cell>
          <cell r="H5184">
            <v>0</v>
          </cell>
          <cell r="I5184">
            <v>0</v>
          </cell>
          <cell r="J5184">
            <v>0</v>
          </cell>
          <cell r="K5184">
            <v>0</v>
          </cell>
          <cell r="L5184">
            <v>0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  <cell r="Q5184">
            <v>0</v>
          </cell>
          <cell r="R5184">
            <v>0</v>
          </cell>
          <cell r="S5184">
            <v>0</v>
          </cell>
          <cell r="T5184">
            <v>0</v>
          </cell>
        </row>
        <row r="5185">
          <cell r="A5185">
            <v>27520598</v>
          </cell>
          <cell r="B5185" t="str">
            <v>27520598 RG23A AED  F031 EG-76</v>
          </cell>
          <cell r="C5185">
            <v>0</v>
          </cell>
          <cell r="D5185">
            <v>0</v>
          </cell>
          <cell r="E5185">
            <v>0</v>
          </cell>
          <cell r="F5185">
            <v>0</v>
          </cell>
          <cell r="G5185">
            <v>0</v>
          </cell>
          <cell r="H5185">
            <v>0</v>
          </cell>
          <cell r="I5185">
            <v>0</v>
          </cell>
          <cell r="J5185">
            <v>0</v>
          </cell>
          <cell r="K5185">
            <v>0</v>
          </cell>
          <cell r="L5185">
            <v>0</v>
          </cell>
          <cell r="M5185">
            <v>0</v>
          </cell>
          <cell r="N5185">
            <v>0</v>
          </cell>
          <cell r="O5185">
            <v>0</v>
          </cell>
          <cell r="P5185">
            <v>0</v>
          </cell>
          <cell r="Q5185">
            <v>0</v>
          </cell>
          <cell r="R5185">
            <v>0</v>
          </cell>
          <cell r="S5185">
            <v>0</v>
          </cell>
          <cell r="T5185">
            <v>0</v>
          </cell>
        </row>
        <row r="5186">
          <cell r="A5186">
            <v>27520599</v>
          </cell>
          <cell r="B5186" t="str">
            <v>27520599 RG23A AED  SB01 EG-77</v>
          </cell>
          <cell r="C5186">
            <v>0</v>
          </cell>
          <cell r="D5186">
            <v>0</v>
          </cell>
          <cell r="E5186">
            <v>0</v>
          </cell>
          <cell r="F5186">
            <v>0</v>
          </cell>
          <cell r="G5186">
            <v>0</v>
          </cell>
          <cell r="H5186">
            <v>0</v>
          </cell>
          <cell r="I5186">
            <v>0</v>
          </cell>
          <cell r="J5186">
            <v>0</v>
          </cell>
          <cell r="K5186">
            <v>0</v>
          </cell>
          <cell r="L5186">
            <v>0</v>
          </cell>
          <cell r="M5186">
            <v>0</v>
          </cell>
          <cell r="N5186">
            <v>0</v>
          </cell>
          <cell r="O5186">
            <v>0</v>
          </cell>
          <cell r="P5186">
            <v>0</v>
          </cell>
          <cell r="Q5186">
            <v>0</v>
          </cell>
          <cell r="R5186">
            <v>0</v>
          </cell>
          <cell r="S5186">
            <v>0</v>
          </cell>
          <cell r="T5186">
            <v>0</v>
          </cell>
        </row>
        <row r="5187">
          <cell r="A5187">
            <v>27521083</v>
          </cell>
          <cell r="B5187" t="str">
            <v>27521083 RG23A SED  F025 EG-C1</v>
          </cell>
          <cell r="C5187">
            <v>0</v>
          </cell>
          <cell r="D5187">
            <v>0</v>
          </cell>
          <cell r="E5187">
            <v>0</v>
          </cell>
          <cell r="F5187">
            <v>0</v>
          </cell>
          <cell r="G5187">
            <v>0</v>
          </cell>
          <cell r="H5187">
            <v>0</v>
          </cell>
          <cell r="I5187">
            <v>0</v>
          </cell>
          <cell r="J5187">
            <v>0</v>
          </cell>
          <cell r="K5187">
            <v>0</v>
          </cell>
          <cell r="L5187">
            <v>0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  <cell r="Q5187">
            <v>0</v>
          </cell>
          <cell r="R5187">
            <v>0</v>
          </cell>
          <cell r="S5187">
            <v>0</v>
          </cell>
          <cell r="T5187">
            <v>0</v>
          </cell>
        </row>
        <row r="5188">
          <cell r="A5188">
            <v>27521084</v>
          </cell>
          <cell r="B5188" t="str">
            <v>27521084 RG23A SED  F026 EG-C2</v>
          </cell>
          <cell r="C5188">
            <v>0</v>
          </cell>
          <cell r="D5188">
            <v>0</v>
          </cell>
          <cell r="E5188">
            <v>0</v>
          </cell>
          <cell r="F5188">
            <v>0</v>
          </cell>
          <cell r="G5188">
            <v>0</v>
          </cell>
          <cell r="H5188">
            <v>0</v>
          </cell>
          <cell r="I5188">
            <v>0</v>
          </cell>
          <cell r="J5188">
            <v>0</v>
          </cell>
          <cell r="K5188">
            <v>0</v>
          </cell>
          <cell r="L5188">
            <v>0</v>
          </cell>
          <cell r="M5188">
            <v>0</v>
          </cell>
          <cell r="N5188">
            <v>0</v>
          </cell>
          <cell r="O5188">
            <v>0</v>
          </cell>
          <cell r="P5188">
            <v>0</v>
          </cell>
          <cell r="Q5188">
            <v>0</v>
          </cell>
          <cell r="R5188">
            <v>0</v>
          </cell>
          <cell r="S5188">
            <v>0</v>
          </cell>
          <cell r="T5188">
            <v>0</v>
          </cell>
        </row>
        <row r="5189">
          <cell r="A5189">
            <v>27521085</v>
          </cell>
          <cell r="B5189" t="str">
            <v>27521085 RG23A SED  N001 EG-46</v>
          </cell>
          <cell r="C5189">
            <v>0</v>
          </cell>
          <cell r="D5189">
            <v>0</v>
          </cell>
          <cell r="E5189">
            <v>0</v>
          </cell>
          <cell r="F5189">
            <v>0</v>
          </cell>
          <cell r="G5189">
            <v>0</v>
          </cell>
          <cell r="H5189">
            <v>0</v>
          </cell>
          <cell r="I5189">
            <v>0</v>
          </cell>
          <cell r="J5189">
            <v>0</v>
          </cell>
          <cell r="K5189">
            <v>0</v>
          </cell>
          <cell r="L5189">
            <v>0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  <cell r="Q5189">
            <v>0</v>
          </cell>
          <cell r="R5189">
            <v>0</v>
          </cell>
          <cell r="S5189">
            <v>0</v>
          </cell>
          <cell r="T5189">
            <v>0</v>
          </cell>
        </row>
        <row r="5190">
          <cell r="A5190">
            <v>27521086</v>
          </cell>
          <cell r="B5190" t="str">
            <v>27521086 RG23A SED  F024 EG-V1</v>
          </cell>
          <cell r="C5190">
            <v>0</v>
          </cell>
          <cell r="D5190">
            <v>0</v>
          </cell>
          <cell r="E5190">
            <v>0</v>
          </cell>
          <cell r="F5190">
            <v>0</v>
          </cell>
          <cell r="G5190">
            <v>0</v>
          </cell>
          <cell r="H5190">
            <v>0</v>
          </cell>
          <cell r="I5190">
            <v>0</v>
          </cell>
          <cell r="J5190">
            <v>0</v>
          </cell>
          <cell r="K5190">
            <v>0</v>
          </cell>
          <cell r="L5190">
            <v>0</v>
          </cell>
          <cell r="M5190">
            <v>0</v>
          </cell>
          <cell r="N5190">
            <v>0</v>
          </cell>
          <cell r="O5190">
            <v>0</v>
          </cell>
          <cell r="P5190">
            <v>0</v>
          </cell>
          <cell r="Q5190">
            <v>0</v>
          </cell>
          <cell r="R5190">
            <v>0</v>
          </cell>
          <cell r="S5190">
            <v>0</v>
          </cell>
          <cell r="T5190">
            <v>0</v>
          </cell>
        </row>
        <row r="5191">
          <cell r="A5191">
            <v>27521088</v>
          </cell>
          <cell r="B5191" t="str">
            <v>27521088 RG23A SED  A027 EG-86</v>
          </cell>
          <cell r="C5191">
            <v>0</v>
          </cell>
          <cell r="D5191">
            <v>0</v>
          </cell>
          <cell r="E5191">
            <v>0</v>
          </cell>
          <cell r="F5191">
            <v>0</v>
          </cell>
          <cell r="G5191">
            <v>0</v>
          </cell>
          <cell r="H5191">
            <v>0</v>
          </cell>
          <cell r="I5191">
            <v>0</v>
          </cell>
          <cell r="J5191">
            <v>0</v>
          </cell>
          <cell r="K5191">
            <v>0</v>
          </cell>
          <cell r="L5191">
            <v>0</v>
          </cell>
          <cell r="M5191">
            <v>0</v>
          </cell>
          <cell r="N5191">
            <v>0</v>
          </cell>
          <cell r="O5191">
            <v>0</v>
          </cell>
          <cell r="P5191">
            <v>0</v>
          </cell>
          <cell r="Q5191">
            <v>0</v>
          </cell>
          <cell r="R5191">
            <v>0</v>
          </cell>
          <cell r="S5191">
            <v>0</v>
          </cell>
          <cell r="T5191">
            <v>0</v>
          </cell>
        </row>
        <row r="5192">
          <cell r="A5192">
            <v>27521089</v>
          </cell>
          <cell r="B5192" t="str">
            <v>27521089 RG23A SED  F023 EG-Z1</v>
          </cell>
          <cell r="C5192">
            <v>0</v>
          </cell>
          <cell r="D5192">
            <v>0</v>
          </cell>
          <cell r="E5192">
            <v>0</v>
          </cell>
          <cell r="F5192">
            <v>0</v>
          </cell>
          <cell r="G5192">
            <v>0</v>
          </cell>
          <cell r="H5192">
            <v>0</v>
          </cell>
          <cell r="I5192">
            <v>0</v>
          </cell>
          <cell r="J5192">
            <v>0</v>
          </cell>
          <cell r="K5192">
            <v>0</v>
          </cell>
          <cell r="L5192">
            <v>0</v>
          </cell>
          <cell r="M5192">
            <v>0</v>
          </cell>
          <cell r="N5192">
            <v>0</v>
          </cell>
          <cell r="O5192">
            <v>0</v>
          </cell>
          <cell r="P5192">
            <v>0</v>
          </cell>
          <cell r="Q5192">
            <v>0</v>
          </cell>
          <cell r="R5192">
            <v>0</v>
          </cell>
          <cell r="S5192">
            <v>0</v>
          </cell>
          <cell r="T5192">
            <v>0</v>
          </cell>
        </row>
        <row r="5193">
          <cell r="A5193">
            <v>27521090</v>
          </cell>
          <cell r="B5193" t="str">
            <v>27521090 RG23A SED  F027 EG-87</v>
          </cell>
          <cell r="C5193">
            <v>0</v>
          </cell>
          <cell r="D5193">
            <v>0</v>
          </cell>
          <cell r="E5193">
            <v>0</v>
          </cell>
          <cell r="F5193">
            <v>0</v>
          </cell>
          <cell r="G5193">
            <v>0</v>
          </cell>
          <cell r="H5193">
            <v>0</v>
          </cell>
          <cell r="I5193">
            <v>0</v>
          </cell>
          <cell r="J5193">
            <v>0</v>
          </cell>
          <cell r="K5193">
            <v>0</v>
          </cell>
          <cell r="L5193">
            <v>0</v>
          </cell>
          <cell r="M5193">
            <v>0</v>
          </cell>
          <cell r="N5193">
            <v>0</v>
          </cell>
          <cell r="O5193">
            <v>0</v>
          </cell>
          <cell r="P5193">
            <v>0</v>
          </cell>
          <cell r="Q5193">
            <v>0</v>
          </cell>
          <cell r="R5193">
            <v>0</v>
          </cell>
          <cell r="S5193">
            <v>0</v>
          </cell>
          <cell r="T5193">
            <v>0</v>
          </cell>
        </row>
        <row r="5194">
          <cell r="A5194">
            <v>27521097</v>
          </cell>
          <cell r="B5194" t="str">
            <v>27521097 RG23A SED  A031 EG-75</v>
          </cell>
          <cell r="C5194">
            <v>0</v>
          </cell>
          <cell r="D5194">
            <v>0</v>
          </cell>
          <cell r="E5194">
            <v>0</v>
          </cell>
          <cell r="F5194">
            <v>0</v>
          </cell>
          <cell r="G5194">
            <v>0</v>
          </cell>
          <cell r="H5194">
            <v>0</v>
          </cell>
          <cell r="I5194">
            <v>0</v>
          </cell>
          <cell r="J5194">
            <v>0</v>
          </cell>
          <cell r="K5194">
            <v>0</v>
          </cell>
          <cell r="L5194">
            <v>0</v>
          </cell>
          <cell r="M5194">
            <v>0</v>
          </cell>
          <cell r="N5194">
            <v>0</v>
          </cell>
          <cell r="O5194">
            <v>0</v>
          </cell>
          <cell r="P5194">
            <v>0</v>
          </cell>
          <cell r="Q5194">
            <v>0</v>
          </cell>
          <cell r="R5194">
            <v>0</v>
          </cell>
          <cell r="S5194">
            <v>0</v>
          </cell>
          <cell r="T5194">
            <v>0</v>
          </cell>
        </row>
        <row r="5195">
          <cell r="A5195">
            <v>27521098</v>
          </cell>
          <cell r="B5195" t="str">
            <v>27521098 RG23A SED  F031 EG-76</v>
          </cell>
          <cell r="C5195">
            <v>0</v>
          </cell>
          <cell r="D5195">
            <v>0</v>
          </cell>
          <cell r="E5195">
            <v>0</v>
          </cell>
          <cell r="F5195">
            <v>0</v>
          </cell>
          <cell r="G5195">
            <v>0</v>
          </cell>
          <cell r="H5195">
            <v>0</v>
          </cell>
          <cell r="I5195">
            <v>0</v>
          </cell>
          <cell r="J5195">
            <v>0</v>
          </cell>
          <cell r="K5195">
            <v>0</v>
          </cell>
          <cell r="L5195">
            <v>0</v>
          </cell>
          <cell r="M5195">
            <v>0</v>
          </cell>
          <cell r="N5195">
            <v>0</v>
          </cell>
          <cell r="O5195">
            <v>0</v>
          </cell>
          <cell r="P5195">
            <v>0</v>
          </cell>
          <cell r="Q5195">
            <v>0</v>
          </cell>
          <cell r="R5195">
            <v>0</v>
          </cell>
          <cell r="S5195">
            <v>0</v>
          </cell>
          <cell r="T5195">
            <v>0</v>
          </cell>
        </row>
        <row r="5196">
          <cell r="A5196">
            <v>27521099</v>
          </cell>
          <cell r="B5196" t="str">
            <v>27521099 RG23A SED  SB01 EG-77</v>
          </cell>
          <cell r="C5196">
            <v>0</v>
          </cell>
          <cell r="D5196">
            <v>0</v>
          </cell>
          <cell r="E5196">
            <v>0</v>
          </cell>
          <cell r="F5196">
            <v>0</v>
          </cell>
          <cell r="G5196">
            <v>0</v>
          </cell>
          <cell r="H5196">
            <v>0</v>
          </cell>
          <cell r="I5196">
            <v>0</v>
          </cell>
          <cell r="J5196">
            <v>0</v>
          </cell>
          <cell r="K5196">
            <v>0</v>
          </cell>
          <cell r="L5196">
            <v>0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  <cell r="Q5196">
            <v>0</v>
          </cell>
          <cell r="R5196">
            <v>0</v>
          </cell>
          <cell r="S5196">
            <v>0</v>
          </cell>
          <cell r="T5196">
            <v>0</v>
          </cell>
        </row>
        <row r="5197">
          <cell r="A5197">
            <v>27521583</v>
          </cell>
          <cell r="B5197" t="str">
            <v>27521583 RG23A NCCD  F025 EG-C1</v>
          </cell>
          <cell r="C5197">
            <v>0</v>
          </cell>
          <cell r="D5197">
            <v>0</v>
          </cell>
          <cell r="E5197">
            <v>0</v>
          </cell>
          <cell r="F5197">
            <v>0</v>
          </cell>
          <cell r="G5197">
            <v>0</v>
          </cell>
          <cell r="H5197">
            <v>0</v>
          </cell>
          <cell r="I5197">
            <v>0</v>
          </cell>
          <cell r="J5197">
            <v>0</v>
          </cell>
          <cell r="K5197">
            <v>0</v>
          </cell>
          <cell r="L5197">
            <v>0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  <cell r="Q5197">
            <v>0</v>
          </cell>
          <cell r="R5197">
            <v>0</v>
          </cell>
          <cell r="S5197">
            <v>0</v>
          </cell>
          <cell r="T5197">
            <v>0</v>
          </cell>
        </row>
        <row r="5198">
          <cell r="A5198">
            <v>27521584</v>
          </cell>
          <cell r="B5198" t="str">
            <v>27521584 RG23A NCCD  F026 EG-C2</v>
          </cell>
          <cell r="C5198">
            <v>0</v>
          </cell>
          <cell r="D5198">
            <v>0</v>
          </cell>
          <cell r="E5198">
            <v>0</v>
          </cell>
          <cell r="F5198">
            <v>0</v>
          </cell>
          <cell r="G5198">
            <v>0</v>
          </cell>
          <cell r="H5198">
            <v>0</v>
          </cell>
          <cell r="I5198">
            <v>0</v>
          </cell>
          <cell r="J5198">
            <v>0</v>
          </cell>
          <cell r="K5198">
            <v>0</v>
          </cell>
          <cell r="L5198">
            <v>0</v>
          </cell>
          <cell r="M5198">
            <v>0</v>
          </cell>
          <cell r="N5198">
            <v>0</v>
          </cell>
          <cell r="O5198">
            <v>0</v>
          </cell>
          <cell r="P5198">
            <v>0</v>
          </cell>
          <cell r="Q5198">
            <v>0</v>
          </cell>
          <cell r="R5198">
            <v>0</v>
          </cell>
          <cell r="S5198">
            <v>0</v>
          </cell>
          <cell r="T5198">
            <v>0</v>
          </cell>
        </row>
        <row r="5199">
          <cell r="A5199">
            <v>27521585</v>
          </cell>
          <cell r="B5199" t="str">
            <v>27521585 RG23A NCCD  N001 EG-46</v>
          </cell>
          <cell r="C5199">
            <v>0</v>
          </cell>
          <cell r="D5199">
            <v>0</v>
          </cell>
          <cell r="E5199">
            <v>0</v>
          </cell>
          <cell r="F5199">
            <v>0</v>
          </cell>
          <cell r="G5199">
            <v>0</v>
          </cell>
          <cell r="H5199">
            <v>0</v>
          </cell>
          <cell r="I5199">
            <v>0</v>
          </cell>
          <cell r="J5199">
            <v>0</v>
          </cell>
          <cell r="K5199">
            <v>0</v>
          </cell>
          <cell r="L5199">
            <v>0</v>
          </cell>
          <cell r="M5199">
            <v>0</v>
          </cell>
          <cell r="N5199">
            <v>0</v>
          </cell>
          <cell r="O5199">
            <v>0</v>
          </cell>
          <cell r="P5199">
            <v>0</v>
          </cell>
          <cell r="Q5199">
            <v>0</v>
          </cell>
          <cell r="R5199">
            <v>0</v>
          </cell>
          <cell r="S5199">
            <v>0</v>
          </cell>
          <cell r="T5199">
            <v>0</v>
          </cell>
        </row>
        <row r="5200">
          <cell r="A5200">
            <v>27521586</v>
          </cell>
          <cell r="B5200" t="str">
            <v>27521586 RG23A NCCD  F024 EG-V1</v>
          </cell>
          <cell r="C5200">
            <v>0</v>
          </cell>
          <cell r="D5200">
            <v>0</v>
          </cell>
          <cell r="E5200">
            <v>0</v>
          </cell>
          <cell r="F5200">
            <v>0</v>
          </cell>
          <cell r="G5200">
            <v>0</v>
          </cell>
          <cell r="H5200">
            <v>0</v>
          </cell>
          <cell r="I5200">
            <v>0</v>
          </cell>
          <cell r="J5200">
            <v>0</v>
          </cell>
          <cell r="K5200">
            <v>0</v>
          </cell>
          <cell r="L5200">
            <v>0</v>
          </cell>
          <cell r="M5200">
            <v>0</v>
          </cell>
          <cell r="N5200">
            <v>0</v>
          </cell>
          <cell r="O5200">
            <v>0</v>
          </cell>
          <cell r="P5200">
            <v>0</v>
          </cell>
          <cell r="Q5200">
            <v>0</v>
          </cell>
          <cell r="R5200">
            <v>0</v>
          </cell>
          <cell r="S5200">
            <v>0</v>
          </cell>
          <cell r="T5200">
            <v>0</v>
          </cell>
        </row>
        <row r="5201">
          <cell r="A5201">
            <v>27521588</v>
          </cell>
          <cell r="B5201" t="str">
            <v>27521588 RG23A NCCD  A027 EG-86</v>
          </cell>
          <cell r="C5201">
            <v>0</v>
          </cell>
          <cell r="D5201">
            <v>0</v>
          </cell>
          <cell r="E5201">
            <v>0</v>
          </cell>
          <cell r="F5201">
            <v>0</v>
          </cell>
          <cell r="G5201">
            <v>0</v>
          </cell>
          <cell r="H5201">
            <v>0</v>
          </cell>
          <cell r="I5201">
            <v>0</v>
          </cell>
          <cell r="J5201">
            <v>0</v>
          </cell>
          <cell r="K5201">
            <v>0</v>
          </cell>
          <cell r="L5201">
            <v>0</v>
          </cell>
          <cell r="M5201">
            <v>0</v>
          </cell>
          <cell r="N5201">
            <v>0</v>
          </cell>
          <cell r="O5201">
            <v>0</v>
          </cell>
          <cell r="P5201">
            <v>0</v>
          </cell>
          <cell r="Q5201">
            <v>0</v>
          </cell>
          <cell r="R5201">
            <v>0</v>
          </cell>
          <cell r="S5201">
            <v>0</v>
          </cell>
          <cell r="T5201">
            <v>0</v>
          </cell>
        </row>
        <row r="5202">
          <cell r="A5202">
            <v>27521589</v>
          </cell>
          <cell r="B5202" t="str">
            <v>27521589 RG23A NCCD  F023 EG-Z1</v>
          </cell>
          <cell r="C5202">
            <v>0</v>
          </cell>
          <cell r="D5202">
            <v>0</v>
          </cell>
          <cell r="E5202">
            <v>0</v>
          </cell>
          <cell r="F5202">
            <v>0</v>
          </cell>
          <cell r="G5202">
            <v>0</v>
          </cell>
          <cell r="H5202">
            <v>0</v>
          </cell>
          <cell r="I5202">
            <v>0</v>
          </cell>
          <cell r="J5202">
            <v>0</v>
          </cell>
          <cell r="K5202">
            <v>0</v>
          </cell>
          <cell r="L5202">
            <v>0</v>
          </cell>
          <cell r="M5202">
            <v>0</v>
          </cell>
          <cell r="N5202">
            <v>0</v>
          </cell>
          <cell r="O5202">
            <v>0</v>
          </cell>
          <cell r="P5202">
            <v>0</v>
          </cell>
          <cell r="Q5202">
            <v>0</v>
          </cell>
          <cell r="R5202">
            <v>0</v>
          </cell>
          <cell r="S5202">
            <v>0</v>
          </cell>
          <cell r="T5202">
            <v>0</v>
          </cell>
        </row>
        <row r="5203">
          <cell r="A5203">
            <v>27521590</v>
          </cell>
          <cell r="B5203" t="str">
            <v>27521590 RG23A NCCD  F027 EG-87</v>
          </cell>
          <cell r="C5203">
            <v>0</v>
          </cell>
          <cell r="D5203">
            <v>0</v>
          </cell>
          <cell r="E5203">
            <v>0</v>
          </cell>
          <cell r="F5203">
            <v>0</v>
          </cell>
          <cell r="G5203">
            <v>0</v>
          </cell>
          <cell r="H5203">
            <v>0</v>
          </cell>
          <cell r="I5203">
            <v>0</v>
          </cell>
          <cell r="J5203">
            <v>0</v>
          </cell>
          <cell r="K5203">
            <v>0</v>
          </cell>
          <cell r="L5203">
            <v>0</v>
          </cell>
          <cell r="M5203">
            <v>0</v>
          </cell>
          <cell r="N5203">
            <v>0</v>
          </cell>
          <cell r="O5203">
            <v>0</v>
          </cell>
          <cell r="P5203">
            <v>0</v>
          </cell>
          <cell r="Q5203">
            <v>0</v>
          </cell>
          <cell r="R5203">
            <v>0</v>
          </cell>
          <cell r="S5203">
            <v>0</v>
          </cell>
          <cell r="T5203">
            <v>0</v>
          </cell>
        </row>
        <row r="5204">
          <cell r="A5204">
            <v>27521597</v>
          </cell>
          <cell r="B5204" t="str">
            <v>27521597 RG23A NCCD  A031 EG-75</v>
          </cell>
          <cell r="C5204">
            <v>0</v>
          </cell>
          <cell r="D5204">
            <v>0</v>
          </cell>
          <cell r="E5204">
            <v>0</v>
          </cell>
          <cell r="F5204">
            <v>0</v>
          </cell>
          <cell r="G5204">
            <v>0</v>
          </cell>
          <cell r="H5204">
            <v>0</v>
          </cell>
          <cell r="I5204">
            <v>0</v>
          </cell>
          <cell r="J5204">
            <v>0</v>
          </cell>
          <cell r="K5204">
            <v>0</v>
          </cell>
          <cell r="L5204">
            <v>0</v>
          </cell>
          <cell r="M5204">
            <v>0</v>
          </cell>
          <cell r="N5204">
            <v>0</v>
          </cell>
          <cell r="O5204">
            <v>0</v>
          </cell>
          <cell r="P5204">
            <v>0</v>
          </cell>
          <cell r="Q5204">
            <v>0</v>
          </cell>
          <cell r="R5204">
            <v>0</v>
          </cell>
          <cell r="S5204">
            <v>0</v>
          </cell>
          <cell r="T5204">
            <v>0</v>
          </cell>
        </row>
        <row r="5205">
          <cell r="A5205">
            <v>27521598</v>
          </cell>
          <cell r="B5205" t="str">
            <v>27521598 RG23A NCCD  F031 EG-76</v>
          </cell>
          <cell r="C5205">
            <v>0</v>
          </cell>
          <cell r="D5205">
            <v>0</v>
          </cell>
          <cell r="E5205">
            <v>0</v>
          </cell>
          <cell r="F5205">
            <v>0</v>
          </cell>
          <cell r="G5205">
            <v>0</v>
          </cell>
          <cell r="H5205">
            <v>0</v>
          </cell>
          <cell r="I5205">
            <v>0</v>
          </cell>
          <cell r="J5205">
            <v>0</v>
          </cell>
          <cell r="K5205">
            <v>0</v>
          </cell>
          <cell r="L5205">
            <v>0</v>
          </cell>
          <cell r="M5205">
            <v>0</v>
          </cell>
          <cell r="N5205">
            <v>0</v>
          </cell>
          <cell r="O5205">
            <v>0</v>
          </cell>
          <cell r="P5205">
            <v>0</v>
          </cell>
          <cell r="Q5205">
            <v>0</v>
          </cell>
          <cell r="R5205">
            <v>0</v>
          </cell>
          <cell r="S5205">
            <v>0</v>
          </cell>
          <cell r="T5205">
            <v>0</v>
          </cell>
        </row>
        <row r="5206">
          <cell r="A5206">
            <v>27521599</v>
          </cell>
          <cell r="B5206" t="str">
            <v>27521599 RG23A NCCD  SB01 EG-77</v>
          </cell>
          <cell r="C5206">
            <v>0</v>
          </cell>
          <cell r="D5206">
            <v>0</v>
          </cell>
          <cell r="E5206">
            <v>0</v>
          </cell>
          <cell r="F5206">
            <v>0</v>
          </cell>
          <cell r="G5206">
            <v>0</v>
          </cell>
          <cell r="H5206">
            <v>0</v>
          </cell>
          <cell r="I5206">
            <v>0</v>
          </cell>
          <cell r="J5206">
            <v>0</v>
          </cell>
          <cell r="K5206">
            <v>0</v>
          </cell>
          <cell r="L5206">
            <v>0</v>
          </cell>
          <cell r="M5206">
            <v>0</v>
          </cell>
          <cell r="N5206">
            <v>0</v>
          </cell>
          <cell r="O5206">
            <v>0</v>
          </cell>
          <cell r="P5206">
            <v>0</v>
          </cell>
          <cell r="Q5206">
            <v>0</v>
          </cell>
          <cell r="R5206">
            <v>0</v>
          </cell>
          <cell r="S5206">
            <v>0</v>
          </cell>
          <cell r="T5206">
            <v>0</v>
          </cell>
        </row>
        <row r="5207">
          <cell r="A5207">
            <v>27522583</v>
          </cell>
          <cell r="B5207" t="str">
            <v>27522583 RG23A Ed Cess F025 EG-C1</v>
          </cell>
          <cell r="C5207">
            <v>0</v>
          </cell>
          <cell r="D5207">
            <v>0</v>
          </cell>
          <cell r="E5207">
            <v>0</v>
          </cell>
          <cell r="F5207">
            <v>0</v>
          </cell>
          <cell r="G5207">
            <v>0</v>
          </cell>
          <cell r="H5207">
            <v>0</v>
          </cell>
          <cell r="I5207">
            <v>0</v>
          </cell>
          <cell r="J5207">
            <v>0</v>
          </cell>
          <cell r="K5207">
            <v>0</v>
          </cell>
          <cell r="L5207">
            <v>0</v>
          </cell>
          <cell r="M5207">
            <v>0</v>
          </cell>
          <cell r="N5207">
            <v>0</v>
          </cell>
          <cell r="O5207">
            <v>0</v>
          </cell>
          <cell r="P5207">
            <v>0</v>
          </cell>
          <cell r="Q5207">
            <v>0</v>
          </cell>
          <cell r="R5207">
            <v>0</v>
          </cell>
          <cell r="S5207">
            <v>0</v>
          </cell>
          <cell r="T5207">
            <v>0</v>
          </cell>
        </row>
        <row r="5208">
          <cell r="A5208">
            <v>27522584</v>
          </cell>
          <cell r="B5208" t="str">
            <v>27522584 RG23A Ed Cess F026 EG-C2</v>
          </cell>
          <cell r="C5208">
            <v>0</v>
          </cell>
          <cell r="D5208">
            <v>0</v>
          </cell>
          <cell r="E5208">
            <v>0</v>
          </cell>
          <cell r="F5208">
            <v>0</v>
          </cell>
          <cell r="G5208">
            <v>0</v>
          </cell>
          <cell r="H5208">
            <v>0</v>
          </cell>
          <cell r="I5208">
            <v>0</v>
          </cell>
          <cell r="J5208">
            <v>0</v>
          </cell>
          <cell r="K5208">
            <v>0</v>
          </cell>
          <cell r="L5208">
            <v>0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  <cell r="Q5208">
            <v>0</v>
          </cell>
          <cell r="R5208">
            <v>0</v>
          </cell>
          <cell r="S5208">
            <v>0</v>
          </cell>
          <cell r="T5208">
            <v>0</v>
          </cell>
        </row>
        <row r="5209">
          <cell r="A5209">
            <v>27522585</v>
          </cell>
          <cell r="B5209" t="str">
            <v>27522585 RG23A Ed Cess N001 EG-46</v>
          </cell>
          <cell r="C5209">
            <v>0</v>
          </cell>
          <cell r="D5209">
            <v>0</v>
          </cell>
          <cell r="E5209">
            <v>0</v>
          </cell>
          <cell r="F5209">
            <v>0</v>
          </cell>
          <cell r="G5209">
            <v>0</v>
          </cell>
          <cell r="H5209">
            <v>0</v>
          </cell>
          <cell r="I5209">
            <v>0</v>
          </cell>
          <cell r="J5209">
            <v>0</v>
          </cell>
          <cell r="K5209">
            <v>0</v>
          </cell>
          <cell r="L5209">
            <v>0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  <cell r="Q5209">
            <v>0</v>
          </cell>
          <cell r="R5209">
            <v>0</v>
          </cell>
          <cell r="S5209">
            <v>0</v>
          </cell>
          <cell r="T5209">
            <v>0</v>
          </cell>
        </row>
        <row r="5210">
          <cell r="A5210">
            <v>27522586</v>
          </cell>
          <cell r="B5210" t="str">
            <v>27522586 RG23A Ed Cess F024 EG-V1</v>
          </cell>
          <cell r="C5210">
            <v>0</v>
          </cell>
          <cell r="D5210">
            <v>0</v>
          </cell>
          <cell r="E5210">
            <v>0</v>
          </cell>
          <cell r="F5210">
            <v>0</v>
          </cell>
          <cell r="G5210">
            <v>0</v>
          </cell>
          <cell r="H5210">
            <v>0</v>
          </cell>
          <cell r="I5210">
            <v>0</v>
          </cell>
          <cell r="J5210">
            <v>0</v>
          </cell>
          <cell r="K5210">
            <v>0</v>
          </cell>
          <cell r="L5210">
            <v>0</v>
          </cell>
          <cell r="M5210">
            <v>0</v>
          </cell>
          <cell r="N5210">
            <v>0</v>
          </cell>
          <cell r="O5210">
            <v>0</v>
          </cell>
          <cell r="P5210">
            <v>0</v>
          </cell>
          <cell r="Q5210">
            <v>0</v>
          </cell>
          <cell r="R5210">
            <v>0</v>
          </cell>
          <cell r="S5210">
            <v>0</v>
          </cell>
          <cell r="T5210">
            <v>0</v>
          </cell>
        </row>
        <row r="5211">
          <cell r="A5211">
            <v>27522588</v>
          </cell>
          <cell r="B5211" t="str">
            <v>27522588 RG23A Ed Cess A027 EG-86</v>
          </cell>
          <cell r="C5211">
            <v>0</v>
          </cell>
          <cell r="D5211">
            <v>0</v>
          </cell>
          <cell r="E5211">
            <v>0</v>
          </cell>
          <cell r="F5211">
            <v>0</v>
          </cell>
          <cell r="G5211">
            <v>0</v>
          </cell>
          <cell r="H5211">
            <v>0</v>
          </cell>
          <cell r="I5211">
            <v>0</v>
          </cell>
          <cell r="J5211">
            <v>0</v>
          </cell>
          <cell r="K5211">
            <v>0</v>
          </cell>
          <cell r="L5211">
            <v>0</v>
          </cell>
          <cell r="M5211">
            <v>0</v>
          </cell>
          <cell r="N5211">
            <v>0</v>
          </cell>
          <cell r="O5211">
            <v>0</v>
          </cell>
          <cell r="P5211">
            <v>0</v>
          </cell>
          <cell r="Q5211">
            <v>0</v>
          </cell>
          <cell r="R5211">
            <v>0</v>
          </cell>
          <cell r="S5211">
            <v>0</v>
          </cell>
          <cell r="T5211">
            <v>0</v>
          </cell>
        </row>
        <row r="5212">
          <cell r="A5212">
            <v>27522589</v>
          </cell>
          <cell r="B5212" t="str">
            <v>27522589 RG23A Ed Cess F023 EG-Z1</v>
          </cell>
          <cell r="C5212">
            <v>0</v>
          </cell>
          <cell r="D5212">
            <v>0</v>
          </cell>
          <cell r="E5212">
            <v>0</v>
          </cell>
          <cell r="F5212">
            <v>0</v>
          </cell>
          <cell r="G5212">
            <v>0</v>
          </cell>
          <cell r="H5212">
            <v>0</v>
          </cell>
          <cell r="I5212">
            <v>0</v>
          </cell>
          <cell r="J5212">
            <v>0</v>
          </cell>
          <cell r="K5212">
            <v>0</v>
          </cell>
          <cell r="L5212">
            <v>0</v>
          </cell>
          <cell r="M5212">
            <v>0</v>
          </cell>
          <cell r="N5212">
            <v>0</v>
          </cell>
          <cell r="O5212">
            <v>0</v>
          </cell>
          <cell r="P5212">
            <v>0</v>
          </cell>
          <cell r="Q5212">
            <v>0</v>
          </cell>
          <cell r="R5212">
            <v>0</v>
          </cell>
          <cell r="S5212">
            <v>0</v>
          </cell>
          <cell r="T5212">
            <v>0</v>
          </cell>
        </row>
        <row r="5213">
          <cell r="A5213">
            <v>27522590</v>
          </cell>
          <cell r="B5213" t="str">
            <v>27522590 RG23A Ed Cess F027 EG-87</v>
          </cell>
          <cell r="C5213">
            <v>0</v>
          </cell>
          <cell r="D5213">
            <v>0</v>
          </cell>
          <cell r="E5213">
            <v>0</v>
          </cell>
          <cell r="F5213">
            <v>0</v>
          </cell>
          <cell r="G5213">
            <v>0</v>
          </cell>
          <cell r="H5213">
            <v>0</v>
          </cell>
          <cell r="I5213">
            <v>0</v>
          </cell>
          <cell r="J5213">
            <v>0</v>
          </cell>
          <cell r="K5213">
            <v>0</v>
          </cell>
          <cell r="L5213">
            <v>0</v>
          </cell>
          <cell r="M5213">
            <v>0</v>
          </cell>
          <cell r="N5213">
            <v>0</v>
          </cell>
          <cell r="O5213">
            <v>0</v>
          </cell>
          <cell r="P5213">
            <v>0</v>
          </cell>
          <cell r="Q5213">
            <v>0</v>
          </cell>
          <cell r="R5213">
            <v>0</v>
          </cell>
          <cell r="S5213">
            <v>0</v>
          </cell>
          <cell r="T5213">
            <v>0</v>
          </cell>
        </row>
        <row r="5214">
          <cell r="A5214">
            <v>27522597</v>
          </cell>
          <cell r="B5214" t="str">
            <v>27522597 RG23A Ed Cess A031 EG-75</v>
          </cell>
          <cell r="C5214">
            <v>0</v>
          </cell>
          <cell r="D5214">
            <v>0</v>
          </cell>
          <cell r="E5214">
            <v>0</v>
          </cell>
          <cell r="F5214">
            <v>0</v>
          </cell>
          <cell r="G5214">
            <v>0</v>
          </cell>
          <cell r="H5214">
            <v>0</v>
          </cell>
          <cell r="I5214">
            <v>0</v>
          </cell>
          <cell r="J5214">
            <v>0</v>
          </cell>
          <cell r="K5214">
            <v>0</v>
          </cell>
          <cell r="L5214">
            <v>0</v>
          </cell>
          <cell r="M5214">
            <v>0</v>
          </cell>
          <cell r="N5214">
            <v>0</v>
          </cell>
          <cell r="O5214">
            <v>0</v>
          </cell>
          <cell r="P5214">
            <v>0</v>
          </cell>
          <cell r="Q5214">
            <v>0</v>
          </cell>
          <cell r="R5214">
            <v>0</v>
          </cell>
          <cell r="S5214">
            <v>0</v>
          </cell>
          <cell r="T5214">
            <v>0</v>
          </cell>
        </row>
        <row r="5215">
          <cell r="A5215">
            <v>27522598</v>
          </cell>
          <cell r="B5215" t="str">
            <v>27522598 RG23A Ed Cess F031 EG-76</v>
          </cell>
          <cell r="C5215">
            <v>0</v>
          </cell>
          <cell r="D5215">
            <v>0</v>
          </cell>
          <cell r="E5215">
            <v>0</v>
          </cell>
          <cell r="F5215">
            <v>0</v>
          </cell>
          <cell r="G5215">
            <v>0</v>
          </cell>
          <cell r="H5215">
            <v>0</v>
          </cell>
          <cell r="I5215">
            <v>0</v>
          </cell>
          <cell r="J5215">
            <v>0</v>
          </cell>
          <cell r="K5215">
            <v>0</v>
          </cell>
          <cell r="L5215">
            <v>0</v>
          </cell>
          <cell r="M5215">
            <v>0</v>
          </cell>
          <cell r="N5215">
            <v>0</v>
          </cell>
          <cell r="O5215">
            <v>0</v>
          </cell>
          <cell r="P5215">
            <v>0</v>
          </cell>
          <cell r="Q5215">
            <v>0</v>
          </cell>
          <cell r="R5215">
            <v>0</v>
          </cell>
          <cell r="S5215">
            <v>0</v>
          </cell>
          <cell r="T5215">
            <v>0</v>
          </cell>
        </row>
        <row r="5216">
          <cell r="A5216">
            <v>27522599</v>
          </cell>
          <cell r="B5216" t="str">
            <v>27522599 RG23A Ed Cess SB01 EG-77</v>
          </cell>
          <cell r="C5216">
            <v>0</v>
          </cell>
          <cell r="D5216">
            <v>0</v>
          </cell>
          <cell r="E5216">
            <v>0</v>
          </cell>
          <cell r="F5216">
            <v>0</v>
          </cell>
          <cell r="G5216">
            <v>0</v>
          </cell>
          <cell r="H5216">
            <v>0</v>
          </cell>
          <cell r="I5216">
            <v>0</v>
          </cell>
          <cell r="J5216">
            <v>0</v>
          </cell>
          <cell r="K5216">
            <v>0</v>
          </cell>
          <cell r="L5216">
            <v>0</v>
          </cell>
          <cell r="M5216">
            <v>0</v>
          </cell>
          <cell r="N5216">
            <v>0</v>
          </cell>
          <cell r="O5216">
            <v>0</v>
          </cell>
          <cell r="P5216">
            <v>0</v>
          </cell>
          <cell r="Q5216">
            <v>0</v>
          </cell>
          <cell r="R5216">
            <v>0</v>
          </cell>
          <cell r="S5216">
            <v>0</v>
          </cell>
          <cell r="T5216">
            <v>0</v>
          </cell>
        </row>
        <row r="5217">
          <cell r="A5217">
            <v>27523083</v>
          </cell>
          <cell r="B5217" t="str">
            <v>27523083 RG23A SHE Cess F025 EG-C1</v>
          </cell>
          <cell r="C5217">
            <v>0</v>
          </cell>
          <cell r="D5217">
            <v>0</v>
          </cell>
          <cell r="E5217">
            <v>0</v>
          </cell>
          <cell r="F5217">
            <v>0</v>
          </cell>
          <cell r="G5217">
            <v>0</v>
          </cell>
          <cell r="H5217">
            <v>0</v>
          </cell>
          <cell r="I5217">
            <v>0</v>
          </cell>
          <cell r="J5217">
            <v>0</v>
          </cell>
          <cell r="K5217">
            <v>0</v>
          </cell>
          <cell r="L5217">
            <v>0</v>
          </cell>
          <cell r="M5217">
            <v>0</v>
          </cell>
          <cell r="N5217">
            <v>0</v>
          </cell>
          <cell r="O5217">
            <v>0</v>
          </cell>
          <cell r="P5217">
            <v>0</v>
          </cell>
          <cell r="Q5217">
            <v>0</v>
          </cell>
          <cell r="R5217">
            <v>0</v>
          </cell>
          <cell r="S5217">
            <v>0</v>
          </cell>
          <cell r="T5217">
            <v>0</v>
          </cell>
        </row>
        <row r="5218">
          <cell r="A5218">
            <v>27523084</v>
          </cell>
          <cell r="B5218" t="str">
            <v>27523084 RG23A SHE Cess F026 EG-C2</v>
          </cell>
          <cell r="C5218">
            <v>0</v>
          </cell>
          <cell r="D5218">
            <v>0</v>
          </cell>
          <cell r="E5218">
            <v>0</v>
          </cell>
          <cell r="F5218">
            <v>0</v>
          </cell>
          <cell r="G5218">
            <v>0</v>
          </cell>
          <cell r="H5218">
            <v>0</v>
          </cell>
          <cell r="I5218">
            <v>0</v>
          </cell>
          <cell r="J5218">
            <v>0</v>
          </cell>
          <cell r="K5218">
            <v>0</v>
          </cell>
          <cell r="L5218">
            <v>0</v>
          </cell>
          <cell r="M5218">
            <v>0</v>
          </cell>
          <cell r="N5218">
            <v>0</v>
          </cell>
          <cell r="O5218">
            <v>0</v>
          </cell>
          <cell r="P5218">
            <v>0</v>
          </cell>
          <cell r="Q5218">
            <v>0</v>
          </cell>
          <cell r="R5218">
            <v>0</v>
          </cell>
          <cell r="S5218">
            <v>0</v>
          </cell>
          <cell r="T5218">
            <v>0</v>
          </cell>
        </row>
        <row r="5219">
          <cell r="A5219">
            <v>27523085</v>
          </cell>
          <cell r="B5219" t="str">
            <v>27523085 RG23A SHE Cess N001 EG-46</v>
          </cell>
          <cell r="C5219">
            <v>0</v>
          </cell>
          <cell r="D5219">
            <v>0</v>
          </cell>
          <cell r="E5219">
            <v>0</v>
          </cell>
          <cell r="F5219">
            <v>0</v>
          </cell>
          <cell r="G5219">
            <v>0</v>
          </cell>
          <cell r="H5219">
            <v>0</v>
          </cell>
          <cell r="I5219">
            <v>0</v>
          </cell>
          <cell r="J5219">
            <v>0</v>
          </cell>
          <cell r="K5219">
            <v>0</v>
          </cell>
          <cell r="L5219">
            <v>0</v>
          </cell>
          <cell r="M5219">
            <v>0</v>
          </cell>
          <cell r="N5219">
            <v>0</v>
          </cell>
          <cell r="O5219">
            <v>0</v>
          </cell>
          <cell r="P5219">
            <v>0</v>
          </cell>
          <cell r="Q5219">
            <v>0</v>
          </cell>
          <cell r="R5219">
            <v>0</v>
          </cell>
          <cell r="S5219">
            <v>0</v>
          </cell>
          <cell r="T5219">
            <v>0</v>
          </cell>
        </row>
        <row r="5220">
          <cell r="A5220">
            <v>27523086</v>
          </cell>
          <cell r="B5220" t="str">
            <v>27523086 RG23A SHE Cess F024 EG-V1</v>
          </cell>
          <cell r="C5220">
            <v>0</v>
          </cell>
          <cell r="D5220">
            <v>0</v>
          </cell>
          <cell r="E5220">
            <v>0</v>
          </cell>
          <cell r="F5220">
            <v>0</v>
          </cell>
          <cell r="G5220">
            <v>0</v>
          </cell>
          <cell r="H5220">
            <v>0</v>
          </cell>
          <cell r="I5220">
            <v>0</v>
          </cell>
          <cell r="J5220">
            <v>0</v>
          </cell>
          <cell r="K5220">
            <v>0</v>
          </cell>
          <cell r="L5220">
            <v>0</v>
          </cell>
          <cell r="M5220">
            <v>0</v>
          </cell>
          <cell r="N5220">
            <v>0</v>
          </cell>
          <cell r="O5220">
            <v>0</v>
          </cell>
          <cell r="P5220">
            <v>0</v>
          </cell>
          <cell r="Q5220">
            <v>0</v>
          </cell>
          <cell r="R5220">
            <v>0</v>
          </cell>
          <cell r="S5220">
            <v>0</v>
          </cell>
          <cell r="T5220">
            <v>0</v>
          </cell>
        </row>
        <row r="5221">
          <cell r="A5221">
            <v>27523088</v>
          </cell>
          <cell r="B5221" t="str">
            <v>27523088 RG23A SHE Cess A027 EG-86</v>
          </cell>
          <cell r="C5221">
            <v>0</v>
          </cell>
          <cell r="D5221">
            <v>0</v>
          </cell>
          <cell r="E5221">
            <v>0</v>
          </cell>
          <cell r="F5221">
            <v>0</v>
          </cell>
          <cell r="G5221">
            <v>0</v>
          </cell>
          <cell r="H5221">
            <v>0</v>
          </cell>
          <cell r="I5221">
            <v>0</v>
          </cell>
          <cell r="J5221">
            <v>0</v>
          </cell>
          <cell r="K5221">
            <v>0</v>
          </cell>
          <cell r="L5221">
            <v>0</v>
          </cell>
          <cell r="M5221">
            <v>0</v>
          </cell>
          <cell r="N5221">
            <v>0</v>
          </cell>
          <cell r="O5221">
            <v>0</v>
          </cell>
          <cell r="P5221">
            <v>0</v>
          </cell>
          <cell r="Q5221">
            <v>0</v>
          </cell>
          <cell r="R5221">
            <v>0</v>
          </cell>
          <cell r="S5221">
            <v>0</v>
          </cell>
          <cell r="T5221">
            <v>0</v>
          </cell>
        </row>
        <row r="5222">
          <cell r="A5222">
            <v>27523089</v>
          </cell>
          <cell r="B5222" t="str">
            <v>27523089 RG23A SHE Cess F023 EG-Z1</v>
          </cell>
          <cell r="C5222">
            <v>0</v>
          </cell>
          <cell r="D5222">
            <v>0</v>
          </cell>
          <cell r="E5222">
            <v>0</v>
          </cell>
          <cell r="F5222">
            <v>0</v>
          </cell>
          <cell r="G5222">
            <v>0</v>
          </cell>
          <cell r="H5222">
            <v>0</v>
          </cell>
          <cell r="I5222">
            <v>0</v>
          </cell>
          <cell r="J5222">
            <v>0</v>
          </cell>
          <cell r="K5222">
            <v>0</v>
          </cell>
          <cell r="L5222">
            <v>0</v>
          </cell>
          <cell r="M5222">
            <v>0</v>
          </cell>
          <cell r="N5222">
            <v>0</v>
          </cell>
          <cell r="O5222">
            <v>0</v>
          </cell>
          <cell r="P5222">
            <v>0</v>
          </cell>
          <cell r="Q5222">
            <v>0</v>
          </cell>
          <cell r="R5222">
            <v>0</v>
          </cell>
          <cell r="S5222">
            <v>0</v>
          </cell>
          <cell r="T5222">
            <v>0</v>
          </cell>
        </row>
        <row r="5223">
          <cell r="A5223">
            <v>27523090</v>
          </cell>
          <cell r="B5223" t="str">
            <v>27523090 RG23A SHE Cess F027 EG-87</v>
          </cell>
          <cell r="C5223">
            <v>0</v>
          </cell>
          <cell r="D5223">
            <v>0</v>
          </cell>
          <cell r="E5223">
            <v>0</v>
          </cell>
          <cell r="F5223">
            <v>0</v>
          </cell>
          <cell r="G5223">
            <v>0</v>
          </cell>
          <cell r="H5223">
            <v>0</v>
          </cell>
          <cell r="I5223">
            <v>0</v>
          </cell>
          <cell r="J5223">
            <v>0</v>
          </cell>
          <cell r="K5223">
            <v>0</v>
          </cell>
          <cell r="L5223">
            <v>0</v>
          </cell>
          <cell r="M5223">
            <v>0</v>
          </cell>
          <cell r="N5223">
            <v>0</v>
          </cell>
          <cell r="O5223">
            <v>0</v>
          </cell>
          <cell r="P5223">
            <v>0</v>
          </cell>
          <cell r="Q5223">
            <v>0</v>
          </cell>
          <cell r="R5223">
            <v>0</v>
          </cell>
          <cell r="S5223">
            <v>0</v>
          </cell>
          <cell r="T5223">
            <v>0</v>
          </cell>
        </row>
        <row r="5224">
          <cell r="A5224">
            <v>27523097</v>
          </cell>
          <cell r="B5224" t="str">
            <v>27523097 RG23A SHE Cess A031 EG-75</v>
          </cell>
          <cell r="C5224">
            <v>0</v>
          </cell>
          <cell r="D5224">
            <v>0</v>
          </cell>
          <cell r="E5224">
            <v>0</v>
          </cell>
          <cell r="F5224">
            <v>0</v>
          </cell>
          <cell r="G5224">
            <v>0</v>
          </cell>
          <cell r="H5224">
            <v>0</v>
          </cell>
          <cell r="I5224">
            <v>0</v>
          </cell>
          <cell r="J5224">
            <v>0</v>
          </cell>
          <cell r="K5224">
            <v>0</v>
          </cell>
          <cell r="L5224">
            <v>0</v>
          </cell>
          <cell r="M5224">
            <v>0</v>
          </cell>
          <cell r="N5224">
            <v>0</v>
          </cell>
          <cell r="O5224">
            <v>0</v>
          </cell>
          <cell r="P5224">
            <v>0</v>
          </cell>
          <cell r="Q5224">
            <v>0</v>
          </cell>
          <cell r="R5224">
            <v>0</v>
          </cell>
          <cell r="S5224">
            <v>0</v>
          </cell>
          <cell r="T5224">
            <v>0</v>
          </cell>
        </row>
        <row r="5225">
          <cell r="A5225">
            <v>27523098</v>
          </cell>
          <cell r="B5225" t="str">
            <v>27523098 RG23A SHE Cess F031 EG-76</v>
          </cell>
          <cell r="C5225">
            <v>0</v>
          </cell>
          <cell r="D5225">
            <v>0</v>
          </cell>
          <cell r="E5225">
            <v>0</v>
          </cell>
          <cell r="F5225">
            <v>0</v>
          </cell>
          <cell r="G5225">
            <v>0</v>
          </cell>
          <cell r="H5225">
            <v>0</v>
          </cell>
          <cell r="I5225">
            <v>0</v>
          </cell>
          <cell r="J5225">
            <v>0</v>
          </cell>
          <cell r="K5225">
            <v>0</v>
          </cell>
          <cell r="L5225">
            <v>0</v>
          </cell>
          <cell r="M5225">
            <v>0</v>
          </cell>
          <cell r="N5225">
            <v>0</v>
          </cell>
          <cell r="O5225">
            <v>0</v>
          </cell>
          <cell r="P5225">
            <v>0</v>
          </cell>
          <cell r="Q5225">
            <v>0</v>
          </cell>
          <cell r="R5225">
            <v>0</v>
          </cell>
          <cell r="S5225">
            <v>0</v>
          </cell>
          <cell r="T5225">
            <v>0</v>
          </cell>
        </row>
        <row r="5226">
          <cell r="A5226">
            <v>27523099</v>
          </cell>
          <cell r="B5226" t="str">
            <v>27523099 RG23A SHE Cess SB01 EG-77</v>
          </cell>
          <cell r="C5226">
            <v>0</v>
          </cell>
          <cell r="D5226">
            <v>0</v>
          </cell>
          <cell r="E5226">
            <v>0</v>
          </cell>
          <cell r="F5226">
            <v>0</v>
          </cell>
          <cell r="G5226">
            <v>0</v>
          </cell>
          <cell r="H5226">
            <v>0</v>
          </cell>
          <cell r="I5226">
            <v>0</v>
          </cell>
          <cell r="J5226">
            <v>0</v>
          </cell>
          <cell r="K5226">
            <v>0</v>
          </cell>
          <cell r="L5226">
            <v>0</v>
          </cell>
          <cell r="M5226">
            <v>0</v>
          </cell>
          <cell r="N5226">
            <v>0</v>
          </cell>
          <cell r="O5226">
            <v>0</v>
          </cell>
          <cell r="P5226">
            <v>0</v>
          </cell>
          <cell r="Q5226">
            <v>0</v>
          </cell>
          <cell r="R5226">
            <v>0</v>
          </cell>
          <cell r="S5226">
            <v>0</v>
          </cell>
          <cell r="T5226">
            <v>0</v>
          </cell>
        </row>
        <row r="5227">
          <cell r="A5227">
            <v>27525083</v>
          </cell>
          <cell r="B5227" t="str">
            <v>27525083 RG23C BED  F025 EG-C1</v>
          </cell>
          <cell r="C5227">
            <v>0</v>
          </cell>
          <cell r="D5227">
            <v>0</v>
          </cell>
          <cell r="E5227">
            <v>0</v>
          </cell>
          <cell r="F5227">
            <v>0</v>
          </cell>
          <cell r="G5227">
            <v>0</v>
          </cell>
          <cell r="H5227">
            <v>0</v>
          </cell>
          <cell r="I5227">
            <v>0</v>
          </cell>
          <cell r="J5227">
            <v>0</v>
          </cell>
          <cell r="K5227">
            <v>0</v>
          </cell>
          <cell r="L5227">
            <v>0</v>
          </cell>
          <cell r="M5227">
            <v>0</v>
          </cell>
          <cell r="N5227">
            <v>0</v>
          </cell>
          <cell r="O5227">
            <v>0</v>
          </cell>
          <cell r="P5227">
            <v>0</v>
          </cell>
          <cell r="Q5227">
            <v>0</v>
          </cell>
          <cell r="R5227">
            <v>0</v>
          </cell>
          <cell r="S5227">
            <v>0</v>
          </cell>
          <cell r="T5227">
            <v>0</v>
          </cell>
        </row>
        <row r="5228">
          <cell r="A5228">
            <v>27525084</v>
          </cell>
          <cell r="B5228" t="str">
            <v>27525084 RG23C BED  F026 EG-C2</v>
          </cell>
          <cell r="C5228">
            <v>0</v>
          </cell>
          <cell r="D5228">
            <v>0</v>
          </cell>
          <cell r="E5228">
            <v>0</v>
          </cell>
          <cell r="F5228">
            <v>0</v>
          </cell>
          <cell r="G5228">
            <v>0</v>
          </cell>
          <cell r="H5228">
            <v>0</v>
          </cell>
          <cell r="I5228">
            <v>0</v>
          </cell>
          <cell r="J5228">
            <v>0</v>
          </cell>
          <cell r="K5228">
            <v>0</v>
          </cell>
          <cell r="L5228">
            <v>0</v>
          </cell>
          <cell r="M5228">
            <v>0</v>
          </cell>
          <cell r="N5228">
            <v>0</v>
          </cell>
          <cell r="O5228">
            <v>0</v>
          </cell>
          <cell r="P5228">
            <v>0</v>
          </cell>
          <cell r="Q5228">
            <v>0</v>
          </cell>
          <cell r="R5228">
            <v>0</v>
          </cell>
          <cell r="S5228">
            <v>0</v>
          </cell>
          <cell r="T5228">
            <v>0</v>
          </cell>
        </row>
        <row r="5229">
          <cell r="A5229">
            <v>27525085</v>
          </cell>
          <cell r="B5229" t="str">
            <v>27525085 RG23C BED  N001 EG-46</v>
          </cell>
          <cell r="C5229">
            <v>0</v>
          </cell>
          <cell r="D5229">
            <v>0</v>
          </cell>
          <cell r="E5229">
            <v>0</v>
          </cell>
          <cell r="F5229">
            <v>0</v>
          </cell>
          <cell r="G5229">
            <v>0</v>
          </cell>
          <cell r="H5229">
            <v>0</v>
          </cell>
          <cell r="I5229">
            <v>0</v>
          </cell>
          <cell r="J5229">
            <v>0</v>
          </cell>
          <cell r="K5229">
            <v>0</v>
          </cell>
          <cell r="L5229">
            <v>0</v>
          </cell>
          <cell r="M5229">
            <v>0</v>
          </cell>
          <cell r="N5229">
            <v>0</v>
          </cell>
          <cell r="O5229">
            <v>0</v>
          </cell>
          <cell r="P5229">
            <v>0</v>
          </cell>
          <cell r="Q5229">
            <v>0</v>
          </cell>
          <cell r="R5229">
            <v>0</v>
          </cell>
          <cell r="S5229">
            <v>0</v>
          </cell>
          <cell r="T5229">
            <v>0</v>
          </cell>
        </row>
        <row r="5230">
          <cell r="A5230">
            <v>27525086</v>
          </cell>
          <cell r="B5230" t="str">
            <v>27525086 RG23C BED  F024 EG-V1</v>
          </cell>
          <cell r="C5230">
            <v>0</v>
          </cell>
          <cell r="D5230">
            <v>0</v>
          </cell>
          <cell r="E5230">
            <v>0</v>
          </cell>
          <cell r="F5230">
            <v>0</v>
          </cell>
          <cell r="G5230">
            <v>0</v>
          </cell>
          <cell r="H5230">
            <v>0</v>
          </cell>
          <cell r="I5230">
            <v>0</v>
          </cell>
          <cell r="J5230">
            <v>0</v>
          </cell>
          <cell r="K5230">
            <v>0</v>
          </cell>
          <cell r="L5230">
            <v>0</v>
          </cell>
          <cell r="M5230">
            <v>0</v>
          </cell>
          <cell r="N5230">
            <v>0</v>
          </cell>
          <cell r="O5230">
            <v>0</v>
          </cell>
          <cell r="P5230">
            <v>0</v>
          </cell>
          <cell r="Q5230">
            <v>0</v>
          </cell>
          <cell r="R5230">
            <v>0</v>
          </cell>
          <cell r="S5230">
            <v>0</v>
          </cell>
          <cell r="T5230">
            <v>0</v>
          </cell>
        </row>
        <row r="5231">
          <cell r="A5231">
            <v>27525088</v>
          </cell>
          <cell r="B5231" t="str">
            <v>27525088 RG23C BED  A027 EG-86</v>
          </cell>
          <cell r="C5231">
            <v>0</v>
          </cell>
          <cell r="D5231">
            <v>0</v>
          </cell>
          <cell r="E5231">
            <v>0</v>
          </cell>
          <cell r="F5231">
            <v>0</v>
          </cell>
          <cell r="G5231">
            <v>0</v>
          </cell>
          <cell r="H5231">
            <v>0</v>
          </cell>
          <cell r="I5231">
            <v>0</v>
          </cell>
          <cell r="J5231">
            <v>0</v>
          </cell>
          <cell r="K5231">
            <v>0</v>
          </cell>
          <cell r="L5231">
            <v>0</v>
          </cell>
          <cell r="M5231">
            <v>0</v>
          </cell>
          <cell r="N5231">
            <v>0</v>
          </cell>
          <cell r="O5231">
            <v>0</v>
          </cell>
          <cell r="P5231">
            <v>0</v>
          </cell>
          <cell r="Q5231">
            <v>0</v>
          </cell>
          <cell r="R5231">
            <v>0</v>
          </cell>
          <cell r="S5231">
            <v>0</v>
          </cell>
          <cell r="T5231">
            <v>0</v>
          </cell>
        </row>
        <row r="5232">
          <cell r="A5232">
            <v>27525583</v>
          </cell>
          <cell r="B5232" t="str">
            <v>27525583 RG23C AED  F025 EG-C1</v>
          </cell>
          <cell r="C5232">
            <v>0</v>
          </cell>
          <cell r="D5232">
            <v>0</v>
          </cell>
          <cell r="E5232">
            <v>0</v>
          </cell>
          <cell r="F5232">
            <v>0</v>
          </cell>
          <cell r="G5232">
            <v>0</v>
          </cell>
          <cell r="H5232">
            <v>0</v>
          </cell>
          <cell r="I5232">
            <v>0</v>
          </cell>
          <cell r="J5232">
            <v>0</v>
          </cell>
          <cell r="K5232">
            <v>0</v>
          </cell>
          <cell r="L5232">
            <v>0</v>
          </cell>
          <cell r="M5232">
            <v>0</v>
          </cell>
          <cell r="N5232">
            <v>0</v>
          </cell>
          <cell r="O5232">
            <v>0</v>
          </cell>
          <cell r="P5232">
            <v>0</v>
          </cell>
          <cell r="Q5232">
            <v>0</v>
          </cell>
          <cell r="R5232">
            <v>0</v>
          </cell>
          <cell r="S5232">
            <v>0</v>
          </cell>
          <cell r="T5232">
            <v>0</v>
          </cell>
        </row>
        <row r="5233">
          <cell r="A5233">
            <v>27525584</v>
          </cell>
          <cell r="B5233" t="str">
            <v>27525584 RG23C AED  F026 EG-C2</v>
          </cell>
          <cell r="C5233">
            <v>0</v>
          </cell>
          <cell r="D5233">
            <v>0</v>
          </cell>
          <cell r="E5233">
            <v>0</v>
          </cell>
          <cell r="F5233">
            <v>0</v>
          </cell>
          <cell r="G5233">
            <v>0</v>
          </cell>
          <cell r="H5233">
            <v>0</v>
          </cell>
          <cell r="I5233">
            <v>0</v>
          </cell>
          <cell r="J5233">
            <v>0</v>
          </cell>
          <cell r="K5233">
            <v>0</v>
          </cell>
          <cell r="L5233">
            <v>0</v>
          </cell>
          <cell r="M5233">
            <v>0</v>
          </cell>
          <cell r="N5233">
            <v>0</v>
          </cell>
          <cell r="O5233">
            <v>0</v>
          </cell>
          <cell r="P5233">
            <v>0</v>
          </cell>
          <cell r="Q5233">
            <v>0</v>
          </cell>
          <cell r="R5233">
            <v>0</v>
          </cell>
          <cell r="S5233">
            <v>0</v>
          </cell>
          <cell r="T5233">
            <v>0</v>
          </cell>
        </row>
        <row r="5234">
          <cell r="A5234">
            <v>27525585</v>
          </cell>
          <cell r="B5234" t="str">
            <v>27525585 RG23C AED  N001 EG-46</v>
          </cell>
          <cell r="C5234">
            <v>0</v>
          </cell>
          <cell r="D5234">
            <v>0</v>
          </cell>
          <cell r="E5234">
            <v>0</v>
          </cell>
          <cell r="F5234">
            <v>0</v>
          </cell>
          <cell r="G5234">
            <v>0</v>
          </cell>
          <cell r="H5234">
            <v>0</v>
          </cell>
          <cell r="I5234">
            <v>0</v>
          </cell>
          <cell r="J5234">
            <v>0</v>
          </cell>
          <cell r="K5234">
            <v>0</v>
          </cell>
          <cell r="L5234">
            <v>0</v>
          </cell>
          <cell r="M5234">
            <v>0</v>
          </cell>
          <cell r="N5234">
            <v>0</v>
          </cell>
          <cell r="O5234">
            <v>0</v>
          </cell>
          <cell r="P5234">
            <v>0</v>
          </cell>
          <cell r="Q5234">
            <v>0</v>
          </cell>
          <cell r="R5234">
            <v>0</v>
          </cell>
          <cell r="S5234">
            <v>0</v>
          </cell>
          <cell r="T5234">
            <v>0</v>
          </cell>
        </row>
        <row r="5235">
          <cell r="A5235">
            <v>27525586</v>
          </cell>
          <cell r="B5235" t="str">
            <v>27525586 RG23C AED  F024 EG-V1</v>
          </cell>
          <cell r="C5235">
            <v>0</v>
          </cell>
          <cell r="D5235">
            <v>0</v>
          </cell>
          <cell r="E5235">
            <v>0</v>
          </cell>
          <cell r="F5235">
            <v>0</v>
          </cell>
          <cell r="G5235">
            <v>0</v>
          </cell>
          <cell r="H5235">
            <v>0</v>
          </cell>
          <cell r="I5235">
            <v>0</v>
          </cell>
          <cell r="J5235">
            <v>0</v>
          </cell>
          <cell r="K5235">
            <v>0</v>
          </cell>
          <cell r="L5235">
            <v>0</v>
          </cell>
          <cell r="M5235">
            <v>0</v>
          </cell>
          <cell r="N5235">
            <v>0</v>
          </cell>
          <cell r="O5235">
            <v>0</v>
          </cell>
          <cell r="P5235">
            <v>0</v>
          </cell>
          <cell r="Q5235">
            <v>0</v>
          </cell>
          <cell r="R5235">
            <v>0</v>
          </cell>
          <cell r="S5235">
            <v>0</v>
          </cell>
          <cell r="T5235">
            <v>0</v>
          </cell>
        </row>
        <row r="5236">
          <cell r="A5236">
            <v>27525588</v>
          </cell>
          <cell r="B5236" t="str">
            <v>27525588 RG23C AED  A027 EG-86</v>
          </cell>
          <cell r="C5236">
            <v>0</v>
          </cell>
          <cell r="D5236">
            <v>0</v>
          </cell>
          <cell r="E5236">
            <v>0</v>
          </cell>
          <cell r="F5236">
            <v>0</v>
          </cell>
          <cell r="G5236">
            <v>0</v>
          </cell>
          <cell r="H5236">
            <v>0</v>
          </cell>
          <cell r="I5236">
            <v>0</v>
          </cell>
          <cell r="J5236">
            <v>0</v>
          </cell>
          <cell r="K5236">
            <v>0</v>
          </cell>
          <cell r="L5236">
            <v>0</v>
          </cell>
          <cell r="M5236">
            <v>0</v>
          </cell>
          <cell r="N5236">
            <v>0</v>
          </cell>
          <cell r="O5236">
            <v>0</v>
          </cell>
          <cell r="P5236">
            <v>0</v>
          </cell>
          <cell r="Q5236">
            <v>0</v>
          </cell>
          <cell r="R5236">
            <v>0</v>
          </cell>
          <cell r="S5236">
            <v>0</v>
          </cell>
          <cell r="T5236">
            <v>0</v>
          </cell>
        </row>
        <row r="5237">
          <cell r="A5237">
            <v>27525589</v>
          </cell>
          <cell r="B5237" t="str">
            <v>27525589 RG23C AED  F023 EG-Z1</v>
          </cell>
          <cell r="C5237">
            <v>0</v>
          </cell>
          <cell r="D5237">
            <v>0</v>
          </cell>
          <cell r="E5237">
            <v>0</v>
          </cell>
          <cell r="F5237">
            <v>0</v>
          </cell>
          <cell r="G5237">
            <v>0</v>
          </cell>
          <cell r="H5237">
            <v>0</v>
          </cell>
          <cell r="I5237">
            <v>0</v>
          </cell>
          <cell r="J5237">
            <v>0</v>
          </cell>
          <cell r="K5237">
            <v>0</v>
          </cell>
          <cell r="L5237">
            <v>0</v>
          </cell>
          <cell r="M5237">
            <v>0</v>
          </cell>
          <cell r="N5237">
            <v>0</v>
          </cell>
          <cell r="O5237">
            <v>0</v>
          </cell>
          <cell r="P5237">
            <v>0</v>
          </cell>
          <cell r="Q5237">
            <v>0</v>
          </cell>
          <cell r="R5237">
            <v>0</v>
          </cell>
          <cell r="S5237">
            <v>0</v>
          </cell>
          <cell r="T5237">
            <v>0</v>
          </cell>
        </row>
        <row r="5238">
          <cell r="A5238">
            <v>27525590</v>
          </cell>
          <cell r="B5238" t="str">
            <v>27525590 RG23C AED  F027 EG-87</v>
          </cell>
          <cell r="C5238">
            <v>0</v>
          </cell>
          <cell r="D5238">
            <v>0</v>
          </cell>
          <cell r="E5238">
            <v>0</v>
          </cell>
          <cell r="F5238">
            <v>0</v>
          </cell>
          <cell r="G5238">
            <v>0</v>
          </cell>
          <cell r="H5238">
            <v>0</v>
          </cell>
          <cell r="I5238">
            <v>0</v>
          </cell>
          <cell r="J5238">
            <v>0</v>
          </cell>
          <cell r="K5238">
            <v>0</v>
          </cell>
          <cell r="L5238">
            <v>0</v>
          </cell>
          <cell r="M5238">
            <v>0</v>
          </cell>
          <cell r="N5238">
            <v>0</v>
          </cell>
          <cell r="O5238">
            <v>0</v>
          </cell>
          <cell r="P5238">
            <v>0</v>
          </cell>
          <cell r="Q5238">
            <v>0</v>
          </cell>
          <cell r="R5238">
            <v>0</v>
          </cell>
          <cell r="S5238">
            <v>0</v>
          </cell>
          <cell r="T5238">
            <v>0</v>
          </cell>
        </row>
        <row r="5239">
          <cell r="A5239">
            <v>27525597</v>
          </cell>
          <cell r="B5239" t="str">
            <v>27525597 RG23C AED  A031 EG-75</v>
          </cell>
          <cell r="C5239">
            <v>0</v>
          </cell>
          <cell r="D5239">
            <v>0</v>
          </cell>
          <cell r="E5239">
            <v>0</v>
          </cell>
          <cell r="F5239">
            <v>0</v>
          </cell>
          <cell r="G5239">
            <v>0</v>
          </cell>
          <cell r="H5239">
            <v>0</v>
          </cell>
          <cell r="I5239">
            <v>0</v>
          </cell>
          <cell r="J5239">
            <v>0</v>
          </cell>
          <cell r="K5239">
            <v>0</v>
          </cell>
          <cell r="L5239">
            <v>0</v>
          </cell>
          <cell r="M5239">
            <v>0</v>
          </cell>
          <cell r="N5239">
            <v>0</v>
          </cell>
          <cell r="O5239">
            <v>0</v>
          </cell>
          <cell r="P5239">
            <v>0</v>
          </cell>
          <cell r="Q5239">
            <v>0</v>
          </cell>
          <cell r="R5239">
            <v>0</v>
          </cell>
          <cell r="S5239">
            <v>0</v>
          </cell>
          <cell r="T5239">
            <v>0</v>
          </cell>
        </row>
        <row r="5240">
          <cell r="A5240">
            <v>27525598</v>
          </cell>
          <cell r="B5240" t="str">
            <v>27525598 RG23C AED  F031 EG-76</v>
          </cell>
          <cell r="C5240">
            <v>0</v>
          </cell>
          <cell r="D5240">
            <v>0</v>
          </cell>
          <cell r="E5240">
            <v>0</v>
          </cell>
          <cell r="F5240">
            <v>0</v>
          </cell>
          <cell r="G5240">
            <v>0</v>
          </cell>
          <cell r="H5240">
            <v>0</v>
          </cell>
          <cell r="I5240">
            <v>0</v>
          </cell>
          <cell r="J5240">
            <v>0</v>
          </cell>
          <cell r="K5240">
            <v>0</v>
          </cell>
          <cell r="L5240">
            <v>0</v>
          </cell>
          <cell r="M5240">
            <v>0</v>
          </cell>
          <cell r="N5240">
            <v>0</v>
          </cell>
          <cell r="O5240">
            <v>0</v>
          </cell>
          <cell r="P5240">
            <v>0</v>
          </cell>
          <cell r="Q5240">
            <v>0</v>
          </cell>
          <cell r="R5240">
            <v>0</v>
          </cell>
          <cell r="S5240">
            <v>0</v>
          </cell>
          <cell r="T5240">
            <v>0</v>
          </cell>
        </row>
        <row r="5241">
          <cell r="A5241">
            <v>27525599</v>
          </cell>
          <cell r="B5241" t="str">
            <v>27525599 RG23C AED  SB01 EG-77</v>
          </cell>
          <cell r="C5241">
            <v>0</v>
          </cell>
          <cell r="D5241">
            <v>0</v>
          </cell>
          <cell r="E5241">
            <v>0</v>
          </cell>
          <cell r="F5241">
            <v>0</v>
          </cell>
          <cell r="G5241">
            <v>0</v>
          </cell>
          <cell r="H5241">
            <v>0</v>
          </cell>
          <cell r="I5241">
            <v>0</v>
          </cell>
          <cell r="J5241">
            <v>0</v>
          </cell>
          <cell r="K5241">
            <v>0</v>
          </cell>
          <cell r="L5241">
            <v>0</v>
          </cell>
          <cell r="M5241">
            <v>0</v>
          </cell>
          <cell r="N5241">
            <v>0</v>
          </cell>
          <cell r="O5241">
            <v>0</v>
          </cell>
          <cell r="P5241">
            <v>0</v>
          </cell>
          <cell r="Q5241">
            <v>0</v>
          </cell>
          <cell r="R5241">
            <v>0</v>
          </cell>
          <cell r="S5241">
            <v>0</v>
          </cell>
          <cell r="T5241">
            <v>0</v>
          </cell>
        </row>
        <row r="5242">
          <cell r="A5242">
            <v>27526083</v>
          </cell>
          <cell r="B5242" t="str">
            <v>27526083 RG23C SED  F025 EG-C1</v>
          </cell>
          <cell r="C5242">
            <v>0</v>
          </cell>
          <cell r="D5242">
            <v>0</v>
          </cell>
          <cell r="E5242">
            <v>0</v>
          </cell>
          <cell r="F5242">
            <v>0</v>
          </cell>
          <cell r="G5242">
            <v>0</v>
          </cell>
          <cell r="H5242">
            <v>0</v>
          </cell>
          <cell r="I5242">
            <v>0</v>
          </cell>
          <cell r="J5242">
            <v>0</v>
          </cell>
          <cell r="K5242">
            <v>0</v>
          </cell>
          <cell r="L5242">
            <v>0</v>
          </cell>
          <cell r="M5242">
            <v>0</v>
          </cell>
          <cell r="N5242">
            <v>0</v>
          </cell>
          <cell r="O5242">
            <v>0</v>
          </cell>
          <cell r="P5242">
            <v>0</v>
          </cell>
          <cell r="Q5242">
            <v>0</v>
          </cell>
          <cell r="R5242">
            <v>0</v>
          </cell>
          <cell r="S5242">
            <v>0</v>
          </cell>
          <cell r="T5242">
            <v>0</v>
          </cell>
        </row>
        <row r="5243">
          <cell r="A5243">
            <v>27526084</v>
          </cell>
          <cell r="B5243" t="str">
            <v>27526084 RG23C SED  F026 EG-C2</v>
          </cell>
          <cell r="C5243">
            <v>0</v>
          </cell>
          <cell r="D5243">
            <v>0</v>
          </cell>
          <cell r="E5243">
            <v>0</v>
          </cell>
          <cell r="F5243">
            <v>0</v>
          </cell>
          <cell r="G5243">
            <v>0</v>
          </cell>
          <cell r="H5243">
            <v>0</v>
          </cell>
          <cell r="I5243">
            <v>0</v>
          </cell>
          <cell r="J5243">
            <v>0</v>
          </cell>
          <cell r="K5243">
            <v>0</v>
          </cell>
          <cell r="L5243">
            <v>0</v>
          </cell>
          <cell r="M5243">
            <v>0</v>
          </cell>
          <cell r="N5243">
            <v>0</v>
          </cell>
          <cell r="O5243">
            <v>0</v>
          </cell>
          <cell r="P5243">
            <v>0</v>
          </cell>
          <cell r="Q5243">
            <v>0</v>
          </cell>
          <cell r="R5243">
            <v>0</v>
          </cell>
          <cell r="S5243">
            <v>0</v>
          </cell>
          <cell r="T5243">
            <v>0</v>
          </cell>
        </row>
        <row r="5244">
          <cell r="A5244">
            <v>27526085</v>
          </cell>
          <cell r="B5244" t="str">
            <v>27526085 RG23C SED  N001 EG-46</v>
          </cell>
          <cell r="C5244">
            <v>0</v>
          </cell>
          <cell r="D5244">
            <v>0</v>
          </cell>
          <cell r="E5244">
            <v>0</v>
          </cell>
          <cell r="F5244">
            <v>0</v>
          </cell>
          <cell r="G5244">
            <v>0</v>
          </cell>
          <cell r="H5244">
            <v>0</v>
          </cell>
          <cell r="I5244">
            <v>0</v>
          </cell>
          <cell r="J5244">
            <v>0</v>
          </cell>
          <cell r="K5244">
            <v>0</v>
          </cell>
          <cell r="L5244">
            <v>0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  <cell r="Q5244">
            <v>0</v>
          </cell>
          <cell r="R5244">
            <v>0</v>
          </cell>
          <cell r="S5244">
            <v>0</v>
          </cell>
          <cell r="T5244">
            <v>0</v>
          </cell>
        </row>
        <row r="5245">
          <cell r="A5245">
            <v>27526086</v>
          </cell>
          <cell r="B5245" t="str">
            <v>27526086 RG23C SED  F024 EG-V1</v>
          </cell>
          <cell r="C5245">
            <v>0</v>
          </cell>
          <cell r="D5245">
            <v>0</v>
          </cell>
          <cell r="E5245">
            <v>0</v>
          </cell>
          <cell r="F5245">
            <v>0</v>
          </cell>
          <cell r="G5245">
            <v>0</v>
          </cell>
          <cell r="H5245">
            <v>0</v>
          </cell>
          <cell r="I5245">
            <v>0</v>
          </cell>
          <cell r="J5245">
            <v>0</v>
          </cell>
          <cell r="K5245">
            <v>0</v>
          </cell>
          <cell r="L5245">
            <v>0</v>
          </cell>
          <cell r="M5245">
            <v>0</v>
          </cell>
          <cell r="N5245">
            <v>0</v>
          </cell>
          <cell r="O5245">
            <v>0</v>
          </cell>
          <cell r="P5245">
            <v>0</v>
          </cell>
          <cell r="Q5245">
            <v>0</v>
          </cell>
          <cell r="R5245">
            <v>0</v>
          </cell>
          <cell r="S5245">
            <v>0</v>
          </cell>
          <cell r="T5245">
            <v>0</v>
          </cell>
        </row>
        <row r="5246">
          <cell r="A5246">
            <v>27526088</v>
          </cell>
          <cell r="B5246" t="str">
            <v>27526088 RG23C SED  A027 EG-86</v>
          </cell>
          <cell r="C5246">
            <v>0</v>
          </cell>
          <cell r="D5246">
            <v>0</v>
          </cell>
          <cell r="E5246">
            <v>0</v>
          </cell>
          <cell r="F5246">
            <v>0</v>
          </cell>
          <cell r="G5246">
            <v>0</v>
          </cell>
          <cell r="H5246">
            <v>0</v>
          </cell>
          <cell r="I5246">
            <v>0</v>
          </cell>
          <cell r="J5246">
            <v>0</v>
          </cell>
          <cell r="K5246">
            <v>0</v>
          </cell>
          <cell r="L5246">
            <v>0</v>
          </cell>
          <cell r="M5246">
            <v>0</v>
          </cell>
          <cell r="N5246">
            <v>0</v>
          </cell>
          <cell r="O5246">
            <v>0</v>
          </cell>
          <cell r="P5246">
            <v>0</v>
          </cell>
          <cell r="Q5246">
            <v>0</v>
          </cell>
          <cell r="R5246">
            <v>0</v>
          </cell>
          <cell r="S5246">
            <v>0</v>
          </cell>
          <cell r="T5246">
            <v>0</v>
          </cell>
        </row>
        <row r="5247">
          <cell r="A5247">
            <v>27526089</v>
          </cell>
          <cell r="B5247" t="str">
            <v>27526089 RG23C SED  F023 EG-Z1</v>
          </cell>
          <cell r="C5247">
            <v>0</v>
          </cell>
          <cell r="D5247">
            <v>0</v>
          </cell>
          <cell r="E5247">
            <v>0</v>
          </cell>
          <cell r="F5247">
            <v>0</v>
          </cell>
          <cell r="G5247">
            <v>0</v>
          </cell>
          <cell r="H5247">
            <v>0</v>
          </cell>
          <cell r="I5247">
            <v>0</v>
          </cell>
          <cell r="J5247">
            <v>0</v>
          </cell>
          <cell r="K5247">
            <v>0</v>
          </cell>
          <cell r="L5247">
            <v>0</v>
          </cell>
          <cell r="M5247">
            <v>0</v>
          </cell>
          <cell r="N5247">
            <v>0</v>
          </cell>
          <cell r="O5247">
            <v>0</v>
          </cell>
          <cell r="P5247">
            <v>0</v>
          </cell>
          <cell r="Q5247">
            <v>0</v>
          </cell>
          <cell r="R5247">
            <v>0</v>
          </cell>
          <cell r="S5247">
            <v>0</v>
          </cell>
          <cell r="T5247">
            <v>0</v>
          </cell>
        </row>
        <row r="5248">
          <cell r="A5248">
            <v>27526090</v>
          </cell>
          <cell r="B5248" t="str">
            <v>27526090 RG23C SED  F027 EG-87</v>
          </cell>
          <cell r="C5248">
            <v>0</v>
          </cell>
          <cell r="D5248">
            <v>0</v>
          </cell>
          <cell r="E5248">
            <v>0</v>
          </cell>
          <cell r="F5248">
            <v>0</v>
          </cell>
          <cell r="G5248">
            <v>0</v>
          </cell>
          <cell r="H5248">
            <v>0</v>
          </cell>
          <cell r="I5248">
            <v>0</v>
          </cell>
          <cell r="J5248">
            <v>0</v>
          </cell>
          <cell r="K5248">
            <v>0</v>
          </cell>
          <cell r="L5248">
            <v>0</v>
          </cell>
          <cell r="M5248">
            <v>0</v>
          </cell>
          <cell r="N5248">
            <v>0</v>
          </cell>
          <cell r="O5248">
            <v>0</v>
          </cell>
          <cell r="P5248">
            <v>0</v>
          </cell>
          <cell r="Q5248">
            <v>0</v>
          </cell>
          <cell r="R5248">
            <v>0</v>
          </cell>
          <cell r="S5248">
            <v>0</v>
          </cell>
          <cell r="T5248">
            <v>0</v>
          </cell>
        </row>
        <row r="5249">
          <cell r="A5249">
            <v>27526097</v>
          </cell>
          <cell r="B5249" t="str">
            <v>27526097 RG23C SED  A031 EG-75</v>
          </cell>
          <cell r="C5249">
            <v>0</v>
          </cell>
          <cell r="D5249">
            <v>0</v>
          </cell>
          <cell r="E5249">
            <v>0</v>
          </cell>
          <cell r="F5249">
            <v>0</v>
          </cell>
          <cell r="G5249">
            <v>0</v>
          </cell>
          <cell r="H5249">
            <v>0</v>
          </cell>
          <cell r="I5249">
            <v>0</v>
          </cell>
          <cell r="J5249">
            <v>0</v>
          </cell>
          <cell r="K5249">
            <v>0</v>
          </cell>
          <cell r="L5249">
            <v>0</v>
          </cell>
          <cell r="M5249">
            <v>0</v>
          </cell>
          <cell r="N5249">
            <v>0</v>
          </cell>
          <cell r="O5249">
            <v>0</v>
          </cell>
          <cell r="P5249">
            <v>0</v>
          </cell>
          <cell r="Q5249">
            <v>0</v>
          </cell>
          <cell r="R5249">
            <v>0</v>
          </cell>
          <cell r="S5249">
            <v>0</v>
          </cell>
          <cell r="T5249">
            <v>0</v>
          </cell>
        </row>
        <row r="5250">
          <cell r="A5250">
            <v>27526098</v>
          </cell>
          <cell r="B5250" t="str">
            <v>27526098 RG23C SED  F031 EG-76</v>
          </cell>
          <cell r="C5250">
            <v>0</v>
          </cell>
          <cell r="D5250">
            <v>0</v>
          </cell>
          <cell r="E5250">
            <v>0</v>
          </cell>
          <cell r="F5250">
            <v>0</v>
          </cell>
          <cell r="G5250">
            <v>0</v>
          </cell>
          <cell r="H5250">
            <v>0</v>
          </cell>
          <cell r="I5250">
            <v>0</v>
          </cell>
          <cell r="J5250">
            <v>0</v>
          </cell>
          <cell r="K5250">
            <v>0</v>
          </cell>
          <cell r="L5250">
            <v>0</v>
          </cell>
          <cell r="M5250">
            <v>0</v>
          </cell>
          <cell r="N5250">
            <v>0</v>
          </cell>
          <cell r="O5250">
            <v>0</v>
          </cell>
          <cell r="P5250">
            <v>0</v>
          </cell>
          <cell r="Q5250">
            <v>0</v>
          </cell>
          <cell r="R5250">
            <v>0</v>
          </cell>
          <cell r="S5250">
            <v>0</v>
          </cell>
          <cell r="T5250">
            <v>0</v>
          </cell>
        </row>
        <row r="5251">
          <cell r="A5251">
            <v>27526099</v>
          </cell>
          <cell r="B5251" t="str">
            <v>27526099 RG23C SED  SB01 EG-77</v>
          </cell>
          <cell r="C5251">
            <v>0</v>
          </cell>
          <cell r="D5251">
            <v>0</v>
          </cell>
          <cell r="E5251">
            <v>0</v>
          </cell>
          <cell r="F5251">
            <v>0</v>
          </cell>
          <cell r="G5251">
            <v>0</v>
          </cell>
          <cell r="H5251">
            <v>0</v>
          </cell>
          <cell r="I5251">
            <v>0</v>
          </cell>
          <cell r="J5251">
            <v>0</v>
          </cell>
          <cell r="K5251">
            <v>0</v>
          </cell>
          <cell r="L5251">
            <v>0</v>
          </cell>
          <cell r="M5251">
            <v>0</v>
          </cell>
          <cell r="N5251">
            <v>0</v>
          </cell>
          <cell r="O5251">
            <v>0</v>
          </cell>
          <cell r="P5251">
            <v>0</v>
          </cell>
          <cell r="Q5251">
            <v>0</v>
          </cell>
          <cell r="R5251">
            <v>0</v>
          </cell>
          <cell r="S5251">
            <v>0</v>
          </cell>
          <cell r="T5251">
            <v>0</v>
          </cell>
        </row>
        <row r="5252">
          <cell r="A5252">
            <v>27526583</v>
          </cell>
          <cell r="B5252" t="str">
            <v>27526583 RG23C NCCD  F025 EG-C1</v>
          </cell>
          <cell r="C5252">
            <v>0</v>
          </cell>
          <cell r="D5252">
            <v>0</v>
          </cell>
          <cell r="E5252">
            <v>0</v>
          </cell>
          <cell r="F5252">
            <v>0</v>
          </cell>
          <cell r="G5252">
            <v>0</v>
          </cell>
          <cell r="H5252">
            <v>0</v>
          </cell>
          <cell r="I5252">
            <v>0</v>
          </cell>
          <cell r="J5252">
            <v>0</v>
          </cell>
          <cell r="K5252">
            <v>0</v>
          </cell>
          <cell r="L5252">
            <v>0</v>
          </cell>
          <cell r="M5252">
            <v>0</v>
          </cell>
          <cell r="N5252">
            <v>0</v>
          </cell>
          <cell r="O5252">
            <v>0</v>
          </cell>
          <cell r="P5252">
            <v>0</v>
          </cell>
          <cell r="Q5252">
            <v>0</v>
          </cell>
          <cell r="R5252">
            <v>0</v>
          </cell>
          <cell r="S5252">
            <v>0</v>
          </cell>
          <cell r="T5252">
            <v>0</v>
          </cell>
        </row>
        <row r="5253">
          <cell r="A5253">
            <v>27526584</v>
          </cell>
          <cell r="B5253" t="str">
            <v>27526584 RG23C NCCD  F026 EG-C2</v>
          </cell>
          <cell r="C5253">
            <v>0</v>
          </cell>
          <cell r="D5253">
            <v>0</v>
          </cell>
          <cell r="E5253">
            <v>0</v>
          </cell>
          <cell r="F5253">
            <v>0</v>
          </cell>
          <cell r="G5253">
            <v>0</v>
          </cell>
          <cell r="H5253">
            <v>0</v>
          </cell>
          <cell r="I5253">
            <v>0</v>
          </cell>
          <cell r="J5253">
            <v>0</v>
          </cell>
          <cell r="K5253">
            <v>0</v>
          </cell>
          <cell r="L5253">
            <v>0</v>
          </cell>
          <cell r="M5253">
            <v>0</v>
          </cell>
          <cell r="N5253">
            <v>0</v>
          </cell>
          <cell r="O5253">
            <v>0</v>
          </cell>
          <cell r="P5253">
            <v>0</v>
          </cell>
          <cell r="Q5253">
            <v>0</v>
          </cell>
          <cell r="R5253">
            <v>0</v>
          </cell>
          <cell r="S5253">
            <v>0</v>
          </cell>
          <cell r="T5253">
            <v>0</v>
          </cell>
        </row>
        <row r="5254">
          <cell r="A5254">
            <v>27526585</v>
          </cell>
          <cell r="B5254" t="str">
            <v>27526585 RG23C NCCD  N001 EG-46</v>
          </cell>
          <cell r="C5254">
            <v>0</v>
          </cell>
          <cell r="D5254">
            <v>0</v>
          </cell>
          <cell r="E5254">
            <v>0</v>
          </cell>
          <cell r="F5254">
            <v>0</v>
          </cell>
          <cell r="G5254">
            <v>0</v>
          </cell>
          <cell r="H5254">
            <v>0</v>
          </cell>
          <cell r="I5254">
            <v>0</v>
          </cell>
          <cell r="J5254">
            <v>0</v>
          </cell>
          <cell r="K5254">
            <v>0</v>
          </cell>
          <cell r="L5254">
            <v>0</v>
          </cell>
          <cell r="M5254">
            <v>0</v>
          </cell>
          <cell r="N5254">
            <v>0</v>
          </cell>
          <cell r="O5254">
            <v>0</v>
          </cell>
          <cell r="P5254">
            <v>0</v>
          </cell>
          <cell r="Q5254">
            <v>0</v>
          </cell>
          <cell r="R5254">
            <v>0</v>
          </cell>
          <cell r="S5254">
            <v>0</v>
          </cell>
          <cell r="T5254">
            <v>0</v>
          </cell>
        </row>
        <row r="5255">
          <cell r="A5255">
            <v>27526586</v>
          </cell>
          <cell r="B5255" t="str">
            <v>27526586 RG23C NCCD  F024 EG-V1</v>
          </cell>
          <cell r="C5255">
            <v>0</v>
          </cell>
          <cell r="D5255">
            <v>0</v>
          </cell>
          <cell r="E5255">
            <v>0</v>
          </cell>
          <cell r="F5255">
            <v>0</v>
          </cell>
          <cell r="G5255">
            <v>0</v>
          </cell>
          <cell r="H5255">
            <v>0</v>
          </cell>
          <cell r="I5255">
            <v>0</v>
          </cell>
          <cell r="J5255">
            <v>0</v>
          </cell>
          <cell r="K5255">
            <v>0</v>
          </cell>
          <cell r="L5255">
            <v>0</v>
          </cell>
          <cell r="M5255">
            <v>0</v>
          </cell>
          <cell r="N5255">
            <v>0</v>
          </cell>
          <cell r="O5255">
            <v>0</v>
          </cell>
          <cell r="P5255">
            <v>0</v>
          </cell>
          <cell r="Q5255">
            <v>0</v>
          </cell>
          <cell r="R5255">
            <v>0</v>
          </cell>
          <cell r="S5255">
            <v>0</v>
          </cell>
          <cell r="T5255">
            <v>0</v>
          </cell>
        </row>
        <row r="5256">
          <cell r="A5256">
            <v>27526588</v>
          </cell>
          <cell r="B5256" t="str">
            <v>27526588 RG23C NCCD  A027 EG-86</v>
          </cell>
          <cell r="C5256">
            <v>0</v>
          </cell>
          <cell r="D5256">
            <v>0</v>
          </cell>
          <cell r="E5256">
            <v>0</v>
          </cell>
          <cell r="F5256">
            <v>0</v>
          </cell>
          <cell r="G5256">
            <v>0</v>
          </cell>
          <cell r="H5256">
            <v>0</v>
          </cell>
          <cell r="I5256">
            <v>0</v>
          </cell>
          <cell r="J5256">
            <v>0</v>
          </cell>
          <cell r="K5256">
            <v>0</v>
          </cell>
          <cell r="L5256">
            <v>0</v>
          </cell>
          <cell r="M5256">
            <v>0</v>
          </cell>
          <cell r="N5256">
            <v>0</v>
          </cell>
          <cell r="O5256">
            <v>0</v>
          </cell>
          <cell r="P5256">
            <v>0</v>
          </cell>
          <cell r="Q5256">
            <v>0</v>
          </cell>
          <cell r="R5256">
            <v>0</v>
          </cell>
          <cell r="S5256">
            <v>0</v>
          </cell>
          <cell r="T5256">
            <v>0</v>
          </cell>
        </row>
        <row r="5257">
          <cell r="A5257">
            <v>27526589</v>
          </cell>
          <cell r="B5257" t="str">
            <v>27526589 RG23C NCCD  F023 EG-Z1</v>
          </cell>
          <cell r="C5257">
            <v>0</v>
          </cell>
          <cell r="D5257">
            <v>0</v>
          </cell>
          <cell r="E5257">
            <v>0</v>
          </cell>
          <cell r="F5257">
            <v>0</v>
          </cell>
          <cell r="G5257">
            <v>0</v>
          </cell>
          <cell r="H5257">
            <v>0</v>
          </cell>
          <cell r="I5257">
            <v>0</v>
          </cell>
          <cell r="J5257">
            <v>0</v>
          </cell>
          <cell r="K5257">
            <v>0</v>
          </cell>
          <cell r="L5257">
            <v>0</v>
          </cell>
          <cell r="M5257">
            <v>0</v>
          </cell>
          <cell r="N5257">
            <v>0</v>
          </cell>
          <cell r="O5257">
            <v>0</v>
          </cell>
          <cell r="P5257">
            <v>0</v>
          </cell>
          <cell r="Q5257">
            <v>0</v>
          </cell>
          <cell r="R5257">
            <v>0</v>
          </cell>
          <cell r="S5257">
            <v>0</v>
          </cell>
          <cell r="T5257">
            <v>0</v>
          </cell>
        </row>
        <row r="5258">
          <cell r="A5258">
            <v>27526590</v>
          </cell>
          <cell r="B5258" t="str">
            <v>27526590 RG23C NCCD  F027 EG-87</v>
          </cell>
          <cell r="C5258">
            <v>0</v>
          </cell>
          <cell r="D5258">
            <v>0</v>
          </cell>
          <cell r="E5258">
            <v>0</v>
          </cell>
          <cell r="F5258">
            <v>0</v>
          </cell>
          <cell r="G5258">
            <v>0</v>
          </cell>
          <cell r="H5258">
            <v>0</v>
          </cell>
          <cell r="I5258">
            <v>0</v>
          </cell>
          <cell r="J5258">
            <v>0</v>
          </cell>
          <cell r="K5258">
            <v>0</v>
          </cell>
          <cell r="L5258">
            <v>0</v>
          </cell>
          <cell r="M5258">
            <v>0</v>
          </cell>
          <cell r="N5258">
            <v>0</v>
          </cell>
          <cell r="O5258">
            <v>0</v>
          </cell>
          <cell r="P5258">
            <v>0</v>
          </cell>
          <cell r="Q5258">
            <v>0</v>
          </cell>
          <cell r="R5258">
            <v>0</v>
          </cell>
          <cell r="S5258">
            <v>0</v>
          </cell>
          <cell r="T5258">
            <v>0</v>
          </cell>
        </row>
        <row r="5259">
          <cell r="A5259">
            <v>27526597</v>
          </cell>
          <cell r="B5259" t="str">
            <v>27526597 RG23C NCCD  A031 EG-75</v>
          </cell>
          <cell r="C5259">
            <v>0</v>
          </cell>
          <cell r="D5259">
            <v>0</v>
          </cell>
          <cell r="E5259">
            <v>0</v>
          </cell>
          <cell r="F5259">
            <v>0</v>
          </cell>
          <cell r="G5259">
            <v>0</v>
          </cell>
          <cell r="H5259">
            <v>0</v>
          </cell>
          <cell r="I5259">
            <v>0</v>
          </cell>
          <cell r="J5259">
            <v>0</v>
          </cell>
          <cell r="K5259">
            <v>0</v>
          </cell>
          <cell r="L5259">
            <v>0</v>
          </cell>
          <cell r="M5259">
            <v>0</v>
          </cell>
          <cell r="N5259">
            <v>0</v>
          </cell>
          <cell r="O5259">
            <v>0</v>
          </cell>
          <cell r="P5259">
            <v>0</v>
          </cell>
          <cell r="Q5259">
            <v>0</v>
          </cell>
          <cell r="R5259">
            <v>0</v>
          </cell>
          <cell r="S5259">
            <v>0</v>
          </cell>
          <cell r="T5259">
            <v>0</v>
          </cell>
        </row>
        <row r="5260">
          <cell r="A5260">
            <v>27526598</v>
          </cell>
          <cell r="B5260" t="str">
            <v>27526598 RG23C NCCD  F031 EG-76</v>
          </cell>
          <cell r="C5260">
            <v>0</v>
          </cell>
          <cell r="D5260">
            <v>0</v>
          </cell>
          <cell r="E5260">
            <v>0</v>
          </cell>
          <cell r="F5260">
            <v>0</v>
          </cell>
          <cell r="G5260">
            <v>0</v>
          </cell>
          <cell r="H5260">
            <v>0</v>
          </cell>
          <cell r="I5260">
            <v>0</v>
          </cell>
          <cell r="J5260">
            <v>0</v>
          </cell>
          <cell r="K5260">
            <v>0</v>
          </cell>
          <cell r="L5260">
            <v>0</v>
          </cell>
          <cell r="M5260">
            <v>0</v>
          </cell>
          <cell r="N5260">
            <v>0</v>
          </cell>
          <cell r="O5260">
            <v>0</v>
          </cell>
          <cell r="P5260">
            <v>0</v>
          </cell>
          <cell r="Q5260">
            <v>0</v>
          </cell>
          <cell r="R5260">
            <v>0</v>
          </cell>
          <cell r="S5260">
            <v>0</v>
          </cell>
          <cell r="T5260">
            <v>0</v>
          </cell>
        </row>
        <row r="5261">
          <cell r="A5261">
            <v>27526599</v>
          </cell>
          <cell r="B5261" t="str">
            <v>27526599 RG23C NCCD  SB01 EG-77</v>
          </cell>
          <cell r="C5261">
            <v>0</v>
          </cell>
          <cell r="D5261">
            <v>0</v>
          </cell>
          <cell r="E5261">
            <v>0</v>
          </cell>
          <cell r="F5261">
            <v>0</v>
          </cell>
          <cell r="G5261">
            <v>0</v>
          </cell>
          <cell r="H5261">
            <v>0</v>
          </cell>
          <cell r="I5261">
            <v>0</v>
          </cell>
          <cell r="J5261">
            <v>0</v>
          </cell>
          <cell r="K5261">
            <v>0</v>
          </cell>
          <cell r="L5261">
            <v>0</v>
          </cell>
          <cell r="M5261">
            <v>0</v>
          </cell>
          <cell r="N5261">
            <v>0</v>
          </cell>
          <cell r="O5261">
            <v>0</v>
          </cell>
          <cell r="P5261">
            <v>0</v>
          </cell>
          <cell r="Q5261">
            <v>0</v>
          </cell>
          <cell r="R5261">
            <v>0</v>
          </cell>
          <cell r="S5261">
            <v>0</v>
          </cell>
          <cell r="T5261">
            <v>0</v>
          </cell>
        </row>
        <row r="5262">
          <cell r="A5262">
            <v>27527583</v>
          </cell>
          <cell r="B5262" t="str">
            <v>27527583 RG23C Ed Cess F025 EG-C1</v>
          </cell>
          <cell r="C5262">
            <v>0</v>
          </cell>
          <cell r="D5262">
            <v>0</v>
          </cell>
          <cell r="E5262">
            <v>0</v>
          </cell>
          <cell r="F5262">
            <v>0</v>
          </cell>
          <cell r="G5262">
            <v>0</v>
          </cell>
          <cell r="H5262">
            <v>0</v>
          </cell>
          <cell r="I5262">
            <v>0</v>
          </cell>
          <cell r="J5262">
            <v>0</v>
          </cell>
          <cell r="K5262">
            <v>0</v>
          </cell>
          <cell r="L5262">
            <v>0</v>
          </cell>
          <cell r="M5262">
            <v>0</v>
          </cell>
          <cell r="N5262">
            <v>0</v>
          </cell>
          <cell r="O5262">
            <v>0</v>
          </cell>
          <cell r="P5262">
            <v>0</v>
          </cell>
          <cell r="Q5262">
            <v>0</v>
          </cell>
          <cell r="R5262">
            <v>0</v>
          </cell>
          <cell r="S5262">
            <v>0</v>
          </cell>
          <cell r="T5262">
            <v>0</v>
          </cell>
        </row>
        <row r="5263">
          <cell r="A5263">
            <v>27527584</v>
          </cell>
          <cell r="B5263" t="str">
            <v>27527584 RG23C Ed Cess F026 EG-C2</v>
          </cell>
          <cell r="C5263">
            <v>0</v>
          </cell>
          <cell r="D5263">
            <v>0</v>
          </cell>
          <cell r="E5263">
            <v>0</v>
          </cell>
          <cell r="F5263">
            <v>0</v>
          </cell>
          <cell r="G5263">
            <v>0</v>
          </cell>
          <cell r="H5263">
            <v>0</v>
          </cell>
          <cell r="I5263">
            <v>0</v>
          </cell>
          <cell r="J5263">
            <v>0</v>
          </cell>
          <cell r="K5263">
            <v>0</v>
          </cell>
          <cell r="L5263">
            <v>0</v>
          </cell>
          <cell r="M5263">
            <v>0</v>
          </cell>
          <cell r="N5263">
            <v>0</v>
          </cell>
          <cell r="O5263">
            <v>0</v>
          </cell>
          <cell r="P5263">
            <v>0</v>
          </cell>
          <cell r="Q5263">
            <v>0</v>
          </cell>
          <cell r="R5263">
            <v>0</v>
          </cell>
          <cell r="S5263">
            <v>0</v>
          </cell>
          <cell r="T5263">
            <v>0</v>
          </cell>
        </row>
        <row r="5264">
          <cell r="A5264">
            <v>27527585</v>
          </cell>
          <cell r="B5264" t="str">
            <v>27527585 RG23C Ed Cess N001 EG-46</v>
          </cell>
          <cell r="C5264">
            <v>0</v>
          </cell>
          <cell r="D5264">
            <v>0</v>
          </cell>
          <cell r="E5264">
            <v>0</v>
          </cell>
          <cell r="F5264">
            <v>0</v>
          </cell>
          <cell r="G5264">
            <v>0</v>
          </cell>
          <cell r="H5264">
            <v>0</v>
          </cell>
          <cell r="I5264">
            <v>0</v>
          </cell>
          <cell r="J5264">
            <v>0</v>
          </cell>
          <cell r="K5264">
            <v>0</v>
          </cell>
          <cell r="L5264">
            <v>0</v>
          </cell>
          <cell r="M5264">
            <v>0</v>
          </cell>
          <cell r="N5264">
            <v>0</v>
          </cell>
          <cell r="O5264">
            <v>0</v>
          </cell>
          <cell r="P5264">
            <v>0</v>
          </cell>
          <cell r="Q5264">
            <v>0</v>
          </cell>
          <cell r="R5264">
            <v>0</v>
          </cell>
          <cell r="S5264">
            <v>0</v>
          </cell>
          <cell r="T5264">
            <v>0</v>
          </cell>
        </row>
        <row r="5265">
          <cell r="A5265">
            <v>27527586</v>
          </cell>
          <cell r="B5265" t="str">
            <v>27527586 RG23C Ed Cess F024 EG-V1</v>
          </cell>
          <cell r="C5265">
            <v>0</v>
          </cell>
          <cell r="D5265">
            <v>0</v>
          </cell>
          <cell r="E5265">
            <v>0</v>
          </cell>
          <cell r="F5265">
            <v>0</v>
          </cell>
          <cell r="G5265">
            <v>0</v>
          </cell>
          <cell r="H5265">
            <v>0</v>
          </cell>
          <cell r="I5265">
            <v>0</v>
          </cell>
          <cell r="J5265">
            <v>0</v>
          </cell>
          <cell r="K5265">
            <v>0</v>
          </cell>
          <cell r="L5265">
            <v>0</v>
          </cell>
          <cell r="M5265">
            <v>0</v>
          </cell>
          <cell r="N5265">
            <v>0</v>
          </cell>
          <cell r="O5265">
            <v>0</v>
          </cell>
          <cell r="P5265">
            <v>0</v>
          </cell>
          <cell r="Q5265">
            <v>0</v>
          </cell>
          <cell r="R5265">
            <v>0</v>
          </cell>
          <cell r="S5265">
            <v>0</v>
          </cell>
          <cell r="T5265">
            <v>0</v>
          </cell>
        </row>
        <row r="5266">
          <cell r="A5266">
            <v>27527588</v>
          </cell>
          <cell r="B5266" t="str">
            <v>27527588 RG23C Ed Cess A027 EG-86</v>
          </cell>
          <cell r="C5266">
            <v>0</v>
          </cell>
          <cell r="D5266">
            <v>0</v>
          </cell>
          <cell r="E5266">
            <v>0</v>
          </cell>
          <cell r="F5266">
            <v>0</v>
          </cell>
          <cell r="G5266">
            <v>0</v>
          </cell>
          <cell r="H5266">
            <v>0</v>
          </cell>
          <cell r="I5266">
            <v>0</v>
          </cell>
          <cell r="J5266">
            <v>0</v>
          </cell>
          <cell r="K5266">
            <v>0</v>
          </cell>
          <cell r="L5266">
            <v>0</v>
          </cell>
          <cell r="M5266">
            <v>0</v>
          </cell>
          <cell r="N5266">
            <v>0</v>
          </cell>
          <cell r="O5266">
            <v>0</v>
          </cell>
          <cell r="P5266">
            <v>0</v>
          </cell>
          <cell r="Q5266">
            <v>0</v>
          </cell>
          <cell r="R5266">
            <v>0</v>
          </cell>
          <cell r="S5266">
            <v>0</v>
          </cell>
          <cell r="T5266">
            <v>0</v>
          </cell>
        </row>
        <row r="5267">
          <cell r="A5267">
            <v>27527589</v>
          </cell>
          <cell r="B5267" t="str">
            <v>27527589 RG23C Ed Cess F023 EG-Z1</v>
          </cell>
          <cell r="C5267">
            <v>0</v>
          </cell>
          <cell r="D5267">
            <v>0</v>
          </cell>
          <cell r="E5267">
            <v>0</v>
          </cell>
          <cell r="F5267">
            <v>0</v>
          </cell>
          <cell r="G5267">
            <v>0</v>
          </cell>
          <cell r="H5267">
            <v>0</v>
          </cell>
          <cell r="I5267">
            <v>0</v>
          </cell>
          <cell r="J5267">
            <v>0</v>
          </cell>
          <cell r="K5267">
            <v>0</v>
          </cell>
          <cell r="L5267">
            <v>0</v>
          </cell>
          <cell r="M5267">
            <v>0</v>
          </cell>
          <cell r="N5267">
            <v>0</v>
          </cell>
          <cell r="O5267">
            <v>0</v>
          </cell>
          <cell r="P5267">
            <v>0</v>
          </cell>
          <cell r="Q5267">
            <v>0</v>
          </cell>
          <cell r="R5267">
            <v>0</v>
          </cell>
          <cell r="S5267">
            <v>0</v>
          </cell>
          <cell r="T5267">
            <v>0</v>
          </cell>
        </row>
        <row r="5268">
          <cell r="A5268">
            <v>27527590</v>
          </cell>
          <cell r="B5268" t="str">
            <v>27527590 RG23C Ed Cess F027 EG-87</v>
          </cell>
          <cell r="C5268">
            <v>0</v>
          </cell>
          <cell r="D5268">
            <v>0</v>
          </cell>
          <cell r="E5268">
            <v>0</v>
          </cell>
          <cell r="F5268">
            <v>0</v>
          </cell>
          <cell r="G5268">
            <v>0</v>
          </cell>
          <cell r="H5268">
            <v>0</v>
          </cell>
          <cell r="I5268">
            <v>0</v>
          </cell>
          <cell r="J5268">
            <v>0</v>
          </cell>
          <cell r="K5268">
            <v>0</v>
          </cell>
          <cell r="L5268">
            <v>0</v>
          </cell>
          <cell r="M5268">
            <v>0</v>
          </cell>
          <cell r="N5268">
            <v>0</v>
          </cell>
          <cell r="O5268">
            <v>0</v>
          </cell>
          <cell r="P5268">
            <v>0</v>
          </cell>
          <cell r="Q5268">
            <v>0</v>
          </cell>
          <cell r="R5268">
            <v>0</v>
          </cell>
          <cell r="S5268">
            <v>0</v>
          </cell>
          <cell r="T5268">
            <v>0</v>
          </cell>
        </row>
        <row r="5269">
          <cell r="A5269">
            <v>27527597</v>
          </cell>
          <cell r="B5269" t="str">
            <v>27527597 RG23C Ed Cess A031 EG-75</v>
          </cell>
          <cell r="C5269">
            <v>0</v>
          </cell>
          <cell r="D5269">
            <v>0</v>
          </cell>
          <cell r="E5269">
            <v>0</v>
          </cell>
          <cell r="F5269">
            <v>0</v>
          </cell>
          <cell r="G5269">
            <v>0</v>
          </cell>
          <cell r="H5269">
            <v>0</v>
          </cell>
          <cell r="I5269">
            <v>0</v>
          </cell>
          <cell r="J5269">
            <v>0</v>
          </cell>
          <cell r="K5269">
            <v>0</v>
          </cell>
          <cell r="L5269">
            <v>0</v>
          </cell>
          <cell r="M5269">
            <v>0</v>
          </cell>
          <cell r="N5269">
            <v>0</v>
          </cell>
          <cell r="O5269">
            <v>0</v>
          </cell>
          <cell r="P5269">
            <v>0</v>
          </cell>
          <cell r="Q5269">
            <v>0</v>
          </cell>
          <cell r="R5269">
            <v>0</v>
          </cell>
          <cell r="S5269">
            <v>0</v>
          </cell>
          <cell r="T5269">
            <v>0</v>
          </cell>
        </row>
        <row r="5270">
          <cell r="A5270">
            <v>27527598</v>
          </cell>
          <cell r="B5270" t="str">
            <v>27527598 RG23C Ed Cess F031 EG-76</v>
          </cell>
          <cell r="C5270">
            <v>0</v>
          </cell>
          <cell r="D5270">
            <v>0</v>
          </cell>
          <cell r="E5270">
            <v>0</v>
          </cell>
          <cell r="F5270">
            <v>0</v>
          </cell>
          <cell r="G5270">
            <v>0</v>
          </cell>
          <cell r="H5270">
            <v>0</v>
          </cell>
          <cell r="I5270">
            <v>0</v>
          </cell>
          <cell r="J5270">
            <v>0</v>
          </cell>
          <cell r="K5270">
            <v>0</v>
          </cell>
          <cell r="L5270">
            <v>0</v>
          </cell>
          <cell r="M5270">
            <v>0</v>
          </cell>
          <cell r="N5270">
            <v>0</v>
          </cell>
          <cell r="O5270">
            <v>0</v>
          </cell>
          <cell r="P5270">
            <v>0</v>
          </cell>
          <cell r="Q5270">
            <v>0</v>
          </cell>
          <cell r="R5270">
            <v>0</v>
          </cell>
          <cell r="S5270">
            <v>0</v>
          </cell>
          <cell r="T5270">
            <v>0</v>
          </cell>
        </row>
        <row r="5271">
          <cell r="A5271">
            <v>27527599</v>
          </cell>
          <cell r="B5271" t="str">
            <v>27527599 RG23C Ed Cess SB01 EG-77</v>
          </cell>
          <cell r="C5271">
            <v>0</v>
          </cell>
          <cell r="D5271">
            <v>0</v>
          </cell>
          <cell r="E5271">
            <v>0</v>
          </cell>
          <cell r="F5271">
            <v>0</v>
          </cell>
          <cell r="G5271">
            <v>0</v>
          </cell>
          <cell r="H5271">
            <v>0</v>
          </cell>
          <cell r="I5271">
            <v>0</v>
          </cell>
          <cell r="J5271">
            <v>0</v>
          </cell>
          <cell r="K5271">
            <v>0</v>
          </cell>
          <cell r="L5271">
            <v>0</v>
          </cell>
          <cell r="M5271">
            <v>0</v>
          </cell>
          <cell r="N5271">
            <v>0</v>
          </cell>
          <cell r="O5271">
            <v>0</v>
          </cell>
          <cell r="P5271">
            <v>0</v>
          </cell>
          <cell r="Q5271">
            <v>0</v>
          </cell>
          <cell r="R5271">
            <v>0</v>
          </cell>
          <cell r="S5271">
            <v>0</v>
          </cell>
          <cell r="T5271">
            <v>0</v>
          </cell>
        </row>
        <row r="5272">
          <cell r="A5272">
            <v>27528083</v>
          </cell>
          <cell r="B5272" t="str">
            <v>27528083 RG23C SHE Cess F025 EG-C1</v>
          </cell>
          <cell r="C5272">
            <v>0</v>
          </cell>
          <cell r="D5272">
            <v>0</v>
          </cell>
          <cell r="E5272">
            <v>0</v>
          </cell>
          <cell r="F5272">
            <v>0</v>
          </cell>
          <cell r="G5272">
            <v>0</v>
          </cell>
          <cell r="H5272">
            <v>0</v>
          </cell>
          <cell r="I5272">
            <v>0</v>
          </cell>
          <cell r="J5272">
            <v>0</v>
          </cell>
          <cell r="K5272">
            <v>0</v>
          </cell>
          <cell r="L5272">
            <v>0</v>
          </cell>
          <cell r="M5272">
            <v>0</v>
          </cell>
          <cell r="N5272">
            <v>0</v>
          </cell>
          <cell r="O5272">
            <v>0</v>
          </cell>
          <cell r="P5272">
            <v>0</v>
          </cell>
          <cell r="Q5272">
            <v>0</v>
          </cell>
          <cell r="R5272">
            <v>0</v>
          </cell>
          <cell r="S5272">
            <v>0</v>
          </cell>
          <cell r="T5272">
            <v>0</v>
          </cell>
        </row>
        <row r="5273">
          <cell r="A5273">
            <v>27528084</v>
          </cell>
          <cell r="B5273" t="str">
            <v>27528084 RG23C SHE Cess F026 EG-C2</v>
          </cell>
          <cell r="C5273">
            <v>0</v>
          </cell>
          <cell r="D5273">
            <v>0</v>
          </cell>
          <cell r="E5273">
            <v>0</v>
          </cell>
          <cell r="F5273">
            <v>0</v>
          </cell>
          <cell r="G5273">
            <v>0</v>
          </cell>
          <cell r="H5273">
            <v>0</v>
          </cell>
          <cell r="I5273">
            <v>0</v>
          </cell>
          <cell r="J5273">
            <v>0</v>
          </cell>
          <cell r="K5273">
            <v>0</v>
          </cell>
          <cell r="L5273">
            <v>0</v>
          </cell>
          <cell r="M5273">
            <v>0</v>
          </cell>
          <cell r="N5273">
            <v>0</v>
          </cell>
          <cell r="O5273">
            <v>0</v>
          </cell>
          <cell r="P5273">
            <v>0</v>
          </cell>
          <cell r="Q5273">
            <v>0</v>
          </cell>
          <cell r="R5273">
            <v>0</v>
          </cell>
          <cell r="S5273">
            <v>0</v>
          </cell>
          <cell r="T5273">
            <v>0</v>
          </cell>
        </row>
        <row r="5274">
          <cell r="A5274">
            <v>27528085</v>
          </cell>
          <cell r="B5274" t="str">
            <v>27528085 RG23C SHE Cess N001 EG-46</v>
          </cell>
          <cell r="C5274">
            <v>0</v>
          </cell>
          <cell r="D5274">
            <v>0</v>
          </cell>
          <cell r="E5274">
            <v>0</v>
          </cell>
          <cell r="F5274">
            <v>0</v>
          </cell>
          <cell r="G5274">
            <v>0</v>
          </cell>
          <cell r="H5274">
            <v>0</v>
          </cell>
          <cell r="I5274">
            <v>0</v>
          </cell>
          <cell r="J5274">
            <v>0</v>
          </cell>
          <cell r="K5274">
            <v>0</v>
          </cell>
          <cell r="L5274">
            <v>0</v>
          </cell>
          <cell r="M5274">
            <v>0</v>
          </cell>
          <cell r="N5274">
            <v>0</v>
          </cell>
          <cell r="O5274">
            <v>0</v>
          </cell>
          <cell r="P5274">
            <v>0</v>
          </cell>
          <cell r="Q5274">
            <v>0</v>
          </cell>
          <cell r="R5274">
            <v>0</v>
          </cell>
          <cell r="S5274">
            <v>0</v>
          </cell>
          <cell r="T5274">
            <v>0</v>
          </cell>
        </row>
        <row r="5275">
          <cell r="A5275">
            <v>27528086</v>
          </cell>
          <cell r="B5275" t="str">
            <v>27528086 RG23C SHE Cess F024 EG-V1</v>
          </cell>
          <cell r="C5275">
            <v>0</v>
          </cell>
          <cell r="D5275">
            <v>0</v>
          </cell>
          <cell r="E5275">
            <v>0</v>
          </cell>
          <cell r="F5275">
            <v>0</v>
          </cell>
          <cell r="G5275">
            <v>0</v>
          </cell>
          <cell r="H5275">
            <v>0</v>
          </cell>
          <cell r="I5275">
            <v>0</v>
          </cell>
          <cell r="J5275">
            <v>0</v>
          </cell>
          <cell r="K5275">
            <v>0</v>
          </cell>
          <cell r="L5275">
            <v>0</v>
          </cell>
          <cell r="M5275">
            <v>0</v>
          </cell>
          <cell r="N5275">
            <v>0</v>
          </cell>
          <cell r="O5275">
            <v>0</v>
          </cell>
          <cell r="P5275">
            <v>0</v>
          </cell>
          <cell r="Q5275">
            <v>0</v>
          </cell>
          <cell r="R5275">
            <v>0</v>
          </cell>
          <cell r="S5275">
            <v>0</v>
          </cell>
          <cell r="T5275">
            <v>0</v>
          </cell>
        </row>
        <row r="5276">
          <cell r="A5276">
            <v>27528088</v>
          </cell>
          <cell r="B5276" t="str">
            <v>27528088 RG23C SHE Cess A027 EG-86</v>
          </cell>
          <cell r="C5276">
            <v>0</v>
          </cell>
          <cell r="D5276">
            <v>0</v>
          </cell>
          <cell r="E5276">
            <v>0</v>
          </cell>
          <cell r="F5276">
            <v>0</v>
          </cell>
          <cell r="G5276">
            <v>0</v>
          </cell>
          <cell r="H5276">
            <v>0</v>
          </cell>
          <cell r="I5276">
            <v>0</v>
          </cell>
          <cell r="J5276">
            <v>0</v>
          </cell>
          <cell r="K5276">
            <v>0</v>
          </cell>
          <cell r="L5276">
            <v>0</v>
          </cell>
          <cell r="M5276">
            <v>0</v>
          </cell>
          <cell r="N5276">
            <v>0</v>
          </cell>
          <cell r="O5276">
            <v>0</v>
          </cell>
          <cell r="P5276">
            <v>0</v>
          </cell>
          <cell r="Q5276">
            <v>0</v>
          </cell>
          <cell r="R5276">
            <v>0</v>
          </cell>
          <cell r="S5276">
            <v>0</v>
          </cell>
          <cell r="T5276">
            <v>0</v>
          </cell>
        </row>
        <row r="5277">
          <cell r="A5277">
            <v>27528089</v>
          </cell>
          <cell r="B5277" t="str">
            <v>27528089 RG23C SHE Cess F023 EG-Z1</v>
          </cell>
          <cell r="C5277">
            <v>0</v>
          </cell>
          <cell r="D5277">
            <v>0</v>
          </cell>
          <cell r="E5277">
            <v>0</v>
          </cell>
          <cell r="F5277">
            <v>0</v>
          </cell>
          <cell r="G5277">
            <v>0</v>
          </cell>
          <cell r="H5277">
            <v>0</v>
          </cell>
          <cell r="I5277">
            <v>0</v>
          </cell>
          <cell r="J5277">
            <v>0</v>
          </cell>
          <cell r="K5277">
            <v>0</v>
          </cell>
          <cell r="L5277">
            <v>0</v>
          </cell>
          <cell r="M5277">
            <v>0</v>
          </cell>
          <cell r="N5277">
            <v>0</v>
          </cell>
          <cell r="O5277">
            <v>0</v>
          </cell>
          <cell r="P5277">
            <v>0</v>
          </cell>
          <cell r="Q5277">
            <v>0</v>
          </cell>
          <cell r="R5277">
            <v>0</v>
          </cell>
          <cell r="S5277">
            <v>0</v>
          </cell>
          <cell r="T5277">
            <v>0</v>
          </cell>
        </row>
        <row r="5278">
          <cell r="A5278">
            <v>27528090</v>
          </cell>
          <cell r="B5278" t="str">
            <v>27528090 RG23C SHE Cess F027 EG-87</v>
          </cell>
          <cell r="C5278">
            <v>0</v>
          </cell>
          <cell r="D5278">
            <v>0</v>
          </cell>
          <cell r="E5278">
            <v>0</v>
          </cell>
          <cell r="F5278">
            <v>0</v>
          </cell>
          <cell r="G5278">
            <v>0</v>
          </cell>
          <cell r="H5278">
            <v>0</v>
          </cell>
          <cell r="I5278">
            <v>0</v>
          </cell>
          <cell r="J5278">
            <v>0</v>
          </cell>
          <cell r="K5278">
            <v>0</v>
          </cell>
          <cell r="L5278">
            <v>0</v>
          </cell>
          <cell r="M5278">
            <v>0</v>
          </cell>
          <cell r="N5278">
            <v>0</v>
          </cell>
          <cell r="O5278">
            <v>0</v>
          </cell>
          <cell r="P5278">
            <v>0</v>
          </cell>
          <cell r="Q5278">
            <v>0</v>
          </cell>
          <cell r="R5278">
            <v>0</v>
          </cell>
          <cell r="S5278">
            <v>0</v>
          </cell>
          <cell r="T5278">
            <v>0</v>
          </cell>
        </row>
        <row r="5279">
          <cell r="A5279">
            <v>27528097</v>
          </cell>
          <cell r="B5279" t="str">
            <v>27528097 RG23C SHE Cess A031 EG-75</v>
          </cell>
          <cell r="C5279">
            <v>0</v>
          </cell>
          <cell r="D5279">
            <v>0</v>
          </cell>
          <cell r="E5279">
            <v>0</v>
          </cell>
          <cell r="F5279">
            <v>0</v>
          </cell>
          <cell r="G5279">
            <v>0</v>
          </cell>
          <cell r="H5279">
            <v>0</v>
          </cell>
          <cell r="I5279">
            <v>0</v>
          </cell>
          <cell r="J5279">
            <v>0</v>
          </cell>
          <cell r="K5279">
            <v>0</v>
          </cell>
          <cell r="L5279">
            <v>0</v>
          </cell>
          <cell r="M5279">
            <v>0</v>
          </cell>
          <cell r="N5279">
            <v>0</v>
          </cell>
          <cell r="O5279">
            <v>0</v>
          </cell>
          <cell r="P5279">
            <v>0</v>
          </cell>
          <cell r="Q5279">
            <v>0</v>
          </cell>
          <cell r="R5279">
            <v>0</v>
          </cell>
          <cell r="S5279">
            <v>0</v>
          </cell>
          <cell r="T5279">
            <v>0</v>
          </cell>
        </row>
        <row r="5280">
          <cell r="A5280">
            <v>27528098</v>
          </cell>
          <cell r="B5280" t="str">
            <v>27528098 RG23C SHE Cess F031 EG-76</v>
          </cell>
          <cell r="C5280">
            <v>0</v>
          </cell>
          <cell r="D5280">
            <v>0</v>
          </cell>
          <cell r="E5280">
            <v>0</v>
          </cell>
          <cell r="F5280">
            <v>0</v>
          </cell>
          <cell r="G5280">
            <v>0</v>
          </cell>
          <cell r="H5280">
            <v>0</v>
          </cell>
          <cell r="I5280">
            <v>0</v>
          </cell>
          <cell r="J5280">
            <v>0</v>
          </cell>
          <cell r="K5280">
            <v>0</v>
          </cell>
          <cell r="L5280">
            <v>0</v>
          </cell>
          <cell r="M5280">
            <v>0</v>
          </cell>
          <cell r="N5280">
            <v>0</v>
          </cell>
          <cell r="O5280">
            <v>0</v>
          </cell>
          <cell r="P5280">
            <v>0</v>
          </cell>
          <cell r="Q5280">
            <v>0</v>
          </cell>
          <cell r="R5280">
            <v>0</v>
          </cell>
          <cell r="S5280">
            <v>0</v>
          </cell>
          <cell r="T5280">
            <v>0</v>
          </cell>
        </row>
        <row r="5281">
          <cell r="A5281">
            <v>27528099</v>
          </cell>
          <cell r="B5281" t="str">
            <v>27528099 RG23C SHE Cess SB01 EG-77</v>
          </cell>
          <cell r="C5281">
            <v>0</v>
          </cell>
          <cell r="D5281">
            <v>0</v>
          </cell>
          <cell r="E5281">
            <v>0</v>
          </cell>
          <cell r="F5281">
            <v>0</v>
          </cell>
          <cell r="G5281">
            <v>0</v>
          </cell>
          <cell r="H5281">
            <v>0</v>
          </cell>
          <cell r="I5281">
            <v>0</v>
          </cell>
          <cell r="J5281">
            <v>0</v>
          </cell>
          <cell r="K5281">
            <v>0</v>
          </cell>
          <cell r="L5281">
            <v>0</v>
          </cell>
          <cell r="M5281">
            <v>0</v>
          </cell>
          <cell r="N5281">
            <v>0</v>
          </cell>
          <cell r="O5281">
            <v>0</v>
          </cell>
          <cell r="P5281">
            <v>0</v>
          </cell>
          <cell r="Q5281">
            <v>0</v>
          </cell>
          <cell r="R5281">
            <v>0</v>
          </cell>
          <cell r="S5281">
            <v>0</v>
          </cell>
          <cell r="T5281">
            <v>0</v>
          </cell>
        </row>
        <row r="5282">
          <cell r="A5282">
            <v>27550004</v>
          </cell>
          <cell r="B5282" t="str">
            <v>27550004 Depot Cenvat</v>
          </cell>
          <cell r="C5282">
            <v>0</v>
          </cell>
          <cell r="D5282">
            <v>0</v>
          </cell>
          <cell r="E5282">
            <v>0</v>
          </cell>
          <cell r="F5282">
            <v>0</v>
          </cell>
          <cell r="G5282">
            <v>0</v>
          </cell>
          <cell r="H5282">
            <v>0</v>
          </cell>
          <cell r="I5282">
            <v>0</v>
          </cell>
          <cell r="J5282">
            <v>0</v>
          </cell>
          <cell r="K5282">
            <v>0</v>
          </cell>
          <cell r="L5282">
            <v>0</v>
          </cell>
          <cell r="M5282">
            <v>0</v>
          </cell>
          <cell r="N5282">
            <v>0</v>
          </cell>
          <cell r="O5282">
            <v>0</v>
          </cell>
          <cell r="P5282">
            <v>0</v>
          </cell>
          <cell r="Q5282">
            <v>0</v>
          </cell>
          <cell r="R5282">
            <v>0</v>
          </cell>
          <cell r="S5282">
            <v>0</v>
          </cell>
          <cell r="T5282">
            <v>0</v>
          </cell>
        </row>
        <row r="5283">
          <cell r="A5283">
            <v>27550098</v>
          </cell>
          <cell r="B5283" t="str">
            <v>27550098 Cenvat Receivable Adj.</v>
          </cell>
          <cell r="C5283">
            <v>0</v>
          </cell>
          <cell r="D5283">
            <v>0</v>
          </cell>
          <cell r="E5283">
            <v>0</v>
          </cell>
          <cell r="F5283">
            <v>0</v>
          </cell>
          <cell r="G5283">
            <v>0</v>
          </cell>
          <cell r="H5283">
            <v>0</v>
          </cell>
          <cell r="I5283">
            <v>0</v>
          </cell>
          <cell r="J5283">
            <v>0</v>
          </cell>
          <cell r="K5283">
            <v>0</v>
          </cell>
          <cell r="L5283">
            <v>0</v>
          </cell>
          <cell r="M5283">
            <v>0</v>
          </cell>
          <cell r="N5283">
            <v>0</v>
          </cell>
          <cell r="O5283">
            <v>0</v>
          </cell>
          <cell r="P5283">
            <v>0</v>
          </cell>
          <cell r="Q5283">
            <v>0</v>
          </cell>
          <cell r="R5283">
            <v>0</v>
          </cell>
          <cell r="S5283">
            <v>0</v>
          </cell>
          <cell r="T5283">
            <v>0</v>
          </cell>
        </row>
        <row r="5284">
          <cell r="A5284">
            <v>158</v>
          </cell>
          <cell r="B5284" t="str">
            <v>Service Tax Receivable.......................</v>
          </cell>
          <cell r="C5284">
            <v>167709483.15000001</v>
          </cell>
          <cell r="D5284">
            <v>-0.03</v>
          </cell>
          <cell r="E5284">
            <v>0</v>
          </cell>
          <cell r="F5284">
            <v>577407.80000000005</v>
          </cell>
          <cell r="G5284">
            <v>0</v>
          </cell>
          <cell r="H5284">
            <v>0</v>
          </cell>
          <cell r="I5284">
            <v>0</v>
          </cell>
          <cell r="J5284">
            <v>1230781.2</v>
          </cell>
          <cell r="K5284">
            <v>0</v>
          </cell>
          <cell r="L5284">
            <v>0</v>
          </cell>
          <cell r="M5284">
            <v>0</v>
          </cell>
          <cell r="N5284">
            <v>-4738.1000000000004</v>
          </cell>
          <cell r="O5284">
            <v>0</v>
          </cell>
          <cell r="P5284">
            <v>0</v>
          </cell>
          <cell r="Q5284">
            <v>0</v>
          </cell>
          <cell r="R5284">
            <v>50858.01</v>
          </cell>
          <cell r="S5284">
            <v>0</v>
          </cell>
          <cell r="T5284">
            <v>169563792.03</v>
          </cell>
        </row>
        <row r="5285">
          <cell r="A5285">
            <v>27530001</v>
          </cell>
          <cell r="B5285" t="str">
            <v>27530001 Service Tax Receivable #Clearing</v>
          </cell>
          <cell r="C5285">
            <v>6352265.6200000001</v>
          </cell>
          <cell r="D5285">
            <v>0</v>
          </cell>
          <cell r="E5285">
            <v>0</v>
          </cell>
          <cell r="F5285">
            <v>-11781383.43</v>
          </cell>
          <cell r="G5285">
            <v>0</v>
          </cell>
          <cell r="H5285">
            <v>0</v>
          </cell>
          <cell r="I5285">
            <v>0</v>
          </cell>
          <cell r="J5285">
            <v>1141455.75</v>
          </cell>
          <cell r="K5285">
            <v>0</v>
          </cell>
          <cell r="L5285">
            <v>0</v>
          </cell>
          <cell r="M5285">
            <v>0</v>
          </cell>
          <cell r="N5285">
            <v>-4716.12</v>
          </cell>
          <cell r="O5285">
            <v>0</v>
          </cell>
          <cell r="P5285">
            <v>0</v>
          </cell>
          <cell r="Q5285">
            <v>0</v>
          </cell>
          <cell r="R5285">
            <v>49376.71</v>
          </cell>
          <cell r="S5285">
            <v>0</v>
          </cell>
          <cell r="T5285">
            <v>-4243001.47</v>
          </cell>
        </row>
        <row r="5286">
          <cell r="A5286">
            <v>27530008</v>
          </cell>
          <cell r="B5286" t="str">
            <v>27530008 Service Tax Transition Credit</v>
          </cell>
          <cell r="C5286">
            <v>160256881.03999999</v>
          </cell>
          <cell r="D5286">
            <v>0</v>
          </cell>
          <cell r="E5286">
            <v>0</v>
          </cell>
          <cell r="F5286">
            <v>11552131</v>
          </cell>
          <cell r="G5286">
            <v>0</v>
          </cell>
          <cell r="H5286">
            <v>0</v>
          </cell>
          <cell r="I5286">
            <v>0</v>
          </cell>
          <cell r="J5286">
            <v>0</v>
          </cell>
          <cell r="K5286">
            <v>0</v>
          </cell>
          <cell r="L5286">
            <v>0</v>
          </cell>
          <cell r="M5286">
            <v>0</v>
          </cell>
          <cell r="N5286">
            <v>0</v>
          </cell>
          <cell r="O5286">
            <v>0</v>
          </cell>
          <cell r="P5286">
            <v>0</v>
          </cell>
          <cell r="Q5286">
            <v>0</v>
          </cell>
          <cell r="R5286">
            <v>0</v>
          </cell>
          <cell r="S5286">
            <v>0</v>
          </cell>
          <cell r="T5286">
            <v>171809012.03999999</v>
          </cell>
        </row>
        <row r="5287">
          <cell r="A5287">
            <v>27531001</v>
          </cell>
          <cell r="B5287" t="str">
            <v>27531001 Service Tax Education Cess Cr. Clearing</v>
          </cell>
          <cell r="C5287">
            <v>820.44</v>
          </cell>
          <cell r="D5287">
            <v>-0.03</v>
          </cell>
          <cell r="E5287">
            <v>0</v>
          </cell>
          <cell r="F5287">
            <v>110.76</v>
          </cell>
          <cell r="G5287">
            <v>0</v>
          </cell>
          <cell r="H5287">
            <v>0</v>
          </cell>
          <cell r="I5287">
            <v>0</v>
          </cell>
          <cell r="J5287">
            <v>20751.84</v>
          </cell>
          <cell r="K5287">
            <v>0</v>
          </cell>
          <cell r="L5287">
            <v>0</v>
          </cell>
          <cell r="M5287">
            <v>0</v>
          </cell>
          <cell r="N5287">
            <v>-14.65</v>
          </cell>
          <cell r="O5287">
            <v>0</v>
          </cell>
          <cell r="P5287">
            <v>0</v>
          </cell>
          <cell r="Q5287">
            <v>0</v>
          </cell>
          <cell r="R5287">
            <v>987.54</v>
          </cell>
          <cell r="S5287">
            <v>0</v>
          </cell>
          <cell r="T5287">
            <v>22655.9</v>
          </cell>
        </row>
        <row r="5288">
          <cell r="A5288">
            <v>27532001</v>
          </cell>
          <cell r="B5288" t="str">
            <v>27532001 Service Tax SHE Cess Cr. Clearing</v>
          </cell>
          <cell r="C5288">
            <v>391.54</v>
          </cell>
          <cell r="D5288">
            <v>0</v>
          </cell>
          <cell r="E5288">
            <v>0</v>
          </cell>
          <cell r="F5288">
            <v>55.38</v>
          </cell>
          <cell r="G5288">
            <v>0</v>
          </cell>
          <cell r="H5288">
            <v>0</v>
          </cell>
          <cell r="I5288">
            <v>0</v>
          </cell>
          <cell r="J5288">
            <v>10319.709999999999</v>
          </cell>
          <cell r="K5288">
            <v>0</v>
          </cell>
          <cell r="L5288">
            <v>0</v>
          </cell>
          <cell r="M5288">
            <v>0</v>
          </cell>
          <cell r="N5288">
            <v>-7.33</v>
          </cell>
          <cell r="O5288">
            <v>0</v>
          </cell>
          <cell r="P5288">
            <v>0</v>
          </cell>
          <cell r="Q5288">
            <v>0</v>
          </cell>
          <cell r="R5288">
            <v>493.76</v>
          </cell>
          <cell r="S5288">
            <v>0</v>
          </cell>
          <cell r="T5288">
            <v>11253.06</v>
          </cell>
        </row>
        <row r="5289">
          <cell r="A5289">
            <v>27533001</v>
          </cell>
          <cell r="B5289" t="str">
            <v>27533001 Service Tax Credit</v>
          </cell>
          <cell r="C5289">
            <v>1031223</v>
          </cell>
          <cell r="D5289">
            <v>0</v>
          </cell>
          <cell r="E5289">
            <v>0</v>
          </cell>
          <cell r="F5289">
            <v>0</v>
          </cell>
          <cell r="G5289">
            <v>0</v>
          </cell>
          <cell r="H5289">
            <v>0</v>
          </cell>
          <cell r="I5289">
            <v>0</v>
          </cell>
          <cell r="J5289">
            <v>58254.879999999997</v>
          </cell>
          <cell r="K5289">
            <v>0</v>
          </cell>
          <cell r="L5289">
            <v>0</v>
          </cell>
          <cell r="M5289">
            <v>0</v>
          </cell>
          <cell r="N5289">
            <v>0</v>
          </cell>
          <cell r="O5289">
            <v>0</v>
          </cell>
          <cell r="P5289">
            <v>0</v>
          </cell>
          <cell r="Q5289">
            <v>0</v>
          </cell>
          <cell r="R5289">
            <v>0</v>
          </cell>
          <cell r="S5289">
            <v>0</v>
          </cell>
          <cell r="T5289">
            <v>1089477.8799999999</v>
          </cell>
        </row>
        <row r="5290">
          <cell r="A5290">
            <v>27534001</v>
          </cell>
          <cell r="B5290" t="str">
            <v>27534001 Service Tax Education Cess Cr.</v>
          </cell>
          <cell r="C5290">
            <v>45035</v>
          </cell>
          <cell r="D5290">
            <v>0</v>
          </cell>
          <cell r="E5290">
            <v>0</v>
          </cell>
          <cell r="F5290">
            <v>0</v>
          </cell>
          <cell r="G5290">
            <v>0</v>
          </cell>
          <cell r="H5290">
            <v>0</v>
          </cell>
          <cell r="I5290">
            <v>0</v>
          </cell>
          <cell r="J5290">
            <v>-0.65</v>
          </cell>
          <cell r="K5290">
            <v>0</v>
          </cell>
          <cell r="L5290">
            <v>0</v>
          </cell>
          <cell r="M5290">
            <v>0</v>
          </cell>
          <cell r="N5290">
            <v>0</v>
          </cell>
          <cell r="O5290">
            <v>0</v>
          </cell>
          <cell r="P5290">
            <v>0</v>
          </cell>
          <cell r="Q5290">
            <v>0</v>
          </cell>
          <cell r="R5290">
            <v>0</v>
          </cell>
          <cell r="S5290">
            <v>0</v>
          </cell>
          <cell r="T5290">
            <v>45034.35</v>
          </cell>
        </row>
        <row r="5291">
          <cell r="A5291">
            <v>27535001</v>
          </cell>
          <cell r="B5291" t="str">
            <v>27535001 Service Tax SHE Cess Cr.</v>
          </cell>
          <cell r="C5291">
            <v>22511</v>
          </cell>
          <cell r="D5291">
            <v>0</v>
          </cell>
          <cell r="E5291">
            <v>0</v>
          </cell>
          <cell r="F5291">
            <v>0</v>
          </cell>
          <cell r="G5291">
            <v>0</v>
          </cell>
          <cell r="H5291">
            <v>0</v>
          </cell>
          <cell r="I5291">
            <v>0</v>
          </cell>
          <cell r="J5291">
            <v>-0.33</v>
          </cell>
          <cell r="K5291">
            <v>0</v>
          </cell>
          <cell r="L5291">
            <v>0</v>
          </cell>
          <cell r="M5291">
            <v>0</v>
          </cell>
          <cell r="N5291">
            <v>0</v>
          </cell>
          <cell r="O5291">
            <v>0</v>
          </cell>
          <cell r="P5291">
            <v>0</v>
          </cell>
          <cell r="Q5291">
            <v>0</v>
          </cell>
          <cell r="R5291">
            <v>0</v>
          </cell>
          <cell r="S5291">
            <v>0</v>
          </cell>
          <cell r="T5291">
            <v>22510.67</v>
          </cell>
        </row>
        <row r="5292">
          <cell r="A5292">
            <v>27535100</v>
          </cell>
          <cell r="B5292" t="str">
            <v>27535100 Krishi Kalyan Cess Clearing</v>
          </cell>
          <cell r="C5292">
            <v>355.51</v>
          </cell>
          <cell r="D5292">
            <v>0</v>
          </cell>
          <cell r="E5292">
            <v>0</v>
          </cell>
          <cell r="F5292">
            <v>806494.09</v>
          </cell>
          <cell r="G5292">
            <v>0</v>
          </cell>
          <cell r="H5292">
            <v>0</v>
          </cell>
          <cell r="I5292">
            <v>0</v>
          </cell>
          <cell r="J5292">
            <v>0</v>
          </cell>
          <cell r="K5292">
            <v>0</v>
          </cell>
          <cell r="L5292">
            <v>0</v>
          </cell>
          <cell r="M5292">
            <v>0</v>
          </cell>
          <cell r="N5292">
            <v>0</v>
          </cell>
          <cell r="O5292">
            <v>0</v>
          </cell>
          <cell r="P5292">
            <v>0</v>
          </cell>
          <cell r="Q5292">
            <v>0</v>
          </cell>
          <cell r="R5292">
            <v>0</v>
          </cell>
          <cell r="S5292">
            <v>0</v>
          </cell>
          <cell r="T5292">
            <v>806849.6</v>
          </cell>
        </row>
        <row r="5293">
          <cell r="A5293">
            <v>27555101</v>
          </cell>
          <cell r="B5293" t="str">
            <v>27555101 Service tax basic refundable - SEZ/Refund (IO)</v>
          </cell>
          <cell r="C5293">
            <v>0</v>
          </cell>
          <cell r="D5293">
            <v>0</v>
          </cell>
          <cell r="E5293">
            <v>0</v>
          </cell>
          <cell r="F5293">
            <v>0</v>
          </cell>
          <cell r="G5293">
            <v>0</v>
          </cell>
          <cell r="H5293">
            <v>0</v>
          </cell>
          <cell r="I5293">
            <v>0</v>
          </cell>
          <cell r="J5293">
            <v>0</v>
          </cell>
          <cell r="K5293">
            <v>0</v>
          </cell>
          <cell r="L5293">
            <v>0</v>
          </cell>
          <cell r="M5293">
            <v>0</v>
          </cell>
          <cell r="N5293">
            <v>0</v>
          </cell>
          <cell r="O5293">
            <v>0</v>
          </cell>
          <cell r="P5293">
            <v>0</v>
          </cell>
          <cell r="Q5293">
            <v>0</v>
          </cell>
          <cell r="R5293">
            <v>0</v>
          </cell>
          <cell r="S5293">
            <v>0</v>
          </cell>
          <cell r="T5293">
            <v>0</v>
          </cell>
        </row>
        <row r="5294">
          <cell r="A5294">
            <v>27555102</v>
          </cell>
          <cell r="B5294" t="str">
            <v>27555102 Service tax cess refundable - SEZ/Refund (IO)</v>
          </cell>
          <cell r="C5294">
            <v>0</v>
          </cell>
          <cell r="D5294">
            <v>0</v>
          </cell>
          <cell r="E5294">
            <v>0</v>
          </cell>
          <cell r="F5294">
            <v>0</v>
          </cell>
          <cell r="G5294">
            <v>0</v>
          </cell>
          <cell r="H5294">
            <v>0</v>
          </cell>
          <cell r="I5294">
            <v>0</v>
          </cell>
          <cell r="J5294">
            <v>0</v>
          </cell>
          <cell r="K5294">
            <v>0</v>
          </cell>
          <cell r="L5294">
            <v>0</v>
          </cell>
          <cell r="M5294">
            <v>0</v>
          </cell>
          <cell r="N5294">
            <v>0</v>
          </cell>
          <cell r="O5294">
            <v>0</v>
          </cell>
          <cell r="P5294">
            <v>0</v>
          </cell>
          <cell r="Q5294">
            <v>0</v>
          </cell>
          <cell r="R5294">
            <v>0</v>
          </cell>
          <cell r="S5294">
            <v>0</v>
          </cell>
          <cell r="T5294">
            <v>0</v>
          </cell>
        </row>
        <row r="5295">
          <cell r="A5295">
            <v>27555103</v>
          </cell>
          <cell r="B5295" t="str">
            <v>27555103 Service tax She. cess refundable - SEZ/Refund (IO)</v>
          </cell>
          <cell r="C5295">
            <v>0</v>
          </cell>
          <cell r="D5295">
            <v>0</v>
          </cell>
          <cell r="E5295">
            <v>0</v>
          </cell>
          <cell r="F5295">
            <v>0</v>
          </cell>
          <cell r="G5295">
            <v>0</v>
          </cell>
          <cell r="H5295">
            <v>0</v>
          </cell>
          <cell r="I5295">
            <v>0</v>
          </cell>
          <cell r="J5295">
            <v>0</v>
          </cell>
          <cell r="K5295">
            <v>0</v>
          </cell>
          <cell r="L5295">
            <v>0</v>
          </cell>
          <cell r="M5295">
            <v>0</v>
          </cell>
          <cell r="N5295">
            <v>0</v>
          </cell>
          <cell r="O5295">
            <v>0</v>
          </cell>
          <cell r="P5295">
            <v>0</v>
          </cell>
          <cell r="Q5295">
            <v>0</v>
          </cell>
          <cell r="R5295">
            <v>0</v>
          </cell>
          <cell r="S5295">
            <v>0</v>
          </cell>
          <cell r="T5295">
            <v>0</v>
          </cell>
        </row>
        <row r="5296">
          <cell r="A5296">
            <v>159</v>
          </cell>
          <cell r="B5296" t="str">
            <v>VAT Receivable...............................</v>
          </cell>
          <cell r="C5296">
            <v>33727928.140000001</v>
          </cell>
          <cell r="D5296">
            <v>-154.9</v>
          </cell>
          <cell r="E5296">
            <v>0</v>
          </cell>
          <cell r="F5296">
            <v>0</v>
          </cell>
          <cell r="G5296">
            <v>119821335.88</v>
          </cell>
          <cell r="H5296">
            <v>0</v>
          </cell>
          <cell r="I5296">
            <v>0</v>
          </cell>
          <cell r="J5296">
            <v>0</v>
          </cell>
          <cell r="K5296">
            <v>0</v>
          </cell>
          <cell r="L5296">
            <v>877.97</v>
          </cell>
          <cell r="M5296">
            <v>0.47</v>
          </cell>
          <cell r="N5296">
            <v>0</v>
          </cell>
          <cell r="O5296">
            <v>0</v>
          </cell>
          <cell r="P5296">
            <v>0</v>
          </cell>
          <cell r="Q5296">
            <v>0</v>
          </cell>
          <cell r="R5296">
            <v>0</v>
          </cell>
          <cell r="S5296">
            <v>0</v>
          </cell>
          <cell r="T5296">
            <v>153549987.56</v>
          </cell>
        </row>
        <row r="5297">
          <cell r="A5297">
            <v>23580102</v>
          </cell>
          <cell r="B5297" t="str">
            <v>23580102 WCT Receivable</v>
          </cell>
          <cell r="C5297">
            <v>798175</v>
          </cell>
          <cell r="D5297">
            <v>20</v>
          </cell>
          <cell r="E5297">
            <v>0</v>
          </cell>
          <cell r="F5297">
            <v>0</v>
          </cell>
          <cell r="G5297">
            <v>119955232.39</v>
          </cell>
          <cell r="H5297">
            <v>0</v>
          </cell>
          <cell r="I5297">
            <v>0</v>
          </cell>
          <cell r="J5297">
            <v>0</v>
          </cell>
          <cell r="K5297">
            <v>0</v>
          </cell>
          <cell r="L5297">
            <v>0</v>
          </cell>
          <cell r="M5297">
            <v>0</v>
          </cell>
          <cell r="N5297">
            <v>0</v>
          </cell>
          <cell r="O5297">
            <v>0</v>
          </cell>
          <cell r="P5297">
            <v>0</v>
          </cell>
          <cell r="Q5297">
            <v>0</v>
          </cell>
          <cell r="R5297">
            <v>0</v>
          </cell>
          <cell r="S5297">
            <v>0</v>
          </cell>
          <cell r="T5297">
            <v>120753427.39</v>
          </cell>
        </row>
        <row r="5298">
          <cell r="A5298">
            <v>23580103</v>
          </cell>
          <cell r="B5298" t="str">
            <v>23580103 WCT Certificates Received</v>
          </cell>
          <cell r="C5298">
            <v>0</v>
          </cell>
          <cell r="D5298">
            <v>0</v>
          </cell>
          <cell r="E5298">
            <v>0</v>
          </cell>
          <cell r="F5298">
            <v>0</v>
          </cell>
          <cell r="G5298">
            <v>0</v>
          </cell>
          <cell r="H5298">
            <v>0</v>
          </cell>
          <cell r="I5298">
            <v>0</v>
          </cell>
          <cell r="J5298">
            <v>0</v>
          </cell>
          <cell r="K5298">
            <v>0</v>
          </cell>
          <cell r="L5298">
            <v>0</v>
          </cell>
          <cell r="M5298">
            <v>0</v>
          </cell>
          <cell r="N5298">
            <v>0</v>
          </cell>
          <cell r="O5298">
            <v>0</v>
          </cell>
          <cell r="P5298">
            <v>0</v>
          </cell>
          <cell r="Q5298">
            <v>0</v>
          </cell>
          <cell r="R5298">
            <v>0</v>
          </cell>
          <cell r="S5298">
            <v>0</v>
          </cell>
          <cell r="T5298">
            <v>0</v>
          </cell>
        </row>
        <row r="5299">
          <cell r="A5299">
            <v>25640001</v>
          </cell>
          <cell r="B5299" t="str">
            <v>25640001 Vat receivable - Andaman &amp; Nicobar</v>
          </cell>
          <cell r="C5299">
            <v>6064.55</v>
          </cell>
          <cell r="D5299">
            <v>0</v>
          </cell>
          <cell r="E5299">
            <v>0</v>
          </cell>
          <cell r="F5299">
            <v>0</v>
          </cell>
          <cell r="G5299">
            <v>0</v>
          </cell>
          <cell r="H5299">
            <v>0</v>
          </cell>
          <cell r="I5299">
            <v>0</v>
          </cell>
          <cell r="J5299">
            <v>0</v>
          </cell>
          <cell r="K5299">
            <v>0</v>
          </cell>
          <cell r="L5299">
            <v>0</v>
          </cell>
          <cell r="M5299">
            <v>0</v>
          </cell>
          <cell r="N5299">
            <v>0</v>
          </cell>
          <cell r="O5299">
            <v>0</v>
          </cell>
          <cell r="P5299">
            <v>0</v>
          </cell>
          <cell r="Q5299">
            <v>0</v>
          </cell>
          <cell r="R5299">
            <v>0</v>
          </cell>
          <cell r="S5299">
            <v>0</v>
          </cell>
          <cell r="T5299">
            <v>6064.55</v>
          </cell>
        </row>
        <row r="5300">
          <cell r="A5300">
            <v>25640002</v>
          </cell>
          <cell r="B5300" t="str">
            <v>25640002 Vat receivable - Andhra Pradesh</v>
          </cell>
          <cell r="C5300">
            <v>7413905.6100000003</v>
          </cell>
          <cell r="D5300">
            <v>0</v>
          </cell>
          <cell r="E5300">
            <v>0</v>
          </cell>
          <cell r="F5300">
            <v>0</v>
          </cell>
          <cell r="G5300">
            <v>0</v>
          </cell>
          <cell r="H5300">
            <v>0</v>
          </cell>
          <cell r="I5300">
            <v>0</v>
          </cell>
          <cell r="J5300">
            <v>0</v>
          </cell>
          <cell r="K5300">
            <v>0</v>
          </cell>
          <cell r="L5300">
            <v>0</v>
          </cell>
          <cell r="M5300">
            <v>0</v>
          </cell>
          <cell r="N5300">
            <v>0</v>
          </cell>
          <cell r="O5300">
            <v>0</v>
          </cell>
          <cell r="P5300">
            <v>0</v>
          </cell>
          <cell r="Q5300">
            <v>0</v>
          </cell>
          <cell r="R5300">
            <v>0</v>
          </cell>
          <cell r="S5300">
            <v>0</v>
          </cell>
          <cell r="T5300">
            <v>7413905.6100000003</v>
          </cell>
        </row>
        <row r="5301">
          <cell r="A5301">
            <v>25640003</v>
          </cell>
          <cell r="B5301" t="str">
            <v>25640003 Vat receivable - Arunachal Pradesh</v>
          </cell>
          <cell r="C5301">
            <v>0</v>
          </cell>
          <cell r="D5301">
            <v>0</v>
          </cell>
          <cell r="E5301">
            <v>0</v>
          </cell>
          <cell r="F5301">
            <v>0</v>
          </cell>
          <cell r="G5301">
            <v>0</v>
          </cell>
          <cell r="H5301">
            <v>0</v>
          </cell>
          <cell r="I5301">
            <v>0</v>
          </cell>
          <cell r="J5301">
            <v>0</v>
          </cell>
          <cell r="K5301">
            <v>0</v>
          </cell>
          <cell r="L5301">
            <v>0</v>
          </cell>
          <cell r="M5301">
            <v>0</v>
          </cell>
          <cell r="N5301">
            <v>0</v>
          </cell>
          <cell r="O5301">
            <v>0</v>
          </cell>
          <cell r="P5301">
            <v>0</v>
          </cell>
          <cell r="Q5301">
            <v>0</v>
          </cell>
          <cell r="R5301">
            <v>0</v>
          </cell>
          <cell r="S5301">
            <v>0</v>
          </cell>
          <cell r="T5301">
            <v>0</v>
          </cell>
        </row>
        <row r="5302">
          <cell r="A5302">
            <v>25640004</v>
          </cell>
          <cell r="B5302" t="str">
            <v>25640004 Vat receivable - Assam</v>
          </cell>
          <cell r="C5302">
            <v>0</v>
          </cell>
          <cell r="D5302">
            <v>0</v>
          </cell>
          <cell r="E5302">
            <v>0</v>
          </cell>
          <cell r="F5302">
            <v>0</v>
          </cell>
          <cell r="G5302">
            <v>0</v>
          </cell>
          <cell r="H5302">
            <v>0</v>
          </cell>
          <cell r="I5302">
            <v>0</v>
          </cell>
          <cell r="J5302">
            <v>0</v>
          </cell>
          <cell r="K5302">
            <v>0</v>
          </cell>
          <cell r="L5302">
            <v>0</v>
          </cell>
          <cell r="M5302">
            <v>0</v>
          </cell>
          <cell r="N5302">
            <v>0</v>
          </cell>
          <cell r="O5302">
            <v>0</v>
          </cell>
          <cell r="P5302">
            <v>0</v>
          </cell>
          <cell r="Q5302">
            <v>0</v>
          </cell>
          <cell r="R5302">
            <v>0</v>
          </cell>
          <cell r="S5302">
            <v>0</v>
          </cell>
          <cell r="T5302">
            <v>0</v>
          </cell>
        </row>
        <row r="5303">
          <cell r="A5303">
            <v>25640005</v>
          </cell>
          <cell r="B5303" t="str">
            <v>25640005 Vat receivable - Bihar</v>
          </cell>
          <cell r="C5303">
            <v>0</v>
          </cell>
          <cell r="D5303">
            <v>0</v>
          </cell>
          <cell r="E5303">
            <v>0</v>
          </cell>
          <cell r="F5303">
            <v>0</v>
          </cell>
          <cell r="G5303">
            <v>0</v>
          </cell>
          <cell r="H5303">
            <v>0</v>
          </cell>
          <cell r="I5303">
            <v>0</v>
          </cell>
          <cell r="J5303">
            <v>0</v>
          </cell>
          <cell r="K5303">
            <v>0</v>
          </cell>
          <cell r="L5303">
            <v>0</v>
          </cell>
          <cell r="M5303">
            <v>0</v>
          </cell>
          <cell r="N5303">
            <v>0</v>
          </cell>
          <cell r="O5303">
            <v>0</v>
          </cell>
          <cell r="P5303">
            <v>0</v>
          </cell>
          <cell r="Q5303">
            <v>0</v>
          </cell>
          <cell r="R5303">
            <v>0</v>
          </cell>
          <cell r="S5303">
            <v>0</v>
          </cell>
          <cell r="T5303">
            <v>0</v>
          </cell>
        </row>
        <row r="5304">
          <cell r="A5304">
            <v>25640006</v>
          </cell>
          <cell r="B5304" t="str">
            <v>25640006 Vat receivable - Chandighar</v>
          </cell>
          <cell r="C5304">
            <v>0</v>
          </cell>
          <cell r="D5304">
            <v>0</v>
          </cell>
          <cell r="E5304">
            <v>0</v>
          </cell>
          <cell r="F5304">
            <v>0</v>
          </cell>
          <cell r="G5304">
            <v>0</v>
          </cell>
          <cell r="H5304">
            <v>0</v>
          </cell>
          <cell r="I5304">
            <v>0</v>
          </cell>
          <cell r="J5304">
            <v>0</v>
          </cell>
          <cell r="K5304">
            <v>0</v>
          </cell>
          <cell r="L5304">
            <v>0</v>
          </cell>
          <cell r="M5304">
            <v>0</v>
          </cell>
          <cell r="N5304">
            <v>0</v>
          </cell>
          <cell r="O5304">
            <v>0</v>
          </cell>
          <cell r="P5304">
            <v>0</v>
          </cell>
          <cell r="Q5304">
            <v>0</v>
          </cell>
          <cell r="R5304">
            <v>0</v>
          </cell>
          <cell r="S5304">
            <v>0</v>
          </cell>
          <cell r="T5304">
            <v>0</v>
          </cell>
        </row>
        <row r="5305">
          <cell r="A5305">
            <v>25640007</v>
          </cell>
          <cell r="B5305" t="str">
            <v>25640007 Vat receivable - Chatisghar</v>
          </cell>
          <cell r="C5305">
            <v>0</v>
          </cell>
          <cell r="D5305">
            <v>0</v>
          </cell>
          <cell r="E5305">
            <v>0</v>
          </cell>
          <cell r="F5305">
            <v>0</v>
          </cell>
          <cell r="G5305">
            <v>0</v>
          </cell>
          <cell r="H5305">
            <v>0</v>
          </cell>
          <cell r="I5305">
            <v>0</v>
          </cell>
          <cell r="J5305">
            <v>0</v>
          </cell>
          <cell r="K5305">
            <v>0</v>
          </cell>
          <cell r="L5305">
            <v>0</v>
          </cell>
          <cell r="M5305">
            <v>0</v>
          </cell>
          <cell r="N5305">
            <v>0</v>
          </cell>
          <cell r="O5305">
            <v>0</v>
          </cell>
          <cell r="P5305">
            <v>0</v>
          </cell>
          <cell r="Q5305">
            <v>0</v>
          </cell>
          <cell r="R5305">
            <v>0</v>
          </cell>
          <cell r="S5305">
            <v>0</v>
          </cell>
          <cell r="T5305">
            <v>0</v>
          </cell>
        </row>
        <row r="5306">
          <cell r="A5306">
            <v>25640008</v>
          </cell>
          <cell r="B5306" t="str">
            <v>25640008 Vat receivable - Dadar Nagar &amp; Haveli</v>
          </cell>
          <cell r="C5306">
            <v>0</v>
          </cell>
          <cell r="D5306">
            <v>0</v>
          </cell>
          <cell r="E5306">
            <v>0</v>
          </cell>
          <cell r="F5306">
            <v>0</v>
          </cell>
          <cell r="G5306">
            <v>0</v>
          </cell>
          <cell r="H5306">
            <v>0</v>
          </cell>
          <cell r="I5306">
            <v>0</v>
          </cell>
          <cell r="J5306">
            <v>0</v>
          </cell>
          <cell r="K5306">
            <v>0</v>
          </cell>
          <cell r="L5306">
            <v>0</v>
          </cell>
          <cell r="M5306">
            <v>0</v>
          </cell>
          <cell r="N5306">
            <v>0</v>
          </cell>
          <cell r="O5306">
            <v>0</v>
          </cell>
          <cell r="P5306">
            <v>0</v>
          </cell>
          <cell r="Q5306">
            <v>0</v>
          </cell>
          <cell r="R5306">
            <v>0</v>
          </cell>
          <cell r="S5306">
            <v>0</v>
          </cell>
          <cell r="T5306">
            <v>0</v>
          </cell>
        </row>
        <row r="5307">
          <cell r="A5307">
            <v>25640009</v>
          </cell>
          <cell r="B5307" t="str">
            <v>25640009 Vat receivable - Daman &amp; Diu</v>
          </cell>
          <cell r="C5307">
            <v>0</v>
          </cell>
          <cell r="D5307">
            <v>0</v>
          </cell>
          <cell r="E5307">
            <v>0</v>
          </cell>
          <cell r="F5307">
            <v>0</v>
          </cell>
          <cell r="G5307">
            <v>0</v>
          </cell>
          <cell r="H5307">
            <v>0</v>
          </cell>
          <cell r="I5307">
            <v>0</v>
          </cell>
          <cell r="J5307">
            <v>0</v>
          </cell>
          <cell r="K5307">
            <v>0</v>
          </cell>
          <cell r="L5307">
            <v>0</v>
          </cell>
          <cell r="M5307">
            <v>0</v>
          </cell>
          <cell r="N5307">
            <v>0</v>
          </cell>
          <cell r="O5307">
            <v>0</v>
          </cell>
          <cell r="P5307">
            <v>0</v>
          </cell>
          <cell r="Q5307">
            <v>0</v>
          </cell>
          <cell r="R5307">
            <v>0</v>
          </cell>
          <cell r="S5307">
            <v>0</v>
          </cell>
          <cell r="T5307">
            <v>0</v>
          </cell>
        </row>
        <row r="5308">
          <cell r="A5308">
            <v>25640010</v>
          </cell>
          <cell r="B5308" t="str">
            <v>25640010 Vat receivable - Delhi</v>
          </cell>
          <cell r="C5308">
            <v>0</v>
          </cell>
          <cell r="D5308">
            <v>0</v>
          </cell>
          <cell r="E5308">
            <v>0</v>
          </cell>
          <cell r="F5308">
            <v>0</v>
          </cell>
          <cell r="G5308">
            <v>0</v>
          </cell>
          <cell r="H5308">
            <v>0</v>
          </cell>
          <cell r="I5308">
            <v>0</v>
          </cell>
          <cell r="J5308">
            <v>0</v>
          </cell>
          <cell r="K5308">
            <v>0</v>
          </cell>
          <cell r="L5308">
            <v>0</v>
          </cell>
          <cell r="M5308">
            <v>0</v>
          </cell>
          <cell r="N5308">
            <v>0</v>
          </cell>
          <cell r="O5308">
            <v>0</v>
          </cell>
          <cell r="P5308">
            <v>0</v>
          </cell>
          <cell r="Q5308">
            <v>0</v>
          </cell>
          <cell r="R5308">
            <v>0</v>
          </cell>
          <cell r="S5308">
            <v>0</v>
          </cell>
          <cell r="T5308">
            <v>0</v>
          </cell>
        </row>
        <row r="5309">
          <cell r="A5309">
            <v>25640011</v>
          </cell>
          <cell r="B5309" t="str">
            <v>25640011 Vat receivable - Goa</v>
          </cell>
          <cell r="C5309">
            <v>0</v>
          </cell>
          <cell r="D5309">
            <v>0</v>
          </cell>
          <cell r="E5309">
            <v>0</v>
          </cell>
          <cell r="F5309">
            <v>0</v>
          </cell>
          <cell r="G5309">
            <v>0</v>
          </cell>
          <cell r="H5309">
            <v>0</v>
          </cell>
          <cell r="I5309">
            <v>0</v>
          </cell>
          <cell r="J5309">
            <v>0</v>
          </cell>
          <cell r="K5309">
            <v>0</v>
          </cell>
          <cell r="L5309">
            <v>0</v>
          </cell>
          <cell r="M5309">
            <v>0</v>
          </cell>
          <cell r="N5309">
            <v>0</v>
          </cell>
          <cell r="O5309">
            <v>0</v>
          </cell>
          <cell r="P5309">
            <v>0</v>
          </cell>
          <cell r="Q5309">
            <v>0</v>
          </cell>
          <cell r="R5309">
            <v>0</v>
          </cell>
          <cell r="S5309">
            <v>0</v>
          </cell>
          <cell r="T5309">
            <v>0</v>
          </cell>
        </row>
        <row r="5310">
          <cell r="A5310">
            <v>25640012</v>
          </cell>
          <cell r="B5310" t="str">
            <v>25640012 Vat receivable - Gujrat</v>
          </cell>
          <cell r="C5310">
            <v>0</v>
          </cell>
          <cell r="D5310">
            <v>0</v>
          </cell>
          <cell r="E5310">
            <v>0</v>
          </cell>
          <cell r="F5310">
            <v>0</v>
          </cell>
          <cell r="G5310">
            <v>0</v>
          </cell>
          <cell r="H5310">
            <v>0</v>
          </cell>
          <cell r="I5310">
            <v>0</v>
          </cell>
          <cell r="J5310">
            <v>0</v>
          </cell>
          <cell r="K5310">
            <v>0</v>
          </cell>
          <cell r="L5310">
            <v>0</v>
          </cell>
          <cell r="M5310">
            <v>0</v>
          </cell>
          <cell r="N5310">
            <v>0</v>
          </cell>
          <cell r="O5310">
            <v>0</v>
          </cell>
          <cell r="P5310">
            <v>0</v>
          </cell>
          <cell r="Q5310">
            <v>0</v>
          </cell>
          <cell r="R5310">
            <v>0</v>
          </cell>
          <cell r="S5310">
            <v>0</v>
          </cell>
          <cell r="T5310">
            <v>0</v>
          </cell>
        </row>
        <row r="5311">
          <cell r="A5311">
            <v>25640013</v>
          </cell>
          <cell r="B5311" t="str">
            <v>25640013 Vat receivable - Haryana</v>
          </cell>
          <cell r="C5311">
            <v>0</v>
          </cell>
          <cell r="D5311">
            <v>0</v>
          </cell>
          <cell r="E5311">
            <v>0</v>
          </cell>
          <cell r="F5311">
            <v>0</v>
          </cell>
          <cell r="G5311">
            <v>0</v>
          </cell>
          <cell r="H5311">
            <v>0</v>
          </cell>
          <cell r="I5311">
            <v>0</v>
          </cell>
          <cell r="J5311">
            <v>0</v>
          </cell>
          <cell r="K5311">
            <v>0</v>
          </cell>
          <cell r="L5311">
            <v>0</v>
          </cell>
          <cell r="M5311">
            <v>0</v>
          </cell>
          <cell r="N5311">
            <v>0</v>
          </cell>
          <cell r="O5311">
            <v>0</v>
          </cell>
          <cell r="P5311">
            <v>0</v>
          </cell>
          <cell r="Q5311">
            <v>0</v>
          </cell>
          <cell r="R5311">
            <v>0</v>
          </cell>
          <cell r="S5311">
            <v>0</v>
          </cell>
          <cell r="T5311">
            <v>0</v>
          </cell>
        </row>
        <row r="5312">
          <cell r="A5312">
            <v>25640014</v>
          </cell>
          <cell r="B5312" t="str">
            <v>25640014 Vat receivable - Himachal Pradesh</v>
          </cell>
          <cell r="C5312">
            <v>0</v>
          </cell>
          <cell r="D5312">
            <v>0</v>
          </cell>
          <cell r="E5312">
            <v>0</v>
          </cell>
          <cell r="F5312">
            <v>0</v>
          </cell>
          <cell r="G5312">
            <v>0</v>
          </cell>
          <cell r="H5312">
            <v>0</v>
          </cell>
          <cell r="I5312">
            <v>0</v>
          </cell>
          <cell r="J5312">
            <v>0</v>
          </cell>
          <cell r="K5312">
            <v>0</v>
          </cell>
          <cell r="L5312">
            <v>0</v>
          </cell>
          <cell r="M5312">
            <v>0</v>
          </cell>
          <cell r="N5312">
            <v>0</v>
          </cell>
          <cell r="O5312">
            <v>0</v>
          </cell>
          <cell r="P5312">
            <v>0</v>
          </cell>
          <cell r="Q5312">
            <v>0</v>
          </cell>
          <cell r="R5312">
            <v>0</v>
          </cell>
          <cell r="S5312">
            <v>0</v>
          </cell>
          <cell r="T5312">
            <v>0</v>
          </cell>
        </row>
        <row r="5313">
          <cell r="A5313">
            <v>25640015</v>
          </cell>
          <cell r="B5313" t="str">
            <v>25640015 Vat receivable - Jammu &amp; Kashmir</v>
          </cell>
          <cell r="C5313">
            <v>0</v>
          </cell>
          <cell r="D5313">
            <v>0</v>
          </cell>
          <cell r="E5313">
            <v>0</v>
          </cell>
          <cell r="F5313">
            <v>0</v>
          </cell>
          <cell r="G5313">
            <v>0</v>
          </cell>
          <cell r="H5313">
            <v>0</v>
          </cell>
          <cell r="I5313">
            <v>0</v>
          </cell>
          <cell r="J5313">
            <v>0</v>
          </cell>
          <cell r="K5313">
            <v>0</v>
          </cell>
          <cell r="L5313">
            <v>0</v>
          </cell>
          <cell r="M5313">
            <v>0</v>
          </cell>
          <cell r="N5313">
            <v>0</v>
          </cell>
          <cell r="O5313">
            <v>0</v>
          </cell>
          <cell r="P5313">
            <v>0</v>
          </cell>
          <cell r="Q5313">
            <v>0</v>
          </cell>
          <cell r="R5313">
            <v>0</v>
          </cell>
          <cell r="S5313">
            <v>0</v>
          </cell>
          <cell r="T5313">
            <v>0</v>
          </cell>
        </row>
        <row r="5314">
          <cell r="A5314">
            <v>25640016</v>
          </cell>
          <cell r="B5314" t="str">
            <v>25640016 Vat receivable - Jharkhand</v>
          </cell>
          <cell r="C5314">
            <v>0</v>
          </cell>
          <cell r="D5314">
            <v>0</v>
          </cell>
          <cell r="E5314">
            <v>0</v>
          </cell>
          <cell r="F5314">
            <v>0</v>
          </cell>
          <cell r="G5314">
            <v>0</v>
          </cell>
          <cell r="H5314">
            <v>0</v>
          </cell>
          <cell r="I5314">
            <v>0</v>
          </cell>
          <cell r="J5314">
            <v>0</v>
          </cell>
          <cell r="K5314">
            <v>0</v>
          </cell>
          <cell r="L5314">
            <v>0</v>
          </cell>
          <cell r="M5314">
            <v>0</v>
          </cell>
          <cell r="N5314">
            <v>0</v>
          </cell>
          <cell r="O5314">
            <v>0</v>
          </cell>
          <cell r="P5314">
            <v>0</v>
          </cell>
          <cell r="Q5314">
            <v>0</v>
          </cell>
          <cell r="R5314">
            <v>0</v>
          </cell>
          <cell r="S5314">
            <v>0</v>
          </cell>
          <cell r="T5314">
            <v>0</v>
          </cell>
        </row>
        <row r="5315">
          <cell r="A5315">
            <v>25640017</v>
          </cell>
          <cell r="B5315" t="str">
            <v>25640017 Vat receivable - Karnataka</v>
          </cell>
          <cell r="C5315">
            <v>572688</v>
          </cell>
          <cell r="D5315">
            <v>0</v>
          </cell>
          <cell r="E5315">
            <v>0</v>
          </cell>
          <cell r="F5315">
            <v>0</v>
          </cell>
          <cell r="G5315">
            <v>0</v>
          </cell>
          <cell r="H5315">
            <v>0</v>
          </cell>
          <cell r="I5315">
            <v>0</v>
          </cell>
          <cell r="J5315">
            <v>0</v>
          </cell>
          <cell r="K5315">
            <v>0</v>
          </cell>
          <cell r="L5315">
            <v>0</v>
          </cell>
          <cell r="M5315">
            <v>0</v>
          </cell>
          <cell r="N5315">
            <v>0</v>
          </cell>
          <cell r="O5315">
            <v>0</v>
          </cell>
          <cell r="P5315">
            <v>0</v>
          </cell>
          <cell r="Q5315">
            <v>0</v>
          </cell>
          <cell r="R5315">
            <v>0</v>
          </cell>
          <cell r="S5315">
            <v>0</v>
          </cell>
          <cell r="T5315">
            <v>572688</v>
          </cell>
        </row>
        <row r="5316">
          <cell r="A5316">
            <v>25640018</v>
          </cell>
          <cell r="B5316" t="str">
            <v>25640018 Vat receivable - Kerala</v>
          </cell>
          <cell r="C5316">
            <v>0</v>
          </cell>
          <cell r="D5316">
            <v>0</v>
          </cell>
          <cell r="E5316">
            <v>0</v>
          </cell>
          <cell r="F5316">
            <v>0</v>
          </cell>
          <cell r="G5316">
            <v>0</v>
          </cell>
          <cell r="H5316">
            <v>0</v>
          </cell>
          <cell r="I5316">
            <v>0</v>
          </cell>
          <cell r="J5316">
            <v>0</v>
          </cell>
          <cell r="K5316">
            <v>0</v>
          </cell>
          <cell r="L5316">
            <v>0</v>
          </cell>
          <cell r="M5316">
            <v>0</v>
          </cell>
          <cell r="N5316">
            <v>0</v>
          </cell>
          <cell r="O5316">
            <v>0</v>
          </cell>
          <cell r="P5316">
            <v>0</v>
          </cell>
          <cell r="Q5316">
            <v>0</v>
          </cell>
          <cell r="R5316">
            <v>0</v>
          </cell>
          <cell r="S5316">
            <v>0</v>
          </cell>
          <cell r="T5316">
            <v>0</v>
          </cell>
        </row>
        <row r="5317">
          <cell r="A5317">
            <v>25640019</v>
          </cell>
          <cell r="B5317" t="str">
            <v>25640019 Vat receivable - Lakshwadeep</v>
          </cell>
          <cell r="C5317">
            <v>0</v>
          </cell>
          <cell r="D5317">
            <v>0</v>
          </cell>
          <cell r="E5317">
            <v>0</v>
          </cell>
          <cell r="F5317">
            <v>0</v>
          </cell>
          <cell r="G5317">
            <v>0</v>
          </cell>
          <cell r="H5317">
            <v>0</v>
          </cell>
          <cell r="I5317">
            <v>0</v>
          </cell>
          <cell r="J5317">
            <v>0</v>
          </cell>
          <cell r="K5317">
            <v>0</v>
          </cell>
          <cell r="L5317">
            <v>0</v>
          </cell>
          <cell r="M5317">
            <v>0</v>
          </cell>
          <cell r="N5317">
            <v>0</v>
          </cell>
          <cell r="O5317">
            <v>0</v>
          </cell>
          <cell r="P5317">
            <v>0</v>
          </cell>
          <cell r="Q5317">
            <v>0</v>
          </cell>
          <cell r="R5317">
            <v>0</v>
          </cell>
          <cell r="S5317">
            <v>0</v>
          </cell>
          <cell r="T5317">
            <v>0</v>
          </cell>
        </row>
        <row r="5318">
          <cell r="A5318">
            <v>25640020</v>
          </cell>
          <cell r="B5318" t="str">
            <v>25640020 Vat receivable - Maharashtra</v>
          </cell>
          <cell r="C5318">
            <v>73633.14</v>
          </cell>
          <cell r="D5318">
            <v>0</v>
          </cell>
          <cell r="E5318">
            <v>0</v>
          </cell>
          <cell r="F5318">
            <v>0</v>
          </cell>
          <cell r="G5318">
            <v>0</v>
          </cell>
          <cell r="H5318">
            <v>0</v>
          </cell>
          <cell r="I5318">
            <v>0</v>
          </cell>
          <cell r="J5318">
            <v>0</v>
          </cell>
          <cell r="K5318">
            <v>0</v>
          </cell>
          <cell r="L5318">
            <v>0</v>
          </cell>
          <cell r="M5318">
            <v>0.36</v>
          </cell>
          <cell r="N5318">
            <v>0</v>
          </cell>
          <cell r="O5318">
            <v>0</v>
          </cell>
          <cell r="P5318">
            <v>0</v>
          </cell>
          <cell r="Q5318">
            <v>0</v>
          </cell>
          <cell r="R5318">
            <v>0</v>
          </cell>
          <cell r="S5318">
            <v>0</v>
          </cell>
          <cell r="T5318">
            <v>73633.5</v>
          </cell>
        </row>
        <row r="5319">
          <cell r="A5319">
            <v>25640021</v>
          </cell>
          <cell r="B5319" t="str">
            <v>25640021 Vat receivable - Manipur</v>
          </cell>
          <cell r="C5319">
            <v>0</v>
          </cell>
          <cell r="D5319">
            <v>0</v>
          </cell>
          <cell r="E5319">
            <v>0</v>
          </cell>
          <cell r="F5319">
            <v>0</v>
          </cell>
          <cell r="G5319">
            <v>0</v>
          </cell>
          <cell r="H5319">
            <v>0</v>
          </cell>
          <cell r="I5319">
            <v>0</v>
          </cell>
          <cell r="J5319">
            <v>0</v>
          </cell>
          <cell r="K5319">
            <v>0</v>
          </cell>
          <cell r="L5319">
            <v>0</v>
          </cell>
          <cell r="M5319">
            <v>0</v>
          </cell>
          <cell r="N5319">
            <v>0</v>
          </cell>
          <cell r="O5319">
            <v>0</v>
          </cell>
          <cell r="P5319">
            <v>0</v>
          </cell>
          <cell r="Q5319">
            <v>0</v>
          </cell>
          <cell r="R5319">
            <v>0</v>
          </cell>
          <cell r="S5319">
            <v>0</v>
          </cell>
          <cell r="T5319">
            <v>0</v>
          </cell>
        </row>
        <row r="5320">
          <cell r="A5320">
            <v>25640022</v>
          </cell>
          <cell r="B5320" t="str">
            <v>25640022 Vat receivable - Meghalaya</v>
          </cell>
          <cell r="C5320">
            <v>0</v>
          </cell>
          <cell r="D5320">
            <v>0</v>
          </cell>
          <cell r="E5320">
            <v>0</v>
          </cell>
          <cell r="F5320">
            <v>0</v>
          </cell>
          <cell r="G5320">
            <v>0</v>
          </cell>
          <cell r="H5320">
            <v>0</v>
          </cell>
          <cell r="I5320">
            <v>0</v>
          </cell>
          <cell r="J5320">
            <v>0</v>
          </cell>
          <cell r="K5320">
            <v>0</v>
          </cell>
          <cell r="L5320">
            <v>0</v>
          </cell>
          <cell r="M5320">
            <v>0</v>
          </cell>
          <cell r="N5320">
            <v>0</v>
          </cell>
          <cell r="O5320">
            <v>0</v>
          </cell>
          <cell r="P5320">
            <v>0</v>
          </cell>
          <cell r="Q5320">
            <v>0</v>
          </cell>
          <cell r="R5320">
            <v>0</v>
          </cell>
          <cell r="S5320">
            <v>0</v>
          </cell>
          <cell r="T5320">
            <v>0</v>
          </cell>
        </row>
        <row r="5321">
          <cell r="A5321">
            <v>25640023</v>
          </cell>
          <cell r="B5321" t="str">
            <v>25640023 Vat receivable - Mizoram</v>
          </cell>
          <cell r="C5321">
            <v>0</v>
          </cell>
          <cell r="D5321">
            <v>0</v>
          </cell>
          <cell r="E5321">
            <v>0</v>
          </cell>
          <cell r="F5321">
            <v>0</v>
          </cell>
          <cell r="G5321">
            <v>0</v>
          </cell>
          <cell r="H5321">
            <v>0</v>
          </cell>
          <cell r="I5321">
            <v>0</v>
          </cell>
          <cell r="J5321">
            <v>0</v>
          </cell>
          <cell r="K5321">
            <v>0</v>
          </cell>
          <cell r="L5321">
            <v>0</v>
          </cell>
          <cell r="M5321">
            <v>0</v>
          </cell>
          <cell r="N5321">
            <v>0</v>
          </cell>
          <cell r="O5321">
            <v>0</v>
          </cell>
          <cell r="P5321">
            <v>0</v>
          </cell>
          <cell r="Q5321">
            <v>0</v>
          </cell>
          <cell r="R5321">
            <v>0</v>
          </cell>
          <cell r="S5321">
            <v>0</v>
          </cell>
          <cell r="T5321">
            <v>0</v>
          </cell>
        </row>
        <row r="5322">
          <cell r="A5322">
            <v>25640024</v>
          </cell>
          <cell r="B5322" t="str">
            <v>25640024 Vat receivable - Mp</v>
          </cell>
          <cell r="C5322">
            <v>7686600</v>
          </cell>
          <cell r="D5322">
            <v>0</v>
          </cell>
          <cell r="E5322">
            <v>0</v>
          </cell>
          <cell r="F5322">
            <v>0</v>
          </cell>
          <cell r="G5322">
            <v>0</v>
          </cell>
          <cell r="H5322">
            <v>0</v>
          </cell>
          <cell r="I5322">
            <v>0</v>
          </cell>
          <cell r="J5322">
            <v>0</v>
          </cell>
          <cell r="K5322">
            <v>0</v>
          </cell>
          <cell r="L5322">
            <v>0</v>
          </cell>
          <cell r="M5322">
            <v>0</v>
          </cell>
          <cell r="N5322">
            <v>0</v>
          </cell>
          <cell r="O5322">
            <v>0</v>
          </cell>
          <cell r="P5322">
            <v>0</v>
          </cell>
          <cell r="Q5322">
            <v>0</v>
          </cell>
          <cell r="R5322">
            <v>0</v>
          </cell>
          <cell r="S5322">
            <v>0</v>
          </cell>
          <cell r="T5322">
            <v>7686600</v>
          </cell>
        </row>
        <row r="5323">
          <cell r="A5323">
            <v>25640025</v>
          </cell>
          <cell r="B5323" t="str">
            <v>25640025 Vat receivable - Nagaland</v>
          </cell>
          <cell r="C5323">
            <v>0</v>
          </cell>
          <cell r="D5323">
            <v>0</v>
          </cell>
          <cell r="E5323">
            <v>0</v>
          </cell>
          <cell r="F5323">
            <v>0</v>
          </cell>
          <cell r="G5323">
            <v>0</v>
          </cell>
          <cell r="H5323">
            <v>0</v>
          </cell>
          <cell r="I5323">
            <v>0</v>
          </cell>
          <cell r="J5323">
            <v>0</v>
          </cell>
          <cell r="K5323">
            <v>0</v>
          </cell>
          <cell r="L5323">
            <v>0</v>
          </cell>
          <cell r="M5323">
            <v>0</v>
          </cell>
          <cell r="N5323">
            <v>0</v>
          </cell>
          <cell r="O5323">
            <v>0</v>
          </cell>
          <cell r="P5323">
            <v>0</v>
          </cell>
          <cell r="Q5323">
            <v>0</v>
          </cell>
          <cell r="R5323">
            <v>0</v>
          </cell>
          <cell r="S5323">
            <v>0</v>
          </cell>
          <cell r="T5323">
            <v>0</v>
          </cell>
        </row>
        <row r="5324">
          <cell r="A5324">
            <v>25640026</v>
          </cell>
          <cell r="B5324" t="str">
            <v>25640026 Vat receivable - Orissa</v>
          </cell>
          <cell r="C5324">
            <v>0</v>
          </cell>
          <cell r="D5324">
            <v>0</v>
          </cell>
          <cell r="E5324">
            <v>0</v>
          </cell>
          <cell r="F5324">
            <v>0</v>
          </cell>
          <cell r="G5324">
            <v>0</v>
          </cell>
          <cell r="H5324">
            <v>0</v>
          </cell>
          <cell r="I5324">
            <v>0</v>
          </cell>
          <cell r="J5324">
            <v>0</v>
          </cell>
          <cell r="K5324">
            <v>0</v>
          </cell>
          <cell r="L5324">
            <v>0</v>
          </cell>
          <cell r="M5324">
            <v>0</v>
          </cell>
          <cell r="N5324">
            <v>0</v>
          </cell>
          <cell r="O5324">
            <v>0</v>
          </cell>
          <cell r="P5324">
            <v>0</v>
          </cell>
          <cell r="Q5324">
            <v>0</v>
          </cell>
          <cell r="R5324">
            <v>0</v>
          </cell>
          <cell r="S5324">
            <v>0</v>
          </cell>
          <cell r="T5324">
            <v>0</v>
          </cell>
        </row>
        <row r="5325">
          <cell r="A5325">
            <v>25640027</v>
          </cell>
          <cell r="B5325" t="str">
            <v>25640027 Vat receivable - Pondichery</v>
          </cell>
          <cell r="C5325">
            <v>0</v>
          </cell>
          <cell r="D5325">
            <v>0</v>
          </cell>
          <cell r="E5325">
            <v>0</v>
          </cell>
          <cell r="F5325">
            <v>0</v>
          </cell>
          <cell r="G5325">
            <v>0</v>
          </cell>
          <cell r="H5325">
            <v>0</v>
          </cell>
          <cell r="I5325">
            <v>0</v>
          </cell>
          <cell r="J5325">
            <v>0</v>
          </cell>
          <cell r="K5325">
            <v>0</v>
          </cell>
          <cell r="L5325">
            <v>0</v>
          </cell>
          <cell r="M5325">
            <v>0</v>
          </cell>
          <cell r="N5325">
            <v>0</v>
          </cell>
          <cell r="O5325">
            <v>0</v>
          </cell>
          <cell r="P5325">
            <v>0</v>
          </cell>
          <cell r="Q5325">
            <v>0</v>
          </cell>
          <cell r="R5325">
            <v>0</v>
          </cell>
          <cell r="S5325">
            <v>0</v>
          </cell>
          <cell r="T5325">
            <v>0</v>
          </cell>
        </row>
        <row r="5326">
          <cell r="A5326">
            <v>25640028</v>
          </cell>
          <cell r="B5326" t="str">
            <v>25640028 Vat receivable - Punjab</v>
          </cell>
          <cell r="C5326">
            <v>989443</v>
          </cell>
          <cell r="D5326">
            <v>0</v>
          </cell>
          <cell r="E5326">
            <v>0</v>
          </cell>
          <cell r="F5326">
            <v>0</v>
          </cell>
          <cell r="G5326">
            <v>0</v>
          </cell>
          <cell r="H5326">
            <v>0</v>
          </cell>
          <cell r="I5326">
            <v>0</v>
          </cell>
          <cell r="J5326">
            <v>0</v>
          </cell>
          <cell r="K5326">
            <v>0</v>
          </cell>
          <cell r="L5326">
            <v>0</v>
          </cell>
          <cell r="M5326">
            <v>0</v>
          </cell>
          <cell r="N5326">
            <v>0</v>
          </cell>
          <cell r="O5326">
            <v>0</v>
          </cell>
          <cell r="P5326">
            <v>0</v>
          </cell>
          <cell r="Q5326">
            <v>0</v>
          </cell>
          <cell r="R5326">
            <v>0</v>
          </cell>
          <cell r="S5326">
            <v>0</v>
          </cell>
          <cell r="T5326">
            <v>989443</v>
          </cell>
        </row>
        <row r="5327">
          <cell r="A5327">
            <v>25640029</v>
          </cell>
          <cell r="B5327" t="str">
            <v>25640029 Vat receivable - Rajashtan</v>
          </cell>
          <cell r="C5327">
            <v>0</v>
          </cell>
          <cell r="D5327">
            <v>0</v>
          </cell>
          <cell r="E5327">
            <v>0</v>
          </cell>
          <cell r="F5327">
            <v>0</v>
          </cell>
          <cell r="G5327">
            <v>0</v>
          </cell>
          <cell r="H5327">
            <v>0</v>
          </cell>
          <cell r="I5327">
            <v>0</v>
          </cell>
          <cell r="J5327">
            <v>0</v>
          </cell>
          <cell r="K5327">
            <v>0</v>
          </cell>
          <cell r="L5327">
            <v>0</v>
          </cell>
          <cell r="M5327">
            <v>0</v>
          </cell>
          <cell r="N5327">
            <v>0</v>
          </cell>
          <cell r="O5327">
            <v>0</v>
          </cell>
          <cell r="P5327">
            <v>0</v>
          </cell>
          <cell r="Q5327">
            <v>0</v>
          </cell>
          <cell r="R5327">
            <v>0</v>
          </cell>
          <cell r="S5327">
            <v>0</v>
          </cell>
          <cell r="T5327">
            <v>0</v>
          </cell>
        </row>
        <row r="5328">
          <cell r="A5328">
            <v>25640030</v>
          </cell>
          <cell r="B5328" t="str">
            <v>25640030 Vat receivable - Sikkim</v>
          </cell>
          <cell r="C5328">
            <v>0</v>
          </cell>
          <cell r="D5328">
            <v>0</v>
          </cell>
          <cell r="E5328">
            <v>0</v>
          </cell>
          <cell r="F5328">
            <v>0</v>
          </cell>
          <cell r="G5328">
            <v>0</v>
          </cell>
          <cell r="H5328">
            <v>0</v>
          </cell>
          <cell r="I5328">
            <v>0</v>
          </cell>
          <cell r="J5328">
            <v>0</v>
          </cell>
          <cell r="K5328">
            <v>0</v>
          </cell>
          <cell r="L5328">
            <v>0</v>
          </cell>
          <cell r="M5328">
            <v>0</v>
          </cell>
          <cell r="N5328">
            <v>0</v>
          </cell>
          <cell r="O5328">
            <v>0</v>
          </cell>
          <cell r="P5328">
            <v>0</v>
          </cell>
          <cell r="Q5328">
            <v>0</v>
          </cell>
          <cell r="R5328">
            <v>0</v>
          </cell>
          <cell r="S5328">
            <v>0</v>
          </cell>
          <cell r="T5328">
            <v>0</v>
          </cell>
        </row>
        <row r="5329">
          <cell r="A5329">
            <v>25640031</v>
          </cell>
          <cell r="B5329" t="str">
            <v>25640031 Vat receivable - Tamil Nadu</v>
          </cell>
          <cell r="C5329">
            <v>0</v>
          </cell>
          <cell r="D5329">
            <v>0</v>
          </cell>
          <cell r="E5329">
            <v>0</v>
          </cell>
          <cell r="F5329">
            <v>0</v>
          </cell>
          <cell r="G5329">
            <v>0</v>
          </cell>
          <cell r="H5329">
            <v>0</v>
          </cell>
          <cell r="I5329">
            <v>0</v>
          </cell>
          <cell r="J5329">
            <v>0</v>
          </cell>
          <cell r="K5329">
            <v>0</v>
          </cell>
          <cell r="L5329">
            <v>0</v>
          </cell>
          <cell r="M5329">
            <v>0</v>
          </cell>
          <cell r="N5329">
            <v>0</v>
          </cell>
          <cell r="O5329">
            <v>0</v>
          </cell>
          <cell r="P5329">
            <v>0</v>
          </cell>
          <cell r="Q5329">
            <v>0</v>
          </cell>
          <cell r="R5329">
            <v>0</v>
          </cell>
          <cell r="S5329">
            <v>0</v>
          </cell>
          <cell r="T5329">
            <v>0</v>
          </cell>
        </row>
        <row r="5330">
          <cell r="A5330">
            <v>25640032</v>
          </cell>
          <cell r="B5330" t="str">
            <v>25640032 Vat receivable - Tripura</v>
          </cell>
          <cell r="C5330">
            <v>0</v>
          </cell>
          <cell r="D5330">
            <v>0</v>
          </cell>
          <cell r="E5330">
            <v>0</v>
          </cell>
          <cell r="F5330">
            <v>0</v>
          </cell>
          <cell r="G5330">
            <v>0</v>
          </cell>
          <cell r="H5330">
            <v>0</v>
          </cell>
          <cell r="I5330">
            <v>0</v>
          </cell>
          <cell r="J5330">
            <v>0</v>
          </cell>
          <cell r="K5330">
            <v>0</v>
          </cell>
          <cell r="L5330">
            <v>0</v>
          </cell>
          <cell r="M5330">
            <v>0</v>
          </cell>
          <cell r="N5330">
            <v>0</v>
          </cell>
          <cell r="O5330">
            <v>0</v>
          </cell>
          <cell r="P5330">
            <v>0</v>
          </cell>
          <cell r="Q5330">
            <v>0</v>
          </cell>
          <cell r="R5330">
            <v>0</v>
          </cell>
          <cell r="S5330">
            <v>0</v>
          </cell>
          <cell r="T5330">
            <v>0</v>
          </cell>
        </row>
        <row r="5331">
          <cell r="A5331">
            <v>25640033</v>
          </cell>
          <cell r="B5331" t="str">
            <v>25640033 Vat receivable - Uttar Pradesh</v>
          </cell>
          <cell r="C5331">
            <v>0</v>
          </cell>
          <cell r="D5331">
            <v>0</v>
          </cell>
          <cell r="E5331">
            <v>0</v>
          </cell>
          <cell r="F5331">
            <v>0</v>
          </cell>
          <cell r="G5331">
            <v>0</v>
          </cell>
          <cell r="H5331">
            <v>0</v>
          </cell>
          <cell r="I5331">
            <v>0</v>
          </cell>
          <cell r="J5331">
            <v>0</v>
          </cell>
          <cell r="K5331">
            <v>0</v>
          </cell>
          <cell r="L5331">
            <v>0</v>
          </cell>
          <cell r="M5331">
            <v>0</v>
          </cell>
          <cell r="N5331">
            <v>0</v>
          </cell>
          <cell r="O5331">
            <v>0</v>
          </cell>
          <cell r="P5331">
            <v>0</v>
          </cell>
          <cell r="Q5331">
            <v>0</v>
          </cell>
          <cell r="R5331">
            <v>0</v>
          </cell>
          <cell r="S5331">
            <v>0</v>
          </cell>
          <cell r="T5331">
            <v>0</v>
          </cell>
        </row>
        <row r="5332">
          <cell r="A5332">
            <v>25640034</v>
          </cell>
          <cell r="B5332" t="str">
            <v>25640034 Vat receivable - Uttrakhand</v>
          </cell>
          <cell r="C5332">
            <v>0</v>
          </cell>
          <cell r="D5332">
            <v>0</v>
          </cell>
          <cell r="E5332">
            <v>0</v>
          </cell>
          <cell r="F5332">
            <v>0</v>
          </cell>
          <cell r="G5332">
            <v>0</v>
          </cell>
          <cell r="H5332">
            <v>0</v>
          </cell>
          <cell r="I5332">
            <v>0</v>
          </cell>
          <cell r="J5332">
            <v>0</v>
          </cell>
          <cell r="K5332">
            <v>0</v>
          </cell>
          <cell r="L5332">
            <v>0</v>
          </cell>
          <cell r="M5332">
            <v>0</v>
          </cell>
          <cell r="N5332">
            <v>0</v>
          </cell>
          <cell r="O5332">
            <v>0</v>
          </cell>
          <cell r="P5332">
            <v>0</v>
          </cell>
          <cell r="Q5332">
            <v>0</v>
          </cell>
          <cell r="R5332">
            <v>0</v>
          </cell>
          <cell r="S5332">
            <v>0</v>
          </cell>
          <cell r="T5332">
            <v>0</v>
          </cell>
        </row>
        <row r="5333">
          <cell r="A5333">
            <v>25640035</v>
          </cell>
          <cell r="B5333" t="str">
            <v>25640035 Vat receivable - West Bengal</v>
          </cell>
          <cell r="C5333">
            <v>0</v>
          </cell>
          <cell r="D5333">
            <v>0</v>
          </cell>
          <cell r="E5333">
            <v>0</v>
          </cell>
          <cell r="F5333">
            <v>0</v>
          </cell>
          <cell r="G5333">
            <v>0</v>
          </cell>
          <cell r="H5333">
            <v>0</v>
          </cell>
          <cell r="I5333">
            <v>0</v>
          </cell>
          <cell r="J5333">
            <v>0</v>
          </cell>
          <cell r="K5333">
            <v>0</v>
          </cell>
          <cell r="L5333">
            <v>0</v>
          </cell>
          <cell r="M5333">
            <v>0</v>
          </cell>
          <cell r="N5333">
            <v>0</v>
          </cell>
          <cell r="O5333">
            <v>0</v>
          </cell>
          <cell r="P5333">
            <v>0</v>
          </cell>
          <cell r="Q5333">
            <v>0</v>
          </cell>
          <cell r="R5333">
            <v>0</v>
          </cell>
          <cell r="S5333">
            <v>0</v>
          </cell>
          <cell r="T5333">
            <v>0</v>
          </cell>
        </row>
        <row r="5334">
          <cell r="A5334">
            <v>25640036</v>
          </cell>
          <cell r="B5334" t="str">
            <v>*** Vat Receivable û Refund Mp</v>
          </cell>
          <cell r="C5334">
            <v>0</v>
          </cell>
          <cell r="D5334">
            <v>0</v>
          </cell>
          <cell r="E5334">
            <v>0</v>
          </cell>
          <cell r="F5334">
            <v>0</v>
          </cell>
          <cell r="G5334">
            <v>0</v>
          </cell>
          <cell r="H5334">
            <v>0</v>
          </cell>
          <cell r="I5334">
            <v>0</v>
          </cell>
          <cell r="J5334">
            <v>0</v>
          </cell>
          <cell r="K5334">
            <v>0</v>
          </cell>
          <cell r="L5334">
            <v>0</v>
          </cell>
          <cell r="M5334">
            <v>0</v>
          </cell>
          <cell r="N5334">
            <v>0</v>
          </cell>
          <cell r="O5334">
            <v>0</v>
          </cell>
          <cell r="P5334">
            <v>0</v>
          </cell>
          <cell r="Q5334">
            <v>0</v>
          </cell>
          <cell r="R5334">
            <v>0</v>
          </cell>
          <cell r="S5334">
            <v>0</v>
          </cell>
          <cell r="T5334">
            <v>0</v>
          </cell>
        </row>
        <row r="5335">
          <cell r="A5335">
            <v>25640037</v>
          </cell>
          <cell r="B5335" t="str">
            <v>*** Vat Receivable û Refund Pune</v>
          </cell>
          <cell r="C5335">
            <v>0</v>
          </cell>
          <cell r="D5335">
            <v>0</v>
          </cell>
          <cell r="E5335">
            <v>0</v>
          </cell>
          <cell r="F5335">
            <v>0</v>
          </cell>
          <cell r="G5335">
            <v>0</v>
          </cell>
          <cell r="H5335">
            <v>0</v>
          </cell>
          <cell r="I5335">
            <v>0</v>
          </cell>
          <cell r="J5335">
            <v>0</v>
          </cell>
          <cell r="K5335">
            <v>0</v>
          </cell>
          <cell r="L5335">
            <v>0</v>
          </cell>
          <cell r="M5335">
            <v>0</v>
          </cell>
          <cell r="N5335">
            <v>0</v>
          </cell>
          <cell r="O5335">
            <v>0</v>
          </cell>
          <cell r="P5335">
            <v>0</v>
          </cell>
          <cell r="Q5335">
            <v>0</v>
          </cell>
          <cell r="R5335">
            <v>0</v>
          </cell>
          <cell r="S5335">
            <v>0</v>
          </cell>
          <cell r="T5335">
            <v>0</v>
          </cell>
        </row>
        <row r="5336">
          <cell r="A5336">
            <v>25640040</v>
          </cell>
          <cell r="B5336" t="str">
            <v>25640040 Vat For Foreign And Ec Purchase</v>
          </cell>
          <cell r="C5336">
            <v>0</v>
          </cell>
          <cell r="D5336">
            <v>0</v>
          </cell>
          <cell r="E5336">
            <v>0</v>
          </cell>
          <cell r="F5336">
            <v>0</v>
          </cell>
          <cell r="G5336">
            <v>0</v>
          </cell>
          <cell r="H5336">
            <v>0</v>
          </cell>
          <cell r="I5336">
            <v>0</v>
          </cell>
          <cell r="J5336">
            <v>0</v>
          </cell>
          <cell r="K5336">
            <v>0</v>
          </cell>
          <cell r="L5336">
            <v>0</v>
          </cell>
          <cell r="M5336">
            <v>0</v>
          </cell>
          <cell r="N5336">
            <v>0</v>
          </cell>
          <cell r="O5336">
            <v>0</v>
          </cell>
          <cell r="P5336">
            <v>0</v>
          </cell>
          <cell r="Q5336">
            <v>0</v>
          </cell>
          <cell r="R5336">
            <v>0</v>
          </cell>
          <cell r="S5336">
            <v>0</v>
          </cell>
          <cell r="T5336">
            <v>0</v>
          </cell>
        </row>
        <row r="5337">
          <cell r="A5337">
            <v>25640501</v>
          </cell>
          <cell r="B5337" t="str">
            <v>25640501 VAT RM Recoverable – Legacy</v>
          </cell>
          <cell r="C5337">
            <v>630924.92000000004</v>
          </cell>
          <cell r="D5337">
            <v>0</v>
          </cell>
          <cell r="E5337">
            <v>0</v>
          </cell>
          <cell r="F5337">
            <v>0</v>
          </cell>
          <cell r="G5337">
            <v>0</v>
          </cell>
          <cell r="H5337">
            <v>0</v>
          </cell>
          <cell r="I5337">
            <v>0</v>
          </cell>
          <cell r="J5337">
            <v>0</v>
          </cell>
          <cell r="K5337">
            <v>0</v>
          </cell>
          <cell r="L5337">
            <v>0</v>
          </cell>
          <cell r="M5337">
            <v>0</v>
          </cell>
          <cell r="N5337">
            <v>0</v>
          </cell>
          <cell r="O5337">
            <v>0</v>
          </cell>
          <cell r="P5337">
            <v>0</v>
          </cell>
          <cell r="Q5337">
            <v>0</v>
          </cell>
          <cell r="R5337">
            <v>0</v>
          </cell>
          <cell r="S5337">
            <v>0</v>
          </cell>
          <cell r="T5337">
            <v>630924.92000000004</v>
          </cell>
        </row>
        <row r="5338">
          <cell r="A5338">
            <v>25640502</v>
          </cell>
          <cell r="B5338" t="str">
            <v>25640502 VAT CG Recoverable – Legacy</v>
          </cell>
          <cell r="C5338">
            <v>0</v>
          </cell>
          <cell r="D5338">
            <v>0</v>
          </cell>
          <cell r="E5338">
            <v>0</v>
          </cell>
          <cell r="F5338">
            <v>0</v>
          </cell>
          <cell r="G5338">
            <v>0</v>
          </cell>
          <cell r="H5338">
            <v>0</v>
          </cell>
          <cell r="I5338">
            <v>0</v>
          </cell>
          <cell r="J5338">
            <v>0</v>
          </cell>
          <cell r="K5338">
            <v>0</v>
          </cell>
          <cell r="L5338">
            <v>0</v>
          </cell>
          <cell r="M5338">
            <v>0</v>
          </cell>
          <cell r="N5338">
            <v>0</v>
          </cell>
          <cell r="O5338">
            <v>0</v>
          </cell>
          <cell r="P5338">
            <v>0</v>
          </cell>
          <cell r="Q5338">
            <v>0</v>
          </cell>
          <cell r="R5338">
            <v>0</v>
          </cell>
          <cell r="S5338">
            <v>0</v>
          </cell>
          <cell r="T5338">
            <v>0</v>
          </cell>
        </row>
        <row r="5339">
          <cell r="A5339">
            <v>25641001</v>
          </cell>
          <cell r="B5339" t="str">
            <v>25641001 VAT RM Recoverable</v>
          </cell>
          <cell r="C5339">
            <v>15487468.27</v>
          </cell>
          <cell r="D5339">
            <v>-174.9</v>
          </cell>
          <cell r="E5339">
            <v>0</v>
          </cell>
          <cell r="F5339">
            <v>89862139.129999995</v>
          </cell>
          <cell r="G5339">
            <v>-133896.51</v>
          </cell>
          <cell r="H5339">
            <v>0</v>
          </cell>
          <cell r="I5339">
            <v>0</v>
          </cell>
          <cell r="J5339">
            <v>0</v>
          </cell>
          <cell r="K5339">
            <v>0</v>
          </cell>
          <cell r="L5339">
            <v>877.97</v>
          </cell>
          <cell r="M5339">
            <v>0.11</v>
          </cell>
          <cell r="N5339">
            <v>0</v>
          </cell>
          <cell r="O5339">
            <v>0</v>
          </cell>
          <cell r="P5339">
            <v>0</v>
          </cell>
          <cell r="Q5339">
            <v>0</v>
          </cell>
          <cell r="R5339">
            <v>0</v>
          </cell>
          <cell r="S5339">
            <v>0</v>
          </cell>
          <cell r="T5339">
            <v>105216414.06999999</v>
          </cell>
        </row>
        <row r="5340">
          <cell r="A5340">
            <v>25641002</v>
          </cell>
          <cell r="B5340" t="str">
            <v>25641002 VAT CG Recoverable</v>
          </cell>
          <cell r="C5340">
            <v>16075.61</v>
          </cell>
          <cell r="D5340">
            <v>0</v>
          </cell>
          <cell r="E5340">
            <v>0</v>
          </cell>
          <cell r="F5340">
            <v>0</v>
          </cell>
          <cell r="G5340">
            <v>0</v>
          </cell>
          <cell r="H5340">
            <v>0</v>
          </cell>
          <cell r="I5340">
            <v>0</v>
          </cell>
          <cell r="J5340">
            <v>0</v>
          </cell>
          <cell r="K5340">
            <v>0</v>
          </cell>
          <cell r="L5340">
            <v>0</v>
          </cell>
          <cell r="M5340">
            <v>0</v>
          </cell>
          <cell r="N5340">
            <v>0</v>
          </cell>
          <cell r="O5340">
            <v>0</v>
          </cell>
          <cell r="P5340">
            <v>0</v>
          </cell>
          <cell r="Q5340">
            <v>0</v>
          </cell>
          <cell r="R5340">
            <v>0</v>
          </cell>
          <cell r="S5340">
            <v>0</v>
          </cell>
          <cell r="T5340">
            <v>16075.61</v>
          </cell>
        </row>
        <row r="5341">
          <cell r="A5341">
            <v>25641003</v>
          </cell>
          <cell r="B5341" t="str">
            <v>25641003 Additional VAT Recoverable</v>
          </cell>
          <cell r="C5341">
            <v>0</v>
          </cell>
          <cell r="D5341">
            <v>0</v>
          </cell>
          <cell r="E5341">
            <v>0</v>
          </cell>
          <cell r="F5341">
            <v>0</v>
          </cell>
          <cell r="G5341">
            <v>0</v>
          </cell>
          <cell r="H5341">
            <v>0</v>
          </cell>
          <cell r="I5341">
            <v>0</v>
          </cell>
          <cell r="J5341">
            <v>0</v>
          </cell>
          <cell r="K5341">
            <v>0</v>
          </cell>
          <cell r="L5341">
            <v>0</v>
          </cell>
          <cell r="M5341">
            <v>0</v>
          </cell>
          <cell r="N5341">
            <v>0</v>
          </cell>
          <cell r="O5341">
            <v>0</v>
          </cell>
          <cell r="P5341">
            <v>0</v>
          </cell>
          <cell r="Q5341">
            <v>0</v>
          </cell>
          <cell r="R5341">
            <v>0</v>
          </cell>
          <cell r="S5341">
            <v>0</v>
          </cell>
          <cell r="T5341">
            <v>0</v>
          </cell>
        </row>
        <row r="5342">
          <cell r="A5342">
            <v>25641004</v>
          </cell>
          <cell r="B5342" t="str">
            <v>25641004 Additional VAT Recoverable - Capital Goods</v>
          </cell>
          <cell r="C5342">
            <v>0</v>
          </cell>
          <cell r="D5342">
            <v>0</v>
          </cell>
          <cell r="E5342">
            <v>0</v>
          </cell>
          <cell r="F5342">
            <v>0</v>
          </cell>
          <cell r="G5342">
            <v>0</v>
          </cell>
          <cell r="H5342">
            <v>0</v>
          </cell>
          <cell r="I5342">
            <v>0</v>
          </cell>
          <cell r="J5342">
            <v>0</v>
          </cell>
          <cell r="K5342">
            <v>0</v>
          </cell>
          <cell r="L5342">
            <v>0</v>
          </cell>
          <cell r="M5342">
            <v>0</v>
          </cell>
          <cell r="N5342">
            <v>0</v>
          </cell>
          <cell r="O5342">
            <v>0</v>
          </cell>
          <cell r="P5342">
            <v>0</v>
          </cell>
          <cell r="Q5342">
            <v>0</v>
          </cell>
          <cell r="R5342">
            <v>0</v>
          </cell>
          <cell r="S5342">
            <v>0</v>
          </cell>
          <cell r="T5342">
            <v>0</v>
          </cell>
        </row>
        <row r="5343">
          <cell r="A5343">
            <v>25641007</v>
          </cell>
          <cell r="B5343" t="str">
            <v>25641007 VAT Transition Credit</v>
          </cell>
          <cell r="C5343">
            <v>52950.04</v>
          </cell>
          <cell r="D5343">
            <v>0</v>
          </cell>
          <cell r="E5343">
            <v>0</v>
          </cell>
          <cell r="F5343">
            <v>0</v>
          </cell>
          <cell r="G5343">
            <v>0</v>
          </cell>
          <cell r="H5343">
            <v>0</v>
          </cell>
          <cell r="I5343">
            <v>0</v>
          </cell>
          <cell r="J5343">
            <v>0</v>
          </cell>
          <cell r="K5343">
            <v>0</v>
          </cell>
          <cell r="L5343">
            <v>0</v>
          </cell>
          <cell r="M5343">
            <v>0</v>
          </cell>
          <cell r="N5343">
            <v>0</v>
          </cell>
          <cell r="O5343">
            <v>0</v>
          </cell>
          <cell r="P5343">
            <v>0</v>
          </cell>
          <cell r="Q5343">
            <v>0</v>
          </cell>
          <cell r="R5343">
            <v>0</v>
          </cell>
          <cell r="S5343">
            <v>0</v>
          </cell>
          <cell r="T5343">
            <v>52950.04</v>
          </cell>
        </row>
        <row r="5344">
          <cell r="A5344">
            <v>25642000</v>
          </cell>
          <cell r="B5344" t="str">
            <v>25642000 Entry Tax Recoverable</v>
          </cell>
          <cell r="C5344">
            <v>0</v>
          </cell>
          <cell r="D5344">
            <v>0</v>
          </cell>
          <cell r="E5344">
            <v>0</v>
          </cell>
          <cell r="F5344">
            <v>0</v>
          </cell>
          <cell r="G5344">
            <v>0</v>
          </cell>
          <cell r="H5344">
            <v>0</v>
          </cell>
          <cell r="I5344">
            <v>0</v>
          </cell>
          <cell r="J5344">
            <v>0</v>
          </cell>
          <cell r="K5344">
            <v>0</v>
          </cell>
          <cell r="L5344">
            <v>0</v>
          </cell>
          <cell r="M5344">
            <v>0</v>
          </cell>
          <cell r="N5344">
            <v>0</v>
          </cell>
          <cell r="O5344">
            <v>0</v>
          </cell>
          <cell r="P5344">
            <v>0</v>
          </cell>
          <cell r="Q5344">
            <v>0</v>
          </cell>
          <cell r="R5344">
            <v>0</v>
          </cell>
          <cell r="S5344">
            <v>0</v>
          </cell>
          <cell r="T5344">
            <v>0</v>
          </cell>
        </row>
        <row r="5345">
          <cell r="A5345">
            <v>25643000</v>
          </cell>
          <cell r="B5345" t="str">
            <v>25643000 Notional Input Tax Credit</v>
          </cell>
          <cell r="C5345">
            <v>0</v>
          </cell>
          <cell r="D5345">
            <v>0</v>
          </cell>
          <cell r="E5345">
            <v>0</v>
          </cell>
          <cell r="F5345">
            <v>0</v>
          </cell>
          <cell r="G5345">
            <v>0</v>
          </cell>
          <cell r="H5345">
            <v>0</v>
          </cell>
          <cell r="I5345">
            <v>0</v>
          </cell>
          <cell r="J5345">
            <v>0</v>
          </cell>
          <cell r="K5345">
            <v>0</v>
          </cell>
          <cell r="L5345">
            <v>0</v>
          </cell>
          <cell r="M5345">
            <v>0</v>
          </cell>
          <cell r="N5345">
            <v>0</v>
          </cell>
          <cell r="O5345">
            <v>0</v>
          </cell>
          <cell r="P5345">
            <v>0</v>
          </cell>
          <cell r="Q5345">
            <v>0</v>
          </cell>
          <cell r="R5345">
            <v>0</v>
          </cell>
          <cell r="S5345">
            <v>0</v>
          </cell>
          <cell r="T5345">
            <v>0</v>
          </cell>
        </row>
        <row r="5346">
          <cell r="A5346">
            <v>25644000</v>
          </cell>
          <cell r="B5346" t="str">
            <v>25644000 Surcharge on VAT Recoverable</v>
          </cell>
          <cell r="C5346">
            <v>0</v>
          </cell>
          <cell r="D5346">
            <v>0</v>
          </cell>
          <cell r="E5346">
            <v>0</v>
          </cell>
          <cell r="F5346">
            <v>-89862139.129999995</v>
          </cell>
          <cell r="G5346">
            <v>0</v>
          </cell>
          <cell r="H5346">
            <v>0</v>
          </cell>
          <cell r="I5346">
            <v>0</v>
          </cell>
          <cell r="J5346">
            <v>0</v>
          </cell>
          <cell r="K5346">
            <v>0</v>
          </cell>
          <cell r="L5346">
            <v>0</v>
          </cell>
          <cell r="M5346">
            <v>0</v>
          </cell>
          <cell r="N5346">
            <v>0</v>
          </cell>
          <cell r="O5346">
            <v>0</v>
          </cell>
          <cell r="P5346">
            <v>0</v>
          </cell>
          <cell r="Q5346">
            <v>0</v>
          </cell>
          <cell r="R5346">
            <v>0</v>
          </cell>
          <cell r="S5346">
            <v>0</v>
          </cell>
          <cell r="T5346">
            <v>-89862139.129999995</v>
          </cell>
        </row>
        <row r="5347">
          <cell r="A5347">
            <v>25645001</v>
          </cell>
          <cell r="B5347" t="str">
            <v>25645001 G S T AUSTRALIA (ON PURCHASES)</v>
          </cell>
          <cell r="C5347">
            <v>0</v>
          </cell>
          <cell r="D5347">
            <v>0</v>
          </cell>
          <cell r="E5347">
            <v>0</v>
          </cell>
          <cell r="F5347">
            <v>0</v>
          </cell>
          <cell r="G5347">
            <v>0</v>
          </cell>
          <cell r="H5347">
            <v>0</v>
          </cell>
          <cell r="I5347">
            <v>0</v>
          </cell>
          <cell r="J5347">
            <v>0</v>
          </cell>
          <cell r="K5347">
            <v>0</v>
          </cell>
          <cell r="L5347">
            <v>0</v>
          </cell>
          <cell r="M5347">
            <v>0</v>
          </cell>
          <cell r="N5347">
            <v>0</v>
          </cell>
          <cell r="O5347">
            <v>0</v>
          </cell>
          <cell r="P5347">
            <v>0</v>
          </cell>
          <cell r="Q5347">
            <v>0</v>
          </cell>
          <cell r="R5347">
            <v>0</v>
          </cell>
          <cell r="S5347">
            <v>0</v>
          </cell>
          <cell r="T5347">
            <v>0</v>
          </cell>
        </row>
        <row r="5348">
          <cell r="A5348">
            <v>25645004</v>
          </cell>
          <cell r="B5348" t="str">
            <v>25645004 VAT CG DEDUCTIBLE - 3RD  YEAR</v>
          </cell>
          <cell r="C5348">
            <v>0</v>
          </cell>
          <cell r="D5348">
            <v>0</v>
          </cell>
          <cell r="E5348">
            <v>0</v>
          </cell>
          <cell r="F5348">
            <v>0</v>
          </cell>
          <cell r="G5348">
            <v>0</v>
          </cell>
          <cell r="H5348">
            <v>0</v>
          </cell>
          <cell r="I5348">
            <v>0</v>
          </cell>
          <cell r="J5348">
            <v>0</v>
          </cell>
          <cell r="K5348">
            <v>0</v>
          </cell>
          <cell r="L5348">
            <v>0</v>
          </cell>
          <cell r="M5348">
            <v>0</v>
          </cell>
          <cell r="N5348">
            <v>0</v>
          </cell>
          <cell r="O5348">
            <v>0</v>
          </cell>
          <cell r="P5348">
            <v>0</v>
          </cell>
          <cell r="Q5348">
            <v>0</v>
          </cell>
          <cell r="R5348">
            <v>0</v>
          </cell>
          <cell r="S5348">
            <v>0</v>
          </cell>
          <cell r="T5348">
            <v>0</v>
          </cell>
        </row>
        <row r="5349">
          <cell r="A5349">
            <v>25645006</v>
          </cell>
          <cell r="B5349" t="str">
            <v>25645006 Advance Entry Tax # Chattisgarh</v>
          </cell>
          <cell r="C5349">
            <v>0</v>
          </cell>
          <cell r="D5349">
            <v>0</v>
          </cell>
          <cell r="E5349">
            <v>0</v>
          </cell>
          <cell r="F5349">
            <v>0</v>
          </cell>
          <cell r="G5349">
            <v>0</v>
          </cell>
          <cell r="H5349">
            <v>0</v>
          </cell>
          <cell r="I5349">
            <v>0</v>
          </cell>
          <cell r="J5349">
            <v>0</v>
          </cell>
          <cell r="K5349">
            <v>0</v>
          </cell>
          <cell r="L5349">
            <v>0</v>
          </cell>
          <cell r="M5349">
            <v>0</v>
          </cell>
          <cell r="N5349">
            <v>0</v>
          </cell>
          <cell r="O5349">
            <v>0</v>
          </cell>
          <cell r="P5349">
            <v>0</v>
          </cell>
          <cell r="Q5349">
            <v>0</v>
          </cell>
          <cell r="R5349">
            <v>0</v>
          </cell>
          <cell r="S5349">
            <v>0</v>
          </cell>
          <cell r="T5349">
            <v>0</v>
          </cell>
        </row>
        <row r="5350">
          <cell r="A5350">
            <v>25645007</v>
          </cell>
          <cell r="B5350" t="str">
            <v>25645007 Surcharge on Vat Recoverable</v>
          </cell>
          <cell r="C5350">
            <v>0</v>
          </cell>
          <cell r="D5350">
            <v>0</v>
          </cell>
          <cell r="E5350">
            <v>0</v>
          </cell>
          <cell r="F5350">
            <v>0</v>
          </cell>
          <cell r="G5350">
            <v>0</v>
          </cell>
          <cell r="H5350">
            <v>0</v>
          </cell>
          <cell r="I5350">
            <v>0</v>
          </cell>
          <cell r="J5350">
            <v>0</v>
          </cell>
          <cell r="K5350">
            <v>0</v>
          </cell>
          <cell r="L5350">
            <v>0</v>
          </cell>
          <cell r="M5350">
            <v>0</v>
          </cell>
          <cell r="N5350">
            <v>0</v>
          </cell>
          <cell r="O5350">
            <v>0</v>
          </cell>
          <cell r="P5350">
            <v>0</v>
          </cell>
          <cell r="Q5350">
            <v>0</v>
          </cell>
          <cell r="R5350">
            <v>0</v>
          </cell>
          <cell r="S5350">
            <v>0</v>
          </cell>
          <cell r="T5350">
            <v>0</v>
          </cell>
        </row>
        <row r="5351">
          <cell r="A5351">
            <v>25690201</v>
          </cell>
          <cell r="B5351" t="str">
            <v>*** Advance Entry Tax û Orissa</v>
          </cell>
          <cell r="C5351">
            <v>0</v>
          </cell>
          <cell r="D5351">
            <v>0</v>
          </cell>
          <cell r="E5351">
            <v>0</v>
          </cell>
          <cell r="F5351">
            <v>0</v>
          </cell>
          <cell r="G5351">
            <v>0</v>
          </cell>
          <cell r="H5351">
            <v>0</v>
          </cell>
          <cell r="I5351">
            <v>0</v>
          </cell>
          <cell r="J5351">
            <v>0</v>
          </cell>
          <cell r="K5351">
            <v>0</v>
          </cell>
          <cell r="L5351">
            <v>0</v>
          </cell>
          <cell r="M5351">
            <v>0</v>
          </cell>
          <cell r="N5351">
            <v>0</v>
          </cell>
          <cell r="O5351">
            <v>0</v>
          </cell>
          <cell r="P5351">
            <v>0</v>
          </cell>
          <cell r="Q5351">
            <v>0</v>
          </cell>
          <cell r="R5351">
            <v>0</v>
          </cell>
          <cell r="S5351">
            <v>0</v>
          </cell>
          <cell r="T5351">
            <v>0</v>
          </cell>
        </row>
        <row r="5352">
          <cell r="A5352">
            <v>25690203</v>
          </cell>
          <cell r="B5352" t="str">
            <v>*** Advance Entry Tax û Tamilnadu</v>
          </cell>
          <cell r="C5352">
            <v>0</v>
          </cell>
          <cell r="D5352">
            <v>0</v>
          </cell>
          <cell r="E5352">
            <v>0</v>
          </cell>
          <cell r="F5352">
            <v>0</v>
          </cell>
          <cell r="G5352">
            <v>0</v>
          </cell>
          <cell r="H5352">
            <v>0</v>
          </cell>
          <cell r="I5352">
            <v>0</v>
          </cell>
          <cell r="J5352">
            <v>0</v>
          </cell>
          <cell r="K5352">
            <v>0</v>
          </cell>
          <cell r="L5352">
            <v>0</v>
          </cell>
          <cell r="M5352">
            <v>0</v>
          </cell>
          <cell r="N5352">
            <v>0</v>
          </cell>
          <cell r="O5352">
            <v>0</v>
          </cell>
          <cell r="P5352">
            <v>0</v>
          </cell>
          <cell r="Q5352">
            <v>0</v>
          </cell>
          <cell r="R5352">
            <v>0</v>
          </cell>
          <cell r="S5352">
            <v>0</v>
          </cell>
          <cell r="T5352">
            <v>0</v>
          </cell>
        </row>
        <row r="5353">
          <cell r="A5353">
            <v>25690204</v>
          </cell>
          <cell r="B5353" t="str">
            <v>*** Advance Entry Tax û West Bengal</v>
          </cell>
          <cell r="C5353">
            <v>0</v>
          </cell>
          <cell r="D5353">
            <v>0</v>
          </cell>
          <cell r="E5353">
            <v>0</v>
          </cell>
          <cell r="F5353">
            <v>0</v>
          </cell>
          <cell r="G5353">
            <v>0</v>
          </cell>
          <cell r="H5353">
            <v>0</v>
          </cell>
          <cell r="I5353">
            <v>0</v>
          </cell>
          <cell r="J5353">
            <v>0</v>
          </cell>
          <cell r="K5353">
            <v>0</v>
          </cell>
          <cell r="L5353">
            <v>0</v>
          </cell>
          <cell r="M5353">
            <v>0</v>
          </cell>
          <cell r="N5353">
            <v>0</v>
          </cell>
          <cell r="O5353">
            <v>0</v>
          </cell>
          <cell r="P5353">
            <v>0</v>
          </cell>
          <cell r="Q5353">
            <v>0</v>
          </cell>
          <cell r="R5353">
            <v>0</v>
          </cell>
          <cell r="S5353">
            <v>0</v>
          </cell>
          <cell r="T5353">
            <v>0</v>
          </cell>
        </row>
        <row r="5354">
          <cell r="A5354">
            <v>25690205</v>
          </cell>
          <cell r="B5354" t="str">
            <v>*** Advance Entry Tax û Gujrat</v>
          </cell>
          <cell r="C5354">
            <v>0</v>
          </cell>
          <cell r="D5354">
            <v>0</v>
          </cell>
          <cell r="E5354">
            <v>0</v>
          </cell>
          <cell r="F5354">
            <v>0</v>
          </cell>
          <cell r="G5354">
            <v>0</v>
          </cell>
          <cell r="H5354">
            <v>0</v>
          </cell>
          <cell r="I5354">
            <v>0</v>
          </cell>
          <cell r="J5354">
            <v>0</v>
          </cell>
          <cell r="K5354">
            <v>0</v>
          </cell>
          <cell r="L5354">
            <v>0</v>
          </cell>
          <cell r="M5354">
            <v>0</v>
          </cell>
          <cell r="N5354">
            <v>0</v>
          </cell>
          <cell r="O5354">
            <v>0</v>
          </cell>
          <cell r="P5354">
            <v>0</v>
          </cell>
          <cell r="Q5354">
            <v>0</v>
          </cell>
          <cell r="R5354">
            <v>0</v>
          </cell>
          <cell r="S5354">
            <v>0</v>
          </cell>
          <cell r="T5354">
            <v>0</v>
          </cell>
        </row>
        <row r="5355">
          <cell r="A5355">
            <v>25690207</v>
          </cell>
          <cell r="B5355" t="str">
            <v>*** Advance Entry Tax  -Madhya Pradesh</v>
          </cell>
          <cell r="C5355">
            <v>0</v>
          </cell>
          <cell r="D5355">
            <v>0</v>
          </cell>
          <cell r="E5355">
            <v>0</v>
          </cell>
          <cell r="F5355">
            <v>0</v>
          </cell>
          <cell r="G5355">
            <v>0</v>
          </cell>
          <cell r="H5355">
            <v>0</v>
          </cell>
          <cell r="I5355">
            <v>0</v>
          </cell>
          <cell r="J5355">
            <v>0</v>
          </cell>
          <cell r="K5355">
            <v>0</v>
          </cell>
          <cell r="L5355">
            <v>0</v>
          </cell>
          <cell r="M5355">
            <v>0</v>
          </cell>
          <cell r="N5355">
            <v>0</v>
          </cell>
          <cell r="O5355">
            <v>0</v>
          </cell>
          <cell r="P5355">
            <v>0</v>
          </cell>
          <cell r="Q5355">
            <v>0</v>
          </cell>
          <cell r="R5355">
            <v>0</v>
          </cell>
          <cell r="S5355">
            <v>0</v>
          </cell>
          <cell r="T5355">
            <v>0</v>
          </cell>
        </row>
        <row r="5356">
          <cell r="A5356">
            <v>25670002</v>
          </cell>
          <cell r="B5356" t="str">
            <v>25670002 DEFFERED GST AUSTRALIA (Receivable)</v>
          </cell>
          <cell r="C5356">
            <v>0</v>
          </cell>
          <cell r="D5356">
            <v>0</v>
          </cell>
          <cell r="E5356">
            <v>0</v>
          </cell>
          <cell r="F5356">
            <v>0</v>
          </cell>
          <cell r="G5356">
            <v>0</v>
          </cell>
          <cell r="H5356">
            <v>0</v>
          </cell>
          <cell r="I5356">
            <v>0</v>
          </cell>
          <cell r="J5356">
            <v>0</v>
          </cell>
          <cell r="K5356">
            <v>0</v>
          </cell>
          <cell r="L5356">
            <v>0</v>
          </cell>
          <cell r="M5356">
            <v>0</v>
          </cell>
          <cell r="N5356">
            <v>0</v>
          </cell>
          <cell r="O5356">
            <v>0</v>
          </cell>
          <cell r="P5356">
            <v>0</v>
          </cell>
          <cell r="Q5356">
            <v>0</v>
          </cell>
          <cell r="R5356">
            <v>0</v>
          </cell>
          <cell r="S5356">
            <v>0</v>
          </cell>
          <cell r="T5356">
            <v>0</v>
          </cell>
        </row>
        <row r="5357">
          <cell r="A5357">
            <v>0</v>
          </cell>
          <cell r="B5357" t="str">
            <v>Current Receivables..........................</v>
          </cell>
          <cell r="C5357">
            <v>0</v>
          </cell>
          <cell r="D5357">
            <v>0</v>
          </cell>
          <cell r="E5357">
            <v>0</v>
          </cell>
          <cell r="F5357">
            <v>0</v>
          </cell>
          <cell r="G5357">
            <v>0</v>
          </cell>
          <cell r="H5357">
            <v>0</v>
          </cell>
          <cell r="I5357">
            <v>0</v>
          </cell>
          <cell r="J5357">
            <v>0</v>
          </cell>
          <cell r="K5357">
            <v>0</v>
          </cell>
          <cell r="L5357">
            <v>0</v>
          </cell>
          <cell r="M5357">
            <v>0</v>
          </cell>
          <cell r="N5357">
            <v>0</v>
          </cell>
          <cell r="O5357">
            <v>0</v>
          </cell>
          <cell r="P5357">
            <v>0</v>
          </cell>
          <cell r="Q5357">
            <v>0</v>
          </cell>
          <cell r="R5357">
            <v>0</v>
          </cell>
          <cell r="S5357">
            <v>0</v>
          </cell>
          <cell r="T5357">
            <v>0</v>
          </cell>
        </row>
        <row r="5358">
          <cell r="A5358">
            <v>16370096</v>
          </cell>
          <cell r="B5358" t="str">
            <v>16370096 Provision For Gratuity - Current Receivables</v>
          </cell>
          <cell r="C5358">
            <v>0</v>
          </cell>
          <cell r="D5358">
            <v>0</v>
          </cell>
          <cell r="E5358">
            <v>0</v>
          </cell>
          <cell r="F5358">
            <v>0</v>
          </cell>
          <cell r="G5358">
            <v>0</v>
          </cell>
          <cell r="H5358">
            <v>0</v>
          </cell>
          <cell r="I5358">
            <v>0</v>
          </cell>
          <cell r="J5358">
            <v>0</v>
          </cell>
          <cell r="K5358">
            <v>0</v>
          </cell>
          <cell r="L5358">
            <v>0</v>
          </cell>
          <cell r="M5358">
            <v>0</v>
          </cell>
          <cell r="N5358">
            <v>0</v>
          </cell>
          <cell r="O5358">
            <v>0</v>
          </cell>
          <cell r="P5358">
            <v>0</v>
          </cell>
          <cell r="Q5358">
            <v>0</v>
          </cell>
          <cell r="R5358">
            <v>0</v>
          </cell>
          <cell r="S5358">
            <v>0</v>
          </cell>
          <cell r="T5358">
            <v>0</v>
          </cell>
        </row>
        <row r="5359">
          <cell r="A5359">
            <v>16380096</v>
          </cell>
          <cell r="B5359" t="str">
            <v>16380096 Gratuity Trust Account Current Receivables</v>
          </cell>
          <cell r="C5359">
            <v>0</v>
          </cell>
          <cell r="D5359">
            <v>0</v>
          </cell>
          <cell r="E5359">
            <v>0</v>
          </cell>
          <cell r="F5359">
            <v>0</v>
          </cell>
          <cell r="G5359">
            <v>0</v>
          </cell>
          <cell r="H5359">
            <v>0</v>
          </cell>
          <cell r="I5359">
            <v>0</v>
          </cell>
          <cell r="J5359">
            <v>0</v>
          </cell>
          <cell r="K5359">
            <v>0</v>
          </cell>
          <cell r="L5359">
            <v>0</v>
          </cell>
          <cell r="M5359">
            <v>0</v>
          </cell>
          <cell r="N5359">
            <v>0</v>
          </cell>
          <cell r="O5359">
            <v>0</v>
          </cell>
          <cell r="P5359">
            <v>0</v>
          </cell>
          <cell r="Q5359">
            <v>0</v>
          </cell>
          <cell r="R5359">
            <v>0</v>
          </cell>
          <cell r="S5359">
            <v>0</v>
          </cell>
          <cell r="T5359">
            <v>0</v>
          </cell>
        </row>
        <row r="5360">
          <cell r="A5360">
            <v>25550096</v>
          </cell>
          <cell r="B5360" t="str">
            <v>25550096 Advance to Suppliers- Foreign Receivable Current</v>
          </cell>
          <cell r="C5360">
            <v>0</v>
          </cell>
          <cell r="D5360">
            <v>0</v>
          </cell>
          <cell r="E5360">
            <v>0</v>
          </cell>
          <cell r="F5360">
            <v>0</v>
          </cell>
          <cell r="G5360">
            <v>0</v>
          </cell>
          <cell r="H5360">
            <v>0</v>
          </cell>
          <cell r="I5360">
            <v>0</v>
          </cell>
          <cell r="J5360">
            <v>0</v>
          </cell>
          <cell r="K5360">
            <v>0</v>
          </cell>
          <cell r="L5360">
            <v>0</v>
          </cell>
          <cell r="M5360">
            <v>0</v>
          </cell>
          <cell r="N5360">
            <v>0</v>
          </cell>
          <cell r="O5360">
            <v>0</v>
          </cell>
          <cell r="P5360">
            <v>0</v>
          </cell>
          <cell r="Q5360">
            <v>0</v>
          </cell>
          <cell r="R5360">
            <v>0</v>
          </cell>
          <cell r="S5360">
            <v>0</v>
          </cell>
          <cell r="T5360">
            <v>0</v>
          </cell>
        </row>
        <row r="5361">
          <cell r="A5361">
            <v>25610096</v>
          </cell>
          <cell r="B5361" t="str">
            <v>25610096 Prepaid Expenses Current Receivables</v>
          </cell>
          <cell r="C5361">
            <v>0</v>
          </cell>
          <cell r="D5361">
            <v>0</v>
          </cell>
          <cell r="E5361">
            <v>0</v>
          </cell>
          <cell r="F5361">
            <v>0</v>
          </cell>
          <cell r="G5361">
            <v>0</v>
          </cell>
          <cell r="H5361">
            <v>0</v>
          </cell>
          <cell r="I5361">
            <v>0</v>
          </cell>
          <cell r="J5361">
            <v>0</v>
          </cell>
          <cell r="K5361">
            <v>0</v>
          </cell>
          <cell r="L5361">
            <v>0</v>
          </cell>
          <cell r="M5361">
            <v>0</v>
          </cell>
          <cell r="N5361">
            <v>0</v>
          </cell>
          <cell r="O5361">
            <v>0</v>
          </cell>
          <cell r="P5361">
            <v>0</v>
          </cell>
          <cell r="Q5361">
            <v>0</v>
          </cell>
          <cell r="R5361">
            <v>0</v>
          </cell>
          <cell r="S5361">
            <v>0</v>
          </cell>
          <cell r="T5361">
            <v>0</v>
          </cell>
        </row>
        <row r="5362">
          <cell r="A5362">
            <v>27550096</v>
          </cell>
          <cell r="B5362" t="str">
            <v>27550096 Cenvat Receivable Curr</v>
          </cell>
          <cell r="C5362">
            <v>0</v>
          </cell>
          <cell r="D5362">
            <v>0</v>
          </cell>
          <cell r="E5362">
            <v>0</v>
          </cell>
          <cell r="F5362">
            <v>0</v>
          </cell>
          <cell r="G5362">
            <v>0</v>
          </cell>
          <cell r="H5362">
            <v>0</v>
          </cell>
          <cell r="I5362">
            <v>0</v>
          </cell>
          <cell r="J5362">
            <v>0</v>
          </cell>
          <cell r="K5362">
            <v>0</v>
          </cell>
          <cell r="L5362">
            <v>0</v>
          </cell>
          <cell r="M5362">
            <v>0</v>
          </cell>
          <cell r="N5362">
            <v>0</v>
          </cell>
          <cell r="O5362">
            <v>0</v>
          </cell>
          <cell r="P5362">
            <v>0</v>
          </cell>
          <cell r="Q5362">
            <v>0</v>
          </cell>
          <cell r="R5362">
            <v>0</v>
          </cell>
          <cell r="S5362">
            <v>0</v>
          </cell>
          <cell r="T5362">
            <v>0</v>
          </cell>
        </row>
        <row r="5363">
          <cell r="A5363">
            <v>162</v>
          </cell>
          <cell r="B5363" t="str">
            <v>BALANCE UPLOAD...............</v>
          </cell>
          <cell r="C5363">
            <v>870397.43</v>
          </cell>
          <cell r="D5363">
            <v>0</v>
          </cell>
          <cell r="E5363">
            <v>0</v>
          </cell>
          <cell r="F5363">
            <v>-0.43</v>
          </cell>
          <cell r="G5363">
            <v>7000</v>
          </cell>
          <cell r="H5363">
            <v>0</v>
          </cell>
          <cell r="I5363">
            <v>0</v>
          </cell>
          <cell r="J5363">
            <v>0</v>
          </cell>
          <cell r="K5363">
            <v>0</v>
          </cell>
          <cell r="L5363">
            <v>0</v>
          </cell>
          <cell r="M5363">
            <v>0.28000000000000003</v>
          </cell>
          <cell r="N5363">
            <v>0</v>
          </cell>
          <cell r="O5363">
            <v>0</v>
          </cell>
          <cell r="P5363">
            <v>0</v>
          </cell>
          <cell r="Q5363">
            <v>0</v>
          </cell>
          <cell r="R5363">
            <v>0</v>
          </cell>
          <cell r="S5363">
            <v>0</v>
          </cell>
          <cell r="T5363">
            <v>877397.28</v>
          </cell>
        </row>
        <row r="5364">
          <cell r="A5364">
            <v>90000001</v>
          </cell>
          <cell r="B5364" t="str">
            <v>90000001 GL Balance Upload</v>
          </cell>
          <cell r="C5364">
            <v>10652822782.4</v>
          </cell>
          <cell r="D5364">
            <v>7.82</v>
          </cell>
          <cell r="E5364">
            <v>1590892457.0699999</v>
          </cell>
          <cell r="F5364">
            <v>7092952325.4799995</v>
          </cell>
          <cell r="G5364">
            <v>0</v>
          </cell>
          <cell r="H5364">
            <v>0</v>
          </cell>
          <cell r="I5364">
            <v>-7.82</v>
          </cell>
          <cell r="J5364">
            <v>0</v>
          </cell>
          <cell r="K5364">
            <v>0</v>
          </cell>
          <cell r="L5364">
            <v>253847135.12</v>
          </cell>
          <cell r="M5364">
            <v>-1584845250.55</v>
          </cell>
          <cell r="N5364">
            <v>-5346553405.4399996</v>
          </cell>
          <cell r="O5364">
            <v>0</v>
          </cell>
          <cell r="P5364">
            <v>0</v>
          </cell>
          <cell r="Q5364">
            <v>0</v>
          </cell>
          <cell r="R5364">
            <v>0</v>
          </cell>
          <cell r="S5364">
            <v>0</v>
          </cell>
          <cell r="T5364">
            <v>12659116044.08</v>
          </cell>
        </row>
        <row r="5365">
          <cell r="A5365">
            <v>90000002</v>
          </cell>
          <cell r="B5365" t="str">
            <v>90000002 Vendor Line item upload</v>
          </cell>
          <cell r="C5365">
            <v>16322119014.799999</v>
          </cell>
          <cell r="D5365">
            <v>-7.82</v>
          </cell>
          <cell r="E5365">
            <v>428955735.35000002</v>
          </cell>
          <cell r="F5365">
            <v>-679107696.40999997</v>
          </cell>
          <cell r="G5365">
            <v>7000</v>
          </cell>
          <cell r="H5365">
            <v>0</v>
          </cell>
          <cell r="I5365">
            <v>7.87</v>
          </cell>
          <cell r="J5365">
            <v>0</v>
          </cell>
          <cell r="K5365">
            <v>0</v>
          </cell>
          <cell r="L5365">
            <v>44533361.479999997</v>
          </cell>
          <cell r="M5365">
            <v>1566636245.72</v>
          </cell>
          <cell r="N5365">
            <v>-410672.64000000001</v>
          </cell>
          <cell r="O5365">
            <v>0</v>
          </cell>
          <cell r="P5365">
            <v>0</v>
          </cell>
          <cell r="Q5365">
            <v>0</v>
          </cell>
          <cell r="R5365">
            <v>0</v>
          </cell>
          <cell r="S5365">
            <v>0</v>
          </cell>
          <cell r="T5365">
            <v>17682732988.349998</v>
          </cell>
        </row>
        <row r="5366">
          <cell r="A5366">
            <v>90000003</v>
          </cell>
          <cell r="B5366" t="str">
            <v>90000003 Customer line item upload</v>
          </cell>
          <cell r="C5366">
            <v>-4467411733.1599998</v>
          </cell>
          <cell r="D5366">
            <v>0</v>
          </cell>
          <cell r="E5366">
            <v>-881553534.15999997</v>
          </cell>
          <cell r="F5366">
            <v>-685259118.63</v>
          </cell>
          <cell r="G5366">
            <v>0</v>
          </cell>
          <cell r="H5366">
            <v>0</v>
          </cell>
          <cell r="I5366">
            <v>0</v>
          </cell>
          <cell r="J5366">
            <v>0</v>
          </cell>
          <cell r="K5366">
            <v>0</v>
          </cell>
          <cell r="L5366">
            <v>-19315782.739999998</v>
          </cell>
          <cell r="M5366">
            <v>18209004.829999998</v>
          </cell>
          <cell r="N5366">
            <v>0</v>
          </cell>
          <cell r="O5366">
            <v>0</v>
          </cell>
          <cell r="P5366">
            <v>0</v>
          </cell>
          <cell r="Q5366">
            <v>0</v>
          </cell>
          <cell r="R5366">
            <v>0</v>
          </cell>
          <cell r="S5366">
            <v>0</v>
          </cell>
          <cell r="T5366">
            <v>-6035331163.8599997</v>
          </cell>
        </row>
        <row r="5367">
          <cell r="A5367">
            <v>90000004</v>
          </cell>
          <cell r="B5367" t="str">
            <v>90000004 Material balance upload</v>
          </cell>
          <cell r="C5367">
            <v>-543199643.05999994</v>
          </cell>
          <cell r="D5367">
            <v>0</v>
          </cell>
          <cell r="E5367">
            <v>-35737727</v>
          </cell>
          <cell r="F5367">
            <v>0</v>
          </cell>
          <cell r="G5367">
            <v>0</v>
          </cell>
          <cell r="H5367">
            <v>0</v>
          </cell>
          <cell r="I5367">
            <v>0</v>
          </cell>
          <cell r="J5367">
            <v>0</v>
          </cell>
          <cell r="K5367">
            <v>0</v>
          </cell>
          <cell r="L5367">
            <v>0</v>
          </cell>
          <cell r="M5367">
            <v>0</v>
          </cell>
          <cell r="N5367">
            <v>0</v>
          </cell>
          <cell r="O5367">
            <v>0</v>
          </cell>
          <cell r="P5367">
            <v>0</v>
          </cell>
          <cell r="Q5367">
            <v>0</v>
          </cell>
          <cell r="R5367">
            <v>0</v>
          </cell>
          <cell r="S5367">
            <v>0</v>
          </cell>
          <cell r="T5367">
            <v>-578937370.05999994</v>
          </cell>
        </row>
        <row r="5368">
          <cell r="A5368">
            <v>90000005</v>
          </cell>
          <cell r="B5368" t="str">
            <v>90000005 Assets Balance upload</v>
          </cell>
          <cell r="C5368">
            <v>-3866602340.0700002</v>
          </cell>
          <cell r="D5368">
            <v>0</v>
          </cell>
          <cell r="E5368">
            <v>-1102556931.26</v>
          </cell>
          <cell r="F5368">
            <v>0</v>
          </cell>
          <cell r="G5368">
            <v>0</v>
          </cell>
          <cell r="H5368">
            <v>0</v>
          </cell>
          <cell r="I5368">
            <v>-0.05</v>
          </cell>
          <cell r="J5368">
            <v>0</v>
          </cell>
          <cell r="K5368">
            <v>0</v>
          </cell>
          <cell r="L5368">
            <v>-314228779.13999999</v>
          </cell>
          <cell r="M5368">
            <v>0</v>
          </cell>
          <cell r="N5368">
            <v>5351497849</v>
          </cell>
          <cell r="O5368">
            <v>0</v>
          </cell>
          <cell r="P5368">
            <v>0</v>
          </cell>
          <cell r="Q5368">
            <v>0</v>
          </cell>
          <cell r="R5368">
            <v>0</v>
          </cell>
          <cell r="S5368">
            <v>0</v>
          </cell>
          <cell r="T5368">
            <v>68109798.480000004</v>
          </cell>
        </row>
        <row r="5369">
          <cell r="A5369">
            <v>90000006</v>
          </cell>
          <cell r="B5369" t="str">
            <v>90000006 Assets Balance upload (New)</v>
          </cell>
          <cell r="C5369">
            <v>-18096857683.48</v>
          </cell>
          <cell r="D5369">
            <v>0</v>
          </cell>
          <cell r="E5369">
            <v>0</v>
          </cell>
          <cell r="F5369">
            <v>-2041974572.1400001</v>
          </cell>
          <cell r="G5369">
            <v>0</v>
          </cell>
          <cell r="H5369">
            <v>0</v>
          </cell>
          <cell r="I5369">
            <v>0</v>
          </cell>
          <cell r="J5369">
            <v>0</v>
          </cell>
          <cell r="K5369">
            <v>0</v>
          </cell>
          <cell r="L5369">
            <v>0</v>
          </cell>
          <cell r="M5369">
            <v>0.28000000000000003</v>
          </cell>
          <cell r="N5369">
            <v>0</v>
          </cell>
          <cell r="O5369">
            <v>0</v>
          </cell>
          <cell r="P5369">
            <v>0</v>
          </cell>
          <cell r="Q5369">
            <v>0</v>
          </cell>
          <cell r="R5369">
            <v>0</v>
          </cell>
          <cell r="S5369">
            <v>0</v>
          </cell>
          <cell r="T5369">
            <v>-20138832255.34</v>
          </cell>
        </row>
        <row r="5370">
          <cell r="A5370">
            <v>90000007</v>
          </cell>
          <cell r="B5370" t="str">
            <v>90000007 Division balance upload</v>
          </cell>
          <cell r="C5370">
            <v>0</v>
          </cell>
          <cell r="D5370">
            <v>0</v>
          </cell>
          <cell r="E5370">
            <v>0</v>
          </cell>
          <cell r="F5370">
            <v>-3686610938.73</v>
          </cell>
          <cell r="G5370">
            <v>0</v>
          </cell>
          <cell r="H5370">
            <v>0</v>
          </cell>
          <cell r="I5370">
            <v>0</v>
          </cell>
          <cell r="J5370">
            <v>0</v>
          </cell>
          <cell r="K5370">
            <v>0</v>
          </cell>
          <cell r="L5370">
            <v>35164065.280000001</v>
          </cell>
          <cell r="M5370">
            <v>0</v>
          </cell>
          <cell r="N5370">
            <v>-4533770.92</v>
          </cell>
          <cell r="O5370">
            <v>0</v>
          </cell>
          <cell r="P5370">
            <v>0</v>
          </cell>
          <cell r="Q5370">
            <v>0</v>
          </cell>
          <cell r="R5370">
            <v>0</v>
          </cell>
          <cell r="S5370">
            <v>0</v>
          </cell>
          <cell r="T5370">
            <v>-3655980644.3699999</v>
          </cell>
        </row>
        <row r="5371">
          <cell r="A5371">
            <v>90000008</v>
          </cell>
          <cell r="B5371" t="str">
            <v>90000008 FAUS – T/B Contra a/c</v>
          </cell>
          <cell r="C5371">
            <v>0</v>
          </cell>
          <cell r="D5371">
            <v>0</v>
          </cell>
          <cell r="E5371">
            <v>0</v>
          </cell>
          <cell r="F5371">
            <v>0</v>
          </cell>
          <cell r="G5371">
            <v>0</v>
          </cell>
          <cell r="H5371">
            <v>0</v>
          </cell>
          <cell r="I5371">
            <v>0</v>
          </cell>
          <cell r="J5371">
            <v>0</v>
          </cell>
          <cell r="K5371">
            <v>0</v>
          </cell>
          <cell r="L5371">
            <v>0</v>
          </cell>
          <cell r="M5371">
            <v>0</v>
          </cell>
          <cell r="N5371">
            <v>0</v>
          </cell>
          <cell r="O5371">
            <v>0</v>
          </cell>
          <cell r="P5371">
            <v>0</v>
          </cell>
          <cell r="Q5371">
            <v>0</v>
          </cell>
          <cell r="R5371">
            <v>0</v>
          </cell>
          <cell r="S5371">
            <v>0</v>
          </cell>
          <cell r="T5371">
            <v>0</v>
          </cell>
        </row>
        <row r="5372">
          <cell r="A5372">
            <v>90000901</v>
          </cell>
          <cell r="B5372" t="str">
            <v>90000901 IND AS Balance Upload</v>
          </cell>
          <cell r="C5372">
            <v>0</v>
          </cell>
          <cell r="D5372">
            <v>0</v>
          </cell>
          <cell r="E5372">
            <v>0</v>
          </cell>
          <cell r="F5372">
            <v>0</v>
          </cell>
          <cell r="G5372">
            <v>0</v>
          </cell>
          <cell r="H5372">
            <v>0</v>
          </cell>
          <cell r="I5372">
            <v>0</v>
          </cell>
          <cell r="J5372">
            <v>0</v>
          </cell>
          <cell r="K5372">
            <v>0</v>
          </cell>
          <cell r="L5372">
            <v>0</v>
          </cell>
          <cell r="M5372">
            <v>0</v>
          </cell>
          <cell r="N5372">
            <v>0</v>
          </cell>
          <cell r="O5372">
            <v>0</v>
          </cell>
          <cell r="P5372">
            <v>0</v>
          </cell>
          <cell r="Q5372">
            <v>0</v>
          </cell>
          <cell r="R5372">
            <v>0</v>
          </cell>
          <cell r="S5372">
            <v>0</v>
          </cell>
          <cell r="T5372">
            <v>0</v>
          </cell>
        </row>
        <row r="5373">
          <cell r="A5373">
            <v>599</v>
          </cell>
          <cell r="B5373" t="str">
            <v>Segment Assets Allocation</v>
          </cell>
          <cell r="C5373">
            <v>0</v>
          </cell>
          <cell r="D5373">
            <v>0</v>
          </cell>
          <cell r="E5373">
            <v>0</v>
          </cell>
          <cell r="F5373">
            <v>0</v>
          </cell>
          <cell r="G5373">
            <v>0</v>
          </cell>
          <cell r="H5373">
            <v>0</v>
          </cell>
          <cell r="I5373">
            <v>0</v>
          </cell>
          <cell r="J5373">
            <v>0</v>
          </cell>
          <cell r="K5373">
            <v>0</v>
          </cell>
          <cell r="L5373">
            <v>0</v>
          </cell>
          <cell r="M5373">
            <v>0</v>
          </cell>
          <cell r="N5373">
            <v>0</v>
          </cell>
          <cell r="O5373">
            <v>0</v>
          </cell>
          <cell r="P5373">
            <v>0</v>
          </cell>
          <cell r="Q5373">
            <v>0</v>
          </cell>
          <cell r="R5373">
            <v>0</v>
          </cell>
          <cell r="S5373">
            <v>0</v>
          </cell>
          <cell r="T5373">
            <v>0</v>
          </cell>
        </row>
        <row r="5374">
          <cell r="A5374">
            <v>90000910</v>
          </cell>
          <cell r="B5374" t="str">
            <v>90000910 Total Assets Allocation</v>
          </cell>
          <cell r="C5374">
            <v>0</v>
          </cell>
          <cell r="D5374">
            <v>0</v>
          </cell>
          <cell r="E5374">
            <v>0</v>
          </cell>
          <cell r="F5374">
            <v>0</v>
          </cell>
          <cell r="G5374">
            <v>0</v>
          </cell>
          <cell r="H5374">
            <v>0</v>
          </cell>
          <cell r="I5374">
            <v>0</v>
          </cell>
          <cell r="J5374">
            <v>0</v>
          </cell>
          <cell r="K5374">
            <v>0</v>
          </cell>
          <cell r="L5374">
            <v>0</v>
          </cell>
          <cell r="M5374">
            <v>0</v>
          </cell>
          <cell r="N5374">
            <v>0</v>
          </cell>
          <cell r="O5374">
            <v>0</v>
          </cell>
          <cell r="P5374">
            <v>0</v>
          </cell>
          <cell r="Q5374">
            <v>0</v>
          </cell>
          <cell r="R5374">
            <v>0</v>
          </cell>
          <cell r="S5374">
            <v>0</v>
          </cell>
          <cell r="T5374">
            <v>0</v>
          </cell>
        </row>
        <row r="5375">
          <cell r="A5375">
            <v>164</v>
          </cell>
          <cell r="B5375" t="str">
            <v>Other Current Assets Grs Up..................</v>
          </cell>
          <cell r="C5375">
            <v>-21527738914.389999</v>
          </cell>
          <cell r="D5375">
            <v>-5490231624.3500004</v>
          </cell>
          <cell r="E5375">
            <v>-2779441811.0500002</v>
          </cell>
          <cell r="F5375">
            <v>-632461352.62</v>
          </cell>
          <cell r="G5375">
            <v>-617066901.25</v>
          </cell>
          <cell r="H5375">
            <v>0</v>
          </cell>
          <cell r="I5375">
            <v>0</v>
          </cell>
          <cell r="J5375">
            <v>0</v>
          </cell>
          <cell r="K5375">
            <v>0</v>
          </cell>
          <cell r="L5375">
            <v>-225780951.30000001</v>
          </cell>
          <cell r="M5375">
            <v>0</v>
          </cell>
          <cell r="N5375">
            <v>0</v>
          </cell>
          <cell r="O5375">
            <v>0</v>
          </cell>
          <cell r="P5375">
            <v>0</v>
          </cell>
          <cell r="Q5375">
            <v>0</v>
          </cell>
          <cell r="R5375">
            <v>0</v>
          </cell>
          <cell r="S5375">
            <v>0</v>
          </cell>
          <cell r="T5375">
            <v>-31272721554.959999</v>
          </cell>
        </row>
        <row r="5376">
          <cell r="A5376">
            <v>24510030</v>
          </cell>
          <cell r="B5376" t="str">
            <v>24510030 Other Current assets Grossing up</v>
          </cell>
          <cell r="C5376">
            <v>-21527738914.389999</v>
          </cell>
          <cell r="D5376">
            <v>0</v>
          </cell>
          <cell r="E5376">
            <v>0</v>
          </cell>
          <cell r="F5376">
            <v>-632461352.62</v>
          </cell>
          <cell r="G5376">
            <v>0</v>
          </cell>
          <cell r="H5376">
            <v>0</v>
          </cell>
          <cell r="I5376">
            <v>0</v>
          </cell>
          <cell r="J5376">
            <v>0</v>
          </cell>
          <cell r="K5376">
            <v>0</v>
          </cell>
          <cell r="L5376">
            <v>0</v>
          </cell>
          <cell r="M5376">
            <v>0</v>
          </cell>
          <cell r="N5376">
            <v>0</v>
          </cell>
          <cell r="O5376">
            <v>0</v>
          </cell>
          <cell r="P5376">
            <v>0</v>
          </cell>
          <cell r="Q5376">
            <v>0</v>
          </cell>
          <cell r="R5376">
            <v>0</v>
          </cell>
          <cell r="S5376">
            <v>0</v>
          </cell>
          <cell r="T5376">
            <v>-22160200267.009998</v>
          </cell>
        </row>
        <row r="5377">
          <cell r="A5377">
            <v>24510040</v>
          </cell>
          <cell r="B5377" t="str">
            <v>24510040 Provision for doubtful other current assets</v>
          </cell>
          <cell r="C5377">
            <v>0</v>
          </cell>
          <cell r="D5377">
            <v>-94472931.349999994</v>
          </cell>
          <cell r="E5377">
            <v>0</v>
          </cell>
          <cell r="F5377">
            <v>0</v>
          </cell>
          <cell r="G5377">
            <v>-41166963.450000003</v>
          </cell>
          <cell r="H5377">
            <v>0</v>
          </cell>
          <cell r="I5377">
            <v>0</v>
          </cell>
          <cell r="J5377">
            <v>0</v>
          </cell>
          <cell r="K5377">
            <v>0</v>
          </cell>
          <cell r="L5377">
            <v>0</v>
          </cell>
          <cell r="M5377">
            <v>0</v>
          </cell>
          <cell r="N5377">
            <v>0</v>
          </cell>
          <cell r="O5377">
            <v>0</v>
          </cell>
          <cell r="P5377">
            <v>0</v>
          </cell>
          <cell r="Q5377">
            <v>0</v>
          </cell>
          <cell r="R5377">
            <v>0</v>
          </cell>
          <cell r="S5377">
            <v>0</v>
          </cell>
          <cell r="T5377">
            <v>-135639894.80000001</v>
          </cell>
        </row>
        <row r="5378">
          <cell r="A5378">
            <v>24510913</v>
          </cell>
          <cell r="B5378" t="str">
            <v>24510913 IND AS Other Current financial assets Grossing up</v>
          </cell>
          <cell r="C5378">
            <v>0</v>
          </cell>
          <cell r="D5378">
            <v>-5395758693</v>
          </cell>
          <cell r="E5378">
            <v>-2779441811.0500002</v>
          </cell>
          <cell r="F5378">
            <v>0</v>
          </cell>
          <cell r="G5378">
            <v>-575899937.79999995</v>
          </cell>
          <cell r="H5378">
            <v>0</v>
          </cell>
          <cell r="I5378">
            <v>0</v>
          </cell>
          <cell r="J5378">
            <v>0</v>
          </cell>
          <cell r="K5378">
            <v>0</v>
          </cell>
          <cell r="L5378">
            <v>-225780951.30000001</v>
          </cell>
          <cell r="M5378">
            <v>0</v>
          </cell>
          <cell r="N5378">
            <v>0</v>
          </cell>
          <cell r="O5378">
            <v>0</v>
          </cell>
          <cell r="P5378">
            <v>0</v>
          </cell>
          <cell r="Q5378">
            <v>0</v>
          </cell>
          <cell r="R5378">
            <v>0</v>
          </cell>
          <cell r="S5378">
            <v>0</v>
          </cell>
          <cell r="T5378">
            <v>-8976881393.1499996</v>
          </cell>
        </row>
        <row r="5379">
          <cell r="A5379">
            <v>24510914</v>
          </cell>
          <cell r="B5379" t="str">
            <v>24510914 IND AS Prov for doubtful other current fin assets</v>
          </cell>
          <cell r="C5379">
            <v>0</v>
          </cell>
          <cell r="D5379">
            <v>0</v>
          </cell>
          <cell r="E5379">
            <v>0</v>
          </cell>
          <cell r="F5379">
            <v>0</v>
          </cell>
          <cell r="G5379">
            <v>0</v>
          </cell>
          <cell r="H5379">
            <v>0</v>
          </cell>
          <cell r="I5379">
            <v>0</v>
          </cell>
          <cell r="J5379">
            <v>0</v>
          </cell>
          <cell r="K5379">
            <v>0</v>
          </cell>
          <cell r="L5379">
            <v>0</v>
          </cell>
          <cell r="M5379">
            <v>0</v>
          </cell>
          <cell r="N5379">
            <v>0</v>
          </cell>
          <cell r="O5379">
            <v>0</v>
          </cell>
          <cell r="P5379">
            <v>0</v>
          </cell>
          <cell r="Q5379">
            <v>0</v>
          </cell>
          <cell r="R5379">
            <v>0</v>
          </cell>
          <cell r="S5379">
            <v>0</v>
          </cell>
          <cell r="T5379">
            <v>0</v>
          </cell>
        </row>
        <row r="5380">
          <cell r="A5380">
            <v>165</v>
          </cell>
          <cell r="B5380" t="str">
            <v>Recoverable Expenses........................</v>
          </cell>
          <cell r="C5380">
            <v>5440058.3600000003</v>
          </cell>
          <cell r="D5380">
            <v>0</v>
          </cell>
          <cell r="E5380">
            <v>0</v>
          </cell>
          <cell r="F5380">
            <v>-2487823.48</v>
          </cell>
          <cell r="G5380">
            <v>0</v>
          </cell>
          <cell r="H5380">
            <v>0</v>
          </cell>
          <cell r="I5380">
            <v>0</v>
          </cell>
          <cell r="J5380">
            <v>0</v>
          </cell>
          <cell r="K5380">
            <v>0</v>
          </cell>
          <cell r="L5380">
            <v>0</v>
          </cell>
          <cell r="M5380">
            <v>0</v>
          </cell>
          <cell r="N5380">
            <v>0</v>
          </cell>
          <cell r="O5380">
            <v>0</v>
          </cell>
          <cell r="P5380">
            <v>0</v>
          </cell>
          <cell r="Q5380">
            <v>0</v>
          </cell>
          <cell r="R5380">
            <v>0</v>
          </cell>
          <cell r="S5380">
            <v>0</v>
          </cell>
          <cell r="T5380">
            <v>2952234.88</v>
          </cell>
        </row>
        <row r="5381">
          <cell r="A5381">
            <v>25660052</v>
          </cell>
          <cell r="B5381" t="str">
            <v>25660052 Recoverable Expenses - Taxi Excise Refund</v>
          </cell>
          <cell r="C5381">
            <v>0</v>
          </cell>
          <cell r="D5381">
            <v>0</v>
          </cell>
          <cell r="E5381">
            <v>0</v>
          </cell>
          <cell r="F5381">
            <v>0</v>
          </cell>
          <cell r="G5381">
            <v>0</v>
          </cell>
          <cell r="H5381">
            <v>0</v>
          </cell>
          <cell r="I5381">
            <v>0</v>
          </cell>
          <cell r="J5381">
            <v>0</v>
          </cell>
          <cell r="K5381">
            <v>0</v>
          </cell>
          <cell r="L5381">
            <v>0</v>
          </cell>
          <cell r="M5381">
            <v>0</v>
          </cell>
          <cell r="N5381">
            <v>0</v>
          </cell>
          <cell r="O5381">
            <v>0</v>
          </cell>
          <cell r="P5381">
            <v>0</v>
          </cell>
          <cell r="Q5381">
            <v>0</v>
          </cell>
          <cell r="R5381">
            <v>0</v>
          </cell>
          <cell r="S5381">
            <v>0</v>
          </cell>
          <cell r="T5381">
            <v>0</v>
          </cell>
        </row>
        <row r="5382">
          <cell r="A5382">
            <v>25660056</v>
          </cell>
          <cell r="B5382" t="str">
            <v>25660056 Recoverable Expenses - Octroi</v>
          </cell>
          <cell r="C5382">
            <v>7398415.2199999997</v>
          </cell>
          <cell r="D5382">
            <v>0</v>
          </cell>
          <cell r="E5382">
            <v>0</v>
          </cell>
          <cell r="F5382">
            <v>0</v>
          </cell>
          <cell r="G5382">
            <v>0</v>
          </cell>
          <cell r="H5382">
            <v>0</v>
          </cell>
          <cell r="I5382">
            <v>0</v>
          </cell>
          <cell r="J5382">
            <v>0</v>
          </cell>
          <cell r="K5382">
            <v>0</v>
          </cell>
          <cell r="L5382">
            <v>0</v>
          </cell>
          <cell r="M5382">
            <v>0</v>
          </cell>
          <cell r="N5382">
            <v>0</v>
          </cell>
          <cell r="O5382">
            <v>0</v>
          </cell>
          <cell r="P5382">
            <v>0</v>
          </cell>
          <cell r="Q5382">
            <v>0</v>
          </cell>
          <cell r="R5382">
            <v>0</v>
          </cell>
          <cell r="S5382">
            <v>0</v>
          </cell>
          <cell r="T5382">
            <v>7398415.2199999997</v>
          </cell>
        </row>
        <row r="5383">
          <cell r="A5383">
            <v>25660901</v>
          </cell>
          <cell r="B5383" t="str">
            <v>25660901 Ind-AS  Recoverable expenses -Group Company</v>
          </cell>
          <cell r="C5383">
            <v>-1958356.86</v>
          </cell>
          <cell r="D5383">
            <v>0</v>
          </cell>
          <cell r="E5383">
            <v>0</v>
          </cell>
          <cell r="F5383">
            <v>-2487823.48</v>
          </cell>
          <cell r="G5383">
            <v>0</v>
          </cell>
          <cell r="H5383">
            <v>0</v>
          </cell>
          <cell r="I5383">
            <v>0</v>
          </cell>
          <cell r="J5383">
            <v>0</v>
          </cell>
          <cell r="K5383">
            <v>0</v>
          </cell>
          <cell r="L5383">
            <v>0</v>
          </cell>
          <cell r="M5383">
            <v>0</v>
          </cell>
          <cell r="N5383">
            <v>0</v>
          </cell>
          <cell r="O5383">
            <v>0</v>
          </cell>
          <cell r="P5383">
            <v>0</v>
          </cell>
          <cell r="Q5383">
            <v>0</v>
          </cell>
          <cell r="R5383">
            <v>0</v>
          </cell>
          <cell r="S5383">
            <v>0</v>
          </cell>
          <cell r="T5383">
            <v>-4446180.34</v>
          </cell>
        </row>
        <row r="5384">
          <cell r="A5384">
            <v>163</v>
          </cell>
          <cell r="B5384" t="str">
            <v>Other Current Assets Main....................</v>
          </cell>
          <cell r="C5384">
            <v>21417027410.700001</v>
          </cell>
          <cell r="D5384">
            <v>5395758693</v>
          </cell>
          <cell r="E5384">
            <v>2783542334.0500002</v>
          </cell>
          <cell r="F5384">
            <v>632461352.62</v>
          </cell>
          <cell r="G5384">
            <v>575899937.79999995</v>
          </cell>
          <cell r="H5384">
            <v>0</v>
          </cell>
          <cell r="I5384">
            <v>0</v>
          </cell>
          <cell r="J5384">
            <v>0</v>
          </cell>
          <cell r="K5384">
            <v>0</v>
          </cell>
          <cell r="L5384">
            <v>225780951.30000001</v>
          </cell>
          <cell r="M5384">
            <v>0</v>
          </cell>
          <cell r="N5384">
            <v>0</v>
          </cell>
          <cell r="O5384">
            <v>0</v>
          </cell>
          <cell r="P5384">
            <v>0</v>
          </cell>
          <cell r="Q5384">
            <v>0</v>
          </cell>
          <cell r="R5384">
            <v>0</v>
          </cell>
          <cell r="S5384">
            <v>0</v>
          </cell>
          <cell r="T5384">
            <v>31030470679.470001</v>
          </cell>
        </row>
        <row r="5385">
          <cell r="A5385">
            <v>24510050</v>
          </cell>
          <cell r="B5385" t="str">
            <v>24510050 Other Current assets good</v>
          </cell>
          <cell r="C5385">
            <v>21443567777.389999</v>
          </cell>
          <cell r="D5385">
            <v>0</v>
          </cell>
          <cell r="E5385">
            <v>4100523</v>
          </cell>
          <cell r="F5385">
            <v>632461352.62</v>
          </cell>
          <cell r="G5385">
            <v>0</v>
          </cell>
          <cell r="H5385">
            <v>0</v>
          </cell>
          <cell r="I5385">
            <v>0</v>
          </cell>
          <cell r="J5385">
            <v>0</v>
          </cell>
          <cell r="K5385">
            <v>0</v>
          </cell>
          <cell r="L5385">
            <v>0</v>
          </cell>
          <cell r="M5385">
            <v>0</v>
          </cell>
          <cell r="N5385">
            <v>0</v>
          </cell>
          <cell r="O5385">
            <v>0</v>
          </cell>
          <cell r="P5385">
            <v>0</v>
          </cell>
          <cell r="Q5385">
            <v>0</v>
          </cell>
          <cell r="R5385">
            <v>0</v>
          </cell>
          <cell r="S5385">
            <v>0</v>
          </cell>
          <cell r="T5385">
            <v>22080129653.009998</v>
          </cell>
        </row>
        <row r="5386">
          <cell r="A5386">
            <v>24510051</v>
          </cell>
          <cell r="B5386" t="str">
            <v>24510051 Other Current assets doubtful</v>
          </cell>
          <cell r="C5386">
            <v>84171137</v>
          </cell>
          <cell r="D5386">
            <v>0</v>
          </cell>
          <cell r="E5386">
            <v>0</v>
          </cell>
          <cell r="F5386">
            <v>50296.18</v>
          </cell>
          <cell r="G5386">
            <v>0</v>
          </cell>
          <cell r="H5386">
            <v>0</v>
          </cell>
          <cell r="I5386">
            <v>0</v>
          </cell>
          <cell r="J5386">
            <v>0</v>
          </cell>
          <cell r="K5386">
            <v>0</v>
          </cell>
          <cell r="L5386">
            <v>0</v>
          </cell>
          <cell r="M5386">
            <v>0</v>
          </cell>
          <cell r="N5386">
            <v>0</v>
          </cell>
          <cell r="O5386">
            <v>0</v>
          </cell>
          <cell r="P5386">
            <v>0</v>
          </cell>
          <cell r="Q5386">
            <v>0</v>
          </cell>
          <cell r="R5386">
            <v>0</v>
          </cell>
          <cell r="S5386">
            <v>0</v>
          </cell>
          <cell r="T5386">
            <v>84221433.180000007</v>
          </cell>
        </row>
        <row r="5387">
          <cell r="A5387">
            <v>24510052</v>
          </cell>
          <cell r="B5387" t="str">
            <v>24510052 Provision for doubtful other current assets(grossi</v>
          </cell>
          <cell r="C5387">
            <v>-110711503.69</v>
          </cell>
          <cell r="D5387">
            <v>0</v>
          </cell>
          <cell r="E5387">
            <v>0</v>
          </cell>
          <cell r="F5387">
            <v>-50296.18</v>
          </cell>
          <cell r="G5387">
            <v>0</v>
          </cell>
          <cell r="H5387">
            <v>0</v>
          </cell>
          <cell r="I5387">
            <v>0</v>
          </cell>
          <cell r="J5387">
            <v>0</v>
          </cell>
          <cell r="K5387">
            <v>0</v>
          </cell>
          <cell r="L5387">
            <v>0</v>
          </cell>
          <cell r="M5387">
            <v>0</v>
          </cell>
          <cell r="N5387">
            <v>0</v>
          </cell>
          <cell r="O5387">
            <v>0</v>
          </cell>
          <cell r="P5387">
            <v>0</v>
          </cell>
          <cell r="Q5387">
            <v>0</v>
          </cell>
          <cell r="R5387">
            <v>0</v>
          </cell>
          <cell r="S5387">
            <v>0</v>
          </cell>
          <cell r="T5387">
            <v>-110761799.87</v>
          </cell>
        </row>
        <row r="5388">
          <cell r="A5388">
            <v>24510910</v>
          </cell>
          <cell r="B5388" t="str">
            <v>24510910 IND AS Other Current Non Financial assets good</v>
          </cell>
          <cell r="C5388">
            <v>0</v>
          </cell>
          <cell r="D5388">
            <v>5395758693</v>
          </cell>
          <cell r="E5388">
            <v>2779441811.0500002</v>
          </cell>
          <cell r="F5388">
            <v>0</v>
          </cell>
          <cell r="G5388">
            <v>575899937.79999995</v>
          </cell>
          <cell r="H5388">
            <v>0</v>
          </cell>
          <cell r="I5388">
            <v>0</v>
          </cell>
          <cell r="J5388">
            <v>0</v>
          </cell>
          <cell r="K5388">
            <v>0</v>
          </cell>
          <cell r="L5388">
            <v>225780951.30000001</v>
          </cell>
          <cell r="M5388">
            <v>0</v>
          </cell>
          <cell r="N5388">
            <v>0</v>
          </cell>
          <cell r="O5388">
            <v>0</v>
          </cell>
          <cell r="P5388">
            <v>0</v>
          </cell>
          <cell r="Q5388">
            <v>0</v>
          </cell>
          <cell r="R5388">
            <v>0</v>
          </cell>
          <cell r="S5388">
            <v>0</v>
          </cell>
          <cell r="T5388">
            <v>8976881393.1499996</v>
          </cell>
        </row>
        <row r="5389">
          <cell r="A5389">
            <v>24510911</v>
          </cell>
          <cell r="B5389" t="str">
            <v>24510911 IND AS Other Current Non Financial assets Doubtful</v>
          </cell>
          <cell r="C5389">
            <v>0</v>
          </cell>
          <cell r="D5389">
            <v>94472931.349999994</v>
          </cell>
          <cell r="E5389">
            <v>0</v>
          </cell>
          <cell r="F5389">
            <v>0</v>
          </cell>
          <cell r="G5389">
            <v>41166963.450000003</v>
          </cell>
          <cell r="H5389">
            <v>0</v>
          </cell>
          <cell r="I5389">
            <v>0</v>
          </cell>
          <cell r="J5389">
            <v>0</v>
          </cell>
          <cell r="K5389">
            <v>0</v>
          </cell>
          <cell r="L5389">
            <v>0</v>
          </cell>
          <cell r="M5389">
            <v>0</v>
          </cell>
          <cell r="N5389">
            <v>0</v>
          </cell>
          <cell r="O5389">
            <v>0</v>
          </cell>
          <cell r="P5389">
            <v>0</v>
          </cell>
          <cell r="Q5389">
            <v>0</v>
          </cell>
          <cell r="R5389">
            <v>0</v>
          </cell>
          <cell r="S5389">
            <v>0</v>
          </cell>
          <cell r="T5389">
            <v>135639894.80000001</v>
          </cell>
        </row>
        <row r="5390">
          <cell r="A5390">
            <v>24510912</v>
          </cell>
          <cell r="B5390" t="str">
            <v>24510912 IND AS Prov4doubtfl othr curr fin assts(grossin up</v>
          </cell>
          <cell r="C5390">
            <v>0</v>
          </cell>
          <cell r="D5390">
            <v>-94472931.349999994</v>
          </cell>
          <cell r="E5390">
            <v>0</v>
          </cell>
          <cell r="F5390">
            <v>0</v>
          </cell>
          <cell r="G5390">
            <v>-41166963.450000003</v>
          </cell>
          <cell r="H5390">
            <v>0</v>
          </cell>
          <cell r="I5390">
            <v>0</v>
          </cell>
          <cell r="J5390">
            <v>0</v>
          </cell>
          <cell r="K5390">
            <v>0</v>
          </cell>
          <cell r="L5390">
            <v>0</v>
          </cell>
          <cell r="M5390">
            <v>0</v>
          </cell>
          <cell r="N5390">
            <v>0</v>
          </cell>
          <cell r="O5390">
            <v>0</v>
          </cell>
          <cell r="P5390">
            <v>0</v>
          </cell>
          <cell r="Q5390">
            <v>0</v>
          </cell>
          <cell r="R5390">
            <v>0</v>
          </cell>
          <cell r="S5390">
            <v>0</v>
          </cell>
          <cell r="T5390">
            <v>-135639894.80000001</v>
          </cell>
        </row>
        <row r="5391">
          <cell r="A5391">
            <v>0</v>
          </cell>
          <cell r="B5391" t="str">
            <v>ASSETS.......................................</v>
          </cell>
          <cell r="C5391">
            <v>0</v>
          </cell>
          <cell r="D5391">
            <v>0</v>
          </cell>
          <cell r="E5391">
            <v>0</v>
          </cell>
          <cell r="F5391">
            <v>0</v>
          </cell>
          <cell r="G5391">
            <v>0</v>
          </cell>
          <cell r="H5391">
            <v>0</v>
          </cell>
          <cell r="I5391">
            <v>0</v>
          </cell>
          <cell r="J5391">
            <v>0</v>
          </cell>
          <cell r="K5391">
            <v>0</v>
          </cell>
          <cell r="L5391">
            <v>0</v>
          </cell>
          <cell r="M5391">
            <v>0</v>
          </cell>
          <cell r="N5391">
            <v>0</v>
          </cell>
          <cell r="O5391">
            <v>0</v>
          </cell>
          <cell r="P5391">
            <v>0</v>
          </cell>
          <cell r="Q5391">
            <v>0</v>
          </cell>
          <cell r="R5391">
            <v>0</v>
          </cell>
          <cell r="S5391">
            <v>0</v>
          </cell>
          <cell r="T5391">
            <v>0</v>
          </cell>
        </row>
        <row r="5392">
          <cell r="A5392">
            <v>6</v>
          </cell>
          <cell r="B5392" t="str">
            <v>EQUITY AND LIABILITIES.......................</v>
          </cell>
          <cell r="C5392">
            <v>-250112938755.37</v>
          </cell>
          <cell r="D5392">
            <v>-56127259479.290001</v>
          </cell>
          <cell r="E5392">
            <v>-8208580725.5799999</v>
          </cell>
          <cell r="F5392">
            <v>-399200020699.65002</v>
          </cell>
          <cell r="G5392">
            <v>-5804275811.7700005</v>
          </cell>
          <cell r="H5392">
            <v>0</v>
          </cell>
          <cell r="I5392">
            <v>0</v>
          </cell>
          <cell r="J5392">
            <v>-13745137.73</v>
          </cell>
          <cell r="K5392">
            <v>0</v>
          </cell>
          <cell r="L5392">
            <v>-5894366194.3000002</v>
          </cell>
          <cell r="M5392">
            <v>-4900576770.8500004</v>
          </cell>
          <cell r="N5392">
            <v>-1147.9000000000001</v>
          </cell>
          <cell r="O5392">
            <v>0</v>
          </cell>
          <cell r="P5392">
            <v>0</v>
          </cell>
          <cell r="Q5392">
            <v>0</v>
          </cell>
          <cell r="R5392">
            <v>-67562.009999999995</v>
          </cell>
          <cell r="S5392">
            <v>-674205152.94000006</v>
          </cell>
          <cell r="T5392">
            <v>-730936037437.39001</v>
          </cell>
        </row>
        <row r="5393">
          <cell r="A5393">
            <v>34</v>
          </cell>
          <cell r="B5393" t="str">
            <v>Equity</v>
          </cell>
          <cell r="C5393">
            <v>0</v>
          </cell>
          <cell r="D5393">
            <v>0</v>
          </cell>
          <cell r="E5393">
            <v>0</v>
          </cell>
          <cell r="F5393">
            <v>-5996231001</v>
          </cell>
          <cell r="G5393">
            <v>0</v>
          </cell>
          <cell r="H5393">
            <v>0</v>
          </cell>
          <cell r="I5393">
            <v>0</v>
          </cell>
          <cell r="J5393">
            <v>0</v>
          </cell>
          <cell r="K5393">
            <v>0</v>
          </cell>
          <cell r="L5393">
            <v>0</v>
          </cell>
          <cell r="M5393">
            <v>0</v>
          </cell>
          <cell r="N5393">
            <v>0</v>
          </cell>
          <cell r="O5393">
            <v>0</v>
          </cell>
          <cell r="P5393">
            <v>0</v>
          </cell>
          <cell r="Q5393">
            <v>0</v>
          </cell>
          <cell r="R5393">
            <v>0</v>
          </cell>
          <cell r="S5393">
            <v>0</v>
          </cell>
          <cell r="T5393">
            <v>-5996231001</v>
          </cell>
        </row>
        <row r="5394">
          <cell r="A5394">
            <v>36</v>
          </cell>
          <cell r="B5394" t="str">
            <v>Equity Share Capital.........................</v>
          </cell>
          <cell r="C5394">
            <v>0</v>
          </cell>
          <cell r="D5394">
            <v>0</v>
          </cell>
          <cell r="E5394">
            <v>0</v>
          </cell>
          <cell r="F5394">
            <v>-5996231001</v>
          </cell>
          <cell r="G5394">
            <v>0</v>
          </cell>
          <cell r="H5394">
            <v>0</v>
          </cell>
          <cell r="I5394">
            <v>0</v>
          </cell>
          <cell r="J5394">
            <v>0</v>
          </cell>
          <cell r="K5394">
            <v>0</v>
          </cell>
          <cell r="L5394">
            <v>0</v>
          </cell>
          <cell r="M5394">
            <v>0</v>
          </cell>
          <cell r="N5394">
            <v>0</v>
          </cell>
          <cell r="O5394">
            <v>0</v>
          </cell>
          <cell r="P5394">
            <v>0</v>
          </cell>
          <cell r="Q5394">
            <v>0</v>
          </cell>
          <cell r="R5394">
            <v>0</v>
          </cell>
          <cell r="S5394">
            <v>0</v>
          </cell>
          <cell r="T5394">
            <v>-5996231001</v>
          </cell>
        </row>
        <row r="5395">
          <cell r="A5395">
            <v>129</v>
          </cell>
          <cell r="B5395" t="str">
            <v>Issued &amp; subscribed..........................</v>
          </cell>
          <cell r="C5395">
            <v>0</v>
          </cell>
          <cell r="D5395">
            <v>0</v>
          </cell>
          <cell r="E5395">
            <v>0</v>
          </cell>
          <cell r="F5395">
            <v>-5996231001</v>
          </cell>
          <cell r="G5395">
            <v>0</v>
          </cell>
          <cell r="H5395">
            <v>0</v>
          </cell>
          <cell r="I5395">
            <v>0</v>
          </cell>
          <cell r="J5395">
            <v>0</v>
          </cell>
          <cell r="K5395">
            <v>0</v>
          </cell>
          <cell r="L5395">
            <v>0</v>
          </cell>
          <cell r="M5395">
            <v>0</v>
          </cell>
          <cell r="N5395">
            <v>0</v>
          </cell>
          <cell r="O5395">
            <v>0</v>
          </cell>
          <cell r="P5395">
            <v>0</v>
          </cell>
          <cell r="Q5395">
            <v>0</v>
          </cell>
          <cell r="R5395">
            <v>0</v>
          </cell>
          <cell r="S5395">
            <v>0</v>
          </cell>
          <cell r="T5395">
            <v>-5996231001</v>
          </cell>
        </row>
        <row r="5396">
          <cell r="A5396">
            <v>10010000</v>
          </cell>
          <cell r="B5396" t="str">
            <v>10010000 Fully Paid Equity Share Capital</v>
          </cell>
          <cell r="C5396">
            <v>0</v>
          </cell>
          <cell r="D5396">
            <v>0</v>
          </cell>
          <cell r="E5396">
            <v>0</v>
          </cell>
          <cell r="F5396">
            <v>-5996231001</v>
          </cell>
          <cell r="G5396">
            <v>0</v>
          </cell>
          <cell r="H5396">
            <v>0</v>
          </cell>
          <cell r="I5396">
            <v>0</v>
          </cell>
          <cell r="J5396">
            <v>0</v>
          </cell>
          <cell r="K5396">
            <v>0</v>
          </cell>
          <cell r="L5396">
            <v>0</v>
          </cell>
          <cell r="M5396">
            <v>0</v>
          </cell>
          <cell r="N5396">
            <v>0</v>
          </cell>
          <cell r="O5396">
            <v>0</v>
          </cell>
          <cell r="P5396">
            <v>0</v>
          </cell>
          <cell r="Q5396">
            <v>0</v>
          </cell>
          <cell r="R5396">
            <v>0</v>
          </cell>
          <cell r="S5396">
            <v>0</v>
          </cell>
          <cell r="T5396">
            <v>-5996231001</v>
          </cell>
        </row>
        <row r="5397">
          <cell r="A5397">
            <v>10010901</v>
          </cell>
          <cell r="B5397" t="str">
            <v>10010901 Ind-AS  Equity Share capital</v>
          </cell>
          <cell r="C5397">
            <v>0</v>
          </cell>
          <cell r="D5397">
            <v>0</v>
          </cell>
          <cell r="E5397">
            <v>0</v>
          </cell>
          <cell r="F5397">
            <v>0</v>
          </cell>
          <cell r="G5397">
            <v>0</v>
          </cell>
          <cell r="H5397">
            <v>0</v>
          </cell>
          <cell r="I5397">
            <v>0</v>
          </cell>
          <cell r="J5397">
            <v>0</v>
          </cell>
          <cell r="K5397">
            <v>0</v>
          </cell>
          <cell r="L5397">
            <v>0</v>
          </cell>
          <cell r="M5397">
            <v>0</v>
          </cell>
          <cell r="N5397">
            <v>0</v>
          </cell>
          <cell r="O5397">
            <v>0</v>
          </cell>
          <cell r="P5397">
            <v>0</v>
          </cell>
          <cell r="Q5397">
            <v>0</v>
          </cell>
          <cell r="R5397">
            <v>0</v>
          </cell>
          <cell r="S5397">
            <v>0</v>
          </cell>
          <cell r="T5397">
            <v>0</v>
          </cell>
        </row>
        <row r="5398">
          <cell r="A5398">
            <v>10020000</v>
          </cell>
          <cell r="B5398" t="str">
            <v>10020000 Partly Paid Equity Share Capital</v>
          </cell>
          <cell r="C5398">
            <v>0</v>
          </cell>
          <cell r="D5398">
            <v>0</v>
          </cell>
          <cell r="E5398">
            <v>0</v>
          </cell>
          <cell r="F5398">
            <v>0</v>
          </cell>
          <cell r="G5398">
            <v>0</v>
          </cell>
          <cell r="H5398">
            <v>0</v>
          </cell>
          <cell r="I5398">
            <v>0</v>
          </cell>
          <cell r="J5398">
            <v>0</v>
          </cell>
          <cell r="K5398">
            <v>0</v>
          </cell>
          <cell r="L5398">
            <v>0</v>
          </cell>
          <cell r="M5398">
            <v>0</v>
          </cell>
          <cell r="N5398">
            <v>0</v>
          </cell>
          <cell r="O5398">
            <v>0</v>
          </cell>
          <cell r="P5398">
            <v>0</v>
          </cell>
          <cell r="Q5398">
            <v>0</v>
          </cell>
          <cell r="R5398">
            <v>0</v>
          </cell>
          <cell r="S5398">
            <v>0</v>
          </cell>
          <cell r="T5398">
            <v>0</v>
          </cell>
        </row>
        <row r="5399">
          <cell r="A5399">
            <v>10030000</v>
          </cell>
          <cell r="B5399" t="str">
            <v>10030000 Forfeited Equity Shares</v>
          </cell>
          <cell r="C5399">
            <v>0</v>
          </cell>
          <cell r="D5399">
            <v>0</v>
          </cell>
          <cell r="E5399">
            <v>0</v>
          </cell>
          <cell r="F5399">
            <v>0</v>
          </cell>
          <cell r="G5399">
            <v>0</v>
          </cell>
          <cell r="H5399">
            <v>0</v>
          </cell>
          <cell r="I5399">
            <v>0</v>
          </cell>
          <cell r="J5399">
            <v>0</v>
          </cell>
          <cell r="K5399">
            <v>0</v>
          </cell>
          <cell r="L5399">
            <v>0</v>
          </cell>
          <cell r="M5399">
            <v>0</v>
          </cell>
          <cell r="N5399">
            <v>0</v>
          </cell>
          <cell r="O5399">
            <v>0</v>
          </cell>
          <cell r="P5399">
            <v>0</v>
          </cell>
          <cell r="Q5399">
            <v>0</v>
          </cell>
          <cell r="R5399">
            <v>0</v>
          </cell>
          <cell r="S5399">
            <v>0</v>
          </cell>
          <cell r="T5399">
            <v>0</v>
          </cell>
        </row>
        <row r="5400">
          <cell r="A5400">
            <v>0</v>
          </cell>
          <cell r="B5400" t="str">
            <v>Calls in Arrears.............................</v>
          </cell>
          <cell r="C5400">
            <v>0</v>
          </cell>
          <cell r="D5400">
            <v>0</v>
          </cell>
          <cell r="E5400">
            <v>0</v>
          </cell>
          <cell r="F5400">
            <v>0</v>
          </cell>
          <cell r="G5400">
            <v>0</v>
          </cell>
          <cell r="H5400">
            <v>0</v>
          </cell>
          <cell r="I5400">
            <v>0</v>
          </cell>
          <cell r="J5400">
            <v>0</v>
          </cell>
          <cell r="K5400">
            <v>0</v>
          </cell>
          <cell r="L5400">
            <v>0</v>
          </cell>
          <cell r="M5400">
            <v>0</v>
          </cell>
          <cell r="N5400">
            <v>0</v>
          </cell>
          <cell r="O5400">
            <v>0</v>
          </cell>
          <cell r="P5400">
            <v>0</v>
          </cell>
          <cell r="Q5400">
            <v>0</v>
          </cell>
          <cell r="R5400">
            <v>0</v>
          </cell>
          <cell r="S5400">
            <v>0</v>
          </cell>
          <cell r="T5400">
            <v>0</v>
          </cell>
        </row>
        <row r="5401">
          <cell r="A5401">
            <v>10080000</v>
          </cell>
          <cell r="B5401" t="str">
            <v>10080000 Calls In Arrear</v>
          </cell>
          <cell r="C5401">
            <v>0</v>
          </cell>
          <cell r="D5401">
            <v>0</v>
          </cell>
          <cell r="E5401">
            <v>0</v>
          </cell>
          <cell r="F5401">
            <v>0</v>
          </cell>
          <cell r="G5401">
            <v>0</v>
          </cell>
          <cell r="H5401">
            <v>0</v>
          </cell>
          <cell r="I5401">
            <v>0</v>
          </cell>
          <cell r="J5401">
            <v>0</v>
          </cell>
          <cell r="K5401">
            <v>0</v>
          </cell>
          <cell r="L5401">
            <v>0</v>
          </cell>
          <cell r="M5401">
            <v>0</v>
          </cell>
          <cell r="N5401">
            <v>0</v>
          </cell>
          <cell r="O5401">
            <v>0</v>
          </cell>
          <cell r="P5401">
            <v>0</v>
          </cell>
          <cell r="Q5401">
            <v>0</v>
          </cell>
          <cell r="R5401">
            <v>0</v>
          </cell>
          <cell r="S5401">
            <v>0</v>
          </cell>
          <cell r="T5401">
            <v>0</v>
          </cell>
        </row>
        <row r="5402">
          <cell r="A5402">
            <v>168</v>
          </cell>
          <cell r="B5402" t="str">
            <v>Share capital Suspense.......................</v>
          </cell>
          <cell r="C5402">
            <v>0</v>
          </cell>
          <cell r="D5402">
            <v>0</v>
          </cell>
          <cell r="E5402">
            <v>0</v>
          </cell>
          <cell r="F5402">
            <v>0</v>
          </cell>
          <cell r="G5402">
            <v>0</v>
          </cell>
          <cell r="H5402">
            <v>0</v>
          </cell>
          <cell r="I5402">
            <v>0</v>
          </cell>
          <cell r="J5402">
            <v>0</v>
          </cell>
          <cell r="K5402">
            <v>0</v>
          </cell>
          <cell r="L5402">
            <v>0</v>
          </cell>
          <cell r="M5402">
            <v>0</v>
          </cell>
          <cell r="N5402">
            <v>0</v>
          </cell>
          <cell r="O5402">
            <v>0</v>
          </cell>
          <cell r="P5402">
            <v>0</v>
          </cell>
          <cell r="Q5402">
            <v>0</v>
          </cell>
          <cell r="R5402">
            <v>0</v>
          </cell>
          <cell r="S5402">
            <v>0</v>
          </cell>
          <cell r="T5402">
            <v>0</v>
          </cell>
        </row>
        <row r="5403">
          <cell r="A5403">
            <v>10090000</v>
          </cell>
          <cell r="B5403" t="str">
            <v>10090000 Share Capital Suspense Account</v>
          </cell>
          <cell r="C5403">
            <v>0</v>
          </cell>
          <cell r="D5403">
            <v>0</v>
          </cell>
          <cell r="E5403">
            <v>0</v>
          </cell>
          <cell r="F5403">
            <v>0</v>
          </cell>
          <cell r="G5403">
            <v>0</v>
          </cell>
          <cell r="H5403">
            <v>0</v>
          </cell>
          <cell r="I5403">
            <v>0</v>
          </cell>
          <cell r="J5403">
            <v>0</v>
          </cell>
          <cell r="K5403">
            <v>0</v>
          </cell>
          <cell r="L5403">
            <v>0</v>
          </cell>
          <cell r="M5403">
            <v>0</v>
          </cell>
          <cell r="N5403">
            <v>0</v>
          </cell>
          <cell r="O5403">
            <v>0</v>
          </cell>
          <cell r="P5403">
            <v>0</v>
          </cell>
          <cell r="Q5403">
            <v>0</v>
          </cell>
          <cell r="R5403">
            <v>0</v>
          </cell>
          <cell r="S5403">
            <v>0</v>
          </cell>
          <cell r="T5403">
            <v>0</v>
          </cell>
        </row>
        <row r="5404">
          <cell r="A5404">
            <v>46</v>
          </cell>
          <cell r="B5404" t="str">
            <v>Other Equity</v>
          </cell>
          <cell r="C5404">
            <v>-521548128.61000001</v>
          </cell>
          <cell r="D5404">
            <v>-338151600.94</v>
          </cell>
          <cell r="E5404">
            <v>-76650029.629999995</v>
          </cell>
          <cell r="F5404">
            <v>-408700782406.88</v>
          </cell>
          <cell r="G5404">
            <v>-3610474.52</v>
          </cell>
          <cell r="H5404">
            <v>0</v>
          </cell>
          <cell r="I5404">
            <v>-0.48</v>
          </cell>
          <cell r="J5404">
            <v>0</v>
          </cell>
          <cell r="K5404">
            <v>0</v>
          </cell>
          <cell r="L5404">
            <v>22307588.059999999</v>
          </cell>
          <cell r="M5404">
            <v>6997016.9699999997</v>
          </cell>
          <cell r="N5404">
            <v>0</v>
          </cell>
          <cell r="O5404">
            <v>0</v>
          </cell>
          <cell r="P5404">
            <v>0</v>
          </cell>
          <cell r="Q5404">
            <v>0</v>
          </cell>
          <cell r="R5404">
            <v>0</v>
          </cell>
          <cell r="S5404">
            <v>19891988.91</v>
          </cell>
          <cell r="T5404">
            <v>-409591546047.12</v>
          </cell>
        </row>
        <row r="5405">
          <cell r="A5405">
            <v>0</v>
          </cell>
          <cell r="B5405" t="str">
            <v>Money Received Against Share Warrants........</v>
          </cell>
          <cell r="C5405">
            <v>0</v>
          </cell>
          <cell r="D5405">
            <v>0</v>
          </cell>
          <cell r="E5405">
            <v>0</v>
          </cell>
          <cell r="F5405">
            <v>0</v>
          </cell>
          <cell r="G5405">
            <v>0</v>
          </cell>
          <cell r="H5405">
            <v>0</v>
          </cell>
          <cell r="I5405">
            <v>0</v>
          </cell>
          <cell r="J5405">
            <v>0</v>
          </cell>
          <cell r="K5405">
            <v>0</v>
          </cell>
          <cell r="L5405">
            <v>0</v>
          </cell>
          <cell r="M5405">
            <v>0</v>
          </cell>
          <cell r="N5405">
            <v>0</v>
          </cell>
          <cell r="O5405">
            <v>0</v>
          </cell>
          <cell r="P5405">
            <v>0</v>
          </cell>
          <cell r="Q5405">
            <v>0</v>
          </cell>
          <cell r="R5405">
            <v>0</v>
          </cell>
          <cell r="S5405">
            <v>0</v>
          </cell>
          <cell r="T5405">
            <v>0</v>
          </cell>
        </row>
        <row r="5406">
          <cell r="A5406">
            <v>10040000</v>
          </cell>
          <cell r="B5406" t="str">
            <v>10040000 Warrants</v>
          </cell>
          <cell r="C5406">
            <v>0</v>
          </cell>
          <cell r="D5406">
            <v>0</v>
          </cell>
          <cell r="E5406">
            <v>0</v>
          </cell>
          <cell r="F5406">
            <v>0</v>
          </cell>
          <cell r="G5406">
            <v>0</v>
          </cell>
          <cell r="H5406">
            <v>0</v>
          </cell>
          <cell r="I5406">
            <v>0</v>
          </cell>
          <cell r="J5406">
            <v>0</v>
          </cell>
          <cell r="K5406">
            <v>0</v>
          </cell>
          <cell r="L5406">
            <v>0</v>
          </cell>
          <cell r="M5406">
            <v>0</v>
          </cell>
          <cell r="N5406">
            <v>0</v>
          </cell>
          <cell r="O5406">
            <v>0</v>
          </cell>
          <cell r="P5406">
            <v>0</v>
          </cell>
          <cell r="Q5406">
            <v>0</v>
          </cell>
          <cell r="R5406">
            <v>0</v>
          </cell>
          <cell r="S5406">
            <v>0</v>
          </cell>
          <cell r="T5406">
            <v>0</v>
          </cell>
        </row>
        <row r="5407">
          <cell r="A5407">
            <v>10070000</v>
          </cell>
          <cell r="B5407" t="str">
            <v>10070000 Application Money - Warrants</v>
          </cell>
          <cell r="C5407">
            <v>0</v>
          </cell>
          <cell r="D5407">
            <v>0</v>
          </cell>
          <cell r="E5407">
            <v>0</v>
          </cell>
          <cell r="F5407">
            <v>0</v>
          </cell>
          <cell r="G5407">
            <v>0</v>
          </cell>
          <cell r="H5407">
            <v>0</v>
          </cell>
          <cell r="I5407">
            <v>0</v>
          </cell>
          <cell r="J5407">
            <v>0</v>
          </cell>
          <cell r="K5407">
            <v>0</v>
          </cell>
          <cell r="L5407">
            <v>0</v>
          </cell>
          <cell r="M5407">
            <v>0</v>
          </cell>
          <cell r="N5407">
            <v>0</v>
          </cell>
          <cell r="O5407">
            <v>0</v>
          </cell>
          <cell r="P5407">
            <v>0</v>
          </cell>
          <cell r="Q5407">
            <v>0</v>
          </cell>
          <cell r="R5407">
            <v>0</v>
          </cell>
          <cell r="S5407">
            <v>0</v>
          </cell>
          <cell r="T5407">
            <v>0</v>
          </cell>
        </row>
        <row r="5408">
          <cell r="A5408">
            <v>37</v>
          </cell>
          <cell r="B5408" t="str">
            <v>Share Application Money pending allotment....</v>
          </cell>
          <cell r="C5408">
            <v>0</v>
          </cell>
          <cell r="D5408">
            <v>0</v>
          </cell>
          <cell r="E5408">
            <v>0</v>
          </cell>
          <cell r="F5408">
            <v>0</v>
          </cell>
          <cell r="G5408">
            <v>0</v>
          </cell>
          <cell r="H5408">
            <v>0</v>
          </cell>
          <cell r="I5408">
            <v>0</v>
          </cell>
          <cell r="J5408">
            <v>0</v>
          </cell>
          <cell r="K5408">
            <v>0</v>
          </cell>
          <cell r="L5408">
            <v>0</v>
          </cell>
          <cell r="M5408">
            <v>0</v>
          </cell>
          <cell r="N5408">
            <v>0</v>
          </cell>
          <cell r="O5408">
            <v>0</v>
          </cell>
          <cell r="P5408">
            <v>0</v>
          </cell>
          <cell r="Q5408">
            <v>0</v>
          </cell>
          <cell r="R5408">
            <v>0</v>
          </cell>
          <cell r="S5408">
            <v>0</v>
          </cell>
          <cell r="T5408">
            <v>0</v>
          </cell>
        </row>
        <row r="5409">
          <cell r="A5409">
            <v>10030901</v>
          </cell>
          <cell r="B5409" t="str">
            <v>10030901 Ind-AS  Equity others</v>
          </cell>
          <cell r="C5409">
            <v>0</v>
          </cell>
          <cell r="D5409">
            <v>0</v>
          </cell>
          <cell r="E5409">
            <v>0</v>
          </cell>
          <cell r="F5409">
            <v>0</v>
          </cell>
          <cell r="G5409">
            <v>0</v>
          </cell>
          <cell r="H5409">
            <v>0</v>
          </cell>
          <cell r="I5409">
            <v>0</v>
          </cell>
          <cell r="J5409">
            <v>0</v>
          </cell>
          <cell r="K5409">
            <v>0</v>
          </cell>
          <cell r="L5409">
            <v>0</v>
          </cell>
          <cell r="M5409">
            <v>0</v>
          </cell>
          <cell r="N5409">
            <v>0</v>
          </cell>
          <cell r="O5409">
            <v>0</v>
          </cell>
          <cell r="P5409">
            <v>0</v>
          </cell>
          <cell r="Q5409">
            <v>0</v>
          </cell>
          <cell r="R5409">
            <v>0</v>
          </cell>
          <cell r="S5409">
            <v>0</v>
          </cell>
          <cell r="T5409">
            <v>0</v>
          </cell>
        </row>
        <row r="5410">
          <cell r="A5410">
            <v>10050000</v>
          </cell>
          <cell r="B5410" t="str">
            <v>10050000 Share Application Money - Equity</v>
          </cell>
          <cell r="C5410">
            <v>0</v>
          </cell>
          <cell r="D5410">
            <v>0</v>
          </cell>
          <cell r="E5410">
            <v>0</v>
          </cell>
          <cell r="F5410">
            <v>0</v>
          </cell>
          <cell r="G5410">
            <v>0</v>
          </cell>
          <cell r="H5410">
            <v>0</v>
          </cell>
          <cell r="I5410">
            <v>0</v>
          </cell>
          <cell r="J5410">
            <v>0</v>
          </cell>
          <cell r="K5410">
            <v>0</v>
          </cell>
          <cell r="L5410">
            <v>0</v>
          </cell>
          <cell r="M5410">
            <v>0</v>
          </cell>
          <cell r="N5410">
            <v>0</v>
          </cell>
          <cell r="O5410">
            <v>0</v>
          </cell>
          <cell r="P5410">
            <v>0</v>
          </cell>
          <cell r="Q5410">
            <v>0</v>
          </cell>
          <cell r="R5410">
            <v>0</v>
          </cell>
          <cell r="S5410">
            <v>0</v>
          </cell>
          <cell r="T5410">
            <v>0</v>
          </cell>
        </row>
        <row r="5411">
          <cell r="A5411">
            <v>10050901</v>
          </cell>
          <cell r="B5411" t="str">
            <v>10050901 Ind -AS Share Application Money (ESOP Trust Consol</v>
          </cell>
          <cell r="C5411">
            <v>0</v>
          </cell>
          <cell r="D5411">
            <v>0</v>
          </cell>
          <cell r="E5411">
            <v>0</v>
          </cell>
          <cell r="F5411">
            <v>0</v>
          </cell>
          <cell r="G5411">
            <v>0</v>
          </cell>
          <cell r="H5411">
            <v>0</v>
          </cell>
          <cell r="I5411">
            <v>0</v>
          </cell>
          <cell r="J5411">
            <v>0</v>
          </cell>
          <cell r="K5411">
            <v>0</v>
          </cell>
          <cell r="L5411">
            <v>0</v>
          </cell>
          <cell r="M5411">
            <v>0</v>
          </cell>
          <cell r="N5411">
            <v>0</v>
          </cell>
          <cell r="O5411">
            <v>0</v>
          </cell>
          <cell r="P5411">
            <v>0</v>
          </cell>
          <cell r="Q5411">
            <v>0</v>
          </cell>
          <cell r="R5411">
            <v>0</v>
          </cell>
          <cell r="S5411">
            <v>0</v>
          </cell>
          <cell r="T5411">
            <v>0</v>
          </cell>
        </row>
        <row r="5412">
          <cell r="A5412">
            <v>0</v>
          </cell>
          <cell r="B5412" t="str">
            <v>Equity component of other financial instrumen</v>
          </cell>
          <cell r="C5412">
            <v>0</v>
          </cell>
          <cell r="D5412">
            <v>0</v>
          </cell>
          <cell r="E5412">
            <v>0</v>
          </cell>
          <cell r="F5412">
            <v>0</v>
          </cell>
          <cell r="G5412">
            <v>0</v>
          </cell>
          <cell r="H5412">
            <v>0</v>
          </cell>
          <cell r="I5412">
            <v>0</v>
          </cell>
          <cell r="J5412">
            <v>0</v>
          </cell>
          <cell r="K5412">
            <v>0</v>
          </cell>
          <cell r="L5412">
            <v>0</v>
          </cell>
          <cell r="M5412">
            <v>0</v>
          </cell>
          <cell r="N5412">
            <v>0</v>
          </cell>
          <cell r="O5412">
            <v>0</v>
          </cell>
          <cell r="P5412">
            <v>0</v>
          </cell>
          <cell r="Q5412">
            <v>0</v>
          </cell>
          <cell r="R5412">
            <v>0</v>
          </cell>
          <cell r="S5412">
            <v>0</v>
          </cell>
          <cell r="T5412">
            <v>0</v>
          </cell>
        </row>
        <row r="5413">
          <cell r="A5413">
            <v>10020901</v>
          </cell>
          <cell r="B5413" t="str">
            <v>10020901 Ind-AS  Equity component of other financial ins</v>
          </cell>
          <cell r="C5413">
            <v>0</v>
          </cell>
          <cell r="D5413">
            <v>0</v>
          </cell>
          <cell r="E5413">
            <v>0</v>
          </cell>
          <cell r="F5413">
            <v>0</v>
          </cell>
          <cell r="G5413">
            <v>0</v>
          </cell>
          <cell r="H5413">
            <v>0</v>
          </cell>
          <cell r="I5413">
            <v>0</v>
          </cell>
          <cell r="J5413">
            <v>0</v>
          </cell>
          <cell r="K5413">
            <v>0</v>
          </cell>
          <cell r="L5413">
            <v>0</v>
          </cell>
          <cell r="M5413">
            <v>0</v>
          </cell>
          <cell r="N5413">
            <v>0</v>
          </cell>
          <cell r="O5413">
            <v>0</v>
          </cell>
          <cell r="P5413">
            <v>0</v>
          </cell>
          <cell r="Q5413">
            <v>0</v>
          </cell>
          <cell r="R5413">
            <v>0</v>
          </cell>
          <cell r="S5413">
            <v>0</v>
          </cell>
          <cell r="T5413">
            <v>0</v>
          </cell>
        </row>
        <row r="5414">
          <cell r="A5414">
            <v>0</v>
          </cell>
          <cell r="B5414" t="str">
            <v>Capital Redemption Reserve</v>
          </cell>
          <cell r="C5414">
            <v>0</v>
          </cell>
          <cell r="D5414">
            <v>0</v>
          </cell>
          <cell r="E5414">
            <v>0</v>
          </cell>
          <cell r="F5414">
            <v>0</v>
          </cell>
          <cell r="G5414">
            <v>0</v>
          </cell>
          <cell r="H5414">
            <v>0</v>
          </cell>
          <cell r="I5414">
            <v>0</v>
          </cell>
          <cell r="J5414">
            <v>0</v>
          </cell>
          <cell r="K5414">
            <v>0</v>
          </cell>
          <cell r="L5414">
            <v>0</v>
          </cell>
          <cell r="M5414">
            <v>0</v>
          </cell>
          <cell r="N5414">
            <v>0</v>
          </cell>
          <cell r="O5414">
            <v>0</v>
          </cell>
          <cell r="P5414">
            <v>0</v>
          </cell>
          <cell r="Q5414">
            <v>0</v>
          </cell>
          <cell r="R5414">
            <v>0</v>
          </cell>
          <cell r="S5414">
            <v>0</v>
          </cell>
          <cell r="T5414">
            <v>0</v>
          </cell>
        </row>
        <row r="5415">
          <cell r="A5415">
            <v>11170001</v>
          </cell>
          <cell r="B5415" t="str">
            <v>11170001 Capital Redemption Reserve</v>
          </cell>
          <cell r="C5415">
            <v>0</v>
          </cell>
          <cell r="D5415">
            <v>0</v>
          </cell>
          <cell r="E5415">
            <v>0</v>
          </cell>
          <cell r="F5415">
            <v>0</v>
          </cell>
          <cell r="G5415">
            <v>0</v>
          </cell>
          <cell r="H5415">
            <v>0</v>
          </cell>
          <cell r="I5415">
            <v>0</v>
          </cell>
          <cell r="J5415">
            <v>0</v>
          </cell>
          <cell r="K5415">
            <v>0</v>
          </cell>
          <cell r="L5415">
            <v>0</v>
          </cell>
          <cell r="M5415">
            <v>0</v>
          </cell>
          <cell r="N5415">
            <v>0</v>
          </cell>
          <cell r="O5415">
            <v>0</v>
          </cell>
          <cell r="P5415">
            <v>0</v>
          </cell>
          <cell r="Q5415">
            <v>0</v>
          </cell>
          <cell r="R5415">
            <v>0</v>
          </cell>
          <cell r="S5415">
            <v>0</v>
          </cell>
          <cell r="T5415">
            <v>0</v>
          </cell>
        </row>
        <row r="5416">
          <cell r="A5416">
            <v>40</v>
          </cell>
          <cell r="B5416" t="str">
            <v>Capital Reserve..............................</v>
          </cell>
          <cell r="C5416">
            <v>0</v>
          </cell>
          <cell r="D5416">
            <v>0</v>
          </cell>
          <cell r="E5416">
            <v>0</v>
          </cell>
          <cell r="F5416">
            <v>-5283076251.0500002</v>
          </cell>
          <cell r="G5416">
            <v>0</v>
          </cell>
          <cell r="H5416">
            <v>0</v>
          </cell>
          <cell r="I5416">
            <v>0</v>
          </cell>
          <cell r="J5416">
            <v>0</v>
          </cell>
          <cell r="K5416">
            <v>0</v>
          </cell>
          <cell r="L5416">
            <v>0</v>
          </cell>
          <cell r="M5416">
            <v>0</v>
          </cell>
          <cell r="N5416">
            <v>0</v>
          </cell>
          <cell r="O5416">
            <v>0</v>
          </cell>
          <cell r="P5416">
            <v>0</v>
          </cell>
          <cell r="Q5416">
            <v>0</v>
          </cell>
          <cell r="R5416">
            <v>0</v>
          </cell>
          <cell r="S5416">
            <v>0</v>
          </cell>
          <cell r="T5416">
            <v>-5283076251.0500002</v>
          </cell>
        </row>
        <row r="5417">
          <cell r="A5417">
            <v>11110001</v>
          </cell>
          <cell r="B5417" t="str">
            <v>11110001 Capital Reserve</v>
          </cell>
          <cell r="C5417">
            <v>0</v>
          </cell>
          <cell r="D5417">
            <v>0</v>
          </cell>
          <cell r="E5417">
            <v>0</v>
          </cell>
          <cell r="F5417">
            <v>-5283076251.0500002</v>
          </cell>
          <cell r="G5417">
            <v>0</v>
          </cell>
          <cell r="H5417">
            <v>0</v>
          </cell>
          <cell r="I5417">
            <v>0</v>
          </cell>
          <cell r="J5417">
            <v>0</v>
          </cell>
          <cell r="K5417">
            <v>0</v>
          </cell>
          <cell r="L5417">
            <v>0</v>
          </cell>
          <cell r="M5417">
            <v>0</v>
          </cell>
          <cell r="N5417">
            <v>0</v>
          </cell>
          <cell r="O5417">
            <v>0</v>
          </cell>
          <cell r="P5417">
            <v>0</v>
          </cell>
          <cell r="Q5417">
            <v>0</v>
          </cell>
          <cell r="R5417">
            <v>0</v>
          </cell>
          <cell r="S5417">
            <v>0</v>
          </cell>
          <cell r="T5417">
            <v>-5283076251.0500002</v>
          </cell>
        </row>
        <row r="5418">
          <cell r="A5418">
            <v>11110901</v>
          </cell>
          <cell r="B5418" t="str">
            <v>11110901 Ind-AS  Capital Reserve</v>
          </cell>
          <cell r="C5418">
            <v>0</v>
          </cell>
          <cell r="D5418">
            <v>0</v>
          </cell>
          <cell r="E5418">
            <v>0</v>
          </cell>
          <cell r="F5418">
            <v>0</v>
          </cell>
          <cell r="G5418">
            <v>0</v>
          </cell>
          <cell r="H5418">
            <v>0</v>
          </cell>
          <cell r="I5418">
            <v>0</v>
          </cell>
          <cell r="J5418">
            <v>0</v>
          </cell>
          <cell r="K5418">
            <v>0</v>
          </cell>
          <cell r="L5418">
            <v>0</v>
          </cell>
          <cell r="M5418">
            <v>0</v>
          </cell>
          <cell r="N5418">
            <v>0</v>
          </cell>
          <cell r="O5418">
            <v>0</v>
          </cell>
          <cell r="P5418">
            <v>0</v>
          </cell>
          <cell r="Q5418">
            <v>0</v>
          </cell>
          <cell r="R5418">
            <v>0</v>
          </cell>
          <cell r="S5418">
            <v>0</v>
          </cell>
          <cell r="T5418">
            <v>0</v>
          </cell>
        </row>
        <row r="5419">
          <cell r="A5419">
            <v>41</v>
          </cell>
          <cell r="B5419" t="str">
            <v>Debenture Redemption Reserve</v>
          </cell>
          <cell r="C5419">
            <v>0</v>
          </cell>
          <cell r="D5419">
            <v>0</v>
          </cell>
          <cell r="E5419">
            <v>0</v>
          </cell>
          <cell r="F5419">
            <v>-506250002</v>
          </cell>
          <cell r="G5419">
            <v>0</v>
          </cell>
          <cell r="H5419">
            <v>0</v>
          </cell>
          <cell r="I5419">
            <v>0</v>
          </cell>
          <cell r="J5419">
            <v>0</v>
          </cell>
          <cell r="K5419">
            <v>0</v>
          </cell>
          <cell r="L5419">
            <v>0</v>
          </cell>
          <cell r="M5419">
            <v>0</v>
          </cell>
          <cell r="N5419">
            <v>0</v>
          </cell>
          <cell r="O5419">
            <v>0</v>
          </cell>
          <cell r="P5419">
            <v>0</v>
          </cell>
          <cell r="Q5419">
            <v>0</v>
          </cell>
          <cell r="R5419">
            <v>0</v>
          </cell>
          <cell r="S5419">
            <v>0</v>
          </cell>
          <cell r="T5419">
            <v>-506250002</v>
          </cell>
        </row>
        <row r="5420">
          <cell r="A5420">
            <v>11130001</v>
          </cell>
          <cell r="B5420" t="str">
            <v>11130001 Debenture Redemption Reserve</v>
          </cell>
          <cell r="C5420">
            <v>0</v>
          </cell>
          <cell r="D5420">
            <v>0</v>
          </cell>
          <cell r="E5420">
            <v>0</v>
          </cell>
          <cell r="F5420">
            <v>-506250002</v>
          </cell>
          <cell r="G5420">
            <v>0</v>
          </cell>
          <cell r="H5420">
            <v>0</v>
          </cell>
          <cell r="I5420">
            <v>0</v>
          </cell>
          <cell r="J5420">
            <v>0</v>
          </cell>
          <cell r="K5420">
            <v>0</v>
          </cell>
          <cell r="L5420">
            <v>0</v>
          </cell>
          <cell r="M5420">
            <v>0</v>
          </cell>
          <cell r="N5420">
            <v>0</v>
          </cell>
          <cell r="O5420">
            <v>0</v>
          </cell>
          <cell r="P5420">
            <v>0</v>
          </cell>
          <cell r="Q5420">
            <v>0</v>
          </cell>
          <cell r="R5420">
            <v>0</v>
          </cell>
          <cell r="S5420">
            <v>0</v>
          </cell>
          <cell r="T5420">
            <v>-506250002</v>
          </cell>
        </row>
        <row r="5421">
          <cell r="A5421">
            <v>11130002</v>
          </cell>
          <cell r="B5421" t="str">
            <v>6*  DRR - Transfer from Retained Earnings</v>
          </cell>
          <cell r="C5421">
            <v>0</v>
          </cell>
          <cell r="D5421">
            <v>0</v>
          </cell>
          <cell r="E5421">
            <v>0</v>
          </cell>
          <cell r="F5421">
            <v>0</v>
          </cell>
          <cell r="G5421">
            <v>0</v>
          </cell>
          <cell r="H5421">
            <v>0</v>
          </cell>
          <cell r="I5421">
            <v>0</v>
          </cell>
          <cell r="J5421">
            <v>0</v>
          </cell>
          <cell r="K5421">
            <v>0</v>
          </cell>
          <cell r="L5421">
            <v>0</v>
          </cell>
          <cell r="M5421">
            <v>0</v>
          </cell>
          <cell r="N5421">
            <v>0</v>
          </cell>
          <cell r="O5421">
            <v>0</v>
          </cell>
          <cell r="P5421">
            <v>0</v>
          </cell>
          <cell r="Q5421">
            <v>0</v>
          </cell>
          <cell r="R5421">
            <v>0</v>
          </cell>
          <cell r="S5421">
            <v>0</v>
          </cell>
          <cell r="T5421">
            <v>0</v>
          </cell>
        </row>
        <row r="5422">
          <cell r="A5422">
            <v>11130003</v>
          </cell>
          <cell r="B5422" t="str">
            <v>DRR - Transfer to Retained Earnings</v>
          </cell>
          <cell r="C5422">
            <v>0</v>
          </cell>
          <cell r="D5422">
            <v>0</v>
          </cell>
          <cell r="E5422">
            <v>0</v>
          </cell>
          <cell r="F5422">
            <v>0</v>
          </cell>
          <cell r="G5422">
            <v>0</v>
          </cell>
          <cell r="H5422">
            <v>0</v>
          </cell>
          <cell r="I5422">
            <v>0</v>
          </cell>
          <cell r="J5422">
            <v>0</v>
          </cell>
          <cell r="K5422">
            <v>0</v>
          </cell>
          <cell r="L5422">
            <v>0</v>
          </cell>
          <cell r="M5422">
            <v>0</v>
          </cell>
          <cell r="N5422">
            <v>0</v>
          </cell>
          <cell r="O5422">
            <v>0</v>
          </cell>
          <cell r="P5422">
            <v>0</v>
          </cell>
          <cell r="Q5422">
            <v>0</v>
          </cell>
          <cell r="R5422">
            <v>0</v>
          </cell>
          <cell r="S5422">
            <v>0</v>
          </cell>
          <cell r="T5422">
            <v>0</v>
          </cell>
        </row>
        <row r="5423">
          <cell r="A5423">
            <v>42</v>
          </cell>
          <cell r="B5423" t="str">
            <v>Investment Fluctuation Reserve</v>
          </cell>
          <cell r="C5423">
            <v>0</v>
          </cell>
          <cell r="D5423">
            <v>0</v>
          </cell>
          <cell r="E5423">
            <v>0</v>
          </cell>
          <cell r="F5423">
            <v>0</v>
          </cell>
          <cell r="G5423">
            <v>0</v>
          </cell>
          <cell r="H5423">
            <v>0</v>
          </cell>
          <cell r="I5423">
            <v>0</v>
          </cell>
          <cell r="J5423">
            <v>0</v>
          </cell>
          <cell r="K5423">
            <v>0</v>
          </cell>
          <cell r="L5423">
            <v>0</v>
          </cell>
          <cell r="M5423">
            <v>0</v>
          </cell>
          <cell r="N5423">
            <v>0</v>
          </cell>
          <cell r="O5423">
            <v>0</v>
          </cell>
          <cell r="P5423">
            <v>0</v>
          </cell>
          <cell r="Q5423">
            <v>0</v>
          </cell>
          <cell r="R5423">
            <v>0</v>
          </cell>
          <cell r="S5423">
            <v>0</v>
          </cell>
          <cell r="T5423">
            <v>0</v>
          </cell>
        </row>
        <row r="5424">
          <cell r="A5424">
            <v>11140001</v>
          </cell>
          <cell r="B5424" t="str">
            <v>11140001 Investment Fluctuation Reserve</v>
          </cell>
          <cell r="C5424">
            <v>0</v>
          </cell>
          <cell r="D5424">
            <v>0</v>
          </cell>
          <cell r="E5424">
            <v>0</v>
          </cell>
          <cell r="F5424">
            <v>0</v>
          </cell>
          <cell r="G5424">
            <v>0</v>
          </cell>
          <cell r="H5424">
            <v>0</v>
          </cell>
          <cell r="I5424">
            <v>0</v>
          </cell>
          <cell r="J5424">
            <v>0</v>
          </cell>
          <cell r="K5424">
            <v>0</v>
          </cell>
          <cell r="L5424">
            <v>0</v>
          </cell>
          <cell r="M5424">
            <v>0</v>
          </cell>
          <cell r="N5424">
            <v>0</v>
          </cell>
          <cell r="O5424">
            <v>0</v>
          </cell>
          <cell r="P5424">
            <v>0</v>
          </cell>
          <cell r="Q5424">
            <v>0</v>
          </cell>
          <cell r="R5424">
            <v>0</v>
          </cell>
          <cell r="S5424">
            <v>0</v>
          </cell>
          <cell r="T5424">
            <v>0</v>
          </cell>
        </row>
        <row r="5425">
          <cell r="A5425">
            <v>11140901</v>
          </cell>
          <cell r="B5425" t="str">
            <v>11140901 Ind-AS  Investment Fluctuation Reserve</v>
          </cell>
          <cell r="C5425">
            <v>0</v>
          </cell>
          <cell r="D5425">
            <v>0</v>
          </cell>
          <cell r="E5425">
            <v>0</v>
          </cell>
          <cell r="F5425">
            <v>0</v>
          </cell>
          <cell r="G5425">
            <v>0</v>
          </cell>
          <cell r="H5425">
            <v>0</v>
          </cell>
          <cell r="I5425">
            <v>0</v>
          </cell>
          <cell r="J5425">
            <v>0</v>
          </cell>
          <cell r="K5425">
            <v>0</v>
          </cell>
          <cell r="L5425">
            <v>0</v>
          </cell>
          <cell r="M5425">
            <v>0</v>
          </cell>
          <cell r="N5425">
            <v>0</v>
          </cell>
          <cell r="O5425">
            <v>0</v>
          </cell>
          <cell r="P5425">
            <v>0</v>
          </cell>
          <cell r="Q5425">
            <v>0</v>
          </cell>
          <cell r="R5425">
            <v>0</v>
          </cell>
          <cell r="S5425">
            <v>0</v>
          </cell>
          <cell r="T5425">
            <v>0</v>
          </cell>
        </row>
        <row r="5426">
          <cell r="A5426">
            <v>43</v>
          </cell>
          <cell r="B5426" t="str">
            <v>General Reserve..............................</v>
          </cell>
          <cell r="C5426">
            <v>0</v>
          </cell>
          <cell r="D5426">
            <v>0</v>
          </cell>
          <cell r="E5426">
            <v>0</v>
          </cell>
          <cell r="F5426">
            <v>-17501465300.720001</v>
          </cell>
          <cell r="G5426">
            <v>0</v>
          </cell>
          <cell r="H5426">
            <v>0</v>
          </cell>
          <cell r="I5426">
            <v>0</v>
          </cell>
          <cell r="J5426">
            <v>0</v>
          </cell>
          <cell r="K5426">
            <v>0</v>
          </cell>
          <cell r="L5426">
            <v>0</v>
          </cell>
          <cell r="M5426">
            <v>0</v>
          </cell>
          <cell r="N5426">
            <v>0</v>
          </cell>
          <cell r="O5426">
            <v>0</v>
          </cell>
          <cell r="P5426">
            <v>0</v>
          </cell>
          <cell r="Q5426">
            <v>0</v>
          </cell>
          <cell r="R5426">
            <v>0</v>
          </cell>
          <cell r="S5426">
            <v>0</v>
          </cell>
          <cell r="T5426">
            <v>-17501465300.720001</v>
          </cell>
        </row>
        <row r="5427">
          <cell r="A5427">
            <v>11010001</v>
          </cell>
          <cell r="B5427" t="str">
            <v>11010001 General Reserve</v>
          </cell>
          <cell r="C5427">
            <v>0</v>
          </cell>
          <cell r="D5427">
            <v>0</v>
          </cell>
          <cell r="E5427">
            <v>0</v>
          </cell>
          <cell r="F5427">
            <v>-17501465300.720001</v>
          </cell>
          <cell r="G5427">
            <v>0</v>
          </cell>
          <cell r="H5427">
            <v>0</v>
          </cell>
          <cell r="I5427">
            <v>0</v>
          </cell>
          <cell r="J5427">
            <v>0</v>
          </cell>
          <cell r="K5427">
            <v>0</v>
          </cell>
          <cell r="L5427">
            <v>0</v>
          </cell>
          <cell r="M5427">
            <v>0</v>
          </cell>
          <cell r="N5427">
            <v>0</v>
          </cell>
          <cell r="O5427">
            <v>0</v>
          </cell>
          <cell r="P5427">
            <v>0</v>
          </cell>
          <cell r="Q5427">
            <v>0</v>
          </cell>
          <cell r="R5427">
            <v>0</v>
          </cell>
          <cell r="S5427">
            <v>0</v>
          </cell>
          <cell r="T5427">
            <v>-17501465300.720001</v>
          </cell>
        </row>
        <row r="5428">
          <cell r="A5428">
            <v>11010901</v>
          </cell>
          <cell r="B5428" t="str">
            <v>11010901 Ind-AS  General Reserve</v>
          </cell>
          <cell r="C5428">
            <v>-0.49</v>
          </cell>
          <cell r="D5428">
            <v>0</v>
          </cell>
          <cell r="E5428">
            <v>0</v>
          </cell>
          <cell r="F5428">
            <v>0</v>
          </cell>
          <cell r="G5428">
            <v>0</v>
          </cell>
          <cell r="H5428">
            <v>0</v>
          </cell>
          <cell r="I5428">
            <v>0</v>
          </cell>
          <cell r="J5428">
            <v>0</v>
          </cell>
          <cell r="K5428">
            <v>0</v>
          </cell>
          <cell r="L5428">
            <v>0</v>
          </cell>
          <cell r="M5428">
            <v>0</v>
          </cell>
          <cell r="N5428">
            <v>0</v>
          </cell>
          <cell r="O5428">
            <v>0</v>
          </cell>
          <cell r="P5428">
            <v>0</v>
          </cell>
          <cell r="Q5428">
            <v>0</v>
          </cell>
          <cell r="R5428">
            <v>0</v>
          </cell>
          <cell r="S5428">
            <v>0</v>
          </cell>
          <cell r="T5428">
            <v>-0.49</v>
          </cell>
        </row>
        <row r="5429">
          <cell r="A5429">
            <v>44</v>
          </cell>
          <cell r="B5429" t="str">
            <v>Share Premium Account........................</v>
          </cell>
          <cell r="C5429">
            <v>0</v>
          </cell>
          <cell r="D5429">
            <v>0</v>
          </cell>
          <cell r="E5429">
            <v>0</v>
          </cell>
          <cell r="F5429">
            <v>-28037604178.380001</v>
          </cell>
          <cell r="G5429">
            <v>0</v>
          </cell>
          <cell r="H5429">
            <v>0</v>
          </cell>
          <cell r="I5429">
            <v>0</v>
          </cell>
          <cell r="J5429">
            <v>0</v>
          </cell>
          <cell r="K5429">
            <v>0</v>
          </cell>
          <cell r="L5429">
            <v>0</v>
          </cell>
          <cell r="M5429">
            <v>0</v>
          </cell>
          <cell r="N5429">
            <v>0</v>
          </cell>
          <cell r="O5429">
            <v>0</v>
          </cell>
          <cell r="P5429">
            <v>0</v>
          </cell>
          <cell r="Q5429">
            <v>0</v>
          </cell>
          <cell r="R5429">
            <v>0</v>
          </cell>
          <cell r="S5429">
            <v>0</v>
          </cell>
          <cell r="T5429">
            <v>-28037604178.380001</v>
          </cell>
        </row>
        <row r="5430">
          <cell r="A5430">
            <v>11020001</v>
          </cell>
          <cell r="B5430" t="str">
            <v>11020001 Share Premium Account</v>
          </cell>
          <cell r="C5430">
            <v>0</v>
          </cell>
          <cell r="D5430">
            <v>0</v>
          </cell>
          <cell r="E5430">
            <v>0</v>
          </cell>
          <cell r="F5430">
            <v>-27862870469.599998</v>
          </cell>
          <cell r="G5430">
            <v>0</v>
          </cell>
          <cell r="H5430">
            <v>0</v>
          </cell>
          <cell r="I5430">
            <v>0</v>
          </cell>
          <cell r="J5430">
            <v>0</v>
          </cell>
          <cell r="K5430">
            <v>0</v>
          </cell>
          <cell r="L5430">
            <v>0</v>
          </cell>
          <cell r="M5430">
            <v>0</v>
          </cell>
          <cell r="N5430">
            <v>0</v>
          </cell>
          <cell r="O5430">
            <v>0</v>
          </cell>
          <cell r="P5430">
            <v>0</v>
          </cell>
          <cell r="Q5430">
            <v>0</v>
          </cell>
          <cell r="R5430">
            <v>0</v>
          </cell>
          <cell r="S5430">
            <v>0</v>
          </cell>
          <cell r="T5430">
            <v>-27862870469.599998</v>
          </cell>
        </row>
        <row r="5431">
          <cell r="A5431">
            <v>11020901</v>
          </cell>
          <cell r="B5431" t="str">
            <v>11020901 Ind-AS  Securities Premium (ESOP Trust Consolidati</v>
          </cell>
          <cell r="C5431">
            <v>0</v>
          </cell>
          <cell r="D5431">
            <v>0</v>
          </cell>
          <cell r="E5431">
            <v>0</v>
          </cell>
          <cell r="F5431">
            <v>-225552529.69999999</v>
          </cell>
          <cell r="G5431">
            <v>0</v>
          </cell>
          <cell r="H5431">
            <v>0</v>
          </cell>
          <cell r="I5431">
            <v>0</v>
          </cell>
          <cell r="J5431">
            <v>0</v>
          </cell>
          <cell r="K5431">
            <v>0</v>
          </cell>
          <cell r="L5431">
            <v>0</v>
          </cell>
          <cell r="M5431">
            <v>0</v>
          </cell>
          <cell r="N5431">
            <v>0</v>
          </cell>
          <cell r="O5431">
            <v>0</v>
          </cell>
          <cell r="P5431">
            <v>0</v>
          </cell>
          <cell r="Q5431">
            <v>0</v>
          </cell>
          <cell r="R5431">
            <v>0</v>
          </cell>
          <cell r="S5431">
            <v>0</v>
          </cell>
          <cell r="T5431">
            <v>-225552529.69999999</v>
          </cell>
        </row>
        <row r="5432">
          <cell r="A5432">
            <v>11020902</v>
          </cell>
          <cell r="B5432" t="str">
            <v>11020902 Ind-AS  Securities Premium Deferred Tax</v>
          </cell>
          <cell r="C5432">
            <v>0</v>
          </cell>
          <cell r="D5432">
            <v>0</v>
          </cell>
          <cell r="E5432">
            <v>0</v>
          </cell>
          <cell r="F5432">
            <v>0</v>
          </cell>
          <cell r="G5432">
            <v>0</v>
          </cell>
          <cell r="H5432">
            <v>0</v>
          </cell>
          <cell r="I5432">
            <v>0</v>
          </cell>
          <cell r="J5432">
            <v>0</v>
          </cell>
          <cell r="K5432">
            <v>0</v>
          </cell>
          <cell r="L5432">
            <v>0</v>
          </cell>
          <cell r="M5432">
            <v>0</v>
          </cell>
          <cell r="N5432">
            <v>0</v>
          </cell>
          <cell r="O5432">
            <v>0</v>
          </cell>
          <cell r="P5432">
            <v>0</v>
          </cell>
          <cell r="Q5432">
            <v>0</v>
          </cell>
          <cell r="R5432">
            <v>0</v>
          </cell>
          <cell r="S5432">
            <v>0</v>
          </cell>
          <cell r="T5432">
            <v>0</v>
          </cell>
        </row>
        <row r="5433">
          <cell r="A5433">
            <v>11020905</v>
          </cell>
          <cell r="B5433" t="str">
            <v>11020905 IND-AS Share Premium Account</v>
          </cell>
          <cell r="C5433">
            <v>0</v>
          </cell>
          <cell r="D5433">
            <v>0</v>
          </cell>
          <cell r="E5433">
            <v>0</v>
          </cell>
          <cell r="F5433">
            <v>50818820.920000002</v>
          </cell>
          <cell r="G5433">
            <v>0</v>
          </cell>
          <cell r="H5433">
            <v>0</v>
          </cell>
          <cell r="I5433">
            <v>0</v>
          </cell>
          <cell r="J5433">
            <v>0</v>
          </cell>
          <cell r="K5433">
            <v>0</v>
          </cell>
          <cell r="L5433">
            <v>0</v>
          </cell>
          <cell r="M5433">
            <v>0</v>
          </cell>
          <cell r="N5433">
            <v>0</v>
          </cell>
          <cell r="O5433">
            <v>0</v>
          </cell>
          <cell r="P5433">
            <v>0</v>
          </cell>
          <cell r="Q5433">
            <v>0</v>
          </cell>
          <cell r="R5433">
            <v>0</v>
          </cell>
          <cell r="S5433">
            <v>0</v>
          </cell>
          <cell r="T5433">
            <v>50818820.920000002</v>
          </cell>
        </row>
        <row r="5434">
          <cell r="A5434">
            <v>45</v>
          </cell>
          <cell r="B5434" t="str">
            <v>Foreign Cur. Monetary Items Tran Diff (FCTDMA</v>
          </cell>
          <cell r="C5434">
            <v>0</v>
          </cell>
          <cell r="D5434">
            <v>0</v>
          </cell>
          <cell r="E5434">
            <v>0</v>
          </cell>
          <cell r="F5434">
            <v>0</v>
          </cell>
          <cell r="G5434">
            <v>0</v>
          </cell>
          <cell r="H5434">
            <v>0</v>
          </cell>
          <cell r="I5434">
            <v>0</v>
          </cell>
          <cell r="J5434">
            <v>0</v>
          </cell>
          <cell r="K5434">
            <v>0</v>
          </cell>
          <cell r="L5434">
            <v>0</v>
          </cell>
          <cell r="M5434">
            <v>0</v>
          </cell>
          <cell r="N5434">
            <v>0</v>
          </cell>
          <cell r="O5434">
            <v>0</v>
          </cell>
          <cell r="P5434">
            <v>0</v>
          </cell>
          <cell r="Q5434">
            <v>0</v>
          </cell>
          <cell r="R5434">
            <v>0</v>
          </cell>
          <cell r="S5434">
            <v>0</v>
          </cell>
          <cell r="T5434">
            <v>0</v>
          </cell>
        </row>
        <row r="5435">
          <cell r="A5435">
            <v>11200001</v>
          </cell>
          <cell r="B5435" t="str">
            <v>11200001 Foreign Cur. Monetary Items Tran Diff (FCTDMA)</v>
          </cell>
          <cell r="C5435">
            <v>0</v>
          </cell>
          <cell r="D5435">
            <v>0</v>
          </cell>
          <cell r="E5435">
            <v>0</v>
          </cell>
          <cell r="F5435">
            <v>0</v>
          </cell>
          <cell r="G5435">
            <v>0</v>
          </cell>
          <cell r="H5435">
            <v>0</v>
          </cell>
          <cell r="I5435">
            <v>0</v>
          </cell>
          <cell r="J5435">
            <v>0</v>
          </cell>
          <cell r="K5435">
            <v>0</v>
          </cell>
          <cell r="L5435">
            <v>0</v>
          </cell>
          <cell r="M5435">
            <v>0</v>
          </cell>
          <cell r="N5435">
            <v>0</v>
          </cell>
          <cell r="O5435">
            <v>0</v>
          </cell>
          <cell r="P5435">
            <v>0</v>
          </cell>
          <cell r="Q5435">
            <v>0</v>
          </cell>
          <cell r="R5435">
            <v>0</v>
          </cell>
          <cell r="S5435">
            <v>0</v>
          </cell>
          <cell r="T5435">
            <v>0</v>
          </cell>
        </row>
        <row r="5436">
          <cell r="A5436">
            <v>11200009</v>
          </cell>
          <cell r="B5436" t="str">
            <v>11200009 FCTDMA - Current</v>
          </cell>
          <cell r="C5436">
            <v>0</v>
          </cell>
          <cell r="D5436">
            <v>0</v>
          </cell>
          <cell r="E5436">
            <v>0</v>
          </cell>
          <cell r="F5436">
            <v>0</v>
          </cell>
          <cell r="G5436">
            <v>0</v>
          </cell>
          <cell r="H5436">
            <v>0</v>
          </cell>
          <cell r="I5436">
            <v>0</v>
          </cell>
          <cell r="J5436">
            <v>0</v>
          </cell>
          <cell r="K5436">
            <v>0</v>
          </cell>
          <cell r="L5436">
            <v>0</v>
          </cell>
          <cell r="M5436">
            <v>0</v>
          </cell>
          <cell r="N5436">
            <v>0</v>
          </cell>
          <cell r="O5436">
            <v>0</v>
          </cell>
          <cell r="P5436">
            <v>0</v>
          </cell>
          <cell r="Q5436">
            <v>0</v>
          </cell>
          <cell r="R5436">
            <v>0</v>
          </cell>
          <cell r="S5436">
            <v>0</v>
          </cell>
          <cell r="T5436">
            <v>0</v>
          </cell>
        </row>
        <row r="5437">
          <cell r="A5437">
            <v>11200901</v>
          </cell>
          <cell r="B5437" t="str">
            <v>11200901 Ind-AS  FCMITDA</v>
          </cell>
          <cell r="C5437">
            <v>0</v>
          </cell>
          <cell r="D5437">
            <v>0</v>
          </cell>
          <cell r="E5437">
            <v>0</v>
          </cell>
          <cell r="F5437">
            <v>0</v>
          </cell>
          <cell r="G5437">
            <v>0</v>
          </cell>
          <cell r="H5437">
            <v>0</v>
          </cell>
          <cell r="I5437">
            <v>0</v>
          </cell>
          <cell r="J5437">
            <v>0</v>
          </cell>
          <cell r="K5437">
            <v>0</v>
          </cell>
          <cell r="L5437">
            <v>0</v>
          </cell>
          <cell r="M5437">
            <v>0</v>
          </cell>
          <cell r="N5437">
            <v>0</v>
          </cell>
          <cell r="O5437">
            <v>0</v>
          </cell>
          <cell r="P5437">
            <v>0</v>
          </cell>
          <cell r="Q5437">
            <v>0</v>
          </cell>
          <cell r="R5437">
            <v>0</v>
          </cell>
          <cell r="S5437">
            <v>0</v>
          </cell>
          <cell r="T5437">
            <v>0</v>
          </cell>
        </row>
        <row r="5438">
          <cell r="A5438">
            <v>0</v>
          </cell>
          <cell r="B5438" t="str">
            <v>Foregin Exchange Fluctuation Reserve.........</v>
          </cell>
          <cell r="C5438">
            <v>0</v>
          </cell>
          <cell r="D5438">
            <v>0</v>
          </cell>
          <cell r="E5438">
            <v>0</v>
          </cell>
          <cell r="F5438">
            <v>0</v>
          </cell>
          <cell r="G5438">
            <v>0</v>
          </cell>
          <cell r="H5438">
            <v>0</v>
          </cell>
          <cell r="I5438">
            <v>0</v>
          </cell>
          <cell r="J5438">
            <v>0</v>
          </cell>
          <cell r="K5438">
            <v>0</v>
          </cell>
          <cell r="L5438">
            <v>0</v>
          </cell>
          <cell r="M5438">
            <v>0</v>
          </cell>
          <cell r="N5438">
            <v>0</v>
          </cell>
          <cell r="O5438">
            <v>0</v>
          </cell>
          <cell r="P5438">
            <v>0</v>
          </cell>
          <cell r="Q5438">
            <v>0</v>
          </cell>
          <cell r="R5438">
            <v>0</v>
          </cell>
          <cell r="S5438">
            <v>0</v>
          </cell>
          <cell r="T5438">
            <v>0</v>
          </cell>
        </row>
        <row r="5439">
          <cell r="A5439">
            <v>11190001</v>
          </cell>
          <cell r="B5439" t="str">
            <v>11190001 Foregin Exchange Fluctuation Reserve</v>
          </cell>
          <cell r="C5439">
            <v>0</v>
          </cell>
          <cell r="D5439">
            <v>0</v>
          </cell>
          <cell r="E5439">
            <v>0</v>
          </cell>
          <cell r="F5439">
            <v>0</v>
          </cell>
          <cell r="G5439">
            <v>0</v>
          </cell>
          <cell r="H5439">
            <v>0</v>
          </cell>
          <cell r="I5439">
            <v>0</v>
          </cell>
          <cell r="J5439">
            <v>0</v>
          </cell>
          <cell r="K5439">
            <v>0</v>
          </cell>
          <cell r="L5439">
            <v>0</v>
          </cell>
          <cell r="M5439">
            <v>0</v>
          </cell>
          <cell r="N5439">
            <v>0</v>
          </cell>
          <cell r="O5439">
            <v>0</v>
          </cell>
          <cell r="P5439">
            <v>0</v>
          </cell>
          <cell r="Q5439">
            <v>0</v>
          </cell>
          <cell r="R5439">
            <v>0</v>
          </cell>
          <cell r="S5439">
            <v>0</v>
          </cell>
          <cell r="T5439">
            <v>0</v>
          </cell>
        </row>
        <row r="5440">
          <cell r="A5440">
            <v>0</v>
          </cell>
          <cell r="B5440" t="str">
            <v>Export Development Reserve...................</v>
          </cell>
          <cell r="C5440">
            <v>0</v>
          </cell>
          <cell r="D5440">
            <v>0</v>
          </cell>
          <cell r="E5440">
            <v>0</v>
          </cell>
          <cell r="F5440">
            <v>0</v>
          </cell>
          <cell r="G5440">
            <v>0</v>
          </cell>
          <cell r="H5440">
            <v>0</v>
          </cell>
          <cell r="I5440">
            <v>0</v>
          </cell>
          <cell r="J5440">
            <v>0</v>
          </cell>
          <cell r="K5440">
            <v>0</v>
          </cell>
          <cell r="L5440">
            <v>0</v>
          </cell>
          <cell r="M5440">
            <v>0</v>
          </cell>
          <cell r="N5440">
            <v>0</v>
          </cell>
          <cell r="O5440">
            <v>0</v>
          </cell>
          <cell r="P5440">
            <v>0</v>
          </cell>
          <cell r="Q5440">
            <v>0</v>
          </cell>
          <cell r="R5440">
            <v>0</v>
          </cell>
          <cell r="S5440">
            <v>0</v>
          </cell>
          <cell r="T5440">
            <v>0</v>
          </cell>
        </row>
        <row r="5441">
          <cell r="A5441">
            <v>11220001</v>
          </cell>
          <cell r="B5441" t="str">
            <v>11220001 Export Development Reserve</v>
          </cell>
          <cell r="C5441">
            <v>0</v>
          </cell>
          <cell r="D5441">
            <v>0</v>
          </cell>
          <cell r="E5441">
            <v>0</v>
          </cell>
          <cell r="F5441">
            <v>0</v>
          </cell>
          <cell r="G5441">
            <v>0</v>
          </cell>
          <cell r="H5441">
            <v>0</v>
          </cell>
          <cell r="I5441">
            <v>0</v>
          </cell>
          <cell r="J5441">
            <v>0</v>
          </cell>
          <cell r="K5441">
            <v>0</v>
          </cell>
          <cell r="L5441">
            <v>0</v>
          </cell>
          <cell r="M5441">
            <v>0</v>
          </cell>
          <cell r="N5441">
            <v>0</v>
          </cell>
          <cell r="O5441">
            <v>0</v>
          </cell>
          <cell r="P5441">
            <v>0</v>
          </cell>
          <cell r="Q5441">
            <v>0</v>
          </cell>
          <cell r="R5441">
            <v>0</v>
          </cell>
          <cell r="S5441">
            <v>0</v>
          </cell>
          <cell r="T5441">
            <v>0</v>
          </cell>
        </row>
        <row r="5442">
          <cell r="A5442">
            <v>185</v>
          </cell>
          <cell r="B5442" t="str">
            <v>Profit &amp; Loss Account........................</v>
          </cell>
          <cell r="C5442">
            <v>0</v>
          </cell>
          <cell r="D5442">
            <v>0</v>
          </cell>
          <cell r="E5442">
            <v>0</v>
          </cell>
          <cell r="F5442">
            <v>-355134948912.73999</v>
          </cell>
          <cell r="G5442">
            <v>-0.19</v>
          </cell>
          <cell r="H5442">
            <v>0</v>
          </cell>
          <cell r="I5442">
            <v>-0.48</v>
          </cell>
          <cell r="J5442">
            <v>0</v>
          </cell>
          <cell r="K5442">
            <v>0</v>
          </cell>
          <cell r="L5442">
            <v>0</v>
          </cell>
          <cell r="M5442">
            <v>0</v>
          </cell>
          <cell r="N5442">
            <v>0</v>
          </cell>
          <cell r="O5442">
            <v>0</v>
          </cell>
          <cell r="P5442">
            <v>0</v>
          </cell>
          <cell r="Q5442">
            <v>0</v>
          </cell>
          <cell r="R5442">
            <v>0</v>
          </cell>
          <cell r="S5442">
            <v>0</v>
          </cell>
          <cell r="T5442">
            <v>-355134948913.40997</v>
          </cell>
        </row>
        <row r="5443">
          <cell r="A5443">
            <v>11030001</v>
          </cell>
          <cell r="B5443" t="str">
            <v>11030001 Profit &amp; Loss Account</v>
          </cell>
          <cell r="C5443">
            <v>562730603.66999996</v>
          </cell>
          <cell r="D5443">
            <v>681829232.07000005</v>
          </cell>
          <cell r="E5443">
            <v>0</v>
          </cell>
          <cell r="F5443">
            <v>-376742981178.27002</v>
          </cell>
          <cell r="G5443">
            <v>-1244250254.71</v>
          </cell>
          <cell r="H5443">
            <v>0</v>
          </cell>
          <cell r="I5443">
            <v>-0.48</v>
          </cell>
          <cell r="J5443">
            <v>0</v>
          </cell>
          <cell r="K5443">
            <v>0</v>
          </cell>
          <cell r="L5443">
            <v>0</v>
          </cell>
          <cell r="M5443">
            <v>0</v>
          </cell>
          <cell r="N5443">
            <v>-77000</v>
          </cell>
          <cell r="O5443">
            <v>0</v>
          </cell>
          <cell r="P5443">
            <v>596.24</v>
          </cell>
          <cell r="Q5443">
            <v>0</v>
          </cell>
          <cell r="R5443">
            <v>0</v>
          </cell>
          <cell r="S5443">
            <v>0</v>
          </cell>
          <cell r="T5443">
            <v>-376742748001.47998</v>
          </cell>
        </row>
        <row r="5444">
          <cell r="A5444">
            <v>11030003</v>
          </cell>
          <cell r="B5444" t="str">
            <v>11030003 Profit &amp; Loss A/c – Depn impact</v>
          </cell>
          <cell r="C5444">
            <v>-562737158.01999998</v>
          </cell>
          <cell r="D5444">
            <v>-681829232.07000005</v>
          </cell>
          <cell r="E5444">
            <v>0</v>
          </cell>
          <cell r="F5444">
            <v>355174895.04000002</v>
          </cell>
          <cell r="G5444">
            <v>1244250254.52</v>
          </cell>
          <cell r="H5444">
            <v>0</v>
          </cell>
          <cell r="I5444">
            <v>0</v>
          </cell>
          <cell r="J5444">
            <v>0</v>
          </cell>
          <cell r="K5444">
            <v>0</v>
          </cell>
          <cell r="L5444">
            <v>0</v>
          </cell>
          <cell r="M5444">
            <v>0</v>
          </cell>
          <cell r="N5444">
            <v>0</v>
          </cell>
          <cell r="O5444">
            <v>0</v>
          </cell>
          <cell r="P5444">
            <v>0</v>
          </cell>
          <cell r="Q5444">
            <v>0</v>
          </cell>
          <cell r="R5444">
            <v>0</v>
          </cell>
          <cell r="S5444">
            <v>0</v>
          </cell>
          <cell r="T5444">
            <v>354858759.47000003</v>
          </cell>
        </row>
        <row r="5445">
          <cell r="A5445">
            <v>11030901</v>
          </cell>
          <cell r="B5445" t="str">
            <v>11030901 Ind-AS  Retained earnings Discounting of Security</v>
          </cell>
          <cell r="C5445">
            <v>0</v>
          </cell>
          <cell r="D5445">
            <v>0</v>
          </cell>
          <cell r="E5445">
            <v>0</v>
          </cell>
          <cell r="F5445">
            <v>0</v>
          </cell>
          <cell r="G5445">
            <v>0</v>
          </cell>
          <cell r="H5445">
            <v>0</v>
          </cell>
          <cell r="I5445">
            <v>0</v>
          </cell>
          <cell r="J5445">
            <v>0</v>
          </cell>
          <cell r="K5445">
            <v>0</v>
          </cell>
          <cell r="L5445">
            <v>343012</v>
          </cell>
          <cell r="M5445">
            <v>0</v>
          </cell>
          <cell r="N5445">
            <v>0</v>
          </cell>
          <cell r="O5445">
            <v>0</v>
          </cell>
          <cell r="P5445">
            <v>0</v>
          </cell>
          <cell r="Q5445">
            <v>0</v>
          </cell>
          <cell r="R5445">
            <v>0</v>
          </cell>
          <cell r="S5445">
            <v>0</v>
          </cell>
          <cell r="T5445">
            <v>343012</v>
          </cell>
        </row>
        <row r="5446">
          <cell r="A5446">
            <v>11030903</v>
          </cell>
          <cell r="B5446" t="str">
            <v>11030903 Ind-AS RE Discountng of Security Deferred Tax</v>
          </cell>
          <cell r="C5446">
            <v>0</v>
          </cell>
          <cell r="D5446">
            <v>0</v>
          </cell>
          <cell r="E5446">
            <v>0</v>
          </cell>
          <cell r="F5446">
            <v>-118709.59</v>
          </cell>
          <cell r="G5446">
            <v>0</v>
          </cell>
          <cell r="H5446">
            <v>0</v>
          </cell>
          <cell r="I5446">
            <v>0</v>
          </cell>
          <cell r="J5446">
            <v>0</v>
          </cell>
          <cell r="K5446">
            <v>0</v>
          </cell>
          <cell r="L5446">
            <v>0</v>
          </cell>
          <cell r="M5446">
            <v>0</v>
          </cell>
          <cell r="N5446">
            <v>0</v>
          </cell>
          <cell r="O5446">
            <v>0</v>
          </cell>
          <cell r="P5446">
            <v>0</v>
          </cell>
          <cell r="Q5446">
            <v>0</v>
          </cell>
          <cell r="R5446">
            <v>0</v>
          </cell>
          <cell r="S5446">
            <v>0</v>
          </cell>
          <cell r="T5446">
            <v>-118709.59</v>
          </cell>
        </row>
        <row r="5447">
          <cell r="A5447">
            <v>11030904</v>
          </cell>
          <cell r="B5447" t="str">
            <v>11030904 Ind-AS  Retained earnings (Trf of Revaluation rese</v>
          </cell>
          <cell r="C5447">
            <v>-64646553.460000001</v>
          </cell>
          <cell r="D5447">
            <v>-19246516.399999999</v>
          </cell>
          <cell r="E5447">
            <v>0</v>
          </cell>
          <cell r="F5447">
            <v>-21980313.649999999</v>
          </cell>
          <cell r="G5447">
            <v>0</v>
          </cell>
          <cell r="H5447">
            <v>0</v>
          </cell>
          <cell r="I5447">
            <v>0</v>
          </cell>
          <cell r="J5447">
            <v>0</v>
          </cell>
          <cell r="K5447">
            <v>0</v>
          </cell>
          <cell r="L5447">
            <v>0</v>
          </cell>
          <cell r="M5447">
            <v>0</v>
          </cell>
          <cell r="N5447">
            <v>0</v>
          </cell>
          <cell r="O5447">
            <v>0</v>
          </cell>
          <cell r="P5447">
            <v>0</v>
          </cell>
          <cell r="Q5447">
            <v>0</v>
          </cell>
          <cell r="R5447">
            <v>0</v>
          </cell>
          <cell r="S5447">
            <v>0</v>
          </cell>
          <cell r="T5447">
            <v>-105873383.51000001</v>
          </cell>
        </row>
        <row r="5448">
          <cell r="A5448">
            <v>11030905</v>
          </cell>
          <cell r="B5448" t="str">
            <v>11030905 Ind-AS  Retained earnings (Warranty Discounting)</v>
          </cell>
          <cell r="C5448">
            <v>-346553176.18000001</v>
          </cell>
          <cell r="D5448">
            <v>-45499056.009999998</v>
          </cell>
          <cell r="E5448">
            <v>-13060124</v>
          </cell>
          <cell r="F5448">
            <v>-814771</v>
          </cell>
          <cell r="G5448">
            <v>-7118050.0199999996</v>
          </cell>
          <cell r="H5448">
            <v>0</v>
          </cell>
          <cell r="I5448">
            <v>0</v>
          </cell>
          <cell r="J5448">
            <v>0</v>
          </cell>
          <cell r="K5448">
            <v>0</v>
          </cell>
          <cell r="L5448">
            <v>0</v>
          </cell>
          <cell r="M5448">
            <v>0</v>
          </cell>
          <cell r="N5448">
            <v>0</v>
          </cell>
          <cell r="O5448">
            <v>0</v>
          </cell>
          <cell r="P5448">
            <v>0</v>
          </cell>
          <cell r="Q5448">
            <v>0</v>
          </cell>
          <cell r="R5448">
            <v>0</v>
          </cell>
          <cell r="S5448">
            <v>0</v>
          </cell>
          <cell r="T5448">
            <v>-413045177.20999998</v>
          </cell>
        </row>
        <row r="5449">
          <cell r="A5449">
            <v>11030906</v>
          </cell>
          <cell r="B5449" t="str">
            <v>11030906 Ind-AS Retaind earning(Warranty Discountin def tax</v>
          </cell>
          <cell r="C5449">
            <v>0</v>
          </cell>
          <cell r="D5449">
            <v>0</v>
          </cell>
          <cell r="E5449">
            <v>0</v>
          </cell>
          <cell r="F5449">
            <v>142664698.97999999</v>
          </cell>
          <cell r="G5449">
            <v>0</v>
          </cell>
          <cell r="H5449">
            <v>0</v>
          </cell>
          <cell r="I5449">
            <v>0</v>
          </cell>
          <cell r="J5449">
            <v>0</v>
          </cell>
          <cell r="K5449">
            <v>0</v>
          </cell>
          <cell r="L5449">
            <v>0</v>
          </cell>
          <cell r="M5449">
            <v>0</v>
          </cell>
          <cell r="N5449">
            <v>0</v>
          </cell>
          <cell r="O5449">
            <v>0</v>
          </cell>
          <cell r="P5449">
            <v>0</v>
          </cell>
          <cell r="Q5449">
            <v>0</v>
          </cell>
          <cell r="R5449">
            <v>0</v>
          </cell>
          <cell r="S5449">
            <v>0</v>
          </cell>
          <cell r="T5449">
            <v>142664698.97999999</v>
          </cell>
        </row>
        <row r="5450">
          <cell r="A5450">
            <v>11030907</v>
          </cell>
          <cell r="B5450" t="str">
            <v>11030907 Ind-AS  Retained earnings (DIE decapitalised)</v>
          </cell>
          <cell r="C5450">
            <v>1534589045.9000001</v>
          </cell>
          <cell r="D5450">
            <v>776579758.19000006</v>
          </cell>
          <cell r="E5450">
            <v>51568332</v>
          </cell>
          <cell r="F5450">
            <v>4188138</v>
          </cell>
          <cell r="G5450">
            <v>46342753.789999999</v>
          </cell>
          <cell r="H5450">
            <v>0</v>
          </cell>
          <cell r="I5450">
            <v>0</v>
          </cell>
          <cell r="J5450">
            <v>0</v>
          </cell>
          <cell r="K5450">
            <v>0</v>
          </cell>
          <cell r="L5450">
            <v>9340354.9100000001</v>
          </cell>
          <cell r="M5450">
            <v>0</v>
          </cell>
          <cell r="N5450">
            <v>0</v>
          </cell>
          <cell r="O5450">
            <v>0</v>
          </cell>
          <cell r="P5450">
            <v>0</v>
          </cell>
          <cell r="Q5450">
            <v>0</v>
          </cell>
          <cell r="R5450">
            <v>0</v>
          </cell>
          <cell r="S5450">
            <v>0</v>
          </cell>
          <cell r="T5450">
            <v>2422608382.79</v>
          </cell>
        </row>
        <row r="5451">
          <cell r="A5451">
            <v>11030908</v>
          </cell>
          <cell r="B5451" t="str">
            <v>11030908 Ind-AS Retained earnings(DIE Decapitalised Def tax</v>
          </cell>
          <cell r="C5451">
            <v>0</v>
          </cell>
          <cell r="D5451">
            <v>0</v>
          </cell>
          <cell r="E5451">
            <v>0</v>
          </cell>
          <cell r="F5451">
            <v>-839711476.70000005</v>
          </cell>
          <cell r="G5451">
            <v>0</v>
          </cell>
          <cell r="H5451">
            <v>0</v>
          </cell>
          <cell r="I5451">
            <v>0</v>
          </cell>
          <cell r="J5451">
            <v>0</v>
          </cell>
          <cell r="K5451">
            <v>0</v>
          </cell>
          <cell r="L5451">
            <v>0</v>
          </cell>
          <cell r="M5451">
            <v>0</v>
          </cell>
          <cell r="N5451">
            <v>0</v>
          </cell>
          <cell r="O5451">
            <v>0</v>
          </cell>
          <cell r="P5451">
            <v>0</v>
          </cell>
          <cell r="Q5451">
            <v>0</v>
          </cell>
          <cell r="R5451">
            <v>0</v>
          </cell>
          <cell r="S5451">
            <v>0</v>
          </cell>
          <cell r="T5451">
            <v>-839711476.70000005</v>
          </cell>
        </row>
        <row r="5452">
          <cell r="A5452">
            <v>11030909</v>
          </cell>
          <cell r="B5452" t="str">
            <v>11030909 Ind-AS  Retained earnings (Wardha Power)</v>
          </cell>
          <cell r="C5452">
            <v>5279999.76</v>
          </cell>
          <cell r="D5452">
            <v>0</v>
          </cell>
          <cell r="E5452">
            <v>0</v>
          </cell>
          <cell r="F5452">
            <v>0</v>
          </cell>
          <cell r="G5452">
            <v>0</v>
          </cell>
          <cell r="H5452">
            <v>0</v>
          </cell>
          <cell r="I5452">
            <v>0</v>
          </cell>
          <cell r="J5452">
            <v>0</v>
          </cell>
          <cell r="K5452">
            <v>0</v>
          </cell>
          <cell r="L5452">
            <v>0</v>
          </cell>
          <cell r="M5452">
            <v>0</v>
          </cell>
          <cell r="N5452">
            <v>0</v>
          </cell>
          <cell r="O5452">
            <v>0</v>
          </cell>
          <cell r="P5452">
            <v>0</v>
          </cell>
          <cell r="Q5452">
            <v>0</v>
          </cell>
          <cell r="R5452">
            <v>0</v>
          </cell>
          <cell r="S5452">
            <v>0</v>
          </cell>
          <cell r="T5452">
            <v>5279999.76</v>
          </cell>
        </row>
        <row r="5453">
          <cell r="A5453">
            <v>11030910</v>
          </cell>
          <cell r="B5453" t="str">
            <v>11030910 Ind-AS  Retained earnings (Hard Furnishings)</v>
          </cell>
          <cell r="C5453">
            <v>0</v>
          </cell>
          <cell r="D5453">
            <v>0</v>
          </cell>
          <cell r="E5453">
            <v>0</v>
          </cell>
          <cell r="F5453">
            <v>0</v>
          </cell>
          <cell r="G5453">
            <v>0</v>
          </cell>
          <cell r="H5453">
            <v>0</v>
          </cell>
          <cell r="I5453">
            <v>0</v>
          </cell>
          <cell r="J5453">
            <v>0</v>
          </cell>
          <cell r="K5453">
            <v>0</v>
          </cell>
          <cell r="L5453">
            <v>0</v>
          </cell>
          <cell r="M5453">
            <v>0</v>
          </cell>
          <cell r="N5453">
            <v>0</v>
          </cell>
          <cell r="O5453">
            <v>0</v>
          </cell>
          <cell r="P5453">
            <v>0</v>
          </cell>
          <cell r="Q5453">
            <v>0</v>
          </cell>
          <cell r="R5453">
            <v>0</v>
          </cell>
          <cell r="S5453">
            <v>0</v>
          </cell>
          <cell r="T5453">
            <v>0</v>
          </cell>
        </row>
        <row r="5454">
          <cell r="A5454">
            <v>11030911</v>
          </cell>
          <cell r="B5454" t="str">
            <v>11030911 Ind-AS  Retained earnings (Forward Contract MTM)</v>
          </cell>
          <cell r="C5454">
            <v>-1297919.3999999999</v>
          </cell>
          <cell r="D5454">
            <v>-1717095.5</v>
          </cell>
          <cell r="E5454">
            <v>0</v>
          </cell>
          <cell r="F5454">
            <v>-526972.22</v>
          </cell>
          <cell r="G5454">
            <v>0</v>
          </cell>
          <cell r="H5454">
            <v>0</v>
          </cell>
          <cell r="I5454">
            <v>0</v>
          </cell>
          <cell r="J5454">
            <v>0</v>
          </cell>
          <cell r="K5454">
            <v>0</v>
          </cell>
          <cell r="L5454">
            <v>0</v>
          </cell>
          <cell r="M5454">
            <v>0</v>
          </cell>
          <cell r="N5454">
            <v>0</v>
          </cell>
          <cell r="O5454">
            <v>0</v>
          </cell>
          <cell r="P5454">
            <v>0</v>
          </cell>
          <cell r="Q5454">
            <v>0</v>
          </cell>
          <cell r="R5454">
            <v>0</v>
          </cell>
          <cell r="S5454">
            <v>0</v>
          </cell>
          <cell r="T5454">
            <v>-3541987.12</v>
          </cell>
        </row>
        <row r="5455">
          <cell r="A5455">
            <v>11030912</v>
          </cell>
          <cell r="B5455" t="str">
            <v>11030912 Ind-AS Retained earnings(Forward Contract Defr tax</v>
          </cell>
          <cell r="C5455">
            <v>0</v>
          </cell>
          <cell r="D5455">
            <v>0</v>
          </cell>
          <cell r="E5455">
            <v>0</v>
          </cell>
          <cell r="F5455">
            <v>1225810.8999999999</v>
          </cell>
          <cell r="G5455">
            <v>0</v>
          </cell>
          <cell r="H5455">
            <v>0</v>
          </cell>
          <cell r="I5455">
            <v>0</v>
          </cell>
          <cell r="J5455">
            <v>0</v>
          </cell>
          <cell r="K5455">
            <v>0</v>
          </cell>
          <cell r="L5455">
            <v>0</v>
          </cell>
          <cell r="M5455">
            <v>0</v>
          </cell>
          <cell r="N5455">
            <v>0</v>
          </cell>
          <cell r="O5455">
            <v>0</v>
          </cell>
          <cell r="P5455">
            <v>0</v>
          </cell>
          <cell r="Q5455">
            <v>0</v>
          </cell>
          <cell r="R5455">
            <v>0</v>
          </cell>
          <cell r="S5455">
            <v>0</v>
          </cell>
          <cell r="T5455">
            <v>1225810.8999999999</v>
          </cell>
        </row>
        <row r="5456">
          <cell r="A5456">
            <v>11030913</v>
          </cell>
          <cell r="B5456" t="str">
            <v>11030913 Ind-AS  Retained earnings (Options MTM)</v>
          </cell>
          <cell r="C5456">
            <v>0</v>
          </cell>
          <cell r="D5456">
            <v>0</v>
          </cell>
          <cell r="E5456">
            <v>0</v>
          </cell>
          <cell r="F5456">
            <v>0</v>
          </cell>
          <cell r="G5456">
            <v>0</v>
          </cell>
          <cell r="H5456">
            <v>0</v>
          </cell>
          <cell r="I5456">
            <v>0</v>
          </cell>
          <cell r="J5456">
            <v>0</v>
          </cell>
          <cell r="K5456">
            <v>0</v>
          </cell>
          <cell r="L5456">
            <v>0</v>
          </cell>
          <cell r="M5456">
            <v>0</v>
          </cell>
          <cell r="N5456">
            <v>0</v>
          </cell>
          <cell r="O5456">
            <v>0</v>
          </cell>
          <cell r="P5456">
            <v>0</v>
          </cell>
          <cell r="Q5456">
            <v>0</v>
          </cell>
          <cell r="R5456">
            <v>0</v>
          </cell>
          <cell r="S5456">
            <v>0</v>
          </cell>
          <cell r="T5456">
            <v>0</v>
          </cell>
        </row>
        <row r="5457">
          <cell r="A5457">
            <v>11030914</v>
          </cell>
          <cell r="B5457" t="str">
            <v>11030914 Ind-AS  Retained earnings (Options MTM Deferrd Tax</v>
          </cell>
          <cell r="C5457">
            <v>0</v>
          </cell>
          <cell r="D5457">
            <v>0</v>
          </cell>
          <cell r="E5457">
            <v>0</v>
          </cell>
          <cell r="F5457">
            <v>0</v>
          </cell>
          <cell r="G5457">
            <v>0</v>
          </cell>
          <cell r="H5457">
            <v>0</v>
          </cell>
          <cell r="I5457">
            <v>0</v>
          </cell>
          <cell r="J5457">
            <v>0</v>
          </cell>
          <cell r="K5457">
            <v>0</v>
          </cell>
          <cell r="L5457">
            <v>0</v>
          </cell>
          <cell r="M5457">
            <v>0</v>
          </cell>
          <cell r="N5457">
            <v>0</v>
          </cell>
          <cell r="O5457">
            <v>0</v>
          </cell>
          <cell r="P5457">
            <v>0</v>
          </cell>
          <cell r="Q5457">
            <v>0</v>
          </cell>
          <cell r="R5457">
            <v>0</v>
          </cell>
          <cell r="S5457">
            <v>0</v>
          </cell>
          <cell r="T5457">
            <v>0</v>
          </cell>
        </row>
        <row r="5458">
          <cell r="A5458">
            <v>11030915</v>
          </cell>
          <cell r="B5458" t="str">
            <v>11030915 Ind-AS Retained earnings (Commodity derivative MTM</v>
          </cell>
          <cell r="C5458">
            <v>-5772800.5</v>
          </cell>
          <cell r="D5458">
            <v>0</v>
          </cell>
          <cell r="E5458">
            <v>0</v>
          </cell>
          <cell r="F5458">
            <v>0</v>
          </cell>
          <cell r="G5458">
            <v>0</v>
          </cell>
          <cell r="H5458">
            <v>0</v>
          </cell>
          <cell r="I5458">
            <v>0</v>
          </cell>
          <cell r="J5458">
            <v>0</v>
          </cell>
          <cell r="K5458">
            <v>0</v>
          </cell>
          <cell r="L5458">
            <v>0</v>
          </cell>
          <cell r="M5458">
            <v>0</v>
          </cell>
          <cell r="N5458">
            <v>0</v>
          </cell>
          <cell r="O5458">
            <v>0</v>
          </cell>
          <cell r="P5458">
            <v>0</v>
          </cell>
          <cell r="Q5458">
            <v>0</v>
          </cell>
          <cell r="R5458">
            <v>0</v>
          </cell>
          <cell r="S5458">
            <v>0</v>
          </cell>
          <cell r="T5458">
            <v>-5772800.5</v>
          </cell>
        </row>
        <row r="5459">
          <cell r="A5459">
            <v>11030916</v>
          </cell>
          <cell r="B5459" t="str">
            <v>11030916 Ind-AS Ret earning(Commodit derivative MTM def tax</v>
          </cell>
          <cell r="C5459">
            <v>0</v>
          </cell>
          <cell r="D5459">
            <v>0</v>
          </cell>
          <cell r="E5459">
            <v>0</v>
          </cell>
          <cell r="F5459">
            <v>1997850.8</v>
          </cell>
          <cell r="G5459">
            <v>0</v>
          </cell>
          <cell r="H5459">
            <v>0</v>
          </cell>
          <cell r="I5459">
            <v>0</v>
          </cell>
          <cell r="J5459">
            <v>0</v>
          </cell>
          <cell r="K5459">
            <v>0</v>
          </cell>
          <cell r="L5459">
            <v>0</v>
          </cell>
          <cell r="M5459">
            <v>0</v>
          </cell>
          <cell r="N5459">
            <v>0</v>
          </cell>
          <cell r="O5459">
            <v>0</v>
          </cell>
          <cell r="P5459">
            <v>0</v>
          </cell>
          <cell r="Q5459">
            <v>0</v>
          </cell>
          <cell r="R5459">
            <v>0</v>
          </cell>
          <cell r="S5459">
            <v>0</v>
          </cell>
          <cell r="T5459">
            <v>1997850.8</v>
          </cell>
        </row>
        <row r="5460">
          <cell r="A5460">
            <v>11030917</v>
          </cell>
          <cell r="B5460" t="str">
            <v>11030917 Ind-AS  Retained earnings (Currency Swaps MTM)</v>
          </cell>
          <cell r="C5460">
            <v>0</v>
          </cell>
          <cell r="D5460">
            <v>0</v>
          </cell>
          <cell r="E5460">
            <v>0</v>
          </cell>
          <cell r="F5460">
            <v>0</v>
          </cell>
          <cell r="G5460">
            <v>0</v>
          </cell>
          <cell r="H5460">
            <v>0</v>
          </cell>
          <cell r="I5460">
            <v>0</v>
          </cell>
          <cell r="J5460">
            <v>0</v>
          </cell>
          <cell r="K5460">
            <v>0</v>
          </cell>
          <cell r="L5460">
            <v>0</v>
          </cell>
          <cell r="M5460">
            <v>0</v>
          </cell>
          <cell r="N5460">
            <v>0</v>
          </cell>
          <cell r="O5460">
            <v>0</v>
          </cell>
          <cell r="P5460">
            <v>0</v>
          </cell>
          <cell r="Q5460">
            <v>0</v>
          </cell>
          <cell r="R5460">
            <v>0</v>
          </cell>
          <cell r="S5460">
            <v>0</v>
          </cell>
          <cell r="T5460">
            <v>0</v>
          </cell>
        </row>
        <row r="5461">
          <cell r="A5461">
            <v>11030918</v>
          </cell>
          <cell r="B5461" t="str">
            <v>11030918 Ind-AS Retained earning(Currency Swaps MTM Def tax</v>
          </cell>
          <cell r="C5461">
            <v>0</v>
          </cell>
          <cell r="D5461">
            <v>0</v>
          </cell>
          <cell r="E5461">
            <v>0</v>
          </cell>
          <cell r="F5461">
            <v>0</v>
          </cell>
          <cell r="G5461">
            <v>0</v>
          </cell>
          <cell r="H5461">
            <v>0</v>
          </cell>
          <cell r="I5461">
            <v>0</v>
          </cell>
          <cell r="J5461">
            <v>0</v>
          </cell>
          <cell r="K5461">
            <v>0</v>
          </cell>
          <cell r="L5461">
            <v>0</v>
          </cell>
          <cell r="M5461">
            <v>0</v>
          </cell>
          <cell r="N5461">
            <v>0</v>
          </cell>
          <cell r="O5461">
            <v>0</v>
          </cell>
          <cell r="P5461">
            <v>0</v>
          </cell>
          <cell r="Q5461">
            <v>0</v>
          </cell>
          <cell r="R5461">
            <v>0</v>
          </cell>
          <cell r="S5461">
            <v>0</v>
          </cell>
          <cell r="T5461">
            <v>0</v>
          </cell>
        </row>
        <row r="5462">
          <cell r="A5462">
            <v>11030919</v>
          </cell>
          <cell r="B5462" t="str">
            <v>11030919 Ind-AS  Retained earnings (Proposed Dividend)</v>
          </cell>
          <cell r="C5462">
            <v>0</v>
          </cell>
          <cell r="D5462">
            <v>0</v>
          </cell>
          <cell r="E5462">
            <v>0</v>
          </cell>
          <cell r="F5462">
            <v>0</v>
          </cell>
          <cell r="G5462">
            <v>0</v>
          </cell>
          <cell r="H5462">
            <v>0</v>
          </cell>
          <cell r="I5462">
            <v>0</v>
          </cell>
          <cell r="J5462">
            <v>0</v>
          </cell>
          <cell r="K5462">
            <v>0</v>
          </cell>
          <cell r="L5462">
            <v>0</v>
          </cell>
          <cell r="M5462">
            <v>0</v>
          </cell>
          <cell r="N5462">
            <v>0</v>
          </cell>
          <cell r="O5462">
            <v>0</v>
          </cell>
          <cell r="P5462">
            <v>0</v>
          </cell>
          <cell r="Q5462">
            <v>0</v>
          </cell>
          <cell r="R5462">
            <v>0</v>
          </cell>
          <cell r="S5462">
            <v>0</v>
          </cell>
          <cell r="T5462">
            <v>0</v>
          </cell>
        </row>
        <row r="5463">
          <cell r="A5463">
            <v>11030920</v>
          </cell>
          <cell r="B5463" t="str">
            <v>11030920 Ind-AS  Retained earnings ( Mutual Fund FVTPL)</v>
          </cell>
          <cell r="C5463">
            <v>0</v>
          </cell>
          <cell r="D5463">
            <v>0</v>
          </cell>
          <cell r="E5463">
            <v>0</v>
          </cell>
          <cell r="F5463">
            <v>-25493372.629999999</v>
          </cell>
          <cell r="G5463">
            <v>0</v>
          </cell>
          <cell r="H5463">
            <v>0</v>
          </cell>
          <cell r="I5463">
            <v>0</v>
          </cell>
          <cell r="J5463">
            <v>0</v>
          </cell>
          <cell r="K5463">
            <v>0</v>
          </cell>
          <cell r="L5463">
            <v>0</v>
          </cell>
          <cell r="M5463">
            <v>0</v>
          </cell>
          <cell r="N5463">
            <v>0</v>
          </cell>
          <cell r="O5463">
            <v>0</v>
          </cell>
          <cell r="P5463">
            <v>0</v>
          </cell>
          <cell r="Q5463">
            <v>0</v>
          </cell>
          <cell r="R5463">
            <v>0</v>
          </cell>
          <cell r="S5463">
            <v>0</v>
          </cell>
          <cell r="T5463">
            <v>-25493372.629999999</v>
          </cell>
        </row>
        <row r="5464">
          <cell r="A5464">
            <v>11030921</v>
          </cell>
          <cell r="B5464" t="str">
            <v>11030921 Ind-AS Retained earning( Mutual Fund FVTPL Def tax</v>
          </cell>
          <cell r="C5464">
            <v>0</v>
          </cell>
          <cell r="D5464">
            <v>0</v>
          </cell>
          <cell r="E5464">
            <v>0</v>
          </cell>
          <cell r="F5464">
            <v>18871464.300000001</v>
          </cell>
          <cell r="G5464">
            <v>0</v>
          </cell>
          <cell r="H5464">
            <v>0</v>
          </cell>
          <cell r="I5464">
            <v>0</v>
          </cell>
          <cell r="J5464">
            <v>0</v>
          </cell>
          <cell r="K5464">
            <v>0</v>
          </cell>
          <cell r="L5464">
            <v>0</v>
          </cell>
          <cell r="M5464">
            <v>0</v>
          </cell>
          <cell r="N5464">
            <v>0</v>
          </cell>
          <cell r="O5464">
            <v>0</v>
          </cell>
          <cell r="P5464">
            <v>0</v>
          </cell>
          <cell r="Q5464">
            <v>0</v>
          </cell>
          <cell r="R5464">
            <v>0</v>
          </cell>
          <cell r="S5464">
            <v>0</v>
          </cell>
          <cell r="T5464">
            <v>18871464.300000001</v>
          </cell>
        </row>
        <row r="5465">
          <cell r="A5465">
            <v>11030922</v>
          </cell>
          <cell r="B5465" t="str">
            <v>11030922 Ind-AS  Retained earnings ( Employee Loan Discount</v>
          </cell>
          <cell r="C5465">
            <v>0</v>
          </cell>
          <cell r="D5465">
            <v>0</v>
          </cell>
          <cell r="E5465">
            <v>0</v>
          </cell>
          <cell r="F5465">
            <v>6230547.4100000001</v>
          </cell>
          <cell r="G5465">
            <v>0</v>
          </cell>
          <cell r="H5465">
            <v>0</v>
          </cell>
          <cell r="I5465">
            <v>0</v>
          </cell>
          <cell r="J5465">
            <v>0</v>
          </cell>
          <cell r="K5465">
            <v>0</v>
          </cell>
          <cell r="L5465">
            <v>0</v>
          </cell>
          <cell r="M5465">
            <v>0</v>
          </cell>
          <cell r="N5465">
            <v>0</v>
          </cell>
          <cell r="O5465">
            <v>0</v>
          </cell>
          <cell r="P5465">
            <v>0</v>
          </cell>
          <cell r="Q5465">
            <v>0</v>
          </cell>
          <cell r="R5465">
            <v>0</v>
          </cell>
          <cell r="S5465">
            <v>0</v>
          </cell>
          <cell r="T5465">
            <v>6230547.4100000001</v>
          </cell>
        </row>
        <row r="5466">
          <cell r="A5466">
            <v>11030923</v>
          </cell>
          <cell r="B5466" t="str">
            <v>11030923 Ind-AS Retaind earning(Employee Loan Disc def tax)</v>
          </cell>
          <cell r="C5466">
            <v>0</v>
          </cell>
          <cell r="D5466">
            <v>0</v>
          </cell>
          <cell r="E5466">
            <v>0</v>
          </cell>
          <cell r="F5466">
            <v>-2156267.85</v>
          </cell>
          <cell r="G5466">
            <v>0</v>
          </cell>
          <cell r="H5466">
            <v>0</v>
          </cell>
          <cell r="I5466">
            <v>0</v>
          </cell>
          <cell r="J5466">
            <v>0</v>
          </cell>
          <cell r="K5466">
            <v>0</v>
          </cell>
          <cell r="L5466">
            <v>0</v>
          </cell>
          <cell r="M5466">
            <v>0</v>
          </cell>
          <cell r="N5466">
            <v>0</v>
          </cell>
          <cell r="O5466">
            <v>0</v>
          </cell>
          <cell r="P5466">
            <v>0</v>
          </cell>
          <cell r="Q5466">
            <v>0</v>
          </cell>
          <cell r="R5466">
            <v>0</v>
          </cell>
          <cell r="S5466">
            <v>0</v>
          </cell>
          <cell r="T5466">
            <v>-2156267.85</v>
          </cell>
        </row>
        <row r="5467">
          <cell r="A5467">
            <v>11030924</v>
          </cell>
          <cell r="B5467" t="str">
            <v>11030924 Ind-AS Ret ear(Discounting of Deferrd paymnt liabi</v>
          </cell>
          <cell r="C5467">
            <v>0</v>
          </cell>
          <cell r="D5467">
            <v>0</v>
          </cell>
          <cell r="E5467">
            <v>0</v>
          </cell>
          <cell r="F5467">
            <v>-94870076.390000001</v>
          </cell>
          <cell r="G5467">
            <v>0</v>
          </cell>
          <cell r="H5467">
            <v>0</v>
          </cell>
          <cell r="I5467">
            <v>0</v>
          </cell>
          <cell r="J5467">
            <v>0</v>
          </cell>
          <cell r="K5467">
            <v>0</v>
          </cell>
          <cell r="L5467">
            <v>0</v>
          </cell>
          <cell r="M5467">
            <v>0</v>
          </cell>
          <cell r="N5467">
            <v>0</v>
          </cell>
          <cell r="O5467">
            <v>0</v>
          </cell>
          <cell r="P5467">
            <v>0</v>
          </cell>
          <cell r="Q5467">
            <v>0</v>
          </cell>
          <cell r="R5467">
            <v>0</v>
          </cell>
          <cell r="S5467">
            <v>0</v>
          </cell>
          <cell r="T5467">
            <v>-94870076.390000001</v>
          </cell>
        </row>
        <row r="5468">
          <cell r="A5468">
            <v>11030925</v>
          </cell>
          <cell r="B5468" t="str">
            <v>11030925 Ind-AS Ret ear(Discount of Def paymnt liab def tax</v>
          </cell>
          <cell r="C5468">
            <v>0</v>
          </cell>
          <cell r="D5468">
            <v>0</v>
          </cell>
          <cell r="E5468">
            <v>0</v>
          </cell>
          <cell r="F5468">
            <v>32832636</v>
          </cell>
          <cell r="G5468">
            <v>0</v>
          </cell>
          <cell r="H5468">
            <v>0</v>
          </cell>
          <cell r="I5468">
            <v>0</v>
          </cell>
          <cell r="J5468">
            <v>0</v>
          </cell>
          <cell r="K5468">
            <v>0</v>
          </cell>
          <cell r="L5468">
            <v>0</v>
          </cell>
          <cell r="M5468">
            <v>0</v>
          </cell>
          <cell r="N5468">
            <v>0</v>
          </cell>
          <cell r="O5468">
            <v>0</v>
          </cell>
          <cell r="P5468">
            <v>0</v>
          </cell>
          <cell r="Q5468">
            <v>0</v>
          </cell>
          <cell r="R5468">
            <v>0</v>
          </cell>
          <cell r="S5468">
            <v>0</v>
          </cell>
          <cell r="T5468">
            <v>32832636</v>
          </cell>
        </row>
        <row r="5469">
          <cell r="A5469">
            <v>11030926</v>
          </cell>
          <cell r="B5469" t="str">
            <v>11030926 Ind-AS  Retained earnings ( ESOP Trust Consolidati</v>
          </cell>
          <cell r="C5469">
            <v>0</v>
          </cell>
          <cell r="D5469">
            <v>0</v>
          </cell>
          <cell r="E5469">
            <v>0</v>
          </cell>
          <cell r="F5469">
            <v>9632003979.6700001</v>
          </cell>
          <cell r="G5469">
            <v>0</v>
          </cell>
          <cell r="H5469">
            <v>0</v>
          </cell>
          <cell r="I5469">
            <v>0</v>
          </cell>
          <cell r="J5469">
            <v>0</v>
          </cell>
          <cell r="K5469">
            <v>0</v>
          </cell>
          <cell r="L5469">
            <v>0</v>
          </cell>
          <cell r="M5469">
            <v>0</v>
          </cell>
          <cell r="N5469">
            <v>0</v>
          </cell>
          <cell r="O5469">
            <v>0</v>
          </cell>
          <cell r="P5469">
            <v>0</v>
          </cell>
          <cell r="Q5469">
            <v>0</v>
          </cell>
          <cell r="R5469">
            <v>0</v>
          </cell>
          <cell r="S5469">
            <v>0</v>
          </cell>
          <cell r="T5469">
            <v>9632003979.6700001</v>
          </cell>
        </row>
        <row r="5470">
          <cell r="A5470">
            <v>11030927</v>
          </cell>
          <cell r="B5470" t="str">
            <v>11030927 Ind-AS  Retained earnings ( ESOP Trust Elimination</v>
          </cell>
          <cell r="C5470">
            <v>0</v>
          </cell>
          <cell r="D5470">
            <v>0</v>
          </cell>
          <cell r="E5470">
            <v>0</v>
          </cell>
          <cell r="F5470">
            <v>0</v>
          </cell>
          <cell r="G5470">
            <v>0</v>
          </cell>
          <cell r="H5470">
            <v>0</v>
          </cell>
          <cell r="I5470">
            <v>0</v>
          </cell>
          <cell r="J5470">
            <v>0</v>
          </cell>
          <cell r="K5470">
            <v>0</v>
          </cell>
          <cell r="L5470">
            <v>0</v>
          </cell>
          <cell r="M5470">
            <v>0</v>
          </cell>
          <cell r="N5470">
            <v>0</v>
          </cell>
          <cell r="O5470">
            <v>0</v>
          </cell>
          <cell r="P5470">
            <v>0</v>
          </cell>
          <cell r="Q5470">
            <v>0</v>
          </cell>
          <cell r="R5470">
            <v>0</v>
          </cell>
          <cell r="S5470">
            <v>0</v>
          </cell>
          <cell r="T5470">
            <v>0</v>
          </cell>
        </row>
        <row r="5471">
          <cell r="A5471">
            <v>11030930</v>
          </cell>
          <cell r="B5471" t="str">
            <v>11030930 Ind-AS  Retained earnings (Tax on Proposed Dividen</v>
          </cell>
          <cell r="C5471">
            <v>0</v>
          </cell>
          <cell r="D5471">
            <v>0</v>
          </cell>
          <cell r="E5471">
            <v>0</v>
          </cell>
          <cell r="F5471">
            <v>0</v>
          </cell>
          <cell r="G5471">
            <v>0</v>
          </cell>
          <cell r="H5471">
            <v>0</v>
          </cell>
          <cell r="I5471">
            <v>0</v>
          </cell>
          <cell r="J5471">
            <v>0</v>
          </cell>
          <cell r="K5471">
            <v>0</v>
          </cell>
          <cell r="L5471">
            <v>0</v>
          </cell>
          <cell r="M5471">
            <v>0</v>
          </cell>
          <cell r="N5471">
            <v>0</v>
          </cell>
          <cell r="O5471">
            <v>0</v>
          </cell>
          <cell r="P5471">
            <v>0</v>
          </cell>
          <cell r="Q5471">
            <v>0</v>
          </cell>
          <cell r="R5471">
            <v>0</v>
          </cell>
          <cell r="S5471">
            <v>0</v>
          </cell>
          <cell r="T5471">
            <v>0</v>
          </cell>
        </row>
        <row r="5472">
          <cell r="A5472">
            <v>11030932</v>
          </cell>
          <cell r="B5472" t="str">
            <v>11030932 Ind-AS Retaind earning(Hard Furnishing Deferrd Tax</v>
          </cell>
          <cell r="C5472">
            <v>0</v>
          </cell>
          <cell r="D5472">
            <v>0</v>
          </cell>
          <cell r="E5472">
            <v>0</v>
          </cell>
          <cell r="F5472">
            <v>0</v>
          </cell>
          <cell r="G5472">
            <v>0</v>
          </cell>
          <cell r="H5472">
            <v>0</v>
          </cell>
          <cell r="I5472">
            <v>0</v>
          </cell>
          <cell r="J5472">
            <v>0</v>
          </cell>
          <cell r="K5472">
            <v>0</v>
          </cell>
          <cell r="L5472">
            <v>0</v>
          </cell>
          <cell r="M5472">
            <v>0</v>
          </cell>
          <cell r="N5472">
            <v>0</v>
          </cell>
          <cell r="O5472">
            <v>0</v>
          </cell>
          <cell r="P5472">
            <v>0</v>
          </cell>
          <cell r="Q5472">
            <v>0</v>
          </cell>
          <cell r="R5472">
            <v>0</v>
          </cell>
          <cell r="S5472">
            <v>0</v>
          </cell>
          <cell r="T5472">
            <v>0</v>
          </cell>
        </row>
        <row r="5473">
          <cell r="A5473">
            <v>11030933</v>
          </cell>
          <cell r="B5473" t="str">
            <v>11030933 Ind-AS  Retained earnings (Service coupoun )</v>
          </cell>
          <cell r="C5473">
            <v>-1947428.25</v>
          </cell>
          <cell r="D5473">
            <v>-42155537.189999998</v>
          </cell>
          <cell r="E5473">
            <v>0</v>
          </cell>
          <cell r="F5473">
            <v>0</v>
          </cell>
          <cell r="G5473">
            <v>-11900960.59</v>
          </cell>
          <cell r="H5473">
            <v>0</v>
          </cell>
          <cell r="I5473">
            <v>0</v>
          </cell>
          <cell r="J5473">
            <v>0</v>
          </cell>
          <cell r="K5473">
            <v>0</v>
          </cell>
          <cell r="L5473">
            <v>0</v>
          </cell>
          <cell r="M5473">
            <v>0</v>
          </cell>
          <cell r="N5473">
            <v>0</v>
          </cell>
          <cell r="O5473">
            <v>0</v>
          </cell>
          <cell r="P5473">
            <v>0</v>
          </cell>
          <cell r="Q5473">
            <v>0</v>
          </cell>
          <cell r="R5473">
            <v>0</v>
          </cell>
          <cell r="S5473">
            <v>0</v>
          </cell>
          <cell r="T5473">
            <v>-56003926.030000001</v>
          </cell>
        </row>
        <row r="5474">
          <cell r="A5474">
            <v>11030934</v>
          </cell>
          <cell r="B5474" t="str">
            <v>11030934 Ind-AS  Retaind earnings(Service coupon Deferd tax</v>
          </cell>
          <cell r="C5474">
            <v>0</v>
          </cell>
          <cell r="D5474">
            <v>0</v>
          </cell>
          <cell r="E5474">
            <v>0</v>
          </cell>
          <cell r="F5474">
            <v>19381838.719999999</v>
          </cell>
          <cell r="G5474">
            <v>0</v>
          </cell>
          <cell r="H5474">
            <v>0</v>
          </cell>
          <cell r="I5474">
            <v>0</v>
          </cell>
          <cell r="J5474">
            <v>0</v>
          </cell>
          <cell r="K5474">
            <v>0</v>
          </cell>
          <cell r="L5474">
            <v>0</v>
          </cell>
          <cell r="M5474">
            <v>0</v>
          </cell>
          <cell r="N5474">
            <v>0</v>
          </cell>
          <cell r="O5474">
            <v>0</v>
          </cell>
          <cell r="P5474">
            <v>0</v>
          </cell>
          <cell r="Q5474">
            <v>0</v>
          </cell>
          <cell r="R5474">
            <v>0</v>
          </cell>
          <cell r="S5474">
            <v>0</v>
          </cell>
          <cell r="T5474">
            <v>19381838.719999999</v>
          </cell>
        </row>
        <row r="5475">
          <cell r="A5475">
            <v>11030935</v>
          </cell>
          <cell r="B5475" t="str">
            <v>11030935 Ind-AS Retained earnings{ESOP FV(-)Intrinsic Value</v>
          </cell>
          <cell r="C5475">
            <v>0</v>
          </cell>
          <cell r="D5475">
            <v>0</v>
          </cell>
          <cell r="E5475">
            <v>0</v>
          </cell>
          <cell r="F5475">
            <v>-57712836</v>
          </cell>
          <cell r="G5475">
            <v>0</v>
          </cell>
          <cell r="H5475">
            <v>0</v>
          </cell>
          <cell r="I5475">
            <v>0</v>
          </cell>
          <cell r="J5475">
            <v>0</v>
          </cell>
          <cell r="K5475">
            <v>0</v>
          </cell>
          <cell r="L5475">
            <v>0</v>
          </cell>
          <cell r="M5475">
            <v>0</v>
          </cell>
          <cell r="N5475">
            <v>0</v>
          </cell>
          <cell r="O5475">
            <v>0</v>
          </cell>
          <cell r="P5475">
            <v>0</v>
          </cell>
          <cell r="Q5475">
            <v>0</v>
          </cell>
          <cell r="R5475">
            <v>0</v>
          </cell>
          <cell r="S5475">
            <v>0</v>
          </cell>
          <cell r="T5475">
            <v>-57712836</v>
          </cell>
        </row>
        <row r="5476">
          <cell r="A5476">
            <v>11030938</v>
          </cell>
          <cell r="B5476" t="str">
            <v>11030938 Ind-AS Retaind earning(Reversal-Current Invest MTM</v>
          </cell>
          <cell r="C5476">
            <v>0</v>
          </cell>
          <cell r="D5476">
            <v>0</v>
          </cell>
          <cell r="E5476">
            <v>0</v>
          </cell>
          <cell r="F5476">
            <v>-29035824</v>
          </cell>
          <cell r="G5476">
            <v>0</v>
          </cell>
          <cell r="H5476">
            <v>0</v>
          </cell>
          <cell r="I5476">
            <v>0</v>
          </cell>
          <cell r="J5476">
            <v>0</v>
          </cell>
          <cell r="K5476">
            <v>0</v>
          </cell>
          <cell r="L5476">
            <v>0</v>
          </cell>
          <cell r="M5476">
            <v>0</v>
          </cell>
          <cell r="N5476">
            <v>0</v>
          </cell>
          <cell r="O5476">
            <v>0</v>
          </cell>
          <cell r="P5476">
            <v>0</v>
          </cell>
          <cell r="Q5476">
            <v>0</v>
          </cell>
          <cell r="R5476">
            <v>0</v>
          </cell>
          <cell r="S5476">
            <v>0</v>
          </cell>
          <cell r="T5476">
            <v>-29035824</v>
          </cell>
        </row>
        <row r="5477">
          <cell r="A5477">
            <v>11030939</v>
          </cell>
          <cell r="B5477" t="str">
            <v>11030939 Ind-AS Retaind earngs(Revrsl-Curr InvstMTM Def Tax</v>
          </cell>
          <cell r="C5477">
            <v>0</v>
          </cell>
          <cell r="D5477">
            <v>0</v>
          </cell>
          <cell r="E5477">
            <v>0</v>
          </cell>
          <cell r="F5477">
            <v>0</v>
          </cell>
          <cell r="G5477">
            <v>0</v>
          </cell>
          <cell r="H5477">
            <v>0</v>
          </cell>
          <cell r="I5477">
            <v>0</v>
          </cell>
          <cell r="J5477">
            <v>0</v>
          </cell>
          <cell r="K5477">
            <v>0</v>
          </cell>
          <cell r="L5477">
            <v>0</v>
          </cell>
          <cell r="M5477">
            <v>0</v>
          </cell>
          <cell r="N5477">
            <v>0</v>
          </cell>
          <cell r="O5477">
            <v>0</v>
          </cell>
          <cell r="P5477">
            <v>0</v>
          </cell>
          <cell r="Q5477">
            <v>0</v>
          </cell>
          <cell r="R5477">
            <v>0</v>
          </cell>
          <cell r="S5477">
            <v>0</v>
          </cell>
          <cell r="T5477">
            <v>0</v>
          </cell>
        </row>
        <row r="5478">
          <cell r="A5478">
            <v>11030940</v>
          </cell>
          <cell r="B5478" t="str">
            <v>11030940 Ind-AS Retained earnings (EIR)</v>
          </cell>
          <cell r="C5478">
            <v>0</v>
          </cell>
          <cell r="D5478">
            <v>0</v>
          </cell>
          <cell r="E5478">
            <v>0</v>
          </cell>
          <cell r="F5478">
            <v>0</v>
          </cell>
          <cell r="G5478">
            <v>0</v>
          </cell>
          <cell r="H5478">
            <v>0</v>
          </cell>
          <cell r="I5478">
            <v>0</v>
          </cell>
          <cell r="J5478">
            <v>0</v>
          </cell>
          <cell r="K5478">
            <v>0</v>
          </cell>
          <cell r="L5478">
            <v>0</v>
          </cell>
          <cell r="M5478">
            <v>0</v>
          </cell>
          <cell r="N5478">
            <v>0</v>
          </cell>
          <cell r="O5478">
            <v>0</v>
          </cell>
          <cell r="P5478">
            <v>0</v>
          </cell>
          <cell r="Q5478">
            <v>0</v>
          </cell>
          <cell r="R5478">
            <v>0</v>
          </cell>
          <cell r="S5478">
            <v>0</v>
          </cell>
          <cell r="T5478">
            <v>0</v>
          </cell>
        </row>
        <row r="5479">
          <cell r="A5479">
            <v>11030941</v>
          </cell>
          <cell r="B5479" t="str">
            <v>11030941 Ind-AS Retained earnings(EIR Def tax)</v>
          </cell>
          <cell r="C5479">
            <v>0</v>
          </cell>
          <cell r="D5479">
            <v>0</v>
          </cell>
          <cell r="E5479">
            <v>0</v>
          </cell>
          <cell r="F5479">
            <v>0</v>
          </cell>
          <cell r="G5479">
            <v>0</v>
          </cell>
          <cell r="H5479">
            <v>0</v>
          </cell>
          <cell r="I5479">
            <v>0</v>
          </cell>
          <cell r="J5479">
            <v>0</v>
          </cell>
          <cell r="K5479">
            <v>0</v>
          </cell>
          <cell r="L5479">
            <v>0</v>
          </cell>
          <cell r="M5479">
            <v>0</v>
          </cell>
          <cell r="N5479">
            <v>0</v>
          </cell>
          <cell r="O5479">
            <v>0</v>
          </cell>
          <cell r="P5479">
            <v>0</v>
          </cell>
          <cell r="Q5479">
            <v>0</v>
          </cell>
          <cell r="R5479">
            <v>0</v>
          </cell>
          <cell r="S5479">
            <v>0</v>
          </cell>
          <cell r="T5479">
            <v>0</v>
          </cell>
        </row>
        <row r="5480">
          <cell r="A5480">
            <v>11030943</v>
          </cell>
          <cell r="B5480" t="str">
            <v>11030943 Ind-AS  Retained earnings (FCMITDA )</v>
          </cell>
          <cell r="C5480">
            <v>0</v>
          </cell>
          <cell r="D5480">
            <v>0</v>
          </cell>
          <cell r="E5480">
            <v>0</v>
          </cell>
          <cell r="F5480">
            <v>795846578.25999999</v>
          </cell>
          <cell r="G5480">
            <v>0</v>
          </cell>
          <cell r="H5480">
            <v>0</v>
          </cell>
          <cell r="I5480">
            <v>0</v>
          </cell>
          <cell r="J5480">
            <v>0</v>
          </cell>
          <cell r="K5480">
            <v>0</v>
          </cell>
          <cell r="L5480">
            <v>0</v>
          </cell>
          <cell r="M5480">
            <v>0</v>
          </cell>
          <cell r="N5480">
            <v>0</v>
          </cell>
          <cell r="O5480">
            <v>0</v>
          </cell>
          <cell r="P5480">
            <v>0</v>
          </cell>
          <cell r="Q5480">
            <v>0</v>
          </cell>
          <cell r="R5480">
            <v>0</v>
          </cell>
          <cell r="S5480">
            <v>0</v>
          </cell>
          <cell r="T5480">
            <v>795846578.25999999</v>
          </cell>
        </row>
        <row r="5481">
          <cell r="A5481">
            <v>11030944</v>
          </cell>
          <cell r="B5481" t="str">
            <v>11030944 Ind-AS  Retained earnings (FCMITDA -Deferred Tax)</v>
          </cell>
          <cell r="C5481">
            <v>0</v>
          </cell>
          <cell r="D5481">
            <v>0</v>
          </cell>
          <cell r="E5481">
            <v>0</v>
          </cell>
          <cell r="F5481">
            <v>-275426583.80000001</v>
          </cell>
          <cell r="G5481">
            <v>0</v>
          </cell>
          <cell r="H5481">
            <v>0</v>
          </cell>
          <cell r="I5481">
            <v>0</v>
          </cell>
          <cell r="J5481">
            <v>0</v>
          </cell>
          <cell r="K5481">
            <v>0</v>
          </cell>
          <cell r="L5481">
            <v>0</v>
          </cell>
          <cell r="M5481">
            <v>0</v>
          </cell>
          <cell r="N5481">
            <v>0</v>
          </cell>
          <cell r="O5481">
            <v>0</v>
          </cell>
          <cell r="P5481">
            <v>0</v>
          </cell>
          <cell r="Q5481">
            <v>0</v>
          </cell>
          <cell r="R5481">
            <v>0</v>
          </cell>
          <cell r="S5481">
            <v>0</v>
          </cell>
          <cell r="T5481">
            <v>-275426583.80000001</v>
          </cell>
        </row>
        <row r="5482">
          <cell r="A5482">
            <v>11030960</v>
          </cell>
          <cell r="B5482" t="str">
            <v>11030960 Ind-AS  Retained earnings (Trnsfer from N1 to 0L)</v>
          </cell>
          <cell r="C5482">
            <v>70409015.319999993</v>
          </cell>
          <cell r="D5482">
            <v>141192101.41999999</v>
          </cell>
          <cell r="E5482">
            <v>11987441.880000001</v>
          </cell>
          <cell r="F5482">
            <v>-10473107669.219999</v>
          </cell>
          <cell r="G5482">
            <v>-27323743.18</v>
          </cell>
          <cell r="H5482">
            <v>0</v>
          </cell>
          <cell r="I5482">
            <v>0</v>
          </cell>
          <cell r="J5482">
            <v>0</v>
          </cell>
          <cell r="K5482">
            <v>0</v>
          </cell>
          <cell r="L5482">
            <v>3686450.77</v>
          </cell>
          <cell r="M5482">
            <v>0</v>
          </cell>
          <cell r="N5482">
            <v>0</v>
          </cell>
          <cell r="O5482">
            <v>0</v>
          </cell>
          <cell r="P5482">
            <v>-596.24</v>
          </cell>
          <cell r="Q5482">
            <v>0</v>
          </cell>
          <cell r="R5482">
            <v>0</v>
          </cell>
          <cell r="S5482">
            <v>0</v>
          </cell>
          <cell r="T5482">
            <v>-10273156999.25</v>
          </cell>
        </row>
        <row r="5483">
          <cell r="A5483">
            <v>11030961</v>
          </cell>
          <cell r="B5483" t="str">
            <v>11030961 Ind-AS  Retained earnings ECL</v>
          </cell>
          <cell r="C5483">
            <v>0</v>
          </cell>
          <cell r="D5483">
            <v>0</v>
          </cell>
          <cell r="E5483">
            <v>0</v>
          </cell>
          <cell r="F5483">
            <v>0</v>
          </cell>
          <cell r="G5483">
            <v>0</v>
          </cell>
          <cell r="H5483">
            <v>0</v>
          </cell>
          <cell r="I5483">
            <v>0</v>
          </cell>
          <cell r="J5483">
            <v>0</v>
          </cell>
          <cell r="K5483">
            <v>0</v>
          </cell>
          <cell r="L5483">
            <v>0</v>
          </cell>
          <cell r="M5483">
            <v>0</v>
          </cell>
          <cell r="N5483">
            <v>0</v>
          </cell>
          <cell r="O5483">
            <v>0</v>
          </cell>
          <cell r="P5483">
            <v>0</v>
          </cell>
          <cell r="Q5483">
            <v>0</v>
          </cell>
          <cell r="R5483">
            <v>0</v>
          </cell>
          <cell r="S5483">
            <v>0</v>
          </cell>
          <cell r="T5483">
            <v>0</v>
          </cell>
        </row>
        <row r="5484">
          <cell r="A5484">
            <v>11030962</v>
          </cell>
          <cell r="B5484" t="str">
            <v>11030962 Ind-AS  Retained earnings ECL - Deferred Tax</v>
          </cell>
          <cell r="C5484">
            <v>0</v>
          </cell>
          <cell r="D5484">
            <v>0</v>
          </cell>
          <cell r="E5484">
            <v>0</v>
          </cell>
          <cell r="F5484">
            <v>0</v>
          </cell>
          <cell r="G5484">
            <v>0</v>
          </cell>
          <cell r="H5484">
            <v>0</v>
          </cell>
          <cell r="I5484">
            <v>0</v>
          </cell>
          <cell r="J5484">
            <v>0</v>
          </cell>
          <cell r="K5484">
            <v>0</v>
          </cell>
          <cell r="L5484">
            <v>0</v>
          </cell>
          <cell r="M5484">
            <v>0</v>
          </cell>
          <cell r="N5484">
            <v>0</v>
          </cell>
          <cell r="O5484">
            <v>0</v>
          </cell>
          <cell r="P5484">
            <v>0</v>
          </cell>
          <cell r="Q5484">
            <v>0</v>
          </cell>
          <cell r="R5484">
            <v>0</v>
          </cell>
          <cell r="S5484">
            <v>0</v>
          </cell>
          <cell r="T5484">
            <v>0</v>
          </cell>
        </row>
        <row r="5485">
          <cell r="A5485">
            <v>11030966</v>
          </cell>
          <cell r="B5485" t="str">
            <v>11030966 IND AS- Retained earnings (profit transfer to HO)</v>
          </cell>
          <cell r="C5485">
            <v>-1190053628.5</v>
          </cell>
          <cell r="D5485">
            <v>-809153654.50999999</v>
          </cell>
          <cell r="E5485">
            <v>-50495649.880000003</v>
          </cell>
          <cell r="F5485">
            <v>2211225196.75</v>
          </cell>
          <cell r="G5485">
            <v>0</v>
          </cell>
          <cell r="H5485">
            <v>0</v>
          </cell>
          <cell r="I5485">
            <v>0</v>
          </cell>
          <cell r="J5485">
            <v>0</v>
          </cell>
          <cell r="K5485">
            <v>0</v>
          </cell>
          <cell r="L5485">
            <v>-13369817.68</v>
          </cell>
          <cell r="M5485">
            <v>0</v>
          </cell>
          <cell r="N5485">
            <v>77000</v>
          </cell>
          <cell r="O5485">
            <v>0</v>
          </cell>
          <cell r="P5485">
            <v>0</v>
          </cell>
          <cell r="Q5485">
            <v>0</v>
          </cell>
          <cell r="R5485">
            <v>0</v>
          </cell>
          <cell r="S5485">
            <v>0</v>
          </cell>
          <cell r="T5485">
            <v>148229446.18000001</v>
          </cell>
        </row>
        <row r="5486">
          <cell r="A5486">
            <v>11030973</v>
          </cell>
          <cell r="B5486" t="str">
            <v>6*  Retained Earnings - Transfer To DRR</v>
          </cell>
          <cell r="C5486">
            <v>0</v>
          </cell>
          <cell r="D5486">
            <v>0</v>
          </cell>
          <cell r="E5486">
            <v>0</v>
          </cell>
          <cell r="F5486">
            <v>0</v>
          </cell>
          <cell r="G5486">
            <v>0</v>
          </cell>
          <cell r="H5486">
            <v>0</v>
          </cell>
          <cell r="I5486">
            <v>0</v>
          </cell>
          <cell r="J5486">
            <v>0</v>
          </cell>
          <cell r="K5486">
            <v>0</v>
          </cell>
          <cell r="L5486">
            <v>0</v>
          </cell>
          <cell r="M5486">
            <v>0</v>
          </cell>
          <cell r="N5486">
            <v>0</v>
          </cell>
          <cell r="O5486">
            <v>0</v>
          </cell>
          <cell r="P5486">
            <v>0</v>
          </cell>
          <cell r="Q5486">
            <v>0</v>
          </cell>
          <cell r="R5486">
            <v>0</v>
          </cell>
          <cell r="S5486">
            <v>0</v>
          </cell>
          <cell r="T5486">
            <v>0</v>
          </cell>
        </row>
        <row r="5487">
          <cell r="A5487">
            <v>11030974</v>
          </cell>
          <cell r="B5487" t="str">
            <v>Retained Earnings - Transfer From DRR</v>
          </cell>
          <cell r="C5487">
            <v>7.0000000000000007E-2</v>
          </cell>
          <cell r="D5487">
            <v>0</v>
          </cell>
          <cell r="E5487">
            <v>0</v>
          </cell>
          <cell r="F5487">
            <v>0</v>
          </cell>
          <cell r="G5487">
            <v>0</v>
          </cell>
          <cell r="H5487">
            <v>0</v>
          </cell>
          <cell r="I5487">
            <v>0</v>
          </cell>
          <cell r="J5487">
            <v>0</v>
          </cell>
          <cell r="K5487">
            <v>0</v>
          </cell>
          <cell r="L5487">
            <v>0</v>
          </cell>
          <cell r="M5487">
            <v>0</v>
          </cell>
          <cell r="N5487">
            <v>0</v>
          </cell>
          <cell r="O5487">
            <v>0</v>
          </cell>
          <cell r="P5487">
            <v>0</v>
          </cell>
          <cell r="Q5487">
            <v>0</v>
          </cell>
          <cell r="R5487">
            <v>0</v>
          </cell>
          <cell r="S5487">
            <v>0</v>
          </cell>
          <cell r="T5487">
            <v>7.0000000000000007E-2</v>
          </cell>
        </row>
        <row r="5488">
          <cell r="A5488">
            <v>11030975</v>
          </cell>
          <cell r="B5488" t="str">
            <v>6*  Retained Earnings - Dividend Payable</v>
          </cell>
          <cell r="C5488">
            <v>0.08</v>
          </cell>
          <cell r="D5488">
            <v>0</v>
          </cell>
          <cell r="E5488">
            <v>0</v>
          </cell>
          <cell r="F5488">
            <v>20207343503.75</v>
          </cell>
          <cell r="G5488">
            <v>0</v>
          </cell>
          <cell r="H5488">
            <v>0</v>
          </cell>
          <cell r="I5488">
            <v>0</v>
          </cell>
          <cell r="J5488">
            <v>0</v>
          </cell>
          <cell r="K5488">
            <v>0</v>
          </cell>
          <cell r="L5488">
            <v>0</v>
          </cell>
          <cell r="M5488">
            <v>0</v>
          </cell>
          <cell r="N5488">
            <v>0</v>
          </cell>
          <cell r="O5488">
            <v>0</v>
          </cell>
          <cell r="P5488">
            <v>0</v>
          </cell>
          <cell r="Q5488">
            <v>0</v>
          </cell>
          <cell r="R5488">
            <v>0</v>
          </cell>
          <cell r="S5488">
            <v>0</v>
          </cell>
          <cell r="T5488">
            <v>20207343503.830002</v>
          </cell>
        </row>
        <row r="5489">
          <cell r="A5489">
            <v>11030976</v>
          </cell>
          <cell r="B5489" t="str">
            <v>6*  Retained Earnings - Tax on Dividend Payab</v>
          </cell>
          <cell r="C5489">
            <v>0</v>
          </cell>
          <cell r="D5489">
            <v>0</v>
          </cell>
          <cell r="E5489">
            <v>0</v>
          </cell>
          <cell r="F5489">
            <v>0</v>
          </cell>
          <cell r="G5489">
            <v>0</v>
          </cell>
          <cell r="H5489">
            <v>0</v>
          </cell>
          <cell r="I5489">
            <v>0</v>
          </cell>
          <cell r="J5489">
            <v>0</v>
          </cell>
          <cell r="K5489">
            <v>0</v>
          </cell>
          <cell r="L5489">
            <v>0</v>
          </cell>
          <cell r="M5489">
            <v>0</v>
          </cell>
          <cell r="N5489">
            <v>0</v>
          </cell>
          <cell r="O5489">
            <v>0</v>
          </cell>
          <cell r="P5489">
            <v>0</v>
          </cell>
          <cell r="Q5489">
            <v>0</v>
          </cell>
          <cell r="R5489">
            <v>0</v>
          </cell>
          <cell r="S5489">
            <v>0</v>
          </cell>
          <cell r="T5489">
            <v>0</v>
          </cell>
        </row>
        <row r="5490">
          <cell r="A5490">
            <v>11030979</v>
          </cell>
          <cell r="B5490" t="str">
            <v>6*  Ind-AS  Retained earnings (Dealer Incentive)</v>
          </cell>
          <cell r="C5490">
            <v>0</v>
          </cell>
          <cell r="D5490">
            <v>0</v>
          </cell>
          <cell r="E5490">
            <v>0</v>
          </cell>
          <cell r="F5490">
            <v>0</v>
          </cell>
          <cell r="G5490">
            <v>0</v>
          </cell>
          <cell r="H5490">
            <v>0</v>
          </cell>
          <cell r="I5490">
            <v>0</v>
          </cell>
          <cell r="J5490">
            <v>0</v>
          </cell>
          <cell r="K5490">
            <v>0</v>
          </cell>
          <cell r="L5490">
            <v>0</v>
          </cell>
          <cell r="M5490">
            <v>0</v>
          </cell>
          <cell r="N5490">
            <v>0</v>
          </cell>
          <cell r="O5490">
            <v>0</v>
          </cell>
          <cell r="P5490">
            <v>0</v>
          </cell>
          <cell r="Q5490">
            <v>0</v>
          </cell>
          <cell r="R5490">
            <v>0</v>
          </cell>
          <cell r="S5490">
            <v>0</v>
          </cell>
          <cell r="T5490">
            <v>0</v>
          </cell>
        </row>
        <row r="5491">
          <cell r="A5491">
            <v>11030980</v>
          </cell>
          <cell r="B5491" t="str">
            <v>Retained earnings - impact of IndAS 116 (net of Deferred tax)</v>
          </cell>
          <cell r="C5491">
            <v>0</v>
          </cell>
          <cell r="D5491">
            <v>0</v>
          </cell>
          <cell r="E5491">
            <v>0</v>
          </cell>
          <cell r="F5491">
            <v>0</v>
          </cell>
          <cell r="G5491">
            <v>0</v>
          </cell>
          <cell r="H5491">
            <v>0</v>
          </cell>
          <cell r="I5491">
            <v>0</v>
          </cell>
          <cell r="J5491">
            <v>0</v>
          </cell>
          <cell r="K5491">
            <v>0</v>
          </cell>
          <cell r="L5491">
            <v>0</v>
          </cell>
          <cell r="M5491">
            <v>0</v>
          </cell>
          <cell r="N5491">
            <v>0</v>
          </cell>
          <cell r="O5491">
            <v>0</v>
          </cell>
          <cell r="P5491">
            <v>0</v>
          </cell>
          <cell r="Q5491">
            <v>0</v>
          </cell>
          <cell r="R5491">
            <v>0</v>
          </cell>
          <cell r="S5491">
            <v>0</v>
          </cell>
          <cell r="T5491">
            <v>0</v>
          </cell>
        </row>
        <row r="5492">
          <cell r="A5492">
            <v>186</v>
          </cell>
          <cell r="B5492" t="str">
            <v>Special Reserve..............................</v>
          </cell>
          <cell r="C5492">
            <v>0</v>
          </cell>
          <cell r="D5492">
            <v>0</v>
          </cell>
          <cell r="E5492">
            <v>0</v>
          </cell>
          <cell r="F5492">
            <v>0</v>
          </cell>
          <cell r="G5492">
            <v>0</v>
          </cell>
          <cell r="H5492">
            <v>0</v>
          </cell>
          <cell r="I5492">
            <v>0</v>
          </cell>
          <cell r="J5492">
            <v>0</v>
          </cell>
          <cell r="K5492">
            <v>0</v>
          </cell>
          <cell r="L5492">
            <v>0</v>
          </cell>
          <cell r="M5492">
            <v>0</v>
          </cell>
          <cell r="N5492">
            <v>0</v>
          </cell>
          <cell r="O5492">
            <v>0</v>
          </cell>
          <cell r="P5492">
            <v>0</v>
          </cell>
          <cell r="Q5492">
            <v>0</v>
          </cell>
          <cell r="R5492">
            <v>0</v>
          </cell>
          <cell r="S5492">
            <v>0</v>
          </cell>
          <cell r="T5492">
            <v>0</v>
          </cell>
        </row>
        <row r="5493">
          <cell r="A5493">
            <v>11160001</v>
          </cell>
          <cell r="B5493" t="str">
            <v>11160001 Special Reserve</v>
          </cell>
          <cell r="C5493">
            <v>0</v>
          </cell>
          <cell r="D5493">
            <v>0</v>
          </cell>
          <cell r="E5493">
            <v>0</v>
          </cell>
          <cell r="F5493">
            <v>0</v>
          </cell>
          <cell r="G5493">
            <v>0</v>
          </cell>
          <cell r="H5493">
            <v>0</v>
          </cell>
          <cell r="I5493">
            <v>0</v>
          </cell>
          <cell r="J5493">
            <v>0</v>
          </cell>
          <cell r="K5493">
            <v>0</v>
          </cell>
          <cell r="L5493">
            <v>0</v>
          </cell>
          <cell r="M5493">
            <v>0</v>
          </cell>
          <cell r="N5493">
            <v>0</v>
          </cell>
          <cell r="O5493">
            <v>0</v>
          </cell>
          <cell r="P5493">
            <v>0</v>
          </cell>
          <cell r="Q5493">
            <v>0</v>
          </cell>
          <cell r="R5493">
            <v>0</v>
          </cell>
          <cell r="S5493">
            <v>0</v>
          </cell>
          <cell r="T5493">
            <v>0</v>
          </cell>
        </row>
        <row r="5494">
          <cell r="A5494">
            <v>0</v>
          </cell>
          <cell r="B5494" t="str">
            <v>Statutory Reserve............................</v>
          </cell>
          <cell r="C5494">
            <v>0</v>
          </cell>
          <cell r="D5494">
            <v>0</v>
          </cell>
          <cell r="E5494">
            <v>0</v>
          </cell>
          <cell r="F5494">
            <v>0</v>
          </cell>
          <cell r="G5494">
            <v>0</v>
          </cell>
          <cell r="H5494">
            <v>0</v>
          </cell>
          <cell r="I5494">
            <v>0</v>
          </cell>
          <cell r="J5494">
            <v>0</v>
          </cell>
          <cell r="K5494">
            <v>0</v>
          </cell>
          <cell r="L5494">
            <v>0</v>
          </cell>
          <cell r="M5494">
            <v>0</v>
          </cell>
          <cell r="N5494">
            <v>0</v>
          </cell>
          <cell r="O5494">
            <v>0</v>
          </cell>
          <cell r="P5494">
            <v>0</v>
          </cell>
          <cell r="Q5494">
            <v>0</v>
          </cell>
          <cell r="R5494">
            <v>0</v>
          </cell>
          <cell r="S5494">
            <v>0</v>
          </cell>
          <cell r="T5494">
            <v>0</v>
          </cell>
        </row>
        <row r="5495">
          <cell r="A5495">
            <v>11180001</v>
          </cell>
          <cell r="B5495" t="str">
            <v>11180001 Statutory Reserve</v>
          </cell>
          <cell r="C5495">
            <v>0</v>
          </cell>
          <cell r="D5495">
            <v>0</v>
          </cell>
          <cell r="E5495">
            <v>0</v>
          </cell>
          <cell r="F5495">
            <v>0</v>
          </cell>
          <cell r="G5495">
            <v>0</v>
          </cell>
          <cell r="H5495">
            <v>0</v>
          </cell>
          <cell r="I5495">
            <v>0</v>
          </cell>
          <cell r="J5495">
            <v>0</v>
          </cell>
          <cell r="K5495">
            <v>0</v>
          </cell>
          <cell r="L5495">
            <v>0</v>
          </cell>
          <cell r="M5495">
            <v>0</v>
          </cell>
          <cell r="N5495">
            <v>0</v>
          </cell>
          <cell r="O5495">
            <v>0</v>
          </cell>
          <cell r="P5495">
            <v>0</v>
          </cell>
          <cell r="Q5495">
            <v>0</v>
          </cell>
          <cell r="R5495">
            <v>0</v>
          </cell>
          <cell r="S5495">
            <v>0</v>
          </cell>
          <cell r="T5495">
            <v>0</v>
          </cell>
        </row>
        <row r="5496">
          <cell r="A5496">
            <v>188</v>
          </cell>
          <cell r="B5496" t="str">
            <v>Revaluation Reserve..........................</v>
          </cell>
          <cell r="C5496">
            <v>0</v>
          </cell>
          <cell r="D5496">
            <v>0</v>
          </cell>
          <cell r="E5496">
            <v>0</v>
          </cell>
          <cell r="F5496">
            <v>0</v>
          </cell>
          <cell r="G5496">
            <v>0</v>
          </cell>
          <cell r="H5496">
            <v>0</v>
          </cell>
          <cell r="I5496">
            <v>0</v>
          </cell>
          <cell r="J5496">
            <v>0</v>
          </cell>
          <cell r="K5496">
            <v>0</v>
          </cell>
          <cell r="L5496">
            <v>0</v>
          </cell>
          <cell r="M5496">
            <v>0</v>
          </cell>
          <cell r="N5496">
            <v>0</v>
          </cell>
          <cell r="O5496">
            <v>0</v>
          </cell>
          <cell r="P5496">
            <v>0</v>
          </cell>
          <cell r="Q5496">
            <v>0</v>
          </cell>
          <cell r="R5496">
            <v>0</v>
          </cell>
          <cell r="S5496">
            <v>0</v>
          </cell>
          <cell r="T5496">
            <v>0</v>
          </cell>
        </row>
        <row r="5497">
          <cell r="A5497">
            <v>11120001</v>
          </cell>
          <cell r="B5497" t="str">
            <v>11120001 Revaluation Reserve - Land</v>
          </cell>
          <cell r="C5497">
            <v>-7014960</v>
          </cell>
          <cell r="D5497">
            <v>-44574595.960000001</v>
          </cell>
          <cell r="E5497">
            <v>0</v>
          </cell>
          <cell r="F5497">
            <v>-13648374.65</v>
          </cell>
          <cell r="G5497">
            <v>0</v>
          </cell>
          <cell r="H5497">
            <v>0</v>
          </cell>
          <cell r="I5497">
            <v>0</v>
          </cell>
          <cell r="J5497">
            <v>0</v>
          </cell>
          <cell r="K5497">
            <v>0</v>
          </cell>
          <cell r="L5497">
            <v>0</v>
          </cell>
          <cell r="M5497">
            <v>0</v>
          </cell>
          <cell r="N5497">
            <v>0</v>
          </cell>
          <cell r="O5497">
            <v>0</v>
          </cell>
          <cell r="P5497">
            <v>0</v>
          </cell>
          <cell r="Q5497">
            <v>0</v>
          </cell>
          <cell r="R5497">
            <v>0</v>
          </cell>
          <cell r="S5497">
            <v>0</v>
          </cell>
          <cell r="T5497">
            <v>-65237930.609999999</v>
          </cell>
        </row>
        <row r="5498">
          <cell r="A5498">
            <v>11120002</v>
          </cell>
          <cell r="B5498" t="str">
            <v>11120002 Revaluation Reserve - Building</v>
          </cell>
          <cell r="C5498">
            <v>-57636002.460000001</v>
          </cell>
          <cell r="D5498">
            <v>23282079.559999999</v>
          </cell>
          <cell r="E5498">
            <v>0</v>
          </cell>
          <cell r="F5498">
            <v>-8331939</v>
          </cell>
          <cell r="G5498">
            <v>0</v>
          </cell>
          <cell r="H5498">
            <v>0</v>
          </cell>
          <cell r="I5498">
            <v>0</v>
          </cell>
          <cell r="J5498">
            <v>0</v>
          </cell>
          <cell r="K5498">
            <v>0</v>
          </cell>
          <cell r="L5498">
            <v>0</v>
          </cell>
          <cell r="M5498">
            <v>0</v>
          </cell>
          <cell r="N5498">
            <v>0</v>
          </cell>
          <cell r="O5498">
            <v>0</v>
          </cell>
          <cell r="P5498">
            <v>0</v>
          </cell>
          <cell r="Q5498">
            <v>0</v>
          </cell>
          <cell r="R5498">
            <v>0</v>
          </cell>
          <cell r="S5498">
            <v>0</v>
          </cell>
          <cell r="T5498">
            <v>-42685861.899999999</v>
          </cell>
        </row>
        <row r="5499">
          <cell r="A5499">
            <v>11120009</v>
          </cell>
          <cell r="B5499" t="str">
            <v>11120009 Revaluation Reserve - Offsetting Account</v>
          </cell>
          <cell r="C5499">
            <v>0</v>
          </cell>
          <cell r="D5499">
            <v>0</v>
          </cell>
          <cell r="E5499">
            <v>0</v>
          </cell>
          <cell r="F5499">
            <v>0</v>
          </cell>
          <cell r="G5499">
            <v>0</v>
          </cell>
          <cell r="H5499">
            <v>0</v>
          </cell>
          <cell r="I5499">
            <v>0</v>
          </cell>
          <cell r="J5499">
            <v>0</v>
          </cell>
          <cell r="K5499">
            <v>0</v>
          </cell>
          <cell r="L5499">
            <v>0</v>
          </cell>
          <cell r="M5499">
            <v>0</v>
          </cell>
          <cell r="N5499">
            <v>0</v>
          </cell>
          <cell r="O5499">
            <v>0</v>
          </cell>
          <cell r="P5499">
            <v>0</v>
          </cell>
          <cell r="Q5499">
            <v>0</v>
          </cell>
          <cell r="R5499">
            <v>0</v>
          </cell>
          <cell r="S5499">
            <v>0</v>
          </cell>
          <cell r="T5499">
            <v>0</v>
          </cell>
        </row>
        <row r="5500">
          <cell r="A5500">
            <v>11120901</v>
          </cell>
          <cell r="B5500" t="str">
            <v>11120901 Ind-AS  Revaluation reserve</v>
          </cell>
          <cell r="C5500">
            <v>64650962.460000001</v>
          </cell>
          <cell r="D5500">
            <v>21292516.399999999</v>
          </cell>
          <cell r="E5500">
            <v>0</v>
          </cell>
          <cell r="F5500">
            <v>21980313.649999999</v>
          </cell>
          <cell r="G5500">
            <v>0</v>
          </cell>
          <cell r="H5500">
            <v>0</v>
          </cell>
          <cell r="I5500">
            <v>0</v>
          </cell>
          <cell r="J5500">
            <v>0</v>
          </cell>
          <cell r="K5500">
            <v>0</v>
          </cell>
          <cell r="L5500">
            <v>0</v>
          </cell>
          <cell r="M5500">
            <v>0</v>
          </cell>
          <cell r="N5500">
            <v>0</v>
          </cell>
          <cell r="O5500">
            <v>0</v>
          </cell>
          <cell r="P5500">
            <v>0</v>
          </cell>
          <cell r="Q5500">
            <v>0</v>
          </cell>
          <cell r="R5500">
            <v>0</v>
          </cell>
          <cell r="S5500">
            <v>0</v>
          </cell>
          <cell r="T5500">
            <v>107923792.51000001</v>
          </cell>
        </row>
        <row r="5501">
          <cell r="A5501">
            <v>0</v>
          </cell>
          <cell r="B5501" t="str">
            <v>Ind-AS Adj Equity others</v>
          </cell>
          <cell r="C5501">
            <v>0</v>
          </cell>
          <cell r="D5501">
            <v>0</v>
          </cell>
          <cell r="E5501">
            <v>0</v>
          </cell>
          <cell r="F5501">
            <v>0</v>
          </cell>
          <cell r="G5501">
            <v>0</v>
          </cell>
          <cell r="H5501">
            <v>0</v>
          </cell>
          <cell r="I5501">
            <v>0</v>
          </cell>
          <cell r="J5501">
            <v>0</v>
          </cell>
          <cell r="K5501">
            <v>0</v>
          </cell>
          <cell r="L5501">
            <v>0</v>
          </cell>
          <cell r="M5501">
            <v>0</v>
          </cell>
          <cell r="N5501">
            <v>0</v>
          </cell>
          <cell r="O5501">
            <v>0</v>
          </cell>
          <cell r="P5501">
            <v>0</v>
          </cell>
          <cell r="Q5501">
            <v>0</v>
          </cell>
          <cell r="R5501">
            <v>0</v>
          </cell>
          <cell r="S5501">
            <v>0</v>
          </cell>
          <cell r="T5501">
            <v>0</v>
          </cell>
        </row>
        <row r="5502">
          <cell r="A5502">
            <v>10040901</v>
          </cell>
          <cell r="B5502" t="str">
            <v>10040901 Ind-AS  Equity settled contingent consideration</v>
          </cell>
          <cell r="C5502">
            <v>0</v>
          </cell>
          <cell r="D5502">
            <v>0</v>
          </cell>
          <cell r="E5502">
            <v>0</v>
          </cell>
          <cell r="F5502">
            <v>0</v>
          </cell>
          <cell r="G5502">
            <v>0</v>
          </cell>
          <cell r="H5502">
            <v>0</v>
          </cell>
          <cell r="I5502">
            <v>0</v>
          </cell>
          <cell r="J5502">
            <v>0</v>
          </cell>
          <cell r="K5502">
            <v>0</v>
          </cell>
          <cell r="L5502">
            <v>0</v>
          </cell>
          <cell r="M5502">
            <v>0</v>
          </cell>
          <cell r="N5502">
            <v>0</v>
          </cell>
          <cell r="O5502">
            <v>0</v>
          </cell>
          <cell r="P5502">
            <v>0</v>
          </cell>
          <cell r="Q5502">
            <v>0</v>
          </cell>
          <cell r="R5502">
            <v>0</v>
          </cell>
          <cell r="S5502">
            <v>0</v>
          </cell>
          <cell r="T5502">
            <v>0</v>
          </cell>
        </row>
        <row r="5503">
          <cell r="A5503">
            <v>0</v>
          </cell>
          <cell r="B5503" t="str">
            <v>Surplus On Amalgamation......................</v>
          </cell>
          <cell r="C5503">
            <v>0</v>
          </cell>
          <cell r="D5503">
            <v>0</v>
          </cell>
          <cell r="E5503">
            <v>0</v>
          </cell>
          <cell r="F5503">
            <v>0</v>
          </cell>
          <cell r="G5503">
            <v>0</v>
          </cell>
          <cell r="H5503">
            <v>0</v>
          </cell>
          <cell r="I5503">
            <v>0</v>
          </cell>
          <cell r="J5503">
            <v>0</v>
          </cell>
          <cell r="K5503">
            <v>0</v>
          </cell>
          <cell r="L5503">
            <v>0</v>
          </cell>
          <cell r="M5503">
            <v>0</v>
          </cell>
          <cell r="N5503">
            <v>0</v>
          </cell>
          <cell r="O5503">
            <v>0</v>
          </cell>
          <cell r="P5503">
            <v>0</v>
          </cell>
          <cell r="Q5503">
            <v>0</v>
          </cell>
          <cell r="R5503">
            <v>0</v>
          </cell>
          <cell r="S5503">
            <v>0</v>
          </cell>
          <cell r="T5503">
            <v>0</v>
          </cell>
        </row>
        <row r="5504">
          <cell r="A5504">
            <v>11230001</v>
          </cell>
          <cell r="B5504" t="str">
            <v>11230001 Surplus On Amalgamation</v>
          </cell>
          <cell r="C5504">
            <v>0</v>
          </cell>
          <cell r="D5504">
            <v>0</v>
          </cell>
          <cell r="E5504">
            <v>0</v>
          </cell>
          <cell r="F5504">
            <v>0</v>
          </cell>
          <cell r="G5504">
            <v>0</v>
          </cell>
          <cell r="H5504">
            <v>0</v>
          </cell>
          <cell r="I5504">
            <v>0</v>
          </cell>
          <cell r="J5504">
            <v>0</v>
          </cell>
          <cell r="K5504">
            <v>0</v>
          </cell>
          <cell r="L5504">
            <v>0</v>
          </cell>
          <cell r="M5504">
            <v>0</v>
          </cell>
          <cell r="N5504">
            <v>0</v>
          </cell>
          <cell r="O5504">
            <v>0</v>
          </cell>
          <cell r="P5504">
            <v>0</v>
          </cell>
          <cell r="Q5504">
            <v>0</v>
          </cell>
          <cell r="R5504">
            <v>0</v>
          </cell>
          <cell r="S5504">
            <v>0</v>
          </cell>
          <cell r="T5504">
            <v>0</v>
          </cell>
        </row>
        <row r="5505">
          <cell r="A5505">
            <v>191</v>
          </cell>
          <cell r="B5505" t="str">
            <v>Employee Stock Option Outstanding............</v>
          </cell>
          <cell r="C5505">
            <v>0</v>
          </cell>
          <cell r="D5505">
            <v>0</v>
          </cell>
          <cell r="E5505">
            <v>0</v>
          </cell>
          <cell r="F5505">
            <v>-2987480883.25</v>
          </cell>
          <cell r="G5505">
            <v>0</v>
          </cell>
          <cell r="H5505">
            <v>0</v>
          </cell>
          <cell r="I5505">
            <v>0</v>
          </cell>
          <cell r="J5505">
            <v>0</v>
          </cell>
          <cell r="K5505">
            <v>0</v>
          </cell>
          <cell r="L5505">
            <v>0</v>
          </cell>
          <cell r="M5505">
            <v>0</v>
          </cell>
          <cell r="N5505">
            <v>0</v>
          </cell>
          <cell r="O5505">
            <v>0</v>
          </cell>
          <cell r="P5505">
            <v>0</v>
          </cell>
          <cell r="Q5505">
            <v>0</v>
          </cell>
          <cell r="R5505">
            <v>0</v>
          </cell>
          <cell r="S5505">
            <v>0</v>
          </cell>
          <cell r="T5505">
            <v>-2987480883.25</v>
          </cell>
        </row>
        <row r="5506">
          <cell r="A5506">
            <v>10310001</v>
          </cell>
          <cell r="B5506" t="str">
            <v>10310001 Employee Stock Option Outstanding</v>
          </cell>
          <cell r="C5506">
            <v>0</v>
          </cell>
          <cell r="D5506">
            <v>0</v>
          </cell>
          <cell r="E5506">
            <v>0</v>
          </cell>
          <cell r="F5506">
            <v>-4974763138.1199999</v>
          </cell>
          <cell r="G5506">
            <v>0</v>
          </cell>
          <cell r="H5506">
            <v>0</v>
          </cell>
          <cell r="I5506">
            <v>0</v>
          </cell>
          <cell r="J5506">
            <v>0</v>
          </cell>
          <cell r="K5506">
            <v>0</v>
          </cell>
          <cell r="L5506">
            <v>0</v>
          </cell>
          <cell r="M5506">
            <v>0</v>
          </cell>
          <cell r="N5506">
            <v>0</v>
          </cell>
          <cell r="O5506">
            <v>0</v>
          </cell>
          <cell r="P5506">
            <v>0</v>
          </cell>
          <cell r="Q5506">
            <v>0</v>
          </cell>
          <cell r="R5506">
            <v>0</v>
          </cell>
          <cell r="S5506">
            <v>0</v>
          </cell>
          <cell r="T5506">
            <v>-4974763138.1199999</v>
          </cell>
        </row>
        <row r="5507">
          <cell r="A5507">
            <v>10310901</v>
          </cell>
          <cell r="B5507" t="str">
            <v>10310901 Ind-AS  Share Options Outstanding Account</v>
          </cell>
          <cell r="C5507">
            <v>0</v>
          </cell>
          <cell r="D5507">
            <v>0</v>
          </cell>
          <cell r="E5507">
            <v>0</v>
          </cell>
          <cell r="F5507">
            <v>219364778.16</v>
          </cell>
          <cell r="G5507">
            <v>0</v>
          </cell>
          <cell r="H5507">
            <v>0</v>
          </cell>
          <cell r="I5507">
            <v>0</v>
          </cell>
          <cell r="J5507">
            <v>0</v>
          </cell>
          <cell r="K5507">
            <v>0</v>
          </cell>
          <cell r="L5507">
            <v>0</v>
          </cell>
          <cell r="M5507">
            <v>0</v>
          </cell>
          <cell r="N5507">
            <v>0</v>
          </cell>
          <cell r="O5507">
            <v>0</v>
          </cell>
          <cell r="P5507">
            <v>0</v>
          </cell>
          <cell r="Q5507">
            <v>0</v>
          </cell>
          <cell r="R5507">
            <v>0</v>
          </cell>
          <cell r="S5507">
            <v>0</v>
          </cell>
          <cell r="T5507">
            <v>219364778.16</v>
          </cell>
        </row>
        <row r="5508">
          <cell r="A5508">
            <v>10320002</v>
          </cell>
          <cell r="B5508" t="str">
            <v>10320002 Deferred Employee Compensation Expenses</v>
          </cell>
          <cell r="C5508">
            <v>0</v>
          </cell>
          <cell r="D5508">
            <v>0</v>
          </cell>
          <cell r="E5508">
            <v>0</v>
          </cell>
          <cell r="F5508">
            <v>1871627953.79</v>
          </cell>
          <cell r="G5508">
            <v>0</v>
          </cell>
          <cell r="H5508">
            <v>0</v>
          </cell>
          <cell r="I5508">
            <v>0</v>
          </cell>
          <cell r="J5508">
            <v>0</v>
          </cell>
          <cell r="K5508">
            <v>0</v>
          </cell>
          <cell r="L5508">
            <v>0</v>
          </cell>
          <cell r="M5508">
            <v>0</v>
          </cell>
          <cell r="N5508">
            <v>0</v>
          </cell>
          <cell r="O5508">
            <v>0</v>
          </cell>
          <cell r="P5508">
            <v>0</v>
          </cell>
          <cell r="Q5508">
            <v>0</v>
          </cell>
          <cell r="R5508">
            <v>0</v>
          </cell>
          <cell r="S5508">
            <v>0</v>
          </cell>
          <cell r="T5508">
            <v>1871627953.79</v>
          </cell>
        </row>
        <row r="5509">
          <cell r="A5509">
            <v>10320901</v>
          </cell>
          <cell r="B5509" t="str">
            <v>10320901 Ind AS-ESOP {FV (-) Intrinsic Value}</v>
          </cell>
          <cell r="C5509">
            <v>0</v>
          </cell>
          <cell r="D5509">
            <v>0</v>
          </cell>
          <cell r="E5509">
            <v>0</v>
          </cell>
          <cell r="F5509">
            <v>-103710477.08</v>
          </cell>
          <cell r="G5509">
            <v>0</v>
          </cell>
          <cell r="H5509">
            <v>0</v>
          </cell>
          <cell r="I5509">
            <v>0</v>
          </cell>
          <cell r="J5509">
            <v>0</v>
          </cell>
          <cell r="K5509">
            <v>0</v>
          </cell>
          <cell r="L5509">
            <v>0</v>
          </cell>
          <cell r="M5509">
            <v>0</v>
          </cell>
          <cell r="N5509">
            <v>0</v>
          </cell>
          <cell r="O5509">
            <v>0</v>
          </cell>
          <cell r="P5509">
            <v>0</v>
          </cell>
          <cell r="Q5509">
            <v>0</v>
          </cell>
          <cell r="R5509">
            <v>0</v>
          </cell>
          <cell r="S5509">
            <v>0</v>
          </cell>
          <cell r="T5509">
            <v>-103710477.08</v>
          </cell>
        </row>
        <row r="5510">
          <cell r="A5510">
            <v>16210901</v>
          </cell>
          <cell r="B5510" t="str">
            <v>16210901 Ind-AS  NC ESOP grossing up</v>
          </cell>
          <cell r="C5510">
            <v>0</v>
          </cell>
          <cell r="D5510">
            <v>0</v>
          </cell>
          <cell r="E5510">
            <v>0</v>
          </cell>
          <cell r="F5510">
            <v>0</v>
          </cell>
          <cell r="G5510">
            <v>0</v>
          </cell>
          <cell r="H5510">
            <v>0</v>
          </cell>
          <cell r="I5510">
            <v>0</v>
          </cell>
          <cell r="J5510">
            <v>0</v>
          </cell>
          <cell r="K5510">
            <v>0</v>
          </cell>
          <cell r="L5510">
            <v>0</v>
          </cell>
          <cell r="M5510">
            <v>0</v>
          </cell>
          <cell r="N5510">
            <v>0</v>
          </cell>
          <cell r="O5510">
            <v>0</v>
          </cell>
          <cell r="P5510">
            <v>0</v>
          </cell>
          <cell r="Q5510">
            <v>0</v>
          </cell>
          <cell r="R5510">
            <v>0</v>
          </cell>
          <cell r="S5510">
            <v>0</v>
          </cell>
          <cell r="T5510">
            <v>0</v>
          </cell>
        </row>
        <row r="5511">
          <cell r="A5511">
            <v>192</v>
          </cell>
          <cell r="B5511" t="str">
            <v>Other Comprehensive Income</v>
          </cell>
          <cell r="C5511">
            <v>-521548128.61000001</v>
          </cell>
          <cell r="D5511">
            <v>-338151600.94</v>
          </cell>
          <cell r="E5511">
            <v>-76650029.629999995</v>
          </cell>
          <cell r="F5511">
            <v>750043121.25999999</v>
          </cell>
          <cell r="G5511">
            <v>-3610474.33</v>
          </cell>
          <cell r="H5511">
            <v>0</v>
          </cell>
          <cell r="I5511">
            <v>0</v>
          </cell>
          <cell r="J5511">
            <v>0</v>
          </cell>
          <cell r="K5511">
            <v>0</v>
          </cell>
          <cell r="L5511">
            <v>22307588.059999999</v>
          </cell>
          <cell r="M5511">
            <v>6997016.9699999997</v>
          </cell>
          <cell r="N5511">
            <v>0</v>
          </cell>
          <cell r="O5511">
            <v>0</v>
          </cell>
          <cell r="P5511">
            <v>0</v>
          </cell>
          <cell r="Q5511">
            <v>0</v>
          </cell>
          <cell r="R5511">
            <v>0</v>
          </cell>
          <cell r="S5511">
            <v>19891988.91</v>
          </cell>
          <cell r="T5511">
            <v>-140720518.31</v>
          </cell>
        </row>
        <row r="5512">
          <cell r="A5512">
            <v>612</v>
          </cell>
          <cell r="B5512" t="str">
            <v>6*  Spot Revaluation &amp; Premia Amortisationààà</v>
          </cell>
          <cell r="C5512">
            <v>0</v>
          </cell>
          <cell r="D5512">
            <v>0</v>
          </cell>
          <cell r="E5512">
            <v>0</v>
          </cell>
          <cell r="F5512">
            <v>-2471804</v>
          </cell>
          <cell r="G5512">
            <v>0</v>
          </cell>
          <cell r="H5512">
            <v>0</v>
          </cell>
          <cell r="I5512">
            <v>0</v>
          </cell>
          <cell r="J5512">
            <v>0</v>
          </cell>
          <cell r="K5512">
            <v>0</v>
          </cell>
          <cell r="L5512">
            <v>0</v>
          </cell>
          <cell r="M5512">
            <v>0</v>
          </cell>
          <cell r="N5512">
            <v>0</v>
          </cell>
          <cell r="O5512">
            <v>0</v>
          </cell>
          <cell r="P5512">
            <v>0</v>
          </cell>
          <cell r="Q5512">
            <v>0</v>
          </cell>
          <cell r="R5512">
            <v>0</v>
          </cell>
          <cell r="S5512">
            <v>0</v>
          </cell>
          <cell r="T5512">
            <v>-2471804</v>
          </cell>
        </row>
        <row r="5513">
          <cell r="A5513">
            <v>11030018</v>
          </cell>
          <cell r="B5513" t="str">
            <v>11030018  MTM on Derivativesáááááá áááááááááááááááá</v>
          </cell>
          <cell r="C5513">
            <v>0</v>
          </cell>
          <cell r="D5513">
            <v>0</v>
          </cell>
          <cell r="E5513">
            <v>0</v>
          </cell>
          <cell r="F5513">
            <v>717461000</v>
          </cell>
          <cell r="G5513">
            <v>0</v>
          </cell>
          <cell r="H5513">
            <v>0</v>
          </cell>
          <cell r="I5513">
            <v>0</v>
          </cell>
          <cell r="J5513">
            <v>0</v>
          </cell>
          <cell r="K5513">
            <v>0</v>
          </cell>
          <cell r="L5513">
            <v>0</v>
          </cell>
          <cell r="M5513">
            <v>0</v>
          </cell>
          <cell r="N5513">
            <v>0</v>
          </cell>
          <cell r="O5513">
            <v>0</v>
          </cell>
          <cell r="P5513">
            <v>0</v>
          </cell>
          <cell r="Q5513">
            <v>0</v>
          </cell>
          <cell r="R5513">
            <v>0</v>
          </cell>
          <cell r="S5513">
            <v>0</v>
          </cell>
          <cell r="T5513">
            <v>717461000</v>
          </cell>
        </row>
        <row r="5514">
          <cell r="A5514">
            <v>11030019</v>
          </cell>
          <cell r="B5514" t="str">
            <v>11030019 Spot Revaluation of Derivativesáááááááááá</v>
          </cell>
          <cell r="C5514">
            <v>0</v>
          </cell>
          <cell r="D5514">
            <v>0</v>
          </cell>
          <cell r="E5514">
            <v>0</v>
          </cell>
          <cell r="F5514">
            <v>714848250.00999999</v>
          </cell>
          <cell r="G5514">
            <v>0</v>
          </cell>
          <cell r="H5514">
            <v>0</v>
          </cell>
          <cell r="I5514">
            <v>0</v>
          </cell>
          <cell r="J5514">
            <v>0</v>
          </cell>
          <cell r="K5514">
            <v>0</v>
          </cell>
          <cell r="L5514">
            <v>0</v>
          </cell>
          <cell r="M5514">
            <v>0</v>
          </cell>
          <cell r="N5514">
            <v>0</v>
          </cell>
          <cell r="O5514">
            <v>0</v>
          </cell>
          <cell r="P5514">
            <v>0</v>
          </cell>
          <cell r="Q5514">
            <v>0</v>
          </cell>
          <cell r="R5514">
            <v>0</v>
          </cell>
          <cell r="S5514">
            <v>0</v>
          </cell>
          <cell r="T5514">
            <v>714848250.00999999</v>
          </cell>
        </row>
        <row r="5515">
          <cell r="A5515">
            <v>11030020</v>
          </cell>
          <cell r="B5515" t="str">
            <v>11030020  Premia Amortisation Chargesáááááááááááááá</v>
          </cell>
          <cell r="C5515">
            <v>0</v>
          </cell>
          <cell r="D5515">
            <v>0</v>
          </cell>
          <cell r="E5515">
            <v>0</v>
          </cell>
          <cell r="F5515">
            <v>-1432309250.01</v>
          </cell>
          <cell r="G5515">
            <v>0</v>
          </cell>
          <cell r="H5515">
            <v>0</v>
          </cell>
          <cell r="I5515">
            <v>0</v>
          </cell>
          <cell r="J5515">
            <v>0</v>
          </cell>
          <cell r="K5515">
            <v>0</v>
          </cell>
          <cell r="L5515">
            <v>0</v>
          </cell>
          <cell r="M5515">
            <v>0</v>
          </cell>
          <cell r="N5515">
            <v>0</v>
          </cell>
          <cell r="O5515">
            <v>0</v>
          </cell>
          <cell r="P5515">
            <v>0</v>
          </cell>
          <cell r="Q5515">
            <v>0</v>
          </cell>
          <cell r="R5515">
            <v>0</v>
          </cell>
          <cell r="S5515">
            <v>0</v>
          </cell>
          <cell r="T5515">
            <v>-1432309250.01</v>
          </cell>
        </row>
        <row r="5516">
          <cell r="A5516">
            <v>11030021</v>
          </cell>
          <cell r="B5516" t="str">
            <v>5*  Deferred Tax on Premia Amortisation Meth</v>
          </cell>
          <cell r="C5516">
            <v>0</v>
          </cell>
          <cell r="D5516">
            <v>0</v>
          </cell>
          <cell r="E5516">
            <v>0</v>
          </cell>
          <cell r="F5516">
            <v>0</v>
          </cell>
          <cell r="G5516">
            <v>0</v>
          </cell>
          <cell r="H5516">
            <v>0</v>
          </cell>
          <cell r="I5516">
            <v>0</v>
          </cell>
          <cell r="J5516">
            <v>0</v>
          </cell>
          <cell r="K5516">
            <v>0</v>
          </cell>
          <cell r="L5516">
            <v>0</v>
          </cell>
          <cell r="M5516">
            <v>0</v>
          </cell>
          <cell r="N5516">
            <v>0</v>
          </cell>
          <cell r="O5516">
            <v>0</v>
          </cell>
          <cell r="P5516">
            <v>0</v>
          </cell>
          <cell r="Q5516">
            <v>0</v>
          </cell>
          <cell r="R5516">
            <v>0</v>
          </cell>
          <cell r="S5516">
            <v>0</v>
          </cell>
          <cell r="T5516">
            <v>0</v>
          </cell>
        </row>
        <row r="5517">
          <cell r="A5517">
            <v>11030022</v>
          </cell>
          <cell r="B5517" t="str">
            <v>5*  MTM on Derivatives on Loan/ICD</v>
          </cell>
          <cell r="C5517">
            <v>0</v>
          </cell>
          <cell r="D5517">
            <v>0</v>
          </cell>
          <cell r="E5517">
            <v>0</v>
          </cell>
          <cell r="F5517">
            <v>-2659261</v>
          </cell>
          <cell r="G5517">
            <v>0</v>
          </cell>
          <cell r="H5517">
            <v>0</v>
          </cell>
          <cell r="I5517">
            <v>0</v>
          </cell>
          <cell r="J5517">
            <v>0</v>
          </cell>
          <cell r="K5517">
            <v>0</v>
          </cell>
          <cell r="L5517">
            <v>0</v>
          </cell>
          <cell r="M5517">
            <v>0</v>
          </cell>
          <cell r="N5517">
            <v>0</v>
          </cell>
          <cell r="O5517">
            <v>0</v>
          </cell>
          <cell r="P5517">
            <v>0</v>
          </cell>
          <cell r="Q5517">
            <v>0</v>
          </cell>
          <cell r="R5517">
            <v>0</v>
          </cell>
          <cell r="S5517">
            <v>0</v>
          </cell>
          <cell r="T5517">
            <v>-2659261</v>
          </cell>
        </row>
        <row r="5518">
          <cell r="A5518">
            <v>11030023</v>
          </cell>
          <cell r="B5518" t="str">
            <v>5*  Spot Revaluation of Derivatives on Loan</v>
          </cell>
          <cell r="C5518">
            <v>0</v>
          </cell>
          <cell r="D5518">
            <v>0</v>
          </cell>
          <cell r="E5518">
            <v>0</v>
          </cell>
          <cell r="F5518">
            <v>-59303800</v>
          </cell>
          <cell r="G5518">
            <v>0</v>
          </cell>
          <cell r="H5518">
            <v>0</v>
          </cell>
          <cell r="I5518">
            <v>0</v>
          </cell>
          <cell r="J5518">
            <v>0</v>
          </cell>
          <cell r="K5518">
            <v>0</v>
          </cell>
          <cell r="L5518">
            <v>0</v>
          </cell>
          <cell r="M5518">
            <v>0</v>
          </cell>
          <cell r="N5518">
            <v>0</v>
          </cell>
          <cell r="O5518">
            <v>0</v>
          </cell>
          <cell r="P5518">
            <v>0</v>
          </cell>
          <cell r="Q5518">
            <v>0</v>
          </cell>
          <cell r="R5518">
            <v>0</v>
          </cell>
          <cell r="S5518">
            <v>0</v>
          </cell>
          <cell r="T5518">
            <v>-59303800</v>
          </cell>
        </row>
        <row r="5519">
          <cell r="A5519">
            <v>11030024</v>
          </cell>
          <cell r="B5519" t="str">
            <v>5*  Premia Amortisation on Loan/ICD</v>
          </cell>
          <cell r="C5519">
            <v>0</v>
          </cell>
          <cell r="D5519">
            <v>0</v>
          </cell>
          <cell r="E5519">
            <v>0</v>
          </cell>
          <cell r="F5519">
            <v>58659923</v>
          </cell>
          <cell r="G5519">
            <v>0</v>
          </cell>
          <cell r="H5519">
            <v>0</v>
          </cell>
          <cell r="I5519">
            <v>0</v>
          </cell>
          <cell r="J5519">
            <v>0</v>
          </cell>
          <cell r="K5519">
            <v>0</v>
          </cell>
          <cell r="L5519">
            <v>0</v>
          </cell>
          <cell r="M5519">
            <v>0</v>
          </cell>
          <cell r="N5519">
            <v>0</v>
          </cell>
          <cell r="O5519">
            <v>0</v>
          </cell>
          <cell r="P5519">
            <v>0</v>
          </cell>
          <cell r="Q5519">
            <v>0</v>
          </cell>
          <cell r="R5519">
            <v>0</v>
          </cell>
          <cell r="S5519">
            <v>0</v>
          </cell>
          <cell r="T5519">
            <v>58659923</v>
          </cell>
        </row>
        <row r="5520">
          <cell r="A5520">
            <v>11030025</v>
          </cell>
          <cell r="B5520" t="str">
            <v>5*  Deferred Tax on Premia Amort. method on</v>
          </cell>
          <cell r="C5520">
            <v>0</v>
          </cell>
          <cell r="D5520">
            <v>0</v>
          </cell>
          <cell r="E5520">
            <v>0</v>
          </cell>
          <cell r="F5520">
            <v>831334</v>
          </cell>
          <cell r="G5520">
            <v>0</v>
          </cell>
          <cell r="H5520">
            <v>0</v>
          </cell>
          <cell r="I5520">
            <v>0</v>
          </cell>
          <cell r="J5520">
            <v>0</v>
          </cell>
          <cell r="K5520">
            <v>0</v>
          </cell>
          <cell r="L5520">
            <v>0</v>
          </cell>
          <cell r="M5520">
            <v>0</v>
          </cell>
          <cell r="N5520">
            <v>0</v>
          </cell>
          <cell r="O5520">
            <v>0</v>
          </cell>
          <cell r="P5520">
            <v>0</v>
          </cell>
          <cell r="Q5520">
            <v>0</v>
          </cell>
          <cell r="R5520">
            <v>0</v>
          </cell>
          <cell r="S5520">
            <v>0</v>
          </cell>
          <cell r="T5520">
            <v>831334</v>
          </cell>
        </row>
        <row r="5521">
          <cell r="A5521">
            <v>605</v>
          </cell>
          <cell r="B5521" t="str">
            <v>Remeasurment loss (net) on defined benefit pl</v>
          </cell>
          <cell r="C5521">
            <v>-489451022.88</v>
          </cell>
          <cell r="D5521">
            <v>-338151600.94</v>
          </cell>
          <cell r="E5521">
            <v>-76650029.629999995</v>
          </cell>
          <cell r="F5521">
            <v>80139421.400000006</v>
          </cell>
          <cell r="G5521">
            <v>-3610474.33</v>
          </cell>
          <cell r="H5521">
            <v>0</v>
          </cell>
          <cell r="I5521">
            <v>0</v>
          </cell>
          <cell r="J5521">
            <v>0</v>
          </cell>
          <cell r="K5521">
            <v>0</v>
          </cell>
          <cell r="L5521">
            <v>22307588.059999999</v>
          </cell>
          <cell r="M5521">
            <v>6997016.9699999997</v>
          </cell>
          <cell r="N5521">
            <v>0</v>
          </cell>
          <cell r="O5521">
            <v>0</v>
          </cell>
          <cell r="P5521">
            <v>0</v>
          </cell>
          <cell r="Q5521">
            <v>0</v>
          </cell>
          <cell r="R5521">
            <v>0</v>
          </cell>
          <cell r="S5521">
            <v>19891988.91</v>
          </cell>
          <cell r="T5521">
            <v>-778527112.44000006</v>
          </cell>
        </row>
        <row r="5522">
          <cell r="A5522">
            <v>669</v>
          </cell>
          <cell r="B5522" t="str">
            <v>5*  OCI - PF</v>
          </cell>
          <cell r="C5522">
            <v>0</v>
          </cell>
          <cell r="D5522">
            <v>0</v>
          </cell>
          <cell r="E5522">
            <v>0</v>
          </cell>
          <cell r="F5522">
            <v>228119348.22999999</v>
          </cell>
          <cell r="G5522">
            <v>0</v>
          </cell>
          <cell r="H5522">
            <v>0</v>
          </cell>
          <cell r="I5522">
            <v>0</v>
          </cell>
          <cell r="J5522">
            <v>0</v>
          </cell>
          <cell r="K5522">
            <v>0</v>
          </cell>
          <cell r="L5522">
            <v>0</v>
          </cell>
          <cell r="M5522">
            <v>0</v>
          </cell>
          <cell r="N5522">
            <v>0</v>
          </cell>
          <cell r="O5522">
            <v>0</v>
          </cell>
          <cell r="P5522">
            <v>0</v>
          </cell>
          <cell r="Q5522">
            <v>0</v>
          </cell>
          <cell r="R5522">
            <v>0</v>
          </cell>
          <cell r="S5522">
            <v>0</v>
          </cell>
          <cell r="T5522">
            <v>228119348.22999999</v>
          </cell>
        </row>
        <row r="5523">
          <cell r="A5523">
            <v>11030981</v>
          </cell>
          <cell r="B5523" t="str">
            <v>4*  Ind-AS Retained earnings(Acturial Gain/Lo</v>
          </cell>
          <cell r="C5523">
            <v>0</v>
          </cell>
          <cell r="D5523">
            <v>0</v>
          </cell>
          <cell r="E5523">
            <v>0</v>
          </cell>
          <cell r="F5523">
            <v>304841977</v>
          </cell>
          <cell r="G5523">
            <v>0</v>
          </cell>
          <cell r="H5523">
            <v>0</v>
          </cell>
          <cell r="I5523">
            <v>0</v>
          </cell>
          <cell r="J5523">
            <v>0</v>
          </cell>
          <cell r="K5523">
            <v>0</v>
          </cell>
          <cell r="L5523">
            <v>0</v>
          </cell>
          <cell r="M5523">
            <v>0</v>
          </cell>
          <cell r="N5523">
            <v>0</v>
          </cell>
          <cell r="O5523">
            <v>0</v>
          </cell>
          <cell r="P5523">
            <v>0</v>
          </cell>
          <cell r="Q5523">
            <v>0</v>
          </cell>
          <cell r="R5523">
            <v>0</v>
          </cell>
          <cell r="S5523">
            <v>0</v>
          </cell>
          <cell r="T5523">
            <v>304841977</v>
          </cell>
        </row>
        <row r="5524">
          <cell r="A5524">
            <v>11030982</v>
          </cell>
          <cell r="B5524" t="str">
            <v>4*  Ind-AS Ret earngs(Acturial Gain/Loss PF-D</v>
          </cell>
          <cell r="C5524">
            <v>0</v>
          </cell>
          <cell r="D5524">
            <v>0</v>
          </cell>
          <cell r="E5524">
            <v>0</v>
          </cell>
          <cell r="F5524">
            <v>-76722628.769999996</v>
          </cell>
          <cell r="G5524">
            <v>0</v>
          </cell>
          <cell r="H5524">
            <v>0</v>
          </cell>
          <cell r="I5524">
            <v>0</v>
          </cell>
          <cell r="J5524">
            <v>0</v>
          </cell>
          <cell r="K5524">
            <v>0</v>
          </cell>
          <cell r="L5524">
            <v>0</v>
          </cell>
          <cell r="M5524">
            <v>0</v>
          </cell>
          <cell r="N5524">
            <v>0</v>
          </cell>
          <cell r="O5524">
            <v>0</v>
          </cell>
          <cell r="P5524">
            <v>0</v>
          </cell>
          <cell r="Q5524">
            <v>0</v>
          </cell>
          <cell r="R5524">
            <v>0</v>
          </cell>
          <cell r="S5524">
            <v>0</v>
          </cell>
          <cell r="T5524">
            <v>-76722628.769999996</v>
          </cell>
        </row>
        <row r="5525">
          <cell r="A5525">
            <v>606</v>
          </cell>
          <cell r="B5525" t="str">
            <v>OCI - Gratuity</v>
          </cell>
          <cell r="C5525">
            <v>-443233681.54000002</v>
          </cell>
          <cell r="D5525">
            <v>-315883369.80000001</v>
          </cell>
          <cell r="E5525">
            <v>-61018814.18</v>
          </cell>
          <cell r="F5525">
            <v>-158605272.19999999</v>
          </cell>
          <cell r="G5525">
            <v>-728265.11</v>
          </cell>
          <cell r="H5525">
            <v>0</v>
          </cell>
          <cell r="I5525">
            <v>0</v>
          </cell>
          <cell r="J5525">
            <v>0</v>
          </cell>
          <cell r="K5525">
            <v>0</v>
          </cell>
          <cell r="L5525">
            <v>21863393.530000001</v>
          </cell>
          <cell r="M5525">
            <v>8684933.9800000004</v>
          </cell>
          <cell r="N5525">
            <v>0</v>
          </cell>
          <cell r="O5525">
            <v>0</v>
          </cell>
          <cell r="P5525">
            <v>0</v>
          </cell>
          <cell r="Q5525">
            <v>0</v>
          </cell>
          <cell r="R5525">
            <v>0</v>
          </cell>
          <cell r="S5525">
            <v>0</v>
          </cell>
          <cell r="T5525">
            <v>-948921075.32000005</v>
          </cell>
        </row>
        <row r="5526">
          <cell r="A5526">
            <v>11030928</v>
          </cell>
          <cell r="B5526" t="str">
            <v>11030928 Ind-AS  Retained earnings ( Acturial Gain/Loss)</v>
          </cell>
          <cell r="C5526">
            <v>-592305005.26999998</v>
          </cell>
          <cell r="D5526">
            <v>-422123383.19999999</v>
          </cell>
          <cell r="E5526">
            <v>-81541070.890000001</v>
          </cell>
          <cell r="F5526">
            <v>-214754746.65000001</v>
          </cell>
          <cell r="G5526">
            <v>-973200.78</v>
          </cell>
          <cell r="H5526">
            <v>0</v>
          </cell>
          <cell r="I5526">
            <v>0</v>
          </cell>
          <cell r="J5526">
            <v>0</v>
          </cell>
          <cell r="K5526">
            <v>0</v>
          </cell>
          <cell r="L5526">
            <v>29216636.629999999</v>
          </cell>
          <cell r="M5526">
            <v>11605909.050000001</v>
          </cell>
          <cell r="N5526">
            <v>0</v>
          </cell>
          <cell r="O5526">
            <v>0</v>
          </cell>
          <cell r="P5526">
            <v>0</v>
          </cell>
          <cell r="Q5526">
            <v>0</v>
          </cell>
          <cell r="R5526">
            <v>0</v>
          </cell>
          <cell r="S5526">
            <v>0</v>
          </cell>
          <cell r="T5526">
            <v>-1270874861.1099999</v>
          </cell>
        </row>
        <row r="5527">
          <cell r="A5527">
            <v>11030931</v>
          </cell>
          <cell r="B5527" t="str">
            <v>11030931 Ind-AS Retained earnings (Acturial Gain/Loss Defe</v>
          </cell>
          <cell r="C5527">
            <v>149071323.72999999</v>
          </cell>
          <cell r="D5527">
            <v>106240013.40000001</v>
          </cell>
          <cell r="E5527">
            <v>20522256.710000001</v>
          </cell>
          <cell r="F5527">
            <v>56149474.450000003</v>
          </cell>
          <cell r="G5527">
            <v>244935.67</v>
          </cell>
          <cell r="H5527">
            <v>0</v>
          </cell>
          <cell r="I5527">
            <v>0</v>
          </cell>
          <cell r="J5527">
            <v>0</v>
          </cell>
          <cell r="K5527">
            <v>0</v>
          </cell>
          <cell r="L5527">
            <v>-7353243.0999999996</v>
          </cell>
          <cell r="M5527">
            <v>-2920975.07</v>
          </cell>
          <cell r="N5527">
            <v>0</v>
          </cell>
          <cell r="O5527">
            <v>0</v>
          </cell>
          <cell r="P5527">
            <v>0</v>
          </cell>
          <cell r="Q5527">
            <v>0</v>
          </cell>
          <cell r="R5527">
            <v>0</v>
          </cell>
          <cell r="S5527">
            <v>0</v>
          </cell>
          <cell r="T5527">
            <v>321953785.79000002</v>
          </cell>
        </row>
        <row r="5528">
          <cell r="A5528">
            <v>607</v>
          </cell>
          <cell r="B5528" t="str">
            <v>OCI - PRMB</v>
          </cell>
          <cell r="C5528">
            <v>-46217341.340000004</v>
          </cell>
          <cell r="D5528">
            <v>-22268231.140000001</v>
          </cell>
          <cell r="E5528">
            <v>-15631215.449999999</v>
          </cell>
          <cell r="F5528">
            <v>-6563047.5099999998</v>
          </cell>
          <cell r="G5528">
            <v>-2882209.22</v>
          </cell>
          <cell r="H5528">
            <v>0</v>
          </cell>
          <cell r="I5528">
            <v>0</v>
          </cell>
          <cell r="J5528">
            <v>0</v>
          </cell>
          <cell r="K5528">
            <v>0</v>
          </cell>
          <cell r="L5528">
            <v>444194.53</v>
          </cell>
          <cell r="M5528">
            <v>-1687917.01</v>
          </cell>
          <cell r="N5528">
            <v>0</v>
          </cell>
          <cell r="O5528">
            <v>0</v>
          </cell>
          <cell r="P5528">
            <v>0</v>
          </cell>
          <cell r="Q5528">
            <v>0</v>
          </cell>
          <cell r="R5528">
            <v>0</v>
          </cell>
          <cell r="S5528">
            <v>32851216.57</v>
          </cell>
          <cell r="T5528">
            <v>-61954550.57</v>
          </cell>
        </row>
        <row r="5529">
          <cell r="A5529">
            <v>11030959</v>
          </cell>
          <cell r="B5529" t="str">
            <v>11030959 Ind-AS Retained earnings(Acturial Gain/Loss)- PRMB</v>
          </cell>
          <cell r="C5529">
            <v>-61761468.43</v>
          </cell>
          <cell r="D5529">
            <v>-29757631.949999999</v>
          </cell>
          <cell r="E5529">
            <v>-20888410.640000001</v>
          </cell>
          <cell r="F5529">
            <v>-8770376.1999999993</v>
          </cell>
          <cell r="G5529">
            <v>-3851573.23</v>
          </cell>
          <cell r="H5529">
            <v>0</v>
          </cell>
          <cell r="I5529">
            <v>0</v>
          </cell>
          <cell r="J5529">
            <v>0</v>
          </cell>
          <cell r="K5529">
            <v>0</v>
          </cell>
          <cell r="L5529">
            <v>593589</v>
          </cell>
          <cell r="M5529">
            <v>-2255608.4900000002</v>
          </cell>
          <cell r="N5529">
            <v>0</v>
          </cell>
          <cell r="O5529">
            <v>0</v>
          </cell>
          <cell r="P5529">
            <v>0</v>
          </cell>
          <cell r="Q5529">
            <v>0</v>
          </cell>
          <cell r="R5529">
            <v>0</v>
          </cell>
          <cell r="S5529">
            <v>43899958</v>
          </cell>
          <cell r="T5529">
            <v>-82791521.939999998</v>
          </cell>
        </row>
        <row r="5530">
          <cell r="A5530">
            <v>11030963</v>
          </cell>
          <cell r="B5530" t="str">
            <v>11030963 Ind-AS Ret earngs(Acturial Gain/LossPRMB-Defrd Tax</v>
          </cell>
          <cell r="C5530">
            <v>15544127.09</v>
          </cell>
          <cell r="D5530">
            <v>7489400.8099999996</v>
          </cell>
          <cell r="E5530">
            <v>5257195.1900000004</v>
          </cell>
          <cell r="F5530">
            <v>2207328.69</v>
          </cell>
          <cell r="G5530">
            <v>969364.01</v>
          </cell>
          <cell r="H5530">
            <v>0</v>
          </cell>
          <cell r="I5530">
            <v>0</v>
          </cell>
          <cell r="J5530">
            <v>0</v>
          </cell>
          <cell r="K5530">
            <v>0</v>
          </cell>
          <cell r="L5530">
            <v>-149394.47</v>
          </cell>
          <cell r="M5530">
            <v>567691.48</v>
          </cell>
          <cell r="N5530">
            <v>0</v>
          </cell>
          <cell r="O5530">
            <v>0</v>
          </cell>
          <cell r="P5530">
            <v>0</v>
          </cell>
          <cell r="Q5530">
            <v>0</v>
          </cell>
          <cell r="R5530">
            <v>0</v>
          </cell>
          <cell r="S5530">
            <v>-11048741.43</v>
          </cell>
          <cell r="T5530">
            <v>20836971.370000001</v>
          </cell>
        </row>
        <row r="5531">
          <cell r="A5531">
            <v>608</v>
          </cell>
          <cell r="B5531" t="str">
            <v>OCI - GMB Pension</v>
          </cell>
          <cell r="C5531">
            <v>0</v>
          </cell>
          <cell r="D5531">
            <v>0</v>
          </cell>
          <cell r="E5531">
            <v>0</v>
          </cell>
          <cell r="F5531">
            <v>17188392.879999999</v>
          </cell>
          <cell r="G5531">
            <v>0</v>
          </cell>
          <cell r="H5531">
            <v>0</v>
          </cell>
          <cell r="I5531">
            <v>0</v>
          </cell>
          <cell r="J5531">
            <v>0</v>
          </cell>
          <cell r="K5531">
            <v>0</v>
          </cell>
          <cell r="L5531">
            <v>0</v>
          </cell>
          <cell r="M5531">
            <v>0</v>
          </cell>
          <cell r="N5531">
            <v>0</v>
          </cell>
          <cell r="O5531">
            <v>0</v>
          </cell>
          <cell r="P5531">
            <v>0</v>
          </cell>
          <cell r="Q5531">
            <v>0</v>
          </cell>
          <cell r="R5531">
            <v>0</v>
          </cell>
          <cell r="S5531">
            <v>-12959227.66</v>
          </cell>
          <cell r="T5531">
            <v>4229165.22</v>
          </cell>
        </row>
        <row r="5532">
          <cell r="A5532">
            <v>11170901</v>
          </cell>
          <cell r="B5532" t="str">
            <v>11170901 Ind-AS  Actuarial gains and losses in defined b</v>
          </cell>
          <cell r="C5532">
            <v>0</v>
          </cell>
          <cell r="D5532">
            <v>0</v>
          </cell>
          <cell r="E5532">
            <v>0</v>
          </cell>
          <cell r="F5532">
            <v>22969308.370000001</v>
          </cell>
          <cell r="G5532">
            <v>0</v>
          </cell>
          <cell r="H5532">
            <v>0</v>
          </cell>
          <cell r="I5532">
            <v>0</v>
          </cell>
          <cell r="J5532">
            <v>0</v>
          </cell>
          <cell r="K5532">
            <v>0</v>
          </cell>
          <cell r="L5532">
            <v>0</v>
          </cell>
          <cell r="M5532">
            <v>0</v>
          </cell>
          <cell r="N5532">
            <v>0</v>
          </cell>
          <cell r="O5532">
            <v>0</v>
          </cell>
          <cell r="P5532">
            <v>0</v>
          </cell>
          <cell r="Q5532">
            <v>0</v>
          </cell>
          <cell r="R5532">
            <v>0</v>
          </cell>
          <cell r="S5532">
            <v>-17317762</v>
          </cell>
          <cell r="T5532">
            <v>5651546.3700000001</v>
          </cell>
        </row>
        <row r="5533">
          <cell r="A5533">
            <v>11030964</v>
          </cell>
          <cell r="B5533" t="str">
            <v>11030964 Ind-AS RE(Acturial Gain/Loss)GMB pension Defrd Tax</v>
          </cell>
          <cell r="C5533">
            <v>0</v>
          </cell>
          <cell r="D5533">
            <v>0</v>
          </cell>
          <cell r="E5533">
            <v>0</v>
          </cell>
          <cell r="F5533">
            <v>-5780915.4900000002</v>
          </cell>
          <cell r="G5533">
            <v>0</v>
          </cell>
          <cell r="H5533">
            <v>0</v>
          </cell>
          <cell r="I5533">
            <v>0</v>
          </cell>
          <cell r="J5533">
            <v>0</v>
          </cell>
          <cell r="K5533">
            <v>0</v>
          </cell>
          <cell r="L5533">
            <v>0</v>
          </cell>
          <cell r="M5533">
            <v>0</v>
          </cell>
          <cell r="N5533">
            <v>0</v>
          </cell>
          <cell r="O5533">
            <v>0</v>
          </cell>
          <cell r="P5533">
            <v>0</v>
          </cell>
          <cell r="Q5533">
            <v>0</v>
          </cell>
          <cell r="R5533">
            <v>0</v>
          </cell>
          <cell r="S5533">
            <v>4358534.34</v>
          </cell>
          <cell r="T5533">
            <v>-1422381.15</v>
          </cell>
        </row>
        <row r="5534">
          <cell r="A5534">
            <v>602</v>
          </cell>
          <cell r="B5534" t="str">
            <v>Debt Instrument through OCI</v>
          </cell>
          <cell r="C5534">
            <v>0</v>
          </cell>
          <cell r="D5534">
            <v>0</v>
          </cell>
          <cell r="E5534">
            <v>0</v>
          </cell>
          <cell r="F5534">
            <v>24896259.129999999</v>
          </cell>
          <cell r="G5534">
            <v>0</v>
          </cell>
          <cell r="H5534">
            <v>0</v>
          </cell>
          <cell r="I5534">
            <v>0</v>
          </cell>
          <cell r="J5534">
            <v>0</v>
          </cell>
          <cell r="K5534">
            <v>0</v>
          </cell>
          <cell r="L5534">
            <v>0</v>
          </cell>
          <cell r="M5534">
            <v>0</v>
          </cell>
          <cell r="N5534">
            <v>0</v>
          </cell>
          <cell r="O5534">
            <v>0</v>
          </cell>
          <cell r="P5534">
            <v>0</v>
          </cell>
          <cell r="Q5534">
            <v>0</v>
          </cell>
          <cell r="R5534">
            <v>0</v>
          </cell>
          <cell r="S5534">
            <v>0</v>
          </cell>
          <cell r="T5534">
            <v>24896259.129999999</v>
          </cell>
        </row>
        <row r="5535">
          <cell r="A5535">
            <v>11030936</v>
          </cell>
          <cell r="B5535" t="str">
            <v>11030936 Ind-AS  Retained earnings (GOI/Bonds/CD  FVTOCI)</v>
          </cell>
          <cell r="C5535">
            <v>0</v>
          </cell>
          <cell r="D5535">
            <v>0</v>
          </cell>
          <cell r="E5535">
            <v>0</v>
          </cell>
          <cell r="F5535">
            <v>33269536.129999999</v>
          </cell>
          <cell r="G5535">
            <v>0</v>
          </cell>
          <cell r="H5535">
            <v>0</v>
          </cell>
          <cell r="I5535">
            <v>0</v>
          </cell>
          <cell r="J5535">
            <v>0</v>
          </cell>
          <cell r="K5535">
            <v>0</v>
          </cell>
          <cell r="L5535">
            <v>0</v>
          </cell>
          <cell r="M5535">
            <v>0</v>
          </cell>
          <cell r="N5535">
            <v>0</v>
          </cell>
          <cell r="O5535">
            <v>0</v>
          </cell>
          <cell r="P5535">
            <v>0</v>
          </cell>
          <cell r="Q5535">
            <v>0</v>
          </cell>
          <cell r="R5535">
            <v>0</v>
          </cell>
          <cell r="S5535">
            <v>0</v>
          </cell>
          <cell r="T5535">
            <v>33269536.129999999</v>
          </cell>
        </row>
        <row r="5536">
          <cell r="A5536">
            <v>11030937</v>
          </cell>
          <cell r="B5536" t="str">
            <v>11030937 Ind-AS Retaind earng(GOI/Bonds/CD Defrd Tax FVTOCI</v>
          </cell>
          <cell r="C5536">
            <v>0</v>
          </cell>
          <cell r="D5536">
            <v>0</v>
          </cell>
          <cell r="E5536">
            <v>0</v>
          </cell>
          <cell r="F5536">
            <v>-8373277</v>
          </cell>
          <cell r="G5536">
            <v>0</v>
          </cell>
          <cell r="H5536">
            <v>0</v>
          </cell>
          <cell r="I5536">
            <v>0</v>
          </cell>
          <cell r="J5536">
            <v>0</v>
          </cell>
          <cell r="K5536">
            <v>0</v>
          </cell>
          <cell r="L5536">
            <v>0</v>
          </cell>
          <cell r="M5536">
            <v>0</v>
          </cell>
          <cell r="N5536">
            <v>0</v>
          </cell>
          <cell r="O5536">
            <v>0</v>
          </cell>
          <cell r="P5536">
            <v>0</v>
          </cell>
          <cell r="Q5536">
            <v>0</v>
          </cell>
          <cell r="R5536">
            <v>0</v>
          </cell>
          <cell r="S5536">
            <v>0</v>
          </cell>
          <cell r="T5536">
            <v>-8373277</v>
          </cell>
        </row>
        <row r="5537">
          <cell r="A5537">
            <v>603</v>
          </cell>
          <cell r="B5537" t="str">
            <v>Equity Instrument through OCI</v>
          </cell>
          <cell r="C5537">
            <v>0</v>
          </cell>
          <cell r="D5537">
            <v>0</v>
          </cell>
          <cell r="E5537">
            <v>0</v>
          </cell>
          <cell r="F5537">
            <v>647479244.73000002</v>
          </cell>
          <cell r="G5537">
            <v>0</v>
          </cell>
          <cell r="H5537">
            <v>0</v>
          </cell>
          <cell r="I5537">
            <v>0</v>
          </cell>
          <cell r="J5537">
            <v>0</v>
          </cell>
          <cell r="K5537">
            <v>0</v>
          </cell>
          <cell r="L5537">
            <v>0</v>
          </cell>
          <cell r="M5537">
            <v>0</v>
          </cell>
          <cell r="N5537">
            <v>0</v>
          </cell>
          <cell r="O5537">
            <v>0</v>
          </cell>
          <cell r="P5537">
            <v>0</v>
          </cell>
          <cell r="Q5537">
            <v>0</v>
          </cell>
          <cell r="R5537">
            <v>0</v>
          </cell>
          <cell r="S5537">
            <v>0</v>
          </cell>
          <cell r="T5537">
            <v>647479244.73000002</v>
          </cell>
        </row>
        <row r="5538">
          <cell r="A5538">
            <v>11030969</v>
          </cell>
          <cell r="B5538" t="str">
            <v>11030969 Ind-AS Retained earnings(Equity-Quoted-  FVTOCI)</v>
          </cell>
          <cell r="C5538">
            <v>0</v>
          </cell>
          <cell r="D5538">
            <v>0</v>
          </cell>
          <cell r="E5538">
            <v>0</v>
          </cell>
          <cell r="F5538">
            <v>547478922.33000004</v>
          </cell>
          <cell r="G5538">
            <v>0</v>
          </cell>
          <cell r="H5538">
            <v>0</v>
          </cell>
          <cell r="I5538">
            <v>0</v>
          </cell>
          <cell r="J5538">
            <v>0</v>
          </cell>
          <cell r="K5538">
            <v>0</v>
          </cell>
          <cell r="L5538">
            <v>0</v>
          </cell>
          <cell r="M5538">
            <v>0</v>
          </cell>
          <cell r="N5538">
            <v>0</v>
          </cell>
          <cell r="O5538">
            <v>0</v>
          </cell>
          <cell r="P5538">
            <v>0</v>
          </cell>
          <cell r="Q5538">
            <v>0</v>
          </cell>
          <cell r="R5538">
            <v>0</v>
          </cell>
          <cell r="S5538">
            <v>0</v>
          </cell>
          <cell r="T5538">
            <v>547478922.33000004</v>
          </cell>
        </row>
        <row r="5539">
          <cell r="A5539">
            <v>11030970</v>
          </cell>
          <cell r="B5539" t="str">
            <v>11030970 Ind-AS Retd Earnin(Equity-Quoted-Defrd Tax -FVTOCI</v>
          </cell>
          <cell r="C5539">
            <v>0</v>
          </cell>
          <cell r="D5539">
            <v>0</v>
          </cell>
          <cell r="E5539">
            <v>0</v>
          </cell>
          <cell r="F5539">
            <v>0</v>
          </cell>
          <cell r="G5539">
            <v>0</v>
          </cell>
          <cell r="H5539">
            <v>0</v>
          </cell>
          <cell r="I5539">
            <v>0</v>
          </cell>
          <cell r="J5539">
            <v>0</v>
          </cell>
          <cell r="K5539">
            <v>0</v>
          </cell>
          <cell r="L5539">
            <v>0</v>
          </cell>
          <cell r="M5539">
            <v>0</v>
          </cell>
          <cell r="N5539">
            <v>0</v>
          </cell>
          <cell r="O5539">
            <v>0</v>
          </cell>
          <cell r="P5539">
            <v>0</v>
          </cell>
          <cell r="Q5539">
            <v>0</v>
          </cell>
          <cell r="R5539">
            <v>0</v>
          </cell>
          <cell r="S5539">
            <v>0</v>
          </cell>
          <cell r="T5539">
            <v>0</v>
          </cell>
        </row>
        <row r="5540">
          <cell r="A5540">
            <v>11030985</v>
          </cell>
          <cell r="B5540" t="str">
            <v>11030985 5*  Tfr to retain earn</v>
          </cell>
          <cell r="C5540">
            <v>0</v>
          </cell>
          <cell r="D5540">
            <v>0</v>
          </cell>
          <cell r="E5540">
            <v>0</v>
          </cell>
          <cell r="F5540">
            <v>100000322.40000001</v>
          </cell>
          <cell r="G5540">
            <v>0</v>
          </cell>
          <cell r="H5540">
            <v>0</v>
          </cell>
          <cell r="I5540">
            <v>0</v>
          </cell>
          <cell r="J5540">
            <v>0</v>
          </cell>
          <cell r="K5540">
            <v>0</v>
          </cell>
          <cell r="L5540">
            <v>0</v>
          </cell>
          <cell r="M5540">
            <v>0</v>
          </cell>
          <cell r="N5540">
            <v>0</v>
          </cell>
          <cell r="O5540">
            <v>0</v>
          </cell>
          <cell r="P5540">
            <v>0</v>
          </cell>
          <cell r="Q5540">
            <v>0</v>
          </cell>
          <cell r="R5540">
            <v>0</v>
          </cell>
          <cell r="S5540">
            <v>0</v>
          </cell>
          <cell r="T5540">
            <v>100000322.40000001</v>
          </cell>
        </row>
        <row r="5541">
          <cell r="A5541">
            <v>11030986</v>
          </cell>
          <cell r="B5541" t="str">
            <v>11030986 5* Tfr Tax to Retain ea</v>
          </cell>
          <cell r="C5541">
            <v>0</v>
          </cell>
          <cell r="D5541">
            <v>0</v>
          </cell>
          <cell r="E5541">
            <v>0</v>
          </cell>
          <cell r="F5541">
            <v>-25168081.140000001</v>
          </cell>
          <cell r="G5541">
            <v>0</v>
          </cell>
          <cell r="H5541">
            <v>0</v>
          </cell>
          <cell r="I5541">
            <v>0</v>
          </cell>
          <cell r="J5541">
            <v>0</v>
          </cell>
          <cell r="K5541">
            <v>0</v>
          </cell>
          <cell r="L5541">
            <v>0</v>
          </cell>
          <cell r="M5541">
            <v>0</v>
          </cell>
          <cell r="N5541">
            <v>0</v>
          </cell>
          <cell r="O5541">
            <v>0</v>
          </cell>
          <cell r="P5541">
            <v>0</v>
          </cell>
          <cell r="Q5541">
            <v>0</v>
          </cell>
          <cell r="R5541">
            <v>0</v>
          </cell>
          <cell r="S5541">
            <v>0</v>
          </cell>
          <cell r="T5541">
            <v>-25168081.140000001</v>
          </cell>
        </row>
        <row r="5542">
          <cell r="A5542">
            <v>11030987</v>
          </cell>
          <cell r="B5542" t="str">
            <v>11030987 5*  Ind-AS Rt.Ern.cur.tx</v>
          </cell>
          <cell r="C5542">
            <v>0</v>
          </cell>
          <cell r="D5542">
            <v>0</v>
          </cell>
          <cell r="E5542">
            <v>0</v>
          </cell>
          <cell r="F5542">
            <v>25168081.140000001</v>
          </cell>
          <cell r="G5542">
            <v>0</v>
          </cell>
          <cell r="H5542">
            <v>0</v>
          </cell>
          <cell r="I5542">
            <v>0</v>
          </cell>
          <cell r="J5542">
            <v>0</v>
          </cell>
          <cell r="K5542">
            <v>0</v>
          </cell>
          <cell r="L5542">
            <v>0</v>
          </cell>
          <cell r="M5542">
            <v>0</v>
          </cell>
          <cell r="N5542">
            <v>0</v>
          </cell>
          <cell r="O5542">
            <v>0</v>
          </cell>
          <cell r="P5542">
            <v>0</v>
          </cell>
          <cell r="Q5542">
            <v>0</v>
          </cell>
          <cell r="R5542">
            <v>0</v>
          </cell>
          <cell r="S5542">
            <v>0</v>
          </cell>
          <cell r="T5542">
            <v>25168081.140000001</v>
          </cell>
        </row>
        <row r="5543">
          <cell r="A5543">
            <v>604</v>
          </cell>
          <cell r="B5543" t="str">
            <v>Effective portion of Cash Flow Hedges</v>
          </cell>
          <cell r="C5543">
            <v>-32097105.73</v>
          </cell>
          <cell r="D5543">
            <v>0</v>
          </cell>
          <cell r="E5543">
            <v>0</v>
          </cell>
          <cell r="F5543">
            <v>0</v>
          </cell>
          <cell r="G5543">
            <v>0</v>
          </cell>
          <cell r="H5543">
            <v>0</v>
          </cell>
          <cell r="I5543">
            <v>0</v>
          </cell>
          <cell r="J5543">
            <v>0</v>
          </cell>
          <cell r="K5543">
            <v>0</v>
          </cell>
          <cell r="L5543">
            <v>0</v>
          </cell>
          <cell r="M5543">
            <v>0</v>
          </cell>
          <cell r="N5543">
            <v>0</v>
          </cell>
          <cell r="O5543">
            <v>0</v>
          </cell>
          <cell r="P5543">
            <v>0</v>
          </cell>
          <cell r="Q5543">
            <v>0</v>
          </cell>
          <cell r="R5543">
            <v>0</v>
          </cell>
          <cell r="S5543">
            <v>0</v>
          </cell>
          <cell r="T5543">
            <v>-32097105.73</v>
          </cell>
        </row>
        <row r="5544">
          <cell r="A5544">
            <v>11150001</v>
          </cell>
          <cell r="B5544" t="str">
            <v>11150001 Hedging Reserve</v>
          </cell>
          <cell r="C5544">
            <v>0</v>
          </cell>
          <cell r="D5544">
            <v>0</v>
          </cell>
          <cell r="E5544">
            <v>0</v>
          </cell>
          <cell r="F5544">
            <v>0</v>
          </cell>
          <cell r="G5544">
            <v>0</v>
          </cell>
          <cell r="H5544">
            <v>0</v>
          </cell>
          <cell r="I5544">
            <v>0</v>
          </cell>
          <cell r="J5544">
            <v>0</v>
          </cell>
          <cell r="K5544">
            <v>0</v>
          </cell>
          <cell r="L5544">
            <v>0</v>
          </cell>
          <cell r="M5544">
            <v>0</v>
          </cell>
          <cell r="N5544">
            <v>0</v>
          </cell>
          <cell r="O5544">
            <v>0</v>
          </cell>
          <cell r="P5544">
            <v>0</v>
          </cell>
          <cell r="Q5544">
            <v>0</v>
          </cell>
          <cell r="R5544">
            <v>0</v>
          </cell>
          <cell r="S5544">
            <v>0</v>
          </cell>
          <cell r="T5544">
            <v>0</v>
          </cell>
        </row>
        <row r="5545">
          <cell r="A5545">
            <v>11150901</v>
          </cell>
          <cell r="B5545" t="str">
            <v>11150901 Ind-AS  Hedging Reserve Deferred Tax</v>
          </cell>
          <cell r="C5545">
            <v>0</v>
          </cell>
          <cell r="D5545">
            <v>0</v>
          </cell>
          <cell r="E5545">
            <v>0</v>
          </cell>
          <cell r="F5545">
            <v>0</v>
          </cell>
          <cell r="G5545">
            <v>0</v>
          </cell>
          <cell r="H5545">
            <v>0</v>
          </cell>
          <cell r="I5545">
            <v>0</v>
          </cell>
          <cell r="J5545">
            <v>0</v>
          </cell>
          <cell r="K5545">
            <v>0</v>
          </cell>
          <cell r="L5545">
            <v>0</v>
          </cell>
          <cell r="M5545">
            <v>0</v>
          </cell>
          <cell r="N5545">
            <v>0</v>
          </cell>
          <cell r="O5545">
            <v>0</v>
          </cell>
          <cell r="P5545">
            <v>0</v>
          </cell>
          <cell r="Q5545">
            <v>0</v>
          </cell>
          <cell r="R5545">
            <v>0</v>
          </cell>
          <cell r="S5545">
            <v>0</v>
          </cell>
          <cell r="T5545">
            <v>0</v>
          </cell>
        </row>
        <row r="5546">
          <cell r="A5546">
            <v>16810027</v>
          </cell>
          <cell r="B5546" t="str">
            <v>16810027 Hedging Reserve - Forward Contracts</v>
          </cell>
          <cell r="C5546">
            <v>-42892219.539999999</v>
          </cell>
          <cell r="D5546">
            <v>0</v>
          </cell>
          <cell r="E5546">
            <v>0</v>
          </cell>
          <cell r="F5546">
            <v>0</v>
          </cell>
          <cell r="G5546">
            <v>0</v>
          </cell>
          <cell r="H5546">
            <v>0</v>
          </cell>
          <cell r="I5546">
            <v>0</v>
          </cell>
          <cell r="J5546">
            <v>0</v>
          </cell>
          <cell r="K5546">
            <v>0</v>
          </cell>
          <cell r="L5546">
            <v>0</v>
          </cell>
          <cell r="M5546">
            <v>0</v>
          </cell>
          <cell r="N5546">
            <v>0</v>
          </cell>
          <cell r="O5546">
            <v>0</v>
          </cell>
          <cell r="P5546">
            <v>0</v>
          </cell>
          <cell r="Q5546">
            <v>0</v>
          </cell>
          <cell r="R5546">
            <v>0</v>
          </cell>
          <cell r="S5546">
            <v>0</v>
          </cell>
          <cell r="T5546">
            <v>-42892219.539999999</v>
          </cell>
        </row>
        <row r="5547">
          <cell r="A5547">
            <v>16810028</v>
          </cell>
          <cell r="B5547" t="str">
            <v>16810028 Hedging Reserve - Options</v>
          </cell>
          <cell r="C5547">
            <v>0</v>
          </cell>
          <cell r="D5547">
            <v>0</v>
          </cell>
          <cell r="E5547">
            <v>0</v>
          </cell>
          <cell r="F5547">
            <v>0</v>
          </cell>
          <cell r="G5547">
            <v>0</v>
          </cell>
          <cell r="H5547">
            <v>0</v>
          </cell>
          <cell r="I5547">
            <v>0</v>
          </cell>
          <cell r="J5547">
            <v>0</v>
          </cell>
          <cell r="K5547">
            <v>0</v>
          </cell>
          <cell r="L5547">
            <v>0</v>
          </cell>
          <cell r="M5547">
            <v>0</v>
          </cell>
          <cell r="N5547">
            <v>0</v>
          </cell>
          <cell r="O5547">
            <v>0</v>
          </cell>
          <cell r="P5547">
            <v>0</v>
          </cell>
          <cell r="Q5547">
            <v>0</v>
          </cell>
          <cell r="R5547">
            <v>0</v>
          </cell>
          <cell r="S5547">
            <v>0</v>
          </cell>
          <cell r="T5547">
            <v>0</v>
          </cell>
        </row>
        <row r="5548">
          <cell r="A5548">
            <v>16810029</v>
          </cell>
          <cell r="B5548" t="str">
            <v>16810029 Hedging Reserve - Interest rate swaps</v>
          </cell>
          <cell r="C5548">
            <v>0</v>
          </cell>
          <cell r="D5548">
            <v>0</v>
          </cell>
          <cell r="E5548">
            <v>0</v>
          </cell>
          <cell r="F5548">
            <v>0</v>
          </cell>
          <cell r="G5548">
            <v>0</v>
          </cell>
          <cell r="H5548">
            <v>0</v>
          </cell>
          <cell r="I5548">
            <v>0</v>
          </cell>
          <cell r="J5548">
            <v>0</v>
          </cell>
          <cell r="K5548">
            <v>0</v>
          </cell>
          <cell r="L5548">
            <v>0</v>
          </cell>
          <cell r="M5548">
            <v>0</v>
          </cell>
          <cell r="N5548">
            <v>0</v>
          </cell>
          <cell r="O5548">
            <v>0</v>
          </cell>
          <cell r="P5548">
            <v>0</v>
          </cell>
          <cell r="Q5548">
            <v>0</v>
          </cell>
          <cell r="R5548">
            <v>0</v>
          </cell>
          <cell r="S5548">
            <v>0</v>
          </cell>
          <cell r="T5548">
            <v>0</v>
          </cell>
        </row>
        <row r="5549">
          <cell r="A5549">
            <v>16810030</v>
          </cell>
          <cell r="B5549" t="str">
            <v>16810030 Hedging Reserve - Commodity</v>
          </cell>
          <cell r="C5549">
            <v>0</v>
          </cell>
          <cell r="D5549">
            <v>0</v>
          </cell>
          <cell r="E5549">
            <v>0</v>
          </cell>
          <cell r="F5549">
            <v>0</v>
          </cell>
          <cell r="G5549">
            <v>0</v>
          </cell>
          <cell r="H5549">
            <v>0</v>
          </cell>
          <cell r="I5549">
            <v>0</v>
          </cell>
          <cell r="J5549">
            <v>0</v>
          </cell>
          <cell r="K5549">
            <v>0</v>
          </cell>
          <cell r="L5549">
            <v>0</v>
          </cell>
          <cell r="M5549">
            <v>0</v>
          </cell>
          <cell r="N5549">
            <v>0</v>
          </cell>
          <cell r="O5549">
            <v>0</v>
          </cell>
          <cell r="P5549">
            <v>0</v>
          </cell>
          <cell r="Q5549">
            <v>0</v>
          </cell>
          <cell r="R5549">
            <v>0</v>
          </cell>
          <cell r="S5549">
            <v>0</v>
          </cell>
          <cell r="T5549">
            <v>0</v>
          </cell>
        </row>
        <row r="5550">
          <cell r="A5550">
            <v>16810031</v>
          </cell>
          <cell r="B5550" t="str">
            <v>16810031 Hedging Reserve - Deferred Tax - Forward Contracts</v>
          </cell>
          <cell r="C5550">
            <v>10795113.810000001</v>
          </cell>
          <cell r="D5550">
            <v>0</v>
          </cell>
          <cell r="E5550">
            <v>0</v>
          </cell>
          <cell r="F5550">
            <v>0</v>
          </cell>
          <cell r="G5550">
            <v>0</v>
          </cell>
          <cell r="H5550">
            <v>0</v>
          </cell>
          <cell r="I5550">
            <v>0</v>
          </cell>
          <cell r="J5550">
            <v>0</v>
          </cell>
          <cell r="K5550">
            <v>0</v>
          </cell>
          <cell r="L5550">
            <v>0</v>
          </cell>
          <cell r="M5550">
            <v>0</v>
          </cell>
          <cell r="N5550">
            <v>0</v>
          </cell>
          <cell r="O5550">
            <v>0</v>
          </cell>
          <cell r="P5550">
            <v>0</v>
          </cell>
          <cell r="Q5550">
            <v>0</v>
          </cell>
          <cell r="R5550">
            <v>0</v>
          </cell>
          <cell r="S5550">
            <v>0</v>
          </cell>
          <cell r="T5550">
            <v>10795113.810000001</v>
          </cell>
        </row>
        <row r="5551">
          <cell r="A5551">
            <v>16810032</v>
          </cell>
          <cell r="B5551" t="str">
            <v>16810032 Hedging Reserve - Deferred Tax - Options</v>
          </cell>
          <cell r="C5551">
            <v>0</v>
          </cell>
          <cell r="D5551">
            <v>0</v>
          </cell>
          <cell r="E5551">
            <v>0</v>
          </cell>
          <cell r="F5551">
            <v>0</v>
          </cell>
          <cell r="G5551">
            <v>0</v>
          </cell>
          <cell r="H5551">
            <v>0</v>
          </cell>
          <cell r="I5551">
            <v>0</v>
          </cell>
          <cell r="J5551">
            <v>0</v>
          </cell>
          <cell r="K5551">
            <v>0</v>
          </cell>
          <cell r="L5551">
            <v>0</v>
          </cell>
          <cell r="M5551">
            <v>0</v>
          </cell>
          <cell r="N5551">
            <v>0</v>
          </cell>
          <cell r="O5551">
            <v>0</v>
          </cell>
          <cell r="P5551">
            <v>0</v>
          </cell>
          <cell r="Q5551">
            <v>0</v>
          </cell>
          <cell r="R5551">
            <v>0</v>
          </cell>
          <cell r="S5551">
            <v>0</v>
          </cell>
          <cell r="T5551">
            <v>0</v>
          </cell>
        </row>
        <row r="5552">
          <cell r="A5552">
            <v>16810033</v>
          </cell>
          <cell r="B5552" t="str">
            <v>16810033 Hedging Reserve- Deferred Tax - Interest Rate Swap</v>
          </cell>
          <cell r="C5552">
            <v>0</v>
          </cell>
          <cell r="D5552">
            <v>0</v>
          </cell>
          <cell r="E5552">
            <v>0</v>
          </cell>
          <cell r="F5552">
            <v>0</v>
          </cell>
          <cell r="G5552">
            <v>0</v>
          </cell>
          <cell r="H5552">
            <v>0</v>
          </cell>
          <cell r="I5552">
            <v>0</v>
          </cell>
          <cell r="J5552">
            <v>0</v>
          </cell>
          <cell r="K5552">
            <v>0</v>
          </cell>
          <cell r="L5552">
            <v>0</v>
          </cell>
          <cell r="M5552">
            <v>0</v>
          </cell>
          <cell r="N5552">
            <v>0</v>
          </cell>
          <cell r="O5552">
            <v>0</v>
          </cell>
          <cell r="P5552">
            <v>0</v>
          </cell>
          <cell r="Q5552">
            <v>0</v>
          </cell>
          <cell r="R5552">
            <v>0</v>
          </cell>
          <cell r="S5552">
            <v>0</v>
          </cell>
          <cell r="T5552">
            <v>0</v>
          </cell>
        </row>
        <row r="5553">
          <cell r="A5553">
            <v>16810034</v>
          </cell>
          <cell r="B5553" t="str">
            <v>16810034 Hedging Reserve - Deferred Tax - Commodity</v>
          </cell>
          <cell r="C5553">
            <v>0</v>
          </cell>
          <cell r="D5553">
            <v>0</v>
          </cell>
          <cell r="E5553">
            <v>0</v>
          </cell>
          <cell r="F5553">
            <v>0</v>
          </cell>
          <cell r="G5553">
            <v>0</v>
          </cell>
          <cell r="H5553">
            <v>0</v>
          </cell>
          <cell r="I5553">
            <v>0</v>
          </cell>
          <cell r="J5553">
            <v>0</v>
          </cell>
          <cell r="K5553">
            <v>0</v>
          </cell>
          <cell r="L5553">
            <v>0</v>
          </cell>
          <cell r="M5553">
            <v>0</v>
          </cell>
          <cell r="N5553">
            <v>0</v>
          </cell>
          <cell r="O5553">
            <v>0</v>
          </cell>
          <cell r="P5553">
            <v>0</v>
          </cell>
          <cell r="Q5553">
            <v>0</v>
          </cell>
          <cell r="R5553">
            <v>0</v>
          </cell>
          <cell r="S5553">
            <v>0</v>
          </cell>
          <cell r="T5553">
            <v>0</v>
          </cell>
        </row>
        <row r="5554">
          <cell r="A5554">
            <v>0</v>
          </cell>
          <cell r="B5554" t="str">
            <v>Others</v>
          </cell>
          <cell r="C5554">
            <v>0</v>
          </cell>
          <cell r="D5554">
            <v>0</v>
          </cell>
          <cell r="E5554">
            <v>0</v>
          </cell>
          <cell r="F5554">
            <v>0</v>
          </cell>
          <cell r="G5554">
            <v>0</v>
          </cell>
          <cell r="H5554">
            <v>0</v>
          </cell>
          <cell r="I5554">
            <v>0</v>
          </cell>
          <cell r="J5554">
            <v>0</v>
          </cell>
          <cell r="K5554">
            <v>0</v>
          </cell>
          <cell r="L5554">
            <v>0</v>
          </cell>
          <cell r="M5554">
            <v>0</v>
          </cell>
          <cell r="N5554">
            <v>0</v>
          </cell>
          <cell r="O5554">
            <v>0</v>
          </cell>
          <cell r="P5554">
            <v>0</v>
          </cell>
          <cell r="Q5554">
            <v>0</v>
          </cell>
          <cell r="R5554">
            <v>0</v>
          </cell>
          <cell r="S5554">
            <v>0</v>
          </cell>
          <cell r="T5554">
            <v>0</v>
          </cell>
        </row>
        <row r="5555">
          <cell r="A5555">
            <v>11160901</v>
          </cell>
          <cell r="B5555" t="str">
            <v>11160901 Ind-AS  Available for sale financial assets res</v>
          </cell>
          <cell r="C5555">
            <v>0</v>
          </cell>
          <cell r="D5555">
            <v>0</v>
          </cell>
          <cell r="E5555">
            <v>0</v>
          </cell>
          <cell r="F5555">
            <v>0</v>
          </cell>
          <cell r="G5555">
            <v>0</v>
          </cell>
          <cell r="H5555">
            <v>0</v>
          </cell>
          <cell r="I5555">
            <v>0</v>
          </cell>
          <cell r="J5555">
            <v>0</v>
          </cell>
          <cell r="K5555">
            <v>0</v>
          </cell>
          <cell r="L5555">
            <v>0</v>
          </cell>
          <cell r="M5555">
            <v>0</v>
          </cell>
          <cell r="N5555">
            <v>0</v>
          </cell>
          <cell r="O5555">
            <v>0</v>
          </cell>
          <cell r="P5555">
            <v>0</v>
          </cell>
          <cell r="Q5555">
            <v>0</v>
          </cell>
          <cell r="R5555">
            <v>0</v>
          </cell>
          <cell r="S5555">
            <v>0</v>
          </cell>
          <cell r="T5555">
            <v>0</v>
          </cell>
        </row>
        <row r="5556">
          <cell r="A5556">
            <v>47</v>
          </cell>
          <cell r="B5556" t="str">
            <v>Non-Current Financial Liabilities</v>
          </cell>
          <cell r="C5556">
            <v>-6505686233.3999996</v>
          </cell>
          <cell r="D5556">
            <v>-574375571.26999998</v>
          </cell>
          <cell r="E5556">
            <v>-322842891.58999997</v>
          </cell>
          <cell r="F5556">
            <v>-13704958793.139999</v>
          </cell>
          <cell r="G5556">
            <v>-58082988.890000001</v>
          </cell>
          <cell r="H5556">
            <v>0</v>
          </cell>
          <cell r="I5556">
            <v>0</v>
          </cell>
          <cell r="J5556">
            <v>0</v>
          </cell>
          <cell r="K5556">
            <v>0</v>
          </cell>
          <cell r="L5556">
            <v>-397543115.67000002</v>
          </cell>
          <cell r="M5556">
            <v>-64181237.810000002</v>
          </cell>
          <cell r="N5556">
            <v>0</v>
          </cell>
          <cell r="O5556">
            <v>0</v>
          </cell>
          <cell r="P5556">
            <v>0</v>
          </cell>
          <cell r="Q5556">
            <v>0</v>
          </cell>
          <cell r="R5556">
            <v>0</v>
          </cell>
          <cell r="S5556">
            <v>0</v>
          </cell>
          <cell r="T5556">
            <v>-21627670831.77</v>
          </cell>
        </row>
        <row r="5557">
          <cell r="A5557">
            <v>530</v>
          </cell>
          <cell r="B5557" t="str">
            <v>Non-Current Financial Liabilities Carried at Amortised Cost</v>
          </cell>
          <cell r="C5557">
            <v>-1873614282.6900001</v>
          </cell>
          <cell r="D5557">
            <v>-555537056.88</v>
          </cell>
          <cell r="E5557">
            <v>-271221564.99000001</v>
          </cell>
          <cell r="F5557">
            <v>-11457306803.129999</v>
          </cell>
          <cell r="G5557">
            <v>-35755153.149999999</v>
          </cell>
          <cell r="H5557">
            <v>0</v>
          </cell>
          <cell r="I5557">
            <v>0</v>
          </cell>
          <cell r="J5557">
            <v>0</v>
          </cell>
          <cell r="K5557">
            <v>0</v>
          </cell>
          <cell r="L5557">
            <v>-395550271.98000002</v>
          </cell>
          <cell r="M5557">
            <v>-63400127.810000002</v>
          </cell>
          <cell r="N5557">
            <v>0</v>
          </cell>
          <cell r="O5557">
            <v>0</v>
          </cell>
          <cell r="P5557">
            <v>0</v>
          </cell>
          <cell r="Q5557">
            <v>0</v>
          </cell>
          <cell r="R5557">
            <v>0</v>
          </cell>
          <cell r="S5557">
            <v>0</v>
          </cell>
          <cell r="T5557">
            <v>-14652385260.629999</v>
          </cell>
        </row>
        <row r="5558">
          <cell r="A5558">
            <v>668</v>
          </cell>
          <cell r="B5558" t="str">
            <v>Lease Liability - Non Current</v>
          </cell>
          <cell r="C5558">
            <v>-1873614282.6900001</v>
          </cell>
          <cell r="D5558">
            <v>-555537056.88</v>
          </cell>
          <cell r="E5558">
            <v>-271221564.99000001</v>
          </cell>
          <cell r="F5558">
            <v>-108719490.12</v>
          </cell>
          <cell r="G5558">
            <v>-35755153.149999999</v>
          </cell>
          <cell r="H5558">
            <v>0</v>
          </cell>
          <cell r="I5558">
            <v>0</v>
          </cell>
          <cell r="J5558">
            <v>0</v>
          </cell>
          <cell r="K5558">
            <v>0</v>
          </cell>
          <cell r="L5558">
            <v>-395550271.98000002</v>
          </cell>
          <cell r="M5558">
            <v>-63400127.810000002</v>
          </cell>
          <cell r="N5558">
            <v>0</v>
          </cell>
          <cell r="O5558">
            <v>0</v>
          </cell>
          <cell r="P5558">
            <v>0</v>
          </cell>
          <cell r="Q5558">
            <v>0</v>
          </cell>
          <cell r="R5558">
            <v>0</v>
          </cell>
          <cell r="S5558">
            <v>0</v>
          </cell>
          <cell r="T5558">
            <v>-3303797947.6199999</v>
          </cell>
        </row>
        <row r="5559">
          <cell r="A5559">
            <v>16862903</v>
          </cell>
          <cell r="B5559" t="str">
            <v>Lease liability - Non Current</v>
          </cell>
          <cell r="C5559">
            <v>-537378835.62</v>
          </cell>
          <cell r="D5559">
            <v>-127736687.67</v>
          </cell>
          <cell r="E5559">
            <v>0</v>
          </cell>
          <cell r="F5559">
            <v>0</v>
          </cell>
          <cell r="G5559">
            <v>-5546884.4900000002</v>
          </cell>
          <cell r="H5559">
            <v>0</v>
          </cell>
          <cell r="I5559">
            <v>0</v>
          </cell>
          <cell r="J5559">
            <v>0</v>
          </cell>
          <cell r="K5559">
            <v>0</v>
          </cell>
          <cell r="L5559">
            <v>-370789490.35000002</v>
          </cell>
          <cell r="M5559">
            <v>-26893331.140000001</v>
          </cell>
          <cell r="N5559">
            <v>0</v>
          </cell>
          <cell r="O5559">
            <v>0</v>
          </cell>
          <cell r="P5559">
            <v>0</v>
          </cell>
          <cell r="Q5559">
            <v>0</v>
          </cell>
          <cell r="R5559">
            <v>0</v>
          </cell>
          <cell r="S5559">
            <v>0</v>
          </cell>
          <cell r="T5559">
            <v>-1068345229.27</v>
          </cell>
        </row>
        <row r="5560">
          <cell r="A5560">
            <v>16862905</v>
          </cell>
          <cell r="B5560" t="str">
            <v>16862905  Lease liability - No</v>
          </cell>
          <cell r="C5560">
            <v>0</v>
          </cell>
          <cell r="D5560">
            <v>0</v>
          </cell>
          <cell r="E5560">
            <v>0</v>
          </cell>
          <cell r="F5560">
            <v>-5608879.0999999996</v>
          </cell>
          <cell r="G5560">
            <v>0</v>
          </cell>
          <cell r="H5560">
            <v>0</v>
          </cell>
          <cell r="I5560">
            <v>0</v>
          </cell>
          <cell r="J5560">
            <v>0</v>
          </cell>
          <cell r="K5560">
            <v>0</v>
          </cell>
          <cell r="L5560">
            <v>0</v>
          </cell>
          <cell r="M5560">
            <v>-10320905</v>
          </cell>
          <cell r="N5560">
            <v>0</v>
          </cell>
          <cell r="O5560">
            <v>0</v>
          </cell>
          <cell r="P5560">
            <v>0</v>
          </cell>
          <cell r="Q5560">
            <v>0</v>
          </cell>
          <cell r="R5560">
            <v>0</v>
          </cell>
          <cell r="S5560">
            <v>0</v>
          </cell>
          <cell r="T5560">
            <v>-15929784.1</v>
          </cell>
        </row>
        <row r="5561">
          <cell r="A5561">
            <v>16862906</v>
          </cell>
          <cell r="B5561" t="str">
            <v>Lease liability - Non Current - CTC Veh</v>
          </cell>
          <cell r="C5561">
            <v>-1336235447.0699999</v>
          </cell>
          <cell r="D5561">
            <v>-427800369.20999998</v>
          </cell>
          <cell r="E5561">
            <v>-271221564.99000001</v>
          </cell>
          <cell r="F5561">
            <v>-103110611.02</v>
          </cell>
          <cell r="G5561">
            <v>-30208268.66</v>
          </cell>
          <cell r="H5561">
            <v>0</v>
          </cell>
          <cell r="I5561">
            <v>0</v>
          </cell>
          <cell r="J5561">
            <v>0</v>
          </cell>
          <cell r="K5561">
            <v>0</v>
          </cell>
          <cell r="L5561">
            <v>-24760781.629999999</v>
          </cell>
          <cell r="M5561">
            <v>-26185891.670000002</v>
          </cell>
          <cell r="N5561">
            <v>0</v>
          </cell>
          <cell r="O5561">
            <v>0</v>
          </cell>
          <cell r="P5561">
            <v>0</v>
          </cell>
          <cell r="Q5561">
            <v>0</v>
          </cell>
          <cell r="R5561">
            <v>0</v>
          </cell>
          <cell r="S5561">
            <v>0</v>
          </cell>
          <cell r="T5561">
            <v>-2219522934.25</v>
          </cell>
        </row>
        <row r="5562">
          <cell r="A5562">
            <v>541</v>
          </cell>
          <cell r="B5562" t="str">
            <v>Non Current Trade Payables</v>
          </cell>
          <cell r="C5562">
            <v>0</v>
          </cell>
          <cell r="D5562">
            <v>0</v>
          </cell>
          <cell r="E5562">
            <v>0</v>
          </cell>
          <cell r="F5562">
            <v>0</v>
          </cell>
          <cell r="G5562">
            <v>0</v>
          </cell>
          <cell r="H5562">
            <v>0</v>
          </cell>
          <cell r="I5562">
            <v>0</v>
          </cell>
          <cell r="J5562">
            <v>0</v>
          </cell>
          <cell r="K5562">
            <v>0</v>
          </cell>
          <cell r="L5562">
            <v>0</v>
          </cell>
          <cell r="M5562">
            <v>0</v>
          </cell>
          <cell r="N5562">
            <v>0</v>
          </cell>
          <cell r="O5562">
            <v>0</v>
          </cell>
          <cell r="P5562">
            <v>0</v>
          </cell>
          <cell r="Q5562">
            <v>0</v>
          </cell>
          <cell r="R5562">
            <v>0</v>
          </cell>
          <cell r="S5562">
            <v>0</v>
          </cell>
          <cell r="T5562">
            <v>0</v>
          </cell>
        </row>
        <row r="5563">
          <cell r="A5563">
            <v>173</v>
          </cell>
          <cell r="B5563" t="str">
            <v>Long Term  Borrowings- Secured...............</v>
          </cell>
          <cell r="C5563">
            <v>0</v>
          </cell>
          <cell r="D5563">
            <v>0</v>
          </cell>
          <cell r="E5563">
            <v>0</v>
          </cell>
          <cell r="F5563">
            <v>0</v>
          </cell>
          <cell r="G5563">
            <v>0</v>
          </cell>
          <cell r="H5563">
            <v>0</v>
          </cell>
          <cell r="I5563">
            <v>0</v>
          </cell>
          <cell r="J5563">
            <v>0</v>
          </cell>
          <cell r="K5563">
            <v>0</v>
          </cell>
          <cell r="L5563">
            <v>0</v>
          </cell>
          <cell r="M5563">
            <v>0</v>
          </cell>
          <cell r="N5563">
            <v>0</v>
          </cell>
          <cell r="O5563">
            <v>0</v>
          </cell>
          <cell r="P5563">
            <v>0</v>
          </cell>
          <cell r="Q5563">
            <v>0</v>
          </cell>
          <cell r="R5563">
            <v>0</v>
          </cell>
          <cell r="S5563">
            <v>0</v>
          </cell>
          <cell r="T5563">
            <v>0</v>
          </cell>
        </row>
        <row r="5564">
          <cell r="A5564">
            <v>194</v>
          </cell>
          <cell r="B5564" t="str">
            <v>Debentures/Bonds.............................</v>
          </cell>
          <cell r="C5564">
            <v>0</v>
          </cell>
          <cell r="D5564">
            <v>0</v>
          </cell>
          <cell r="E5564">
            <v>0</v>
          </cell>
          <cell r="F5564">
            <v>0</v>
          </cell>
          <cell r="G5564">
            <v>0</v>
          </cell>
          <cell r="H5564">
            <v>0</v>
          </cell>
          <cell r="I5564">
            <v>0</v>
          </cell>
          <cell r="J5564">
            <v>0</v>
          </cell>
          <cell r="K5564">
            <v>0</v>
          </cell>
          <cell r="L5564">
            <v>0</v>
          </cell>
          <cell r="M5564">
            <v>0</v>
          </cell>
          <cell r="N5564">
            <v>0</v>
          </cell>
          <cell r="O5564">
            <v>0</v>
          </cell>
          <cell r="P5564">
            <v>0</v>
          </cell>
          <cell r="Q5564">
            <v>0</v>
          </cell>
          <cell r="R5564">
            <v>0</v>
          </cell>
          <cell r="S5564">
            <v>0</v>
          </cell>
          <cell r="T5564">
            <v>0</v>
          </cell>
        </row>
        <row r="5565">
          <cell r="A5565">
            <v>12010001</v>
          </cell>
          <cell r="B5565" t="str">
            <v>12010001 Secured LT-Convertible Debentures</v>
          </cell>
          <cell r="C5565">
            <v>0</v>
          </cell>
          <cell r="D5565">
            <v>0</v>
          </cell>
          <cell r="E5565">
            <v>0</v>
          </cell>
          <cell r="F5565">
            <v>0</v>
          </cell>
          <cell r="G5565">
            <v>0</v>
          </cell>
          <cell r="H5565">
            <v>0</v>
          </cell>
          <cell r="I5565">
            <v>0</v>
          </cell>
          <cell r="J5565">
            <v>0</v>
          </cell>
          <cell r="K5565">
            <v>0</v>
          </cell>
          <cell r="L5565">
            <v>0</v>
          </cell>
          <cell r="M5565">
            <v>0</v>
          </cell>
          <cell r="N5565">
            <v>0</v>
          </cell>
          <cell r="O5565">
            <v>0</v>
          </cell>
          <cell r="P5565">
            <v>0</v>
          </cell>
          <cell r="Q5565">
            <v>0</v>
          </cell>
          <cell r="R5565">
            <v>0</v>
          </cell>
          <cell r="S5565">
            <v>0</v>
          </cell>
          <cell r="T5565">
            <v>0</v>
          </cell>
        </row>
        <row r="5566">
          <cell r="A5566">
            <v>12020001</v>
          </cell>
          <cell r="B5566" t="str">
            <v>12020001 Secured LT-Convertible Debentures - Inter Co.</v>
          </cell>
          <cell r="C5566">
            <v>0</v>
          </cell>
          <cell r="D5566">
            <v>0</v>
          </cell>
          <cell r="E5566">
            <v>0</v>
          </cell>
          <cell r="F5566">
            <v>0</v>
          </cell>
          <cell r="G5566">
            <v>0</v>
          </cell>
          <cell r="H5566">
            <v>0</v>
          </cell>
          <cell r="I5566">
            <v>0</v>
          </cell>
          <cell r="J5566">
            <v>0</v>
          </cell>
          <cell r="K5566">
            <v>0</v>
          </cell>
          <cell r="L5566">
            <v>0</v>
          </cell>
          <cell r="M5566">
            <v>0</v>
          </cell>
          <cell r="N5566">
            <v>0</v>
          </cell>
          <cell r="O5566">
            <v>0</v>
          </cell>
          <cell r="P5566">
            <v>0</v>
          </cell>
          <cell r="Q5566">
            <v>0</v>
          </cell>
          <cell r="R5566">
            <v>0</v>
          </cell>
          <cell r="S5566">
            <v>0</v>
          </cell>
          <cell r="T5566">
            <v>0</v>
          </cell>
        </row>
        <row r="5567">
          <cell r="A5567">
            <v>12030001</v>
          </cell>
          <cell r="B5567" t="str">
            <v>12030001 Secured LT-Non Convertible Debentures</v>
          </cell>
          <cell r="C5567">
            <v>0</v>
          </cell>
          <cell r="D5567">
            <v>0</v>
          </cell>
          <cell r="E5567">
            <v>0</v>
          </cell>
          <cell r="F5567">
            <v>0</v>
          </cell>
          <cell r="G5567">
            <v>0</v>
          </cell>
          <cell r="H5567">
            <v>0</v>
          </cell>
          <cell r="I5567">
            <v>0</v>
          </cell>
          <cell r="J5567">
            <v>0</v>
          </cell>
          <cell r="K5567">
            <v>0</v>
          </cell>
          <cell r="L5567">
            <v>0</v>
          </cell>
          <cell r="M5567">
            <v>0</v>
          </cell>
          <cell r="N5567">
            <v>0</v>
          </cell>
          <cell r="O5567">
            <v>0</v>
          </cell>
          <cell r="P5567">
            <v>0</v>
          </cell>
          <cell r="Q5567">
            <v>0</v>
          </cell>
          <cell r="R5567">
            <v>0</v>
          </cell>
          <cell r="S5567">
            <v>0</v>
          </cell>
          <cell r="T5567">
            <v>0</v>
          </cell>
        </row>
        <row r="5568">
          <cell r="A5568">
            <v>12040001</v>
          </cell>
          <cell r="B5568" t="str">
            <v>12040001 Secured LT-Non Convertible Debentures-Inter Co.</v>
          </cell>
          <cell r="C5568">
            <v>0</v>
          </cell>
          <cell r="D5568">
            <v>0</v>
          </cell>
          <cell r="E5568">
            <v>0</v>
          </cell>
          <cell r="F5568">
            <v>0</v>
          </cell>
          <cell r="G5568">
            <v>0</v>
          </cell>
          <cell r="H5568">
            <v>0</v>
          </cell>
          <cell r="I5568">
            <v>0</v>
          </cell>
          <cell r="J5568">
            <v>0</v>
          </cell>
          <cell r="K5568">
            <v>0</v>
          </cell>
          <cell r="L5568">
            <v>0</v>
          </cell>
          <cell r="M5568">
            <v>0</v>
          </cell>
          <cell r="N5568">
            <v>0</v>
          </cell>
          <cell r="O5568">
            <v>0</v>
          </cell>
          <cell r="P5568">
            <v>0</v>
          </cell>
          <cell r="Q5568">
            <v>0</v>
          </cell>
          <cell r="R5568">
            <v>0</v>
          </cell>
          <cell r="S5568">
            <v>0</v>
          </cell>
          <cell r="T5568">
            <v>0</v>
          </cell>
        </row>
        <row r="5569">
          <cell r="A5569">
            <v>12050001</v>
          </cell>
          <cell r="B5569" t="str">
            <v>12050001 Secured LT-Convertible Bonds</v>
          </cell>
          <cell r="C5569">
            <v>0</v>
          </cell>
          <cell r="D5569">
            <v>0</v>
          </cell>
          <cell r="E5569">
            <v>0</v>
          </cell>
          <cell r="F5569">
            <v>0</v>
          </cell>
          <cell r="G5569">
            <v>0</v>
          </cell>
          <cell r="H5569">
            <v>0</v>
          </cell>
          <cell r="I5569">
            <v>0</v>
          </cell>
          <cell r="J5569">
            <v>0</v>
          </cell>
          <cell r="K5569">
            <v>0</v>
          </cell>
          <cell r="L5569">
            <v>0</v>
          </cell>
          <cell r="M5569">
            <v>0</v>
          </cell>
          <cell r="N5569">
            <v>0</v>
          </cell>
          <cell r="O5569">
            <v>0</v>
          </cell>
          <cell r="P5569">
            <v>0</v>
          </cell>
          <cell r="Q5569">
            <v>0</v>
          </cell>
          <cell r="R5569">
            <v>0</v>
          </cell>
          <cell r="S5569">
            <v>0</v>
          </cell>
          <cell r="T5569">
            <v>0</v>
          </cell>
        </row>
        <row r="5570">
          <cell r="A5570">
            <v>12050901</v>
          </cell>
          <cell r="B5570" t="str">
            <v>12050901 Ind-AS  NC Debentures/Bonds....................</v>
          </cell>
          <cell r="C5570">
            <v>0</v>
          </cell>
          <cell r="D5570">
            <v>0</v>
          </cell>
          <cell r="E5570">
            <v>0</v>
          </cell>
          <cell r="F5570">
            <v>0</v>
          </cell>
          <cell r="G5570">
            <v>0</v>
          </cell>
          <cell r="H5570">
            <v>0</v>
          </cell>
          <cell r="I5570">
            <v>0</v>
          </cell>
          <cell r="J5570">
            <v>0</v>
          </cell>
          <cell r="K5570">
            <v>0</v>
          </cell>
          <cell r="L5570">
            <v>0</v>
          </cell>
          <cell r="M5570">
            <v>0</v>
          </cell>
          <cell r="N5570">
            <v>0</v>
          </cell>
          <cell r="O5570">
            <v>0</v>
          </cell>
          <cell r="P5570">
            <v>0</v>
          </cell>
          <cell r="Q5570">
            <v>0</v>
          </cell>
          <cell r="R5570">
            <v>0</v>
          </cell>
          <cell r="S5570">
            <v>0</v>
          </cell>
          <cell r="T5570">
            <v>0</v>
          </cell>
        </row>
        <row r="5571">
          <cell r="A5571">
            <v>12060001</v>
          </cell>
          <cell r="B5571" t="str">
            <v>12060001 Secured LT-Convertible Bonds-Inter Co.</v>
          </cell>
          <cell r="C5571">
            <v>0</v>
          </cell>
          <cell r="D5571">
            <v>0</v>
          </cell>
          <cell r="E5571">
            <v>0</v>
          </cell>
          <cell r="F5571">
            <v>0</v>
          </cell>
          <cell r="G5571">
            <v>0</v>
          </cell>
          <cell r="H5571">
            <v>0</v>
          </cell>
          <cell r="I5571">
            <v>0</v>
          </cell>
          <cell r="J5571">
            <v>0</v>
          </cell>
          <cell r="K5571">
            <v>0</v>
          </cell>
          <cell r="L5571">
            <v>0</v>
          </cell>
          <cell r="M5571">
            <v>0</v>
          </cell>
          <cell r="N5571">
            <v>0</v>
          </cell>
          <cell r="O5571">
            <v>0</v>
          </cell>
          <cell r="P5571">
            <v>0</v>
          </cell>
          <cell r="Q5571">
            <v>0</v>
          </cell>
          <cell r="R5571">
            <v>0</v>
          </cell>
          <cell r="S5571">
            <v>0</v>
          </cell>
          <cell r="T5571">
            <v>0</v>
          </cell>
        </row>
        <row r="5572">
          <cell r="A5572">
            <v>12070001</v>
          </cell>
          <cell r="B5572" t="str">
            <v>12070001 Secured LT-Non Convertible Bonds</v>
          </cell>
          <cell r="C5572">
            <v>0</v>
          </cell>
          <cell r="D5572">
            <v>0</v>
          </cell>
          <cell r="E5572">
            <v>0</v>
          </cell>
          <cell r="F5572">
            <v>0</v>
          </cell>
          <cell r="G5572">
            <v>0</v>
          </cell>
          <cell r="H5572">
            <v>0</v>
          </cell>
          <cell r="I5572">
            <v>0</v>
          </cell>
          <cell r="J5572">
            <v>0</v>
          </cell>
          <cell r="K5572">
            <v>0</v>
          </cell>
          <cell r="L5572">
            <v>0</v>
          </cell>
          <cell r="M5572">
            <v>0</v>
          </cell>
          <cell r="N5572">
            <v>0</v>
          </cell>
          <cell r="O5572">
            <v>0</v>
          </cell>
          <cell r="P5572">
            <v>0</v>
          </cell>
          <cell r="Q5572">
            <v>0</v>
          </cell>
          <cell r="R5572">
            <v>0</v>
          </cell>
          <cell r="S5572">
            <v>0</v>
          </cell>
          <cell r="T5572">
            <v>0</v>
          </cell>
        </row>
        <row r="5573">
          <cell r="A5573">
            <v>12070002</v>
          </cell>
          <cell r="B5573" t="str">
            <v>12070002 Secured LT-Non Convertible Bonds -Forex Ad</v>
          </cell>
          <cell r="C5573">
            <v>0</v>
          </cell>
          <cell r="D5573">
            <v>0</v>
          </cell>
          <cell r="E5573">
            <v>0</v>
          </cell>
          <cell r="F5573">
            <v>0</v>
          </cell>
          <cell r="G5573">
            <v>0</v>
          </cell>
          <cell r="H5573">
            <v>0</v>
          </cell>
          <cell r="I5573">
            <v>0</v>
          </cell>
          <cell r="J5573">
            <v>0</v>
          </cell>
          <cell r="K5573">
            <v>0</v>
          </cell>
          <cell r="L5573">
            <v>0</v>
          </cell>
          <cell r="M5573">
            <v>0</v>
          </cell>
          <cell r="N5573">
            <v>0</v>
          </cell>
          <cell r="O5573">
            <v>0</v>
          </cell>
          <cell r="P5573">
            <v>0</v>
          </cell>
          <cell r="Q5573">
            <v>0</v>
          </cell>
          <cell r="R5573">
            <v>0</v>
          </cell>
          <cell r="S5573">
            <v>0</v>
          </cell>
          <cell r="T5573">
            <v>0</v>
          </cell>
        </row>
        <row r="5574">
          <cell r="A5574">
            <v>12080001</v>
          </cell>
          <cell r="B5574" t="str">
            <v>12080001 Secured LT-Non Convertible Bonds - Inter co.</v>
          </cell>
          <cell r="C5574">
            <v>0</v>
          </cell>
          <cell r="D5574">
            <v>0</v>
          </cell>
          <cell r="E5574">
            <v>0</v>
          </cell>
          <cell r="F5574">
            <v>0</v>
          </cell>
          <cell r="G5574">
            <v>0</v>
          </cell>
          <cell r="H5574">
            <v>0</v>
          </cell>
          <cell r="I5574">
            <v>0</v>
          </cell>
          <cell r="J5574">
            <v>0</v>
          </cell>
          <cell r="K5574">
            <v>0</v>
          </cell>
          <cell r="L5574">
            <v>0</v>
          </cell>
          <cell r="M5574">
            <v>0</v>
          </cell>
          <cell r="N5574">
            <v>0</v>
          </cell>
          <cell r="O5574">
            <v>0</v>
          </cell>
          <cell r="P5574">
            <v>0</v>
          </cell>
          <cell r="Q5574">
            <v>0</v>
          </cell>
          <cell r="R5574">
            <v>0</v>
          </cell>
          <cell r="S5574">
            <v>0</v>
          </cell>
          <cell r="T5574">
            <v>0</v>
          </cell>
        </row>
        <row r="5575">
          <cell r="A5575">
            <v>174</v>
          </cell>
          <cell r="B5575" t="str">
            <v>Term Loan from Banks.........................</v>
          </cell>
          <cell r="C5575">
            <v>0</v>
          </cell>
          <cell r="D5575">
            <v>0</v>
          </cell>
          <cell r="E5575">
            <v>0</v>
          </cell>
          <cell r="F5575">
            <v>0</v>
          </cell>
          <cell r="G5575">
            <v>0</v>
          </cell>
          <cell r="H5575">
            <v>0</v>
          </cell>
          <cell r="I5575">
            <v>0</v>
          </cell>
          <cell r="J5575">
            <v>0</v>
          </cell>
          <cell r="K5575">
            <v>0</v>
          </cell>
          <cell r="L5575">
            <v>0</v>
          </cell>
          <cell r="M5575">
            <v>0</v>
          </cell>
          <cell r="N5575">
            <v>0</v>
          </cell>
          <cell r="O5575">
            <v>0</v>
          </cell>
          <cell r="P5575">
            <v>0</v>
          </cell>
          <cell r="Q5575">
            <v>0</v>
          </cell>
          <cell r="R5575">
            <v>0</v>
          </cell>
          <cell r="S5575">
            <v>0</v>
          </cell>
          <cell r="T5575">
            <v>0</v>
          </cell>
        </row>
        <row r="5576">
          <cell r="A5576">
            <v>0</v>
          </cell>
          <cell r="B5576" t="str">
            <v>Foreign Currency Term Loan...................</v>
          </cell>
          <cell r="C5576">
            <v>0</v>
          </cell>
          <cell r="D5576">
            <v>0</v>
          </cell>
          <cell r="E5576">
            <v>0</v>
          </cell>
          <cell r="F5576">
            <v>0</v>
          </cell>
          <cell r="G5576">
            <v>0</v>
          </cell>
          <cell r="H5576">
            <v>0</v>
          </cell>
          <cell r="I5576">
            <v>0</v>
          </cell>
          <cell r="J5576">
            <v>0</v>
          </cell>
          <cell r="K5576">
            <v>0</v>
          </cell>
          <cell r="L5576">
            <v>0</v>
          </cell>
          <cell r="M5576">
            <v>0</v>
          </cell>
          <cell r="N5576">
            <v>0</v>
          </cell>
          <cell r="O5576">
            <v>0</v>
          </cell>
          <cell r="P5576">
            <v>0</v>
          </cell>
          <cell r="Q5576">
            <v>0</v>
          </cell>
          <cell r="R5576">
            <v>0</v>
          </cell>
          <cell r="S5576">
            <v>0</v>
          </cell>
          <cell r="T5576">
            <v>0</v>
          </cell>
        </row>
        <row r="5577">
          <cell r="A5577">
            <v>12110001</v>
          </cell>
          <cell r="B5577" t="str">
            <v>12110001 Secured LT-Foreign currency loans from Banks</v>
          </cell>
          <cell r="C5577">
            <v>0</v>
          </cell>
          <cell r="D5577">
            <v>0</v>
          </cell>
          <cell r="E5577">
            <v>0</v>
          </cell>
          <cell r="F5577">
            <v>0</v>
          </cell>
          <cell r="G5577">
            <v>0</v>
          </cell>
          <cell r="H5577">
            <v>0</v>
          </cell>
          <cell r="I5577">
            <v>0</v>
          </cell>
          <cell r="J5577">
            <v>0</v>
          </cell>
          <cell r="K5577">
            <v>0</v>
          </cell>
          <cell r="L5577">
            <v>0</v>
          </cell>
          <cell r="M5577">
            <v>0</v>
          </cell>
          <cell r="N5577">
            <v>0</v>
          </cell>
          <cell r="O5577">
            <v>0</v>
          </cell>
          <cell r="P5577">
            <v>0</v>
          </cell>
          <cell r="Q5577">
            <v>0</v>
          </cell>
          <cell r="R5577">
            <v>0</v>
          </cell>
          <cell r="S5577">
            <v>0</v>
          </cell>
          <cell r="T5577">
            <v>0</v>
          </cell>
        </row>
        <row r="5578">
          <cell r="A5578">
            <v>12130001</v>
          </cell>
          <cell r="B5578" t="str">
            <v>12130001 Secured LT-FCNR loans</v>
          </cell>
          <cell r="C5578">
            <v>0</v>
          </cell>
          <cell r="D5578">
            <v>0</v>
          </cell>
          <cell r="E5578">
            <v>0</v>
          </cell>
          <cell r="F5578">
            <v>0</v>
          </cell>
          <cell r="G5578">
            <v>0</v>
          </cell>
          <cell r="H5578">
            <v>0</v>
          </cell>
          <cell r="I5578">
            <v>0</v>
          </cell>
          <cell r="J5578">
            <v>0</v>
          </cell>
          <cell r="K5578">
            <v>0</v>
          </cell>
          <cell r="L5578">
            <v>0</v>
          </cell>
          <cell r="M5578">
            <v>0</v>
          </cell>
          <cell r="N5578">
            <v>0</v>
          </cell>
          <cell r="O5578">
            <v>0</v>
          </cell>
          <cell r="P5578">
            <v>0</v>
          </cell>
          <cell r="Q5578">
            <v>0</v>
          </cell>
          <cell r="R5578">
            <v>0</v>
          </cell>
          <cell r="S5578">
            <v>0</v>
          </cell>
          <cell r="T5578">
            <v>0</v>
          </cell>
        </row>
        <row r="5579">
          <cell r="A5579">
            <v>200</v>
          </cell>
          <cell r="B5579" t="str">
            <v>Rupee Term Loan..............................</v>
          </cell>
          <cell r="C5579">
            <v>0</v>
          </cell>
          <cell r="D5579">
            <v>0</v>
          </cell>
          <cell r="E5579">
            <v>0</v>
          </cell>
          <cell r="F5579">
            <v>0</v>
          </cell>
          <cell r="G5579">
            <v>0</v>
          </cell>
          <cell r="H5579">
            <v>0</v>
          </cell>
          <cell r="I5579">
            <v>0</v>
          </cell>
          <cell r="J5579">
            <v>0</v>
          </cell>
          <cell r="K5579">
            <v>0</v>
          </cell>
          <cell r="L5579">
            <v>0</v>
          </cell>
          <cell r="M5579">
            <v>0</v>
          </cell>
          <cell r="N5579">
            <v>0</v>
          </cell>
          <cell r="O5579">
            <v>0</v>
          </cell>
          <cell r="P5579">
            <v>0</v>
          </cell>
          <cell r="Q5579">
            <v>0</v>
          </cell>
          <cell r="R5579">
            <v>0</v>
          </cell>
          <cell r="S5579">
            <v>0</v>
          </cell>
          <cell r="T5579">
            <v>0</v>
          </cell>
        </row>
        <row r="5580">
          <cell r="A5580">
            <v>12090001</v>
          </cell>
          <cell r="B5580" t="str">
            <v>12090001 Secured LT-Term Loan from Banks</v>
          </cell>
          <cell r="C5580">
            <v>0</v>
          </cell>
          <cell r="D5580">
            <v>0</v>
          </cell>
          <cell r="E5580">
            <v>0</v>
          </cell>
          <cell r="F5580">
            <v>0</v>
          </cell>
          <cell r="G5580">
            <v>0</v>
          </cell>
          <cell r="H5580">
            <v>0</v>
          </cell>
          <cell r="I5580">
            <v>0</v>
          </cell>
          <cell r="J5580">
            <v>0</v>
          </cell>
          <cell r="K5580">
            <v>0</v>
          </cell>
          <cell r="L5580">
            <v>0</v>
          </cell>
          <cell r="M5580">
            <v>0</v>
          </cell>
          <cell r="N5580">
            <v>0</v>
          </cell>
          <cell r="O5580">
            <v>0</v>
          </cell>
          <cell r="P5580">
            <v>0</v>
          </cell>
          <cell r="Q5580">
            <v>0</v>
          </cell>
          <cell r="R5580">
            <v>0</v>
          </cell>
          <cell r="S5580">
            <v>0</v>
          </cell>
          <cell r="T5580">
            <v>0</v>
          </cell>
        </row>
        <row r="5581">
          <cell r="A5581">
            <v>12090901</v>
          </cell>
          <cell r="B5581" t="str">
            <v>12090901 Ind-AS  NC Term Loan from Banks................</v>
          </cell>
          <cell r="C5581">
            <v>0</v>
          </cell>
          <cell r="D5581">
            <v>0</v>
          </cell>
          <cell r="E5581">
            <v>0</v>
          </cell>
          <cell r="F5581">
            <v>0</v>
          </cell>
          <cell r="G5581">
            <v>0</v>
          </cell>
          <cell r="H5581">
            <v>0</v>
          </cell>
          <cell r="I5581">
            <v>0</v>
          </cell>
          <cell r="J5581">
            <v>0</v>
          </cell>
          <cell r="K5581">
            <v>0</v>
          </cell>
          <cell r="L5581">
            <v>0</v>
          </cell>
          <cell r="M5581">
            <v>0</v>
          </cell>
          <cell r="N5581">
            <v>0</v>
          </cell>
          <cell r="O5581">
            <v>0</v>
          </cell>
          <cell r="P5581">
            <v>0</v>
          </cell>
          <cell r="Q5581">
            <v>0</v>
          </cell>
          <cell r="R5581">
            <v>0</v>
          </cell>
          <cell r="S5581">
            <v>0</v>
          </cell>
          <cell r="T5581">
            <v>0</v>
          </cell>
        </row>
        <row r="5582">
          <cell r="A5582">
            <v>12120001</v>
          </cell>
          <cell r="B5582" t="str">
            <v>12120001 Secured LT-Packing credit from Banks</v>
          </cell>
          <cell r="C5582">
            <v>0</v>
          </cell>
          <cell r="D5582">
            <v>0</v>
          </cell>
          <cell r="E5582">
            <v>0</v>
          </cell>
          <cell r="F5582">
            <v>0</v>
          </cell>
          <cell r="G5582">
            <v>0</v>
          </cell>
          <cell r="H5582">
            <v>0</v>
          </cell>
          <cell r="I5582">
            <v>0</v>
          </cell>
          <cell r="J5582">
            <v>0</v>
          </cell>
          <cell r="K5582">
            <v>0</v>
          </cell>
          <cell r="L5582">
            <v>0</v>
          </cell>
          <cell r="M5582">
            <v>0</v>
          </cell>
          <cell r="N5582">
            <v>0</v>
          </cell>
          <cell r="O5582">
            <v>0</v>
          </cell>
          <cell r="P5582">
            <v>0</v>
          </cell>
          <cell r="Q5582">
            <v>0</v>
          </cell>
          <cell r="R5582">
            <v>0</v>
          </cell>
          <cell r="S5582">
            <v>0</v>
          </cell>
          <cell r="T5582">
            <v>0</v>
          </cell>
        </row>
        <row r="5583">
          <cell r="A5583">
            <v>0</v>
          </cell>
          <cell r="B5583" t="str">
            <v>Liability component of other financial instru</v>
          </cell>
          <cell r="C5583">
            <v>0</v>
          </cell>
          <cell r="D5583">
            <v>0</v>
          </cell>
          <cell r="E5583">
            <v>0</v>
          </cell>
          <cell r="F5583">
            <v>0</v>
          </cell>
          <cell r="G5583">
            <v>0</v>
          </cell>
          <cell r="H5583">
            <v>0</v>
          </cell>
          <cell r="I5583">
            <v>0</v>
          </cell>
          <cell r="J5583">
            <v>0</v>
          </cell>
          <cell r="K5583">
            <v>0</v>
          </cell>
          <cell r="L5583">
            <v>0</v>
          </cell>
          <cell r="M5583">
            <v>0</v>
          </cell>
          <cell r="N5583">
            <v>0</v>
          </cell>
          <cell r="O5583">
            <v>0</v>
          </cell>
          <cell r="P5583">
            <v>0</v>
          </cell>
          <cell r="Q5583">
            <v>0</v>
          </cell>
          <cell r="R5583">
            <v>0</v>
          </cell>
          <cell r="S5583">
            <v>0</v>
          </cell>
          <cell r="T5583">
            <v>0</v>
          </cell>
        </row>
        <row r="5584">
          <cell r="A5584">
            <v>12500901</v>
          </cell>
          <cell r="B5584" t="str">
            <v>12500901 Ind-AS  LT Liability component of other financi</v>
          </cell>
          <cell r="C5584">
            <v>0</v>
          </cell>
          <cell r="D5584">
            <v>0</v>
          </cell>
          <cell r="E5584">
            <v>0</v>
          </cell>
          <cell r="F5584">
            <v>0</v>
          </cell>
          <cell r="G5584">
            <v>0</v>
          </cell>
          <cell r="H5584">
            <v>0</v>
          </cell>
          <cell r="I5584">
            <v>0</v>
          </cell>
          <cell r="J5584">
            <v>0</v>
          </cell>
          <cell r="K5584">
            <v>0</v>
          </cell>
          <cell r="L5584">
            <v>0</v>
          </cell>
          <cell r="M5584">
            <v>0</v>
          </cell>
          <cell r="N5584">
            <v>0</v>
          </cell>
          <cell r="O5584">
            <v>0</v>
          </cell>
          <cell r="P5584">
            <v>0</v>
          </cell>
          <cell r="Q5584">
            <v>0</v>
          </cell>
          <cell r="R5584">
            <v>0</v>
          </cell>
          <cell r="S5584">
            <v>0</v>
          </cell>
          <cell r="T5584">
            <v>0</v>
          </cell>
        </row>
        <row r="5585">
          <cell r="A5585">
            <v>176</v>
          </cell>
          <cell r="B5585" t="str">
            <v>Term loans From others.......................</v>
          </cell>
          <cell r="C5585">
            <v>0</v>
          </cell>
          <cell r="D5585">
            <v>0</v>
          </cell>
          <cell r="E5585">
            <v>0</v>
          </cell>
          <cell r="F5585">
            <v>0</v>
          </cell>
          <cell r="G5585">
            <v>0</v>
          </cell>
          <cell r="H5585">
            <v>0</v>
          </cell>
          <cell r="I5585">
            <v>0</v>
          </cell>
          <cell r="J5585">
            <v>0</v>
          </cell>
          <cell r="K5585">
            <v>0</v>
          </cell>
          <cell r="L5585">
            <v>0</v>
          </cell>
          <cell r="M5585">
            <v>0</v>
          </cell>
          <cell r="N5585">
            <v>0</v>
          </cell>
          <cell r="O5585">
            <v>0</v>
          </cell>
          <cell r="P5585">
            <v>0</v>
          </cell>
          <cell r="Q5585">
            <v>0</v>
          </cell>
          <cell r="R5585">
            <v>0</v>
          </cell>
          <cell r="S5585">
            <v>0</v>
          </cell>
          <cell r="T5585">
            <v>0</v>
          </cell>
        </row>
        <row r="5586">
          <cell r="A5586">
            <v>12100001</v>
          </cell>
          <cell r="B5586" t="str">
            <v>12100001 Secured LT-Term Loan from FI/FII</v>
          </cell>
          <cell r="C5586">
            <v>0</v>
          </cell>
          <cell r="D5586">
            <v>0</v>
          </cell>
          <cell r="E5586">
            <v>0</v>
          </cell>
          <cell r="F5586">
            <v>0</v>
          </cell>
          <cell r="G5586">
            <v>0</v>
          </cell>
          <cell r="H5586">
            <v>0</v>
          </cell>
          <cell r="I5586">
            <v>0</v>
          </cell>
          <cell r="J5586">
            <v>0</v>
          </cell>
          <cell r="K5586">
            <v>0</v>
          </cell>
          <cell r="L5586">
            <v>0</v>
          </cell>
          <cell r="M5586">
            <v>0</v>
          </cell>
          <cell r="N5586">
            <v>0</v>
          </cell>
          <cell r="O5586">
            <v>0</v>
          </cell>
          <cell r="P5586">
            <v>0</v>
          </cell>
          <cell r="Q5586">
            <v>0</v>
          </cell>
          <cell r="R5586">
            <v>0</v>
          </cell>
          <cell r="S5586">
            <v>0</v>
          </cell>
          <cell r="T5586">
            <v>0</v>
          </cell>
        </row>
        <row r="5587">
          <cell r="A5587">
            <v>12140001</v>
          </cell>
          <cell r="B5587" t="str">
            <v>12140001 Secured LT-loans from others</v>
          </cell>
          <cell r="C5587">
            <v>0</v>
          </cell>
          <cell r="D5587">
            <v>0</v>
          </cell>
          <cell r="E5587">
            <v>0</v>
          </cell>
          <cell r="F5587">
            <v>0</v>
          </cell>
          <cell r="G5587">
            <v>0</v>
          </cell>
          <cell r="H5587">
            <v>0</v>
          </cell>
          <cell r="I5587">
            <v>0</v>
          </cell>
          <cell r="J5587">
            <v>0</v>
          </cell>
          <cell r="K5587">
            <v>0</v>
          </cell>
          <cell r="L5587">
            <v>0</v>
          </cell>
          <cell r="M5587">
            <v>0</v>
          </cell>
          <cell r="N5587">
            <v>0</v>
          </cell>
          <cell r="O5587">
            <v>0</v>
          </cell>
          <cell r="P5587">
            <v>0</v>
          </cell>
          <cell r="Q5587">
            <v>0</v>
          </cell>
          <cell r="R5587">
            <v>0</v>
          </cell>
          <cell r="S5587">
            <v>0</v>
          </cell>
          <cell r="T5587">
            <v>0</v>
          </cell>
        </row>
        <row r="5588">
          <cell r="A5588">
            <v>177</v>
          </cell>
          <cell r="B5588" t="str">
            <v>Long Term  Borrowings- Un Secured............</v>
          </cell>
          <cell r="C5588">
            <v>0</v>
          </cell>
          <cell r="D5588">
            <v>0</v>
          </cell>
          <cell r="E5588">
            <v>0</v>
          </cell>
          <cell r="F5588">
            <v>-11348587313.01</v>
          </cell>
          <cell r="G5588">
            <v>0</v>
          </cell>
          <cell r="H5588">
            <v>0</v>
          </cell>
          <cell r="I5588">
            <v>0</v>
          </cell>
          <cell r="J5588">
            <v>0</v>
          </cell>
          <cell r="K5588">
            <v>0</v>
          </cell>
          <cell r="L5588">
            <v>0</v>
          </cell>
          <cell r="M5588">
            <v>0</v>
          </cell>
          <cell r="N5588">
            <v>0</v>
          </cell>
          <cell r="O5588">
            <v>0</v>
          </cell>
          <cell r="P5588">
            <v>0</v>
          </cell>
          <cell r="Q5588">
            <v>0</v>
          </cell>
          <cell r="R5588">
            <v>0</v>
          </cell>
          <cell r="S5588">
            <v>0</v>
          </cell>
          <cell r="T5588">
            <v>-11348587313.01</v>
          </cell>
        </row>
        <row r="5589">
          <cell r="A5589">
            <v>195</v>
          </cell>
          <cell r="B5589" t="str">
            <v>Debentures/Bonds.............................</v>
          </cell>
          <cell r="C5589">
            <v>0</v>
          </cell>
          <cell r="D5589">
            <v>0</v>
          </cell>
          <cell r="E5589">
            <v>0</v>
          </cell>
          <cell r="F5589">
            <v>-9750000000</v>
          </cell>
          <cell r="G5589">
            <v>0</v>
          </cell>
          <cell r="H5589">
            <v>0</v>
          </cell>
          <cell r="I5589">
            <v>0</v>
          </cell>
          <cell r="J5589">
            <v>0</v>
          </cell>
          <cell r="K5589">
            <v>0</v>
          </cell>
          <cell r="L5589">
            <v>0</v>
          </cell>
          <cell r="M5589">
            <v>0</v>
          </cell>
          <cell r="N5589">
            <v>0</v>
          </cell>
          <cell r="O5589">
            <v>0</v>
          </cell>
          <cell r="P5589">
            <v>0</v>
          </cell>
          <cell r="Q5589">
            <v>0</v>
          </cell>
          <cell r="R5589">
            <v>0</v>
          </cell>
          <cell r="S5589">
            <v>0</v>
          </cell>
          <cell r="T5589">
            <v>-9750000000</v>
          </cell>
        </row>
        <row r="5590">
          <cell r="A5590">
            <v>12460001</v>
          </cell>
          <cell r="B5590" t="str">
            <v>12460001 Unsecured LT-Convertible Debentures</v>
          </cell>
          <cell r="C5590">
            <v>0</v>
          </cell>
          <cell r="D5590">
            <v>0</v>
          </cell>
          <cell r="E5590">
            <v>0</v>
          </cell>
          <cell r="F5590">
            <v>0</v>
          </cell>
          <cell r="G5590">
            <v>0</v>
          </cell>
          <cell r="H5590">
            <v>0</v>
          </cell>
          <cell r="I5590">
            <v>0</v>
          </cell>
          <cell r="J5590">
            <v>0</v>
          </cell>
          <cell r="K5590">
            <v>0</v>
          </cell>
          <cell r="L5590">
            <v>0</v>
          </cell>
          <cell r="M5590">
            <v>0</v>
          </cell>
          <cell r="N5590">
            <v>0</v>
          </cell>
          <cell r="O5590">
            <v>0</v>
          </cell>
          <cell r="P5590">
            <v>0</v>
          </cell>
          <cell r="Q5590">
            <v>0</v>
          </cell>
          <cell r="R5590">
            <v>0</v>
          </cell>
          <cell r="S5590">
            <v>0</v>
          </cell>
          <cell r="T5590">
            <v>0</v>
          </cell>
        </row>
        <row r="5591">
          <cell r="A5591">
            <v>12470001</v>
          </cell>
          <cell r="B5591" t="str">
            <v>12470001 Unsecured LT-Convertible Debentures Inter Company</v>
          </cell>
          <cell r="C5591">
            <v>0</v>
          </cell>
          <cell r="D5591">
            <v>0</v>
          </cell>
          <cell r="E5591">
            <v>0</v>
          </cell>
          <cell r="F5591">
            <v>0</v>
          </cell>
          <cell r="G5591">
            <v>0</v>
          </cell>
          <cell r="H5591">
            <v>0</v>
          </cell>
          <cell r="I5591">
            <v>0</v>
          </cell>
          <cell r="J5591">
            <v>0</v>
          </cell>
          <cell r="K5591">
            <v>0</v>
          </cell>
          <cell r="L5591">
            <v>0</v>
          </cell>
          <cell r="M5591">
            <v>0</v>
          </cell>
          <cell r="N5591">
            <v>0</v>
          </cell>
          <cell r="O5591">
            <v>0</v>
          </cell>
          <cell r="P5591">
            <v>0</v>
          </cell>
          <cell r="Q5591">
            <v>0</v>
          </cell>
          <cell r="R5591">
            <v>0</v>
          </cell>
          <cell r="S5591">
            <v>0</v>
          </cell>
          <cell r="T5591">
            <v>0</v>
          </cell>
        </row>
        <row r="5592">
          <cell r="A5592">
            <v>12480001</v>
          </cell>
          <cell r="B5592" t="str">
            <v>12480001 Unsecured LT-Non Convertible Debenture</v>
          </cell>
          <cell r="C5592">
            <v>0</v>
          </cell>
          <cell r="D5592">
            <v>0</v>
          </cell>
          <cell r="E5592">
            <v>0</v>
          </cell>
          <cell r="F5592">
            <v>-9750000000</v>
          </cell>
          <cell r="G5592">
            <v>0</v>
          </cell>
          <cell r="H5592">
            <v>0</v>
          </cell>
          <cell r="I5592">
            <v>0</v>
          </cell>
          <cell r="J5592">
            <v>0</v>
          </cell>
          <cell r="K5592">
            <v>0</v>
          </cell>
          <cell r="L5592">
            <v>0</v>
          </cell>
          <cell r="M5592">
            <v>0</v>
          </cell>
          <cell r="N5592">
            <v>0</v>
          </cell>
          <cell r="O5592">
            <v>0</v>
          </cell>
          <cell r="P5592">
            <v>0</v>
          </cell>
          <cell r="Q5592">
            <v>0</v>
          </cell>
          <cell r="R5592">
            <v>0</v>
          </cell>
          <cell r="S5592">
            <v>0</v>
          </cell>
          <cell r="T5592">
            <v>-9750000000</v>
          </cell>
        </row>
        <row r="5593">
          <cell r="A5593">
            <v>12480004</v>
          </cell>
          <cell r="B5593" t="str">
            <v>4*   Unsecured LT NCD GU</v>
          </cell>
          <cell r="C5593">
            <v>0</v>
          </cell>
          <cell r="D5593">
            <v>0</v>
          </cell>
          <cell r="E5593">
            <v>0</v>
          </cell>
          <cell r="F5593">
            <v>0</v>
          </cell>
          <cell r="G5593">
            <v>0</v>
          </cell>
          <cell r="H5593">
            <v>0</v>
          </cell>
          <cell r="I5593">
            <v>0</v>
          </cell>
          <cell r="J5593">
            <v>0</v>
          </cell>
          <cell r="K5593">
            <v>0</v>
          </cell>
          <cell r="L5593">
            <v>0</v>
          </cell>
          <cell r="M5593">
            <v>0</v>
          </cell>
          <cell r="N5593">
            <v>0</v>
          </cell>
          <cell r="O5593">
            <v>0</v>
          </cell>
          <cell r="P5593">
            <v>0</v>
          </cell>
          <cell r="Q5593">
            <v>0</v>
          </cell>
          <cell r="R5593">
            <v>0</v>
          </cell>
          <cell r="S5593">
            <v>0</v>
          </cell>
          <cell r="T5593">
            <v>0</v>
          </cell>
        </row>
        <row r="5594">
          <cell r="A5594">
            <v>12480002</v>
          </cell>
          <cell r="B5594" t="str">
            <v>12480002 Unsecured LT-Non Convertible Debenture -Forex Adj</v>
          </cell>
          <cell r="C5594">
            <v>0</v>
          </cell>
          <cell r="D5594">
            <v>0</v>
          </cell>
          <cell r="E5594">
            <v>0</v>
          </cell>
          <cell r="F5594">
            <v>0</v>
          </cell>
          <cell r="G5594">
            <v>0</v>
          </cell>
          <cell r="H5594">
            <v>0</v>
          </cell>
          <cell r="I5594">
            <v>0</v>
          </cell>
          <cell r="J5594">
            <v>0</v>
          </cell>
          <cell r="K5594">
            <v>0</v>
          </cell>
          <cell r="L5594">
            <v>0</v>
          </cell>
          <cell r="M5594">
            <v>0</v>
          </cell>
          <cell r="N5594">
            <v>0</v>
          </cell>
          <cell r="O5594">
            <v>0</v>
          </cell>
          <cell r="P5594">
            <v>0</v>
          </cell>
          <cell r="Q5594">
            <v>0</v>
          </cell>
          <cell r="R5594">
            <v>0</v>
          </cell>
          <cell r="S5594">
            <v>0</v>
          </cell>
          <cell r="T5594">
            <v>0</v>
          </cell>
        </row>
        <row r="5595">
          <cell r="A5595">
            <v>12490001</v>
          </cell>
          <cell r="B5595" t="str">
            <v>12490001 Unsecured LT-Non Convertible Debenture Inter Compa</v>
          </cell>
          <cell r="C5595">
            <v>0</v>
          </cell>
          <cell r="D5595">
            <v>0</v>
          </cell>
          <cell r="E5595">
            <v>0</v>
          </cell>
          <cell r="F5595">
            <v>0</v>
          </cell>
          <cell r="G5595">
            <v>0</v>
          </cell>
          <cell r="H5595">
            <v>0</v>
          </cell>
          <cell r="I5595">
            <v>0</v>
          </cell>
          <cell r="J5595">
            <v>0</v>
          </cell>
          <cell r="K5595">
            <v>0</v>
          </cell>
          <cell r="L5595">
            <v>0</v>
          </cell>
          <cell r="M5595">
            <v>0</v>
          </cell>
          <cell r="N5595">
            <v>0</v>
          </cell>
          <cell r="O5595">
            <v>0</v>
          </cell>
          <cell r="P5595">
            <v>0</v>
          </cell>
          <cell r="Q5595">
            <v>0</v>
          </cell>
          <cell r="R5595">
            <v>0</v>
          </cell>
          <cell r="S5595">
            <v>0</v>
          </cell>
          <cell r="T5595">
            <v>0</v>
          </cell>
        </row>
        <row r="5596">
          <cell r="A5596">
            <v>12510001</v>
          </cell>
          <cell r="B5596" t="str">
            <v>12510001 Unsecured LT-Convertible Bonds Inter Company</v>
          </cell>
          <cell r="C5596">
            <v>0</v>
          </cell>
          <cell r="D5596">
            <v>0</v>
          </cell>
          <cell r="E5596">
            <v>0</v>
          </cell>
          <cell r="F5596">
            <v>0</v>
          </cell>
          <cell r="G5596">
            <v>0</v>
          </cell>
          <cell r="H5596">
            <v>0</v>
          </cell>
          <cell r="I5596">
            <v>0</v>
          </cell>
          <cell r="J5596">
            <v>0</v>
          </cell>
          <cell r="K5596">
            <v>0</v>
          </cell>
          <cell r="L5596">
            <v>0</v>
          </cell>
          <cell r="M5596">
            <v>0</v>
          </cell>
          <cell r="N5596">
            <v>0</v>
          </cell>
          <cell r="O5596">
            <v>0</v>
          </cell>
          <cell r="P5596">
            <v>0</v>
          </cell>
          <cell r="Q5596">
            <v>0</v>
          </cell>
          <cell r="R5596">
            <v>0</v>
          </cell>
          <cell r="S5596">
            <v>0</v>
          </cell>
          <cell r="T5596">
            <v>0</v>
          </cell>
        </row>
        <row r="5597">
          <cell r="A5597">
            <v>12520001</v>
          </cell>
          <cell r="B5597" t="str">
            <v>12520001 Unsecured LT-Non convertible Bonds</v>
          </cell>
          <cell r="C5597">
            <v>0</v>
          </cell>
          <cell r="D5597">
            <v>0</v>
          </cell>
          <cell r="E5597">
            <v>0</v>
          </cell>
          <cell r="F5597">
            <v>0</v>
          </cell>
          <cell r="G5597">
            <v>0</v>
          </cell>
          <cell r="H5597">
            <v>0</v>
          </cell>
          <cell r="I5597">
            <v>0</v>
          </cell>
          <cell r="J5597">
            <v>0</v>
          </cell>
          <cell r="K5597">
            <v>0</v>
          </cell>
          <cell r="L5597">
            <v>0</v>
          </cell>
          <cell r="M5597">
            <v>0</v>
          </cell>
          <cell r="N5597">
            <v>0</v>
          </cell>
          <cell r="O5597">
            <v>0</v>
          </cell>
          <cell r="P5597">
            <v>0</v>
          </cell>
          <cell r="Q5597">
            <v>0</v>
          </cell>
          <cell r="R5597">
            <v>0</v>
          </cell>
          <cell r="S5597">
            <v>0</v>
          </cell>
          <cell r="T5597">
            <v>0</v>
          </cell>
        </row>
        <row r="5598">
          <cell r="A5598">
            <v>12530001</v>
          </cell>
          <cell r="B5598" t="str">
            <v>12530001 Unsecured LT-Non convertible Bonds Inter Company</v>
          </cell>
          <cell r="C5598">
            <v>0</v>
          </cell>
          <cell r="D5598">
            <v>0</v>
          </cell>
          <cell r="E5598">
            <v>0</v>
          </cell>
          <cell r="F5598">
            <v>0</v>
          </cell>
          <cell r="G5598">
            <v>0</v>
          </cell>
          <cell r="H5598">
            <v>0</v>
          </cell>
          <cell r="I5598">
            <v>0</v>
          </cell>
          <cell r="J5598">
            <v>0</v>
          </cell>
          <cell r="K5598">
            <v>0</v>
          </cell>
          <cell r="L5598">
            <v>0</v>
          </cell>
          <cell r="M5598">
            <v>0</v>
          </cell>
          <cell r="N5598">
            <v>0</v>
          </cell>
          <cell r="O5598">
            <v>0</v>
          </cell>
          <cell r="P5598">
            <v>0</v>
          </cell>
          <cell r="Q5598">
            <v>0</v>
          </cell>
          <cell r="R5598">
            <v>0</v>
          </cell>
          <cell r="S5598">
            <v>0</v>
          </cell>
          <cell r="T5598">
            <v>0</v>
          </cell>
        </row>
        <row r="5599">
          <cell r="A5599">
            <v>483</v>
          </cell>
          <cell r="B5599" t="str">
            <v>Deben/Bonds-Unamortised finance Charges (EIR)</v>
          </cell>
          <cell r="C5599">
            <v>0</v>
          </cell>
          <cell r="D5599">
            <v>0</v>
          </cell>
          <cell r="E5599">
            <v>0</v>
          </cell>
          <cell r="F5599">
            <v>4328613.97</v>
          </cell>
          <cell r="G5599">
            <v>0</v>
          </cell>
          <cell r="H5599">
            <v>0</v>
          </cell>
          <cell r="I5599">
            <v>0</v>
          </cell>
          <cell r="J5599">
            <v>0</v>
          </cell>
          <cell r="K5599">
            <v>0</v>
          </cell>
          <cell r="L5599">
            <v>0</v>
          </cell>
          <cell r="M5599">
            <v>0</v>
          </cell>
          <cell r="N5599">
            <v>0</v>
          </cell>
          <cell r="O5599">
            <v>0</v>
          </cell>
          <cell r="P5599">
            <v>0</v>
          </cell>
          <cell r="Q5599">
            <v>0</v>
          </cell>
          <cell r="R5599">
            <v>0</v>
          </cell>
          <cell r="S5599">
            <v>0</v>
          </cell>
          <cell r="T5599">
            <v>4328613.97</v>
          </cell>
        </row>
        <row r="5600">
          <cell r="A5600">
            <v>12480003</v>
          </cell>
          <cell r="B5600" t="str">
            <v>12480003 Non Convert Deb/Bonds-Unamortised Finance Charges</v>
          </cell>
          <cell r="C5600">
            <v>0</v>
          </cell>
          <cell r="D5600">
            <v>0</v>
          </cell>
          <cell r="E5600">
            <v>0</v>
          </cell>
          <cell r="F5600">
            <v>4328613.97</v>
          </cell>
          <cell r="G5600">
            <v>0</v>
          </cell>
          <cell r="H5600">
            <v>0</v>
          </cell>
          <cell r="I5600">
            <v>0</v>
          </cell>
          <cell r="J5600">
            <v>0</v>
          </cell>
          <cell r="K5600">
            <v>0</v>
          </cell>
          <cell r="L5600">
            <v>0</v>
          </cell>
          <cell r="M5600">
            <v>0</v>
          </cell>
          <cell r="N5600">
            <v>0</v>
          </cell>
          <cell r="O5600">
            <v>0</v>
          </cell>
          <cell r="P5600">
            <v>0</v>
          </cell>
          <cell r="Q5600">
            <v>0</v>
          </cell>
          <cell r="R5600">
            <v>0</v>
          </cell>
          <cell r="S5600">
            <v>0</v>
          </cell>
          <cell r="T5600">
            <v>4328613.97</v>
          </cell>
        </row>
        <row r="5601">
          <cell r="A5601">
            <v>178</v>
          </cell>
          <cell r="B5601" t="str">
            <v>5*  Preference share cap</v>
          </cell>
          <cell r="C5601">
            <v>0</v>
          </cell>
          <cell r="D5601">
            <v>0</v>
          </cell>
          <cell r="E5601">
            <v>0</v>
          </cell>
          <cell r="F5601">
            <v>0</v>
          </cell>
          <cell r="G5601">
            <v>0</v>
          </cell>
          <cell r="H5601">
            <v>0</v>
          </cell>
          <cell r="I5601">
            <v>0</v>
          </cell>
          <cell r="J5601">
            <v>0</v>
          </cell>
          <cell r="K5601">
            <v>0</v>
          </cell>
          <cell r="L5601">
            <v>0</v>
          </cell>
          <cell r="M5601">
            <v>0</v>
          </cell>
          <cell r="N5601">
            <v>0</v>
          </cell>
          <cell r="O5601">
            <v>0</v>
          </cell>
          <cell r="P5601">
            <v>0</v>
          </cell>
          <cell r="Q5601">
            <v>0</v>
          </cell>
          <cell r="R5601">
            <v>0</v>
          </cell>
          <cell r="S5601">
            <v>0</v>
          </cell>
          <cell r="T5601">
            <v>0</v>
          </cell>
        </row>
        <row r="5602">
          <cell r="A5602">
            <v>10210000</v>
          </cell>
          <cell r="B5602" t="str">
            <v>10210000 Non - Convertible Preference Share Capital</v>
          </cell>
          <cell r="C5602">
            <v>0</v>
          </cell>
          <cell r="D5602">
            <v>0</v>
          </cell>
          <cell r="E5602">
            <v>0</v>
          </cell>
          <cell r="F5602">
            <v>0</v>
          </cell>
          <cell r="G5602">
            <v>0</v>
          </cell>
          <cell r="H5602">
            <v>0</v>
          </cell>
          <cell r="I5602">
            <v>0</v>
          </cell>
          <cell r="J5602">
            <v>0</v>
          </cell>
          <cell r="K5602">
            <v>0</v>
          </cell>
          <cell r="L5602">
            <v>0</v>
          </cell>
          <cell r="M5602">
            <v>0</v>
          </cell>
          <cell r="N5602">
            <v>0</v>
          </cell>
          <cell r="O5602">
            <v>0</v>
          </cell>
          <cell r="P5602">
            <v>0</v>
          </cell>
          <cell r="Q5602">
            <v>0</v>
          </cell>
          <cell r="R5602">
            <v>0</v>
          </cell>
          <cell r="S5602">
            <v>0</v>
          </cell>
          <cell r="T5602">
            <v>0</v>
          </cell>
        </row>
        <row r="5603">
          <cell r="A5603">
            <v>179</v>
          </cell>
          <cell r="B5603" t="str">
            <v>FCCB.........................................</v>
          </cell>
          <cell r="C5603">
            <v>0</v>
          </cell>
          <cell r="D5603">
            <v>0</v>
          </cell>
          <cell r="E5603">
            <v>0</v>
          </cell>
          <cell r="F5603">
            <v>0</v>
          </cell>
          <cell r="G5603">
            <v>0</v>
          </cell>
          <cell r="H5603">
            <v>0</v>
          </cell>
          <cell r="I5603">
            <v>0</v>
          </cell>
          <cell r="J5603">
            <v>0</v>
          </cell>
          <cell r="K5603">
            <v>0</v>
          </cell>
          <cell r="L5603">
            <v>0</v>
          </cell>
          <cell r="M5603">
            <v>0</v>
          </cell>
          <cell r="N5603">
            <v>0</v>
          </cell>
          <cell r="O5603">
            <v>0</v>
          </cell>
          <cell r="P5603">
            <v>0</v>
          </cell>
          <cell r="Q5603">
            <v>0</v>
          </cell>
          <cell r="R5603">
            <v>0</v>
          </cell>
          <cell r="S5603">
            <v>0</v>
          </cell>
          <cell r="T5603">
            <v>0</v>
          </cell>
        </row>
        <row r="5604">
          <cell r="A5604">
            <v>12500001</v>
          </cell>
          <cell r="B5604" t="str">
            <v>12500001 Unsecured LT-Foreign Cur. Convertible Bonds</v>
          </cell>
          <cell r="C5604">
            <v>0</v>
          </cell>
          <cell r="D5604">
            <v>0</v>
          </cell>
          <cell r="E5604">
            <v>0</v>
          </cell>
          <cell r="F5604">
            <v>0</v>
          </cell>
          <cell r="G5604">
            <v>0</v>
          </cell>
          <cell r="H5604">
            <v>0</v>
          </cell>
          <cell r="I5604">
            <v>0</v>
          </cell>
          <cell r="J5604">
            <v>0</v>
          </cell>
          <cell r="K5604">
            <v>0</v>
          </cell>
          <cell r="L5604">
            <v>0</v>
          </cell>
          <cell r="M5604">
            <v>0</v>
          </cell>
          <cell r="N5604">
            <v>0</v>
          </cell>
          <cell r="O5604">
            <v>0</v>
          </cell>
          <cell r="P5604">
            <v>0</v>
          </cell>
          <cell r="Q5604">
            <v>0</v>
          </cell>
          <cell r="R5604">
            <v>0</v>
          </cell>
          <cell r="S5604">
            <v>0</v>
          </cell>
          <cell r="T5604">
            <v>0</v>
          </cell>
        </row>
        <row r="5605">
          <cell r="A5605">
            <v>126</v>
          </cell>
          <cell r="B5605" t="str">
            <v>Term Loan From Banks.........................</v>
          </cell>
          <cell r="C5605">
            <v>0</v>
          </cell>
          <cell r="D5605">
            <v>0</v>
          </cell>
          <cell r="E5605">
            <v>0</v>
          </cell>
          <cell r="F5605">
            <v>0</v>
          </cell>
          <cell r="G5605">
            <v>0</v>
          </cell>
          <cell r="H5605">
            <v>0</v>
          </cell>
          <cell r="I5605">
            <v>0</v>
          </cell>
          <cell r="J5605">
            <v>0</v>
          </cell>
          <cell r="K5605">
            <v>0</v>
          </cell>
          <cell r="L5605">
            <v>0</v>
          </cell>
          <cell r="M5605">
            <v>0</v>
          </cell>
          <cell r="N5605">
            <v>0</v>
          </cell>
          <cell r="O5605">
            <v>0</v>
          </cell>
          <cell r="P5605">
            <v>0</v>
          </cell>
          <cell r="Q5605">
            <v>0</v>
          </cell>
          <cell r="R5605">
            <v>0</v>
          </cell>
          <cell r="S5605">
            <v>0</v>
          </cell>
          <cell r="T5605">
            <v>0</v>
          </cell>
        </row>
        <row r="5606">
          <cell r="A5606">
            <v>470</v>
          </cell>
          <cell r="B5606" t="str">
            <v>Rupee Term Loan...................</v>
          </cell>
          <cell r="C5606">
            <v>0</v>
          </cell>
          <cell r="D5606">
            <v>0</v>
          </cell>
          <cell r="E5606">
            <v>0</v>
          </cell>
          <cell r="F5606">
            <v>0</v>
          </cell>
          <cell r="G5606">
            <v>0</v>
          </cell>
          <cell r="H5606">
            <v>0</v>
          </cell>
          <cell r="I5606">
            <v>0</v>
          </cell>
          <cell r="J5606">
            <v>0</v>
          </cell>
          <cell r="K5606">
            <v>0</v>
          </cell>
          <cell r="L5606">
            <v>0</v>
          </cell>
          <cell r="M5606">
            <v>0</v>
          </cell>
          <cell r="N5606">
            <v>0</v>
          </cell>
          <cell r="O5606">
            <v>0</v>
          </cell>
          <cell r="P5606">
            <v>0</v>
          </cell>
          <cell r="Q5606">
            <v>0</v>
          </cell>
          <cell r="R5606">
            <v>0</v>
          </cell>
          <cell r="S5606">
            <v>0</v>
          </cell>
          <cell r="T5606">
            <v>0</v>
          </cell>
        </row>
        <row r="5607">
          <cell r="A5607">
            <v>12420001</v>
          </cell>
          <cell r="B5607" t="str">
            <v>12420001 Unsecured LT-Unsecured Loans From Banks</v>
          </cell>
          <cell r="C5607">
            <v>0</v>
          </cell>
          <cell r="D5607">
            <v>0</v>
          </cell>
          <cell r="E5607">
            <v>0</v>
          </cell>
          <cell r="F5607">
            <v>0</v>
          </cell>
          <cell r="G5607">
            <v>0</v>
          </cell>
          <cell r="H5607">
            <v>0</v>
          </cell>
          <cell r="I5607">
            <v>0</v>
          </cell>
          <cell r="J5607">
            <v>0</v>
          </cell>
          <cell r="K5607">
            <v>0</v>
          </cell>
          <cell r="L5607">
            <v>0</v>
          </cell>
          <cell r="M5607">
            <v>0</v>
          </cell>
          <cell r="N5607">
            <v>0</v>
          </cell>
          <cell r="O5607">
            <v>0</v>
          </cell>
          <cell r="P5607">
            <v>0</v>
          </cell>
          <cell r="Q5607">
            <v>0</v>
          </cell>
          <cell r="R5607">
            <v>0</v>
          </cell>
          <cell r="S5607">
            <v>0</v>
          </cell>
          <cell r="T5607">
            <v>0</v>
          </cell>
        </row>
        <row r="5608">
          <cell r="A5608">
            <v>12450009</v>
          </cell>
          <cell r="B5608" t="str">
            <v>12450009 Unsecured LT from Bank - Grossing up</v>
          </cell>
          <cell r="C5608">
            <v>0</v>
          </cell>
          <cell r="D5608">
            <v>0</v>
          </cell>
          <cell r="E5608">
            <v>0</v>
          </cell>
          <cell r="F5608">
            <v>0</v>
          </cell>
          <cell r="G5608">
            <v>0</v>
          </cell>
          <cell r="H5608">
            <v>0</v>
          </cell>
          <cell r="I5608">
            <v>0</v>
          </cell>
          <cell r="J5608">
            <v>0</v>
          </cell>
          <cell r="K5608">
            <v>0</v>
          </cell>
          <cell r="L5608">
            <v>0</v>
          </cell>
          <cell r="M5608">
            <v>0</v>
          </cell>
          <cell r="N5608">
            <v>0</v>
          </cell>
          <cell r="O5608">
            <v>0</v>
          </cell>
          <cell r="P5608">
            <v>0</v>
          </cell>
          <cell r="Q5608">
            <v>0</v>
          </cell>
          <cell r="R5608">
            <v>0</v>
          </cell>
          <cell r="S5608">
            <v>0</v>
          </cell>
          <cell r="T5608">
            <v>0</v>
          </cell>
        </row>
        <row r="5609">
          <cell r="A5609">
            <v>12550001</v>
          </cell>
          <cell r="B5609" t="str">
            <v>12550001 Unsecured LT-Subordinate Debt</v>
          </cell>
          <cell r="C5609">
            <v>0</v>
          </cell>
          <cell r="D5609">
            <v>0</v>
          </cell>
          <cell r="E5609">
            <v>0</v>
          </cell>
          <cell r="F5609">
            <v>0</v>
          </cell>
          <cell r="G5609">
            <v>0</v>
          </cell>
          <cell r="H5609">
            <v>0</v>
          </cell>
          <cell r="I5609">
            <v>0</v>
          </cell>
          <cell r="J5609">
            <v>0</v>
          </cell>
          <cell r="K5609">
            <v>0</v>
          </cell>
          <cell r="L5609">
            <v>0</v>
          </cell>
          <cell r="M5609">
            <v>0</v>
          </cell>
          <cell r="N5609">
            <v>0</v>
          </cell>
          <cell r="O5609">
            <v>0</v>
          </cell>
          <cell r="P5609">
            <v>0</v>
          </cell>
          <cell r="Q5609">
            <v>0</v>
          </cell>
          <cell r="R5609">
            <v>0</v>
          </cell>
          <cell r="S5609">
            <v>0</v>
          </cell>
          <cell r="T5609">
            <v>0</v>
          </cell>
        </row>
        <row r="5610">
          <cell r="A5610">
            <v>471</v>
          </cell>
          <cell r="B5610" t="str">
            <v>Foreign Currency Term Loan...................</v>
          </cell>
          <cell r="C5610">
            <v>0</v>
          </cell>
          <cell r="D5610">
            <v>0</v>
          </cell>
          <cell r="E5610">
            <v>0</v>
          </cell>
          <cell r="F5610">
            <v>0</v>
          </cell>
          <cell r="G5610">
            <v>0</v>
          </cell>
          <cell r="H5610">
            <v>0</v>
          </cell>
          <cell r="I5610">
            <v>0</v>
          </cell>
          <cell r="J5610">
            <v>0</v>
          </cell>
          <cell r="K5610">
            <v>0</v>
          </cell>
          <cell r="L5610">
            <v>0</v>
          </cell>
          <cell r="M5610">
            <v>0</v>
          </cell>
          <cell r="N5610">
            <v>0</v>
          </cell>
          <cell r="O5610">
            <v>0</v>
          </cell>
          <cell r="P5610">
            <v>0</v>
          </cell>
          <cell r="Q5610">
            <v>0</v>
          </cell>
          <cell r="R5610">
            <v>0</v>
          </cell>
          <cell r="S5610">
            <v>0</v>
          </cell>
          <cell r="T5610">
            <v>0</v>
          </cell>
        </row>
        <row r="5611">
          <cell r="A5611">
            <v>12450001</v>
          </cell>
          <cell r="B5611" t="str">
            <v>12450001 Unsecured LT-Foregin Currency Loans From Banks</v>
          </cell>
          <cell r="C5611">
            <v>0</v>
          </cell>
          <cell r="D5611">
            <v>0</v>
          </cell>
          <cell r="E5611">
            <v>0</v>
          </cell>
          <cell r="F5611">
            <v>0</v>
          </cell>
          <cell r="G5611">
            <v>0</v>
          </cell>
          <cell r="H5611">
            <v>0</v>
          </cell>
          <cell r="I5611">
            <v>0</v>
          </cell>
          <cell r="J5611">
            <v>0</v>
          </cell>
          <cell r="K5611">
            <v>0</v>
          </cell>
          <cell r="L5611">
            <v>0</v>
          </cell>
          <cell r="M5611">
            <v>0</v>
          </cell>
          <cell r="N5611">
            <v>0</v>
          </cell>
          <cell r="O5611">
            <v>0</v>
          </cell>
          <cell r="P5611">
            <v>0</v>
          </cell>
          <cell r="Q5611">
            <v>0</v>
          </cell>
          <cell r="R5611">
            <v>0</v>
          </cell>
          <cell r="S5611">
            <v>0</v>
          </cell>
          <cell r="T5611">
            <v>0</v>
          </cell>
        </row>
        <row r="5612">
          <cell r="A5612">
            <v>12450002</v>
          </cell>
          <cell r="B5612" t="str">
            <v>12450002 Foregin Currency Loans From Banks-Forex Adj</v>
          </cell>
          <cell r="C5612">
            <v>0</v>
          </cell>
          <cell r="D5612">
            <v>0</v>
          </cell>
          <cell r="E5612">
            <v>0</v>
          </cell>
          <cell r="F5612">
            <v>0</v>
          </cell>
          <cell r="G5612">
            <v>0</v>
          </cell>
          <cell r="H5612">
            <v>0</v>
          </cell>
          <cell r="I5612">
            <v>0</v>
          </cell>
          <cell r="J5612">
            <v>0</v>
          </cell>
          <cell r="K5612">
            <v>0</v>
          </cell>
          <cell r="L5612">
            <v>0</v>
          </cell>
          <cell r="M5612">
            <v>0</v>
          </cell>
          <cell r="N5612">
            <v>0</v>
          </cell>
          <cell r="O5612">
            <v>0</v>
          </cell>
          <cell r="P5612">
            <v>0</v>
          </cell>
          <cell r="Q5612">
            <v>0</v>
          </cell>
          <cell r="R5612">
            <v>0</v>
          </cell>
          <cell r="S5612">
            <v>0</v>
          </cell>
          <cell r="T5612">
            <v>0</v>
          </cell>
        </row>
        <row r="5613">
          <cell r="A5613">
            <v>12450901</v>
          </cell>
          <cell r="B5613" t="str">
            <v>12450901 Ind-AS  NC Foreign Currency Term Loan from Bank</v>
          </cell>
          <cell r="C5613">
            <v>0</v>
          </cell>
          <cell r="D5613">
            <v>0</v>
          </cell>
          <cell r="E5613">
            <v>0</v>
          </cell>
          <cell r="F5613">
            <v>0</v>
          </cell>
          <cell r="G5613">
            <v>0</v>
          </cell>
          <cell r="H5613">
            <v>0</v>
          </cell>
          <cell r="I5613">
            <v>0</v>
          </cell>
          <cell r="J5613">
            <v>0</v>
          </cell>
          <cell r="K5613">
            <v>0</v>
          </cell>
          <cell r="L5613">
            <v>0</v>
          </cell>
          <cell r="M5613">
            <v>0</v>
          </cell>
          <cell r="N5613">
            <v>0</v>
          </cell>
          <cell r="O5613">
            <v>0</v>
          </cell>
          <cell r="P5613">
            <v>0</v>
          </cell>
          <cell r="Q5613">
            <v>0</v>
          </cell>
          <cell r="R5613">
            <v>0</v>
          </cell>
          <cell r="S5613">
            <v>0</v>
          </cell>
          <cell r="T5613">
            <v>0</v>
          </cell>
        </row>
        <row r="5614">
          <cell r="A5614">
            <v>12450909</v>
          </cell>
          <cell r="B5614" t="str">
            <v>12450909 Ind-AS Unsec LT-Foregin Currency Loans From Banks</v>
          </cell>
          <cell r="C5614">
            <v>0</v>
          </cell>
          <cell r="D5614">
            <v>0</v>
          </cell>
          <cell r="E5614">
            <v>0</v>
          </cell>
          <cell r="F5614">
            <v>0</v>
          </cell>
          <cell r="G5614">
            <v>0</v>
          </cell>
          <cell r="H5614">
            <v>0</v>
          </cell>
          <cell r="I5614">
            <v>0</v>
          </cell>
          <cell r="J5614">
            <v>0</v>
          </cell>
          <cell r="K5614">
            <v>0</v>
          </cell>
          <cell r="L5614">
            <v>0</v>
          </cell>
          <cell r="M5614">
            <v>0</v>
          </cell>
          <cell r="N5614">
            <v>0</v>
          </cell>
          <cell r="O5614">
            <v>0</v>
          </cell>
          <cell r="P5614">
            <v>0</v>
          </cell>
          <cell r="Q5614">
            <v>0</v>
          </cell>
          <cell r="R5614">
            <v>0</v>
          </cell>
          <cell r="S5614">
            <v>0</v>
          </cell>
          <cell r="T5614">
            <v>0</v>
          </cell>
        </row>
        <row r="5615">
          <cell r="A5615">
            <v>12540001</v>
          </cell>
          <cell r="B5615" t="str">
            <v>12540001 Unsecured LT-FCNR Loans</v>
          </cell>
          <cell r="C5615">
            <v>0</v>
          </cell>
          <cell r="D5615">
            <v>0</v>
          </cell>
          <cell r="E5615">
            <v>0</v>
          </cell>
          <cell r="F5615">
            <v>0</v>
          </cell>
          <cell r="G5615">
            <v>0</v>
          </cell>
          <cell r="H5615">
            <v>0</v>
          </cell>
          <cell r="I5615">
            <v>0</v>
          </cell>
          <cell r="J5615">
            <v>0</v>
          </cell>
          <cell r="K5615">
            <v>0</v>
          </cell>
          <cell r="L5615">
            <v>0</v>
          </cell>
          <cell r="M5615">
            <v>0</v>
          </cell>
          <cell r="N5615">
            <v>0</v>
          </cell>
          <cell r="O5615">
            <v>0</v>
          </cell>
          <cell r="P5615">
            <v>0</v>
          </cell>
          <cell r="Q5615">
            <v>0</v>
          </cell>
          <cell r="R5615">
            <v>0</v>
          </cell>
          <cell r="S5615">
            <v>0</v>
          </cell>
          <cell r="T5615">
            <v>0</v>
          </cell>
        </row>
        <row r="5616">
          <cell r="A5616">
            <v>490</v>
          </cell>
          <cell r="B5616" t="str">
            <v>Foreign Curr Term Loan-Unamortsd Fin Chrg EIR</v>
          </cell>
          <cell r="C5616">
            <v>0</v>
          </cell>
          <cell r="D5616">
            <v>0</v>
          </cell>
          <cell r="E5616">
            <v>0</v>
          </cell>
          <cell r="F5616">
            <v>0</v>
          </cell>
          <cell r="G5616">
            <v>0</v>
          </cell>
          <cell r="H5616">
            <v>0</v>
          </cell>
          <cell r="I5616">
            <v>0</v>
          </cell>
          <cell r="J5616">
            <v>0</v>
          </cell>
          <cell r="K5616">
            <v>0</v>
          </cell>
          <cell r="L5616">
            <v>0</v>
          </cell>
          <cell r="M5616">
            <v>0</v>
          </cell>
          <cell r="N5616">
            <v>0</v>
          </cell>
          <cell r="O5616">
            <v>0</v>
          </cell>
          <cell r="P5616">
            <v>0</v>
          </cell>
          <cell r="Q5616">
            <v>0</v>
          </cell>
          <cell r="R5616">
            <v>0</v>
          </cell>
          <cell r="S5616">
            <v>0</v>
          </cell>
          <cell r="T5616">
            <v>0</v>
          </cell>
        </row>
        <row r="5617">
          <cell r="A5617">
            <v>12450003</v>
          </cell>
          <cell r="B5617" t="str">
            <v>12450003 FC  Loan Fr Banks-Unamortised Finance Charges</v>
          </cell>
          <cell r="C5617">
            <v>0</v>
          </cell>
          <cell r="D5617">
            <v>0</v>
          </cell>
          <cell r="E5617">
            <v>0</v>
          </cell>
          <cell r="F5617">
            <v>0</v>
          </cell>
          <cell r="G5617">
            <v>0</v>
          </cell>
          <cell r="H5617">
            <v>0</v>
          </cell>
          <cell r="I5617">
            <v>0</v>
          </cell>
          <cell r="J5617">
            <v>0</v>
          </cell>
          <cell r="K5617">
            <v>0</v>
          </cell>
          <cell r="L5617">
            <v>0</v>
          </cell>
          <cell r="M5617">
            <v>0</v>
          </cell>
          <cell r="N5617">
            <v>0</v>
          </cell>
          <cell r="O5617">
            <v>0</v>
          </cell>
          <cell r="P5617">
            <v>0</v>
          </cell>
          <cell r="Q5617">
            <v>0</v>
          </cell>
          <cell r="R5617">
            <v>0</v>
          </cell>
          <cell r="S5617">
            <v>0</v>
          </cell>
          <cell r="T5617">
            <v>0</v>
          </cell>
        </row>
        <row r="5618">
          <cell r="A5618">
            <v>180</v>
          </cell>
          <cell r="B5618" t="str">
            <v>Fixed Deposits...............................</v>
          </cell>
          <cell r="C5618">
            <v>0</v>
          </cell>
          <cell r="D5618">
            <v>0</v>
          </cell>
          <cell r="E5618">
            <v>0</v>
          </cell>
          <cell r="F5618">
            <v>0</v>
          </cell>
          <cell r="G5618">
            <v>0</v>
          </cell>
          <cell r="H5618">
            <v>0</v>
          </cell>
          <cell r="I5618">
            <v>0</v>
          </cell>
          <cell r="J5618">
            <v>0</v>
          </cell>
          <cell r="K5618">
            <v>0</v>
          </cell>
          <cell r="L5618">
            <v>0</v>
          </cell>
          <cell r="M5618">
            <v>0</v>
          </cell>
          <cell r="N5618">
            <v>0</v>
          </cell>
          <cell r="O5618">
            <v>0</v>
          </cell>
          <cell r="P5618">
            <v>0</v>
          </cell>
          <cell r="Q5618">
            <v>0</v>
          </cell>
          <cell r="R5618">
            <v>0</v>
          </cell>
          <cell r="S5618">
            <v>0</v>
          </cell>
          <cell r="T5618">
            <v>0</v>
          </cell>
        </row>
        <row r="5619">
          <cell r="A5619">
            <v>12410001</v>
          </cell>
          <cell r="B5619" t="str">
            <v>12410001 Unsecured LT-Fixed Deposits</v>
          </cell>
          <cell r="C5619">
            <v>0</v>
          </cell>
          <cell r="D5619">
            <v>0</v>
          </cell>
          <cell r="E5619">
            <v>0</v>
          </cell>
          <cell r="F5619">
            <v>-84000</v>
          </cell>
          <cell r="G5619">
            <v>0</v>
          </cell>
          <cell r="H5619">
            <v>0</v>
          </cell>
          <cell r="I5619">
            <v>0</v>
          </cell>
          <cell r="J5619">
            <v>0</v>
          </cell>
          <cell r="K5619">
            <v>0</v>
          </cell>
          <cell r="L5619">
            <v>0</v>
          </cell>
          <cell r="M5619">
            <v>0</v>
          </cell>
          <cell r="N5619">
            <v>0</v>
          </cell>
          <cell r="O5619">
            <v>0</v>
          </cell>
          <cell r="P5619">
            <v>0</v>
          </cell>
          <cell r="Q5619">
            <v>0</v>
          </cell>
          <cell r="R5619">
            <v>0</v>
          </cell>
          <cell r="S5619">
            <v>0</v>
          </cell>
          <cell r="T5619">
            <v>-84000</v>
          </cell>
        </row>
        <row r="5620">
          <cell r="A5620">
            <v>12410009</v>
          </cell>
          <cell r="B5620" t="str">
            <v>12410009 Unsecured LT-FD - Grossing up</v>
          </cell>
          <cell r="C5620">
            <v>0</v>
          </cell>
          <cell r="D5620">
            <v>0</v>
          </cell>
          <cell r="E5620">
            <v>0</v>
          </cell>
          <cell r="F5620">
            <v>84000</v>
          </cell>
          <cell r="G5620">
            <v>0</v>
          </cell>
          <cell r="H5620">
            <v>0</v>
          </cell>
          <cell r="I5620">
            <v>0</v>
          </cell>
          <cell r="J5620">
            <v>0</v>
          </cell>
          <cell r="K5620">
            <v>0</v>
          </cell>
          <cell r="L5620">
            <v>0</v>
          </cell>
          <cell r="M5620">
            <v>0</v>
          </cell>
          <cell r="N5620">
            <v>0</v>
          </cell>
          <cell r="O5620">
            <v>0</v>
          </cell>
          <cell r="P5620">
            <v>0</v>
          </cell>
          <cell r="Q5620">
            <v>0</v>
          </cell>
          <cell r="R5620">
            <v>0</v>
          </cell>
          <cell r="S5620">
            <v>0</v>
          </cell>
          <cell r="T5620">
            <v>84000</v>
          </cell>
        </row>
        <row r="5621">
          <cell r="A5621">
            <v>12410901</v>
          </cell>
          <cell r="B5621" t="str">
            <v>12410901 Ind-AS  NC Fixed Deposits......................</v>
          </cell>
          <cell r="C5621">
            <v>0</v>
          </cell>
          <cell r="D5621">
            <v>0</v>
          </cell>
          <cell r="E5621">
            <v>0</v>
          </cell>
          <cell r="F5621">
            <v>0</v>
          </cell>
          <cell r="G5621">
            <v>0</v>
          </cell>
          <cell r="H5621">
            <v>0</v>
          </cell>
          <cell r="I5621">
            <v>0</v>
          </cell>
          <cell r="J5621">
            <v>0</v>
          </cell>
          <cell r="K5621">
            <v>0</v>
          </cell>
          <cell r="L5621">
            <v>0</v>
          </cell>
          <cell r="M5621">
            <v>0</v>
          </cell>
          <cell r="N5621">
            <v>0</v>
          </cell>
          <cell r="O5621">
            <v>0</v>
          </cell>
          <cell r="P5621">
            <v>0</v>
          </cell>
          <cell r="Q5621">
            <v>0</v>
          </cell>
          <cell r="R5621">
            <v>0</v>
          </cell>
          <cell r="S5621">
            <v>0</v>
          </cell>
          <cell r="T5621">
            <v>0</v>
          </cell>
        </row>
        <row r="5622">
          <cell r="A5622">
            <v>181</v>
          </cell>
          <cell r="B5622" t="str">
            <v>LT Loan From Related Parties.................</v>
          </cell>
          <cell r="C5622">
            <v>0</v>
          </cell>
          <cell r="D5622">
            <v>0</v>
          </cell>
          <cell r="E5622">
            <v>0</v>
          </cell>
          <cell r="F5622">
            <v>0</v>
          </cell>
          <cell r="G5622">
            <v>0</v>
          </cell>
          <cell r="H5622">
            <v>0</v>
          </cell>
          <cell r="I5622">
            <v>0</v>
          </cell>
          <cell r="J5622">
            <v>0</v>
          </cell>
          <cell r="K5622">
            <v>0</v>
          </cell>
          <cell r="L5622">
            <v>0</v>
          </cell>
          <cell r="M5622">
            <v>0</v>
          </cell>
          <cell r="N5622">
            <v>0</v>
          </cell>
          <cell r="O5622">
            <v>0</v>
          </cell>
          <cell r="P5622">
            <v>0</v>
          </cell>
          <cell r="Q5622">
            <v>0</v>
          </cell>
          <cell r="R5622">
            <v>0</v>
          </cell>
          <cell r="S5622">
            <v>0</v>
          </cell>
          <cell r="T5622">
            <v>0</v>
          </cell>
        </row>
        <row r="5623">
          <cell r="A5623">
            <v>12570001</v>
          </cell>
          <cell r="B5623" t="str">
            <v>12570001 Unsecured LT-Inter-company Loans</v>
          </cell>
          <cell r="C5623">
            <v>0</v>
          </cell>
          <cell r="D5623">
            <v>0</v>
          </cell>
          <cell r="E5623">
            <v>0</v>
          </cell>
          <cell r="F5623">
            <v>0</v>
          </cell>
          <cell r="G5623">
            <v>0</v>
          </cell>
          <cell r="H5623">
            <v>0</v>
          </cell>
          <cell r="I5623">
            <v>0</v>
          </cell>
          <cell r="J5623">
            <v>0</v>
          </cell>
          <cell r="K5623">
            <v>0</v>
          </cell>
          <cell r="L5623">
            <v>0</v>
          </cell>
          <cell r="M5623">
            <v>0</v>
          </cell>
          <cell r="N5623">
            <v>0</v>
          </cell>
          <cell r="O5623">
            <v>0</v>
          </cell>
          <cell r="P5623">
            <v>0</v>
          </cell>
          <cell r="Q5623">
            <v>0</v>
          </cell>
          <cell r="R5623">
            <v>0</v>
          </cell>
          <cell r="S5623">
            <v>0</v>
          </cell>
          <cell r="T5623">
            <v>0</v>
          </cell>
        </row>
        <row r="5624">
          <cell r="A5624">
            <v>12570901</v>
          </cell>
          <cell r="B5624" t="str">
            <v>12570901 Ind-AS  Non Current Loan from M&amp;M  (ESOP Trust Con</v>
          </cell>
          <cell r="C5624">
            <v>0</v>
          </cell>
          <cell r="D5624">
            <v>0</v>
          </cell>
          <cell r="E5624">
            <v>0</v>
          </cell>
          <cell r="F5624">
            <v>0</v>
          </cell>
          <cell r="G5624">
            <v>0</v>
          </cell>
          <cell r="H5624">
            <v>0</v>
          </cell>
          <cell r="I5624">
            <v>0</v>
          </cell>
          <cell r="J5624">
            <v>0</v>
          </cell>
          <cell r="K5624">
            <v>0</v>
          </cell>
          <cell r="L5624">
            <v>0</v>
          </cell>
          <cell r="M5624">
            <v>0</v>
          </cell>
          <cell r="N5624">
            <v>0</v>
          </cell>
          <cell r="O5624">
            <v>0</v>
          </cell>
          <cell r="P5624">
            <v>0</v>
          </cell>
          <cell r="Q5624">
            <v>0</v>
          </cell>
          <cell r="R5624">
            <v>0</v>
          </cell>
          <cell r="S5624">
            <v>0</v>
          </cell>
          <cell r="T5624">
            <v>0</v>
          </cell>
        </row>
        <row r="5625">
          <cell r="A5625">
            <v>12570902</v>
          </cell>
          <cell r="B5625" t="str">
            <v>12570902 Ind-AS  Non Current Loan from M&amp;M  (ESOP Trust Eli</v>
          </cell>
          <cell r="C5625">
            <v>0</v>
          </cell>
          <cell r="D5625">
            <v>0</v>
          </cell>
          <cell r="E5625">
            <v>0</v>
          </cell>
          <cell r="F5625">
            <v>0</v>
          </cell>
          <cell r="G5625">
            <v>0</v>
          </cell>
          <cell r="H5625">
            <v>0</v>
          </cell>
          <cell r="I5625">
            <v>0</v>
          </cell>
          <cell r="J5625">
            <v>0</v>
          </cell>
          <cell r="K5625">
            <v>0</v>
          </cell>
          <cell r="L5625">
            <v>0</v>
          </cell>
          <cell r="M5625">
            <v>0</v>
          </cell>
          <cell r="N5625">
            <v>0</v>
          </cell>
          <cell r="O5625">
            <v>0</v>
          </cell>
          <cell r="P5625">
            <v>0</v>
          </cell>
          <cell r="Q5625">
            <v>0</v>
          </cell>
          <cell r="R5625">
            <v>0</v>
          </cell>
          <cell r="S5625">
            <v>0</v>
          </cell>
          <cell r="T5625">
            <v>0</v>
          </cell>
        </row>
        <row r="5626">
          <cell r="A5626">
            <v>182</v>
          </cell>
          <cell r="B5626" t="str">
            <v>Loans from Others - Un Secured...............</v>
          </cell>
          <cell r="C5626">
            <v>0</v>
          </cell>
          <cell r="D5626">
            <v>0</v>
          </cell>
          <cell r="E5626">
            <v>0</v>
          </cell>
          <cell r="F5626">
            <v>-1602915926.98</v>
          </cell>
          <cell r="G5626">
            <v>0</v>
          </cell>
          <cell r="H5626">
            <v>0</v>
          </cell>
          <cell r="I5626">
            <v>0</v>
          </cell>
          <cell r="J5626">
            <v>0</v>
          </cell>
          <cell r="K5626">
            <v>0</v>
          </cell>
          <cell r="L5626">
            <v>0</v>
          </cell>
          <cell r="M5626">
            <v>0</v>
          </cell>
          <cell r="N5626">
            <v>0</v>
          </cell>
          <cell r="O5626">
            <v>0</v>
          </cell>
          <cell r="P5626">
            <v>0</v>
          </cell>
          <cell r="Q5626">
            <v>0</v>
          </cell>
          <cell r="R5626">
            <v>0</v>
          </cell>
          <cell r="S5626">
            <v>0</v>
          </cell>
          <cell r="T5626">
            <v>-1602915926.98</v>
          </cell>
        </row>
        <row r="5627">
          <cell r="A5627">
            <v>193</v>
          </cell>
          <cell r="B5627" t="str">
            <v>Term Loan from Others…………</v>
          </cell>
          <cell r="C5627">
            <v>0</v>
          </cell>
          <cell r="D5627">
            <v>0</v>
          </cell>
          <cell r="E5627">
            <v>0</v>
          </cell>
          <cell r="F5627">
            <v>-1602915926.98</v>
          </cell>
          <cell r="G5627">
            <v>0</v>
          </cell>
          <cell r="H5627">
            <v>0</v>
          </cell>
          <cell r="I5627">
            <v>0</v>
          </cell>
          <cell r="J5627">
            <v>0</v>
          </cell>
          <cell r="K5627">
            <v>0</v>
          </cell>
          <cell r="L5627">
            <v>0</v>
          </cell>
          <cell r="M5627">
            <v>0</v>
          </cell>
          <cell r="N5627">
            <v>0</v>
          </cell>
          <cell r="O5627">
            <v>0</v>
          </cell>
          <cell r="P5627">
            <v>0</v>
          </cell>
          <cell r="Q5627">
            <v>0</v>
          </cell>
          <cell r="R5627">
            <v>0</v>
          </cell>
          <cell r="S5627">
            <v>0</v>
          </cell>
          <cell r="T5627">
            <v>-1602915926.98</v>
          </cell>
        </row>
        <row r="5628">
          <cell r="A5628">
            <v>212</v>
          </cell>
          <cell r="B5628" t="str">
            <v>Sales Tax Deferral Loan</v>
          </cell>
          <cell r="C5628">
            <v>0</v>
          </cell>
          <cell r="D5628">
            <v>0</v>
          </cell>
          <cell r="E5628">
            <v>0</v>
          </cell>
          <cell r="F5628">
            <v>-1602915926.98</v>
          </cell>
          <cell r="G5628">
            <v>0</v>
          </cell>
          <cell r="H5628">
            <v>0</v>
          </cell>
          <cell r="I5628">
            <v>0</v>
          </cell>
          <cell r="J5628">
            <v>0</v>
          </cell>
          <cell r="K5628">
            <v>0</v>
          </cell>
          <cell r="L5628">
            <v>0</v>
          </cell>
          <cell r="M5628">
            <v>0</v>
          </cell>
          <cell r="N5628">
            <v>0</v>
          </cell>
          <cell r="O5628">
            <v>0</v>
          </cell>
          <cell r="P5628">
            <v>0</v>
          </cell>
          <cell r="Q5628">
            <v>0</v>
          </cell>
          <cell r="R5628">
            <v>0</v>
          </cell>
          <cell r="S5628">
            <v>0</v>
          </cell>
          <cell r="T5628">
            <v>-1602915926.98</v>
          </cell>
        </row>
        <row r="5629">
          <cell r="A5629">
            <v>12430001</v>
          </cell>
          <cell r="B5629" t="str">
            <v>12430001 Unsecured LT-Sales Tax Deferral Loan</v>
          </cell>
          <cell r="C5629">
            <v>0</v>
          </cell>
          <cell r="D5629">
            <v>0</v>
          </cell>
          <cell r="E5629">
            <v>0</v>
          </cell>
          <cell r="F5629">
            <v>-2585665241.3800001</v>
          </cell>
          <cell r="G5629">
            <v>0</v>
          </cell>
          <cell r="H5629">
            <v>0</v>
          </cell>
          <cell r="I5629">
            <v>0</v>
          </cell>
          <cell r="J5629">
            <v>0</v>
          </cell>
          <cell r="K5629">
            <v>0</v>
          </cell>
          <cell r="L5629">
            <v>0</v>
          </cell>
          <cell r="M5629">
            <v>0</v>
          </cell>
          <cell r="N5629">
            <v>0</v>
          </cell>
          <cell r="O5629">
            <v>0</v>
          </cell>
          <cell r="P5629">
            <v>0</v>
          </cell>
          <cell r="Q5629">
            <v>0</v>
          </cell>
          <cell r="R5629">
            <v>0</v>
          </cell>
          <cell r="S5629">
            <v>0</v>
          </cell>
          <cell r="T5629">
            <v>-2585665241.3800001</v>
          </cell>
        </row>
        <row r="5630">
          <cell r="A5630">
            <v>12430009</v>
          </cell>
          <cell r="B5630" t="str">
            <v>12430009 Unsecured LT-Sales Tax Deferral Loan Grossing Up</v>
          </cell>
          <cell r="C5630">
            <v>0</v>
          </cell>
          <cell r="D5630">
            <v>0</v>
          </cell>
          <cell r="E5630">
            <v>0</v>
          </cell>
          <cell r="F5630">
            <v>982749314.39999998</v>
          </cell>
          <cell r="G5630">
            <v>0</v>
          </cell>
          <cell r="H5630">
            <v>0</v>
          </cell>
          <cell r="I5630">
            <v>0</v>
          </cell>
          <cell r="J5630">
            <v>0</v>
          </cell>
          <cell r="K5630">
            <v>0</v>
          </cell>
          <cell r="L5630">
            <v>0</v>
          </cell>
          <cell r="M5630">
            <v>0</v>
          </cell>
          <cell r="N5630">
            <v>0</v>
          </cell>
          <cell r="O5630">
            <v>0</v>
          </cell>
          <cell r="P5630">
            <v>0</v>
          </cell>
          <cell r="Q5630">
            <v>0</v>
          </cell>
          <cell r="R5630">
            <v>0</v>
          </cell>
          <cell r="S5630">
            <v>0</v>
          </cell>
          <cell r="T5630">
            <v>982749314.39999998</v>
          </cell>
        </row>
        <row r="5631">
          <cell r="A5631">
            <v>12430901</v>
          </cell>
          <cell r="B5631" t="str">
            <v>12430901 Ind-AS  Unsecured LT-Sales Tax Deferral Loan...</v>
          </cell>
          <cell r="C5631">
            <v>0</v>
          </cell>
          <cell r="D5631">
            <v>0</v>
          </cell>
          <cell r="E5631">
            <v>0</v>
          </cell>
          <cell r="F5631">
            <v>0</v>
          </cell>
          <cell r="G5631">
            <v>0</v>
          </cell>
          <cell r="H5631">
            <v>0</v>
          </cell>
          <cell r="I5631">
            <v>0</v>
          </cell>
          <cell r="J5631">
            <v>0</v>
          </cell>
          <cell r="K5631">
            <v>0</v>
          </cell>
          <cell r="L5631">
            <v>0</v>
          </cell>
          <cell r="M5631">
            <v>0</v>
          </cell>
          <cell r="N5631">
            <v>0</v>
          </cell>
          <cell r="O5631">
            <v>0</v>
          </cell>
          <cell r="P5631">
            <v>0</v>
          </cell>
          <cell r="Q5631">
            <v>0</v>
          </cell>
          <cell r="R5631">
            <v>0</v>
          </cell>
          <cell r="S5631">
            <v>0</v>
          </cell>
          <cell r="T5631">
            <v>0</v>
          </cell>
        </row>
        <row r="5632">
          <cell r="A5632">
            <v>235</v>
          </cell>
          <cell r="B5632" t="str">
            <v>Rupee Term Loan...................</v>
          </cell>
          <cell r="C5632">
            <v>0</v>
          </cell>
          <cell r="D5632">
            <v>0</v>
          </cell>
          <cell r="E5632">
            <v>0</v>
          </cell>
          <cell r="F5632">
            <v>0</v>
          </cell>
          <cell r="G5632">
            <v>0</v>
          </cell>
          <cell r="H5632">
            <v>0</v>
          </cell>
          <cell r="I5632">
            <v>0</v>
          </cell>
          <cell r="J5632">
            <v>0</v>
          </cell>
          <cell r="K5632">
            <v>0</v>
          </cell>
          <cell r="L5632">
            <v>0</v>
          </cell>
          <cell r="M5632">
            <v>0</v>
          </cell>
          <cell r="N5632">
            <v>0</v>
          </cell>
          <cell r="O5632">
            <v>0</v>
          </cell>
          <cell r="P5632">
            <v>0</v>
          </cell>
          <cell r="Q5632">
            <v>0</v>
          </cell>
          <cell r="R5632">
            <v>0</v>
          </cell>
          <cell r="S5632">
            <v>0</v>
          </cell>
          <cell r="T5632">
            <v>0</v>
          </cell>
        </row>
        <row r="5633">
          <cell r="A5633">
            <v>12440001</v>
          </cell>
          <cell r="B5633" t="str">
            <v>12440001 Unsecured LT-Unsecured Loans From Government</v>
          </cell>
          <cell r="C5633">
            <v>0</v>
          </cell>
          <cell r="D5633">
            <v>0</v>
          </cell>
          <cell r="E5633">
            <v>0</v>
          </cell>
          <cell r="F5633">
            <v>0</v>
          </cell>
          <cell r="G5633">
            <v>0</v>
          </cell>
          <cell r="H5633">
            <v>0</v>
          </cell>
          <cell r="I5633">
            <v>0</v>
          </cell>
          <cell r="J5633">
            <v>0</v>
          </cell>
          <cell r="K5633">
            <v>0</v>
          </cell>
          <cell r="L5633">
            <v>0</v>
          </cell>
          <cell r="M5633">
            <v>0</v>
          </cell>
          <cell r="N5633">
            <v>0</v>
          </cell>
          <cell r="O5633">
            <v>0</v>
          </cell>
          <cell r="P5633">
            <v>0</v>
          </cell>
          <cell r="Q5633">
            <v>0</v>
          </cell>
          <cell r="R5633">
            <v>0</v>
          </cell>
          <cell r="S5633">
            <v>0</v>
          </cell>
          <cell r="T5633">
            <v>0</v>
          </cell>
        </row>
        <row r="5634">
          <cell r="A5634">
            <v>12560001</v>
          </cell>
          <cell r="B5634" t="str">
            <v>12560001 Unsecured LT-Commercial Paper</v>
          </cell>
          <cell r="C5634">
            <v>0</v>
          </cell>
          <cell r="D5634">
            <v>0</v>
          </cell>
          <cell r="E5634">
            <v>0</v>
          </cell>
          <cell r="F5634">
            <v>0</v>
          </cell>
          <cell r="G5634">
            <v>0</v>
          </cell>
          <cell r="H5634">
            <v>0</v>
          </cell>
          <cell r="I5634">
            <v>0</v>
          </cell>
          <cell r="J5634">
            <v>0</v>
          </cell>
          <cell r="K5634">
            <v>0</v>
          </cell>
          <cell r="L5634">
            <v>0</v>
          </cell>
          <cell r="M5634">
            <v>0</v>
          </cell>
          <cell r="N5634">
            <v>0</v>
          </cell>
          <cell r="O5634">
            <v>0</v>
          </cell>
          <cell r="P5634">
            <v>0</v>
          </cell>
          <cell r="Q5634">
            <v>0</v>
          </cell>
          <cell r="R5634">
            <v>0</v>
          </cell>
          <cell r="S5634">
            <v>0</v>
          </cell>
          <cell r="T5634">
            <v>0</v>
          </cell>
        </row>
        <row r="5635">
          <cell r="A5635">
            <v>12580001</v>
          </cell>
          <cell r="B5635" t="str">
            <v>12580001 Unsecured LT-Inter Corporate Loans</v>
          </cell>
          <cell r="C5635">
            <v>0</v>
          </cell>
          <cell r="D5635">
            <v>0</v>
          </cell>
          <cell r="E5635">
            <v>0</v>
          </cell>
          <cell r="F5635">
            <v>0</v>
          </cell>
          <cell r="G5635">
            <v>0</v>
          </cell>
          <cell r="H5635">
            <v>0</v>
          </cell>
          <cell r="I5635">
            <v>0</v>
          </cell>
          <cell r="J5635">
            <v>0</v>
          </cell>
          <cell r="K5635">
            <v>0</v>
          </cell>
          <cell r="L5635">
            <v>0</v>
          </cell>
          <cell r="M5635">
            <v>0</v>
          </cell>
          <cell r="N5635">
            <v>0</v>
          </cell>
          <cell r="O5635">
            <v>0</v>
          </cell>
          <cell r="P5635">
            <v>0</v>
          </cell>
          <cell r="Q5635">
            <v>0</v>
          </cell>
          <cell r="R5635">
            <v>0</v>
          </cell>
          <cell r="S5635">
            <v>0</v>
          </cell>
          <cell r="T5635">
            <v>0</v>
          </cell>
        </row>
        <row r="5636">
          <cell r="A5636">
            <v>12590001</v>
          </cell>
          <cell r="B5636" t="str">
            <v>12590001 Unsecured LT- Other Loans</v>
          </cell>
          <cell r="C5636">
            <v>0</v>
          </cell>
          <cell r="D5636">
            <v>0</v>
          </cell>
          <cell r="E5636">
            <v>0</v>
          </cell>
          <cell r="F5636">
            <v>0</v>
          </cell>
          <cell r="G5636">
            <v>0</v>
          </cell>
          <cell r="H5636">
            <v>0</v>
          </cell>
          <cell r="I5636">
            <v>0</v>
          </cell>
          <cell r="J5636">
            <v>0</v>
          </cell>
          <cell r="K5636">
            <v>0</v>
          </cell>
          <cell r="L5636">
            <v>0</v>
          </cell>
          <cell r="M5636">
            <v>0</v>
          </cell>
          <cell r="N5636">
            <v>0</v>
          </cell>
          <cell r="O5636">
            <v>0</v>
          </cell>
          <cell r="P5636">
            <v>0</v>
          </cell>
          <cell r="Q5636">
            <v>0</v>
          </cell>
          <cell r="R5636">
            <v>0</v>
          </cell>
          <cell r="S5636">
            <v>0</v>
          </cell>
          <cell r="T5636">
            <v>0</v>
          </cell>
        </row>
        <row r="5637">
          <cell r="A5637">
            <v>12590009</v>
          </cell>
          <cell r="B5637" t="str">
            <v>12590009 Unsecured LT- Other Loans - Grossing up</v>
          </cell>
          <cell r="C5637">
            <v>0</v>
          </cell>
          <cell r="D5637">
            <v>0</v>
          </cell>
          <cell r="E5637">
            <v>0</v>
          </cell>
          <cell r="F5637">
            <v>0</v>
          </cell>
          <cell r="G5637">
            <v>0</v>
          </cell>
          <cell r="H5637">
            <v>0</v>
          </cell>
          <cell r="I5637">
            <v>0</v>
          </cell>
          <cell r="J5637">
            <v>0</v>
          </cell>
          <cell r="K5637">
            <v>0</v>
          </cell>
          <cell r="L5637">
            <v>0</v>
          </cell>
          <cell r="M5637">
            <v>0</v>
          </cell>
          <cell r="N5637">
            <v>0</v>
          </cell>
          <cell r="O5637">
            <v>0</v>
          </cell>
          <cell r="P5637">
            <v>0</v>
          </cell>
          <cell r="Q5637">
            <v>0</v>
          </cell>
          <cell r="R5637">
            <v>0</v>
          </cell>
          <cell r="S5637">
            <v>0</v>
          </cell>
          <cell r="T5637">
            <v>0</v>
          </cell>
        </row>
        <row r="5638">
          <cell r="A5638">
            <v>12590901</v>
          </cell>
          <cell r="B5638" t="str">
            <v>12590901 Ind-AS  Unsecured LT- Other Loans..............</v>
          </cell>
          <cell r="C5638">
            <v>0</v>
          </cell>
          <cell r="D5638">
            <v>0</v>
          </cell>
          <cell r="E5638">
            <v>0</v>
          </cell>
          <cell r="F5638">
            <v>0</v>
          </cell>
          <cell r="G5638">
            <v>0</v>
          </cell>
          <cell r="H5638">
            <v>0</v>
          </cell>
          <cell r="I5638">
            <v>0</v>
          </cell>
          <cell r="J5638">
            <v>0</v>
          </cell>
          <cell r="K5638">
            <v>0</v>
          </cell>
          <cell r="L5638">
            <v>0</v>
          </cell>
          <cell r="M5638">
            <v>0</v>
          </cell>
          <cell r="N5638">
            <v>0</v>
          </cell>
          <cell r="O5638">
            <v>0</v>
          </cell>
          <cell r="P5638">
            <v>0</v>
          </cell>
          <cell r="Q5638">
            <v>0</v>
          </cell>
          <cell r="R5638">
            <v>0</v>
          </cell>
          <cell r="S5638">
            <v>0</v>
          </cell>
          <cell r="T5638">
            <v>0</v>
          </cell>
        </row>
        <row r="5639">
          <cell r="A5639">
            <v>0</v>
          </cell>
          <cell r="B5639" t="str">
            <v>Share Application Money pending allotment....</v>
          </cell>
          <cell r="C5639">
            <v>0</v>
          </cell>
          <cell r="D5639">
            <v>0</v>
          </cell>
          <cell r="E5639">
            <v>0</v>
          </cell>
          <cell r="F5639">
            <v>0</v>
          </cell>
          <cell r="G5639">
            <v>0</v>
          </cell>
          <cell r="H5639">
            <v>0</v>
          </cell>
          <cell r="I5639">
            <v>0</v>
          </cell>
          <cell r="J5639">
            <v>0</v>
          </cell>
          <cell r="K5639">
            <v>0</v>
          </cell>
          <cell r="L5639">
            <v>0</v>
          </cell>
          <cell r="M5639">
            <v>0</v>
          </cell>
          <cell r="N5639">
            <v>0</v>
          </cell>
          <cell r="O5639">
            <v>0</v>
          </cell>
          <cell r="P5639">
            <v>0</v>
          </cell>
          <cell r="Q5639">
            <v>0</v>
          </cell>
          <cell r="R5639">
            <v>0</v>
          </cell>
          <cell r="S5639">
            <v>0</v>
          </cell>
          <cell r="T5639">
            <v>0</v>
          </cell>
        </row>
        <row r="5640">
          <cell r="A5640">
            <v>10060000</v>
          </cell>
          <cell r="B5640" t="str">
            <v>10060000 Share Application Money - Preference</v>
          </cell>
          <cell r="C5640">
            <v>0</v>
          </cell>
          <cell r="D5640">
            <v>0</v>
          </cell>
          <cell r="E5640">
            <v>0</v>
          </cell>
          <cell r="F5640">
            <v>0</v>
          </cell>
          <cell r="G5640">
            <v>0</v>
          </cell>
          <cell r="H5640">
            <v>0</v>
          </cell>
          <cell r="I5640">
            <v>0</v>
          </cell>
          <cell r="J5640">
            <v>0</v>
          </cell>
          <cell r="K5640">
            <v>0</v>
          </cell>
          <cell r="L5640">
            <v>0</v>
          </cell>
          <cell r="M5640">
            <v>0</v>
          </cell>
          <cell r="N5640">
            <v>0</v>
          </cell>
          <cell r="O5640">
            <v>0</v>
          </cell>
          <cell r="P5640">
            <v>0</v>
          </cell>
          <cell r="Q5640">
            <v>0</v>
          </cell>
          <cell r="R5640">
            <v>0</v>
          </cell>
          <cell r="S5640">
            <v>0</v>
          </cell>
          <cell r="T5640">
            <v>0</v>
          </cell>
        </row>
        <row r="5641">
          <cell r="A5641">
            <v>0</v>
          </cell>
          <cell r="B5641" t="str">
            <v>Preference share capital.....................</v>
          </cell>
          <cell r="C5641">
            <v>0</v>
          </cell>
          <cell r="D5641">
            <v>0</v>
          </cell>
          <cell r="E5641">
            <v>0</v>
          </cell>
          <cell r="F5641">
            <v>0</v>
          </cell>
          <cell r="G5641">
            <v>0</v>
          </cell>
          <cell r="H5641">
            <v>0</v>
          </cell>
          <cell r="I5641">
            <v>0</v>
          </cell>
          <cell r="J5641">
            <v>0</v>
          </cell>
          <cell r="K5641">
            <v>0</v>
          </cell>
          <cell r="L5641">
            <v>0</v>
          </cell>
          <cell r="M5641">
            <v>0</v>
          </cell>
          <cell r="N5641">
            <v>0</v>
          </cell>
          <cell r="O5641">
            <v>0</v>
          </cell>
          <cell r="P5641">
            <v>0</v>
          </cell>
          <cell r="Q5641">
            <v>0</v>
          </cell>
          <cell r="R5641">
            <v>0</v>
          </cell>
          <cell r="S5641">
            <v>0</v>
          </cell>
          <cell r="T5641">
            <v>0</v>
          </cell>
        </row>
        <row r="5642">
          <cell r="A5642">
            <v>10200000</v>
          </cell>
          <cell r="B5642" t="str">
            <v>10200000 Convertible Preference Share Capital</v>
          </cell>
          <cell r="C5642">
            <v>0</v>
          </cell>
          <cell r="D5642">
            <v>0</v>
          </cell>
          <cell r="E5642">
            <v>0</v>
          </cell>
          <cell r="F5642">
            <v>0</v>
          </cell>
          <cell r="G5642">
            <v>0</v>
          </cell>
          <cell r="H5642">
            <v>0</v>
          </cell>
          <cell r="I5642">
            <v>0</v>
          </cell>
          <cell r="J5642">
            <v>0</v>
          </cell>
          <cell r="K5642">
            <v>0</v>
          </cell>
          <cell r="L5642">
            <v>0</v>
          </cell>
          <cell r="M5642">
            <v>0</v>
          </cell>
          <cell r="N5642">
            <v>0</v>
          </cell>
          <cell r="O5642">
            <v>0</v>
          </cell>
          <cell r="P5642">
            <v>0</v>
          </cell>
          <cell r="Q5642">
            <v>0</v>
          </cell>
          <cell r="R5642">
            <v>0</v>
          </cell>
          <cell r="S5642">
            <v>0</v>
          </cell>
          <cell r="T5642">
            <v>0</v>
          </cell>
        </row>
        <row r="5643">
          <cell r="A5643">
            <v>12599901</v>
          </cell>
          <cell r="B5643" t="str">
            <v>12599901 Ind-AS  LT Preference Shares - Un Secured</v>
          </cell>
          <cell r="C5643">
            <v>0</v>
          </cell>
          <cell r="D5643">
            <v>0</v>
          </cell>
          <cell r="E5643">
            <v>0</v>
          </cell>
          <cell r="F5643">
            <v>0</v>
          </cell>
          <cell r="G5643">
            <v>0</v>
          </cell>
          <cell r="H5643">
            <v>0</v>
          </cell>
          <cell r="I5643">
            <v>0</v>
          </cell>
          <cell r="J5643">
            <v>0</v>
          </cell>
          <cell r="K5643">
            <v>0</v>
          </cell>
          <cell r="L5643">
            <v>0</v>
          </cell>
          <cell r="M5643">
            <v>0</v>
          </cell>
          <cell r="N5643">
            <v>0</v>
          </cell>
          <cell r="O5643">
            <v>0</v>
          </cell>
          <cell r="P5643">
            <v>0</v>
          </cell>
          <cell r="Q5643">
            <v>0</v>
          </cell>
          <cell r="R5643">
            <v>0</v>
          </cell>
          <cell r="S5643">
            <v>0</v>
          </cell>
          <cell r="T5643">
            <v>0</v>
          </cell>
        </row>
        <row r="5644">
          <cell r="A5644">
            <v>0</v>
          </cell>
          <cell r="B5644" t="str">
            <v>Liability component of other financial instru</v>
          </cell>
          <cell r="C5644">
            <v>0</v>
          </cell>
          <cell r="D5644">
            <v>0</v>
          </cell>
          <cell r="E5644">
            <v>0</v>
          </cell>
          <cell r="F5644">
            <v>0</v>
          </cell>
          <cell r="G5644">
            <v>0</v>
          </cell>
          <cell r="H5644">
            <v>0</v>
          </cell>
          <cell r="I5644">
            <v>0</v>
          </cell>
          <cell r="J5644">
            <v>0</v>
          </cell>
          <cell r="K5644">
            <v>0</v>
          </cell>
          <cell r="L5644">
            <v>0</v>
          </cell>
          <cell r="M5644">
            <v>0</v>
          </cell>
          <cell r="N5644">
            <v>0</v>
          </cell>
          <cell r="O5644">
            <v>0</v>
          </cell>
          <cell r="P5644">
            <v>0</v>
          </cell>
          <cell r="Q5644">
            <v>0</v>
          </cell>
          <cell r="R5644">
            <v>0</v>
          </cell>
          <cell r="S5644">
            <v>0</v>
          </cell>
          <cell r="T5644">
            <v>0</v>
          </cell>
        </row>
        <row r="5645">
          <cell r="A5645">
            <v>12010901</v>
          </cell>
          <cell r="B5645" t="str">
            <v>12010901 Ind-AS  LT Liability component of other financi</v>
          </cell>
          <cell r="C5645">
            <v>0</v>
          </cell>
          <cell r="D5645">
            <v>0</v>
          </cell>
          <cell r="E5645">
            <v>0</v>
          </cell>
          <cell r="F5645">
            <v>0</v>
          </cell>
          <cell r="G5645">
            <v>0</v>
          </cell>
          <cell r="H5645">
            <v>0</v>
          </cell>
          <cell r="I5645">
            <v>0</v>
          </cell>
          <cell r="J5645">
            <v>0</v>
          </cell>
          <cell r="K5645">
            <v>0</v>
          </cell>
          <cell r="L5645">
            <v>0</v>
          </cell>
          <cell r="M5645">
            <v>0</v>
          </cell>
          <cell r="N5645">
            <v>0</v>
          </cell>
          <cell r="O5645">
            <v>0</v>
          </cell>
          <cell r="P5645">
            <v>0</v>
          </cell>
          <cell r="Q5645">
            <v>0</v>
          </cell>
          <cell r="R5645">
            <v>0</v>
          </cell>
          <cell r="S5645">
            <v>0</v>
          </cell>
          <cell r="T5645">
            <v>0</v>
          </cell>
        </row>
        <row r="5646">
          <cell r="A5646">
            <v>531</v>
          </cell>
          <cell r="B5646" t="str">
            <v>Non-Current Financial Liabilities Carried at Fair Value Through P&amp;L</v>
          </cell>
          <cell r="C5646">
            <v>0</v>
          </cell>
          <cell r="D5646">
            <v>0</v>
          </cell>
          <cell r="E5646">
            <v>0</v>
          </cell>
          <cell r="F5646">
            <v>-249382696.94999999</v>
          </cell>
          <cell r="G5646">
            <v>0</v>
          </cell>
          <cell r="H5646">
            <v>0</v>
          </cell>
          <cell r="I5646">
            <v>0</v>
          </cell>
          <cell r="J5646">
            <v>0</v>
          </cell>
          <cell r="K5646">
            <v>0</v>
          </cell>
          <cell r="L5646">
            <v>0</v>
          </cell>
          <cell r="M5646">
            <v>0</v>
          </cell>
          <cell r="N5646">
            <v>0</v>
          </cell>
          <cell r="O5646">
            <v>0</v>
          </cell>
          <cell r="P5646">
            <v>0</v>
          </cell>
          <cell r="Q5646">
            <v>0</v>
          </cell>
          <cell r="R5646">
            <v>0</v>
          </cell>
          <cell r="S5646">
            <v>0</v>
          </cell>
          <cell r="T5646">
            <v>-249382696.94999999</v>
          </cell>
        </row>
        <row r="5647">
          <cell r="A5647">
            <v>204</v>
          </cell>
          <cell r="B5647" t="str">
            <v>Forward &amp; Derivative</v>
          </cell>
          <cell r="C5647">
            <v>0</v>
          </cell>
          <cell r="D5647">
            <v>0</v>
          </cell>
          <cell r="E5647">
            <v>0</v>
          </cell>
          <cell r="F5647">
            <v>-249382696.94999999</v>
          </cell>
          <cell r="G5647">
            <v>0</v>
          </cell>
          <cell r="H5647">
            <v>0</v>
          </cell>
          <cell r="I5647">
            <v>0</v>
          </cell>
          <cell r="J5647">
            <v>0</v>
          </cell>
          <cell r="K5647">
            <v>0</v>
          </cell>
          <cell r="L5647">
            <v>0</v>
          </cell>
          <cell r="M5647">
            <v>0</v>
          </cell>
          <cell r="N5647">
            <v>0</v>
          </cell>
          <cell r="O5647">
            <v>0</v>
          </cell>
          <cell r="P5647">
            <v>0</v>
          </cell>
          <cell r="Q5647">
            <v>0</v>
          </cell>
          <cell r="R5647">
            <v>0</v>
          </cell>
          <cell r="S5647">
            <v>0</v>
          </cell>
          <cell r="T5647">
            <v>-249382696.94999999</v>
          </cell>
        </row>
        <row r="5648">
          <cell r="A5648">
            <v>596</v>
          </cell>
          <cell r="B5648" t="str">
            <v>Derivative Liabilities - Non Current - Hedged</v>
          </cell>
          <cell r="C5648">
            <v>0</v>
          </cell>
          <cell r="D5648">
            <v>0</v>
          </cell>
          <cell r="E5648">
            <v>0</v>
          </cell>
          <cell r="F5648">
            <v>0</v>
          </cell>
          <cell r="G5648">
            <v>0</v>
          </cell>
          <cell r="H5648">
            <v>0</v>
          </cell>
          <cell r="I5648">
            <v>0</v>
          </cell>
          <cell r="J5648">
            <v>0</v>
          </cell>
          <cell r="K5648">
            <v>0</v>
          </cell>
          <cell r="L5648">
            <v>0</v>
          </cell>
          <cell r="M5648">
            <v>0</v>
          </cell>
          <cell r="N5648">
            <v>0</v>
          </cell>
          <cell r="O5648">
            <v>0</v>
          </cell>
          <cell r="P5648">
            <v>0</v>
          </cell>
          <cell r="Q5648">
            <v>0</v>
          </cell>
          <cell r="R5648">
            <v>0</v>
          </cell>
          <cell r="S5648">
            <v>0</v>
          </cell>
          <cell r="T5648">
            <v>0</v>
          </cell>
        </row>
        <row r="5649">
          <cell r="A5649">
            <v>16810019</v>
          </cell>
          <cell r="B5649" t="str">
            <v>16810019 Derivative fin Liabilities-Hedged-Forward Contract</v>
          </cell>
          <cell r="C5649">
            <v>0</v>
          </cell>
          <cell r="D5649">
            <v>0</v>
          </cell>
          <cell r="E5649">
            <v>0</v>
          </cell>
          <cell r="F5649">
            <v>0</v>
          </cell>
          <cell r="G5649">
            <v>0</v>
          </cell>
          <cell r="H5649">
            <v>0</v>
          </cell>
          <cell r="I5649">
            <v>0</v>
          </cell>
          <cell r="J5649">
            <v>0</v>
          </cell>
          <cell r="K5649">
            <v>0</v>
          </cell>
          <cell r="L5649">
            <v>0</v>
          </cell>
          <cell r="M5649">
            <v>0</v>
          </cell>
          <cell r="N5649">
            <v>0</v>
          </cell>
          <cell r="O5649">
            <v>0</v>
          </cell>
          <cell r="P5649">
            <v>0</v>
          </cell>
          <cell r="Q5649">
            <v>0</v>
          </cell>
          <cell r="R5649">
            <v>0</v>
          </cell>
          <cell r="S5649">
            <v>0</v>
          </cell>
          <cell r="T5649">
            <v>0</v>
          </cell>
        </row>
        <row r="5650">
          <cell r="A5650">
            <v>16810020</v>
          </cell>
          <cell r="B5650" t="str">
            <v>16810020 Derivative financial Liabilities-Hedged-Options</v>
          </cell>
          <cell r="C5650">
            <v>0</v>
          </cell>
          <cell r="D5650">
            <v>0</v>
          </cell>
          <cell r="E5650">
            <v>0</v>
          </cell>
          <cell r="F5650">
            <v>0</v>
          </cell>
          <cell r="G5650">
            <v>0</v>
          </cell>
          <cell r="H5650">
            <v>0</v>
          </cell>
          <cell r="I5650">
            <v>0</v>
          </cell>
          <cell r="J5650">
            <v>0</v>
          </cell>
          <cell r="K5650">
            <v>0</v>
          </cell>
          <cell r="L5650">
            <v>0</v>
          </cell>
          <cell r="M5650">
            <v>0</v>
          </cell>
          <cell r="N5650">
            <v>0</v>
          </cell>
          <cell r="O5650">
            <v>0</v>
          </cell>
          <cell r="P5650">
            <v>0</v>
          </cell>
          <cell r="Q5650">
            <v>0</v>
          </cell>
          <cell r="R5650">
            <v>0</v>
          </cell>
          <cell r="S5650">
            <v>0</v>
          </cell>
          <cell r="T5650">
            <v>0</v>
          </cell>
        </row>
        <row r="5651">
          <cell r="A5651">
            <v>16810021</v>
          </cell>
          <cell r="B5651" t="str">
            <v>16810021 Derivative fin Liabilities-Hedged-Int rate Swap</v>
          </cell>
          <cell r="C5651">
            <v>0</v>
          </cell>
          <cell r="D5651">
            <v>0</v>
          </cell>
          <cell r="E5651">
            <v>0</v>
          </cell>
          <cell r="F5651">
            <v>0</v>
          </cell>
          <cell r="G5651">
            <v>0</v>
          </cell>
          <cell r="H5651">
            <v>0</v>
          </cell>
          <cell r="I5651">
            <v>0</v>
          </cell>
          <cell r="J5651">
            <v>0</v>
          </cell>
          <cell r="K5651">
            <v>0</v>
          </cell>
          <cell r="L5651">
            <v>0</v>
          </cell>
          <cell r="M5651">
            <v>0</v>
          </cell>
          <cell r="N5651">
            <v>0</v>
          </cell>
          <cell r="O5651">
            <v>0</v>
          </cell>
          <cell r="P5651">
            <v>0</v>
          </cell>
          <cell r="Q5651">
            <v>0</v>
          </cell>
          <cell r="R5651">
            <v>0</v>
          </cell>
          <cell r="S5651">
            <v>0</v>
          </cell>
          <cell r="T5651">
            <v>0</v>
          </cell>
        </row>
        <row r="5652">
          <cell r="A5652">
            <v>16810022</v>
          </cell>
          <cell r="B5652" t="str">
            <v>16810022 Derivative financial Liabilities-Hedged-Commodity</v>
          </cell>
          <cell r="C5652">
            <v>0</v>
          </cell>
          <cell r="D5652">
            <v>0</v>
          </cell>
          <cell r="E5652">
            <v>0</v>
          </cell>
          <cell r="F5652">
            <v>0</v>
          </cell>
          <cell r="G5652">
            <v>0</v>
          </cell>
          <cell r="H5652">
            <v>0</v>
          </cell>
          <cell r="I5652">
            <v>0</v>
          </cell>
          <cell r="J5652">
            <v>0</v>
          </cell>
          <cell r="K5652">
            <v>0</v>
          </cell>
          <cell r="L5652">
            <v>0</v>
          </cell>
          <cell r="M5652">
            <v>0</v>
          </cell>
          <cell r="N5652">
            <v>0</v>
          </cell>
          <cell r="O5652">
            <v>0</v>
          </cell>
          <cell r="P5652">
            <v>0</v>
          </cell>
          <cell r="Q5652">
            <v>0</v>
          </cell>
          <cell r="R5652">
            <v>0</v>
          </cell>
          <cell r="S5652">
            <v>0</v>
          </cell>
          <cell r="T5652">
            <v>0</v>
          </cell>
        </row>
        <row r="5653">
          <cell r="A5653">
            <v>597</v>
          </cell>
          <cell r="B5653" t="str">
            <v>Derivative Liabilities - Non Current - Non He</v>
          </cell>
          <cell r="C5653">
            <v>0</v>
          </cell>
          <cell r="D5653">
            <v>0</v>
          </cell>
          <cell r="E5653">
            <v>0</v>
          </cell>
          <cell r="F5653">
            <v>-249382696.94999999</v>
          </cell>
          <cell r="G5653">
            <v>0</v>
          </cell>
          <cell r="H5653">
            <v>0</v>
          </cell>
          <cell r="I5653">
            <v>0</v>
          </cell>
          <cell r="J5653">
            <v>0</v>
          </cell>
          <cell r="K5653">
            <v>0</v>
          </cell>
          <cell r="L5653">
            <v>0</v>
          </cell>
          <cell r="M5653">
            <v>0</v>
          </cell>
          <cell r="N5653">
            <v>0</v>
          </cell>
          <cell r="O5653">
            <v>0</v>
          </cell>
          <cell r="P5653">
            <v>0</v>
          </cell>
          <cell r="Q5653">
            <v>0</v>
          </cell>
          <cell r="R5653">
            <v>0</v>
          </cell>
          <cell r="S5653">
            <v>0</v>
          </cell>
          <cell r="T5653">
            <v>-249382696.94999999</v>
          </cell>
        </row>
        <row r="5654">
          <cell r="A5654">
            <v>16810023</v>
          </cell>
          <cell r="B5654" t="str">
            <v>16810023 Derivative fin Liabilities-Non Hedged-Forward Cont</v>
          </cell>
          <cell r="C5654">
            <v>0</v>
          </cell>
          <cell r="D5654">
            <v>0</v>
          </cell>
          <cell r="E5654">
            <v>0</v>
          </cell>
          <cell r="F5654">
            <v>0</v>
          </cell>
          <cell r="G5654">
            <v>0</v>
          </cell>
          <cell r="H5654">
            <v>0</v>
          </cell>
          <cell r="I5654">
            <v>0</v>
          </cell>
          <cell r="J5654">
            <v>0</v>
          </cell>
          <cell r="K5654">
            <v>0</v>
          </cell>
          <cell r="L5654">
            <v>0</v>
          </cell>
          <cell r="M5654">
            <v>0</v>
          </cell>
          <cell r="N5654">
            <v>0</v>
          </cell>
          <cell r="O5654">
            <v>0</v>
          </cell>
          <cell r="P5654">
            <v>0</v>
          </cell>
          <cell r="Q5654">
            <v>0</v>
          </cell>
          <cell r="R5654">
            <v>0</v>
          </cell>
          <cell r="S5654">
            <v>0</v>
          </cell>
          <cell r="T5654">
            <v>0</v>
          </cell>
        </row>
        <row r="5655">
          <cell r="A5655">
            <v>16810024</v>
          </cell>
          <cell r="B5655" t="str">
            <v>16810024 Derivative financial Liabilities-Non Hedged-Option</v>
          </cell>
          <cell r="C5655">
            <v>0</v>
          </cell>
          <cell r="D5655">
            <v>0</v>
          </cell>
          <cell r="E5655">
            <v>0</v>
          </cell>
          <cell r="F5655">
            <v>-249382696.94999999</v>
          </cell>
          <cell r="G5655">
            <v>0</v>
          </cell>
          <cell r="H5655">
            <v>0</v>
          </cell>
          <cell r="I5655">
            <v>0</v>
          </cell>
          <cell r="J5655">
            <v>0</v>
          </cell>
          <cell r="K5655">
            <v>0</v>
          </cell>
          <cell r="L5655">
            <v>0</v>
          </cell>
          <cell r="M5655">
            <v>0</v>
          </cell>
          <cell r="N5655">
            <v>0</v>
          </cell>
          <cell r="O5655">
            <v>0</v>
          </cell>
          <cell r="P5655">
            <v>0</v>
          </cell>
          <cell r="Q5655">
            <v>0</v>
          </cell>
          <cell r="R5655">
            <v>0</v>
          </cell>
          <cell r="S5655">
            <v>0</v>
          </cell>
          <cell r="T5655">
            <v>-249382696.94999999</v>
          </cell>
        </row>
        <row r="5656">
          <cell r="A5656">
            <v>16810025</v>
          </cell>
          <cell r="B5656" t="str">
            <v>16810025 Derivative fin Liability-Non Hedged-Int rate Swaps</v>
          </cell>
          <cell r="C5656">
            <v>0</v>
          </cell>
          <cell r="D5656">
            <v>0</v>
          </cell>
          <cell r="E5656">
            <v>0</v>
          </cell>
          <cell r="F5656">
            <v>0</v>
          </cell>
          <cell r="G5656">
            <v>0</v>
          </cell>
          <cell r="H5656">
            <v>0</v>
          </cell>
          <cell r="I5656">
            <v>0</v>
          </cell>
          <cell r="J5656">
            <v>0</v>
          </cell>
          <cell r="K5656">
            <v>0</v>
          </cell>
          <cell r="L5656">
            <v>0</v>
          </cell>
          <cell r="M5656">
            <v>0</v>
          </cell>
          <cell r="N5656">
            <v>0</v>
          </cell>
          <cell r="O5656">
            <v>0</v>
          </cell>
          <cell r="P5656">
            <v>0</v>
          </cell>
          <cell r="Q5656">
            <v>0</v>
          </cell>
          <cell r="R5656">
            <v>0</v>
          </cell>
          <cell r="S5656">
            <v>0</v>
          </cell>
          <cell r="T5656">
            <v>0</v>
          </cell>
        </row>
        <row r="5657">
          <cell r="A5657">
            <v>16810026</v>
          </cell>
          <cell r="B5657" t="str">
            <v>16810026 Derivative fin Liabilities-Non Hedged-Commodity</v>
          </cell>
          <cell r="C5657">
            <v>0</v>
          </cell>
          <cell r="D5657">
            <v>0</v>
          </cell>
          <cell r="E5657">
            <v>0</v>
          </cell>
          <cell r="F5657">
            <v>0</v>
          </cell>
          <cell r="G5657">
            <v>0</v>
          </cell>
          <cell r="H5657">
            <v>0</v>
          </cell>
          <cell r="I5657">
            <v>0</v>
          </cell>
          <cell r="J5657">
            <v>0</v>
          </cell>
          <cell r="K5657">
            <v>0</v>
          </cell>
          <cell r="L5657">
            <v>0</v>
          </cell>
          <cell r="M5657">
            <v>0</v>
          </cell>
          <cell r="N5657">
            <v>0</v>
          </cell>
          <cell r="O5657">
            <v>0</v>
          </cell>
          <cell r="P5657">
            <v>0</v>
          </cell>
          <cell r="Q5657">
            <v>0</v>
          </cell>
          <cell r="R5657">
            <v>0</v>
          </cell>
          <cell r="S5657">
            <v>0</v>
          </cell>
          <cell r="T5657">
            <v>0</v>
          </cell>
        </row>
        <row r="5658">
          <cell r="A5658">
            <v>693</v>
          </cell>
          <cell r="B5658" t="str">
            <v>5*  Option Liabilities -</v>
          </cell>
          <cell r="C5658">
            <v>0</v>
          </cell>
          <cell r="D5658">
            <v>0</v>
          </cell>
          <cell r="E5658">
            <v>0</v>
          </cell>
          <cell r="F5658">
            <v>0</v>
          </cell>
          <cell r="G5658">
            <v>0</v>
          </cell>
          <cell r="H5658">
            <v>0</v>
          </cell>
          <cell r="I5658">
            <v>0</v>
          </cell>
          <cell r="J5658">
            <v>0</v>
          </cell>
          <cell r="K5658">
            <v>0</v>
          </cell>
          <cell r="L5658">
            <v>0</v>
          </cell>
          <cell r="M5658">
            <v>0</v>
          </cell>
          <cell r="N5658">
            <v>0</v>
          </cell>
          <cell r="O5658">
            <v>0</v>
          </cell>
          <cell r="P5658">
            <v>0</v>
          </cell>
          <cell r="Q5658">
            <v>0</v>
          </cell>
          <cell r="R5658">
            <v>0</v>
          </cell>
          <cell r="S5658">
            <v>0</v>
          </cell>
          <cell r="T5658">
            <v>0</v>
          </cell>
        </row>
        <row r="5659">
          <cell r="A5659">
            <v>16810044</v>
          </cell>
          <cell r="B5659" t="str">
            <v>16810044 Auto Investments - Option Liabilities</v>
          </cell>
          <cell r="C5659">
            <v>0</v>
          </cell>
          <cell r="D5659">
            <v>0</v>
          </cell>
          <cell r="E5659">
            <v>0</v>
          </cell>
          <cell r="F5659">
            <v>0</v>
          </cell>
          <cell r="G5659">
            <v>0</v>
          </cell>
          <cell r="H5659">
            <v>0</v>
          </cell>
          <cell r="I5659">
            <v>0</v>
          </cell>
          <cell r="J5659">
            <v>0</v>
          </cell>
          <cell r="K5659">
            <v>0</v>
          </cell>
          <cell r="L5659">
            <v>0</v>
          </cell>
          <cell r="M5659">
            <v>0</v>
          </cell>
          <cell r="N5659">
            <v>0</v>
          </cell>
          <cell r="O5659">
            <v>0</v>
          </cell>
          <cell r="P5659">
            <v>0</v>
          </cell>
          <cell r="Q5659">
            <v>0</v>
          </cell>
          <cell r="R5659">
            <v>0</v>
          </cell>
          <cell r="S5659">
            <v>0</v>
          </cell>
          <cell r="T5659">
            <v>0</v>
          </cell>
        </row>
        <row r="5660">
          <cell r="A5660">
            <v>16810045</v>
          </cell>
          <cell r="B5660" t="str">
            <v>16810045 FES Investments - Option Liabilities</v>
          </cell>
          <cell r="C5660">
            <v>0</v>
          </cell>
          <cell r="D5660">
            <v>0</v>
          </cell>
          <cell r="E5660">
            <v>0</v>
          </cell>
          <cell r="F5660">
            <v>-249382696.94999999</v>
          </cell>
          <cell r="G5660">
            <v>0</v>
          </cell>
          <cell r="H5660">
            <v>0</v>
          </cell>
          <cell r="I5660">
            <v>0</v>
          </cell>
          <cell r="J5660">
            <v>0</v>
          </cell>
          <cell r="K5660">
            <v>0</v>
          </cell>
          <cell r="L5660">
            <v>0</v>
          </cell>
          <cell r="M5660">
            <v>0</v>
          </cell>
          <cell r="N5660">
            <v>0</v>
          </cell>
          <cell r="O5660">
            <v>0</v>
          </cell>
          <cell r="P5660">
            <v>0</v>
          </cell>
          <cell r="Q5660">
            <v>0</v>
          </cell>
          <cell r="R5660">
            <v>0</v>
          </cell>
          <cell r="S5660">
            <v>0</v>
          </cell>
          <cell r="T5660">
            <v>-249382696.94999999</v>
          </cell>
        </row>
        <row r="5661">
          <cell r="A5661">
            <v>16810046</v>
          </cell>
          <cell r="B5661" t="str">
            <v>16810046 Investments in IBCS - Option Liabilities</v>
          </cell>
          <cell r="C5661">
            <v>0</v>
          </cell>
          <cell r="D5661">
            <v>0</v>
          </cell>
          <cell r="E5661">
            <v>0</v>
          </cell>
          <cell r="F5661">
            <v>0</v>
          </cell>
          <cell r="G5661">
            <v>0</v>
          </cell>
          <cell r="H5661">
            <v>0</v>
          </cell>
          <cell r="I5661">
            <v>0</v>
          </cell>
          <cell r="J5661">
            <v>0</v>
          </cell>
          <cell r="K5661">
            <v>0</v>
          </cell>
          <cell r="L5661">
            <v>0</v>
          </cell>
          <cell r="M5661">
            <v>0</v>
          </cell>
          <cell r="N5661">
            <v>0</v>
          </cell>
          <cell r="O5661">
            <v>0</v>
          </cell>
          <cell r="P5661">
            <v>0</v>
          </cell>
          <cell r="Q5661">
            <v>0</v>
          </cell>
          <cell r="R5661">
            <v>0</v>
          </cell>
          <cell r="S5661">
            <v>0</v>
          </cell>
          <cell r="T5661">
            <v>0</v>
          </cell>
        </row>
        <row r="5662">
          <cell r="A5662">
            <v>16810047</v>
          </cell>
          <cell r="B5662" t="str">
            <v>16810047 Segment Reclassification - Opt Liab- Gross up</v>
          </cell>
          <cell r="C5662">
            <v>0</v>
          </cell>
          <cell r="D5662">
            <v>0</v>
          </cell>
          <cell r="E5662">
            <v>0</v>
          </cell>
          <cell r="F5662">
            <v>249382696.94999999</v>
          </cell>
          <cell r="G5662">
            <v>0</v>
          </cell>
          <cell r="H5662">
            <v>0</v>
          </cell>
          <cell r="I5662">
            <v>0</v>
          </cell>
          <cell r="J5662">
            <v>0</v>
          </cell>
          <cell r="K5662">
            <v>0</v>
          </cell>
          <cell r="L5662">
            <v>0</v>
          </cell>
          <cell r="M5662">
            <v>0</v>
          </cell>
          <cell r="N5662">
            <v>0</v>
          </cell>
          <cell r="O5662">
            <v>0</v>
          </cell>
          <cell r="P5662">
            <v>0</v>
          </cell>
          <cell r="Q5662">
            <v>0</v>
          </cell>
          <cell r="R5662">
            <v>0</v>
          </cell>
          <cell r="S5662">
            <v>0</v>
          </cell>
          <cell r="T5662">
            <v>249382696.94999999</v>
          </cell>
        </row>
        <row r="5663">
          <cell r="A5663">
            <v>601</v>
          </cell>
          <cell r="B5663" t="str">
            <v>Derivative Liabilities - Non Current - Others</v>
          </cell>
          <cell r="C5663">
            <v>0</v>
          </cell>
          <cell r="D5663">
            <v>0</v>
          </cell>
          <cell r="E5663">
            <v>0</v>
          </cell>
          <cell r="F5663">
            <v>0</v>
          </cell>
          <cell r="G5663">
            <v>0</v>
          </cell>
          <cell r="H5663">
            <v>0</v>
          </cell>
          <cell r="I5663">
            <v>0</v>
          </cell>
          <cell r="J5663">
            <v>0</v>
          </cell>
          <cell r="K5663">
            <v>0</v>
          </cell>
          <cell r="L5663">
            <v>0</v>
          </cell>
          <cell r="M5663">
            <v>0</v>
          </cell>
          <cell r="N5663">
            <v>0</v>
          </cell>
          <cell r="O5663">
            <v>0</v>
          </cell>
          <cell r="P5663">
            <v>0</v>
          </cell>
          <cell r="Q5663">
            <v>0</v>
          </cell>
          <cell r="R5663">
            <v>0</v>
          </cell>
          <cell r="S5663">
            <v>0</v>
          </cell>
          <cell r="T5663">
            <v>0</v>
          </cell>
        </row>
        <row r="5664">
          <cell r="A5664">
            <v>16810010</v>
          </cell>
          <cell r="B5664" t="str">
            <v>16810010 Forward Contract - Non-Current</v>
          </cell>
          <cell r="C5664">
            <v>0</v>
          </cell>
          <cell r="D5664">
            <v>0</v>
          </cell>
          <cell r="E5664">
            <v>0</v>
          </cell>
          <cell r="F5664">
            <v>0</v>
          </cell>
          <cell r="G5664">
            <v>0</v>
          </cell>
          <cell r="H5664">
            <v>0</v>
          </cell>
          <cell r="I5664">
            <v>0</v>
          </cell>
          <cell r="J5664">
            <v>0</v>
          </cell>
          <cell r="K5664">
            <v>0</v>
          </cell>
          <cell r="L5664">
            <v>0</v>
          </cell>
          <cell r="M5664">
            <v>0</v>
          </cell>
          <cell r="N5664">
            <v>0</v>
          </cell>
          <cell r="O5664">
            <v>0</v>
          </cell>
          <cell r="P5664">
            <v>0</v>
          </cell>
          <cell r="Q5664">
            <v>0</v>
          </cell>
          <cell r="R5664">
            <v>0</v>
          </cell>
          <cell r="S5664">
            <v>0</v>
          </cell>
          <cell r="T5664">
            <v>0</v>
          </cell>
        </row>
        <row r="5665">
          <cell r="A5665">
            <v>16810901</v>
          </cell>
          <cell r="B5665" t="str">
            <v>16810901 Ind-AS Forward Contract (Liab)-MTM Adj.-Non Curren</v>
          </cell>
          <cell r="C5665">
            <v>0</v>
          </cell>
          <cell r="D5665">
            <v>0</v>
          </cell>
          <cell r="E5665">
            <v>0</v>
          </cell>
          <cell r="F5665">
            <v>0</v>
          </cell>
          <cell r="G5665">
            <v>0</v>
          </cell>
          <cell r="H5665">
            <v>0</v>
          </cell>
          <cell r="I5665">
            <v>0</v>
          </cell>
          <cell r="J5665">
            <v>0</v>
          </cell>
          <cell r="K5665">
            <v>0</v>
          </cell>
          <cell r="L5665">
            <v>0</v>
          </cell>
          <cell r="M5665">
            <v>0</v>
          </cell>
          <cell r="N5665">
            <v>0</v>
          </cell>
          <cell r="O5665">
            <v>0</v>
          </cell>
          <cell r="P5665">
            <v>0</v>
          </cell>
          <cell r="Q5665">
            <v>0</v>
          </cell>
          <cell r="R5665">
            <v>0</v>
          </cell>
          <cell r="S5665">
            <v>0</v>
          </cell>
          <cell r="T5665">
            <v>0</v>
          </cell>
        </row>
        <row r="5666">
          <cell r="A5666">
            <v>16820901</v>
          </cell>
          <cell r="B5666" t="str">
            <v>16820901 Ind-AS  NC Derivatives financial liabilities (f</v>
          </cell>
          <cell r="C5666">
            <v>0</v>
          </cell>
          <cell r="D5666">
            <v>0</v>
          </cell>
          <cell r="E5666">
            <v>0</v>
          </cell>
          <cell r="F5666">
            <v>0</v>
          </cell>
          <cell r="G5666">
            <v>0</v>
          </cell>
          <cell r="H5666">
            <v>0</v>
          </cell>
          <cell r="I5666">
            <v>0</v>
          </cell>
          <cell r="J5666">
            <v>0</v>
          </cell>
          <cell r="K5666">
            <v>0</v>
          </cell>
          <cell r="L5666">
            <v>0</v>
          </cell>
          <cell r="M5666">
            <v>0</v>
          </cell>
          <cell r="N5666">
            <v>0</v>
          </cell>
          <cell r="O5666">
            <v>0</v>
          </cell>
          <cell r="P5666">
            <v>0</v>
          </cell>
          <cell r="Q5666">
            <v>0</v>
          </cell>
          <cell r="R5666">
            <v>0</v>
          </cell>
          <cell r="S5666">
            <v>0</v>
          </cell>
          <cell r="T5666">
            <v>0</v>
          </cell>
        </row>
        <row r="5667">
          <cell r="A5667">
            <v>16830901</v>
          </cell>
          <cell r="B5667" t="str">
            <v>16830901 Ind-AS  NC Derivatives financial liabilities (O</v>
          </cell>
          <cell r="C5667">
            <v>0</v>
          </cell>
          <cell r="D5667">
            <v>0</v>
          </cell>
          <cell r="E5667">
            <v>0</v>
          </cell>
          <cell r="F5667">
            <v>0</v>
          </cell>
          <cell r="G5667">
            <v>0</v>
          </cell>
          <cell r="H5667">
            <v>0</v>
          </cell>
          <cell r="I5667">
            <v>0</v>
          </cell>
          <cell r="J5667">
            <v>0</v>
          </cell>
          <cell r="K5667">
            <v>0</v>
          </cell>
          <cell r="L5667">
            <v>0</v>
          </cell>
          <cell r="M5667">
            <v>0</v>
          </cell>
          <cell r="N5667">
            <v>0</v>
          </cell>
          <cell r="O5667">
            <v>0</v>
          </cell>
          <cell r="P5667">
            <v>0</v>
          </cell>
          <cell r="Q5667">
            <v>0</v>
          </cell>
          <cell r="R5667">
            <v>0</v>
          </cell>
          <cell r="S5667">
            <v>0</v>
          </cell>
          <cell r="T5667">
            <v>0</v>
          </cell>
        </row>
        <row r="5668">
          <cell r="A5668">
            <v>142</v>
          </cell>
          <cell r="B5668" t="str">
            <v>Other Non Current financial liabilities</v>
          </cell>
          <cell r="C5668">
            <v>-4632071950.71</v>
          </cell>
          <cell r="D5668">
            <v>-18838514.390000001</v>
          </cell>
          <cell r="E5668">
            <v>-51621326.600000001</v>
          </cell>
          <cell r="F5668">
            <v>-1998269293.0599999</v>
          </cell>
          <cell r="G5668">
            <v>-22327835.739999998</v>
          </cell>
          <cell r="H5668">
            <v>0</v>
          </cell>
          <cell r="I5668">
            <v>0</v>
          </cell>
          <cell r="J5668">
            <v>0</v>
          </cell>
          <cell r="K5668">
            <v>0</v>
          </cell>
          <cell r="L5668">
            <v>-1992843.69</v>
          </cell>
          <cell r="M5668">
            <v>-781110</v>
          </cell>
          <cell r="N5668">
            <v>0</v>
          </cell>
          <cell r="O5668">
            <v>0</v>
          </cell>
          <cell r="P5668">
            <v>0</v>
          </cell>
          <cell r="Q5668">
            <v>0</v>
          </cell>
          <cell r="R5668">
            <v>0</v>
          </cell>
          <cell r="S5668">
            <v>0</v>
          </cell>
          <cell r="T5668">
            <v>-6725902874.1899996</v>
          </cell>
        </row>
        <row r="5669">
          <cell r="A5669">
            <v>537</v>
          </cell>
          <cell r="B5669" t="str">
            <v>Other Non Current Financial Liabilities Carried at Amortised Cost</v>
          </cell>
          <cell r="C5669">
            <v>-4632071950.71</v>
          </cell>
          <cell r="D5669">
            <v>-18838514.390000001</v>
          </cell>
          <cell r="E5669">
            <v>-51621326.600000001</v>
          </cell>
          <cell r="F5669">
            <v>-1998269293.0599999</v>
          </cell>
          <cell r="G5669">
            <v>-22327835.739999998</v>
          </cell>
          <cell r="H5669">
            <v>0</v>
          </cell>
          <cell r="I5669">
            <v>0</v>
          </cell>
          <cell r="J5669">
            <v>0</v>
          </cell>
          <cell r="K5669">
            <v>0</v>
          </cell>
          <cell r="L5669">
            <v>-1992843.69</v>
          </cell>
          <cell r="M5669">
            <v>-781110</v>
          </cell>
          <cell r="N5669">
            <v>0</v>
          </cell>
          <cell r="O5669">
            <v>0</v>
          </cell>
          <cell r="P5669">
            <v>0</v>
          </cell>
          <cell r="Q5669">
            <v>0</v>
          </cell>
          <cell r="R5669">
            <v>0</v>
          </cell>
          <cell r="S5669">
            <v>0</v>
          </cell>
          <cell r="T5669">
            <v>-6725902874.1899996</v>
          </cell>
        </row>
        <row r="5670">
          <cell r="A5670">
            <v>595</v>
          </cell>
          <cell r="B5670" t="str">
            <v>Deferred Revenue - Non Current</v>
          </cell>
          <cell r="C5670">
            <v>-2631653265.2399998</v>
          </cell>
          <cell r="D5670">
            <v>0</v>
          </cell>
          <cell r="E5670">
            <v>0</v>
          </cell>
          <cell r="F5670">
            <v>0</v>
          </cell>
          <cell r="G5670">
            <v>0</v>
          </cell>
          <cell r="H5670">
            <v>0</v>
          </cell>
          <cell r="I5670">
            <v>0</v>
          </cell>
          <cell r="J5670">
            <v>0</v>
          </cell>
          <cell r="K5670">
            <v>0</v>
          </cell>
          <cell r="L5670">
            <v>0</v>
          </cell>
          <cell r="M5670">
            <v>0</v>
          </cell>
          <cell r="N5670">
            <v>0</v>
          </cell>
          <cell r="O5670">
            <v>0</v>
          </cell>
          <cell r="P5670">
            <v>0</v>
          </cell>
          <cell r="Q5670">
            <v>0</v>
          </cell>
          <cell r="R5670">
            <v>0</v>
          </cell>
          <cell r="S5670">
            <v>0</v>
          </cell>
          <cell r="T5670">
            <v>-2631653265.2399998</v>
          </cell>
        </row>
        <row r="5671">
          <cell r="A5671">
            <v>17660901</v>
          </cell>
          <cell r="B5671" t="str">
            <v>17660901 Ind-AS  NC Deferred Revenue  (non-financial)...</v>
          </cell>
          <cell r="C5671">
            <v>-2631653265.2399998</v>
          </cell>
          <cell r="D5671">
            <v>0</v>
          </cell>
          <cell r="E5671">
            <v>0</v>
          </cell>
          <cell r="F5671">
            <v>0</v>
          </cell>
          <cell r="G5671">
            <v>0</v>
          </cell>
          <cell r="H5671">
            <v>0</v>
          </cell>
          <cell r="I5671">
            <v>0</v>
          </cell>
          <cell r="J5671">
            <v>0</v>
          </cell>
          <cell r="K5671">
            <v>0</v>
          </cell>
          <cell r="L5671">
            <v>0</v>
          </cell>
          <cell r="M5671">
            <v>0</v>
          </cell>
          <cell r="N5671">
            <v>0</v>
          </cell>
          <cell r="O5671">
            <v>0</v>
          </cell>
          <cell r="P5671">
            <v>0</v>
          </cell>
          <cell r="Q5671">
            <v>0</v>
          </cell>
          <cell r="R5671">
            <v>0</v>
          </cell>
          <cell r="S5671">
            <v>0</v>
          </cell>
          <cell r="T5671">
            <v>-2631653265.2399998</v>
          </cell>
        </row>
        <row r="5672">
          <cell r="A5672">
            <v>542</v>
          </cell>
          <cell r="B5672" t="str">
            <v>VRS Pension liability</v>
          </cell>
          <cell r="C5672">
            <v>-1</v>
          </cell>
          <cell r="D5672">
            <v>-93.74</v>
          </cell>
          <cell r="E5672">
            <v>0</v>
          </cell>
          <cell r="F5672">
            <v>0</v>
          </cell>
          <cell r="G5672">
            <v>0</v>
          </cell>
          <cell r="H5672">
            <v>0</v>
          </cell>
          <cell r="I5672">
            <v>0</v>
          </cell>
          <cell r="J5672">
            <v>0</v>
          </cell>
          <cell r="K5672">
            <v>0</v>
          </cell>
          <cell r="L5672">
            <v>0</v>
          </cell>
          <cell r="M5672">
            <v>0</v>
          </cell>
          <cell r="N5672">
            <v>0</v>
          </cell>
          <cell r="O5672">
            <v>0</v>
          </cell>
          <cell r="P5672">
            <v>0</v>
          </cell>
          <cell r="Q5672">
            <v>0</v>
          </cell>
          <cell r="R5672">
            <v>0</v>
          </cell>
          <cell r="S5672">
            <v>0</v>
          </cell>
          <cell r="T5672">
            <v>-94.74</v>
          </cell>
        </row>
        <row r="5673">
          <cell r="A5673">
            <v>17540097</v>
          </cell>
          <cell r="B5673" t="str">
            <v>17540097 VRS  Pension Non Curr</v>
          </cell>
          <cell r="C5673">
            <v>-1</v>
          </cell>
          <cell r="D5673">
            <v>-93.74</v>
          </cell>
          <cell r="E5673">
            <v>0</v>
          </cell>
          <cell r="F5673">
            <v>0</v>
          </cell>
          <cell r="G5673">
            <v>0</v>
          </cell>
          <cell r="H5673">
            <v>0</v>
          </cell>
          <cell r="I5673">
            <v>0</v>
          </cell>
          <cell r="J5673">
            <v>0</v>
          </cell>
          <cell r="K5673">
            <v>0</v>
          </cell>
          <cell r="L5673">
            <v>0</v>
          </cell>
          <cell r="M5673">
            <v>0</v>
          </cell>
          <cell r="N5673">
            <v>0</v>
          </cell>
          <cell r="O5673">
            <v>0</v>
          </cell>
          <cell r="P5673">
            <v>0</v>
          </cell>
          <cell r="Q5673">
            <v>0</v>
          </cell>
          <cell r="R5673">
            <v>0</v>
          </cell>
          <cell r="S5673">
            <v>0</v>
          </cell>
          <cell r="T5673">
            <v>-94.74</v>
          </cell>
        </row>
        <row r="5674">
          <cell r="A5674">
            <v>17540098</v>
          </cell>
          <cell r="B5674" t="str">
            <v>17540098 VRS  Pension Adj.</v>
          </cell>
          <cell r="C5674">
            <v>0</v>
          </cell>
          <cell r="D5674">
            <v>0</v>
          </cell>
          <cell r="E5674">
            <v>0</v>
          </cell>
          <cell r="F5674">
            <v>0</v>
          </cell>
          <cell r="G5674">
            <v>0</v>
          </cell>
          <cell r="H5674">
            <v>0</v>
          </cell>
          <cell r="I5674">
            <v>0</v>
          </cell>
          <cell r="J5674">
            <v>0</v>
          </cell>
          <cell r="K5674">
            <v>0</v>
          </cell>
          <cell r="L5674">
            <v>0</v>
          </cell>
          <cell r="M5674">
            <v>0</v>
          </cell>
          <cell r="N5674">
            <v>0</v>
          </cell>
          <cell r="O5674">
            <v>0</v>
          </cell>
          <cell r="P5674">
            <v>0</v>
          </cell>
          <cell r="Q5674">
            <v>0</v>
          </cell>
          <cell r="R5674">
            <v>0</v>
          </cell>
          <cell r="S5674">
            <v>0</v>
          </cell>
          <cell r="T5674">
            <v>0</v>
          </cell>
        </row>
        <row r="5675">
          <cell r="A5675">
            <v>196</v>
          </cell>
          <cell r="B5675" t="str">
            <v>Dealer Deposits..............................</v>
          </cell>
          <cell r="C5675">
            <v>-807876671.89999998</v>
          </cell>
          <cell r="D5675">
            <v>-4651548.6399999997</v>
          </cell>
          <cell r="E5675">
            <v>-51621326.600000001</v>
          </cell>
          <cell r="F5675">
            <v>0</v>
          </cell>
          <cell r="G5675">
            <v>-22327835.739999998</v>
          </cell>
          <cell r="H5675">
            <v>0</v>
          </cell>
          <cell r="I5675">
            <v>0</v>
          </cell>
          <cell r="J5675">
            <v>0</v>
          </cell>
          <cell r="K5675">
            <v>0</v>
          </cell>
          <cell r="L5675">
            <v>0</v>
          </cell>
          <cell r="M5675">
            <v>0</v>
          </cell>
          <cell r="N5675">
            <v>0</v>
          </cell>
          <cell r="O5675">
            <v>0</v>
          </cell>
          <cell r="P5675">
            <v>0</v>
          </cell>
          <cell r="Q5675">
            <v>0</v>
          </cell>
          <cell r="R5675">
            <v>0</v>
          </cell>
          <cell r="S5675">
            <v>0</v>
          </cell>
          <cell r="T5675">
            <v>-886477382.88</v>
          </cell>
        </row>
        <row r="5676">
          <cell r="A5676">
            <v>16400001</v>
          </cell>
          <cell r="B5676" t="str">
            <v>16400001 Deposits/Advances Received - Dealer Deposit</v>
          </cell>
          <cell r="C5676">
            <v>77993.52</v>
          </cell>
          <cell r="D5676">
            <v>550605.26</v>
          </cell>
          <cell r="E5676">
            <v>0</v>
          </cell>
          <cell r="F5676">
            <v>0</v>
          </cell>
          <cell r="G5676">
            <v>0</v>
          </cell>
          <cell r="H5676">
            <v>0</v>
          </cell>
          <cell r="I5676">
            <v>0</v>
          </cell>
          <cell r="J5676">
            <v>0</v>
          </cell>
          <cell r="K5676">
            <v>0</v>
          </cell>
          <cell r="L5676">
            <v>0</v>
          </cell>
          <cell r="M5676">
            <v>0</v>
          </cell>
          <cell r="N5676">
            <v>0</v>
          </cell>
          <cell r="O5676">
            <v>0</v>
          </cell>
          <cell r="P5676">
            <v>0</v>
          </cell>
          <cell r="Q5676">
            <v>0</v>
          </cell>
          <cell r="R5676">
            <v>0</v>
          </cell>
          <cell r="S5676">
            <v>0</v>
          </cell>
          <cell r="T5676">
            <v>628598.78</v>
          </cell>
        </row>
        <row r="5677">
          <cell r="A5677">
            <v>16400011</v>
          </cell>
          <cell r="B5677" t="str">
            <v>16400011 Dealer Deposit- Local Trade</v>
          </cell>
          <cell r="C5677">
            <v>-768083031</v>
          </cell>
          <cell r="D5677">
            <v>-6720</v>
          </cell>
          <cell r="E5677">
            <v>-47138121.600000001</v>
          </cell>
          <cell r="F5677">
            <v>0</v>
          </cell>
          <cell r="G5677">
            <v>-22327835.739999998</v>
          </cell>
          <cell r="H5677">
            <v>0</v>
          </cell>
          <cell r="I5677">
            <v>0</v>
          </cell>
          <cell r="J5677">
            <v>0</v>
          </cell>
          <cell r="K5677">
            <v>0</v>
          </cell>
          <cell r="L5677">
            <v>0</v>
          </cell>
          <cell r="M5677">
            <v>0</v>
          </cell>
          <cell r="N5677">
            <v>0</v>
          </cell>
          <cell r="O5677">
            <v>0</v>
          </cell>
          <cell r="P5677">
            <v>0</v>
          </cell>
          <cell r="Q5677">
            <v>0</v>
          </cell>
          <cell r="R5677">
            <v>0</v>
          </cell>
          <cell r="S5677">
            <v>0</v>
          </cell>
          <cell r="T5677">
            <v>-837555708.34000003</v>
          </cell>
        </row>
        <row r="5678">
          <cell r="A5678">
            <v>16400012</v>
          </cell>
          <cell r="B5678" t="str">
            <v>16400012 Dealer Deposit- Local Services</v>
          </cell>
          <cell r="C5678">
            <v>-36187634.420000002</v>
          </cell>
          <cell r="D5678">
            <v>1705.1</v>
          </cell>
          <cell r="E5678">
            <v>0</v>
          </cell>
          <cell r="F5678">
            <v>0</v>
          </cell>
          <cell r="G5678">
            <v>0</v>
          </cell>
          <cell r="H5678">
            <v>0</v>
          </cell>
          <cell r="I5678">
            <v>0</v>
          </cell>
          <cell r="J5678">
            <v>0</v>
          </cell>
          <cell r="K5678">
            <v>0</v>
          </cell>
          <cell r="L5678">
            <v>0</v>
          </cell>
          <cell r="M5678">
            <v>0</v>
          </cell>
          <cell r="N5678">
            <v>0</v>
          </cell>
          <cell r="O5678">
            <v>0</v>
          </cell>
          <cell r="P5678">
            <v>0</v>
          </cell>
          <cell r="Q5678">
            <v>0</v>
          </cell>
          <cell r="R5678">
            <v>0</v>
          </cell>
          <cell r="S5678">
            <v>0</v>
          </cell>
          <cell r="T5678">
            <v>-36185929.32</v>
          </cell>
        </row>
        <row r="5679">
          <cell r="A5679">
            <v>16400013</v>
          </cell>
          <cell r="B5679" t="str">
            <v>16400013 Dealer Deposit- Local Govt.</v>
          </cell>
          <cell r="C5679">
            <v>0</v>
          </cell>
          <cell r="D5679">
            <v>0</v>
          </cell>
          <cell r="E5679">
            <v>0</v>
          </cell>
          <cell r="F5679">
            <v>0</v>
          </cell>
          <cell r="G5679">
            <v>0</v>
          </cell>
          <cell r="H5679">
            <v>0</v>
          </cell>
          <cell r="I5679">
            <v>0</v>
          </cell>
          <cell r="J5679">
            <v>0</v>
          </cell>
          <cell r="K5679">
            <v>0</v>
          </cell>
          <cell r="L5679">
            <v>0</v>
          </cell>
          <cell r="M5679">
            <v>0</v>
          </cell>
          <cell r="N5679">
            <v>0</v>
          </cell>
          <cell r="O5679">
            <v>0</v>
          </cell>
          <cell r="P5679">
            <v>0</v>
          </cell>
          <cell r="Q5679">
            <v>0</v>
          </cell>
          <cell r="R5679">
            <v>0</v>
          </cell>
          <cell r="S5679">
            <v>0</v>
          </cell>
          <cell r="T5679">
            <v>0</v>
          </cell>
        </row>
        <row r="5680">
          <cell r="A5680">
            <v>16400014</v>
          </cell>
          <cell r="B5680" t="str">
            <v>16400014 Dealer Deposit- Local Others</v>
          </cell>
          <cell r="C5680">
            <v>-3684000</v>
          </cell>
          <cell r="D5680">
            <v>-5197139</v>
          </cell>
          <cell r="E5680">
            <v>-4033205</v>
          </cell>
          <cell r="F5680">
            <v>0</v>
          </cell>
          <cell r="G5680">
            <v>0</v>
          </cell>
          <cell r="H5680">
            <v>0</v>
          </cell>
          <cell r="I5680">
            <v>0</v>
          </cell>
          <cell r="J5680">
            <v>0</v>
          </cell>
          <cell r="K5680">
            <v>0</v>
          </cell>
          <cell r="L5680">
            <v>0</v>
          </cell>
          <cell r="M5680">
            <v>0</v>
          </cell>
          <cell r="N5680">
            <v>0</v>
          </cell>
          <cell r="O5680">
            <v>0</v>
          </cell>
          <cell r="P5680">
            <v>0</v>
          </cell>
          <cell r="Q5680">
            <v>0</v>
          </cell>
          <cell r="R5680">
            <v>0</v>
          </cell>
          <cell r="S5680">
            <v>0</v>
          </cell>
          <cell r="T5680">
            <v>-12914344</v>
          </cell>
        </row>
        <row r="5681">
          <cell r="A5681">
            <v>16400015</v>
          </cell>
          <cell r="B5681" t="str">
            <v>16400015 Dealer Deposit-Foreign</v>
          </cell>
          <cell r="C5681">
            <v>0</v>
          </cell>
          <cell r="D5681">
            <v>0</v>
          </cell>
          <cell r="E5681">
            <v>-450000</v>
          </cell>
          <cell r="F5681">
            <v>0</v>
          </cell>
          <cell r="G5681">
            <v>0</v>
          </cell>
          <cell r="H5681">
            <v>0</v>
          </cell>
          <cell r="I5681">
            <v>0</v>
          </cell>
          <cell r="J5681">
            <v>0</v>
          </cell>
          <cell r="K5681">
            <v>0</v>
          </cell>
          <cell r="L5681">
            <v>0</v>
          </cell>
          <cell r="M5681">
            <v>0</v>
          </cell>
          <cell r="N5681">
            <v>0</v>
          </cell>
          <cell r="O5681">
            <v>0</v>
          </cell>
          <cell r="P5681">
            <v>0</v>
          </cell>
          <cell r="Q5681">
            <v>0</v>
          </cell>
          <cell r="R5681">
            <v>0</v>
          </cell>
          <cell r="S5681">
            <v>0</v>
          </cell>
          <cell r="T5681">
            <v>-450000</v>
          </cell>
        </row>
        <row r="5682">
          <cell r="A5682">
            <v>16400016</v>
          </cell>
          <cell r="B5682" t="str">
            <v>16400016 Dealer Deposit- Associates</v>
          </cell>
          <cell r="C5682">
            <v>0</v>
          </cell>
          <cell r="D5682">
            <v>0</v>
          </cell>
          <cell r="E5682">
            <v>0</v>
          </cell>
          <cell r="F5682">
            <v>0</v>
          </cell>
          <cell r="G5682">
            <v>0</v>
          </cell>
          <cell r="H5682">
            <v>0</v>
          </cell>
          <cell r="I5682">
            <v>0</v>
          </cell>
          <cell r="J5682">
            <v>0</v>
          </cell>
          <cell r="K5682">
            <v>0</v>
          </cell>
          <cell r="L5682">
            <v>0</v>
          </cell>
          <cell r="M5682">
            <v>0</v>
          </cell>
          <cell r="N5682">
            <v>0</v>
          </cell>
          <cell r="O5682">
            <v>0</v>
          </cell>
          <cell r="P5682">
            <v>0</v>
          </cell>
          <cell r="Q5682">
            <v>0</v>
          </cell>
          <cell r="R5682">
            <v>0</v>
          </cell>
          <cell r="S5682">
            <v>0</v>
          </cell>
          <cell r="T5682">
            <v>0</v>
          </cell>
        </row>
        <row r="5683">
          <cell r="A5683">
            <v>16400098</v>
          </cell>
          <cell r="B5683" t="str">
            <v>16400098 Other Non Current Deposits</v>
          </cell>
          <cell r="C5683">
            <v>0</v>
          </cell>
          <cell r="D5683">
            <v>0</v>
          </cell>
          <cell r="E5683">
            <v>0</v>
          </cell>
          <cell r="F5683">
            <v>0</v>
          </cell>
          <cell r="G5683">
            <v>0</v>
          </cell>
          <cell r="H5683">
            <v>0</v>
          </cell>
          <cell r="I5683">
            <v>0</v>
          </cell>
          <cell r="J5683">
            <v>0</v>
          </cell>
          <cell r="K5683">
            <v>0</v>
          </cell>
          <cell r="L5683">
            <v>0</v>
          </cell>
          <cell r="M5683">
            <v>0</v>
          </cell>
          <cell r="N5683">
            <v>0</v>
          </cell>
          <cell r="O5683">
            <v>0</v>
          </cell>
          <cell r="P5683">
            <v>0</v>
          </cell>
          <cell r="Q5683">
            <v>0</v>
          </cell>
          <cell r="R5683">
            <v>0</v>
          </cell>
          <cell r="S5683">
            <v>0</v>
          </cell>
          <cell r="T5683">
            <v>0</v>
          </cell>
        </row>
        <row r="5684">
          <cell r="A5684">
            <v>16400901</v>
          </cell>
          <cell r="B5684" t="str">
            <v>16400901 Ind-AS  NC Deposits/Advances Received</v>
          </cell>
          <cell r="C5684">
            <v>0</v>
          </cell>
          <cell r="D5684">
            <v>0</v>
          </cell>
          <cell r="E5684">
            <v>0</v>
          </cell>
          <cell r="F5684">
            <v>0</v>
          </cell>
          <cell r="G5684">
            <v>0</v>
          </cell>
          <cell r="H5684">
            <v>0</v>
          </cell>
          <cell r="I5684">
            <v>0</v>
          </cell>
          <cell r="J5684">
            <v>0</v>
          </cell>
          <cell r="K5684">
            <v>0</v>
          </cell>
          <cell r="L5684">
            <v>0</v>
          </cell>
          <cell r="M5684">
            <v>0</v>
          </cell>
          <cell r="N5684">
            <v>0</v>
          </cell>
          <cell r="O5684">
            <v>0</v>
          </cell>
          <cell r="P5684">
            <v>0</v>
          </cell>
          <cell r="Q5684">
            <v>0</v>
          </cell>
          <cell r="R5684">
            <v>0</v>
          </cell>
          <cell r="S5684">
            <v>0</v>
          </cell>
          <cell r="T5684">
            <v>0</v>
          </cell>
        </row>
        <row r="5685">
          <cell r="A5685">
            <v>16400971</v>
          </cell>
          <cell r="B5685" t="str">
            <v>16400971 Ind AS Dealer Deposit Bal Trf to Non-Financial Gro</v>
          </cell>
          <cell r="C5685">
            <v>0</v>
          </cell>
          <cell r="D5685">
            <v>0</v>
          </cell>
          <cell r="E5685">
            <v>0</v>
          </cell>
          <cell r="F5685">
            <v>0</v>
          </cell>
          <cell r="G5685">
            <v>0</v>
          </cell>
          <cell r="H5685">
            <v>0</v>
          </cell>
          <cell r="I5685">
            <v>0</v>
          </cell>
          <cell r="J5685">
            <v>0</v>
          </cell>
          <cell r="K5685">
            <v>0</v>
          </cell>
          <cell r="L5685">
            <v>0</v>
          </cell>
          <cell r="M5685">
            <v>0</v>
          </cell>
          <cell r="N5685">
            <v>0</v>
          </cell>
          <cell r="O5685">
            <v>0</v>
          </cell>
          <cell r="P5685">
            <v>0</v>
          </cell>
          <cell r="Q5685">
            <v>0</v>
          </cell>
          <cell r="R5685">
            <v>0</v>
          </cell>
          <cell r="S5685">
            <v>0</v>
          </cell>
          <cell r="T5685">
            <v>0</v>
          </cell>
        </row>
        <row r="5686">
          <cell r="A5686">
            <v>16400973</v>
          </cell>
          <cell r="B5686" t="str">
            <v>16400973 Ind AS Non-Financial Dealer Deposit Bal Trf to Fin</v>
          </cell>
          <cell r="C5686">
            <v>0</v>
          </cell>
          <cell r="D5686">
            <v>0</v>
          </cell>
          <cell r="E5686">
            <v>0</v>
          </cell>
          <cell r="F5686">
            <v>0</v>
          </cell>
          <cell r="G5686">
            <v>0</v>
          </cell>
          <cell r="H5686">
            <v>0</v>
          </cell>
          <cell r="I5686">
            <v>0</v>
          </cell>
          <cell r="J5686">
            <v>0</v>
          </cell>
          <cell r="K5686">
            <v>0</v>
          </cell>
          <cell r="L5686">
            <v>0</v>
          </cell>
          <cell r="M5686">
            <v>0</v>
          </cell>
          <cell r="N5686">
            <v>0</v>
          </cell>
          <cell r="O5686">
            <v>0</v>
          </cell>
          <cell r="P5686">
            <v>0</v>
          </cell>
          <cell r="Q5686">
            <v>0</v>
          </cell>
          <cell r="R5686">
            <v>0</v>
          </cell>
          <cell r="S5686">
            <v>0</v>
          </cell>
          <cell r="T5686">
            <v>0</v>
          </cell>
        </row>
        <row r="5687">
          <cell r="A5687">
            <v>16400974</v>
          </cell>
          <cell r="B5687" t="str">
            <v>16400974 Ind AS Finan Dealer Deposit Bal Trf from Non-Fin</v>
          </cell>
          <cell r="C5687">
            <v>0</v>
          </cell>
          <cell r="D5687">
            <v>0</v>
          </cell>
          <cell r="E5687">
            <v>0</v>
          </cell>
          <cell r="F5687">
            <v>0</v>
          </cell>
          <cell r="G5687">
            <v>0</v>
          </cell>
          <cell r="H5687">
            <v>0</v>
          </cell>
          <cell r="I5687">
            <v>0</v>
          </cell>
          <cell r="J5687">
            <v>0</v>
          </cell>
          <cell r="K5687">
            <v>0</v>
          </cell>
          <cell r="L5687">
            <v>0</v>
          </cell>
          <cell r="M5687">
            <v>0</v>
          </cell>
          <cell r="N5687">
            <v>0</v>
          </cell>
          <cell r="O5687">
            <v>0</v>
          </cell>
          <cell r="P5687">
            <v>0</v>
          </cell>
          <cell r="Q5687">
            <v>0</v>
          </cell>
          <cell r="R5687">
            <v>0</v>
          </cell>
          <cell r="S5687">
            <v>0</v>
          </cell>
          <cell r="T5687">
            <v>0</v>
          </cell>
        </row>
        <row r="5688">
          <cell r="A5688">
            <v>23587002</v>
          </cell>
          <cell r="B5688" t="str">
            <v>23587002 Dealer Deposit</v>
          </cell>
          <cell r="C5688">
            <v>0</v>
          </cell>
          <cell r="D5688">
            <v>0</v>
          </cell>
          <cell r="E5688">
            <v>0</v>
          </cell>
          <cell r="F5688">
            <v>0</v>
          </cell>
          <cell r="G5688">
            <v>0</v>
          </cell>
          <cell r="H5688">
            <v>0</v>
          </cell>
          <cell r="I5688">
            <v>0</v>
          </cell>
          <cell r="J5688">
            <v>0</v>
          </cell>
          <cell r="K5688">
            <v>0</v>
          </cell>
          <cell r="L5688">
            <v>0</v>
          </cell>
          <cell r="M5688">
            <v>0</v>
          </cell>
          <cell r="N5688">
            <v>0</v>
          </cell>
          <cell r="O5688">
            <v>0</v>
          </cell>
          <cell r="P5688">
            <v>0</v>
          </cell>
          <cell r="Q5688">
            <v>0</v>
          </cell>
          <cell r="R5688">
            <v>0</v>
          </cell>
          <cell r="S5688">
            <v>0</v>
          </cell>
          <cell r="T5688">
            <v>0</v>
          </cell>
        </row>
        <row r="5689">
          <cell r="A5689">
            <v>198</v>
          </cell>
          <cell r="B5689" t="str">
            <v>Others.......................................</v>
          </cell>
          <cell r="C5689">
            <v>-1192542012.5699999</v>
          </cell>
          <cell r="D5689">
            <v>-14186872.01</v>
          </cell>
          <cell r="E5689">
            <v>0</v>
          </cell>
          <cell r="F5689">
            <v>-1998269293.0599999</v>
          </cell>
          <cell r="G5689">
            <v>0</v>
          </cell>
          <cell r="H5689">
            <v>0</v>
          </cell>
          <cell r="I5689">
            <v>0</v>
          </cell>
          <cell r="J5689">
            <v>0</v>
          </cell>
          <cell r="K5689">
            <v>0</v>
          </cell>
          <cell r="L5689">
            <v>-1992843.69</v>
          </cell>
          <cell r="M5689">
            <v>-781110</v>
          </cell>
          <cell r="N5689">
            <v>0</v>
          </cell>
          <cell r="O5689">
            <v>0</v>
          </cell>
          <cell r="P5689">
            <v>0</v>
          </cell>
          <cell r="Q5689">
            <v>0</v>
          </cell>
          <cell r="R5689">
            <v>0</v>
          </cell>
          <cell r="S5689">
            <v>0</v>
          </cell>
          <cell r="T5689">
            <v>-3207772131.3299999</v>
          </cell>
        </row>
        <row r="5690">
          <cell r="A5690">
            <v>16210020</v>
          </cell>
          <cell r="B5690" t="str">
            <v>16210020 ESOP grossing up - Non current</v>
          </cell>
          <cell r="C5690">
            <v>0</v>
          </cell>
          <cell r="D5690">
            <v>0</v>
          </cell>
          <cell r="E5690">
            <v>0</v>
          </cell>
          <cell r="F5690">
            <v>-1932473141.47</v>
          </cell>
          <cell r="G5690">
            <v>0</v>
          </cell>
          <cell r="H5690">
            <v>0</v>
          </cell>
          <cell r="I5690">
            <v>0</v>
          </cell>
          <cell r="J5690">
            <v>0</v>
          </cell>
          <cell r="K5690">
            <v>0</v>
          </cell>
          <cell r="L5690">
            <v>0</v>
          </cell>
          <cell r="M5690">
            <v>0</v>
          </cell>
          <cell r="N5690">
            <v>0</v>
          </cell>
          <cell r="O5690">
            <v>0</v>
          </cell>
          <cell r="P5690">
            <v>0</v>
          </cell>
          <cell r="Q5690">
            <v>0</v>
          </cell>
          <cell r="R5690">
            <v>0</v>
          </cell>
          <cell r="S5690">
            <v>0</v>
          </cell>
          <cell r="T5690">
            <v>-1932473141.47</v>
          </cell>
        </row>
        <row r="5691">
          <cell r="A5691">
            <v>16320064</v>
          </cell>
          <cell r="B5691" t="str">
            <v>16320064 Chakan Incentive Payable Non Current</v>
          </cell>
          <cell r="C5691">
            <v>-1056531973.95</v>
          </cell>
          <cell r="D5691">
            <v>0</v>
          </cell>
          <cell r="E5691">
            <v>0</v>
          </cell>
          <cell r="F5691">
            <v>0</v>
          </cell>
          <cell r="G5691">
            <v>0</v>
          </cell>
          <cell r="H5691">
            <v>0</v>
          </cell>
          <cell r="I5691">
            <v>0</v>
          </cell>
          <cell r="J5691">
            <v>0</v>
          </cell>
          <cell r="K5691">
            <v>0</v>
          </cell>
          <cell r="L5691">
            <v>0</v>
          </cell>
          <cell r="M5691">
            <v>0</v>
          </cell>
          <cell r="N5691">
            <v>0</v>
          </cell>
          <cell r="O5691">
            <v>0</v>
          </cell>
          <cell r="P5691">
            <v>0</v>
          </cell>
          <cell r="Q5691">
            <v>0</v>
          </cell>
          <cell r="R5691">
            <v>0</v>
          </cell>
          <cell r="S5691">
            <v>0</v>
          </cell>
          <cell r="T5691">
            <v>-1056531973.95</v>
          </cell>
        </row>
        <row r="5692">
          <cell r="A5692">
            <v>16390016</v>
          </cell>
          <cell r="B5692" t="str">
            <v>16390016 Interest Accured - Fixed Deposit Non current</v>
          </cell>
          <cell r="C5692">
            <v>0</v>
          </cell>
          <cell r="D5692">
            <v>0</v>
          </cell>
          <cell r="E5692">
            <v>0</v>
          </cell>
          <cell r="F5692">
            <v>0</v>
          </cell>
          <cell r="G5692">
            <v>0</v>
          </cell>
          <cell r="H5692">
            <v>0</v>
          </cell>
          <cell r="I5692">
            <v>0</v>
          </cell>
          <cell r="J5692">
            <v>0</v>
          </cell>
          <cell r="K5692">
            <v>0</v>
          </cell>
          <cell r="L5692">
            <v>0</v>
          </cell>
          <cell r="M5692">
            <v>0</v>
          </cell>
          <cell r="N5692">
            <v>0</v>
          </cell>
          <cell r="O5692">
            <v>0</v>
          </cell>
          <cell r="P5692">
            <v>0</v>
          </cell>
          <cell r="Q5692">
            <v>0</v>
          </cell>
          <cell r="R5692">
            <v>0</v>
          </cell>
          <cell r="S5692">
            <v>0</v>
          </cell>
          <cell r="T5692">
            <v>0</v>
          </cell>
        </row>
        <row r="5693">
          <cell r="A5693">
            <v>16400002</v>
          </cell>
          <cell r="B5693" t="str">
            <v>16400002 Deposits/Adv Received Against Hp/Lease Agreements</v>
          </cell>
          <cell r="C5693">
            <v>0</v>
          </cell>
          <cell r="D5693">
            <v>0</v>
          </cell>
          <cell r="E5693">
            <v>0</v>
          </cell>
          <cell r="F5693">
            <v>0</v>
          </cell>
          <cell r="G5693">
            <v>0</v>
          </cell>
          <cell r="H5693">
            <v>0</v>
          </cell>
          <cell r="I5693">
            <v>0</v>
          </cell>
          <cell r="J5693">
            <v>0</v>
          </cell>
          <cell r="K5693">
            <v>0</v>
          </cell>
          <cell r="L5693">
            <v>0</v>
          </cell>
          <cell r="M5693">
            <v>0</v>
          </cell>
          <cell r="N5693">
            <v>0</v>
          </cell>
          <cell r="O5693">
            <v>0</v>
          </cell>
          <cell r="P5693">
            <v>0</v>
          </cell>
          <cell r="Q5693">
            <v>0</v>
          </cell>
          <cell r="R5693">
            <v>0</v>
          </cell>
          <cell r="S5693">
            <v>0</v>
          </cell>
          <cell r="T5693">
            <v>0</v>
          </cell>
        </row>
        <row r="5694">
          <cell r="A5694">
            <v>16400904</v>
          </cell>
          <cell r="B5694" t="str">
            <v>16400904 Ind -AS Discounting of Deferred Payment Liability</v>
          </cell>
          <cell r="C5694">
            <v>0</v>
          </cell>
          <cell r="D5694">
            <v>0</v>
          </cell>
          <cell r="E5694">
            <v>0</v>
          </cell>
          <cell r="F5694">
            <v>0</v>
          </cell>
          <cell r="G5694">
            <v>0</v>
          </cell>
          <cell r="H5694">
            <v>0</v>
          </cell>
          <cell r="I5694">
            <v>0</v>
          </cell>
          <cell r="J5694">
            <v>0</v>
          </cell>
          <cell r="K5694">
            <v>0</v>
          </cell>
          <cell r="L5694">
            <v>0</v>
          </cell>
          <cell r="M5694">
            <v>0</v>
          </cell>
          <cell r="N5694">
            <v>0</v>
          </cell>
          <cell r="O5694">
            <v>0</v>
          </cell>
          <cell r="P5694">
            <v>0</v>
          </cell>
          <cell r="Q5694">
            <v>0</v>
          </cell>
          <cell r="R5694">
            <v>0</v>
          </cell>
          <cell r="S5694">
            <v>0</v>
          </cell>
          <cell r="T5694">
            <v>0</v>
          </cell>
        </row>
        <row r="5695">
          <cell r="A5695">
            <v>16450099</v>
          </cell>
          <cell r="B5695" t="str">
            <v>4*  Incentive Liab - Pickup Guarantee</v>
          </cell>
          <cell r="C5695">
            <v>0</v>
          </cell>
          <cell r="D5695">
            <v>0</v>
          </cell>
          <cell r="E5695">
            <v>0</v>
          </cell>
          <cell r="F5695">
            <v>0</v>
          </cell>
          <cell r="G5695">
            <v>0</v>
          </cell>
          <cell r="H5695">
            <v>0</v>
          </cell>
          <cell r="I5695">
            <v>0</v>
          </cell>
          <cell r="J5695">
            <v>0</v>
          </cell>
          <cell r="K5695">
            <v>0</v>
          </cell>
          <cell r="L5695">
            <v>0</v>
          </cell>
          <cell r="M5695">
            <v>0</v>
          </cell>
          <cell r="N5695">
            <v>0</v>
          </cell>
          <cell r="O5695">
            <v>0</v>
          </cell>
          <cell r="P5695">
            <v>0</v>
          </cell>
          <cell r="Q5695">
            <v>0</v>
          </cell>
          <cell r="R5695">
            <v>0</v>
          </cell>
          <cell r="S5695">
            <v>0</v>
          </cell>
          <cell r="T5695">
            <v>0</v>
          </cell>
        </row>
        <row r="5696">
          <cell r="A5696">
            <v>16410095</v>
          </cell>
          <cell r="B5696" t="str">
            <v>16410095 Retention Money NonCurrent Payables</v>
          </cell>
          <cell r="C5696">
            <v>0</v>
          </cell>
          <cell r="D5696">
            <v>0</v>
          </cell>
          <cell r="E5696">
            <v>0</v>
          </cell>
          <cell r="F5696">
            <v>0</v>
          </cell>
          <cell r="G5696">
            <v>0</v>
          </cell>
          <cell r="H5696">
            <v>0</v>
          </cell>
          <cell r="I5696">
            <v>0</v>
          </cell>
          <cell r="J5696">
            <v>0</v>
          </cell>
          <cell r="K5696">
            <v>0</v>
          </cell>
          <cell r="L5696">
            <v>0</v>
          </cell>
          <cell r="M5696">
            <v>0</v>
          </cell>
          <cell r="N5696">
            <v>0</v>
          </cell>
          <cell r="O5696">
            <v>0</v>
          </cell>
          <cell r="P5696">
            <v>0</v>
          </cell>
          <cell r="Q5696">
            <v>0</v>
          </cell>
          <cell r="R5696">
            <v>0</v>
          </cell>
          <cell r="S5696">
            <v>0</v>
          </cell>
          <cell r="T5696">
            <v>0</v>
          </cell>
        </row>
        <row r="5697">
          <cell r="A5697">
            <v>16810095</v>
          </cell>
          <cell r="B5697" t="str">
            <v>16810095 Fwd Contrct-Amt Recivble fm Bank NonCurrnt Paybles</v>
          </cell>
          <cell r="C5697">
            <v>0</v>
          </cell>
          <cell r="D5697">
            <v>0</v>
          </cell>
          <cell r="E5697">
            <v>0</v>
          </cell>
          <cell r="F5697">
            <v>0</v>
          </cell>
          <cell r="G5697">
            <v>0</v>
          </cell>
          <cell r="H5697">
            <v>0</v>
          </cell>
          <cell r="I5697">
            <v>0</v>
          </cell>
          <cell r="J5697">
            <v>0</v>
          </cell>
          <cell r="K5697">
            <v>0</v>
          </cell>
          <cell r="L5697">
            <v>0</v>
          </cell>
          <cell r="M5697">
            <v>0</v>
          </cell>
          <cell r="N5697">
            <v>0</v>
          </cell>
          <cell r="O5697">
            <v>0</v>
          </cell>
          <cell r="P5697">
            <v>0</v>
          </cell>
          <cell r="Q5697">
            <v>0</v>
          </cell>
          <cell r="R5697">
            <v>0</v>
          </cell>
          <cell r="S5697">
            <v>0</v>
          </cell>
          <cell r="T5697">
            <v>0</v>
          </cell>
        </row>
        <row r="5698">
          <cell r="A5698">
            <v>16861901</v>
          </cell>
          <cell r="B5698" t="str">
            <v>16861901 Ind-AS  NC Contingent consideration in BC (othe</v>
          </cell>
          <cell r="C5698">
            <v>0</v>
          </cell>
          <cell r="D5698">
            <v>0</v>
          </cell>
          <cell r="E5698">
            <v>0</v>
          </cell>
          <cell r="F5698">
            <v>0</v>
          </cell>
          <cell r="G5698">
            <v>0</v>
          </cell>
          <cell r="H5698">
            <v>0</v>
          </cell>
          <cell r="I5698">
            <v>0</v>
          </cell>
          <cell r="J5698">
            <v>0</v>
          </cell>
          <cell r="K5698">
            <v>0</v>
          </cell>
          <cell r="L5698">
            <v>0</v>
          </cell>
          <cell r="M5698">
            <v>0</v>
          </cell>
          <cell r="N5698">
            <v>0</v>
          </cell>
          <cell r="O5698">
            <v>0</v>
          </cell>
          <cell r="P5698">
            <v>0</v>
          </cell>
          <cell r="Q5698">
            <v>0</v>
          </cell>
          <cell r="R5698">
            <v>0</v>
          </cell>
          <cell r="S5698">
            <v>0</v>
          </cell>
          <cell r="T5698">
            <v>0</v>
          </cell>
        </row>
        <row r="5699">
          <cell r="A5699">
            <v>16862901</v>
          </cell>
          <cell r="B5699" t="str">
            <v>16862901 Ind-AS  NC Other financial liabilities</v>
          </cell>
          <cell r="C5699">
            <v>-35343.660000000003</v>
          </cell>
          <cell r="D5699">
            <v>0</v>
          </cell>
          <cell r="E5699">
            <v>0</v>
          </cell>
          <cell r="F5699">
            <v>0</v>
          </cell>
          <cell r="G5699">
            <v>0</v>
          </cell>
          <cell r="H5699">
            <v>0</v>
          </cell>
          <cell r="I5699">
            <v>0</v>
          </cell>
          <cell r="J5699">
            <v>0</v>
          </cell>
          <cell r="K5699">
            <v>0</v>
          </cell>
          <cell r="L5699">
            <v>0</v>
          </cell>
          <cell r="M5699">
            <v>0</v>
          </cell>
          <cell r="N5699">
            <v>0</v>
          </cell>
          <cell r="O5699">
            <v>0</v>
          </cell>
          <cell r="P5699">
            <v>0</v>
          </cell>
          <cell r="Q5699">
            <v>0</v>
          </cell>
          <cell r="R5699">
            <v>0</v>
          </cell>
          <cell r="S5699">
            <v>0</v>
          </cell>
          <cell r="T5699">
            <v>-35343.660000000003</v>
          </cell>
        </row>
        <row r="5700">
          <cell r="A5700">
            <v>16862902</v>
          </cell>
          <cell r="B5700" t="str">
            <v>16862902 Non Current Other Financial Liabilities</v>
          </cell>
          <cell r="C5700">
            <v>-900186.96</v>
          </cell>
          <cell r="D5700">
            <v>0</v>
          </cell>
          <cell r="E5700">
            <v>0</v>
          </cell>
          <cell r="F5700">
            <v>0</v>
          </cell>
          <cell r="G5700">
            <v>0</v>
          </cell>
          <cell r="H5700">
            <v>0</v>
          </cell>
          <cell r="I5700">
            <v>0</v>
          </cell>
          <cell r="J5700">
            <v>0</v>
          </cell>
          <cell r="K5700">
            <v>0</v>
          </cell>
          <cell r="L5700">
            <v>0</v>
          </cell>
          <cell r="M5700">
            <v>0</v>
          </cell>
          <cell r="N5700">
            <v>0</v>
          </cell>
          <cell r="O5700">
            <v>0</v>
          </cell>
          <cell r="P5700">
            <v>0</v>
          </cell>
          <cell r="Q5700">
            <v>0</v>
          </cell>
          <cell r="R5700">
            <v>0</v>
          </cell>
          <cell r="S5700">
            <v>0</v>
          </cell>
          <cell r="T5700">
            <v>-900186.96</v>
          </cell>
        </row>
        <row r="5701">
          <cell r="A5701">
            <v>16862904</v>
          </cell>
          <cell r="B5701" t="str">
            <v>16862904  CTC Veh-Fin liab Non Current</v>
          </cell>
          <cell r="C5701">
            <v>0</v>
          </cell>
          <cell r="D5701">
            <v>0</v>
          </cell>
          <cell r="E5701">
            <v>0</v>
          </cell>
          <cell r="F5701">
            <v>0</v>
          </cell>
          <cell r="G5701">
            <v>0</v>
          </cell>
          <cell r="H5701">
            <v>0</v>
          </cell>
          <cell r="I5701">
            <v>0</v>
          </cell>
          <cell r="J5701">
            <v>0</v>
          </cell>
          <cell r="K5701">
            <v>0</v>
          </cell>
          <cell r="L5701">
            <v>0</v>
          </cell>
          <cell r="M5701">
            <v>0</v>
          </cell>
          <cell r="N5701">
            <v>0</v>
          </cell>
          <cell r="O5701">
            <v>0</v>
          </cell>
          <cell r="P5701">
            <v>0</v>
          </cell>
          <cell r="Q5701">
            <v>0</v>
          </cell>
          <cell r="R5701">
            <v>0</v>
          </cell>
          <cell r="S5701">
            <v>0</v>
          </cell>
          <cell r="T5701">
            <v>0</v>
          </cell>
        </row>
        <row r="5702">
          <cell r="A5702">
            <v>17510098</v>
          </cell>
          <cell r="B5702" t="str">
            <v>17510098 Bonus/PLI Provision Adj.</v>
          </cell>
          <cell r="C5702">
            <v>-28524185</v>
          </cell>
          <cell r="D5702">
            <v>0</v>
          </cell>
          <cell r="E5702">
            <v>0</v>
          </cell>
          <cell r="F5702">
            <v>0</v>
          </cell>
          <cell r="G5702">
            <v>0</v>
          </cell>
          <cell r="H5702">
            <v>0</v>
          </cell>
          <cell r="I5702">
            <v>0</v>
          </cell>
          <cell r="J5702">
            <v>0</v>
          </cell>
          <cell r="K5702">
            <v>0</v>
          </cell>
          <cell r="L5702">
            <v>0</v>
          </cell>
          <cell r="M5702">
            <v>0</v>
          </cell>
          <cell r="N5702">
            <v>0</v>
          </cell>
          <cell r="O5702">
            <v>0</v>
          </cell>
          <cell r="P5702">
            <v>0</v>
          </cell>
          <cell r="Q5702">
            <v>0</v>
          </cell>
          <cell r="R5702">
            <v>0</v>
          </cell>
          <cell r="S5702">
            <v>0</v>
          </cell>
          <cell r="T5702">
            <v>-28524185</v>
          </cell>
        </row>
        <row r="5703">
          <cell r="A5703">
            <v>17510099</v>
          </cell>
          <cell r="B5703" t="str">
            <v>17510099 Employee Covid 19 support liability - Non Current</v>
          </cell>
          <cell r="C5703">
            <v>-106550323</v>
          </cell>
          <cell r="D5703">
            <v>-14186872.01</v>
          </cell>
          <cell r="E5703">
            <v>0</v>
          </cell>
          <cell r="F5703">
            <v>0</v>
          </cell>
          <cell r="G5703">
            <v>0</v>
          </cell>
          <cell r="H5703">
            <v>0</v>
          </cell>
          <cell r="I5703">
            <v>0</v>
          </cell>
          <cell r="J5703">
            <v>0</v>
          </cell>
          <cell r="K5703">
            <v>0</v>
          </cell>
          <cell r="L5703">
            <v>-1992843.69</v>
          </cell>
          <cell r="M5703">
            <v>-781110</v>
          </cell>
          <cell r="N5703">
            <v>0</v>
          </cell>
          <cell r="O5703">
            <v>0</v>
          </cell>
          <cell r="P5703">
            <v>0</v>
          </cell>
          <cell r="Q5703">
            <v>0</v>
          </cell>
          <cell r="R5703">
            <v>0</v>
          </cell>
          <cell r="S5703">
            <v>0</v>
          </cell>
          <cell r="T5703">
            <v>-123511148.7</v>
          </cell>
        </row>
        <row r="5704">
          <cell r="A5704">
            <v>17640902</v>
          </cell>
          <cell r="B5704" t="str">
            <v>17640902 IND AS - Financial Guarantee Liability - Non Curre</v>
          </cell>
          <cell r="C5704">
            <v>0</v>
          </cell>
          <cell r="D5704">
            <v>0</v>
          </cell>
          <cell r="E5704">
            <v>0</v>
          </cell>
          <cell r="F5704">
            <v>-65796151.590000004</v>
          </cell>
          <cell r="G5704">
            <v>0</v>
          </cell>
          <cell r="H5704">
            <v>0</v>
          </cell>
          <cell r="I5704">
            <v>0</v>
          </cell>
          <cell r="J5704">
            <v>0</v>
          </cell>
          <cell r="K5704">
            <v>0</v>
          </cell>
          <cell r="L5704">
            <v>0</v>
          </cell>
          <cell r="M5704">
            <v>0</v>
          </cell>
          <cell r="N5704">
            <v>0</v>
          </cell>
          <cell r="O5704">
            <v>0</v>
          </cell>
          <cell r="P5704">
            <v>0</v>
          </cell>
          <cell r="Q5704">
            <v>0</v>
          </cell>
          <cell r="R5704">
            <v>0</v>
          </cell>
          <cell r="S5704">
            <v>0</v>
          </cell>
          <cell r="T5704">
            <v>-65796151.590000004</v>
          </cell>
        </row>
        <row r="5705">
          <cell r="A5705">
            <v>25620095</v>
          </cell>
          <cell r="B5705" t="str">
            <v>25620095 Security Deposit - Electricity NonCurrent Payables</v>
          </cell>
          <cell r="C5705">
            <v>0</v>
          </cell>
          <cell r="D5705">
            <v>0</v>
          </cell>
          <cell r="E5705">
            <v>0</v>
          </cell>
          <cell r="F5705">
            <v>0</v>
          </cell>
          <cell r="G5705">
            <v>0</v>
          </cell>
          <cell r="H5705">
            <v>0</v>
          </cell>
          <cell r="I5705">
            <v>0</v>
          </cell>
          <cell r="J5705">
            <v>0</v>
          </cell>
          <cell r="K5705">
            <v>0</v>
          </cell>
          <cell r="L5705">
            <v>0</v>
          </cell>
          <cell r="M5705">
            <v>0</v>
          </cell>
          <cell r="N5705">
            <v>0</v>
          </cell>
          <cell r="O5705">
            <v>0</v>
          </cell>
          <cell r="P5705">
            <v>0</v>
          </cell>
          <cell r="Q5705">
            <v>0</v>
          </cell>
          <cell r="R5705">
            <v>0</v>
          </cell>
          <cell r="S5705">
            <v>0</v>
          </cell>
          <cell r="T5705">
            <v>0</v>
          </cell>
        </row>
        <row r="5706">
          <cell r="A5706">
            <v>25660095</v>
          </cell>
          <cell r="B5706" t="str">
            <v>25660095 Claims Recivable-Freight/Octroi NonCurrent Payable</v>
          </cell>
          <cell r="C5706">
            <v>0</v>
          </cell>
          <cell r="D5706">
            <v>0</v>
          </cell>
          <cell r="E5706">
            <v>0</v>
          </cell>
          <cell r="F5706">
            <v>0</v>
          </cell>
          <cell r="G5706">
            <v>0</v>
          </cell>
          <cell r="H5706">
            <v>0</v>
          </cell>
          <cell r="I5706">
            <v>0</v>
          </cell>
          <cell r="J5706">
            <v>0</v>
          </cell>
          <cell r="K5706">
            <v>0</v>
          </cell>
          <cell r="L5706">
            <v>0</v>
          </cell>
          <cell r="M5706">
            <v>0</v>
          </cell>
          <cell r="N5706">
            <v>0</v>
          </cell>
          <cell r="O5706">
            <v>0</v>
          </cell>
          <cell r="P5706">
            <v>0</v>
          </cell>
          <cell r="Q5706">
            <v>0</v>
          </cell>
          <cell r="R5706">
            <v>0</v>
          </cell>
          <cell r="S5706">
            <v>0</v>
          </cell>
          <cell r="T5706">
            <v>0</v>
          </cell>
        </row>
        <row r="5707">
          <cell r="A5707">
            <v>241220095</v>
          </cell>
          <cell r="B5707" t="str">
            <v>241220095 Balances with Scheduled Bank NonCurrent Payables</v>
          </cell>
          <cell r="C5707">
            <v>0</v>
          </cell>
          <cell r="D5707">
            <v>0</v>
          </cell>
          <cell r="E5707">
            <v>0</v>
          </cell>
          <cell r="F5707">
            <v>0</v>
          </cell>
          <cell r="G5707">
            <v>0</v>
          </cell>
          <cell r="H5707">
            <v>0</v>
          </cell>
          <cell r="I5707">
            <v>0</v>
          </cell>
          <cell r="J5707">
            <v>0</v>
          </cell>
          <cell r="K5707">
            <v>0</v>
          </cell>
          <cell r="L5707">
            <v>0</v>
          </cell>
          <cell r="M5707">
            <v>0</v>
          </cell>
          <cell r="N5707">
            <v>0</v>
          </cell>
          <cell r="O5707">
            <v>0</v>
          </cell>
          <cell r="P5707">
            <v>0</v>
          </cell>
          <cell r="Q5707">
            <v>0</v>
          </cell>
          <cell r="R5707">
            <v>0</v>
          </cell>
          <cell r="S5707">
            <v>0</v>
          </cell>
          <cell r="T5707">
            <v>0</v>
          </cell>
        </row>
        <row r="5708">
          <cell r="A5708">
            <v>0</v>
          </cell>
          <cell r="B5708" t="str">
            <v>Ind-AS Adj NC Liabilities associated with grp</v>
          </cell>
          <cell r="C5708">
            <v>0</v>
          </cell>
          <cell r="D5708">
            <v>0</v>
          </cell>
          <cell r="E5708">
            <v>0</v>
          </cell>
          <cell r="F5708">
            <v>0</v>
          </cell>
          <cell r="G5708">
            <v>0</v>
          </cell>
          <cell r="H5708">
            <v>0</v>
          </cell>
          <cell r="I5708">
            <v>0</v>
          </cell>
          <cell r="J5708">
            <v>0</v>
          </cell>
          <cell r="K5708">
            <v>0</v>
          </cell>
          <cell r="L5708">
            <v>0</v>
          </cell>
          <cell r="M5708">
            <v>0</v>
          </cell>
          <cell r="N5708">
            <v>0</v>
          </cell>
          <cell r="O5708">
            <v>0</v>
          </cell>
          <cell r="P5708">
            <v>0</v>
          </cell>
          <cell r="Q5708">
            <v>0</v>
          </cell>
          <cell r="R5708">
            <v>0</v>
          </cell>
          <cell r="S5708">
            <v>0</v>
          </cell>
          <cell r="T5708">
            <v>0</v>
          </cell>
        </row>
        <row r="5709">
          <cell r="A5709">
            <v>16863901</v>
          </cell>
          <cell r="B5709" t="str">
            <v>16863901 Ind-AS  NC Liabilities associated with group(s)</v>
          </cell>
          <cell r="C5709">
            <v>0</v>
          </cell>
          <cell r="D5709">
            <v>0</v>
          </cell>
          <cell r="E5709">
            <v>0</v>
          </cell>
          <cell r="F5709">
            <v>0</v>
          </cell>
          <cell r="G5709">
            <v>0</v>
          </cell>
          <cell r="H5709">
            <v>0</v>
          </cell>
          <cell r="I5709">
            <v>0</v>
          </cell>
          <cell r="J5709">
            <v>0</v>
          </cell>
          <cell r="K5709">
            <v>0</v>
          </cell>
          <cell r="L5709">
            <v>0</v>
          </cell>
          <cell r="M5709">
            <v>0</v>
          </cell>
          <cell r="N5709">
            <v>0</v>
          </cell>
          <cell r="O5709">
            <v>0</v>
          </cell>
          <cell r="P5709">
            <v>0</v>
          </cell>
          <cell r="Q5709">
            <v>0</v>
          </cell>
          <cell r="R5709">
            <v>0</v>
          </cell>
          <cell r="S5709">
            <v>0</v>
          </cell>
          <cell r="T5709">
            <v>0</v>
          </cell>
        </row>
        <row r="5710">
          <cell r="A5710">
            <v>112</v>
          </cell>
          <cell r="B5710" t="str">
            <v>Deferred tax liabilities (Net)</v>
          </cell>
          <cell r="C5710">
            <v>-175410568.66</v>
          </cell>
          <cell r="D5710">
            <v>-113729414.20999999</v>
          </cell>
          <cell r="E5710">
            <v>-25779451.899999999</v>
          </cell>
          <cell r="F5710">
            <v>-15250957212.49</v>
          </cell>
          <cell r="G5710">
            <v>-1214299.68</v>
          </cell>
          <cell r="H5710">
            <v>0</v>
          </cell>
          <cell r="I5710">
            <v>0</v>
          </cell>
          <cell r="J5710">
            <v>0</v>
          </cell>
          <cell r="K5710">
            <v>0</v>
          </cell>
          <cell r="L5710">
            <v>7502637.5700000003</v>
          </cell>
          <cell r="M5710">
            <v>2353283.59</v>
          </cell>
          <cell r="N5710">
            <v>0</v>
          </cell>
          <cell r="O5710">
            <v>0</v>
          </cell>
          <cell r="P5710">
            <v>0</v>
          </cell>
          <cell r="Q5710">
            <v>0</v>
          </cell>
          <cell r="R5710">
            <v>0</v>
          </cell>
          <cell r="S5710">
            <v>6690207.0899999999</v>
          </cell>
          <cell r="T5710">
            <v>-15550544818.690001</v>
          </cell>
        </row>
        <row r="5711">
          <cell r="A5711">
            <v>201</v>
          </cell>
          <cell r="B5711" t="str">
            <v>Deferred Tax Assets..........................</v>
          </cell>
          <cell r="C5711">
            <v>-15544131.119999999</v>
          </cell>
          <cell r="D5711">
            <v>-7489400.8099999996</v>
          </cell>
          <cell r="E5711">
            <v>-5257195.1900000004</v>
          </cell>
          <cell r="F5711">
            <v>1237125773.96</v>
          </cell>
          <cell r="G5711">
            <v>-969364.01</v>
          </cell>
          <cell r="H5711">
            <v>0</v>
          </cell>
          <cell r="I5711">
            <v>0</v>
          </cell>
          <cell r="J5711">
            <v>0</v>
          </cell>
          <cell r="K5711">
            <v>0</v>
          </cell>
          <cell r="L5711">
            <v>149394.47</v>
          </cell>
          <cell r="M5711">
            <v>-1283583.4099999999</v>
          </cell>
          <cell r="N5711">
            <v>0</v>
          </cell>
          <cell r="O5711">
            <v>0</v>
          </cell>
          <cell r="P5711">
            <v>0</v>
          </cell>
          <cell r="Q5711">
            <v>0</v>
          </cell>
          <cell r="R5711">
            <v>0</v>
          </cell>
          <cell r="S5711">
            <v>6957901.0899999999</v>
          </cell>
          <cell r="T5711">
            <v>1213689394.98</v>
          </cell>
        </row>
        <row r="5712">
          <cell r="A5712">
            <v>27010002</v>
          </cell>
          <cell r="B5712" t="str">
            <v>27010002 MAT CREDIT</v>
          </cell>
          <cell r="C5712">
            <v>0</v>
          </cell>
          <cell r="D5712">
            <v>0</v>
          </cell>
          <cell r="E5712">
            <v>0</v>
          </cell>
          <cell r="F5712">
            <v>0</v>
          </cell>
          <cell r="G5712">
            <v>0</v>
          </cell>
          <cell r="H5712">
            <v>0</v>
          </cell>
          <cell r="I5712">
            <v>0</v>
          </cell>
          <cell r="J5712">
            <v>0</v>
          </cell>
          <cell r="K5712">
            <v>0</v>
          </cell>
          <cell r="L5712">
            <v>0</v>
          </cell>
          <cell r="M5712">
            <v>0</v>
          </cell>
          <cell r="N5712">
            <v>0</v>
          </cell>
          <cell r="O5712">
            <v>0</v>
          </cell>
          <cell r="P5712">
            <v>0</v>
          </cell>
          <cell r="Q5712">
            <v>0</v>
          </cell>
          <cell r="R5712">
            <v>0</v>
          </cell>
          <cell r="S5712">
            <v>0</v>
          </cell>
          <cell r="T5712">
            <v>0</v>
          </cell>
        </row>
        <row r="5713">
          <cell r="A5713">
            <v>27010026</v>
          </cell>
          <cell r="B5713" t="str">
            <v>27010026 Advance Payment of Income Tax - MAT CREDIT</v>
          </cell>
          <cell r="C5713">
            <v>0</v>
          </cell>
          <cell r="D5713">
            <v>0</v>
          </cell>
          <cell r="E5713">
            <v>0</v>
          </cell>
          <cell r="F5713">
            <v>0</v>
          </cell>
          <cell r="G5713">
            <v>0</v>
          </cell>
          <cell r="H5713">
            <v>0</v>
          </cell>
          <cell r="I5713">
            <v>0</v>
          </cell>
          <cell r="J5713">
            <v>0</v>
          </cell>
          <cell r="K5713">
            <v>0</v>
          </cell>
          <cell r="L5713">
            <v>0</v>
          </cell>
          <cell r="M5713">
            <v>0</v>
          </cell>
          <cell r="N5713">
            <v>0</v>
          </cell>
          <cell r="O5713">
            <v>0</v>
          </cell>
          <cell r="P5713">
            <v>0</v>
          </cell>
          <cell r="Q5713">
            <v>0</v>
          </cell>
          <cell r="R5713">
            <v>0</v>
          </cell>
          <cell r="S5713">
            <v>0</v>
          </cell>
          <cell r="T5713">
            <v>0</v>
          </cell>
        </row>
        <row r="5714">
          <cell r="A5714">
            <v>27910001</v>
          </cell>
          <cell r="B5714" t="str">
            <v>27910001 Deferred Tax Assets - Compensated Expenses</v>
          </cell>
          <cell r="C5714">
            <v>0</v>
          </cell>
          <cell r="D5714">
            <v>0</v>
          </cell>
          <cell r="E5714">
            <v>0</v>
          </cell>
          <cell r="F5714">
            <v>1316649</v>
          </cell>
          <cell r="G5714">
            <v>0</v>
          </cell>
          <cell r="H5714">
            <v>0</v>
          </cell>
          <cell r="I5714">
            <v>0</v>
          </cell>
          <cell r="J5714">
            <v>0</v>
          </cell>
          <cell r="K5714">
            <v>0</v>
          </cell>
          <cell r="L5714">
            <v>0</v>
          </cell>
          <cell r="M5714">
            <v>0</v>
          </cell>
          <cell r="N5714">
            <v>0</v>
          </cell>
          <cell r="O5714">
            <v>0</v>
          </cell>
          <cell r="P5714">
            <v>0</v>
          </cell>
          <cell r="Q5714">
            <v>0</v>
          </cell>
          <cell r="R5714">
            <v>0</v>
          </cell>
          <cell r="S5714">
            <v>0</v>
          </cell>
          <cell r="T5714">
            <v>1316649</v>
          </cell>
        </row>
        <row r="5715">
          <cell r="A5715">
            <v>27910002</v>
          </cell>
          <cell r="B5715" t="str">
            <v>27910002 Deferred Tax Assets - Doubtful Debts/ Advances</v>
          </cell>
          <cell r="C5715">
            <v>0</v>
          </cell>
          <cell r="D5715">
            <v>0</v>
          </cell>
          <cell r="E5715">
            <v>0</v>
          </cell>
          <cell r="F5715">
            <v>0</v>
          </cell>
          <cell r="G5715">
            <v>0</v>
          </cell>
          <cell r="H5715">
            <v>0</v>
          </cell>
          <cell r="I5715">
            <v>0</v>
          </cell>
          <cell r="J5715">
            <v>0</v>
          </cell>
          <cell r="K5715">
            <v>0</v>
          </cell>
          <cell r="L5715">
            <v>0</v>
          </cell>
          <cell r="M5715">
            <v>0</v>
          </cell>
          <cell r="N5715">
            <v>0</v>
          </cell>
          <cell r="O5715">
            <v>0</v>
          </cell>
          <cell r="P5715">
            <v>0</v>
          </cell>
          <cell r="Q5715">
            <v>0</v>
          </cell>
          <cell r="R5715">
            <v>0</v>
          </cell>
          <cell r="S5715">
            <v>0</v>
          </cell>
          <cell r="T5715">
            <v>0</v>
          </cell>
        </row>
        <row r="5716">
          <cell r="A5716">
            <v>27910003</v>
          </cell>
          <cell r="B5716" t="str">
            <v>27910003 Deferred Tax Assets - Unabsorbed Depreciation</v>
          </cell>
          <cell r="C5716">
            <v>0</v>
          </cell>
          <cell r="D5716">
            <v>0</v>
          </cell>
          <cell r="E5716">
            <v>0</v>
          </cell>
          <cell r="F5716">
            <v>509682688</v>
          </cell>
          <cell r="G5716">
            <v>0</v>
          </cell>
          <cell r="H5716">
            <v>0</v>
          </cell>
          <cell r="I5716">
            <v>0</v>
          </cell>
          <cell r="J5716">
            <v>0</v>
          </cell>
          <cell r="K5716">
            <v>0</v>
          </cell>
          <cell r="L5716">
            <v>0</v>
          </cell>
          <cell r="M5716">
            <v>0</v>
          </cell>
          <cell r="N5716">
            <v>0</v>
          </cell>
          <cell r="O5716">
            <v>0</v>
          </cell>
          <cell r="P5716">
            <v>0</v>
          </cell>
          <cell r="Q5716">
            <v>0</v>
          </cell>
          <cell r="R5716">
            <v>0</v>
          </cell>
          <cell r="S5716">
            <v>0</v>
          </cell>
          <cell r="T5716">
            <v>509682688</v>
          </cell>
        </row>
        <row r="5717">
          <cell r="A5717">
            <v>27910004</v>
          </cell>
          <cell r="B5717" t="str">
            <v>27910004 Deferred Tax Assets - Redemption Of Bonds</v>
          </cell>
          <cell r="C5717">
            <v>0</v>
          </cell>
          <cell r="D5717">
            <v>0</v>
          </cell>
          <cell r="E5717">
            <v>0</v>
          </cell>
          <cell r="F5717">
            <v>0</v>
          </cell>
          <cell r="G5717">
            <v>0</v>
          </cell>
          <cell r="H5717">
            <v>0</v>
          </cell>
          <cell r="I5717">
            <v>0</v>
          </cell>
          <cell r="J5717">
            <v>0</v>
          </cell>
          <cell r="K5717">
            <v>0</v>
          </cell>
          <cell r="L5717">
            <v>0</v>
          </cell>
          <cell r="M5717">
            <v>0</v>
          </cell>
          <cell r="N5717">
            <v>0</v>
          </cell>
          <cell r="O5717">
            <v>0</v>
          </cell>
          <cell r="P5717">
            <v>0</v>
          </cell>
          <cell r="Q5717">
            <v>0</v>
          </cell>
          <cell r="R5717">
            <v>0</v>
          </cell>
          <cell r="S5717">
            <v>0</v>
          </cell>
          <cell r="T5717">
            <v>0</v>
          </cell>
        </row>
        <row r="5718">
          <cell r="A5718">
            <v>27910005</v>
          </cell>
          <cell r="B5718" t="str">
            <v>27910005 Deferred Tax Assets - Gratuity</v>
          </cell>
          <cell r="C5718">
            <v>0</v>
          </cell>
          <cell r="D5718">
            <v>0</v>
          </cell>
          <cell r="E5718">
            <v>0</v>
          </cell>
          <cell r="F5718">
            <v>896516.76</v>
          </cell>
          <cell r="G5718">
            <v>0</v>
          </cell>
          <cell r="H5718">
            <v>0</v>
          </cell>
          <cell r="I5718">
            <v>0</v>
          </cell>
          <cell r="J5718">
            <v>0</v>
          </cell>
          <cell r="K5718">
            <v>0</v>
          </cell>
          <cell r="L5718">
            <v>0</v>
          </cell>
          <cell r="M5718">
            <v>0</v>
          </cell>
          <cell r="N5718">
            <v>0</v>
          </cell>
          <cell r="O5718">
            <v>0</v>
          </cell>
          <cell r="P5718">
            <v>0</v>
          </cell>
          <cell r="Q5718">
            <v>0</v>
          </cell>
          <cell r="R5718">
            <v>0</v>
          </cell>
          <cell r="S5718">
            <v>267694</v>
          </cell>
          <cell r="T5718">
            <v>1164210.76</v>
          </cell>
        </row>
        <row r="5719">
          <cell r="A5719">
            <v>27910006</v>
          </cell>
          <cell r="B5719" t="str">
            <v>27910006 Deferred Tax Assets - Post Retiral Medical Benefit</v>
          </cell>
          <cell r="C5719">
            <v>-15544131.119999999</v>
          </cell>
          <cell r="D5719">
            <v>-7489400.8099999996</v>
          </cell>
          <cell r="E5719">
            <v>-5257195.1900000004</v>
          </cell>
          <cell r="F5719">
            <v>-9803777.4199999999</v>
          </cell>
          <cell r="G5719">
            <v>-969364.01</v>
          </cell>
          <cell r="H5719">
            <v>0</v>
          </cell>
          <cell r="I5719">
            <v>0</v>
          </cell>
          <cell r="J5719">
            <v>0</v>
          </cell>
          <cell r="K5719">
            <v>0</v>
          </cell>
          <cell r="L5719">
            <v>149394.47</v>
          </cell>
          <cell r="M5719">
            <v>-567691.48</v>
          </cell>
          <cell r="N5719">
            <v>0</v>
          </cell>
          <cell r="O5719">
            <v>0</v>
          </cell>
          <cell r="P5719">
            <v>0</v>
          </cell>
          <cell r="Q5719">
            <v>0</v>
          </cell>
          <cell r="R5719">
            <v>0</v>
          </cell>
          <cell r="S5719">
            <v>11048741.43</v>
          </cell>
          <cell r="T5719">
            <v>-28433424.129999999</v>
          </cell>
        </row>
        <row r="5720">
          <cell r="A5720">
            <v>27910099</v>
          </cell>
          <cell r="B5720" t="str">
            <v>27910099 Deferred Tax Assets - Others</v>
          </cell>
          <cell r="C5720">
            <v>0</v>
          </cell>
          <cell r="D5720">
            <v>0</v>
          </cell>
          <cell r="E5720">
            <v>0</v>
          </cell>
          <cell r="F5720">
            <v>9085593.1799999997</v>
          </cell>
          <cell r="G5720">
            <v>0</v>
          </cell>
          <cell r="H5720">
            <v>0</v>
          </cell>
          <cell r="I5720">
            <v>0</v>
          </cell>
          <cell r="J5720">
            <v>0</v>
          </cell>
          <cell r="K5720">
            <v>0</v>
          </cell>
          <cell r="L5720">
            <v>0</v>
          </cell>
          <cell r="M5720">
            <v>0</v>
          </cell>
          <cell r="N5720">
            <v>0</v>
          </cell>
          <cell r="O5720">
            <v>0</v>
          </cell>
          <cell r="P5720">
            <v>0</v>
          </cell>
          <cell r="Q5720">
            <v>0</v>
          </cell>
          <cell r="R5720">
            <v>0</v>
          </cell>
          <cell r="S5720">
            <v>-4358534.34</v>
          </cell>
          <cell r="T5720">
            <v>4727058.84</v>
          </cell>
        </row>
        <row r="5721">
          <cell r="A5721">
            <v>27910901</v>
          </cell>
          <cell r="B5721" t="str">
            <v>27910901 Ind-AS DeferredTax Asset-Actuarial Gain/loss-Gratu</v>
          </cell>
          <cell r="C5721">
            <v>0</v>
          </cell>
          <cell r="D5721">
            <v>0</v>
          </cell>
          <cell r="E5721">
            <v>0</v>
          </cell>
          <cell r="F5721">
            <v>-3565126.67</v>
          </cell>
          <cell r="G5721">
            <v>0</v>
          </cell>
          <cell r="H5721">
            <v>0</v>
          </cell>
          <cell r="I5721">
            <v>0</v>
          </cell>
          <cell r="J5721">
            <v>0</v>
          </cell>
          <cell r="K5721">
            <v>0</v>
          </cell>
          <cell r="L5721">
            <v>0</v>
          </cell>
          <cell r="M5721">
            <v>-715891.93</v>
          </cell>
          <cell r="N5721">
            <v>0</v>
          </cell>
          <cell r="O5721">
            <v>0</v>
          </cell>
          <cell r="P5721">
            <v>0</v>
          </cell>
          <cell r="Q5721">
            <v>0</v>
          </cell>
          <cell r="R5721">
            <v>0</v>
          </cell>
          <cell r="S5721">
            <v>0</v>
          </cell>
          <cell r="T5721">
            <v>-4281018.5999999996</v>
          </cell>
        </row>
        <row r="5722">
          <cell r="A5722">
            <v>27910902</v>
          </cell>
          <cell r="B5722" t="str">
            <v>27910902 Ind-AS  Deferred Tax Asset-Warranty Discounting</v>
          </cell>
          <cell r="C5722">
            <v>0</v>
          </cell>
          <cell r="D5722">
            <v>0</v>
          </cell>
          <cell r="E5722">
            <v>0</v>
          </cell>
          <cell r="F5722">
            <v>-155236710.08000001</v>
          </cell>
          <cell r="G5722">
            <v>0</v>
          </cell>
          <cell r="H5722">
            <v>0</v>
          </cell>
          <cell r="I5722">
            <v>0</v>
          </cell>
          <cell r="J5722">
            <v>0</v>
          </cell>
          <cell r="K5722">
            <v>0</v>
          </cell>
          <cell r="L5722">
            <v>0</v>
          </cell>
          <cell r="M5722">
            <v>0</v>
          </cell>
          <cell r="N5722">
            <v>0</v>
          </cell>
          <cell r="O5722">
            <v>0</v>
          </cell>
          <cell r="P5722">
            <v>0</v>
          </cell>
          <cell r="Q5722">
            <v>0</v>
          </cell>
          <cell r="R5722">
            <v>0</v>
          </cell>
          <cell r="S5722">
            <v>0</v>
          </cell>
          <cell r="T5722">
            <v>-155236710.08000001</v>
          </cell>
        </row>
        <row r="5723">
          <cell r="A5723">
            <v>27910903</v>
          </cell>
          <cell r="B5723" t="str">
            <v>27910903 Ind-AS  Deferred Tax Asset-DIE capitalised</v>
          </cell>
          <cell r="C5723">
            <v>0</v>
          </cell>
          <cell r="D5723">
            <v>0</v>
          </cell>
          <cell r="E5723">
            <v>0</v>
          </cell>
          <cell r="F5723">
            <v>878208668.15999997</v>
          </cell>
          <cell r="G5723">
            <v>0</v>
          </cell>
          <cell r="H5723">
            <v>0</v>
          </cell>
          <cell r="I5723">
            <v>0</v>
          </cell>
          <cell r="J5723">
            <v>0</v>
          </cell>
          <cell r="K5723">
            <v>0</v>
          </cell>
          <cell r="L5723">
            <v>0</v>
          </cell>
          <cell r="M5723">
            <v>0</v>
          </cell>
          <cell r="N5723">
            <v>0</v>
          </cell>
          <cell r="O5723">
            <v>0</v>
          </cell>
          <cell r="P5723">
            <v>0</v>
          </cell>
          <cell r="Q5723">
            <v>0</v>
          </cell>
          <cell r="R5723">
            <v>0</v>
          </cell>
          <cell r="S5723">
            <v>0</v>
          </cell>
          <cell r="T5723">
            <v>878208668.15999997</v>
          </cell>
        </row>
        <row r="5724">
          <cell r="A5724">
            <v>27910904</v>
          </cell>
          <cell r="B5724" t="str">
            <v>27910904 Ind-AS  Deferred Tax Asset-Forward Contract MTM</v>
          </cell>
          <cell r="C5724">
            <v>0</v>
          </cell>
          <cell r="D5724">
            <v>0</v>
          </cell>
          <cell r="E5724">
            <v>0</v>
          </cell>
          <cell r="F5724">
            <v>-998873.13</v>
          </cell>
          <cell r="G5724">
            <v>0</v>
          </cell>
          <cell r="H5724">
            <v>0</v>
          </cell>
          <cell r="I5724">
            <v>0</v>
          </cell>
          <cell r="J5724">
            <v>0</v>
          </cell>
          <cell r="K5724">
            <v>0</v>
          </cell>
          <cell r="L5724">
            <v>0</v>
          </cell>
          <cell r="M5724">
            <v>0</v>
          </cell>
          <cell r="N5724">
            <v>0</v>
          </cell>
          <cell r="O5724">
            <v>0</v>
          </cell>
          <cell r="P5724">
            <v>0</v>
          </cell>
          <cell r="Q5724">
            <v>0</v>
          </cell>
          <cell r="R5724">
            <v>0</v>
          </cell>
          <cell r="S5724">
            <v>0</v>
          </cell>
          <cell r="T5724">
            <v>-998873.13</v>
          </cell>
        </row>
        <row r="5725">
          <cell r="A5725">
            <v>27910905</v>
          </cell>
          <cell r="B5725" t="str">
            <v>27910905 Ind-AS  Deferred Tax Asset-Mutual Fund FVTPL</v>
          </cell>
          <cell r="C5725">
            <v>0</v>
          </cell>
          <cell r="D5725">
            <v>0</v>
          </cell>
          <cell r="E5725">
            <v>0</v>
          </cell>
          <cell r="F5725">
            <v>0</v>
          </cell>
          <cell r="G5725">
            <v>0</v>
          </cell>
          <cell r="H5725">
            <v>0</v>
          </cell>
          <cell r="I5725">
            <v>0</v>
          </cell>
          <cell r="J5725">
            <v>0</v>
          </cell>
          <cell r="K5725">
            <v>0</v>
          </cell>
          <cell r="L5725">
            <v>0</v>
          </cell>
          <cell r="M5725">
            <v>0</v>
          </cell>
          <cell r="N5725">
            <v>0</v>
          </cell>
          <cell r="O5725">
            <v>0</v>
          </cell>
          <cell r="P5725">
            <v>0</v>
          </cell>
          <cell r="Q5725">
            <v>0</v>
          </cell>
          <cell r="R5725">
            <v>0</v>
          </cell>
          <cell r="S5725">
            <v>0</v>
          </cell>
          <cell r="T5725">
            <v>0</v>
          </cell>
        </row>
        <row r="5726">
          <cell r="A5726">
            <v>27910906</v>
          </cell>
          <cell r="B5726" t="str">
            <v>27910906 Ind-AS  Deferred Tax Asset-Employee Loan discounti</v>
          </cell>
          <cell r="C5726">
            <v>0</v>
          </cell>
          <cell r="D5726">
            <v>0</v>
          </cell>
          <cell r="E5726">
            <v>0</v>
          </cell>
          <cell r="F5726">
            <v>1839407.61</v>
          </cell>
          <cell r="G5726">
            <v>0</v>
          </cell>
          <cell r="H5726">
            <v>0</v>
          </cell>
          <cell r="I5726">
            <v>0</v>
          </cell>
          <cell r="J5726">
            <v>0</v>
          </cell>
          <cell r="K5726">
            <v>0</v>
          </cell>
          <cell r="L5726">
            <v>0</v>
          </cell>
          <cell r="M5726">
            <v>0</v>
          </cell>
          <cell r="N5726">
            <v>0</v>
          </cell>
          <cell r="O5726">
            <v>0</v>
          </cell>
          <cell r="P5726">
            <v>0</v>
          </cell>
          <cell r="Q5726">
            <v>0</v>
          </cell>
          <cell r="R5726">
            <v>0</v>
          </cell>
          <cell r="S5726">
            <v>0</v>
          </cell>
          <cell r="T5726">
            <v>1839407.61</v>
          </cell>
        </row>
        <row r="5727">
          <cell r="A5727">
            <v>27910908</v>
          </cell>
          <cell r="B5727" t="str">
            <v>27910908 In-AS Defrred Tax Asset-Discountin of Security Dep</v>
          </cell>
          <cell r="C5727">
            <v>0</v>
          </cell>
          <cell r="D5727">
            <v>0</v>
          </cell>
          <cell r="E5727">
            <v>0</v>
          </cell>
          <cell r="F5727">
            <v>109016.58</v>
          </cell>
          <cell r="G5727">
            <v>0</v>
          </cell>
          <cell r="H5727">
            <v>0</v>
          </cell>
          <cell r="I5727">
            <v>0</v>
          </cell>
          <cell r="J5727">
            <v>0</v>
          </cell>
          <cell r="K5727">
            <v>0</v>
          </cell>
          <cell r="L5727">
            <v>0</v>
          </cell>
          <cell r="M5727">
            <v>0</v>
          </cell>
          <cell r="N5727">
            <v>0</v>
          </cell>
          <cell r="O5727">
            <v>0</v>
          </cell>
          <cell r="P5727">
            <v>0</v>
          </cell>
          <cell r="Q5727">
            <v>0</v>
          </cell>
          <cell r="R5727">
            <v>0</v>
          </cell>
          <cell r="S5727">
            <v>0</v>
          </cell>
          <cell r="T5727">
            <v>109016.58</v>
          </cell>
        </row>
        <row r="5728">
          <cell r="A5728">
            <v>27910909</v>
          </cell>
          <cell r="B5728" t="str">
            <v>27910909 Ind-AS  Deferred Tax Asset-Hard Furnishings</v>
          </cell>
          <cell r="C5728">
            <v>0</v>
          </cell>
          <cell r="D5728">
            <v>0</v>
          </cell>
          <cell r="E5728">
            <v>0</v>
          </cell>
          <cell r="F5728">
            <v>97726531.5</v>
          </cell>
          <cell r="G5728">
            <v>0</v>
          </cell>
          <cell r="H5728">
            <v>0</v>
          </cell>
          <cell r="I5728">
            <v>0</v>
          </cell>
          <cell r="J5728">
            <v>0</v>
          </cell>
          <cell r="K5728">
            <v>0</v>
          </cell>
          <cell r="L5728">
            <v>0</v>
          </cell>
          <cell r="M5728">
            <v>0</v>
          </cell>
          <cell r="N5728">
            <v>0</v>
          </cell>
          <cell r="O5728">
            <v>0</v>
          </cell>
          <cell r="P5728">
            <v>0</v>
          </cell>
          <cell r="Q5728">
            <v>0</v>
          </cell>
          <cell r="R5728">
            <v>0</v>
          </cell>
          <cell r="S5728">
            <v>0</v>
          </cell>
          <cell r="T5728">
            <v>97726531.5</v>
          </cell>
        </row>
        <row r="5729">
          <cell r="A5729">
            <v>27910910</v>
          </cell>
          <cell r="B5729" t="str">
            <v>27910910 Ind-AS Deferred Tax Asset-Service coupon Discounti</v>
          </cell>
          <cell r="C5729">
            <v>0</v>
          </cell>
          <cell r="D5729">
            <v>0</v>
          </cell>
          <cell r="E5729">
            <v>0</v>
          </cell>
          <cell r="F5729">
            <v>0</v>
          </cell>
          <cell r="G5729">
            <v>0</v>
          </cell>
          <cell r="H5729">
            <v>0</v>
          </cell>
          <cell r="I5729">
            <v>0</v>
          </cell>
          <cell r="J5729">
            <v>0</v>
          </cell>
          <cell r="K5729">
            <v>0</v>
          </cell>
          <cell r="L5729">
            <v>0</v>
          </cell>
          <cell r="M5729">
            <v>0</v>
          </cell>
          <cell r="N5729">
            <v>0</v>
          </cell>
          <cell r="O5729">
            <v>0</v>
          </cell>
          <cell r="P5729">
            <v>0</v>
          </cell>
          <cell r="Q5729">
            <v>0</v>
          </cell>
          <cell r="R5729">
            <v>0</v>
          </cell>
          <cell r="S5729">
            <v>0</v>
          </cell>
          <cell r="T5729">
            <v>0</v>
          </cell>
        </row>
        <row r="5730">
          <cell r="A5730">
            <v>27910911</v>
          </cell>
          <cell r="B5730" t="str">
            <v>27910911 Ind-AS  Deferred Tax Asset-(GOI/Bonds/CD FVTOCI)</v>
          </cell>
          <cell r="C5730">
            <v>0</v>
          </cell>
          <cell r="D5730">
            <v>0</v>
          </cell>
          <cell r="E5730">
            <v>0</v>
          </cell>
          <cell r="F5730">
            <v>0</v>
          </cell>
          <cell r="G5730">
            <v>0</v>
          </cell>
          <cell r="H5730">
            <v>0</v>
          </cell>
          <cell r="I5730">
            <v>0</v>
          </cell>
          <cell r="J5730">
            <v>0</v>
          </cell>
          <cell r="K5730">
            <v>0</v>
          </cell>
          <cell r="L5730">
            <v>0</v>
          </cell>
          <cell r="M5730">
            <v>0</v>
          </cell>
          <cell r="N5730">
            <v>0</v>
          </cell>
          <cell r="O5730">
            <v>0</v>
          </cell>
          <cell r="P5730">
            <v>0</v>
          </cell>
          <cell r="Q5730">
            <v>0</v>
          </cell>
          <cell r="R5730">
            <v>0</v>
          </cell>
          <cell r="S5730">
            <v>0</v>
          </cell>
          <cell r="T5730">
            <v>0</v>
          </cell>
        </row>
        <row r="5731">
          <cell r="A5731">
            <v>27910915</v>
          </cell>
          <cell r="B5731" t="str">
            <v>27910915 Ind-AS  Deferred Tax Asset-FCMITDA</v>
          </cell>
          <cell r="C5731">
            <v>0</v>
          </cell>
          <cell r="D5731">
            <v>0</v>
          </cell>
          <cell r="E5731">
            <v>0</v>
          </cell>
          <cell r="F5731">
            <v>17134542.609999999</v>
          </cell>
          <cell r="G5731">
            <v>0</v>
          </cell>
          <cell r="H5731">
            <v>0</v>
          </cell>
          <cell r="I5731">
            <v>0</v>
          </cell>
          <cell r="J5731">
            <v>0</v>
          </cell>
          <cell r="K5731">
            <v>0</v>
          </cell>
          <cell r="L5731">
            <v>0</v>
          </cell>
          <cell r="M5731">
            <v>0</v>
          </cell>
          <cell r="N5731">
            <v>0</v>
          </cell>
          <cell r="O5731">
            <v>0</v>
          </cell>
          <cell r="P5731">
            <v>0</v>
          </cell>
          <cell r="Q5731">
            <v>0</v>
          </cell>
          <cell r="R5731">
            <v>0</v>
          </cell>
          <cell r="S5731">
            <v>0</v>
          </cell>
          <cell r="T5731">
            <v>17134542.609999999</v>
          </cell>
        </row>
        <row r="5732">
          <cell r="A5732">
            <v>27910916</v>
          </cell>
          <cell r="B5732" t="str">
            <v>27910916 Ind-AS  Deferred Tax Asset-MTM Commodity Derivativ</v>
          </cell>
          <cell r="C5732">
            <v>0</v>
          </cell>
          <cell r="D5732">
            <v>0</v>
          </cell>
          <cell r="E5732">
            <v>0</v>
          </cell>
          <cell r="F5732">
            <v>-3575410.8</v>
          </cell>
          <cell r="G5732">
            <v>0</v>
          </cell>
          <cell r="H5732">
            <v>0</v>
          </cell>
          <cell r="I5732">
            <v>0</v>
          </cell>
          <cell r="J5732">
            <v>0</v>
          </cell>
          <cell r="K5732">
            <v>0</v>
          </cell>
          <cell r="L5732">
            <v>0</v>
          </cell>
          <cell r="M5732">
            <v>0</v>
          </cell>
          <cell r="N5732">
            <v>0</v>
          </cell>
          <cell r="O5732">
            <v>0</v>
          </cell>
          <cell r="P5732">
            <v>0</v>
          </cell>
          <cell r="Q5732">
            <v>0</v>
          </cell>
          <cell r="R5732">
            <v>0</v>
          </cell>
          <cell r="S5732">
            <v>0</v>
          </cell>
          <cell r="T5732">
            <v>-3575410.8</v>
          </cell>
        </row>
        <row r="5733">
          <cell r="A5733">
            <v>27910917</v>
          </cell>
          <cell r="B5733" t="str">
            <v>27910917 Ind-AS  Deferred Tax Asset-ECL</v>
          </cell>
          <cell r="C5733">
            <v>0</v>
          </cell>
          <cell r="D5733">
            <v>0</v>
          </cell>
          <cell r="E5733">
            <v>0</v>
          </cell>
          <cell r="F5733">
            <v>1417221.37</v>
          </cell>
          <cell r="G5733">
            <v>0</v>
          </cell>
          <cell r="H5733">
            <v>0</v>
          </cell>
          <cell r="I5733">
            <v>0</v>
          </cell>
          <cell r="J5733">
            <v>0</v>
          </cell>
          <cell r="K5733">
            <v>0</v>
          </cell>
          <cell r="L5733">
            <v>0</v>
          </cell>
          <cell r="M5733">
            <v>0</v>
          </cell>
          <cell r="N5733">
            <v>0</v>
          </cell>
          <cell r="O5733">
            <v>0</v>
          </cell>
          <cell r="P5733">
            <v>0</v>
          </cell>
          <cell r="Q5733">
            <v>0</v>
          </cell>
          <cell r="R5733">
            <v>0</v>
          </cell>
          <cell r="S5733">
            <v>0</v>
          </cell>
          <cell r="T5733">
            <v>1417221.37</v>
          </cell>
        </row>
        <row r="5734">
          <cell r="A5734">
            <v>27910920</v>
          </cell>
          <cell r="B5734" t="str">
            <v>27910920 Ind-AS  Deferred Tax Asset û Transition i</v>
          </cell>
          <cell r="C5734">
            <v>0</v>
          </cell>
          <cell r="D5734">
            <v>0</v>
          </cell>
          <cell r="E5734">
            <v>0</v>
          </cell>
          <cell r="F5734">
            <v>-107111162.70999999</v>
          </cell>
          <cell r="G5734">
            <v>0</v>
          </cell>
          <cell r="H5734">
            <v>0</v>
          </cell>
          <cell r="I5734">
            <v>0</v>
          </cell>
          <cell r="J5734">
            <v>0</v>
          </cell>
          <cell r="K5734">
            <v>0</v>
          </cell>
          <cell r="L5734">
            <v>0</v>
          </cell>
          <cell r="M5734">
            <v>0</v>
          </cell>
          <cell r="N5734">
            <v>0</v>
          </cell>
          <cell r="O5734">
            <v>0</v>
          </cell>
          <cell r="P5734">
            <v>0</v>
          </cell>
          <cell r="Q5734">
            <v>0</v>
          </cell>
          <cell r="R5734">
            <v>0</v>
          </cell>
          <cell r="S5734">
            <v>0</v>
          </cell>
          <cell r="T5734">
            <v>-107111162.70999999</v>
          </cell>
        </row>
        <row r="5735">
          <cell r="A5735">
            <v>202</v>
          </cell>
          <cell r="B5735" t="str">
            <v>Deferred Tax Liability.......................</v>
          </cell>
          <cell r="C5735">
            <v>-159866437.53999999</v>
          </cell>
          <cell r="D5735">
            <v>-106240013.40000001</v>
          </cell>
          <cell r="E5735">
            <v>-20522256.710000001</v>
          </cell>
          <cell r="F5735">
            <v>-16488082986.450001</v>
          </cell>
          <cell r="G5735">
            <v>-244935.67</v>
          </cell>
          <cell r="H5735">
            <v>0</v>
          </cell>
          <cell r="I5735">
            <v>0</v>
          </cell>
          <cell r="J5735">
            <v>0</v>
          </cell>
          <cell r="K5735">
            <v>0</v>
          </cell>
          <cell r="L5735">
            <v>7353243.0999999996</v>
          </cell>
          <cell r="M5735">
            <v>3636867</v>
          </cell>
          <cell r="N5735">
            <v>0</v>
          </cell>
          <cell r="O5735">
            <v>0</v>
          </cell>
          <cell r="P5735">
            <v>0</v>
          </cell>
          <cell r="Q5735">
            <v>0</v>
          </cell>
          <cell r="R5735">
            <v>0</v>
          </cell>
          <cell r="S5735">
            <v>-267694</v>
          </cell>
          <cell r="T5735">
            <v>-16764234213.67</v>
          </cell>
        </row>
        <row r="5736">
          <cell r="A5736">
            <v>14610001</v>
          </cell>
          <cell r="B5736" t="str">
            <v>14610001 Deferred Tax Liability - Fixed Assets/ Ppe</v>
          </cell>
          <cell r="C5736">
            <v>0</v>
          </cell>
          <cell r="D5736">
            <v>0</v>
          </cell>
          <cell r="E5736">
            <v>0</v>
          </cell>
          <cell r="F5736">
            <v>-508689562</v>
          </cell>
          <cell r="G5736">
            <v>0</v>
          </cell>
          <cell r="H5736">
            <v>0</v>
          </cell>
          <cell r="I5736">
            <v>0</v>
          </cell>
          <cell r="J5736">
            <v>0</v>
          </cell>
          <cell r="K5736">
            <v>0</v>
          </cell>
          <cell r="L5736">
            <v>0</v>
          </cell>
          <cell r="M5736">
            <v>0</v>
          </cell>
          <cell r="N5736">
            <v>0</v>
          </cell>
          <cell r="O5736">
            <v>0</v>
          </cell>
          <cell r="P5736">
            <v>0</v>
          </cell>
          <cell r="Q5736">
            <v>0</v>
          </cell>
          <cell r="R5736">
            <v>0</v>
          </cell>
          <cell r="S5736">
            <v>0</v>
          </cell>
          <cell r="T5736">
            <v>-508689562</v>
          </cell>
        </row>
        <row r="5737">
          <cell r="A5737">
            <v>14610002</v>
          </cell>
          <cell r="B5737" t="str">
            <v>14610002 Deferred Tax Liability - Gratuity</v>
          </cell>
          <cell r="C5737">
            <v>-149071323.72999999</v>
          </cell>
          <cell r="D5737">
            <v>-106240013.40000001</v>
          </cell>
          <cell r="E5737">
            <v>-20522256.710000001</v>
          </cell>
          <cell r="F5737">
            <v>71490199.900000006</v>
          </cell>
          <cell r="G5737">
            <v>-244935.67</v>
          </cell>
          <cell r="H5737">
            <v>0</v>
          </cell>
          <cell r="I5737">
            <v>0</v>
          </cell>
          <cell r="J5737">
            <v>0</v>
          </cell>
          <cell r="K5737">
            <v>0</v>
          </cell>
          <cell r="L5737">
            <v>7353243.0999999996</v>
          </cell>
          <cell r="M5737">
            <v>3636867</v>
          </cell>
          <cell r="N5737">
            <v>0</v>
          </cell>
          <cell r="O5737">
            <v>0</v>
          </cell>
          <cell r="P5737">
            <v>0</v>
          </cell>
          <cell r="Q5737">
            <v>0</v>
          </cell>
          <cell r="R5737">
            <v>0</v>
          </cell>
          <cell r="S5737">
            <v>-267694</v>
          </cell>
          <cell r="T5737">
            <v>-193865913.50999999</v>
          </cell>
        </row>
        <row r="5738">
          <cell r="A5738">
            <v>14610003</v>
          </cell>
          <cell r="B5738" t="str">
            <v>14610003 Deferred Tax Liability - Compensated Abscences</v>
          </cell>
          <cell r="C5738">
            <v>0</v>
          </cell>
          <cell r="D5738">
            <v>0</v>
          </cell>
          <cell r="E5738">
            <v>0</v>
          </cell>
          <cell r="F5738">
            <v>315459413</v>
          </cell>
          <cell r="G5738">
            <v>0</v>
          </cell>
          <cell r="H5738">
            <v>0</v>
          </cell>
          <cell r="I5738">
            <v>0</v>
          </cell>
          <cell r="J5738">
            <v>0</v>
          </cell>
          <cell r="K5738">
            <v>0</v>
          </cell>
          <cell r="L5738">
            <v>0</v>
          </cell>
          <cell r="M5738">
            <v>0</v>
          </cell>
          <cell r="N5738">
            <v>0</v>
          </cell>
          <cell r="O5738">
            <v>0</v>
          </cell>
          <cell r="P5738">
            <v>0</v>
          </cell>
          <cell r="Q5738">
            <v>0</v>
          </cell>
          <cell r="R5738">
            <v>0</v>
          </cell>
          <cell r="S5738">
            <v>0</v>
          </cell>
          <cell r="T5738">
            <v>315459413</v>
          </cell>
        </row>
        <row r="5739">
          <cell r="A5739">
            <v>14610004</v>
          </cell>
          <cell r="B5739" t="str">
            <v>14610004 Deferred Tax Liability - Convertible Bond</v>
          </cell>
          <cell r="C5739">
            <v>0</v>
          </cell>
          <cell r="D5739">
            <v>0</v>
          </cell>
          <cell r="E5739">
            <v>0</v>
          </cell>
          <cell r="F5739">
            <v>172789855.34</v>
          </cell>
          <cell r="G5739">
            <v>0</v>
          </cell>
          <cell r="H5739">
            <v>0</v>
          </cell>
          <cell r="I5739">
            <v>0</v>
          </cell>
          <cell r="J5739">
            <v>0</v>
          </cell>
          <cell r="K5739">
            <v>0</v>
          </cell>
          <cell r="L5739">
            <v>0</v>
          </cell>
          <cell r="M5739">
            <v>0</v>
          </cell>
          <cell r="N5739">
            <v>0</v>
          </cell>
          <cell r="O5739">
            <v>0</v>
          </cell>
          <cell r="P5739">
            <v>0</v>
          </cell>
          <cell r="Q5739">
            <v>0</v>
          </cell>
          <cell r="R5739">
            <v>0</v>
          </cell>
          <cell r="S5739">
            <v>0</v>
          </cell>
          <cell r="T5739">
            <v>172789855.34</v>
          </cell>
        </row>
        <row r="5740">
          <cell r="A5740">
            <v>14610005</v>
          </cell>
          <cell r="B5740" t="str">
            <v>14610005 Deferred Tax Liabilities (Net) - Grossing up</v>
          </cell>
          <cell r="C5740">
            <v>0</v>
          </cell>
          <cell r="D5740">
            <v>0</v>
          </cell>
          <cell r="E5740">
            <v>0</v>
          </cell>
          <cell r="F5740">
            <v>-604386870.33000004</v>
          </cell>
          <cell r="G5740">
            <v>0</v>
          </cell>
          <cell r="H5740">
            <v>0</v>
          </cell>
          <cell r="I5740">
            <v>0</v>
          </cell>
          <cell r="J5740">
            <v>0</v>
          </cell>
          <cell r="K5740">
            <v>0</v>
          </cell>
          <cell r="L5740">
            <v>0</v>
          </cell>
          <cell r="M5740">
            <v>0</v>
          </cell>
          <cell r="N5740">
            <v>0</v>
          </cell>
          <cell r="O5740">
            <v>0</v>
          </cell>
          <cell r="P5740">
            <v>0</v>
          </cell>
          <cell r="Q5740">
            <v>0</v>
          </cell>
          <cell r="R5740">
            <v>0</v>
          </cell>
          <cell r="S5740">
            <v>0</v>
          </cell>
          <cell r="T5740">
            <v>-604386870.33000004</v>
          </cell>
        </row>
        <row r="5741">
          <cell r="A5741">
            <v>14610098</v>
          </cell>
          <cell r="B5741" t="str">
            <v>14610098 Deferred Tax Liability- MVML</v>
          </cell>
          <cell r="C5741">
            <v>0</v>
          </cell>
          <cell r="D5741">
            <v>0</v>
          </cell>
          <cell r="E5741">
            <v>0</v>
          </cell>
          <cell r="F5741">
            <v>-1065167530.71</v>
          </cell>
          <cell r="G5741">
            <v>0</v>
          </cell>
          <cell r="H5741">
            <v>0</v>
          </cell>
          <cell r="I5741">
            <v>0</v>
          </cell>
          <cell r="J5741">
            <v>0</v>
          </cell>
          <cell r="K5741">
            <v>0</v>
          </cell>
          <cell r="L5741">
            <v>0</v>
          </cell>
          <cell r="M5741">
            <v>0</v>
          </cell>
          <cell r="N5741">
            <v>0</v>
          </cell>
          <cell r="O5741">
            <v>0</v>
          </cell>
          <cell r="P5741">
            <v>0</v>
          </cell>
          <cell r="Q5741">
            <v>0</v>
          </cell>
          <cell r="R5741">
            <v>0</v>
          </cell>
          <cell r="S5741">
            <v>0</v>
          </cell>
          <cell r="T5741">
            <v>-1065167530.71</v>
          </cell>
        </row>
        <row r="5742">
          <cell r="A5742">
            <v>14610099</v>
          </cell>
          <cell r="B5742" t="str">
            <v>14610099 Deferred Tax Liability - Others</v>
          </cell>
          <cell r="C5742">
            <v>0</v>
          </cell>
          <cell r="D5742">
            <v>0</v>
          </cell>
          <cell r="E5742">
            <v>0</v>
          </cell>
          <cell r="F5742">
            <v>-14903955705.870001</v>
          </cell>
          <cell r="G5742">
            <v>0</v>
          </cell>
          <cell r="H5742">
            <v>0</v>
          </cell>
          <cell r="I5742">
            <v>0</v>
          </cell>
          <cell r="J5742">
            <v>0</v>
          </cell>
          <cell r="K5742">
            <v>0</v>
          </cell>
          <cell r="L5742">
            <v>0</v>
          </cell>
          <cell r="M5742">
            <v>0</v>
          </cell>
          <cell r="N5742">
            <v>0</v>
          </cell>
          <cell r="O5742">
            <v>0</v>
          </cell>
          <cell r="P5742">
            <v>0</v>
          </cell>
          <cell r="Q5742">
            <v>0</v>
          </cell>
          <cell r="R5742">
            <v>0</v>
          </cell>
          <cell r="S5742">
            <v>0</v>
          </cell>
          <cell r="T5742">
            <v>-14903955705.870001</v>
          </cell>
        </row>
        <row r="5743">
          <cell r="A5743">
            <v>14610102</v>
          </cell>
          <cell r="B5743" t="str">
            <v>6*  Deferred Tax Liability - PF</v>
          </cell>
          <cell r="C5743">
            <v>0</v>
          </cell>
          <cell r="D5743">
            <v>0</v>
          </cell>
          <cell r="E5743">
            <v>0</v>
          </cell>
          <cell r="F5743">
            <v>76722628.769999996</v>
          </cell>
          <cell r="G5743">
            <v>0</v>
          </cell>
          <cell r="H5743">
            <v>0</v>
          </cell>
          <cell r="I5743">
            <v>0</v>
          </cell>
          <cell r="J5743">
            <v>0</v>
          </cell>
          <cell r="K5743">
            <v>0</v>
          </cell>
          <cell r="L5743">
            <v>0</v>
          </cell>
          <cell r="M5743">
            <v>0</v>
          </cell>
          <cell r="N5743">
            <v>0</v>
          </cell>
          <cell r="O5743">
            <v>0</v>
          </cell>
          <cell r="P5743">
            <v>0</v>
          </cell>
          <cell r="Q5743">
            <v>0</v>
          </cell>
          <cell r="R5743">
            <v>0</v>
          </cell>
          <cell r="S5743">
            <v>0</v>
          </cell>
          <cell r="T5743">
            <v>76722628.769999996</v>
          </cell>
        </row>
        <row r="5744">
          <cell r="A5744">
            <v>14610101</v>
          </cell>
          <cell r="B5744" t="str">
            <v xml:space="preserve">Deferred tax liability - impact of IndAS 116 </v>
          </cell>
          <cell r="C5744">
            <v>0</v>
          </cell>
          <cell r="D5744">
            <v>0</v>
          </cell>
          <cell r="E5744">
            <v>0</v>
          </cell>
          <cell r="F5744">
            <v>0</v>
          </cell>
          <cell r="G5744">
            <v>0</v>
          </cell>
          <cell r="H5744">
            <v>0</v>
          </cell>
          <cell r="I5744">
            <v>0</v>
          </cell>
          <cell r="J5744">
            <v>0</v>
          </cell>
          <cell r="K5744">
            <v>0</v>
          </cell>
          <cell r="L5744">
            <v>0</v>
          </cell>
          <cell r="M5744">
            <v>0</v>
          </cell>
          <cell r="N5744">
            <v>0</v>
          </cell>
          <cell r="O5744">
            <v>0</v>
          </cell>
          <cell r="P5744">
            <v>0</v>
          </cell>
          <cell r="Q5744">
            <v>0</v>
          </cell>
          <cell r="R5744">
            <v>0</v>
          </cell>
          <cell r="S5744">
            <v>0</v>
          </cell>
          <cell r="T5744">
            <v>0</v>
          </cell>
        </row>
        <row r="5745">
          <cell r="A5745">
            <v>14610103</v>
          </cell>
          <cell r="B5745" t="str">
            <v>6*  Deferred Tax Liability -Forward Contract</v>
          </cell>
          <cell r="C5745">
            <v>0</v>
          </cell>
          <cell r="D5745">
            <v>0</v>
          </cell>
          <cell r="E5745">
            <v>0</v>
          </cell>
          <cell r="F5745">
            <v>0</v>
          </cell>
          <cell r="G5745">
            <v>0</v>
          </cell>
          <cell r="H5745">
            <v>0</v>
          </cell>
          <cell r="I5745">
            <v>0</v>
          </cell>
          <cell r="J5745">
            <v>0</v>
          </cell>
          <cell r="K5745">
            <v>0</v>
          </cell>
          <cell r="L5745">
            <v>0</v>
          </cell>
          <cell r="M5745">
            <v>0</v>
          </cell>
          <cell r="N5745">
            <v>0</v>
          </cell>
          <cell r="O5745">
            <v>0</v>
          </cell>
          <cell r="P5745">
            <v>0</v>
          </cell>
          <cell r="Q5745">
            <v>0</v>
          </cell>
          <cell r="R5745">
            <v>0</v>
          </cell>
          <cell r="S5745">
            <v>0</v>
          </cell>
          <cell r="T5745">
            <v>0</v>
          </cell>
        </row>
        <row r="5746">
          <cell r="A5746">
            <v>14610901</v>
          </cell>
          <cell r="B5746" t="str">
            <v>14610901 Ind-AS  Deferred Tax Liability-Mutual Fund FVTPL</v>
          </cell>
          <cell r="C5746">
            <v>0</v>
          </cell>
          <cell r="D5746">
            <v>0</v>
          </cell>
          <cell r="E5746">
            <v>0</v>
          </cell>
          <cell r="F5746">
            <v>-18617346.100000001</v>
          </cell>
          <cell r="G5746">
            <v>0</v>
          </cell>
          <cell r="H5746">
            <v>0</v>
          </cell>
          <cell r="I5746">
            <v>0</v>
          </cell>
          <cell r="J5746">
            <v>0</v>
          </cell>
          <cell r="K5746">
            <v>0</v>
          </cell>
          <cell r="L5746">
            <v>0</v>
          </cell>
          <cell r="M5746">
            <v>0</v>
          </cell>
          <cell r="N5746">
            <v>0</v>
          </cell>
          <cell r="O5746">
            <v>0</v>
          </cell>
          <cell r="P5746">
            <v>0</v>
          </cell>
          <cell r="Q5746">
            <v>0</v>
          </cell>
          <cell r="R5746">
            <v>0</v>
          </cell>
          <cell r="S5746">
            <v>0</v>
          </cell>
          <cell r="T5746">
            <v>-18617346.100000001</v>
          </cell>
        </row>
        <row r="5747">
          <cell r="A5747">
            <v>14610902</v>
          </cell>
          <cell r="B5747" t="str">
            <v>14610902 Ind-AS  Deferred Tax Liability (DIE Decapiitalised</v>
          </cell>
          <cell r="C5747">
            <v>0</v>
          </cell>
          <cell r="D5747">
            <v>0</v>
          </cell>
          <cell r="E5747">
            <v>0</v>
          </cell>
          <cell r="F5747">
            <v>0</v>
          </cell>
          <cell r="G5747">
            <v>0</v>
          </cell>
          <cell r="H5747">
            <v>0</v>
          </cell>
          <cell r="I5747">
            <v>0</v>
          </cell>
          <cell r="J5747">
            <v>0</v>
          </cell>
          <cell r="K5747">
            <v>0</v>
          </cell>
          <cell r="L5747">
            <v>0</v>
          </cell>
          <cell r="M5747">
            <v>0</v>
          </cell>
          <cell r="N5747">
            <v>0</v>
          </cell>
          <cell r="O5747">
            <v>0</v>
          </cell>
          <cell r="P5747">
            <v>0</v>
          </cell>
          <cell r="Q5747">
            <v>0</v>
          </cell>
          <cell r="R5747">
            <v>0</v>
          </cell>
          <cell r="S5747">
            <v>0</v>
          </cell>
          <cell r="T5747">
            <v>0</v>
          </cell>
        </row>
        <row r="5748">
          <cell r="A5748">
            <v>14610903</v>
          </cell>
          <cell r="B5748" t="str">
            <v>14610903 Ind-AS Def Tax Liab-Discounting Defrrd paymnt liab</v>
          </cell>
          <cell r="C5748">
            <v>0</v>
          </cell>
          <cell r="D5748">
            <v>0</v>
          </cell>
          <cell r="E5748">
            <v>0</v>
          </cell>
          <cell r="F5748">
            <v>-22797426.670000002</v>
          </cell>
          <cell r="G5748">
            <v>0</v>
          </cell>
          <cell r="H5748">
            <v>0</v>
          </cell>
          <cell r="I5748">
            <v>0</v>
          </cell>
          <cell r="J5748">
            <v>0</v>
          </cell>
          <cell r="K5748">
            <v>0</v>
          </cell>
          <cell r="L5748">
            <v>0</v>
          </cell>
          <cell r="M5748">
            <v>0</v>
          </cell>
          <cell r="N5748">
            <v>0</v>
          </cell>
          <cell r="O5748">
            <v>0</v>
          </cell>
          <cell r="P5748">
            <v>0</v>
          </cell>
          <cell r="Q5748">
            <v>0</v>
          </cell>
          <cell r="R5748">
            <v>0</v>
          </cell>
          <cell r="S5748">
            <v>0</v>
          </cell>
          <cell r="T5748">
            <v>-22797426.670000002</v>
          </cell>
        </row>
        <row r="5749">
          <cell r="A5749">
            <v>14610904</v>
          </cell>
          <cell r="B5749" t="str">
            <v>14610904 Ind-AS  Deferred Tax Liability(GOI/Bonds/CD FVTOCI</v>
          </cell>
          <cell r="C5749">
            <v>0</v>
          </cell>
          <cell r="D5749">
            <v>0</v>
          </cell>
          <cell r="E5749">
            <v>0</v>
          </cell>
          <cell r="F5749">
            <v>8373277</v>
          </cell>
          <cell r="G5749">
            <v>0</v>
          </cell>
          <cell r="H5749">
            <v>0</v>
          </cell>
          <cell r="I5749">
            <v>0</v>
          </cell>
          <cell r="J5749">
            <v>0</v>
          </cell>
          <cell r="K5749">
            <v>0</v>
          </cell>
          <cell r="L5749">
            <v>0</v>
          </cell>
          <cell r="M5749">
            <v>0</v>
          </cell>
          <cell r="N5749">
            <v>0</v>
          </cell>
          <cell r="O5749">
            <v>0</v>
          </cell>
          <cell r="P5749">
            <v>0</v>
          </cell>
          <cell r="Q5749">
            <v>0</v>
          </cell>
          <cell r="R5749">
            <v>0</v>
          </cell>
          <cell r="S5749">
            <v>0</v>
          </cell>
          <cell r="T5749">
            <v>8373277</v>
          </cell>
        </row>
        <row r="5750">
          <cell r="A5750">
            <v>14610906</v>
          </cell>
          <cell r="B5750" t="str">
            <v>14610906 Ind-AS  Deferred Tax Liability-Warranty Discountin</v>
          </cell>
          <cell r="C5750">
            <v>0</v>
          </cell>
          <cell r="D5750">
            <v>0</v>
          </cell>
          <cell r="E5750">
            <v>0</v>
          </cell>
          <cell r="F5750">
            <v>0</v>
          </cell>
          <cell r="G5750">
            <v>0</v>
          </cell>
          <cell r="H5750">
            <v>0</v>
          </cell>
          <cell r="I5750">
            <v>0</v>
          </cell>
          <cell r="J5750">
            <v>0</v>
          </cell>
          <cell r="K5750">
            <v>0</v>
          </cell>
          <cell r="L5750">
            <v>0</v>
          </cell>
          <cell r="M5750">
            <v>0</v>
          </cell>
          <cell r="N5750">
            <v>0</v>
          </cell>
          <cell r="O5750">
            <v>0</v>
          </cell>
          <cell r="P5750">
            <v>0</v>
          </cell>
          <cell r="Q5750">
            <v>0</v>
          </cell>
          <cell r="R5750">
            <v>0</v>
          </cell>
          <cell r="S5750">
            <v>0</v>
          </cell>
          <cell r="T5750">
            <v>0</v>
          </cell>
        </row>
        <row r="5751">
          <cell r="A5751">
            <v>14610907</v>
          </cell>
          <cell r="B5751" t="str">
            <v>14610907 Ind-AS  Deferred Tax Liability-Service coupon Disc</v>
          </cell>
          <cell r="C5751">
            <v>0</v>
          </cell>
          <cell r="D5751">
            <v>0</v>
          </cell>
          <cell r="E5751">
            <v>0</v>
          </cell>
          <cell r="F5751">
            <v>-18021066.140000001</v>
          </cell>
          <cell r="G5751">
            <v>0</v>
          </cell>
          <cell r="H5751">
            <v>0</v>
          </cell>
          <cell r="I5751">
            <v>0</v>
          </cell>
          <cell r="J5751">
            <v>0</v>
          </cell>
          <cell r="K5751">
            <v>0</v>
          </cell>
          <cell r="L5751">
            <v>0</v>
          </cell>
          <cell r="M5751">
            <v>0</v>
          </cell>
          <cell r="N5751">
            <v>0</v>
          </cell>
          <cell r="O5751">
            <v>0</v>
          </cell>
          <cell r="P5751">
            <v>0</v>
          </cell>
          <cell r="Q5751">
            <v>0</v>
          </cell>
          <cell r="R5751">
            <v>0</v>
          </cell>
          <cell r="S5751">
            <v>0</v>
          </cell>
          <cell r="T5751">
            <v>-18021066.140000001</v>
          </cell>
        </row>
        <row r="5752">
          <cell r="A5752">
            <v>14610917</v>
          </cell>
          <cell r="B5752" t="str">
            <v>14610917 Ind-AS  Deferred Tax Liability-ECL</v>
          </cell>
          <cell r="C5752">
            <v>0</v>
          </cell>
          <cell r="D5752">
            <v>0</v>
          </cell>
          <cell r="E5752">
            <v>0</v>
          </cell>
          <cell r="F5752">
            <v>0</v>
          </cell>
          <cell r="G5752">
            <v>0</v>
          </cell>
          <cell r="H5752">
            <v>0</v>
          </cell>
          <cell r="I5752">
            <v>0</v>
          </cell>
          <cell r="J5752">
            <v>0</v>
          </cell>
          <cell r="K5752">
            <v>0</v>
          </cell>
          <cell r="L5752">
            <v>0</v>
          </cell>
          <cell r="M5752">
            <v>0</v>
          </cell>
          <cell r="N5752">
            <v>0</v>
          </cell>
          <cell r="O5752">
            <v>0</v>
          </cell>
          <cell r="P5752">
            <v>0</v>
          </cell>
          <cell r="Q5752">
            <v>0</v>
          </cell>
          <cell r="R5752">
            <v>0</v>
          </cell>
          <cell r="S5752">
            <v>0</v>
          </cell>
          <cell r="T5752">
            <v>0</v>
          </cell>
        </row>
        <row r="5753">
          <cell r="A5753">
            <v>14610922</v>
          </cell>
          <cell r="B5753" t="str">
            <v>14610922 Ind-AS Def Tax Liab-Asset held for sale</v>
          </cell>
          <cell r="C5753">
            <v>0</v>
          </cell>
          <cell r="D5753">
            <v>0</v>
          </cell>
          <cell r="E5753">
            <v>0</v>
          </cell>
          <cell r="F5753">
            <v>-105599.03999999999</v>
          </cell>
          <cell r="G5753">
            <v>0</v>
          </cell>
          <cell r="H5753">
            <v>0</v>
          </cell>
          <cell r="I5753">
            <v>0</v>
          </cell>
          <cell r="J5753">
            <v>0</v>
          </cell>
          <cell r="K5753">
            <v>0</v>
          </cell>
          <cell r="L5753">
            <v>0</v>
          </cell>
          <cell r="M5753">
            <v>0</v>
          </cell>
          <cell r="N5753">
            <v>0</v>
          </cell>
          <cell r="O5753">
            <v>0</v>
          </cell>
          <cell r="P5753">
            <v>0</v>
          </cell>
          <cell r="Q5753">
            <v>0</v>
          </cell>
          <cell r="R5753">
            <v>0</v>
          </cell>
          <cell r="S5753">
            <v>0</v>
          </cell>
          <cell r="T5753">
            <v>-105599.03999999999</v>
          </cell>
        </row>
        <row r="5754">
          <cell r="A5754">
            <v>14610923</v>
          </cell>
          <cell r="B5754" t="str">
            <v>14610923 Ind-AS Def Tax Liab-Prfit on sale-MF-revers of MTM</v>
          </cell>
          <cell r="C5754">
            <v>0</v>
          </cell>
          <cell r="D5754">
            <v>0</v>
          </cell>
          <cell r="E5754">
            <v>0</v>
          </cell>
          <cell r="F5754">
            <v>8822746.4000000004</v>
          </cell>
          <cell r="G5754">
            <v>0</v>
          </cell>
          <cell r="H5754">
            <v>0</v>
          </cell>
          <cell r="I5754">
            <v>0</v>
          </cell>
          <cell r="J5754">
            <v>0</v>
          </cell>
          <cell r="K5754">
            <v>0</v>
          </cell>
          <cell r="L5754">
            <v>0</v>
          </cell>
          <cell r="M5754">
            <v>0</v>
          </cell>
          <cell r="N5754">
            <v>0</v>
          </cell>
          <cell r="O5754">
            <v>0</v>
          </cell>
          <cell r="P5754">
            <v>0</v>
          </cell>
          <cell r="Q5754">
            <v>0</v>
          </cell>
          <cell r="R5754">
            <v>0</v>
          </cell>
          <cell r="S5754">
            <v>0</v>
          </cell>
          <cell r="T5754">
            <v>8822746.4000000004</v>
          </cell>
        </row>
        <row r="5755">
          <cell r="A5755">
            <v>16810035</v>
          </cell>
          <cell r="B5755" t="str">
            <v>16810035 Deferred tax on Hedging Reserve - Forward Contract</v>
          </cell>
          <cell r="C5755">
            <v>-10795113.810000001</v>
          </cell>
          <cell r="D5755">
            <v>0</v>
          </cell>
          <cell r="E5755">
            <v>0</v>
          </cell>
          <cell r="F5755">
            <v>0</v>
          </cell>
          <cell r="G5755">
            <v>0</v>
          </cell>
          <cell r="H5755">
            <v>0</v>
          </cell>
          <cell r="I5755">
            <v>0</v>
          </cell>
          <cell r="J5755">
            <v>0</v>
          </cell>
          <cell r="K5755">
            <v>0</v>
          </cell>
          <cell r="L5755">
            <v>0</v>
          </cell>
          <cell r="M5755">
            <v>0</v>
          </cell>
          <cell r="N5755">
            <v>0</v>
          </cell>
          <cell r="O5755">
            <v>0</v>
          </cell>
          <cell r="P5755">
            <v>0</v>
          </cell>
          <cell r="Q5755">
            <v>0</v>
          </cell>
          <cell r="R5755">
            <v>0</v>
          </cell>
          <cell r="S5755">
            <v>0</v>
          </cell>
          <cell r="T5755">
            <v>-10795113.810000001</v>
          </cell>
        </row>
        <row r="5756">
          <cell r="A5756">
            <v>16810036</v>
          </cell>
          <cell r="B5756" t="str">
            <v>16810036 Deferred tax on Hedging Reserve - Options</v>
          </cell>
          <cell r="C5756">
            <v>0</v>
          </cell>
          <cell r="D5756">
            <v>0</v>
          </cell>
          <cell r="E5756">
            <v>0</v>
          </cell>
          <cell r="F5756">
            <v>0</v>
          </cell>
          <cell r="G5756">
            <v>0</v>
          </cell>
          <cell r="H5756">
            <v>0</v>
          </cell>
          <cell r="I5756">
            <v>0</v>
          </cell>
          <cell r="J5756">
            <v>0</v>
          </cell>
          <cell r="K5756">
            <v>0</v>
          </cell>
          <cell r="L5756">
            <v>0</v>
          </cell>
          <cell r="M5756">
            <v>0</v>
          </cell>
          <cell r="N5756">
            <v>0</v>
          </cell>
          <cell r="O5756">
            <v>0</v>
          </cell>
          <cell r="P5756">
            <v>0</v>
          </cell>
          <cell r="Q5756">
            <v>0</v>
          </cell>
          <cell r="R5756">
            <v>0</v>
          </cell>
          <cell r="S5756">
            <v>0</v>
          </cell>
          <cell r="T5756">
            <v>0</v>
          </cell>
        </row>
        <row r="5757">
          <cell r="A5757">
            <v>16810037</v>
          </cell>
          <cell r="B5757" t="str">
            <v>16810037 Deferred tax on Hedging Reserve-Interest rate swap</v>
          </cell>
          <cell r="C5757">
            <v>0</v>
          </cell>
          <cell r="D5757">
            <v>0</v>
          </cell>
          <cell r="E5757">
            <v>0</v>
          </cell>
          <cell r="F5757">
            <v>0</v>
          </cell>
          <cell r="G5757">
            <v>0</v>
          </cell>
          <cell r="H5757">
            <v>0</v>
          </cell>
          <cell r="I5757">
            <v>0</v>
          </cell>
          <cell r="J5757">
            <v>0</v>
          </cell>
          <cell r="K5757">
            <v>0</v>
          </cell>
          <cell r="L5757">
            <v>0</v>
          </cell>
          <cell r="M5757">
            <v>0</v>
          </cell>
          <cell r="N5757">
            <v>0</v>
          </cell>
          <cell r="O5757">
            <v>0</v>
          </cell>
          <cell r="P5757">
            <v>0</v>
          </cell>
          <cell r="Q5757">
            <v>0</v>
          </cell>
          <cell r="R5757">
            <v>0</v>
          </cell>
          <cell r="S5757">
            <v>0</v>
          </cell>
          <cell r="T5757">
            <v>0</v>
          </cell>
        </row>
        <row r="5758">
          <cell r="A5758">
            <v>16810038</v>
          </cell>
          <cell r="B5758" t="str">
            <v>16810038 Deferred tax on Hedging Reserve - Commodity</v>
          </cell>
          <cell r="C5758">
            <v>0</v>
          </cell>
          <cell r="D5758">
            <v>0</v>
          </cell>
          <cell r="E5758">
            <v>0</v>
          </cell>
          <cell r="F5758">
            <v>0</v>
          </cell>
          <cell r="G5758">
            <v>0</v>
          </cell>
          <cell r="H5758">
            <v>0</v>
          </cell>
          <cell r="I5758">
            <v>0</v>
          </cell>
          <cell r="J5758">
            <v>0</v>
          </cell>
          <cell r="K5758">
            <v>0</v>
          </cell>
          <cell r="L5758">
            <v>0</v>
          </cell>
          <cell r="M5758">
            <v>0</v>
          </cell>
          <cell r="N5758">
            <v>0</v>
          </cell>
          <cell r="O5758">
            <v>0</v>
          </cell>
          <cell r="P5758">
            <v>0</v>
          </cell>
          <cell r="Q5758">
            <v>0</v>
          </cell>
          <cell r="R5758">
            <v>0</v>
          </cell>
          <cell r="S5758">
            <v>0</v>
          </cell>
          <cell r="T5758">
            <v>0</v>
          </cell>
        </row>
        <row r="5759">
          <cell r="A5759">
            <v>203</v>
          </cell>
          <cell r="B5759" t="str">
            <v>Long-Term Provisions.........................</v>
          </cell>
          <cell r="C5759">
            <v>-7852905521.8299999</v>
          </cell>
          <cell r="D5759">
            <v>-1686186985.97</v>
          </cell>
          <cell r="E5759">
            <v>-669095600.46000004</v>
          </cell>
          <cell r="F5759">
            <v>-879681717.79999995</v>
          </cell>
          <cell r="G5759">
            <v>-531431054.64999998</v>
          </cell>
          <cell r="H5759">
            <v>0</v>
          </cell>
          <cell r="I5759">
            <v>0</v>
          </cell>
          <cell r="J5759">
            <v>0</v>
          </cell>
          <cell r="K5759">
            <v>0</v>
          </cell>
          <cell r="L5759">
            <v>-68376923.989999995</v>
          </cell>
          <cell r="M5759">
            <v>-184658856.19999999</v>
          </cell>
          <cell r="N5759">
            <v>0</v>
          </cell>
          <cell r="O5759">
            <v>0</v>
          </cell>
          <cell r="P5759">
            <v>0</v>
          </cell>
          <cell r="Q5759">
            <v>0</v>
          </cell>
          <cell r="R5759">
            <v>0</v>
          </cell>
          <cell r="S5759">
            <v>0</v>
          </cell>
          <cell r="T5759">
            <v>-11872336660.9</v>
          </cell>
        </row>
        <row r="5760">
          <cell r="A5760">
            <v>209</v>
          </cell>
          <cell r="B5760" t="str">
            <v>Provision for Employee Benefits..............</v>
          </cell>
          <cell r="C5760">
            <v>-2836128011.3099999</v>
          </cell>
          <cell r="D5760">
            <v>-1143898416.98</v>
          </cell>
          <cell r="E5760">
            <v>-394747068.95999998</v>
          </cell>
          <cell r="F5760">
            <v>-879681717.79999995</v>
          </cell>
          <cell r="G5760">
            <v>-62107634.840000004</v>
          </cell>
          <cell r="H5760">
            <v>0</v>
          </cell>
          <cell r="I5760">
            <v>0</v>
          </cell>
          <cell r="J5760">
            <v>0</v>
          </cell>
          <cell r="K5760">
            <v>0</v>
          </cell>
          <cell r="L5760">
            <v>-68376923.989999995</v>
          </cell>
          <cell r="M5760">
            <v>-169702306.71000001</v>
          </cell>
          <cell r="N5760">
            <v>0</v>
          </cell>
          <cell r="O5760">
            <v>0</v>
          </cell>
          <cell r="P5760">
            <v>0</v>
          </cell>
          <cell r="Q5760">
            <v>0</v>
          </cell>
          <cell r="R5760">
            <v>0</v>
          </cell>
          <cell r="S5760">
            <v>0</v>
          </cell>
          <cell r="T5760">
            <v>-5554642080.5900002</v>
          </cell>
        </row>
        <row r="5761">
          <cell r="A5761">
            <v>217</v>
          </cell>
          <cell r="B5761" t="str">
            <v>Provision for Retirement Benefits............</v>
          </cell>
          <cell r="C5761">
            <v>-2717653512.6900001</v>
          </cell>
          <cell r="D5761">
            <v>-1093319140.98</v>
          </cell>
          <cell r="E5761">
            <v>-377464112.85000002</v>
          </cell>
          <cell r="F5761">
            <v>253380210.72</v>
          </cell>
          <cell r="G5761">
            <v>-59773741.399999999</v>
          </cell>
          <cell r="H5761">
            <v>0</v>
          </cell>
          <cell r="I5761">
            <v>0</v>
          </cell>
          <cell r="J5761">
            <v>0</v>
          </cell>
          <cell r="K5761">
            <v>0</v>
          </cell>
          <cell r="L5761">
            <v>-63657572.68</v>
          </cell>
          <cell r="M5761">
            <v>-168522517.71000001</v>
          </cell>
          <cell r="N5761">
            <v>0</v>
          </cell>
          <cell r="O5761">
            <v>0</v>
          </cell>
          <cell r="P5761">
            <v>0</v>
          </cell>
          <cell r="Q5761">
            <v>0</v>
          </cell>
          <cell r="R5761">
            <v>0</v>
          </cell>
          <cell r="S5761">
            <v>0</v>
          </cell>
          <cell r="T5761">
            <v>-4227010387.5900002</v>
          </cell>
        </row>
        <row r="5762">
          <cell r="A5762">
            <v>213</v>
          </cell>
          <cell r="B5762" t="str">
            <v>Provision for Gratuity.........</v>
          </cell>
          <cell r="C5762">
            <v>0.02</v>
          </cell>
          <cell r="D5762">
            <v>0.02</v>
          </cell>
          <cell r="E5762">
            <v>0</v>
          </cell>
          <cell r="F5762">
            <v>457477000.99000001</v>
          </cell>
          <cell r="G5762">
            <v>-0.01</v>
          </cell>
          <cell r="H5762">
            <v>0</v>
          </cell>
          <cell r="I5762">
            <v>0</v>
          </cell>
          <cell r="J5762">
            <v>0</v>
          </cell>
          <cell r="K5762">
            <v>0</v>
          </cell>
          <cell r="L5762">
            <v>0</v>
          </cell>
          <cell r="M5762">
            <v>-99536463.099999994</v>
          </cell>
          <cell r="N5762">
            <v>0</v>
          </cell>
          <cell r="O5762">
            <v>0</v>
          </cell>
          <cell r="P5762">
            <v>0</v>
          </cell>
          <cell r="Q5762">
            <v>0</v>
          </cell>
          <cell r="R5762">
            <v>0</v>
          </cell>
          <cell r="S5762">
            <v>0</v>
          </cell>
          <cell r="T5762">
            <v>357940537.92000002</v>
          </cell>
        </row>
        <row r="5763">
          <cell r="A5763">
            <v>16370001</v>
          </cell>
          <cell r="B5763" t="str">
            <v>16370001 Provision For Gratuity</v>
          </cell>
          <cell r="C5763">
            <v>-0.01</v>
          </cell>
          <cell r="D5763">
            <v>0.02</v>
          </cell>
          <cell r="E5763">
            <v>0</v>
          </cell>
          <cell r="F5763">
            <v>-9422379787.1599998</v>
          </cell>
          <cell r="G5763">
            <v>0</v>
          </cell>
          <cell r="H5763">
            <v>0</v>
          </cell>
          <cell r="I5763">
            <v>0</v>
          </cell>
          <cell r="J5763">
            <v>0</v>
          </cell>
          <cell r="K5763">
            <v>0</v>
          </cell>
          <cell r="L5763">
            <v>0</v>
          </cell>
          <cell r="M5763">
            <v>-216031730.34999999</v>
          </cell>
          <cell r="N5763">
            <v>0</v>
          </cell>
          <cell r="O5763">
            <v>0</v>
          </cell>
          <cell r="P5763">
            <v>0</v>
          </cell>
          <cell r="Q5763">
            <v>0</v>
          </cell>
          <cell r="R5763">
            <v>0</v>
          </cell>
          <cell r="S5763">
            <v>0</v>
          </cell>
          <cell r="T5763">
            <v>-9638411517.5</v>
          </cell>
        </row>
        <row r="5764">
          <cell r="A5764">
            <v>16370004</v>
          </cell>
          <cell r="B5764" t="str">
            <v>4*  Prov for Grat.Tranf</v>
          </cell>
          <cell r="C5764">
            <v>0</v>
          </cell>
          <cell r="D5764">
            <v>0</v>
          </cell>
          <cell r="E5764">
            <v>0</v>
          </cell>
          <cell r="F5764">
            <v>0</v>
          </cell>
          <cell r="G5764">
            <v>0</v>
          </cell>
          <cell r="H5764">
            <v>0</v>
          </cell>
          <cell r="I5764">
            <v>0</v>
          </cell>
          <cell r="J5764">
            <v>0</v>
          </cell>
          <cell r="K5764">
            <v>0</v>
          </cell>
          <cell r="L5764">
            <v>0</v>
          </cell>
          <cell r="M5764">
            <v>0</v>
          </cell>
          <cell r="N5764">
            <v>0</v>
          </cell>
          <cell r="O5764">
            <v>0</v>
          </cell>
          <cell r="P5764">
            <v>0</v>
          </cell>
          <cell r="Q5764">
            <v>0</v>
          </cell>
          <cell r="R5764">
            <v>0</v>
          </cell>
          <cell r="S5764">
            <v>0</v>
          </cell>
          <cell r="T5764">
            <v>0</v>
          </cell>
        </row>
        <row r="5765">
          <cell r="A5765">
            <v>16380001</v>
          </cell>
          <cell r="B5765" t="str">
            <v>16380001 Gratuity Trust Account</v>
          </cell>
          <cell r="C5765">
            <v>0.03</v>
          </cell>
          <cell r="D5765">
            <v>0</v>
          </cell>
          <cell r="E5765">
            <v>0</v>
          </cell>
          <cell r="F5765">
            <v>9879856788.1499996</v>
          </cell>
          <cell r="G5765">
            <v>-0.01</v>
          </cell>
          <cell r="H5765">
            <v>0</v>
          </cell>
          <cell r="I5765">
            <v>0</v>
          </cell>
          <cell r="J5765">
            <v>0</v>
          </cell>
          <cell r="K5765">
            <v>0</v>
          </cell>
          <cell r="L5765">
            <v>0</v>
          </cell>
          <cell r="M5765">
            <v>116495267.25</v>
          </cell>
          <cell r="N5765">
            <v>0</v>
          </cell>
          <cell r="O5765">
            <v>0</v>
          </cell>
          <cell r="P5765">
            <v>0</v>
          </cell>
          <cell r="Q5765">
            <v>0</v>
          </cell>
          <cell r="R5765">
            <v>0</v>
          </cell>
          <cell r="S5765">
            <v>0</v>
          </cell>
          <cell r="T5765">
            <v>9996352055.4200001</v>
          </cell>
        </row>
        <row r="5766">
          <cell r="A5766">
            <v>219</v>
          </cell>
          <cell r="B5766" t="str">
            <v>Provision for leave enc at retmnt/cessation..</v>
          </cell>
          <cell r="C5766">
            <v>-2717653512.71</v>
          </cell>
          <cell r="D5766">
            <v>-1093319141</v>
          </cell>
          <cell r="E5766">
            <v>-377464112.85000002</v>
          </cell>
          <cell r="F5766">
            <v>-204096790.27000001</v>
          </cell>
          <cell r="G5766">
            <v>-59773741.390000001</v>
          </cell>
          <cell r="H5766">
            <v>0</v>
          </cell>
          <cell r="I5766">
            <v>0</v>
          </cell>
          <cell r="J5766">
            <v>0</v>
          </cell>
          <cell r="K5766">
            <v>0</v>
          </cell>
          <cell r="L5766">
            <v>-63657572.68</v>
          </cell>
          <cell r="M5766">
            <v>-68986054.609999999</v>
          </cell>
          <cell r="N5766">
            <v>0</v>
          </cell>
          <cell r="O5766">
            <v>0</v>
          </cell>
          <cell r="P5766">
            <v>0</v>
          </cell>
          <cell r="Q5766">
            <v>0</v>
          </cell>
          <cell r="R5766">
            <v>0</v>
          </cell>
          <cell r="S5766">
            <v>0</v>
          </cell>
          <cell r="T5766">
            <v>-4584950925.5100002</v>
          </cell>
        </row>
        <row r="5767">
          <cell r="A5767">
            <v>17510001</v>
          </cell>
          <cell r="B5767" t="str">
            <v>17510001 Provision For Pl</v>
          </cell>
          <cell r="C5767">
            <v>-2270135195.5300002</v>
          </cell>
          <cell r="D5767">
            <v>-934410798.58000004</v>
          </cell>
          <cell r="E5767">
            <v>-315553514.75</v>
          </cell>
          <cell r="F5767">
            <v>-182298702.59</v>
          </cell>
          <cell r="G5767">
            <v>-51710541.640000001</v>
          </cell>
          <cell r="H5767">
            <v>0</v>
          </cell>
          <cell r="I5767">
            <v>0</v>
          </cell>
          <cell r="J5767">
            <v>0</v>
          </cell>
          <cell r="K5767">
            <v>0</v>
          </cell>
          <cell r="L5767">
            <v>-58008215.950000003</v>
          </cell>
          <cell r="M5767">
            <v>-64918114.5</v>
          </cell>
          <cell r="N5767">
            <v>0</v>
          </cell>
          <cell r="O5767">
            <v>0</v>
          </cell>
          <cell r="P5767">
            <v>0</v>
          </cell>
          <cell r="Q5767">
            <v>0</v>
          </cell>
          <cell r="R5767">
            <v>0</v>
          </cell>
          <cell r="S5767">
            <v>0</v>
          </cell>
          <cell r="T5767">
            <v>-3877035083.54</v>
          </cell>
        </row>
        <row r="5768">
          <cell r="A5768">
            <v>17510002</v>
          </cell>
          <cell r="B5768" t="str">
            <v>17510002 Provision For Sl</v>
          </cell>
          <cell r="C5768">
            <v>-288572833.13999999</v>
          </cell>
          <cell r="D5768">
            <v>-104789488.17</v>
          </cell>
          <cell r="E5768">
            <v>-34834052.649999999</v>
          </cell>
          <cell r="F5768">
            <v>-785211.79</v>
          </cell>
          <cell r="G5768">
            <v>3152.98</v>
          </cell>
          <cell r="H5768">
            <v>0</v>
          </cell>
          <cell r="I5768">
            <v>0</v>
          </cell>
          <cell r="J5768">
            <v>0</v>
          </cell>
          <cell r="K5768">
            <v>0</v>
          </cell>
          <cell r="L5768">
            <v>0</v>
          </cell>
          <cell r="M5768">
            <v>3332853.11</v>
          </cell>
          <cell r="N5768">
            <v>0</v>
          </cell>
          <cell r="O5768">
            <v>0</v>
          </cell>
          <cell r="P5768">
            <v>0</v>
          </cell>
          <cell r="Q5768">
            <v>0</v>
          </cell>
          <cell r="R5768">
            <v>0</v>
          </cell>
          <cell r="S5768">
            <v>0</v>
          </cell>
          <cell r="T5768">
            <v>-425645579.66000003</v>
          </cell>
        </row>
        <row r="5769">
          <cell r="A5769">
            <v>17510003</v>
          </cell>
          <cell r="B5769" t="str">
            <v>17510003 Provision For El</v>
          </cell>
          <cell r="C5769">
            <v>-158945484.03999999</v>
          </cell>
          <cell r="D5769">
            <v>-54118854.25</v>
          </cell>
          <cell r="E5769">
            <v>-27076545.449999999</v>
          </cell>
          <cell r="F5769">
            <v>-21012875.890000001</v>
          </cell>
          <cell r="G5769">
            <v>-8066352.7300000004</v>
          </cell>
          <cell r="H5769">
            <v>0</v>
          </cell>
          <cell r="I5769">
            <v>0</v>
          </cell>
          <cell r="J5769">
            <v>0</v>
          </cell>
          <cell r="K5769">
            <v>0</v>
          </cell>
          <cell r="L5769">
            <v>-5649356.7300000004</v>
          </cell>
          <cell r="M5769">
            <v>-7400793.2199999997</v>
          </cell>
          <cell r="N5769">
            <v>0</v>
          </cell>
          <cell r="O5769">
            <v>0</v>
          </cell>
          <cell r="P5769">
            <v>0</v>
          </cell>
          <cell r="Q5769">
            <v>0</v>
          </cell>
          <cell r="R5769">
            <v>0</v>
          </cell>
          <cell r="S5769">
            <v>0</v>
          </cell>
          <cell r="T5769">
            <v>-282270262.31</v>
          </cell>
        </row>
        <row r="5770">
          <cell r="A5770">
            <v>17510016</v>
          </cell>
          <cell r="B5770" t="str">
            <v>4*  Prov for PL Tranf</v>
          </cell>
          <cell r="C5770">
            <v>0</v>
          </cell>
          <cell r="D5770">
            <v>0</v>
          </cell>
          <cell r="E5770">
            <v>0</v>
          </cell>
          <cell r="F5770">
            <v>0</v>
          </cell>
          <cell r="G5770">
            <v>0</v>
          </cell>
          <cell r="H5770">
            <v>0</v>
          </cell>
          <cell r="I5770">
            <v>0</v>
          </cell>
          <cell r="J5770">
            <v>0</v>
          </cell>
          <cell r="K5770">
            <v>0</v>
          </cell>
          <cell r="L5770">
            <v>0</v>
          </cell>
          <cell r="M5770">
            <v>0</v>
          </cell>
          <cell r="N5770">
            <v>0</v>
          </cell>
          <cell r="O5770">
            <v>0</v>
          </cell>
          <cell r="P5770">
            <v>0</v>
          </cell>
          <cell r="Q5770">
            <v>0</v>
          </cell>
          <cell r="R5770">
            <v>0</v>
          </cell>
          <cell r="S5770">
            <v>0</v>
          </cell>
          <cell r="T5770">
            <v>0</v>
          </cell>
        </row>
        <row r="5771">
          <cell r="A5771">
            <v>218</v>
          </cell>
          <cell r="B5771" t="str">
            <v>Provision for Post Retirement Benefits.......</v>
          </cell>
          <cell r="C5771">
            <v>-118474498.62</v>
          </cell>
          <cell r="D5771">
            <v>-50579276</v>
          </cell>
          <cell r="E5771">
            <v>-17282956.109999999</v>
          </cell>
          <cell r="F5771">
            <v>-1133061928.52</v>
          </cell>
          <cell r="G5771">
            <v>-2333893.44</v>
          </cell>
          <cell r="H5771">
            <v>0</v>
          </cell>
          <cell r="I5771">
            <v>0</v>
          </cell>
          <cell r="J5771">
            <v>0</v>
          </cell>
          <cell r="K5771">
            <v>0</v>
          </cell>
          <cell r="L5771">
            <v>-4719351.3099999996</v>
          </cell>
          <cell r="M5771">
            <v>-1179789</v>
          </cell>
          <cell r="N5771">
            <v>0</v>
          </cell>
          <cell r="O5771">
            <v>0</v>
          </cell>
          <cell r="P5771">
            <v>0</v>
          </cell>
          <cell r="Q5771">
            <v>0</v>
          </cell>
          <cell r="R5771">
            <v>0</v>
          </cell>
          <cell r="S5771">
            <v>0</v>
          </cell>
          <cell r="T5771">
            <v>-1327631693</v>
          </cell>
        </row>
        <row r="5772">
          <cell r="A5772">
            <v>16380002</v>
          </cell>
          <cell r="B5772" t="str">
            <v>16380002 Provision Defined Obligation benefit for Senior Mg</v>
          </cell>
          <cell r="C5772">
            <v>0</v>
          </cell>
          <cell r="D5772">
            <v>0</v>
          </cell>
          <cell r="E5772">
            <v>0</v>
          </cell>
          <cell r="F5772">
            <v>-1076450114</v>
          </cell>
          <cell r="G5772">
            <v>0</v>
          </cell>
          <cell r="H5772">
            <v>0</v>
          </cell>
          <cell r="I5772">
            <v>0</v>
          </cell>
          <cell r="J5772">
            <v>0</v>
          </cell>
          <cell r="K5772">
            <v>0</v>
          </cell>
          <cell r="L5772">
            <v>0</v>
          </cell>
          <cell r="M5772">
            <v>0</v>
          </cell>
          <cell r="N5772">
            <v>0</v>
          </cell>
          <cell r="O5772">
            <v>0</v>
          </cell>
          <cell r="P5772">
            <v>0</v>
          </cell>
          <cell r="Q5772">
            <v>0</v>
          </cell>
          <cell r="R5772">
            <v>0</v>
          </cell>
          <cell r="S5772">
            <v>0</v>
          </cell>
          <cell r="T5772">
            <v>-1076450114</v>
          </cell>
        </row>
        <row r="5773">
          <cell r="A5773">
            <v>16450103</v>
          </cell>
          <cell r="B5773" t="str">
            <v>16450103 Provision for Post retirement benefits - Medical</v>
          </cell>
          <cell r="C5773">
            <v>-118474498.62</v>
          </cell>
          <cell r="D5773">
            <v>-50579276</v>
          </cell>
          <cell r="E5773">
            <v>-17282956.109999999</v>
          </cell>
          <cell r="F5773">
            <v>-56611814.520000003</v>
          </cell>
          <cell r="G5773">
            <v>-2333893.44</v>
          </cell>
          <cell r="H5773">
            <v>0</v>
          </cell>
          <cell r="I5773">
            <v>0</v>
          </cell>
          <cell r="J5773">
            <v>0</v>
          </cell>
          <cell r="K5773">
            <v>0</v>
          </cell>
          <cell r="L5773">
            <v>-4719351.3099999996</v>
          </cell>
          <cell r="M5773">
            <v>-1179789</v>
          </cell>
          <cell r="N5773">
            <v>0</v>
          </cell>
          <cell r="O5773">
            <v>0</v>
          </cell>
          <cell r="P5773">
            <v>0</v>
          </cell>
          <cell r="Q5773">
            <v>0</v>
          </cell>
          <cell r="R5773">
            <v>0</v>
          </cell>
          <cell r="S5773">
            <v>0</v>
          </cell>
          <cell r="T5773">
            <v>-251181579</v>
          </cell>
        </row>
        <row r="5774">
          <cell r="A5774">
            <v>16450901</v>
          </cell>
          <cell r="B5774" t="str">
            <v>16450901 Ind-AS  LT Provision for employee benefits</v>
          </cell>
          <cell r="C5774">
            <v>0</v>
          </cell>
          <cell r="D5774">
            <v>0</v>
          </cell>
          <cell r="E5774">
            <v>0</v>
          </cell>
          <cell r="F5774">
            <v>0</v>
          </cell>
          <cell r="G5774">
            <v>0</v>
          </cell>
          <cell r="H5774">
            <v>0</v>
          </cell>
          <cell r="I5774">
            <v>0</v>
          </cell>
          <cell r="J5774">
            <v>0</v>
          </cell>
          <cell r="K5774">
            <v>0</v>
          </cell>
          <cell r="L5774">
            <v>0</v>
          </cell>
          <cell r="M5774">
            <v>0</v>
          </cell>
          <cell r="N5774">
            <v>0</v>
          </cell>
          <cell r="O5774">
            <v>0</v>
          </cell>
          <cell r="P5774">
            <v>0</v>
          </cell>
          <cell r="Q5774">
            <v>0</v>
          </cell>
          <cell r="R5774">
            <v>0</v>
          </cell>
          <cell r="S5774">
            <v>0</v>
          </cell>
          <cell r="T5774">
            <v>0</v>
          </cell>
        </row>
        <row r="5775">
          <cell r="A5775">
            <v>207</v>
          </cell>
          <cell r="B5775" t="str">
            <v>Provision for Gratuity</v>
          </cell>
          <cell r="C5775">
            <v>0</v>
          </cell>
          <cell r="D5775">
            <v>0</v>
          </cell>
          <cell r="E5775">
            <v>0</v>
          </cell>
          <cell r="F5775">
            <v>0</v>
          </cell>
          <cell r="G5775">
            <v>0</v>
          </cell>
          <cell r="H5775">
            <v>0</v>
          </cell>
          <cell r="I5775">
            <v>0</v>
          </cell>
          <cell r="J5775">
            <v>0</v>
          </cell>
          <cell r="K5775">
            <v>0</v>
          </cell>
          <cell r="L5775">
            <v>0</v>
          </cell>
          <cell r="M5775">
            <v>0</v>
          </cell>
          <cell r="N5775">
            <v>0</v>
          </cell>
          <cell r="O5775">
            <v>0</v>
          </cell>
          <cell r="P5775">
            <v>0</v>
          </cell>
          <cell r="Q5775">
            <v>0</v>
          </cell>
          <cell r="R5775">
            <v>0</v>
          </cell>
          <cell r="S5775">
            <v>0</v>
          </cell>
          <cell r="T5775">
            <v>0</v>
          </cell>
        </row>
        <row r="5776">
          <cell r="A5776">
            <v>17510005</v>
          </cell>
          <cell r="B5776" t="str">
            <v>17510005 Provision for Gratuity – Non Funded</v>
          </cell>
          <cell r="C5776">
            <v>0</v>
          </cell>
          <cell r="D5776">
            <v>0</v>
          </cell>
          <cell r="E5776">
            <v>0</v>
          </cell>
          <cell r="F5776">
            <v>0</v>
          </cell>
          <cell r="G5776">
            <v>0</v>
          </cell>
          <cell r="H5776">
            <v>0</v>
          </cell>
          <cell r="I5776">
            <v>0</v>
          </cell>
          <cell r="J5776">
            <v>0</v>
          </cell>
          <cell r="K5776">
            <v>0</v>
          </cell>
          <cell r="L5776">
            <v>0</v>
          </cell>
          <cell r="M5776">
            <v>0</v>
          </cell>
          <cell r="N5776">
            <v>0</v>
          </cell>
          <cell r="O5776">
            <v>0</v>
          </cell>
          <cell r="P5776">
            <v>0</v>
          </cell>
          <cell r="Q5776">
            <v>0</v>
          </cell>
          <cell r="R5776">
            <v>0</v>
          </cell>
          <cell r="S5776">
            <v>0</v>
          </cell>
          <cell r="T5776">
            <v>0</v>
          </cell>
        </row>
        <row r="5777">
          <cell r="A5777">
            <v>210</v>
          </cell>
          <cell r="B5777" t="str">
            <v>Provision : Warranty</v>
          </cell>
          <cell r="C5777">
            <v>-4781735141.5799999</v>
          </cell>
          <cell r="D5777">
            <v>-471405985.99000001</v>
          </cell>
          <cell r="E5777">
            <v>-267869666.72999999</v>
          </cell>
          <cell r="F5777">
            <v>0</v>
          </cell>
          <cell r="G5777">
            <v>-432400773.81</v>
          </cell>
          <cell r="H5777">
            <v>0</v>
          </cell>
          <cell r="I5777">
            <v>0</v>
          </cell>
          <cell r="J5777">
            <v>0</v>
          </cell>
          <cell r="K5777">
            <v>0</v>
          </cell>
          <cell r="L5777">
            <v>0</v>
          </cell>
          <cell r="M5777">
            <v>-14951312.359999999</v>
          </cell>
          <cell r="N5777">
            <v>0</v>
          </cell>
          <cell r="O5777">
            <v>0</v>
          </cell>
          <cell r="P5777">
            <v>0</v>
          </cell>
          <cell r="Q5777">
            <v>0</v>
          </cell>
          <cell r="R5777">
            <v>0</v>
          </cell>
          <cell r="S5777">
            <v>0</v>
          </cell>
          <cell r="T5777">
            <v>-5968362880.4700003</v>
          </cell>
          <cell r="U5777">
            <v>-59683.628804700005</v>
          </cell>
        </row>
        <row r="5778">
          <cell r="A5778">
            <v>17520001</v>
          </cell>
          <cell r="B5778" t="str">
            <v>17520001 Provision For Warranties - Domestic</v>
          </cell>
          <cell r="C5778">
            <v>-4731461424.1400003</v>
          </cell>
          <cell r="D5778">
            <v>-71935295.700000003</v>
          </cell>
          <cell r="E5778">
            <v>-334384046.73000002</v>
          </cell>
          <cell r="F5778">
            <v>0</v>
          </cell>
          <cell r="G5778">
            <v>-137310704.88999999</v>
          </cell>
          <cell r="H5778">
            <v>0</v>
          </cell>
          <cell r="I5778">
            <v>0</v>
          </cell>
          <cell r="J5778">
            <v>0</v>
          </cell>
          <cell r="K5778">
            <v>0</v>
          </cell>
          <cell r="L5778">
            <v>0</v>
          </cell>
          <cell r="M5778">
            <v>-29785199.32</v>
          </cell>
          <cell r="N5778">
            <v>0</v>
          </cell>
          <cell r="O5778">
            <v>0</v>
          </cell>
          <cell r="P5778">
            <v>0</v>
          </cell>
          <cell r="Q5778">
            <v>0</v>
          </cell>
          <cell r="R5778">
            <v>0</v>
          </cell>
          <cell r="S5778">
            <v>0</v>
          </cell>
          <cell r="T5778">
            <v>-5304876670.7799997</v>
          </cell>
        </row>
        <row r="5779">
          <cell r="A5779">
            <v>17520002</v>
          </cell>
          <cell r="B5779" t="str">
            <v>17520002 Provision For Warranties - Export</v>
          </cell>
          <cell r="C5779">
            <v>-1042883715.26</v>
          </cell>
          <cell r="D5779">
            <v>-484457360.07999998</v>
          </cell>
          <cell r="E5779">
            <v>-774487</v>
          </cell>
          <cell r="F5779">
            <v>0</v>
          </cell>
          <cell r="G5779">
            <v>-302102979.92000002</v>
          </cell>
          <cell r="H5779">
            <v>0</v>
          </cell>
          <cell r="I5779">
            <v>0</v>
          </cell>
          <cell r="J5779">
            <v>0</v>
          </cell>
          <cell r="K5779">
            <v>0</v>
          </cell>
          <cell r="L5779">
            <v>0</v>
          </cell>
          <cell r="M5779">
            <v>0</v>
          </cell>
          <cell r="N5779">
            <v>0</v>
          </cell>
          <cell r="O5779">
            <v>0</v>
          </cell>
          <cell r="P5779">
            <v>0</v>
          </cell>
          <cell r="Q5779">
            <v>0</v>
          </cell>
          <cell r="R5779">
            <v>0</v>
          </cell>
          <cell r="S5779">
            <v>0</v>
          </cell>
          <cell r="T5779">
            <v>-1830218542.26</v>
          </cell>
        </row>
        <row r="5780">
          <cell r="A5780">
            <v>17520013</v>
          </cell>
          <cell r="B5780" t="str">
            <v>Provision for GFHE Warranty</v>
          </cell>
          <cell r="C5780">
            <v>-452417.26</v>
          </cell>
          <cell r="D5780">
            <v>0</v>
          </cell>
          <cell r="E5780">
            <v>0</v>
          </cell>
          <cell r="F5780">
            <v>0</v>
          </cell>
          <cell r="G5780">
            <v>0</v>
          </cell>
          <cell r="H5780">
            <v>0</v>
          </cell>
          <cell r="I5780">
            <v>0</v>
          </cell>
          <cell r="J5780">
            <v>0</v>
          </cell>
          <cell r="K5780">
            <v>0</v>
          </cell>
          <cell r="L5780">
            <v>0</v>
          </cell>
          <cell r="M5780">
            <v>0</v>
          </cell>
          <cell r="N5780">
            <v>0</v>
          </cell>
          <cell r="O5780">
            <v>0</v>
          </cell>
          <cell r="P5780">
            <v>0</v>
          </cell>
          <cell r="Q5780">
            <v>0</v>
          </cell>
          <cell r="R5780">
            <v>0</v>
          </cell>
          <cell r="S5780">
            <v>0</v>
          </cell>
          <cell r="T5780">
            <v>-452417.26</v>
          </cell>
        </row>
        <row r="5781">
          <cell r="A5781">
            <v>17520014</v>
          </cell>
          <cell r="B5781" t="str">
            <v>Provision for Spares Warranty</v>
          </cell>
          <cell r="C5781">
            <v>-348136.8</v>
          </cell>
          <cell r="D5781">
            <v>0</v>
          </cell>
          <cell r="E5781">
            <v>0</v>
          </cell>
          <cell r="F5781">
            <v>0</v>
          </cell>
          <cell r="G5781">
            <v>0</v>
          </cell>
          <cell r="H5781">
            <v>0</v>
          </cell>
          <cell r="I5781">
            <v>0</v>
          </cell>
          <cell r="J5781">
            <v>0</v>
          </cell>
          <cell r="K5781">
            <v>0</v>
          </cell>
          <cell r="L5781">
            <v>0</v>
          </cell>
          <cell r="M5781">
            <v>0</v>
          </cell>
          <cell r="N5781">
            <v>0</v>
          </cell>
          <cell r="O5781">
            <v>0</v>
          </cell>
          <cell r="P5781">
            <v>0</v>
          </cell>
          <cell r="Q5781">
            <v>0</v>
          </cell>
          <cell r="R5781">
            <v>0</v>
          </cell>
          <cell r="S5781">
            <v>0</v>
          </cell>
          <cell r="T5781">
            <v>-348136.8</v>
          </cell>
        </row>
        <row r="5782">
          <cell r="A5782">
            <v>17520091</v>
          </cell>
          <cell r="B5782" t="str">
            <v>17520091 Provision For Warranties -  Adjustment</v>
          </cell>
          <cell r="C5782">
            <v>0</v>
          </cell>
          <cell r="D5782">
            <v>0</v>
          </cell>
          <cell r="E5782">
            <v>0</v>
          </cell>
          <cell r="F5782">
            <v>0</v>
          </cell>
          <cell r="G5782">
            <v>0</v>
          </cell>
          <cell r="H5782">
            <v>0</v>
          </cell>
          <cell r="I5782">
            <v>0</v>
          </cell>
          <cell r="J5782">
            <v>0</v>
          </cell>
          <cell r="K5782">
            <v>0</v>
          </cell>
          <cell r="L5782">
            <v>0</v>
          </cell>
          <cell r="M5782">
            <v>11949419.08</v>
          </cell>
          <cell r="N5782">
            <v>0</v>
          </cell>
          <cell r="O5782">
            <v>0</v>
          </cell>
          <cell r="P5782">
            <v>0</v>
          </cell>
          <cell r="Q5782">
            <v>0</v>
          </cell>
          <cell r="R5782">
            <v>0</v>
          </cell>
          <cell r="S5782">
            <v>0</v>
          </cell>
          <cell r="T5782">
            <v>11949419.08</v>
          </cell>
        </row>
        <row r="5783">
          <cell r="A5783">
            <v>17520098</v>
          </cell>
          <cell r="B5783" t="str">
            <v>17520098 Warranty Payable Adj.</v>
          </cell>
          <cell r="C5783">
            <v>0</v>
          </cell>
          <cell r="D5783">
            <v>0</v>
          </cell>
          <cell r="E5783">
            <v>0</v>
          </cell>
          <cell r="F5783">
            <v>0</v>
          </cell>
          <cell r="G5783">
            <v>0</v>
          </cell>
          <cell r="H5783">
            <v>0</v>
          </cell>
          <cell r="I5783">
            <v>0</v>
          </cell>
          <cell r="J5783">
            <v>0</v>
          </cell>
          <cell r="K5783">
            <v>0</v>
          </cell>
          <cell r="L5783">
            <v>0</v>
          </cell>
          <cell r="M5783">
            <v>0</v>
          </cell>
          <cell r="N5783">
            <v>0</v>
          </cell>
          <cell r="O5783">
            <v>0</v>
          </cell>
          <cell r="P5783">
            <v>0</v>
          </cell>
          <cell r="Q5783">
            <v>0</v>
          </cell>
          <cell r="R5783">
            <v>0</v>
          </cell>
          <cell r="S5783">
            <v>0</v>
          </cell>
          <cell r="T5783">
            <v>0</v>
          </cell>
        </row>
        <row r="5784">
          <cell r="A5784">
            <v>17520902</v>
          </cell>
          <cell r="B5784" t="str">
            <v>17520902 Ind-AS  Provision for warranty Non Current</v>
          </cell>
          <cell r="C5784">
            <v>993410551.88</v>
          </cell>
          <cell r="D5784">
            <v>84986669.790000007</v>
          </cell>
          <cell r="E5784">
            <v>67288867</v>
          </cell>
          <cell r="F5784">
            <v>0</v>
          </cell>
          <cell r="G5784">
            <v>7012911</v>
          </cell>
          <cell r="H5784">
            <v>0</v>
          </cell>
          <cell r="I5784">
            <v>0</v>
          </cell>
          <cell r="J5784">
            <v>0</v>
          </cell>
          <cell r="K5784">
            <v>0</v>
          </cell>
          <cell r="L5784">
            <v>0</v>
          </cell>
          <cell r="M5784">
            <v>2884467.88</v>
          </cell>
          <cell r="N5784">
            <v>0</v>
          </cell>
          <cell r="O5784">
            <v>0</v>
          </cell>
          <cell r="P5784">
            <v>0</v>
          </cell>
          <cell r="Q5784">
            <v>0</v>
          </cell>
          <cell r="R5784">
            <v>0</v>
          </cell>
          <cell r="S5784">
            <v>0</v>
          </cell>
          <cell r="T5784">
            <v>1155583467.55</v>
          </cell>
        </row>
        <row r="5785">
          <cell r="A5785">
            <v>211</v>
          </cell>
          <cell r="B5785" t="str">
            <v>Provision Others</v>
          </cell>
          <cell r="C5785">
            <v>-235042368.94</v>
          </cell>
          <cell r="D5785">
            <v>-70882583</v>
          </cell>
          <cell r="E5785">
            <v>-6478864.7699999996</v>
          </cell>
          <cell r="F5785">
            <v>0</v>
          </cell>
          <cell r="G5785">
            <v>-36922646</v>
          </cell>
          <cell r="H5785">
            <v>0</v>
          </cell>
          <cell r="I5785">
            <v>0</v>
          </cell>
          <cell r="J5785">
            <v>0</v>
          </cell>
          <cell r="K5785">
            <v>0</v>
          </cell>
          <cell r="L5785">
            <v>0</v>
          </cell>
          <cell r="M5785">
            <v>-5237.13</v>
          </cell>
          <cell r="N5785">
            <v>0</v>
          </cell>
          <cell r="O5785">
            <v>0</v>
          </cell>
          <cell r="P5785">
            <v>0</v>
          </cell>
          <cell r="Q5785">
            <v>0</v>
          </cell>
          <cell r="R5785">
            <v>0</v>
          </cell>
          <cell r="S5785">
            <v>0</v>
          </cell>
          <cell r="T5785">
            <v>-349331699.83999997</v>
          </cell>
          <cell r="U5785">
            <v>-3493.3169983999996</v>
          </cell>
        </row>
        <row r="5786">
          <cell r="A5786">
            <v>16450195</v>
          </cell>
          <cell r="B5786" t="str">
            <v>16450195 Service Coupon Liab-NonCurrent</v>
          </cell>
          <cell r="C5786">
            <v>-272978095.91000003</v>
          </cell>
          <cell r="D5786">
            <v>-81701581</v>
          </cell>
          <cell r="E5786">
            <v>-7421395.9900000002</v>
          </cell>
          <cell r="F5786">
            <v>0</v>
          </cell>
          <cell r="G5786">
            <v>-43120636</v>
          </cell>
          <cell r="H5786">
            <v>0</v>
          </cell>
          <cell r="I5786">
            <v>0</v>
          </cell>
          <cell r="J5786">
            <v>0</v>
          </cell>
          <cell r="K5786">
            <v>0</v>
          </cell>
          <cell r="L5786">
            <v>0</v>
          </cell>
          <cell r="M5786">
            <v>0</v>
          </cell>
          <cell r="N5786">
            <v>0</v>
          </cell>
          <cell r="O5786">
            <v>0</v>
          </cell>
          <cell r="P5786">
            <v>0</v>
          </cell>
          <cell r="Q5786">
            <v>0</v>
          </cell>
          <cell r="R5786">
            <v>0</v>
          </cell>
          <cell r="S5786">
            <v>0</v>
          </cell>
          <cell r="T5786">
            <v>-405221708.89999998</v>
          </cell>
        </row>
        <row r="5787">
          <cell r="A5787">
            <v>16450903</v>
          </cell>
          <cell r="B5787" t="str">
            <v>16450903 Ind-AS  Provision for Service coupoun Non Current</v>
          </cell>
          <cell r="C5787">
            <v>37935725.969999999</v>
          </cell>
          <cell r="D5787">
            <v>10818998</v>
          </cell>
          <cell r="E5787">
            <v>942531.22</v>
          </cell>
          <cell r="F5787">
            <v>0</v>
          </cell>
          <cell r="G5787">
            <v>6197990</v>
          </cell>
          <cell r="H5787">
            <v>0</v>
          </cell>
          <cell r="I5787">
            <v>0</v>
          </cell>
          <cell r="J5787">
            <v>0</v>
          </cell>
          <cell r="K5787">
            <v>0</v>
          </cell>
          <cell r="L5787">
            <v>0</v>
          </cell>
          <cell r="M5787">
            <v>0</v>
          </cell>
          <cell r="N5787">
            <v>0</v>
          </cell>
          <cell r="O5787">
            <v>0</v>
          </cell>
          <cell r="P5787">
            <v>0</v>
          </cell>
          <cell r="Q5787">
            <v>0</v>
          </cell>
          <cell r="R5787">
            <v>0</v>
          </cell>
          <cell r="S5787">
            <v>0</v>
          </cell>
          <cell r="T5787">
            <v>55895245.189999998</v>
          </cell>
        </row>
        <row r="5788">
          <cell r="A5788">
            <v>16451903</v>
          </cell>
          <cell r="B5788" t="str">
            <v>16451903 Ind-AS  NC Service Coupon Liab-NonCurrent</v>
          </cell>
          <cell r="C5788">
            <v>1</v>
          </cell>
          <cell r="D5788">
            <v>0</v>
          </cell>
          <cell r="E5788">
            <v>0</v>
          </cell>
          <cell r="F5788">
            <v>0</v>
          </cell>
          <cell r="G5788">
            <v>0</v>
          </cell>
          <cell r="H5788">
            <v>0</v>
          </cell>
          <cell r="I5788">
            <v>0</v>
          </cell>
          <cell r="J5788">
            <v>0</v>
          </cell>
          <cell r="K5788">
            <v>0</v>
          </cell>
          <cell r="L5788">
            <v>0</v>
          </cell>
          <cell r="M5788">
            <v>-5237.13</v>
          </cell>
          <cell r="N5788">
            <v>0</v>
          </cell>
          <cell r="O5788">
            <v>0</v>
          </cell>
          <cell r="P5788">
            <v>0</v>
          </cell>
          <cell r="Q5788">
            <v>0</v>
          </cell>
          <cell r="R5788">
            <v>0</v>
          </cell>
          <cell r="S5788">
            <v>0</v>
          </cell>
          <cell r="T5788">
            <v>-5236.13</v>
          </cell>
        </row>
        <row r="5789">
          <cell r="A5789">
            <v>17540971</v>
          </cell>
          <cell r="B5789" t="str">
            <v>17540971 Ind AS Non-Financial Provision - Others Bal Trf to</v>
          </cell>
          <cell r="C5789">
            <v>0</v>
          </cell>
          <cell r="D5789">
            <v>0</v>
          </cell>
          <cell r="E5789">
            <v>0</v>
          </cell>
          <cell r="F5789">
            <v>0</v>
          </cell>
          <cell r="G5789">
            <v>0</v>
          </cell>
          <cell r="H5789">
            <v>0</v>
          </cell>
          <cell r="I5789">
            <v>0</v>
          </cell>
          <cell r="J5789">
            <v>0</v>
          </cell>
          <cell r="K5789">
            <v>0</v>
          </cell>
          <cell r="L5789">
            <v>0</v>
          </cell>
          <cell r="M5789">
            <v>0</v>
          </cell>
          <cell r="N5789">
            <v>0</v>
          </cell>
          <cell r="O5789">
            <v>0</v>
          </cell>
          <cell r="P5789">
            <v>0</v>
          </cell>
          <cell r="Q5789">
            <v>0</v>
          </cell>
          <cell r="R5789">
            <v>0</v>
          </cell>
          <cell r="S5789">
            <v>0</v>
          </cell>
          <cell r="T5789">
            <v>0</v>
          </cell>
        </row>
        <row r="5790">
          <cell r="A5790">
            <v>17540006</v>
          </cell>
          <cell r="B5790" t="str">
            <v>17540006 Provision - Others</v>
          </cell>
          <cell r="C5790">
            <v>0</v>
          </cell>
          <cell r="D5790">
            <v>0</v>
          </cell>
          <cell r="E5790">
            <v>0</v>
          </cell>
          <cell r="F5790">
            <v>0</v>
          </cell>
          <cell r="G5790">
            <v>0</v>
          </cell>
          <cell r="H5790">
            <v>0</v>
          </cell>
          <cell r="I5790">
            <v>0</v>
          </cell>
          <cell r="J5790">
            <v>0</v>
          </cell>
          <cell r="K5790">
            <v>0</v>
          </cell>
          <cell r="L5790">
            <v>0</v>
          </cell>
          <cell r="M5790">
            <v>0</v>
          </cell>
          <cell r="N5790">
            <v>0</v>
          </cell>
          <cell r="O5790">
            <v>0</v>
          </cell>
          <cell r="P5790">
            <v>0</v>
          </cell>
          <cell r="Q5790">
            <v>0</v>
          </cell>
          <cell r="R5790">
            <v>0</v>
          </cell>
          <cell r="S5790">
            <v>0</v>
          </cell>
          <cell r="T5790">
            <v>0</v>
          </cell>
        </row>
        <row r="5791">
          <cell r="A5791">
            <v>17620001</v>
          </cell>
          <cell r="B5791" t="str">
            <v>17620001 Provision For Premium Payable - Debenture</v>
          </cell>
          <cell r="C5791">
            <v>0</v>
          </cell>
          <cell r="D5791">
            <v>0</v>
          </cell>
          <cell r="E5791">
            <v>0</v>
          </cell>
          <cell r="F5791">
            <v>0</v>
          </cell>
          <cell r="G5791">
            <v>0</v>
          </cell>
          <cell r="H5791">
            <v>0</v>
          </cell>
          <cell r="I5791">
            <v>0</v>
          </cell>
          <cell r="J5791">
            <v>0</v>
          </cell>
          <cell r="K5791">
            <v>0</v>
          </cell>
          <cell r="L5791">
            <v>0</v>
          </cell>
          <cell r="M5791">
            <v>0</v>
          </cell>
          <cell r="N5791">
            <v>0</v>
          </cell>
          <cell r="O5791">
            <v>0</v>
          </cell>
          <cell r="P5791">
            <v>0</v>
          </cell>
          <cell r="Q5791">
            <v>0</v>
          </cell>
          <cell r="R5791">
            <v>0</v>
          </cell>
          <cell r="S5791">
            <v>0</v>
          </cell>
          <cell r="T5791">
            <v>0</v>
          </cell>
        </row>
        <row r="5792">
          <cell r="A5792">
            <v>17620002</v>
          </cell>
          <cell r="B5792" t="str">
            <v>17620002 Provision For Premium Payable - Fccb</v>
          </cell>
          <cell r="C5792">
            <v>0</v>
          </cell>
          <cell r="D5792">
            <v>0</v>
          </cell>
          <cell r="E5792">
            <v>0</v>
          </cell>
          <cell r="F5792">
            <v>0</v>
          </cell>
          <cell r="G5792">
            <v>0</v>
          </cell>
          <cell r="H5792">
            <v>0</v>
          </cell>
          <cell r="I5792">
            <v>0</v>
          </cell>
          <cell r="J5792">
            <v>0</v>
          </cell>
          <cell r="K5792">
            <v>0</v>
          </cell>
          <cell r="L5792">
            <v>0</v>
          </cell>
          <cell r="M5792">
            <v>0</v>
          </cell>
          <cell r="N5792">
            <v>0</v>
          </cell>
          <cell r="O5792">
            <v>0</v>
          </cell>
          <cell r="P5792">
            <v>0</v>
          </cell>
          <cell r="Q5792">
            <v>0</v>
          </cell>
          <cell r="R5792">
            <v>0</v>
          </cell>
          <cell r="S5792">
            <v>0</v>
          </cell>
          <cell r="T5792">
            <v>0</v>
          </cell>
        </row>
        <row r="5793">
          <cell r="A5793">
            <v>17620901</v>
          </cell>
          <cell r="B5793" t="str">
            <v>17620901 Ind-AS  LT Provision for Onerous Contracts (fin</v>
          </cell>
          <cell r="C5793">
            <v>0</v>
          </cell>
          <cell r="D5793">
            <v>0</v>
          </cell>
          <cell r="E5793">
            <v>0</v>
          </cell>
          <cell r="F5793">
            <v>0</v>
          </cell>
          <cell r="G5793">
            <v>0</v>
          </cell>
          <cell r="H5793">
            <v>0</v>
          </cell>
          <cell r="I5793">
            <v>0</v>
          </cell>
          <cell r="J5793">
            <v>0</v>
          </cell>
          <cell r="K5793">
            <v>0</v>
          </cell>
          <cell r="L5793">
            <v>0</v>
          </cell>
          <cell r="M5793">
            <v>0</v>
          </cell>
          <cell r="N5793">
            <v>0</v>
          </cell>
          <cell r="O5793">
            <v>0</v>
          </cell>
          <cell r="P5793">
            <v>0</v>
          </cell>
          <cell r="Q5793">
            <v>0</v>
          </cell>
          <cell r="R5793">
            <v>0</v>
          </cell>
          <cell r="S5793">
            <v>0</v>
          </cell>
          <cell r="T5793">
            <v>0</v>
          </cell>
        </row>
        <row r="5794">
          <cell r="A5794">
            <v>17640901</v>
          </cell>
          <cell r="B5794" t="str">
            <v>17640901 Ind-AS  LT Provision for decommissioning, resto</v>
          </cell>
          <cell r="C5794">
            <v>0</v>
          </cell>
          <cell r="D5794">
            <v>0</v>
          </cell>
          <cell r="E5794">
            <v>0</v>
          </cell>
          <cell r="F5794">
            <v>0</v>
          </cell>
          <cell r="G5794">
            <v>0</v>
          </cell>
          <cell r="H5794">
            <v>0</v>
          </cell>
          <cell r="I5794">
            <v>0</v>
          </cell>
          <cell r="J5794">
            <v>0</v>
          </cell>
          <cell r="K5794">
            <v>0</v>
          </cell>
          <cell r="L5794">
            <v>0</v>
          </cell>
          <cell r="M5794">
            <v>0</v>
          </cell>
          <cell r="N5794">
            <v>0</v>
          </cell>
          <cell r="O5794">
            <v>0</v>
          </cell>
          <cell r="P5794">
            <v>0</v>
          </cell>
          <cell r="Q5794">
            <v>0</v>
          </cell>
          <cell r="R5794">
            <v>0</v>
          </cell>
          <cell r="S5794">
            <v>0</v>
          </cell>
          <cell r="T5794">
            <v>0</v>
          </cell>
        </row>
        <row r="5795">
          <cell r="A5795">
            <v>17650901</v>
          </cell>
          <cell r="B5795" t="str">
            <v>17650901 Ind-AS  LT Restructuring Provision  (non-financ</v>
          </cell>
          <cell r="C5795">
            <v>0</v>
          </cell>
          <cell r="D5795">
            <v>0</v>
          </cell>
          <cell r="E5795">
            <v>0</v>
          </cell>
          <cell r="F5795">
            <v>0</v>
          </cell>
          <cell r="G5795">
            <v>0</v>
          </cell>
          <cell r="H5795">
            <v>0</v>
          </cell>
          <cell r="I5795">
            <v>0</v>
          </cell>
          <cell r="J5795">
            <v>0</v>
          </cell>
          <cell r="K5795">
            <v>0</v>
          </cell>
          <cell r="L5795">
            <v>0</v>
          </cell>
          <cell r="M5795">
            <v>0</v>
          </cell>
          <cell r="N5795">
            <v>0</v>
          </cell>
          <cell r="O5795">
            <v>0</v>
          </cell>
          <cell r="P5795">
            <v>0</v>
          </cell>
          <cell r="Q5795">
            <v>0</v>
          </cell>
          <cell r="R5795">
            <v>0</v>
          </cell>
          <cell r="S5795">
            <v>0</v>
          </cell>
          <cell r="T5795">
            <v>0</v>
          </cell>
        </row>
        <row r="5796">
          <cell r="A5796">
            <v>155</v>
          </cell>
          <cell r="B5796" t="str">
            <v>Non Current Non Financial Liability</v>
          </cell>
          <cell r="C5796">
            <v>-6504154722.4399996</v>
          </cell>
          <cell r="D5796">
            <v>-318648.64</v>
          </cell>
          <cell r="E5796">
            <v>0</v>
          </cell>
          <cell r="F5796">
            <v>0</v>
          </cell>
          <cell r="G5796">
            <v>-5739658.5599999996</v>
          </cell>
          <cell r="H5796">
            <v>0</v>
          </cell>
          <cell r="I5796">
            <v>0</v>
          </cell>
          <cell r="J5796">
            <v>0</v>
          </cell>
          <cell r="K5796">
            <v>0</v>
          </cell>
          <cell r="L5796">
            <v>0</v>
          </cell>
          <cell r="M5796">
            <v>0</v>
          </cell>
          <cell r="N5796">
            <v>0</v>
          </cell>
          <cell r="O5796">
            <v>0</v>
          </cell>
          <cell r="P5796">
            <v>0</v>
          </cell>
          <cell r="Q5796">
            <v>0</v>
          </cell>
          <cell r="R5796">
            <v>0</v>
          </cell>
          <cell r="S5796">
            <v>0</v>
          </cell>
          <cell r="T5796">
            <v>-6510213029.6400003</v>
          </cell>
        </row>
        <row r="5797">
          <cell r="A5797">
            <v>506</v>
          </cell>
          <cell r="B5797" t="str">
            <v>Other Non Current Non financial liabilities</v>
          </cell>
          <cell r="C5797">
            <v>-6504154722.4399996</v>
          </cell>
          <cell r="D5797">
            <v>-318648.64</v>
          </cell>
          <cell r="E5797">
            <v>0</v>
          </cell>
          <cell r="F5797">
            <v>0</v>
          </cell>
          <cell r="G5797">
            <v>-5739658.5599999996</v>
          </cell>
          <cell r="H5797">
            <v>0</v>
          </cell>
          <cell r="I5797">
            <v>0</v>
          </cell>
          <cell r="J5797">
            <v>0</v>
          </cell>
          <cell r="K5797">
            <v>0</v>
          </cell>
          <cell r="L5797">
            <v>0</v>
          </cell>
          <cell r="M5797">
            <v>0</v>
          </cell>
          <cell r="N5797">
            <v>0</v>
          </cell>
          <cell r="O5797">
            <v>0</v>
          </cell>
          <cell r="P5797">
            <v>0</v>
          </cell>
          <cell r="Q5797">
            <v>0</v>
          </cell>
          <cell r="R5797">
            <v>0</v>
          </cell>
          <cell r="S5797">
            <v>0</v>
          </cell>
          <cell r="T5797">
            <v>-6510213029.6400003</v>
          </cell>
        </row>
        <row r="5798">
          <cell r="A5798">
            <v>214</v>
          </cell>
          <cell r="B5798" t="str">
            <v>Provision for PF.............................</v>
          </cell>
          <cell r="C5798">
            <v>0</v>
          </cell>
          <cell r="D5798">
            <v>0</v>
          </cell>
          <cell r="E5798">
            <v>0</v>
          </cell>
          <cell r="F5798">
            <v>0</v>
          </cell>
          <cell r="G5798">
            <v>0</v>
          </cell>
          <cell r="H5798">
            <v>0</v>
          </cell>
          <cell r="I5798">
            <v>0</v>
          </cell>
          <cell r="J5798">
            <v>0</v>
          </cell>
          <cell r="K5798">
            <v>0</v>
          </cell>
          <cell r="L5798">
            <v>0</v>
          </cell>
          <cell r="M5798">
            <v>0</v>
          </cell>
          <cell r="N5798">
            <v>0</v>
          </cell>
          <cell r="O5798">
            <v>0</v>
          </cell>
          <cell r="P5798">
            <v>0</v>
          </cell>
          <cell r="Q5798">
            <v>0</v>
          </cell>
          <cell r="R5798">
            <v>0</v>
          </cell>
          <cell r="S5798">
            <v>0</v>
          </cell>
          <cell r="T5798">
            <v>0</v>
          </cell>
        </row>
        <row r="5799">
          <cell r="A5799">
            <v>16380012</v>
          </cell>
          <cell r="B5799" t="str">
            <v>16380012 Provision for Pf</v>
          </cell>
          <cell r="C5799">
            <v>0</v>
          </cell>
          <cell r="D5799">
            <v>0</v>
          </cell>
          <cell r="E5799">
            <v>0</v>
          </cell>
          <cell r="F5799">
            <v>0</v>
          </cell>
          <cell r="G5799">
            <v>0</v>
          </cell>
          <cell r="H5799">
            <v>0</v>
          </cell>
          <cell r="I5799">
            <v>0</v>
          </cell>
          <cell r="J5799">
            <v>0</v>
          </cell>
          <cell r="K5799">
            <v>0</v>
          </cell>
          <cell r="L5799">
            <v>0</v>
          </cell>
          <cell r="M5799">
            <v>0</v>
          </cell>
          <cell r="N5799">
            <v>0</v>
          </cell>
          <cell r="O5799">
            <v>0</v>
          </cell>
          <cell r="P5799">
            <v>0</v>
          </cell>
          <cell r="Q5799">
            <v>0</v>
          </cell>
          <cell r="R5799">
            <v>0</v>
          </cell>
          <cell r="S5799">
            <v>0</v>
          </cell>
          <cell r="T5799">
            <v>0</v>
          </cell>
        </row>
        <row r="5800">
          <cell r="A5800">
            <v>627</v>
          </cell>
          <cell r="B5800" t="str">
            <v>NC Contract Liabilities</v>
          </cell>
          <cell r="C5800">
            <v>-6504154722.4399996</v>
          </cell>
          <cell r="D5800">
            <v>-318648.64</v>
          </cell>
          <cell r="E5800">
            <v>0</v>
          </cell>
          <cell r="F5800">
            <v>0</v>
          </cell>
          <cell r="G5800">
            <v>-5739658.5599999996</v>
          </cell>
          <cell r="H5800">
            <v>0</v>
          </cell>
          <cell r="I5800">
            <v>0</v>
          </cell>
          <cell r="J5800">
            <v>0</v>
          </cell>
          <cell r="K5800">
            <v>0</v>
          </cell>
          <cell r="L5800">
            <v>0</v>
          </cell>
          <cell r="M5800">
            <v>0</v>
          </cell>
          <cell r="N5800">
            <v>0</v>
          </cell>
          <cell r="O5800">
            <v>0</v>
          </cell>
          <cell r="P5800">
            <v>0</v>
          </cell>
          <cell r="Q5800">
            <v>0</v>
          </cell>
          <cell r="R5800">
            <v>0</v>
          </cell>
          <cell r="S5800">
            <v>0</v>
          </cell>
          <cell r="T5800">
            <v>-6510213029.6400003</v>
          </cell>
        </row>
        <row r="5801">
          <cell r="A5801">
            <v>633</v>
          </cell>
          <cell r="B5801" t="str">
            <v>Other Contract Liabilities</v>
          </cell>
          <cell r="C5801">
            <v>0</v>
          </cell>
          <cell r="D5801">
            <v>0</v>
          </cell>
          <cell r="E5801">
            <v>0</v>
          </cell>
          <cell r="F5801">
            <v>0</v>
          </cell>
          <cell r="G5801">
            <v>0</v>
          </cell>
          <cell r="H5801">
            <v>0</v>
          </cell>
          <cell r="I5801">
            <v>0</v>
          </cell>
          <cell r="J5801">
            <v>0</v>
          </cell>
          <cell r="K5801">
            <v>0</v>
          </cell>
          <cell r="L5801">
            <v>0</v>
          </cell>
          <cell r="M5801">
            <v>0</v>
          </cell>
          <cell r="N5801">
            <v>0</v>
          </cell>
          <cell r="O5801">
            <v>0</v>
          </cell>
          <cell r="P5801">
            <v>0</v>
          </cell>
          <cell r="Q5801">
            <v>0</v>
          </cell>
          <cell r="R5801">
            <v>0</v>
          </cell>
          <cell r="S5801">
            <v>0</v>
          </cell>
          <cell r="T5801">
            <v>0</v>
          </cell>
        </row>
        <row r="5802">
          <cell r="A5802">
            <v>16490901</v>
          </cell>
          <cell r="B5802" t="str">
            <v>16490901 Ind-AS  NC Deferred service coupon revenue  (no</v>
          </cell>
          <cell r="C5802">
            <v>0</v>
          </cell>
          <cell r="D5802">
            <v>0</v>
          </cell>
          <cell r="E5802">
            <v>0</v>
          </cell>
          <cell r="F5802">
            <v>0</v>
          </cell>
          <cell r="G5802">
            <v>0</v>
          </cell>
          <cell r="H5802">
            <v>0</v>
          </cell>
          <cell r="I5802">
            <v>0</v>
          </cell>
          <cell r="J5802">
            <v>0</v>
          </cell>
          <cell r="K5802">
            <v>0</v>
          </cell>
          <cell r="L5802">
            <v>0</v>
          </cell>
          <cell r="M5802">
            <v>0</v>
          </cell>
          <cell r="N5802">
            <v>0</v>
          </cell>
          <cell r="O5802">
            <v>0</v>
          </cell>
          <cell r="P5802">
            <v>0</v>
          </cell>
          <cell r="Q5802">
            <v>0</v>
          </cell>
          <cell r="R5802">
            <v>0</v>
          </cell>
          <cell r="S5802">
            <v>0</v>
          </cell>
          <cell r="T5802">
            <v>0</v>
          </cell>
        </row>
        <row r="5803">
          <cell r="A5803">
            <v>215</v>
          </cell>
          <cell r="B5803" t="str">
            <v>Extended Warranty</v>
          </cell>
          <cell r="C5803">
            <v>-6504154722.4399996</v>
          </cell>
          <cell r="D5803">
            <v>-318648.64</v>
          </cell>
          <cell r="E5803">
            <v>0</v>
          </cell>
          <cell r="F5803">
            <v>0</v>
          </cell>
          <cell r="G5803">
            <v>-5739658.5599999996</v>
          </cell>
          <cell r="H5803">
            <v>0</v>
          </cell>
          <cell r="I5803">
            <v>0</v>
          </cell>
          <cell r="J5803">
            <v>0</v>
          </cell>
          <cell r="K5803">
            <v>0</v>
          </cell>
          <cell r="L5803">
            <v>0</v>
          </cell>
          <cell r="M5803">
            <v>0</v>
          </cell>
          <cell r="N5803">
            <v>0</v>
          </cell>
          <cell r="O5803">
            <v>0</v>
          </cell>
          <cell r="P5803">
            <v>0</v>
          </cell>
          <cell r="Q5803">
            <v>0</v>
          </cell>
          <cell r="R5803">
            <v>0</v>
          </cell>
          <cell r="S5803">
            <v>0</v>
          </cell>
          <cell r="T5803">
            <v>-6510213029.6400003</v>
          </cell>
        </row>
        <row r="5804">
          <cell r="A5804">
            <v>17520003</v>
          </cell>
          <cell r="B5804" t="str">
            <v>17520003 Advance received - Extended warranty</v>
          </cell>
          <cell r="C5804">
            <v>-6504154722.4399996</v>
          </cell>
          <cell r="D5804">
            <v>-318648.64</v>
          </cell>
          <cell r="E5804">
            <v>0</v>
          </cell>
          <cell r="F5804">
            <v>0</v>
          </cell>
          <cell r="G5804">
            <v>-1148393</v>
          </cell>
          <cell r="H5804">
            <v>0</v>
          </cell>
          <cell r="I5804">
            <v>0</v>
          </cell>
          <cell r="J5804">
            <v>0</v>
          </cell>
          <cell r="K5804">
            <v>0</v>
          </cell>
          <cell r="L5804">
            <v>0</v>
          </cell>
          <cell r="M5804">
            <v>0</v>
          </cell>
          <cell r="N5804">
            <v>0</v>
          </cell>
          <cell r="O5804">
            <v>0</v>
          </cell>
          <cell r="P5804">
            <v>0</v>
          </cell>
          <cell r="Q5804">
            <v>0</v>
          </cell>
          <cell r="R5804">
            <v>0</v>
          </cell>
          <cell r="S5804">
            <v>0</v>
          </cell>
          <cell r="T5804">
            <v>-6505621764.0799999</v>
          </cell>
        </row>
        <row r="5805">
          <cell r="A5805">
            <v>17520009</v>
          </cell>
          <cell r="B5805" t="str">
            <v>17520009 Advance received - Super Sheild</v>
          </cell>
          <cell r="C5805">
            <v>0</v>
          </cell>
          <cell r="D5805">
            <v>0</v>
          </cell>
          <cell r="E5805">
            <v>0</v>
          </cell>
          <cell r="F5805">
            <v>0</v>
          </cell>
          <cell r="G5805">
            <v>-4591265.5599999996</v>
          </cell>
          <cell r="H5805">
            <v>0</v>
          </cell>
          <cell r="I5805">
            <v>0</v>
          </cell>
          <cell r="J5805">
            <v>0</v>
          </cell>
          <cell r="K5805">
            <v>0</v>
          </cell>
          <cell r="L5805">
            <v>0</v>
          </cell>
          <cell r="M5805">
            <v>0</v>
          </cell>
          <cell r="N5805">
            <v>0</v>
          </cell>
          <cell r="O5805">
            <v>0</v>
          </cell>
          <cell r="P5805">
            <v>0</v>
          </cell>
          <cell r="Q5805">
            <v>0</v>
          </cell>
          <cell r="R5805">
            <v>0</v>
          </cell>
          <cell r="S5805">
            <v>0</v>
          </cell>
          <cell r="T5805">
            <v>-4591265.5599999996</v>
          </cell>
        </row>
        <row r="5806">
          <cell r="A5806">
            <v>216</v>
          </cell>
          <cell r="B5806" t="str">
            <v>Other Liabilities……………..</v>
          </cell>
          <cell r="C5806">
            <v>0</v>
          </cell>
          <cell r="D5806">
            <v>0</v>
          </cell>
          <cell r="E5806">
            <v>0</v>
          </cell>
          <cell r="F5806">
            <v>0</v>
          </cell>
          <cell r="G5806">
            <v>0</v>
          </cell>
          <cell r="H5806">
            <v>0</v>
          </cell>
          <cell r="I5806">
            <v>0</v>
          </cell>
          <cell r="J5806">
            <v>0</v>
          </cell>
          <cell r="K5806">
            <v>0</v>
          </cell>
          <cell r="L5806">
            <v>0</v>
          </cell>
          <cell r="M5806">
            <v>0</v>
          </cell>
          <cell r="N5806">
            <v>0</v>
          </cell>
          <cell r="O5806">
            <v>0</v>
          </cell>
          <cell r="P5806">
            <v>0</v>
          </cell>
          <cell r="Q5806">
            <v>0</v>
          </cell>
          <cell r="R5806">
            <v>0</v>
          </cell>
          <cell r="S5806">
            <v>0</v>
          </cell>
          <cell r="T5806">
            <v>0</v>
          </cell>
        </row>
        <row r="5807">
          <cell r="A5807">
            <v>16210902</v>
          </cell>
          <cell r="B5807" t="str">
            <v>16210902 Ind-AS  Non Current ESOP Grossing up (ESOP Trust C</v>
          </cell>
          <cell r="C5807">
            <v>0</v>
          </cell>
          <cell r="D5807">
            <v>0</v>
          </cell>
          <cell r="E5807">
            <v>0</v>
          </cell>
          <cell r="F5807">
            <v>0</v>
          </cell>
          <cell r="G5807">
            <v>0</v>
          </cell>
          <cell r="H5807">
            <v>0</v>
          </cell>
          <cell r="I5807">
            <v>0</v>
          </cell>
          <cell r="J5807">
            <v>0</v>
          </cell>
          <cell r="K5807">
            <v>0</v>
          </cell>
          <cell r="L5807">
            <v>0</v>
          </cell>
          <cell r="M5807">
            <v>0</v>
          </cell>
          <cell r="N5807">
            <v>0</v>
          </cell>
          <cell r="O5807">
            <v>0</v>
          </cell>
          <cell r="P5807">
            <v>0</v>
          </cell>
          <cell r="Q5807">
            <v>0</v>
          </cell>
          <cell r="R5807">
            <v>0</v>
          </cell>
          <cell r="S5807">
            <v>0</v>
          </cell>
          <cell r="T5807">
            <v>0</v>
          </cell>
        </row>
        <row r="5808">
          <cell r="A5808">
            <v>16400972</v>
          </cell>
          <cell r="B5808" t="str">
            <v>16400972 Ind AS Non-Finan Dealer Deposit Bal Trf from Fin</v>
          </cell>
          <cell r="C5808">
            <v>0</v>
          </cell>
          <cell r="D5808">
            <v>0</v>
          </cell>
          <cell r="E5808">
            <v>0</v>
          </cell>
          <cell r="F5808">
            <v>0</v>
          </cell>
          <cell r="G5808">
            <v>0</v>
          </cell>
          <cell r="H5808">
            <v>0</v>
          </cell>
          <cell r="I5808">
            <v>0</v>
          </cell>
          <cell r="J5808">
            <v>0</v>
          </cell>
          <cell r="K5808">
            <v>0</v>
          </cell>
          <cell r="L5808">
            <v>0</v>
          </cell>
          <cell r="M5808">
            <v>0</v>
          </cell>
          <cell r="N5808">
            <v>0</v>
          </cell>
          <cell r="O5808">
            <v>0</v>
          </cell>
          <cell r="P5808">
            <v>0</v>
          </cell>
          <cell r="Q5808">
            <v>0</v>
          </cell>
          <cell r="R5808">
            <v>0</v>
          </cell>
          <cell r="S5808">
            <v>0</v>
          </cell>
          <cell r="T5808">
            <v>0</v>
          </cell>
        </row>
        <row r="5809">
          <cell r="A5809">
            <v>16860001</v>
          </cell>
          <cell r="B5809" t="str">
            <v>16860001 SOURCING INCOME RECEIVED BUT NOT DUE</v>
          </cell>
          <cell r="C5809">
            <v>0</v>
          </cell>
          <cell r="D5809">
            <v>0</v>
          </cell>
          <cell r="E5809">
            <v>0</v>
          </cell>
          <cell r="F5809">
            <v>0</v>
          </cell>
          <cell r="G5809">
            <v>0</v>
          </cell>
          <cell r="H5809">
            <v>0</v>
          </cell>
          <cell r="I5809">
            <v>0</v>
          </cell>
          <cell r="J5809">
            <v>0</v>
          </cell>
          <cell r="K5809">
            <v>0</v>
          </cell>
          <cell r="L5809">
            <v>0</v>
          </cell>
          <cell r="M5809">
            <v>0</v>
          </cell>
          <cell r="N5809">
            <v>0</v>
          </cell>
          <cell r="O5809">
            <v>0</v>
          </cell>
          <cell r="P5809">
            <v>0</v>
          </cell>
          <cell r="Q5809">
            <v>0</v>
          </cell>
          <cell r="R5809">
            <v>0</v>
          </cell>
          <cell r="S5809">
            <v>0</v>
          </cell>
          <cell r="T5809">
            <v>0</v>
          </cell>
        </row>
        <row r="5810">
          <cell r="A5810">
            <v>480</v>
          </cell>
          <cell r="B5810" t="str">
            <v>Non-Current Payables.........................</v>
          </cell>
          <cell r="C5810">
            <v>0</v>
          </cell>
          <cell r="D5810">
            <v>0</v>
          </cell>
          <cell r="E5810">
            <v>0</v>
          </cell>
          <cell r="F5810">
            <v>0</v>
          </cell>
          <cell r="G5810">
            <v>0</v>
          </cell>
          <cell r="H5810">
            <v>0</v>
          </cell>
          <cell r="I5810">
            <v>0</v>
          </cell>
          <cell r="J5810">
            <v>0</v>
          </cell>
          <cell r="K5810">
            <v>0</v>
          </cell>
          <cell r="L5810">
            <v>0</v>
          </cell>
          <cell r="M5810">
            <v>0</v>
          </cell>
          <cell r="N5810">
            <v>0</v>
          </cell>
          <cell r="O5810">
            <v>0</v>
          </cell>
          <cell r="P5810">
            <v>0</v>
          </cell>
          <cell r="Q5810">
            <v>0</v>
          </cell>
          <cell r="R5810">
            <v>0</v>
          </cell>
          <cell r="S5810">
            <v>0</v>
          </cell>
          <cell r="T5810">
            <v>0</v>
          </cell>
        </row>
        <row r="5811">
          <cell r="A5811">
            <v>16370095</v>
          </cell>
          <cell r="B5811" t="str">
            <v>16370095 Provision For Gratuity - Non- Current Payable</v>
          </cell>
          <cell r="C5811">
            <v>0</v>
          </cell>
          <cell r="D5811">
            <v>0</v>
          </cell>
          <cell r="E5811">
            <v>0</v>
          </cell>
          <cell r="F5811">
            <v>0</v>
          </cell>
          <cell r="G5811">
            <v>0</v>
          </cell>
          <cell r="H5811">
            <v>0</v>
          </cell>
          <cell r="I5811">
            <v>0</v>
          </cell>
          <cell r="J5811">
            <v>0</v>
          </cell>
          <cell r="K5811">
            <v>0</v>
          </cell>
          <cell r="L5811">
            <v>0</v>
          </cell>
          <cell r="M5811">
            <v>0</v>
          </cell>
          <cell r="N5811">
            <v>0</v>
          </cell>
          <cell r="O5811">
            <v>0</v>
          </cell>
          <cell r="P5811">
            <v>0</v>
          </cell>
          <cell r="Q5811">
            <v>0</v>
          </cell>
          <cell r="R5811">
            <v>0</v>
          </cell>
          <cell r="S5811">
            <v>0</v>
          </cell>
          <cell r="T5811">
            <v>0</v>
          </cell>
        </row>
        <row r="5812">
          <cell r="A5812">
            <v>16380095</v>
          </cell>
          <cell r="B5812" t="str">
            <v>16380095 Gratuity Trust Account NonCurrent Payables</v>
          </cell>
          <cell r="C5812">
            <v>0</v>
          </cell>
          <cell r="D5812">
            <v>0</v>
          </cell>
          <cell r="E5812">
            <v>0</v>
          </cell>
          <cell r="F5812">
            <v>0</v>
          </cell>
          <cell r="G5812">
            <v>0</v>
          </cell>
          <cell r="H5812">
            <v>0</v>
          </cell>
          <cell r="I5812">
            <v>0</v>
          </cell>
          <cell r="J5812">
            <v>0</v>
          </cell>
          <cell r="K5812">
            <v>0</v>
          </cell>
          <cell r="L5812">
            <v>0</v>
          </cell>
          <cell r="M5812">
            <v>0</v>
          </cell>
          <cell r="N5812">
            <v>0</v>
          </cell>
          <cell r="O5812">
            <v>0</v>
          </cell>
          <cell r="P5812">
            <v>0</v>
          </cell>
          <cell r="Q5812">
            <v>0</v>
          </cell>
          <cell r="R5812">
            <v>0</v>
          </cell>
          <cell r="S5812">
            <v>0</v>
          </cell>
          <cell r="T5812">
            <v>0</v>
          </cell>
        </row>
        <row r="5813">
          <cell r="A5813">
            <v>16864901</v>
          </cell>
          <cell r="B5813" t="str">
            <v>16864901 Ind-AS  NC Deferred Rent</v>
          </cell>
          <cell r="C5813">
            <v>0</v>
          </cell>
          <cell r="D5813">
            <v>0</v>
          </cell>
          <cell r="E5813">
            <v>0</v>
          </cell>
          <cell r="F5813">
            <v>0</v>
          </cell>
          <cell r="G5813">
            <v>0</v>
          </cell>
          <cell r="H5813">
            <v>0</v>
          </cell>
          <cell r="I5813">
            <v>0</v>
          </cell>
          <cell r="J5813">
            <v>0</v>
          </cell>
          <cell r="K5813">
            <v>0</v>
          </cell>
          <cell r="L5813">
            <v>0</v>
          </cell>
          <cell r="M5813">
            <v>0</v>
          </cell>
          <cell r="N5813">
            <v>0</v>
          </cell>
          <cell r="O5813">
            <v>0</v>
          </cell>
          <cell r="P5813">
            <v>0</v>
          </cell>
          <cell r="Q5813">
            <v>0</v>
          </cell>
          <cell r="R5813">
            <v>0</v>
          </cell>
          <cell r="S5813">
            <v>0</v>
          </cell>
          <cell r="T5813">
            <v>0</v>
          </cell>
        </row>
        <row r="5814">
          <cell r="A5814">
            <v>17530095</v>
          </cell>
          <cell r="B5814" t="str">
            <v>17530095 Provision For Sp Pension Fund NonCurrent Payables</v>
          </cell>
          <cell r="C5814">
            <v>0</v>
          </cell>
          <cell r="D5814">
            <v>0</v>
          </cell>
          <cell r="E5814">
            <v>0</v>
          </cell>
          <cell r="F5814">
            <v>0</v>
          </cell>
          <cell r="G5814">
            <v>0</v>
          </cell>
          <cell r="H5814">
            <v>0</v>
          </cell>
          <cell r="I5814">
            <v>0</v>
          </cell>
          <cell r="J5814">
            <v>0</v>
          </cell>
          <cell r="K5814">
            <v>0</v>
          </cell>
          <cell r="L5814">
            <v>0</v>
          </cell>
          <cell r="M5814">
            <v>0</v>
          </cell>
          <cell r="N5814">
            <v>0</v>
          </cell>
          <cell r="O5814">
            <v>0</v>
          </cell>
          <cell r="P5814">
            <v>0</v>
          </cell>
          <cell r="Q5814">
            <v>0</v>
          </cell>
          <cell r="R5814">
            <v>0</v>
          </cell>
          <cell r="S5814">
            <v>0</v>
          </cell>
          <cell r="T5814">
            <v>0</v>
          </cell>
        </row>
        <row r="5815">
          <cell r="A5815">
            <v>17630901</v>
          </cell>
          <cell r="B5815" t="str">
            <v>17630901 Ind-AS  LT Provision for Constructive Obligatio</v>
          </cell>
          <cell r="C5815">
            <v>0</v>
          </cell>
          <cell r="D5815">
            <v>0</v>
          </cell>
          <cell r="E5815">
            <v>0</v>
          </cell>
          <cell r="F5815">
            <v>0</v>
          </cell>
          <cell r="G5815">
            <v>0</v>
          </cell>
          <cell r="H5815">
            <v>0</v>
          </cell>
          <cell r="I5815">
            <v>0</v>
          </cell>
          <cell r="J5815">
            <v>0</v>
          </cell>
          <cell r="K5815">
            <v>0</v>
          </cell>
          <cell r="L5815">
            <v>0</v>
          </cell>
          <cell r="M5815">
            <v>0</v>
          </cell>
          <cell r="N5815">
            <v>0</v>
          </cell>
          <cell r="O5815">
            <v>0</v>
          </cell>
          <cell r="P5815">
            <v>0</v>
          </cell>
          <cell r="Q5815">
            <v>0</v>
          </cell>
          <cell r="R5815">
            <v>0</v>
          </cell>
          <cell r="S5815">
            <v>0</v>
          </cell>
          <cell r="T5815">
            <v>0</v>
          </cell>
        </row>
        <row r="5816">
          <cell r="A5816">
            <v>17670901</v>
          </cell>
          <cell r="B5816" t="str">
            <v>17670901 Ind-AS  NC Deferred lease incentive  (non-finan</v>
          </cell>
          <cell r="C5816">
            <v>0</v>
          </cell>
          <cell r="D5816">
            <v>0</v>
          </cell>
          <cell r="E5816">
            <v>0</v>
          </cell>
          <cell r="F5816">
            <v>0</v>
          </cell>
          <cell r="G5816">
            <v>0</v>
          </cell>
          <cell r="H5816">
            <v>0</v>
          </cell>
          <cell r="I5816">
            <v>0</v>
          </cell>
          <cell r="J5816">
            <v>0</v>
          </cell>
          <cell r="K5816">
            <v>0</v>
          </cell>
          <cell r="L5816">
            <v>0</v>
          </cell>
          <cell r="M5816">
            <v>0</v>
          </cell>
          <cell r="N5816">
            <v>0</v>
          </cell>
          <cell r="O5816">
            <v>0</v>
          </cell>
          <cell r="P5816">
            <v>0</v>
          </cell>
          <cell r="Q5816">
            <v>0</v>
          </cell>
          <cell r="R5816">
            <v>0</v>
          </cell>
          <cell r="S5816">
            <v>0</v>
          </cell>
          <cell r="T5816">
            <v>0</v>
          </cell>
        </row>
        <row r="5817">
          <cell r="A5817">
            <v>25060095</v>
          </cell>
          <cell r="B5817" t="str">
            <v>25060095 Intercompany Advances NonCurrent Payables</v>
          </cell>
          <cell r="C5817">
            <v>0</v>
          </cell>
          <cell r="D5817">
            <v>0</v>
          </cell>
          <cell r="E5817">
            <v>0</v>
          </cell>
          <cell r="F5817">
            <v>0</v>
          </cell>
          <cell r="G5817">
            <v>0</v>
          </cell>
          <cell r="H5817">
            <v>0</v>
          </cell>
          <cell r="I5817">
            <v>0</v>
          </cell>
          <cell r="J5817">
            <v>0</v>
          </cell>
          <cell r="K5817">
            <v>0</v>
          </cell>
          <cell r="L5817">
            <v>0</v>
          </cell>
          <cell r="M5817">
            <v>0</v>
          </cell>
          <cell r="N5817">
            <v>0</v>
          </cell>
          <cell r="O5817">
            <v>0</v>
          </cell>
          <cell r="P5817">
            <v>0</v>
          </cell>
          <cell r="Q5817">
            <v>0</v>
          </cell>
          <cell r="R5817">
            <v>0</v>
          </cell>
          <cell r="S5817">
            <v>0</v>
          </cell>
          <cell r="T5817">
            <v>0</v>
          </cell>
        </row>
        <row r="5818">
          <cell r="A5818">
            <v>25510095</v>
          </cell>
          <cell r="B5818" t="str">
            <v>25510095 Advance Receivable In Cash/Kind NonCurrent Payable</v>
          </cell>
          <cell r="C5818">
            <v>0</v>
          </cell>
          <cell r="D5818">
            <v>0</v>
          </cell>
          <cell r="E5818">
            <v>0</v>
          </cell>
          <cell r="F5818">
            <v>0</v>
          </cell>
          <cell r="G5818">
            <v>0</v>
          </cell>
          <cell r="H5818">
            <v>0</v>
          </cell>
          <cell r="I5818">
            <v>0</v>
          </cell>
          <cell r="J5818">
            <v>0</v>
          </cell>
          <cell r="K5818">
            <v>0</v>
          </cell>
          <cell r="L5818">
            <v>0</v>
          </cell>
          <cell r="M5818">
            <v>0</v>
          </cell>
          <cell r="N5818">
            <v>0</v>
          </cell>
          <cell r="O5818">
            <v>0</v>
          </cell>
          <cell r="P5818">
            <v>0</v>
          </cell>
          <cell r="Q5818">
            <v>0</v>
          </cell>
          <cell r="R5818">
            <v>0</v>
          </cell>
          <cell r="S5818">
            <v>0</v>
          </cell>
          <cell r="T5818">
            <v>0</v>
          </cell>
        </row>
        <row r="5819">
          <cell r="A5819">
            <v>25530095</v>
          </cell>
          <cell r="B5819" t="str">
            <v>25530095 Provison For Doubtful Advances NonCurrent Payables</v>
          </cell>
          <cell r="C5819">
            <v>0</v>
          </cell>
          <cell r="D5819">
            <v>0</v>
          </cell>
          <cell r="E5819">
            <v>0</v>
          </cell>
          <cell r="F5819">
            <v>0</v>
          </cell>
          <cell r="G5819">
            <v>0</v>
          </cell>
          <cell r="H5819">
            <v>0</v>
          </cell>
          <cell r="I5819">
            <v>0</v>
          </cell>
          <cell r="J5819">
            <v>0</v>
          </cell>
          <cell r="K5819">
            <v>0</v>
          </cell>
          <cell r="L5819">
            <v>0</v>
          </cell>
          <cell r="M5819">
            <v>0</v>
          </cell>
          <cell r="N5819">
            <v>0</v>
          </cell>
          <cell r="O5819">
            <v>0</v>
          </cell>
          <cell r="P5819">
            <v>0</v>
          </cell>
          <cell r="Q5819">
            <v>0</v>
          </cell>
          <cell r="R5819">
            <v>0</v>
          </cell>
          <cell r="S5819">
            <v>0</v>
          </cell>
          <cell r="T5819">
            <v>0</v>
          </cell>
        </row>
        <row r="5820">
          <cell r="A5820">
            <v>25610095</v>
          </cell>
          <cell r="B5820" t="str">
            <v>25610095 Prepaid Expenses NonCurrent Payables</v>
          </cell>
          <cell r="C5820">
            <v>0</v>
          </cell>
          <cell r="D5820">
            <v>0</v>
          </cell>
          <cell r="E5820">
            <v>0</v>
          </cell>
          <cell r="F5820">
            <v>0</v>
          </cell>
          <cell r="G5820">
            <v>0</v>
          </cell>
          <cell r="H5820">
            <v>0</v>
          </cell>
          <cell r="I5820">
            <v>0</v>
          </cell>
          <cell r="J5820">
            <v>0</v>
          </cell>
          <cell r="K5820">
            <v>0</v>
          </cell>
          <cell r="L5820">
            <v>0</v>
          </cell>
          <cell r="M5820">
            <v>0</v>
          </cell>
          <cell r="N5820">
            <v>0</v>
          </cell>
          <cell r="O5820">
            <v>0</v>
          </cell>
          <cell r="P5820">
            <v>0</v>
          </cell>
          <cell r="Q5820">
            <v>0</v>
          </cell>
          <cell r="R5820">
            <v>0</v>
          </cell>
          <cell r="S5820">
            <v>0</v>
          </cell>
          <cell r="T5820">
            <v>0</v>
          </cell>
        </row>
        <row r="5821">
          <cell r="A5821">
            <v>169</v>
          </cell>
          <cell r="B5821" t="str">
            <v>Current Financial Liabilities</v>
          </cell>
          <cell r="C5821">
            <v>-155094996339.01999</v>
          </cell>
          <cell r="D5821">
            <v>-23405538476.59</v>
          </cell>
          <cell r="E5821">
            <v>-12558453419.4</v>
          </cell>
          <cell r="F5821">
            <v>-6657605204.1300001</v>
          </cell>
          <cell r="G5821">
            <v>-5692324879.2399998</v>
          </cell>
          <cell r="H5821">
            <v>0</v>
          </cell>
          <cell r="I5821">
            <v>75351.5</v>
          </cell>
          <cell r="J5821">
            <v>-91972.28</v>
          </cell>
          <cell r="K5821">
            <v>0</v>
          </cell>
          <cell r="L5821">
            <v>-2285011098.6700001</v>
          </cell>
          <cell r="M5821">
            <v>-1417650942.9300001</v>
          </cell>
          <cell r="N5821">
            <v>186120.52</v>
          </cell>
          <cell r="O5821">
            <v>0</v>
          </cell>
          <cell r="P5821">
            <v>6013</v>
          </cell>
          <cell r="Q5821">
            <v>0</v>
          </cell>
          <cell r="R5821">
            <v>-2931</v>
          </cell>
          <cell r="S5821">
            <v>-674205152.94000006</v>
          </cell>
          <cell r="T5821">
            <v>-207785612931.17999</v>
          </cell>
        </row>
        <row r="5822">
          <cell r="A5822">
            <v>538</v>
          </cell>
          <cell r="B5822" t="str">
            <v>Current Financial Liabilities Carried at Amortised Cost</v>
          </cell>
          <cell r="C5822">
            <v>-143528192931.57001</v>
          </cell>
          <cell r="D5822">
            <v>-21156397427.25</v>
          </cell>
          <cell r="E5822">
            <v>-11576743540.02</v>
          </cell>
          <cell r="F5822">
            <v>-5539073563.8800001</v>
          </cell>
          <cell r="G5822">
            <v>-5570949949.7200003</v>
          </cell>
          <cell r="H5822">
            <v>0</v>
          </cell>
          <cell r="I5822">
            <v>75351.5</v>
          </cell>
          <cell r="J5822">
            <v>-78967.28</v>
          </cell>
          <cell r="K5822">
            <v>0</v>
          </cell>
          <cell r="L5822">
            <v>-2258065122.3099999</v>
          </cell>
          <cell r="M5822">
            <v>-1328314583.1900001</v>
          </cell>
          <cell r="N5822">
            <v>200260.52</v>
          </cell>
          <cell r="O5822">
            <v>0</v>
          </cell>
          <cell r="P5822">
            <v>6013</v>
          </cell>
          <cell r="Q5822">
            <v>0</v>
          </cell>
          <cell r="R5822">
            <v>-3990</v>
          </cell>
          <cell r="S5822">
            <v>-674205152.94000006</v>
          </cell>
          <cell r="T5822">
            <v>-191631743603.14001</v>
          </cell>
        </row>
        <row r="5823">
          <cell r="A5823">
            <v>673</v>
          </cell>
          <cell r="B5823" t="str">
            <v>Lease Liability - Current</v>
          </cell>
          <cell r="C5823">
            <v>-782675203.21000004</v>
          </cell>
          <cell r="D5823">
            <v>-145894872.16999999</v>
          </cell>
          <cell r="E5823">
            <v>-71229571.450000003</v>
          </cell>
          <cell r="F5823">
            <v>-54195762.469999999</v>
          </cell>
          <cell r="G5823">
            <v>-24838004</v>
          </cell>
          <cell r="H5823">
            <v>0</v>
          </cell>
          <cell r="I5823">
            <v>0</v>
          </cell>
          <cell r="J5823">
            <v>0</v>
          </cell>
          <cell r="K5823">
            <v>0</v>
          </cell>
          <cell r="L5823">
            <v>-108414767.66</v>
          </cell>
          <cell r="M5823">
            <v>-24687555.890000001</v>
          </cell>
          <cell r="N5823">
            <v>0</v>
          </cell>
          <cell r="O5823">
            <v>0</v>
          </cell>
          <cell r="P5823">
            <v>0</v>
          </cell>
          <cell r="Q5823">
            <v>0</v>
          </cell>
          <cell r="R5823">
            <v>0</v>
          </cell>
          <cell r="S5823">
            <v>0</v>
          </cell>
          <cell r="T5823">
            <v>-1211935736.8499999</v>
          </cell>
        </row>
        <row r="5824">
          <cell r="A5824">
            <v>11990013</v>
          </cell>
          <cell r="B5824" t="str">
            <v>11990013   Leasing Clearing account</v>
          </cell>
          <cell r="C5824">
            <v>-13185042.68</v>
          </cell>
          <cell r="D5824">
            <v>-2098520.23</v>
          </cell>
          <cell r="E5824">
            <v>-8136242.3399999999</v>
          </cell>
          <cell r="F5824">
            <v>0</v>
          </cell>
          <cell r="G5824">
            <v>-579681.61</v>
          </cell>
          <cell r="H5824">
            <v>0</v>
          </cell>
          <cell r="I5824">
            <v>0</v>
          </cell>
          <cell r="J5824">
            <v>0</v>
          </cell>
          <cell r="K5824">
            <v>0</v>
          </cell>
          <cell r="L5824">
            <v>-79480.78</v>
          </cell>
          <cell r="M5824">
            <v>-812252.4</v>
          </cell>
          <cell r="N5824">
            <v>0</v>
          </cell>
          <cell r="O5824">
            <v>0</v>
          </cell>
          <cell r="P5824">
            <v>0</v>
          </cell>
          <cell r="Q5824">
            <v>0</v>
          </cell>
          <cell r="R5824">
            <v>0</v>
          </cell>
          <cell r="S5824">
            <v>0</v>
          </cell>
          <cell r="T5824">
            <v>-24891220.039999999</v>
          </cell>
        </row>
        <row r="5825">
          <cell r="A5825">
            <v>16440102</v>
          </cell>
          <cell r="B5825" t="str">
            <v>Lease liability - Current</v>
          </cell>
          <cell r="C5825">
            <v>-364977878.51999998</v>
          </cell>
          <cell r="D5825">
            <v>-31697271.800000001</v>
          </cell>
          <cell r="E5825">
            <v>0</v>
          </cell>
          <cell r="F5825">
            <v>0</v>
          </cell>
          <cell r="G5825">
            <v>-14464373.67</v>
          </cell>
          <cell r="H5825">
            <v>0</v>
          </cell>
          <cell r="I5825">
            <v>0</v>
          </cell>
          <cell r="J5825">
            <v>0</v>
          </cell>
          <cell r="K5825">
            <v>0</v>
          </cell>
          <cell r="L5825">
            <v>-100573423.51000001</v>
          </cell>
          <cell r="M5825">
            <v>-2035154.49</v>
          </cell>
          <cell r="N5825">
            <v>0</v>
          </cell>
          <cell r="O5825">
            <v>0</v>
          </cell>
          <cell r="P5825">
            <v>0</v>
          </cell>
          <cell r="Q5825">
            <v>0</v>
          </cell>
          <cell r="R5825">
            <v>0</v>
          </cell>
          <cell r="S5825">
            <v>0</v>
          </cell>
          <cell r="T5825">
            <v>-513748101.99000001</v>
          </cell>
        </row>
        <row r="5826">
          <cell r="A5826">
            <v>16440107</v>
          </cell>
          <cell r="B5826" t="str">
            <v>16440107  Lease liability û Cu</v>
          </cell>
          <cell r="C5826">
            <v>0</v>
          </cell>
          <cell r="D5826">
            <v>0</v>
          </cell>
          <cell r="E5826">
            <v>0</v>
          </cell>
          <cell r="F5826">
            <v>-7759182</v>
          </cell>
          <cell r="G5826">
            <v>0</v>
          </cell>
          <cell r="H5826">
            <v>0</v>
          </cell>
          <cell r="I5826">
            <v>0</v>
          </cell>
          <cell r="J5826">
            <v>0</v>
          </cell>
          <cell r="K5826">
            <v>0</v>
          </cell>
          <cell r="L5826">
            <v>0</v>
          </cell>
          <cell r="M5826">
            <v>-16947500.780000001</v>
          </cell>
          <cell r="N5826">
            <v>0</v>
          </cell>
          <cell r="O5826">
            <v>0</v>
          </cell>
          <cell r="P5826">
            <v>0</v>
          </cell>
          <cell r="Q5826">
            <v>0</v>
          </cell>
          <cell r="R5826">
            <v>0</v>
          </cell>
          <cell r="S5826">
            <v>0</v>
          </cell>
          <cell r="T5826">
            <v>-24706682.780000001</v>
          </cell>
        </row>
        <row r="5827">
          <cell r="A5827">
            <v>16440108</v>
          </cell>
          <cell r="B5827" t="str">
            <v>5*  Lease liability - Cu</v>
          </cell>
          <cell r="C5827">
            <v>-404512282.00999999</v>
          </cell>
          <cell r="D5827">
            <v>-112099080.14</v>
          </cell>
          <cell r="E5827">
            <v>-63093329.109999999</v>
          </cell>
          <cell r="F5827">
            <v>-46436580.469999999</v>
          </cell>
          <cell r="G5827">
            <v>-9793948.7200000007</v>
          </cell>
          <cell r="H5827">
            <v>0</v>
          </cell>
          <cell r="I5827">
            <v>0</v>
          </cell>
          <cell r="J5827">
            <v>0</v>
          </cell>
          <cell r="K5827">
            <v>0</v>
          </cell>
          <cell r="L5827">
            <v>-7761863.3700000001</v>
          </cell>
          <cell r="M5827">
            <v>-4892648.22</v>
          </cell>
          <cell r="N5827">
            <v>0</v>
          </cell>
          <cell r="O5827">
            <v>0</v>
          </cell>
          <cell r="P5827">
            <v>0</v>
          </cell>
          <cell r="Q5827">
            <v>0</v>
          </cell>
          <cell r="R5827">
            <v>0</v>
          </cell>
          <cell r="S5827">
            <v>0</v>
          </cell>
          <cell r="T5827">
            <v>-648589732.03999996</v>
          </cell>
        </row>
        <row r="5828">
          <cell r="A5828">
            <v>229</v>
          </cell>
          <cell r="B5828" t="str">
            <v>Short-Term Borrowings........................</v>
          </cell>
          <cell r="C5828">
            <v>651673233.14999998</v>
          </cell>
          <cell r="D5828">
            <v>13367158.16</v>
          </cell>
          <cell r="E5828">
            <v>0</v>
          </cell>
          <cell r="F5828">
            <v>-4499466753.3900003</v>
          </cell>
          <cell r="G5828">
            <v>8297075</v>
          </cell>
          <cell r="H5828">
            <v>0</v>
          </cell>
          <cell r="I5828">
            <v>0</v>
          </cell>
          <cell r="J5828">
            <v>0</v>
          </cell>
          <cell r="K5828">
            <v>0</v>
          </cell>
          <cell r="L5828">
            <v>0</v>
          </cell>
          <cell r="M5828">
            <v>0</v>
          </cell>
          <cell r="N5828">
            <v>0</v>
          </cell>
          <cell r="O5828">
            <v>0</v>
          </cell>
          <cell r="P5828">
            <v>0</v>
          </cell>
          <cell r="Q5828">
            <v>0</v>
          </cell>
          <cell r="R5828">
            <v>0</v>
          </cell>
          <cell r="S5828">
            <v>-674205152.94000006</v>
          </cell>
          <cell r="T5828">
            <v>-4500334440.0200005</v>
          </cell>
        </row>
        <row r="5829">
          <cell r="A5829">
            <v>225</v>
          </cell>
          <cell r="B5829" t="str">
            <v>Current Maturities of Long Term Loans........</v>
          </cell>
          <cell r="C5829">
            <v>0</v>
          </cell>
          <cell r="D5829">
            <v>0</v>
          </cell>
          <cell r="E5829">
            <v>0</v>
          </cell>
          <cell r="F5829">
            <v>-1000334439.67</v>
          </cell>
          <cell r="G5829">
            <v>0</v>
          </cell>
          <cell r="H5829">
            <v>0</v>
          </cell>
          <cell r="I5829">
            <v>0</v>
          </cell>
          <cell r="J5829">
            <v>0</v>
          </cell>
          <cell r="K5829">
            <v>0</v>
          </cell>
          <cell r="L5829">
            <v>0</v>
          </cell>
          <cell r="M5829">
            <v>0</v>
          </cell>
          <cell r="N5829">
            <v>0</v>
          </cell>
          <cell r="O5829">
            <v>0</v>
          </cell>
          <cell r="P5829">
            <v>0</v>
          </cell>
          <cell r="Q5829">
            <v>0</v>
          </cell>
          <cell r="R5829">
            <v>0</v>
          </cell>
          <cell r="S5829">
            <v>0</v>
          </cell>
          <cell r="T5829">
            <v>-1000334439.67</v>
          </cell>
        </row>
        <row r="5830">
          <cell r="A5830">
            <v>16460151</v>
          </cell>
          <cell r="B5830" t="str">
            <v>16460151 Current Maturities of LT Liab</v>
          </cell>
          <cell r="C5830">
            <v>0</v>
          </cell>
          <cell r="D5830">
            <v>0</v>
          </cell>
          <cell r="E5830">
            <v>0</v>
          </cell>
          <cell r="F5830">
            <v>-1000334439.67</v>
          </cell>
          <cell r="G5830">
            <v>0</v>
          </cell>
          <cell r="H5830">
            <v>0</v>
          </cell>
          <cell r="I5830">
            <v>0</v>
          </cell>
          <cell r="J5830">
            <v>0</v>
          </cell>
          <cell r="K5830">
            <v>0</v>
          </cell>
          <cell r="L5830">
            <v>0</v>
          </cell>
          <cell r="M5830">
            <v>0</v>
          </cell>
          <cell r="N5830">
            <v>0</v>
          </cell>
          <cell r="O5830">
            <v>0</v>
          </cell>
          <cell r="P5830">
            <v>0</v>
          </cell>
          <cell r="Q5830">
            <v>0</v>
          </cell>
          <cell r="R5830">
            <v>0</v>
          </cell>
          <cell r="S5830">
            <v>0</v>
          </cell>
          <cell r="T5830">
            <v>-1000334439.67</v>
          </cell>
        </row>
        <row r="5831">
          <cell r="A5831">
            <v>230</v>
          </cell>
          <cell r="B5831" t="str">
            <v>Short-Term Borrowings Secured................</v>
          </cell>
          <cell r="C5831">
            <v>651673233.5</v>
          </cell>
          <cell r="D5831">
            <v>13367158.16</v>
          </cell>
          <cell r="E5831">
            <v>0</v>
          </cell>
          <cell r="F5831">
            <v>867686.28</v>
          </cell>
          <cell r="G5831">
            <v>8297075</v>
          </cell>
          <cell r="H5831">
            <v>0</v>
          </cell>
          <cell r="I5831">
            <v>0</v>
          </cell>
          <cell r="J5831">
            <v>0</v>
          </cell>
          <cell r="K5831">
            <v>0</v>
          </cell>
          <cell r="L5831">
            <v>0</v>
          </cell>
          <cell r="M5831">
            <v>0</v>
          </cell>
          <cell r="N5831">
            <v>0</v>
          </cell>
          <cell r="O5831">
            <v>0</v>
          </cell>
          <cell r="P5831">
            <v>0</v>
          </cell>
          <cell r="Q5831">
            <v>0</v>
          </cell>
          <cell r="R5831">
            <v>0</v>
          </cell>
          <cell r="S5831">
            <v>-674205152.94000006</v>
          </cell>
          <cell r="T5831">
            <v>0</v>
          </cell>
        </row>
        <row r="5832">
          <cell r="A5832">
            <v>231</v>
          </cell>
          <cell r="B5832" t="str">
            <v>Term Loan From Bank</v>
          </cell>
          <cell r="C5832">
            <v>0</v>
          </cell>
          <cell r="D5832">
            <v>0</v>
          </cell>
          <cell r="E5832">
            <v>0</v>
          </cell>
          <cell r="F5832">
            <v>0</v>
          </cell>
          <cell r="G5832">
            <v>0</v>
          </cell>
          <cell r="H5832">
            <v>0</v>
          </cell>
          <cell r="I5832">
            <v>0</v>
          </cell>
          <cell r="J5832">
            <v>0</v>
          </cell>
          <cell r="K5832">
            <v>0</v>
          </cell>
          <cell r="L5832">
            <v>0</v>
          </cell>
          <cell r="M5832">
            <v>0</v>
          </cell>
          <cell r="N5832">
            <v>0</v>
          </cell>
          <cell r="O5832">
            <v>0</v>
          </cell>
          <cell r="P5832">
            <v>0</v>
          </cell>
          <cell r="Q5832">
            <v>0</v>
          </cell>
          <cell r="R5832">
            <v>0</v>
          </cell>
          <cell r="S5832">
            <v>0</v>
          </cell>
          <cell r="T5832">
            <v>0</v>
          </cell>
        </row>
        <row r="5833">
          <cell r="A5833">
            <v>170</v>
          </cell>
          <cell r="B5833" t="str">
            <v>Rupee Term Loan..............................</v>
          </cell>
          <cell r="C5833">
            <v>0</v>
          </cell>
          <cell r="D5833">
            <v>0</v>
          </cell>
          <cell r="E5833">
            <v>0</v>
          </cell>
          <cell r="F5833">
            <v>0</v>
          </cell>
          <cell r="G5833">
            <v>0</v>
          </cell>
          <cell r="H5833">
            <v>0</v>
          </cell>
          <cell r="I5833">
            <v>0</v>
          </cell>
          <cell r="J5833">
            <v>0</v>
          </cell>
          <cell r="K5833">
            <v>0</v>
          </cell>
          <cell r="L5833">
            <v>0</v>
          </cell>
          <cell r="M5833">
            <v>0</v>
          </cell>
          <cell r="N5833">
            <v>0</v>
          </cell>
          <cell r="O5833">
            <v>0</v>
          </cell>
          <cell r="P5833">
            <v>0</v>
          </cell>
          <cell r="Q5833">
            <v>0</v>
          </cell>
          <cell r="R5833">
            <v>0</v>
          </cell>
          <cell r="S5833">
            <v>0</v>
          </cell>
          <cell r="T5833">
            <v>0</v>
          </cell>
        </row>
        <row r="5834">
          <cell r="A5834">
            <v>12290001</v>
          </cell>
          <cell r="B5834" t="str">
            <v>12290001 Secured ST-Term loand from Banks</v>
          </cell>
          <cell r="C5834">
            <v>0</v>
          </cell>
          <cell r="D5834">
            <v>0</v>
          </cell>
          <cell r="E5834">
            <v>0</v>
          </cell>
          <cell r="F5834">
            <v>0</v>
          </cell>
          <cell r="G5834">
            <v>0</v>
          </cell>
          <cell r="H5834">
            <v>0</v>
          </cell>
          <cell r="I5834">
            <v>0</v>
          </cell>
          <cell r="J5834">
            <v>0</v>
          </cell>
          <cell r="K5834">
            <v>0</v>
          </cell>
          <cell r="L5834">
            <v>0</v>
          </cell>
          <cell r="M5834">
            <v>0</v>
          </cell>
          <cell r="N5834">
            <v>0</v>
          </cell>
          <cell r="O5834">
            <v>0</v>
          </cell>
          <cell r="P5834">
            <v>0</v>
          </cell>
          <cell r="Q5834">
            <v>0</v>
          </cell>
          <cell r="R5834">
            <v>0</v>
          </cell>
          <cell r="S5834">
            <v>0</v>
          </cell>
          <cell r="T5834">
            <v>0</v>
          </cell>
        </row>
        <row r="5835">
          <cell r="A5835">
            <v>12340001</v>
          </cell>
          <cell r="B5835" t="str">
            <v>12340001 Secured ST-Packing credit from Banks</v>
          </cell>
          <cell r="C5835">
            <v>0</v>
          </cell>
          <cell r="D5835">
            <v>0</v>
          </cell>
          <cell r="E5835">
            <v>0</v>
          </cell>
          <cell r="F5835">
            <v>0</v>
          </cell>
          <cell r="G5835">
            <v>0</v>
          </cell>
          <cell r="H5835">
            <v>0</v>
          </cell>
          <cell r="I5835">
            <v>0</v>
          </cell>
          <cell r="J5835">
            <v>0</v>
          </cell>
          <cell r="K5835">
            <v>0</v>
          </cell>
          <cell r="L5835">
            <v>0</v>
          </cell>
          <cell r="M5835">
            <v>0</v>
          </cell>
          <cell r="N5835">
            <v>0</v>
          </cell>
          <cell r="O5835">
            <v>0</v>
          </cell>
          <cell r="P5835">
            <v>0</v>
          </cell>
          <cell r="Q5835">
            <v>0</v>
          </cell>
          <cell r="R5835">
            <v>0</v>
          </cell>
          <cell r="S5835">
            <v>0</v>
          </cell>
          <cell r="T5835">
            <v>0</v>
          </cell>
        </row>
        <row r="5836">
          <cell r="A5836">
            <v>0</v>
          </cell>
          <cell r="B5836" t="str">
            <v>Foreign Currency Term Loan...................</v>
          </cell>
          <cell r="C5836">
            <v>0</v>
          </cell>
          <cell r="D5836">
            <v>0</v>
          </cell>
          <cell r="E5836">
            <v>0</v>
          </cell>
          <cell r="F5836">
            <v>0</v>
          </cell>
          <cell r="G5836">
            <v>0</v>
          </cell>
          <cell r="H5836">
            <v>0</v>
          </cell>
          <cell r="I5836">
            <v>0</v>
          </cell>
          <cell r="J5836">
            <v>0</v>
          </cell>
          <cell r="K5836">
            <v>0</v>
          </cell>
          <cell r="L5836">
            <v>0</v>
          </cell>
          <cell r="M5836">
            <v>0</v>
          </cell>
          <cell r="N5836">
            <v>0</v>
          </cell>
          <cell r="O5836">
            <v>0</v>
          </cell>
          <cell r="P5836">
            <v>0</v>
          </cell>
          <cell r="Q5836">
            <v>0</v>
          </cell>
          <cell r="R5836">
            <v>0</v>
          </cell>
          <cell r="S5836">
            <v>0</v>
          </cell>
          <cell r="T5836">
            <v>0</v>
          </cell>
        </row>
        <row r="5837">
          <cell r="A5837">
            <v>12310001</v>
          </cell>
          <cell r="B5837" t="str">
            <v>12310001 Secured ST-Foreign Cur. Loan from Bank</v>
          </cell>
          <cell r="C5837">
            <v>0</v>
          </cell>
          <cell r="D5837">
            <v>0</v>
          </cell>
          <cell r="E5837">
            <v>0</v>
          </cell>
          <cell r="F5837">
            <v>0</v>
          </cell>
          <cell r="G5837">
            <v>0</v>
          </cell>
          <cell r="H5837">
            <v>0</v>
          </cell>
          <cell r="I5837">
            <v>0</v>
          </cell>
          <cell r="J5837">
            <v>0</v>
          </cell>
          <cell r="K5837">
            <v>0</v>
          </cell>
          <cell r="L5837">
            <v>0</v>
          </cell>
          <cell r="M5837">
            <v>0</v>
          </cell>
          <cell r="N5837">
            <v>0</v>
          </cell>
          <cell r="O5837">
            <v>0</v>
          </cell>
          <cell r="P5837">
            <v>0</v>
          </cell>
          <cell r="Q5837">
            <v>0</v>
          </cell>
          <cell r="R5837">
            <v>0</v>
          </cell>
          <cell r="S5837">
            <v>0</v>
          </cell>
          <cell r="T5837">
            <v>0</v>
          </cell>
        </row>
        <row r="5838">
          <cell r="A5838">
            <v>12360001</v>
          </cell>
          <cell r="B5838" t="str">
            <v>12360001 Secured ST-FCNR loan</v>
          </cell>
          <cell r="C5838">
            <v>0</v>
          </cell>
          <cell r="D5838">
            <v>0</v>
          </cell>
          <cell r="E5838">
            <v>0</v>
          </cell>
          <cell r="F5838">
            <v>0</v>
          </cell>
          <cell r="G5838">
            <v>0</v>
          </cell>
          <cell r="H5838">
            <v>0</v>
          </cell>
          <cell r="I5838">
            <v>0</v>
          </cell>
          <cell r="J5838">
            <v>0</v>
          </cell>
          <cell r="K5838">
            <v>0</v>
          </cell>
          <cell r="L5838">
            <v>0</v>
          </cell>
          <cell r="M5838">
            <v>0</v>
          </cell>
          <cell r="N5838">
            <v>0</v>
          </cell>
          <cell r="O5838">
            <v>0</v>
          </cell>
          <cell r="P5838">
            <v>0</v>
          </cell>
          <cell r="Q5838">
            <v>0</v>
          </cell>
          <cell r="R5838">
            <v>0</v>
          </cell>
          <cell r="S5838">
            <v>0</v>
          </cell>
          <cell r="T5838">
            <v>0</v>
          </cell>
        </row>
        <row r="5839">
          <cell r="A5839">
            <v>238</v>
          </cell>
          <cell r="B5839" t="str">
            <v>Loan Repayable on Demand.....................</v>
          </cell>
          <cell r="C5839">
            <v>651673233.5</v>
          </cell>
          <cell r="D5839">
            <v>13367158.16</v>
          </cell>
          <cell r="E5839">
            <v>0</v>
          </cell>
          <cell r="F5839">
            <v>867686.28</v>
          </cell>
          <cell r="G5839">
            <v>8297075</v>
          </cell>
          <cell r="H5839">
            <v>0</v>
          </cell>
          <cell r="I5839">
            <v>0</v>
          </cell>
          <cell r="J5839">
            <v>0</v>
          </cell>
          <cell r="K5839">
            <v>0</v>
          </cell>
          <cell r="L5839">
            <v>0</v>
          </cell>
          <cell r="M5839">
            <v>0</v>
          </cell>
          <cell r="N5839">
            <v>0</v>
          </cell>
          <cell r="O5839">
            <v>0</v>
          </cell>
          <cell r="P5839">
            <v>0</v>
          </cell>
          <cell r="Q5839">
            <v>0</v>
          </cell>
          <cell r="R5839">
            <v>0</v>
          </cell>
          <cell r="S5839">
            <v>-674205152.94000006</v>
          </cell>
          <cell r="T5839">
            <v>0</v>
          </cell>
        </row>
        <row r="5840">
          <cell r="A5840">
            <v>123200010</v>
          </cell>
          <cell r="B5840" t="str">
            <v>123200010 StanChart ASK-CC a/c - 22205259096-(M)</v>
          </cell>
          <cell r="C5840">
            <v>33148</v>
          </cell>
          <cell r="D5840">
            <v>0</v>
          </cell>
          <cell r="E5840">
            <v>0</v>
          </cell>
          <cell r="F5840">
            <v>0</v>
          </cell>
          <cell r="G5840">
            <v>0</v>
          </cell>
          <cell r="H5840">
            <v>0</v>
          </cell>
          <cell r="I5840">
            <v>0</v>
          </cell>
          <cell r="J5840">
            <v>0</v>
          </cell>
          <cell r="K5840">
            <v>0</v>
          </cell>
          <cell r="L5840">
            <v>0</v>
          </cell>
          <cell r="M5840">
            <v>0</v>
          </cell>
          <cell r="N5840">
            <v>0</v>
          </cell>
          <cell r="O5840">
            <v>0</v>
          </cell>
          <cell r="P5840">
            <v>0</v>
          </cell>
          <cell r="Q5840">
            <v>0</v>
          </cell>
          <cell r="R5840">
            <v>0</v>
          </cell>
          <cell r="S5840">
            <v>0</v>
          </cell>
          <cell r="T5840">
            <v>33148</v>
          </cell>
        </row>
        <row r="5841">
          <cell r="A5841">
            <v>123200011</v>
          </cell>
          <cell r="B5841" t="str">
            <v>123200011 StanChart ASK-CC a/c - 22205259096-(I)</v>
          </cell>
          <cell r="C5841">
            <v>10185031.279999999</v>
          </cell>
          <cell r="D5841">
            <v>0</v>
          </cell>
          <cell r="E5841">
            <v>0</v>
          </cell>
          <cell r="F5841">
            <v>0</v>
          </cell>
          <cell r="G5841">
            <v>0</v>
          </cell>
          <cell r="H5841">
            <v>0</v>
          </cell>
          <cell r="I5841">
            <v>0</v>
          </cell>
          <cell r="J5841">
            <v>0</v>
          </cell>
          <cell r="K5841">
            <v>0</v>
          </cell>
          <cell r="L5841">
            <v>0</v>
          </cell>
          <cell r="M5841">
            <v>0</v>
          </cell>
          <cell r="N5841">
            <v>0</v>
          </cell>
          <cell r="O5841">
            <v>0</v>
          </cell>
          <cell r="P5841">
            <v>0</v>
          </cell>
          <cell r="Q5841">
            <v>0</v>
          </cell>
          <cell r="R5841">
            <v>0</v>
          </cell>
          <cell r="S5841">
            <v>0</v>
          </cell>
          <cell r="T5841">
            <v>10185031.279999999</v>
          </cell>
        </row>
        <row r="5842">
          <cell r="A5842">
            <v>123200012</v>
          </cell>
          <cell r="B5842" t="str">
            <v>123200012 StanChart ASK-CC a/c - 22205259096-(O)</v>
          </cell>
          <cell r="C5842">
            <v>616116703.62</v>
          </cell>
          <cell r="D5842">
            <v>0</v>
          </cell>
          <cell r="E5842">
            <v>0</v>
          </cell>
          <cell r="F5842">
            <v>0</v>
          </cell>
          <cell r="G5842">
            <v>0</v>
          </cell>
          <cell r="H5842">
            <v>0</v>
          </cell>
          <cell r="I5842">
            <v>0</v>
          </cell>
          <cell r="J5842">
            <v>0</v>
          </cell>
          <cell r="K5842">
            <v>0</v>
          </cell>
          <cell r="L5842">
            <v>0</v>
          </cell>
          <cell r="M5842">
            <v>0</v>
          </cell>
          <cell r="N5842">
            <v>0</v>
          </cell>
          <cell r="O5842">
            <v>0</v>
          </cell>
          <cell r="P5842">
            <v>0</v>
          </cell>
          <cell r="Q5842">
            <v>0</v>
          </cell>
          <cell r="R5842">
            <v>0</v>
          </cell>
          <cell r="S5842">
            <v>0</v>
          </cell>
          <cell r="T5842">
            <v>616116703.62</v>
          </cell>
        </row>
        <row r="5843">
          <cell r="A5843">
            <v>123200020</v>
          </cell>
          <cell r="B5843" t="str">
            <v>123200020 Sbi Cag a/c -11083986719</v>
          </cell>
          <cell r="C5843">
            <v>22112962.809999999</v>
          </cell>
          <cell r="D5843">
            <v>0</v>
          </cell>
          <cell r="E5843">
            <v>0</v>
          </cell>
          <cell r="F5843">
            <v>0</v>
          </cell>
          <cell r="G5843">
            <v>0</v>
          </cell>
          <cell r="H5843">
            <v>0</v>
          </cell>
          <cell r="I5843">
            <v>0</v>
          </cell>
          <cell r="J5843">
            <v>0</v>
          </cell>
          <cell r="K5843">
            <v>0</v>
          </cell>
          <cell r="L5843">
            <v>0</v>
          </cell>
          <cell r="M5843">
            <v>0</v>
          </cell>
          <cell r="N5843">
            <v>0</v>
          </cell>
          <cell r="O5843">
            <v>0</v>
          </cell>
          <cell r="P5843">
            <v>0</v>
          </cell>
          <cell r="Q5843">
            <v>0</v>
          </cell>
          <cell r="R5843">
            <v>0</v>
          </cell>
          <cell r="S5843">
            <v>0</v>
          </cell>
          <cell r="T5843">
            <v>22112962.809999999</v>
          </cell>
        </row>
        <row r="5844">
          <cell r="A5844">
            <v>123200021</v>
          </cell>
          <cell r="B5844" t="str">
            <v>123200021 Sbi Cag a/c -11083986719 - (I)</v>
          </cell>
          <cell r="C5844">
            <v>0</v>
          </cell>
          <cell r="D5844">
            <v>0</v>
          </cell>
          <cell r="E5844">
            <v>0</v>
          </cell>
          <cell r="F5844">
            <v>0</v>
          </cell>
          <cell r="G5844">
            <v>0</v>
          </cell>
          <cell r="H5844">
            <v>0</v>
          </cell>
          <cell r="I5844">
            <v>0</v>
          </cell>
          <cell r="J5844">
            <v>0</v>
          </cell>
          <cell r="K5844">
            <v>0</v>
          </cell>
          <cell r="L5844">
            <v>0</v>
          </cell>
          <cell r="M5844">
            <v>0</v>
          </cell>
          <cell r="N5844">
            <v>0</v>
          </cell>
          <cell r="O5844">
            <v>0</v>
          </cell>
          <cell r="P5844">
            <v>0</v>
          </cell>
          <cell r="Q5844">
            <v>0</v>
          </cell>
          <cell r="R5844">
            <v>0</v>
          </cell>
          <cell r="S5844">
            <v>0</v>
          </cell>
          <cell r="T5844">
            <v>0</v>
          </cell>
        </row>
        <row r="5845">
          <cell r="A5845">
            <v>123200022</v>
          </cell>
          <cell r="B5845" t="str">
            <v>123200022 Sbi Cag a/c -11083986719 - (O)</v>
          </cell>
          <cell r="C5845">
            <v>0</v>
          </cell>
          <cell r="D5845">
            <v>0</v>
          </cell>
          <cell r="E5845">
            <v>0</v>
          </cell>
          <cell r="F5845">
            <v>0</v>
          </cell>
          <cell r="G5845">
            <v>0</v>
          </cell>
          <cell r="H5845">
            <v>0</v>
          </cell>
          <cell r="I5845">
            <v>0</v>
          </cell>
          <cell r="J5845">
            <v>0</v>
          </cell>
          <cell r="K5845">
            <v>0</v>
          </cell>
          <cell r="L5845">
            <v>0</v>
          </cell>
          <cell r="M5845">
            <v>0</v>
          </cell>
          <cell r="N5845">
            <v>0</v>
          </cell>
          <cell r="O5845">
            <v>0</v>
          </cell>
          <cell r="P5845">
            <v>0</v>
          </cell>
          <cell r="Q5845">
            <v>0</v>
          </cell>
          <cell r="R5845">
            <v>0</v>
          </cell>
          <cell r="S5845">
            <v>0</v>
          </cell>
          <cell r="T5845">
            <v>0</v>
          </cell>
        </row>
        <row r="5846">
          <cell r="A5846">
            <v>123200030</v>
          </cell>
          <cell r="B5846" t="str">
            <v>123200030 Sbi Malad (E) a/c -10378927724</v>
          </cell>
          <cell r="C5846">
            <v>0</v>
          </cell>
          <cell r="D5846">
            <v>0</v>
          </cell>
          <cell r="E5846">
            <v>0</v>
          </cell>
          <cell r="F5846">
            <v>0</v>
          </cell>
          <cell r="G5846">
            <v>0</v>
          </cell>
          <cell r="H5846">
            <v>0</v>
          </cell>
          <cell r="I5846">
            <v>0</v>
          </cell>
          <cell r="J5846">
            <v>0</v>
          </cell>
          <cell r="K5846">
            <v>0</v>
          </cell>
          <cell r="L5846">
            <v>0</v>
          </cell>
          <cell r="M5846">
            <v>0</v>
          </cell>
          <cell r="N5846">
            <v>0</v>
          </cell>
          <cell r="O5846">
            <v>0</v>
          </cell>
          <cell r="P5846">
            <v>0</v>
          </cell>
          <cell r="Q5846">
            <v>0</v>
          </cell>
          <cell r="R5846">
            <v>0</v>
          </cell>
          <cell r="S5846">
            <v>0</v>
          </cell>
          <cell r="T5846">
            <v>0</v>
          </cell>
        </row>
        <row r="5847">
          <cell r="A5847">
            <v>123200031</v>
          </cell>
          <cell r="B5847" t="str">
            <v>123200031 Sbi Malad (E) a/c -10378927724 - (I)</v>
          </cell>
          <cell r="C5847">
            <v>0</v>
          </cell>
          <cell r="D5847">
            <v>0</v>
          </cell>
          <cell r="E5847">
            <v>0</v>
          </cell>
          <cell r="F5847">
            <v>0</v>
          </cell>
          <cell r="G5847">
            <v>0</v>
          </cell>
          <cell r="H5847">
            <v>0</v>
          </cell>
          <cell r="I5847">
            <v>0</v>
          </cell>
          <cell r="J5847">
            <v>0</v>
          </cell>
          <cell r="K5847">
            <v>0</v>
          </cell>
          <cell r="L5847">
            <v>0</v>
          </cell>
          <cell r="M5847">
            <v>0</v>
          </cell>
          <cell r="N5847">
            <v>0</v>
          </cell>
          <cell r="O5847">
            <v>0</v>
          </cell>
          <cell r="P5847">
            <v>0</v>
          </cell>
          <cell r="Q5847">
            <v>0</v>
          </cell>
          <cell r="R5847">
            <v>0</v>
          </cell>
          <cell r="S5847">
            <v>0</v>
          </cell>
          <cell r="T5847">
            <v>0</v>
          </cell>
        </row>
        <row r="5848">
          <cell r="A5848">
            <v>123200032</v>
          </cell>
          <cell r="B5848" t="str">
            <v>123200032 Sbi Malad (E) a/c -10378927724 - (O)</v>
          </cell>
          <cell r="C5848">
            <v>0</v>
          </cell>
          <cell r="D5848">
            <v>0</v>
          </cell>
          <cell r="E5848">
            <v>0</v>
          </cell>
          <cell r="F5848">
            <v>0</v>
          </cell>
          <cell r="G5848">
            <v>0</v>
          </cell>
          <cell r="H5848">
            <v>0</v>
          </cell>
          <cell r="I5848">
            <v>0</v>
          </cell>
          <cell r="J5848">
            <v>0</v>
          </cell>
          <cell r="K5848">
            <v>0</v>
          </cell>
          <cell r="L5848">
            <v>0</v>
          </cell>
          <cell r="M5848">
            <v>0</v>
          </cell>
          <cell r="N5848">
            <v>0</v>
          </cell>
          <cell r="O5848">
            <v>0</v>
          </cell>
          <cell r="P5848">
            <v>0</v>
          </cell>
          <cell r="Q5848">
            <v>0</v>
          </cell>
          <cell r="R5848">
            <v>0</v>
          </cell>
          <cell r="S5848">
            <v>0</v>
          </cell>
          <cell r="T5848">
            <v>0</v>
          </cell>
        </row>
        <row r="5849">
          <cell r="A5849">
            <v>123200040</v>
          </cell>
          <cell r="B5849" t="str">
            <v>123200040 Bank Of India a/c -CC-20015</v>
          </cell>
          <cell r="C5849">
            <v>0</v>
          </cell>
          <cell r="D5849">
            <v>0</v>
          </cell>
          <cell r="E5849">
            <v>0</v>
          </cell>
          <cell r="F5849">
            <v>0</v>
          </cell>
          <cell r="G5849">
            <v>0</v>
          </cell>
          <cell r="H5849">
            <v>0</v>
          </cell>
          <cell r="I5849">
            <v>0</v>
          </cell>
          <cell r="J5849">
            <v>0</v>
          </cell>
          <cell r="K5849">
            <v>0</v>
          </cell>
          <cell r="L5849">
            <v>0</v>
          </cell>
          <cell r="M5849">
            <v>0</v>
          </cell>
          <cell r="N5849">
            <v>0</v>
          </cell>
          <cell r="O5849">
            <v>0</v>
          </cell>
          <cell r="P5849">
            <v>0</v>
          </cell>
          <cell r="Q5849">
            <v>0</v>
          </cell>
          <cell r="R5849">
            <v>0</v>
          </cell>
          <cell r="S5849">
            <v>0</v>
          </cell>
          <cell r="T5849">
            <v>0</v>
          </cell>
        </row>
        <row r="5850">
          <cell r="A5850">
            <v>123200041</v>
          </cell>
          <cell r="B5850" t="str">
            <v>123200041 Bank Of India a/c -CC-20015 - (I)</v>
          </cell>
          <cell r="C5850">
            <v>0</v>
          </cell>
          <cell r="D5850">
            <v>0</v>
          </cell>
          <cell r="E5850">
            <v>0</v>
          </cell>
          <cell r="F5850">
            <v>0</v>
          </cell>
          <cell r="G5850">
            <v>0</v>
          </cell>
          <cell r="H5850">
            <v>0</v>
          </cell>
          <cell r="I5850">
            <v>0</v>
          </cell>
          <cell r="J5850">
            <v>0</v>
          </cell>
          <cell r="K5850">
            <v>0</v>
          </cell>
          <cell r="L5850">
            <v>0</v>
          </cell>
          <cell r="M5850">
            <v>0</v>
          </cell>
          <cell r="N5850">
            <v>0</v>
          </cell>
          <cell r="O5850">
            <v>0</v>
          </cell>
          <cell r="P5850">
            <v>0</v>
          </cell>
          <cell r="Q5850">
            <v>0</v>
          </cell>
          <cell r="R5850">
            <v>0</v>
          </cell>
          <cell r="S5850">
            <v>0</v>
          </cell>
          <cell r="T5850">
            <v>0</v>
          </cell>
        </row>
        <row r="5851">
          <cell r="A5851">
            <v>123200042</v>
          </cell>
          <cell r="B5851" t="str">
            <v>123200042 Bank Of India a/c -CC-20015 - (O)</v>
          </cell>
          <cell r="C5851">
            <v>0</v>
          </cell>
          <cell r="D5851">
            <v>0</v>
          </cell>
          <cell r="E5851">
            <v>0</v>
          </cell>
          <cell r="F5851">
            <v>0</v>
          </cell>
          <cell r="G5851">
            <v>0</v>
          </cell>
          <cell r="H5851">
            <v>0</v>
          </cell>
          <cell r="I5851">
            <v>0</v>
          </cell>
          <cell r="J5851">
            <v>0</v>
          </cell>
          <cell r="K5851">
            <v>0</v>
          </cell>
          <cell r="L5851">
            <v>0</v>
          </cell>
          <cell r="M5851">
            <v>0</v>
          </cell>
          <cell r="N5851">
            <v>0</v>
          </cell>
          <cell r="O5851">
            <v>0</v>
          </cell>
          <cell r="P5851">
            <v>0</v>
          </cell>
          <cell r="Q5851">
            <v>0</v>
          </cell>
          <cell r="R5851">
            <v>0</v>
          </cell>
          <cell r="S5851">
            <v>0</v>
          </cell>
          <cell r="T5851">
            <v>0</v>
          </cell>
        </row>
        <row r="5852">
          <cell r="A5852">
            <v>123200050</v>
          </cell>
          <cell r="B5852" t="str">
            <v>123200050 State Bank Of India a/c -10381635534</v>
          </cell>
          <cell r="C5852">
            <v>0</v>
          </cell>
          <cell r="D5852">
            <v>0</v>
          </cell>
          <cell r="E5852">
            <v>0</v>
          </cell>
          <cell r="F5852">
            <v>0</v>
          </cell>
          <cell r="G5852">
            <v>0</v>
          </cell>
          <cell r="H5852">
            <v>0</v>
          </cell>
          <cell r="I5852">
            <v>0</v>
          </cell>
          <cell r="J5852">
            <v>0</v>
          </cell>
          <cell r="K5852">
            <v>0</v>
          </cell>
          <cell r="L5852">
            <v>0</v>
          </cell>
          <cell r="M5852">
            <v>0</v>
          </cell>
          <cell r="N5852">
            <v>0</v>
          </cell>
          <cell r="O5852">
            <v>0</v>
          </cell>
          <cell r="P5852">
            <v>0</v>
          </cell>
          <cell r="Q5852">
            <v>0</v>
          </cell>
          <cell r="R5852">
            <v>0</v>
          </cell>
          <cell r="S5852">
            <v>0</v>
          </cell>
          <cell r="T5852">
            <v>0</v>
          </cell>
        </row>
        <row r="5853">
          <cell r="A5853">
            <v>123200051</v>
          </cell>
          <cell r="B5853" t="str">
            <v>123200051 State Bank Of India-10381635534 - (I)</v>
          </cell>
          <cell r="C5853">
            <v>0</v>
          </cell>
          <cell r="D5853">
            <v>0</v>
          </cell>
          <cell r="E5853">
            <v>0</v>
          </cell>
          <cell r="F5853">
            <v>0</v>
          </cell>
          <cell r="G5853">
            <v>0</v>
          </cell>
          <cell r="H5853">
            <v>0</v>
          </cell>
          <cell r="I5853">
            <v>0</v>
          </cell>
          <cell r="J5853">
            <v>0</v>
          </cell>
          <cell r="K5853">
            <v>0</v>
          </cell>
          <cell r="L5853">
            <v>0</v>
          </cell>
          <cell r="M5853">
            <v>0</v>
          </cell>
          <cell r="N5853">
            <v>0</v>
          </cell>
          <cell r="O5853">
            <v>0</v>
          </cell>
          <cell r="P5853">
            <v>0</v>
          </cell>
          <cell r="Q5853">
            <v>0</v>
          </cell>
          <cell r="R5853">
            <v>0</v>
          </cell>
          <cell r="S5853">
            <v>0</v>
          </cell>
          <cell r="T5853">
            <v>0</v>
          </cell>
        </row>
        <row r="5854">
          <cell r="A5854">
            <v>123200052</v>
          </cell>
          <cell r="B5854" t="str">
            <v>123200052 State Bank Of India-10381635534 - (O)</v>
          </cell>
          <cell r="C5854">
            <v>0</v>
          </cell>
          <cell r="D5854">
            <v>0</v>
          </cell>
          <cell r="E5854">
            <v>0</v>
          </cell>
          <cell r="F5854">
            <v>0</v>
          </cell>
          <cell r="G5854">
            <v>0</v>
          </cell>
          <cell r="H5854">
            <v>0</v>
          </cell>
          <cell r="I5854">
            <v>0</v>
          </cell>
          <cell r="J5854">
            <v>0</v>
          </cell>
          <cell r="K5854">
            <v>0</v>
          </cell>
          <cell r="L5854">
            <v>0</v>
          </cell>
          <cell r="M5854">
            <v>0</v>
          </cell>
          <cell r="N5854">
            <v>0</v>
          </cell>
          <cell r="O5854">
            <v>0</v>
          </cell>
          <cell r="P5854">
            <v>0</v>
          </cell>
          <cell r="Q5854">
            <v>0</v>
          </cell>
          <cell r="R5854">
            <v>0</v>
          </cell>
          <cell r="S5854">
            <v>0</v>
          </cell>
          <cell r="T5854">
            <v>0</v>
          </cell>
        </row>
        <row r="5855">
          <cell r="A5855">
            <v>123200060</v>
          </cell>
          <cell r="B5855" t="str">
            <v>123200060 Central Bank Of India a/c -CC/GEN/83</v>
          </cell>
          <cell r="C5855">
            <v>0</v>
          </cell>
          <cell r="D5855">
            <v>0</v>
          </cell>
          <cell r="E5855">
            <v>0</v>
          </cell>
          <cell r="F5855">
            <v>0</v>
          </cell>
          <cell r="G5855">
            <v>0</v>
          </cell>
          <cell r="H5855">
            <v>0</v>
          </cell>
          <cell r="I5855">
            <v>0</v>
          </cell>
          <cell r="J5855">
            <v>0</v>
          </cell>
          <cell r="K5855">
            <v>0</v>
          </cell>
          <cell r="L5855">
            <v>0</v>
          </cell>
          <cell r="M5855">
            <v>0</v>
          </cell>
          <cell r="N5855">
            <v>0</v>
          </cell>
          <cell r="O5855">
            <v>0</v>
          </cell>
          <cell r="P5855">
            <v>0</v>
          </cell>
          <cell r="Q5855">
            <v>0</v>
          </cell>
          <cell r="R5855">
            <v>0</v>
          </cell>
          <cell r="S5855">
            <v>0</v>
          </cell>
          <cell r="T5855">
            <v>0</v>
          </cell>
        </row>
        <row r="5856">
          <cell r="A5856">
            <v>123200061</v>
          </cell>
          <cell r="B5856" t="str">
            <v>123200061 Central Bank Of India-CC/GEN/83 - (I)</v>
          </cell>
          <cell r="C5856">
            <v>0</v>
          </cell>
          <cell r="D5856">
            <v>0</v>
          </cell>
          <cell r="E5856">
            <v>0</v>
          </cell>
          <cell r="F5856">
            <v>0</v>
          </cell>
          <cell r="G5856">
            <v>0</v>
          </cell>
          <cell r="H5856">
            <v>0</v>
          </cell>
          <cell r="I5856">
            <v>0</v>
          </cell>
          <cell r="J5856">
            <v>0</v>
          </cell>
          <cell r="K5856">
            <v>0</v>
          </cell>
          <cell r="L5856">
            <v>0</v>
          </cell>
          <cell r="M5856">
            <v>0</v>
          </cell>
          <cell r="N5856">
            <v>0</v>
          </cell>
          <cell r="O5856">
            <v>0</v>
          </cell>
          <cell r="P5856">
            <v>0</v>
          </cell>
          <cell r="Q5856">
            <v>0</v>
          </cell>
          <cell r="R5856">
            <v>0</v>
          </cell>
          <cell r="S5856">
            <v>0</v>
          </cell>
          <cell r="T5856">
            <v>0</v>
          </cell>
        </row>
        <row r="5857">
          <cell r="A5857">
            <v>123200062</v>
          </cell>
          <cell r="B5857" t="str">
            <v>123200062 Central Bank Of India -CC/GEN/83 - (O)</v>
          </cell>
          <cell r="C5857">
            <v>0</v>
          </cell>
          <cell r="D5857">
            <v>0</v>
          </cell>
          <cell r="E5857">
            <v>0</v>
          </cell>
          <cell r="F5857">
            <v>0</v>
          </cell>
          <cell r="G5857">
            <v>0</v>
          </cell>
          <cell r="H5857">
            <v>0</v>
          </cell>
          <cell r="I5857">
            <v>0</v>
          </cell>
          <cell r="J5857">
            <v>0</v>
          </cell>
          <cell r="K5857">
            <v>0</v>
          </cell>
          <cell r="L5857">
            <v>0</v>
          </cell>
          <cell r="M5857">
            <v>0</v>
          </cell>
          <cell r="N5857">
            <v>0</v>
          </cell>
          <cell r="O5857">
            <v>0</v>
          </cell>
          <cell r="P5857">
            <v>0</v>
          </cell>
          <cell r="Q5857">
            <v>0</v>
          </cell>
          <cell r="R5857">
            <v>0</v>
          </cell>
          <cell r="S5857">
            <v>0</v>
          </cell>
          <cell r="T5857">
            <v>0</v>
          </cell>
        </row>
        <row r="5858">
          <cell r="A5858">
            <v>123200070</v>
          </cell>
          <cell r="B5858" t="str">
            <v>123200070 SBI, Com Br, Secund -10284056704</v>
          </cell>
          <cell r="C5858">
            <v>0</v>
          </cell>
          <cell r="D5858">
            <v>0</v>
          </cell>
          <cell r="E5858">
            <v>0</v>
          </cell>
          <cell r="F5858">
            <v>0</v>
          </cell>
          <cell r="G5858">
            <v>0</v>
          </cell>
          <cell r="H5858">
            <v>0</v>
          </cell>
          <cell r="I5858">
            <v>0</v>
          </cell>
          <cell r="J5858">
            <v>0</v>
          </cell>
          <cell r="K5858">
            <v>0</v>
          </cell>
          <cell r="L5858">
            <v>0</v>
          </cell>
          <cell r="M5858">
            <v>0</v>
          </cell>
          <cell r="N5858">
            <v>0</v>
          </cell>
          <cell r="O5858">
            <v>0</v>
          </cell>
          <cell r="P5858">
            <v>0</v>
          </cell>
          <cell r="Q5858">
            <v>0</v>
          </cell>
          <cell r="R5858">
            <v>0</v>
          </cell>
          <cell r="S5858">
            <v>0</v>
          </cell>
          <cell r="T5858">
            <v>0</v>
          </cell>
        </row>
        <row r="5859">
          <cell r="A5859">
            <v>123200071</v>
          </cell>
          <cell r="B5859" t="str">
            <v>123200071 SBI, Com Br, Secund -10284056704 - (I)</v>
          </cell>
          <cell r="C5859">
            <v>0</v>
          </cell>
          <cell r="D5859">
            <v>0</v>
          </cell>
          <cell r="E5859">
            <v>0</v>
          </cell>
          <cell r="F5859">
            <v>0</v>
          </cell>
          <cell r="G5859">
            <v>0</v>
          </cell>
          <cell r="H5859">
            <v>0</v>
          </cell>
          <cell r="I5859">
            <v>0</v>
          </cell>
          <cell r="J5859">
            <v>0</v>
          </cell>
          <cell r="K5859">
            <v>0</v>
          </cell>
          <cell r="L5859">
            <v>0</v>
          </cell>
          <cell r="M5859">
            <v>0</v>
          </cell>
          <cell r="N5859">
            <v>0</v>
          </cell>
          <cell r="O5859">
            <v>0</v>
          </cell>
          <cell r="P5859">
            <v>0</v>
          </cell>
          <cell r="Q5859">
            <v>0</v>
          </cell>
          <cell r="R5859">
            <v>0</v>
          </cell>
          <cell r="S5859">
            <v>0</v>
          </cell>
          <cell r="T5859">
            <v>0</v>
          </cell>
        </row>
        <row r="5860">
          <cell r="A5860">
            <v>123200072</v>
          </cell>
          <cell r="B5860" t="str">
            <v>123200072 SBI, Com Br, Secund-10284056704 - (O)</v>
          </cell>
          <cell r="C5860">
            <v>0</v>
          </cell>
          <cell r="D5860">
            <v>0</v>
          </cell>
          <cell r="E5860">
            <v>0</v>
          </cell>
          <cell r="F5860">
            <v>0</v>
          </cell>
          <cell r="G5860">
            <v>0</v>
          </cell>
          <cell r="H5860">
            <v>0</v>
          </cell>
          <cell r="I5860">
            <v>0</v>
          </cell>
          <cell r="J5860">
            <v>0</v>
          </cell>
          <cell r="K5860">
            <v>0</v>
          </cell>
          <cell r="L5860">
            <v>0</v>
          </cell>
          <cell r="M5860">
            <v>0</v>
          </cell>
          <cell r="N5860">
            <v>0</v>
          </cell>
          <cell r="O5860">
            <v>0</v>
          </cell>
          <cell r="P5860">
            <v>0</v>
          </cell>
          <cell r="Q5860">
            <v>0</v>
          </cell>
          <cell r="R5860">
            <v>0</v>
          </cell>
          <cell r="S5860">
            <v>0</v>
          </cell>
          <cell r="T5860">
            <v>0</v>
          </cell>
        </row>
        <row r="5861">
          <cell r="A5861">
            <v>123200080</v>
          </cell>
          <cell r="B5861" t="str">
            <v>123200080 Canara a/c -0113261000091</v>
          </cell>
          <cell r="C5861">
            <v>0</v>
          </cell>
          <cell r="D5861">
            <v>0</v>
          </cell>
          <cell r="E5861">
            <v>0</v>
          </cell>
          <cell r="F5861">
            <v>0</v>
          </cell>
          <cell r="G5861">
            <v>0</v>
          </cell>
          <cell r="H5861">
            <v>0</v>
          </cell>
          <cell r="I5861">
            <v>0</v>
          </cell>
          <cell r="J5861">
            <v>0</v>
          </cell>
          <cell r="K5861">
            <v>0</v>
          </cell>
          <cell r="L5861">
            <v>0</v>
          </cell>
          <cell r="M5861">
            <v>0</v>
          </cell>
          <cell r="N5861">
            <v>0</v>
          </cell>
          <cell r="O5861">
            <v>0</v>
          </cell>
          <cell r="P5861">
            <v>0</v>
          </cell>
          <cell r="Q5861">
            <v>0</v>
          </cell>
          <cell r="R5861">
            <v>0</v>
          </cell>
          <cell r="S5861">
            <v>0</v>
          </cell>
          <cell r="T5861">
            <v>0</v>
          </cell>
        </row>
        <row r="5862">
          <cell r="A5862">
            <v>123200081</v>
          </cell>
          <cell r="B5862" t="str">
            <v>123200081 Canara a/c -0113261000091 - (I)</v>
          </cell>
          <cell r="C5862">
            <v>0</v>
          </cell>
          <cell r="D5862">
            <v>0</v>
          </cell>
          <cell r="E5862">
            <v>0</v>
          </cell>
          <cell r="F5862">
            <v>0</v>
          </cell>
          <cell r="G5862">
            <v>0</v>
          </cell>
          <cell r="H5862">
            <v>0</v>
          </cell>
          <cell r="I5862">
            <v>0</v>
          </cell>
          <cell r="J5862">
            <v>0</v>
          </cell>
          <cell r="K5862">
            <v>0</v>
          </cell>
          <cell r="L5862">
            <v>0</v>
          </cell>
          <cell r="M5862">
            <v>0</v>
          </cell>
          <cell r="N5862">
            <v>0</v>
          </cell>
          <cell r="O5862">
            <v>0</v>
          </cell>
          <cell r="P5862">
            <v>0</v>
          </cell>
          <cell r="Q5862">
            <v>0</v>
          </cell>
          <cell r="R5862">
            <v>0</v>
          </cell>
          <cell r="S5862">
            <v>0</v>
          </cell>
          <cell r="T5862">
            <v>0</v>
          </cell>
        </row>
        <row r="5863">
          <cell r="A5863">
            <v>123200082</v>
          </cell>
          <cell r="B5863" t="str">
            <v>123200082 Canara a/c -0113261000091 - (O)</v>
          </cell>
          <cell r="C5863">
            <v>0</v>
          </cell>
          <cell r="D5863">
            <v>0</v>
          </cell>
          <cell r="E5863">
            <v>0</v>
          </cell>
          <cell r="F5863">
            <v>0</v>
          </cell>
          <cell r="G5863">
            <v>0</v>
          </cell>
          <cell r="H5863">
            <v>0</v>
          </cell>
          <cell r="I5863">
            <v>0</v>
          </cell>
          <cell r="J5863">
            <v>0</v>
          </cell>
          <cell r="K5863">
            <v>0</v>
          </cell>
          <cell r="L5863">
            <v>0</v>
          </cell>
          <cell r="M5863">
            <v>0</v>
          </cell>
          <cell r="N5863">
            <v>0</v>
          </cell>
          <cell r="O5863">
            <v>0</v>
          </cell>
          <cell r="P5863">
            <v>0</v>
          </cell>
          <cell r="Q5863">
            <v>0</v>
          </cell>
          <cell r="R5863">
            <v>0</v>
          </cell>
          <cell r="S5863">
            <v>0</v>
          </cell>
          <cell r="T5863">
            <v>0</v>
          </cell>
        </row>
        <row r="5864">
          <cell r="A5864">
            <v>123200090</v>
          </cell>
          <cell r="B5864" t="str">
            <v>123200090 Canara a/c -0239261001128</v>
          </cell>
          <cell r="C5864">
            <v>0</v>
          </cell>
          <cell r="D5864">
            <v>0</v>
          </cell>
          <cell r="E5864">
            <v>0</v>
          </cell>
          <cell r="F5864">
            <v>0</v>
          </cell>
          <cell r="G5864">
            <v>0</v>
          </cell>
          <cell r="H5864">
            <v>0</v>
          </cell>
          <cell r="I5864">
            <v>0</v>
          </cell>
          <cell r="J5864">
            <v>0</v>
          </cell>
          <cell r="K5864">
            <v>0</v>
          </cell>
          <cell r="L5864">
            <v>0</v>
          </cell>
          <cell r="M5864">
            <v>0</v>
          </cell>
          <cell r="N5864">
            <v>0</v>
          </cell>
          <cell r="O5864">
            <v>0</v>
          </cell>
          <cell r="P5864">
            <v>0</v>
          </cell>
          <cell r="Q5864">
            <v>0</v>
          </cell>
          <cell r="R5864">
            <v>0</v>
          </cell>
          <cell r="S5864">
            <v>0</v>
          </cell>
          <cell r="T5864">
            <v>0</v>
          </cell>
        </row>
        <row r="5865">
          <cell r="A5865">
            <v>123200091</v>
          </cell>
          <cell r="B5865" t="str">
            <v>123200091 Canara a/c -0239261001128 - (I)</v>
          </cell>
          <cell r="C5865">
            <v>0</v>
          </cell>
          <cell r="D5865">
            <v>0</v>
          </cell>
          <cell r="E5865">
            <v>0</v>
          </cell>
          <cell r="F5865">
            <v>0</v>
          </cell>
          <cell r="G5865">
            <v>0</v>
          </cell>
          <cell r="H5865">
            <v>0</v>
          </cell>
          <cell r="I5865">
            <v>0</v>
          </cell>
          <cell r="J5865">
            <v>0</v>
          </cell>
          <cell r="K5865">
            <v>0</v>
          </cell>
          <cell r="L5865">
            <v>0</v>
          </cell>
          <cell r="M5865">
            <v>0</v>
          </cell>
          <cell r="N5865">
            <v>0</v>
          </cell>
          <cell r="O5865">
            <v>0</v>
          </cell>
          <cell r="P5865">
            <v>0</v>
          </cell>
          <cell r="Q5865">
            <v>0</v>
          </cell>
          <cell r="R5865">
            <v>0</v>
          </cell>
          <cell r="S5865">
            <v>0</v>
          </cell>
          <cell r="T5865">
            <v>0</v>
          </cell>
        </row>
        <row r="5866">
          <cell r="A5866">
            <v>123200092</v>
          </cell>
          <cell r="B5866" t="str">
            <v>123200092 Canara a/c -0239261001128 - (O)</v>
          </cell>
          <cell r="C5866">
            <v>0</v>
          </cell>
          <cell r="D5866">
            <v>0</v>
          </cell>
          <cell r="E5866">
            <v>0</v>
          </cell>
          <cell r="F5866">
            <v>0</v>
          </cell>
          <cell r="G5866">
            <v>0</v>
          </cell>
          <cell r="H5866">
            <v>0</v>
          </cell>
          <cell r="I5866">
            <v>0</v>
          </cell>
          <cell r="J5866">
            <v>0</v>
          </cell>
          <cell r="K5866">
            <v>0</v>
          </cell>
          <cell r="L5866">
            <v>0</v>
          </cell>
          <cell r="M5866">
            <v>0</v>
          </cell>
          <cell r="N5866">
            <v>0</v>
          </cell>
          <cell r="O5866">
            <v>0</v>
          </cell>
          <cell r="P5866">
            <v>0</v>
          </cell>
          <cell r="Q5866">
            <v>0</v>
          </cell>
          <cell r="R5866">
            <v>0</v>
          </cell>
          <cell r="S5866">
            <v>0</v>
          </cell>
          <cell r="T5866">
            <v>0</v>
          </cell>
        </row>
        <row r="5867">
          <cell r="A5867">
            <v>123200100</v>
          </cell>
          <cell r="B5867" t="str">
            <v>123200100 Sbi a/c -11083986731</v>
          </cell>
          <cell r="C5867">
            <v>3300988.79</v>
          </cell>
          <cell r="D5867">
            <v>0</v>
          </cell>
          <cell r="E5867">
            <v>0</v>
          </cell>
          <cell r="F5867">
            <v>0</v>
          </cell>
          <cell r="G5867">
            <v>0</v>
          </cell>
          <cell r="H5867">
            <v>0</v>
          </cell>
          <cell r="I5867">
            <v>0</v>
          </cell>
          <cell r="J5867">
            <v>0</v>
          </cell>
          <cell r="K5867">
            <v>0</v>
          </cell>
          <cell r="L5867">
            <v>0</v>
          </cell>
          <cell r="M5867">
            <v>0</v>
          </cell>
          <cell r="N5867">
            <v>0</v>
          </cell>
          <cell r="O5867">
            <v>0</v>
          </cell>
          <cell r="P5867">
            <v>0</v>
          </cell>
          <cell r="Q5867">
            <v>0</v>
          </cell>
          <cell r="R5867">
            <v>0</v>
          </cell>
          <cell r="S5867">
            <v>0</v>
          </cell>
          <cell r="T5867">
            <v>3300988.79</v>
          </cell>
        </row>
        <row r="5868">
          <cell r="A5868">
            <v>123200101</v>
          </cell>
          <cell r="B5868" t="str">
            <v>123200101 Sbi a/c -11083986731 - (I)</v>
          </cell>
          <cell r="C5868">
            <v>0</v>
          </cell>
          <cell r="D5868">
            <v>0</v>
          </cell>
          <cell r="E5868">
            <v>0</v>
          </cell>
          <cell r="F5868">
            <v>0</v>
          </cell>
          <cell r="G5868">
            <v>0</v>
          </cell>
          <cell r="H5868">
            <v>0</v>
          </cell>
          <cell r="I5868">
            <v>0</v>
          </cell>
          <cell r="J5868">
            <v>0</v>
          </cell>
          <cell r="K5868">
            <v>0</v>
          </cell>
          <cell r="L5868">
            <v>0</v>
          </cell>
          <cell r="M5868">
            <v>0</v>
          </cell>
          <cell r="N5868">
            <v>0</v>
          </cell>
          <cell r="O5868">
            <v>0</v>
          </cell>
          <cell r="P5868">
            <v>0</v>
          </cell>
          <cell r="Q5868">
            <v>0</v>
          </cell>
          <cell r="R5868">
            <v>0</v>
          </cell>
          <cell r="S5868">
            <v>0</v>
          </cell>
          <cell r="T5868">
            <v>0</v>
          </cell>
        </row>
        <row r="5869">
          <cell r="A5869">
            <v>123200102</v>
          </cell>
          <cell r="B5869" t="str">
            <v>123200102 Sbi a/c -11083986731 - (O)</v>
          </cell>
          <cell r="C5869">
            <v>0</v>
          </cell>
          <cell r="D5869">
            <v>0</v>
          </cell>
          <cell r="E5869">
            <v>0</v>
          </cell>
          <cell r="F5869">
            <v>0</v>
          </cell>
          <cell r="G5869">
            <v>0</v>
          </cell>
          <cell r="H5869">
            <v>0</v>
          </cell>
          <cell r="I5869">
            <v>0</v>
          </cell>
          <cell r="J5869">
            <v>0</v>
          </cell>
          <cell r="K5869">
            <v>0</v>
          </cell>
          <cell r="L5869">
            <v>0</v>
          </cell>
          <cell r="M5869">
            <v>0</v>
          </cell>
          <cell r="N5869">
            <v>0</v>
          </cell>
          <cell r="O5869">
            <v>0</v>
          </cell>
          <cell r="P5869">
            <v>0</v>
          </cell>
          <cell r="Q5869">
            <v>0</v>
          </cell>
          <cell r="R5869">
            <v>0</v>
          </cell>
          <cell r="S5869">
            <v>0</v>
          </cell>
          <cell r="T5869">
            <v>0</v>
          </cell>
        </row>
        <row r="5870">
          <cell r="A5870">
            <v>123200110</v>
          </cell>
          <cell r="B5870" t="str">
            <v>123200110 Scb a/c -22205260140</v>
          </cell>
          <cell r="C5870">
            <v>0</v>
          </cell>
          <cell r="D5870">
            <v>0</v>
          </cell>
          <cell r="E5870">
            <v>0</v>
          </cell>
          <cell r="F5870">
            <v>0</v>
          </cell>
          <cell r="G5870">
            <v>0</v>
          </cell>
          <cell r="H5870">
            <v>0</v>
          </cell>
          <cell r="I5870">
            <v>0</v>
          </cell>
          <cell r="J5870">
            <v>0</v>
          </cell>
          <cell r="K5870">
            <v>0</v>
          </cell>
          <cell r="L5870">
            <v>0</v>
          </cell>
          <cell r="M5870">
            <v>0</v>
          </cell>
          <cell r="N5870">
            <v>0</v>
          </cell>
          <cell r="O5870">
            <v>0</v>
          </cell>
          <cell r="P5870">
            <v>0</v>
          </cell>
          <cell r="Q5870">
            <v>0</v>
          </cell>
          <cell r="R5870">
            <v>0</v>
          </cell>
          <cell r="S5870">
            <v>0</v>
          </cell>
          <cell r="T5870">
            <v>0</v>
          </cell>
        </row>
        <row r="5871">
          <cell r="A5871">
            <v>123200111</v>
          </cell>
          <cell r="B5871" t="str">
            <v>123200111 Scb a/c -22205260140 - (I)</v>
          </cell>
          <cell r="C5871">
            <v>0</v>
          </cell>
          <cell r="D5871">
            <v>0</v>
          </cell>
          <cell r="E5871">
            <v>0</v>
          </cell>
          <cell r="F5871">
            <v>0</v>
          </cell>
          <cell r="G5871">
            <v>0</v>
          </cell>
          <cell r="H5871">
            <v>0</v>
          </cell>
          <cell r="I5871">
            <v>0</v>
          </cell>
          <cell r="J5871">
            <v>0</v>
          </cell>
          <cell r="K5871">
            <v>0</v>
          </cell>
          <cell r="L5871">
            <v>0</v>
          </cell>
          <cell r="M5871">
            <v>0</v>
          </cell>
          <cell r="N5871">
            <v>0</v>
          </cell>
          <cell r="O5871">
            <v>0</v>
          </cell>
          <cell r="P5871">
            <v>0</v>
          </cell>
          <cell r="Q5871">
            <v>0</v>
          </cell>
          <cell r="R5871">
            <v>0</v>
          </cell>
          <cell r="S5871">
            <v>0</v>
          </cell>
          <cell r="T5871">
            <v>0</v>
          </cell>
        </row>
        <row r="5872">
          <cell r="A5872">
            <v>123200112</v>
          </cell>
          <cell r="B5872" t="str">
            <v>123200112 Scb a/c -22205260140 - (O)</v>
          </cell>
          <cell r="C5872">
            <v>0</v>
          </cell>
          <cell r="D5872">
            <v>0</v>
          </cell>
          <cell r="E5872">
            <v>0</v>
          </cell>
          <cell r="F5872">
            <v>0</v>
          </cell>
          <cell r="G5872">
            <v>0</v>
          </cell>
          <cell r="H5872">
            <v>0</v>
          </cell>
          <cell r="I5872">
            <v>0</v>
          </cell>
          <cell r="J5872">
            <v>0</v>
          </cell>
          <cell r="K5872">
            <v>0</v>
          </cell>
          <cell r="L5872">
            <v>0</v>
          </cell>
          <cell r="M5872">
            <v>0</v>
          </cell>
          <cell r="N5872">
            <v>0</v>
          </cell>
          <cell r="O5872">
            <v>0</v>
          </cell>
          <cell r="P5872">
            <v>0</v>
          </cell>
          <cell r="Q5872">
            <v>0</v>
          </cell>
          <cell r="R5872">
            <v>0</v>
          </cell>
          <cell r="S5872">
            <v>0</v>
          </cell>
          <cell r="T5872">
            <v>0</v>
          </cell>
        </row>
        <row r="5873">
          <cell r="A5873">
            <v>123200420</v>
          </cell>
          <cell r="B5873" t="str">
            <v>123200420 Sbi Cag A/C 11083986720</v>
          </cell>
          <cell r="C5873">
            <v>0</v>
          </cell>
          <cell r="D5873">
            <v>0</v>
          </cell>
          <cell r="E5873">
            <v>0</v>
          </cell>
          <cell r="F5873">
            <v>867686.28</v>
          </cell>
          <cell r="G5873">
            <v>0</v>
          </cell>
          <cell r="H5873">
            <v>0</v>
          </cell>
          <cell r="I5873">
            <v>0</v>
          </cell>
          <cell r="J5873">
            <v>0</v>
          </cell>
          <cell r="K5873">
            <v>0</v>
          </cell>
          <cell r="L5873">
            <v>0</v>
          </cell>
          <cell r="M5873">
            <v>0</v>
          </cell>
          <cell r="N5873">
            <v>0</v>
          </cell>
          <cell r="O5873">
            <v>0</v>
          </cell>
          <cell r="P5873">
            <v>0</v>
          </cell>
          <cell r="Q5873">
            <v>0</v>
          </cell>
          <cell r="R5873">
            <v>0</v>
          </cell>
          <cell r="S5873">
            <v>0</v>
          </cell>
          <cell r="T5873">
            <v>867686.28</v>
          </cell>
        </row>
        <row r="5874">
          <cell r="A5874">
            <v>123200421</v>
          </cell>
          <cell r="B5874" t="str">
            <v>123200421 Sbi Cag A/C 11083986720-(I)</v>
          </cell>
          <cell r="C5874">
            <v>0</v>
          </cell>
          <cell r="D5874">
            <v>0</v>
          </cell>
          <cell r="E5874">
            <v>0</v>
          </cell>
          <cell r="F5874">
            <v>0</v>
          </cell>
          <cell r="G5874">
            <v>0</v>
          </cell>
          <cell r="H5874">
            <v>0</v>
          </cell>
          <cell r="I5874">
            <v>0</v>
          </cell>
          <cell r="J5874">
            <v>0</v>
          </cell>
          <cell r="K5874">
            <v>0</v>
          </cell>
          <cell r="L5874">
            <v>0</v>
          </cell>
          <cell r="M5874">
            <v>0</v>
          </cell>
          <cell r="N5874">
            <v>0</v>
          </cell>
          <cell r="O5874">
            <v>0</v>
          </cell>
          <cell r="P5874">
            <v>0</v>
          </cell>
          <cell r="Q5874">
            <v>0</v>
          </cell>
          <cell r="R5874">
            <v>0</v>
          </cell>
          <cell r="S5874">
            <v>0</v>
          </cell>
          <cell r="T5874">
            <v>0</v>
          </cell>
        </row>
        <row r="5875">
          <cell r="A5875">
            <v>123200422</v>
          </cell>
          <cell r="B5875" t="str">
            <v>123200422 Sbi Cag A/C 11083986720-(I)</v>
          </cell>
          <cell r="C5875">
            <v>0</v>
          </cell>
          <cell r="D5875">
            <v>0</v>
          </cell>
          <cell r="E5875">
            <v>0</v>
          </cell>
          <cell r="F5875">
            <v>0</v>
          </cell>
          <cell r="G5875">
            <v>0</v>
          </cell>
          <cell r="H5875">
            <v>0</v>
          </cell>
          <cell r="I5875">
            <v>0</v>
          </cell>
          <cell r="J5875">
            <v>0</v>
          </cell>
          <cell r="K5875">
            <v>0</v>
          </cell>
          <cell r="L5875">
            <v>0</v>
          </cell>
          <cell r="M5875">
            <v>0</v>
          </cell>
          <cell r="N5875">
            <v>0</v>
          </cell>
          <cell r="O5875">
            <v>0</v>
          </cell>
          <cell r="P5875">
            <v>0</v>
          </cell>
          <cell r="Q5875">
            <v>0</v>
          </cell>
          <cell r="R5875">
            <v>0</v>
          </cell>
          <cell r="S5875">
            <v>0</v>
          </cell>
          <cell r="T5875">
            <v>0</v>
          </cell>
        </row>
        <row r="5876">
          <cell r="A5876">
            <v>123200440</v>
          </cell>
          <cell r="B5876" t="str">
            <v>123200440 Bob Ifb A/C 29100500000021</v>
          </cell>
          <cell r="C5876">
            <v>0</v>
          </cell>
          <cell r="D5876">
            <v>0</v>
          </cell>
          <cell r="E5876">
            <v>0</v>
          </cell>
          <cell r="F5876">
            <v>0</v>
          </cell>
          <cell r="G5876">
            <v>0</v>
          </cell>
          <cell r="H5876">
            <v>0</v>
          </cell>
          <cell r="I5876">
            <v>0</v>
          </cell>
          <cell r="J5876">
            <v>0</v>
          </cell>
          <cell r="K5876">
            <v>0</v>
          </cell>
          <cell r="L5876">
            <v>0</v>
          </cell>
          <cell r="M5876">
            <v>0</v>
          </cell>
          <cell r="N5876">
            <v>0</v>
          </cell>
          <cell r="O5876">
            <v>0</v>
          </cell>
          <cell r="P5876">
            <v>0</v>
          </cell>
          <cell r="Q5876">
            <v>0</v>
          </cell>
          <cell r="R5876">
            <v>0</v>
          </cell>
          <cell r="S5876">
            <v>0</v>
          </cell>
          <cell r="T5876">
            <v>0</v>
          </cell>
        </row>
        <row r="5877">
          <cell r="A5877">
            <v>123200441</v>
          </cell>
          <cell r="B5877" t="str">
            <v>123200441 Bob Ifb A/C 29100500000021-(I)</v>
          </cell>
          <cell r="C5877">
            <v>0</v>
          </cell>
          <cell r="D5877">
            <v>0</v>
          </cell>
          <cell r="E5877">
            <v>0</v>
          </cell>
          <cell r="F5877">
            <v>0</v>
          </cell>
          <cell r="G5877">
            <v>0</v>
          </cell>
          <cell r="H5877">
            <v>0</v>
          </cell>
          <cell r="I5877">
            <v>0</v>
          </cell>
          <cell r="J5877">
            <v>0</v>
          </cell>
          <cell r="K5877">
            <v>0</v>
          </cell>
          <cell r="L5877">
            <v>0</v>
          </cell>
          <cell r="M5877">
            <v>0</v>
          </cell>
          <cell r="N5877">
            <v>0</v>
          </cell>
          <cell r="O5877">
            <v>0</v>
          </cell>
          <cell r="P5877">
            <v>0</v>
          </cell>
          <cell r="Q5877">
            <v>0</v>
          </cell>
          <cell r="R5877">
            <v>0</v>
          </cell>
          <cell r="S5877">
            <v>0</v>
          </cell>
          <cell r="T5877">
            <v>0</v>
          </cell>
        </row>
        <row r="5878">
          <cell r="A5878">
            <v>123200442</v>
          </cell>
          <cell r="B5878" t="str">
            <v>123200442 Bob Ifb A/C 29100500000021-(I)</v>
          </cell>
          <cell r="C5878">
            <v>0</v>
          </cell>
          <cell r="D5878">
            <v>0</v>
          </cell>
          <cell r="E5878">
            <v>0</v>
          </cell>
          <cell r="F5878">
            <v>0</v>
          </cell>
          <cell r="G5878">
            <v>0</v>
          </cell>
          <cell r="H5878">
            <v>0</v>
          </cell>
          <cell r="I5878">
            <v>0</v>
          </cell>
          <cell r="J5878">
            <v>0</v>
          </cell>
          <cell r="K5878">
            <v>0</v>
          </cell>
          <cell r="L5878">
            <v>0</v>
          </cell>
          <cell r="M5878">
            <v>0</v>
          </cell>
          <cell r="N5878">
            <v>0</v>
          </cell>
          <cell r="O5878">
            <v>0</v>
          </cell>
          <cell r="P5878">
            <v>0</v>
          </cell>
          <cell r="Q5878">
            <v>0</v>
          </cell>
          <cell r="R5878">
            <v>0</v>
          </cell>
          <cell r="S5878">
            <v>0</v>
          </cell>
          <cell r="T5878">
            <v>0</v>
          </cell>
        </row>
        <row r="5879">
          <cell r="A5879">
            <v>123200450</v>
          </cell>
          <cell r="B5879" t="str">
            <v>123200450 Ubi Ifb A/C 495805010023001</v>
          </cell>
          <cell r="C5879">
            <v>0</v>
          </cell>
          <cell r="D5879">
            <v>0</v>
          </cell>
          <cell r="E5879">
            <v>0</v>
          </cell>
          <cell r="F5879">
            <v>0</v>
          </cell>
          <cell r="G5879">
            <v>0</v>
          </cell>
          <cell r="H5879">
            <v>0</v>
          </cell>
          <cell r="I5879">
            <v>0</v>
          </cell>
          <cell r="J5879">
            <v>0</v>
          </cell>
          <cell r="K5879">
            <v>0</v>
          </cell>
          <cell r="L5879">
            <v>0</v>
          </cell>
          <cell r="M5879">
            <v>0</v>
          </cell>
          <cell r="N5879">
            <v>0</v>
          </cell>
          <cell r="O5879">
            <v>0</v>
          </cell>
          <cell r="P5879">
            <v>0</v>
          </cell>
          <cell r="Q5879">
            <v>0</v>
          </cell>
          <cell r="R5879">
            <v>0</v>
          </cell>
          <cell r="S5879">
            <v>0</v>
          </cell>
          <cell r="T5879">
            <v>0</v>
          </cell>
        </row>
        <row r="5880">
          <cell r="A5880">
            <v>123200451</v>
          </cell>
          <cell r="B5880" t="str">
            <v>123200451 Ubi Ifb A/C 495805010023001- (I)</v>
          </cell>
          <cell r="C5880">
            <v>0</v>
          </cell>
          <cell r="D5880">
            <v>0</v>
          </cell>
          <cell r="E5880">
            <v>0</v>
          </cell>
          <cell r="F5880">
            <v>0</v>
          </cell>
          <cell r="G5880">
            <v>0</v>
          </cell>
          <cell r="H5880">
            <v>0</v>
          </cell>
          <cell r="I5880">
            <v>0</v>
          </cell>
          <cell r="J5880">
            <v>0</v>
          </cell>
          <cell r="K5880">
            <v>0</v>
          </cell>
          <cell r="L5880">
            <v>0</v>
          </cell>
          <cell r="M5880">
            <v>0</v>
          </cell>
          <cell r="N5880">
            <v>0</v>
          </cell>
          <cell r="O5880">
            <v>0</v>
          </cell>
          <cell r="P5880">
            <v>0</v>
          </cell>
          <cell r="Q5880">
            <v>0</v>
          </cell>
          <cell r="R5880">
            <v>0</v>
          </cell>
          <cell r="S5880">
            <v>0</v>
          </cell>
          <cell r="T5880">
            <v>0</v>
          </cell>
        </row>
        <row r="5881">
          <cell r="A5881">
            <v>123200452</v>
          </cell>
          <cell r="B5881" t="str">
            <v>123200452 Ubi Ifb A/C 495805010023001- (O)</v>
          </cell>
          <cell r="C5881">
            <v>0</v>
          </cell>
          <cell r="D5881">
            <v>0</v>
          </cell>
          <cell r="E5881">
            <v>0</v>
          </cell>
          <cell r="F5881">
            <v>0</v>
          </cell>
          <cell r="G5881">
            <v>0</v>
          </cell>
          <cell r="H5881">
            <v>0</v>
          </cell>
          <cell r="I5881">
            <v>0</v>
          </cell>
          <cell r="J5881">
            <v>0</v>
          </cell>
          <cell r="K5881">
            <v>0</v>
          </cell>
          <cell r="L5881">
            <v>0</v>
          </cell>
          <cell r="M5881">
            <v>0</v>
          </cell>
          <cell r="N5881">
            <v>0</v>
          </cell>
          <cell r="O5881">
            <v>0</v>
          </cell>
          <cell r="P5881">
            <v>0</v>
          </cell>
          <cell r="Q5881">
            <v>0</v>
          </cell>
          <cell r="R5881">
            <v>0</v>
          </cell>
          <cell r="S5881">
            <v>0</v>
          </cell>
          <cell r="T5881">
            <v>0</v>
          </cell>
        </row>
        <row r="5882">
          <cell r="A5882">
            <v>123200470</v>
          </cell>
          <cell r="B5882" t="str">
            <v>123200470 Sbi C.A.G. (Td C/C) A/C 104</v>
          </cell>
          <cell r="C5882">
            <v>0</v>
          </cell>
          <cell r="D5882">
            <v>15202538.16</v>
          </cell>
          <cell r="E5882">
            <v>0</v>
          </cell>
          <cell r="F5882">
            <v>0</v>
          </cell>
          <cell r="G5882">
            <v>0</v>
          </cell>
          <cell r="H5882">
            <v>0</v>
          </cell>
          <cell r="I5882">
            <v>0</v>
          </cell>
          <cell r="J5882">
            <v>0</v>
          </cell>
          <cell r="K5882">
            <v>0</v>
          </cell>
          <cell r="L5882">
            <v>0</v>
          </cell>
          <cell r="M5882">
            <v>0</v>
          </cell>
          <cell r="N5882">
            <v>0</v>
          </cell>
          <cell r="O5882">
            <v>0</v>
          </cell>
          <cell r="P5882">
            <v>0</v>
          </cell>
          <cell r="Q5882">
            <v>0</v>
          </cell>
          <cell r="R5882">
            <v>0</v>
          </cell>
          <cell r="S5882">
            <v>0</v>
          </cell>
          <cell r="T5882">
            <v>15202538.16</v>
          </cell>
        </row>
        <row r="5883">
          <cell r="A5883">
            <v>123200471</v>
          </cell>
          <cell r="B5883" t="str">
            <v>123200471 Sbi C.A.G. (Td C/C)  104-(I)</v>
          </cell>
          <cell r="C5883">
            <v>0</v>
          </cell>
          <cell r="D5883">
            <v>-1854991</v>
          </cell>
          <cell r="E5883">
            <v>0</v>
          </cell>
          <cell r="F5883">
            <v>0</v>
          </cell>
          <cell r="G5883">
            <v>0</v>
          </cell>
          <cell r="H5883">
            <v>0</v>
          </cell>
          <cell r="I5883">
            <v>0</v>
          </cell>
          <cell r="J5883">
            <v>0</v>
          </cell>
          <cell r="K5883">
            <v>0</v>
          </cell>
          <cell r="L5883">
            <v>0</v>
          </cell>
          <cell r="M5883">
            <v>0</v>
          </cell>
          <cell r="N5883">
            <v>0</v>
          </cell>
          <cell r="O5883">
            <v>0</v>
          </cell>
          <cell r="P5883">
            <v>0</v>
          </cell>
          <cell r="Q5883">
            <v>0</v>
          </cell>
          <cell r="R5883">
            <v>0</v>
          </cell>
          <cell r="S5883">
            <v>0</v>
          </cell>
          <cell r="T5883">
            <v>-1854991</v>
          </cell>
        </row>
        <row r="5884">
          <cell r="A5884">
            <v>123200472</v>
          </cell>
          <cell r="B5884" t="str">
            <v>123200472 Sbi C.A.G. (Td C/C)  104-(O)</v>
          </cell>
          <cell r="C5884">
            <v>0</v>
          </cell>
          <cell r="D5884">
            <v>19611</v>
          </cell>
          <cell r="E5884">
            <v>0</v>
          </cell>
          <cell r="F5884">
            <v>0</v>
          </cell>
          <cell r="G5884">
            <v>0</v>
          </cell>
          <cell r="H5884">
            <v>0</v>
          </cell>
          <cell r="I5884">
            <v>0</v>
          </cell>
          <cell r="J5884">
            <v>0</v>
          </cell>
          <cell r="K5884">
            <v>0</v>
          </cell>
          <cell r="L5884">
            <v>0</v>
          </cell>
          <cell r="M5884">
            <v>0</v>
          </cell>
          <cell r="N5884">
            <v>0</v>
          </cell>
          <cell r="O5884">
            <v>0</v>
          </cell>
          <cell r="P5884">
            <v>0</v>
          </cell>
          <cell r="Q5884">
            <v>0</v>
          </cell>
          <cell r="R5884">
            <v>0</v>
          </cell>
          <cell r="S5884">
            <v>0</v>
          </cell>
          <cell r="T5884">
            <v>19611</v>
          </cell>
        </row>
        <row r="5885">
          <cell r="A5885">
            <v>123200480</v>
          </cell>
          <cell r="B5885" t="str">
            <v>123200480 Bank Of India Excise Deposit Knd</v>
          </cell>
          <cell r="C5885">
            <v>0</v>
          </cell>
          <cell r="D5885">
            <v>0</v>
          </cell>
          <cell r="E5885">
            <v>0</v>
          </cell>
          <cell r="F5885">
            <v>0</v>
          </cell>
          <cell r="G5885">
            <v>0</v>
          </cell>
          <cell r="H5885">
            <v>0</v>
          </cell>
          <cell r="I5885">
            <v>0</v>
          </cell>
          <cell r="J5885">
            <v>0</v>
          </cell>
          <cell r="K5885">
            <v>0</v>
          </cell>
          <cell r="L5885">
            <v>0</v>
          </cell>
          <cell r="M5885">
            <v>0</v>
          </cell>
          <cell r="N5885">
            <v>0</v>
          </cell>
          <cell r="O5885">
            <v>0</v>
          </cell>
          <cell r="P5885">
            <v>0</v>
          </cell>
          <cell r="Q5885">
            <v>0</v>
          </cell>
          <cell r="R5885">
            <v>0</v>
          </cell>
          <cell r="S5885">
            <v>0</v>
          </cell>
          <cell r="T5885">
            <v>0</v>
          </cell>
        </row>
        <row r="5886">
          <cell r="A5886">
            <v>123200481</v>
          </cell>
          <cell r="B5886" t="str">
            <v>123200481 Bank Of India Excise Deposit Knd-(I)</v>
          </cell>
          <cell r="C5886">
            <v>0</v>
          </cell>
          <cell r="D5886">
            <v>0</v>
          </cell>
          <cell r="E5886">
            <v>0</v>
          </cell>
          <cell r="F5886">
            <v>0</v>
          </cell>
          <cell r="G5886">
            <v>0</v>
          </cell>
          <cell r="H5886">
            <v>0</v>
          </cell>
          <cell r="I5886">
            <v>0</v>
          </cell>
          <cell r="J5886">
            <v>0</v>
          </cell>
          <cell r="K5886">
            <v>0</v>
          </cell>
          <cell r="L5886">
            <v>0</v>
          </cell>
          <cell r="M5886">
            <v>0</v>
          </cell>
          <cell r="N5886">
            <v>0</v>
          </cell>
          <cell r="O5886">
            <v>0</v>
          </cell>
          <cell r="P5886">
            <v>0</v>
          </cell>
          <cell r="Q5886">
            <v>0</v>
          </cell>
          <cell r="R5886">
            <v>0</v>
          </cell>
          <cell r="S5886">
            <v>0</v>
          </cell>
          <cell r="T5886">
            <v>0</v>
          </cell>
        </row>
        <row r="5887">
          <cell r="A5887">
            <v>123200482</v>
          </cell>
          <cell r="B5887" t="str">
            <v>123200482 Bank Of India Excise Deposit Knd-(O)</v>
          </cell>
          <cell r="C5887">
            <v>0</v>
          </cell>
          <cell r="D5887">
            <v>0</v>
          </cell>
          <cell r="E5887">
            <v>0</v>
          </cell>
          <cell r="F5887">
            <v>0</v>
          </cell>
          <cell r="G5887">
            <v>0</v>
          </cell>
          <cell r="H5887">
            <v>0</v>
          </cell>
          <cell r="I5887">
            <v>0</v>
          </cell>
          <cell r="J5887">
            <v>0</v>
          </cell>
          <cell r="K5887">
            <v>0</v>
          </cell>
          <cell r="L5887">
            <v>0</v>
          </cell>
          <cell r="M5887">
            <v>0</v>
          </cell>
          <cell r="N5887">
            <v>0</v>
          </cell>
          <cell r="O5887">
            <v>0</v>
          </cell>
          <cell r="P5887">
            <v>0</v>
          </cell>
          <cell r="Q5887">
            <v>0</v>
          </cell>
          <cell r="R5887">
            <v>0</v>
          </cell>
          <cell r="S5887">
            <v>0</v>
          </cell>
          <cell r="T5887">
            <v>0</v>
          </cell>
        </row>
        <row r="5888">
          <cell r="A5888">
            <v>123200530</v>
          </cell>
          <cell r="B5888" t="str">
            <v>123200530 SBI GROSSING UP -O.D</v>
          </cell>
          <cell r="C5888">
            <v>0</v>
          </cell>
          <cell r="D5888">
            <v>0</v>
          </cell>
          <cell r="E5888">
            <v>0</v>
          </cell>
          <cell r="F5888">
            <v>0</v>
          </cell>
          <cell r="G5888">
            <v>0</v>
          </cell>
          <cell r="H5888">
            <v>0</v>
          </cell>
          <cell r="I5888">
            <v>0</v>
          </cell>
          <cell r="J5888">
            <v>0</v>
          </cell>
          <cell r="K5888">
            <v>0</v>
          </cell>
          <cell r="L5888">
            <v>0</v>
          </cell>
          <cell r="M5888">
            <v>0</v>
          </cell>
          <cell r="N5888">
            <v>0</v>
          </cell>
          <cell r="O5888">
            <v>0</v>
          </cell>
          <cell r="P5888">
            <v>0</v>
          </cell>
          <cell r="Q5888">
            <v>0</v>
          </cell>
          <cell r="R5888">
            <v>0</v>
          </cell>
          <cell r="S5888">
            <v>-47945871.039999999</v>
          </cell>
          <cell r="T5888">
            <v>-47945871.039999999</v>
          </cell>
        </row>
        <row r="5889">
          <cell r="A5889">
            <v>123200540</v>
          </cell>
          <cell r="B5889" t="str">
            <v>123200540 GRINDLAYS O.D-GR.UP</v>
          </cell>
          <cell r="C5889">
            <v>0</v>
          </cell>
          <cell r="D5889">
            <v>0</v>
          </cell>
          <cell r="E5889">
            <v>0</v>
          </cell>
          <cell r="F5889">
            <v>-2797481920.0999999</v>
          </cell>
          <cell r="G5889">
            <v>0</v>
          </cell>
          <cell r="H5889">
            <v>0</v>
          </cell>
          <cell r="I5889">
            <v>0</v>
          </cell>
          <cell r="J5889">
            <v>0</v>
          </cell>
          <cell r="K5889">
            <v>0</v>
          </cell>
          <cell r="L5889">
            <v>0</v>
          </cell>
          <cell r="M5889">
            <v>0</v>
          </cell>
          <cell r="N5889">
            <v>0</v>
          </cell>
          <cell r="O5889">
            <v>0</v>
          </cell>
          <cell r="P5889">
            <v>0</v>
          </cell>
          <cell r="Q5889">
            <v>0</v>
          </cell>
          <cell r="R5889">
            <v>0</v>
          </cell>
          <cell r="S5889">
            <v>-626259281.89999998</v>
          </cell>
          <cell r="T5889">
            <v>-3423741202</v>
          </cell>
        </row>
        <row r="5890">
          <cell r="A5890">
            <v>123200901</v>
          </cell>
          <cell r="B5890" t="str">
            <v>123200901 Ind-AS Sbi Cag A/C 11083986720-(I)</v>
          </cell>
          <cell r="C5890">
            <v>0</v>
          </cell>
          <cell r="D5890">
            <v>0</v>
          </cell>
          <cell r="E5890">
            <v>0</v>
          </cell>
          <cell r="F5890">
            <v>0</v>
          </cell>
          <cell r="G5890">
            <v>0</v>
          </cell>
          <cell r="H5890">
            <v>0</v>
          </cell>
          <cell r="I5890">
            <v>0</v>
          </cell>
          <cell r="J5890">
            <v>0</v>
          </cell>
          <cell r="K5890">
            <v>0</v>
          </cell>
          <cell r="L5890">
            <v>0</v>
          </cell>
          <cell r="M5890">
            <v>0</v>
          </cell>
          <cell r="N5890">
            <v>0</v>
          </cell>
          <cell r="O5890">
            <v>0</v>
          </cell>
          <cell r="P5890">
            <v>0</v>
          </cell>
          <cell r="Q5890">
            <v>0</v>
          </cell>
          <cell r="R5890">
            <v>0</v>
          </cell>
          <cell r="S5890">
            <v>0</v>
          </cell>
          <cell r="T5890">
            <v>0</v>
          </cell>
        </row>
        <row r="5891">
          <cell r="A5891">
            <v>123200902</v>
          </cell>
          <cell r="B5891" t="str">
            <v>123200902 Ind-AS Sbi Cag A/C 11083986720-(I)</v>
          </cell>
          <cell r="C5891">
            <v>0</v>
          </cell>
          <cell r="D5891">
            <v>0</v>
          </cell>
          <cell r="E5891">
            <v>0</v>
          </cell>
          <cell r="F5891">
            <v>0</v>
          </cell>
          <cell r="G5891">
            <v>0</v>
          </cell>
          <cell r="H5891">
            <v>0</v>
          </cell>
          <cell r="I5891">
            <v>0</v>
          </cell>
          <cell r="J5891">
            <v>0</v>
          </cell>
          <cell r="K5891">
            <v>0</v>
          </cell>
          <cell r="L5891">
            <v>0</v>
          </cell>
          <cell r="M5891">
            <v>0</v>
          </cell>
          <cell r="N5891">
            <v>0</v>
          </cell>
          <cell r="O5891">
            <v>0</v>
          </cell>
          <cell r="P5891">
            <v>0</v>
          </cell>
          <cell r="Q5891">
            <v>0</v>
          </cell>
          <cell r="R5891">
            <v>0</v>
          </cell>
          <cell r="S5891">
            <v>0</v>
          </cell>
          <cell r="T5891">
            <v>0</v>
          </cell>
        </row>
        <row r="5892">
          <cell r="A5892">
            <v>123201730</v>
          </cell>
          <cell r="B5892" t="str">
            <v>123201730  SBI Current Account - 31655361348</v>
          </cell>
          <cell r="C5892">
            <v>0</v>
          </cell>
          <cell r="D5892">
            <v>0</v>
          </cell>
          <cell r="E5892">
            <v>0</v>
          </cell>
          <cell r="F5892">
            <v>0</v>
          </cell>
          <cell r="G5892">
            <v>0</v>
          </cell>
          <cell r="H5892">
            <v>0</v>
          </cell>
          <cell r="I5892">
            <v>0</v>
          </cell>
          <cell r="J5892">
            <v>0</v>
          </cell>
          <cell r="K5892">
            <v>0</v>
          </cell>
          <cell r="L5892">
            <v>0</v>
          </cell>
          <cell r="M5892">
            <v>0</v>
          </cell>
          <cell r="N5892">
            <v>0</v>
          </cell>
          <cell r="O5892">
            <v>0</v>
          </cell>
          <cell r="P5892">
            <v>0</v>
          </cell>
          <cell r="Q5892">
            <v>0</v>
          </cell>
          <cell r="R5892">
            <v>0</v>
          </cell>
          <cell r="S5892">
            <v>0</v>
          </cell>
          <cell r="T5892">
            <v>0</v>
          </cell>
        </row>
        <row r="5893">
          <cell r="A5893">
            <v>241000420</v>
          </cell>
          <cell r="B5893" t="str">
            <v>241000420 State Bank Of India a/c -11083986742</v>
          </cell>
          <cell r="C5893">
            <v>0</v>
          </cell>
          <cell r="D5893">
            <v>0</v>
          </cell>
          <cell r="E5893">
            <v>0</v>
          </cell>
          <cell r="F5893">
            <v>0</v>
          </cell>
          <cell r="G5893">
            <v>8439771.1199999992</v>
          </cell>
          <cell r="H5893">
            <v>0</v>
          </cell>
          <cell r="I5893">
            <v>0</v>
          </cell>
          <cell r="J5893">
            <v>0</v>
          </cell>
          <cell r="K5893">
            <v>0</v>
          </cell>
          <cell r="L5893">
            <v>0</v>
          </cell>
          <cell r="M5893">
            <v>0</v>
          </cell>
          <cell r="N5893">
            <v>0</v>
          </cell>
          <cell r="O5893">
            <v>0</v>
          </cell>
          <cell r="P5893">
            <v>0</v>
          </cell>
          <cell r="Q5893">
            <v>0</v>
          </cell>
          <cell r="R5893">
            <v>0</v>
          </cell>
          <cell r="S5893">
            <v>0</v>
          </cell>
          <cell r="T5893">
            <v>8439771.1199999992</v>
          </cell>
        </row>
        <row r="5894">
          <cell r="A5894">
            <v>241000421</v>
          </cell>
          <cell r="B5894" t="str">
            <v>241000421 State Bank Of India-11083986742 - (I)</v>
          </cell>
          <cell r="C5894">
            <v>0</v>
          </cell>
          <cell r="D5894">
            <v>0</v>
          </cell>
          <cell r="E5894">
            <v>0</v>
          </cell>
          <cell r="F5894">
            <v>0</v>
          </cell>
          <cell r="G5894">
            <v>-142696.12</v>
          </cell>
          <cell r="H5894">
            <v>0</v>
          </cell>
          <cell r="I5894">
            <v>0</v>
          </cell>
          <cell r="J5894">
            <v>0</v>
          </cell>
          <cell r="K5894">
            <v>0</v>
          </cell>
          <cell r="L5894">
            <v>0</v>
          </cell>
          <cell r="M5894">
            <v>0</v>
          </cell>
          <cell r="N5894">
            <v>0</v>
          </cell>
          <cell r="O5894">
            <v>0</v>
          </cell>
          <cell r="P5894">
            <v>0</v>
          </cell>
          <cell r="Q5894">
            <v>0</v>
          </cell>
          <cell r="R5894">
            <v>0</v>
          </cell>
          <cell r="S5894">
            <v>0</v>
          </cell>
          <cell r="T5894">
            <v>-142696.12</v>
          </cell>
        </row>
        <row r="5895">
          <cell r="A5895">
            <v>241000422</v>
          </cell>
          <cell r="B5895" t="str">
            <v>241000422 State Bank Of India-11083986742 - (O)</v>
          </cell>
          <cell r="C5895">
            <v>0</v>
          </cell>
          <cell r="D5895">
            <v>0</v>
          </cell>
          <cell r="E5895">
            <v>0</v>
          </cell>
          <cell r="F5895">
            <v>0</v>
          </cell>
          <cell r="G5895">
            <v>0</v>
          </cell>
          <cell r="H5895">
            <v>0</v>
          </cell>
          <cell r="I5895">
            <v>0</v>
          </cell>
          <cell r="J5895">
            <v>0</v>
          </cell>
          <cell r="K5895">
            <v>0</v>
          </cell>
          <cell r="L5895">
            <v>0</v>
          </cell>
          <cell r="M5895">
            <v>0</v>
          </cell>
          <cell r="N5895">
            <v>0</v>
          </cell>
          <cell r="O5895">
            <v>0</v>
          </cell>
          <cell r="P5895">
            <v>0</v>
          </cell>
          <cell r="Q5895">
            <v>0</v>
          </cell>
          <cell r="R5895">
            <v>0</v>
          </cell>
          <cell r="S5895">
            <v>0</v>
          </cell>
          <cell r="T5895">
            <v>0</v>
          </cell>
        </row>
        <row r="5896">
          <cell r="A5896">
            <v>241001930</v>
          </cell>
          <cell r="B5896" t="str">
            <v>241001930 Hdfc Bank a/c-600310012502</v>
          </cell>
          <cell r="C5896">
            <v>60740</v>
          </cell>
          <cell r="D5896">
            <v>0</v>
          </cell>
          <cell r="E5896">
            <v>0</v>
          </cell>
          <cell r="F5896">
            <v>0</v>
          </cell>
          <cell r="G5896">
            <v>0</v>
          </cell>
          <cell r="H5896">
            <v>0</v>
          </cell>
          <cell r="I5896">
            <v>0</v>
          </cell>
          <cell r="J5896">
            <v>0</v>
          </cell>
          <cell r="K5896">
            <v>0</v>
          </cell>
          <cell r="L5896">
            <v>0</v>
          </cell>
          <cell r="M5896">
            <v>0</v>
          </cell>
          <cell r="N5896">
            <v>0</v>
          </cell>
          <cell r="O5896">
            <v>0</v>
          </cell>
          <cell r="P5896">
            <v>0</v>
          </cell>
          <cell r="Q5896">
            <v>0</v>
          </cell>
          <cell r="R5896">
            <v>0</v>
          </cell>
          <cell r="S5896">
            <v>0</v>
          </cell>
          <cell r="T5896">
            <v>60740</v>
          </cell>
        </row>
        <row r="5897">
          <cell r="A5897">
            <v>241001931</v>
          </cell>
          <cell r="B5897" t="str">
            <v>241001931 Hdfc Bank a/c-600310012502 - (I)</v>
          </cell>
          <cell r="C5897">
            <v>-136341</v>
          </cell>
          <cell r="D5897">
            <v>0</v>
          </cell>
          <cell r="E5897">
            <v>0</v>
          </cell>
          <cell r="F5897">
            <v>0</v>
          </cell>
          <cell r="G5897">
            <v>0</v>
          </cell>
          <cell r="H5897">
            <v>0</v>
          </cell>
          <cell r="I5897">
            <v>0</v>
          </cell>
          <cell r="J5897">
            <v>0</v>
          </cell>
          <cell r="K5897">
            <v>0</v>
          </cell>
          <cell r="L5897">
            <v>0</v>
          </cell>
          <cell r="M5897">
            <v>0</v>
          </cell>
          <cell r="N5897">
            <v>0</v>
          </cell>
          <cell r="O5897">
            <v>0</v>
          </cell>
          <cell r="P5897">
            <v>0</v>
          </cell>
          <cell r="Q5897">
            <v>0</v>
          </cell>
          <cell r="R5897">
            <v>0</v>
          </cell>
          <cell r="S5897">
            <v>0</v>
          </cell>
          <cell r="T5897">
            <v>-136341</v>
          </cell>
        </row>
        <row r="5898">
          <cell r="A5898">
            <v>241001932</v>
          </cell>
          <cell r="B5898" t="str">
            <v>241001932 Hdfc Bank a/c-600310012502 - (O)</v>
          </cell>
          <cell r="C5898">
            <v>0</v>
          </cell>
          <cell r="D5898">
            <v>0</v>
          </cell>
          <cell r="E5898">
            <v>0</v>
          </cell>
          <cell r="F5898">
            <v>0</v>
          </cell>
          <cell r="G5898">
            <v>0</v>
          </cell>
          <cell r="H5898">
            <v>0</v>
          </cell>
          <cell r="I5898">
            <v>0</v>
          </cell>
          <cell r="J5898">
            <v>0</v>
          </cell>
          <cell r="K5898">
            <v>0</v>
          </cell>
          <cell r="L5898">
            <v>0</v>
          </cell>
          <cell r="M5898">
            <v>0</v>
          </cell>
          <cell r="N5898">
            <v>0</v>
          </cell>
          <cell r="O5898">
            <v>0</v>
          </cell>
          <cell r="P5898">
            <v>0</v>
          </cell>
          <cell r="Q5898">
            <v>0</v>
          </cell>
          <cell r="R5898">
            <v>0</v>
          </cell>
          <cell r="S5898">
            <v>0</v>
          </cell>
          <cell r="T5898">
            <v>0</v>
          </cell>
        </row>
        <row r="5899">
          <cell r="A5899">
            <v>241002860</v>
          </cell>
          <cell r="B5899" t="str">
            <v>241002860 Hdfc Sandoz A/C 2400110000100</v>
          </cell>
          <cell r="C5899">
            <v>0</v>
          </cell>
          <cell r="D5899">
            <v>0</v>
          </cell>
          <cell r="E5899">
            <v>0</v>
          </cell>
          <cell r="F5899">
            <v>5928596646.8800001</v>
          </cell>
          <cell r="G5899">
            <v>0</v>
          </cell>
          <cell r="H5899">
            <v>0</v>
          </cell>
          <cell r="I5899">
            <v>0</v>
          </cell>
          <cell r="J5899">
            <v>0</v>
          </cell>
          <cell r="K5899">
            <v>0</v>
          </cell>
          <cell r="L5899">
            <v>0</v>
          </cell>
          <cell r="M5899">
            <v>0</v>
          </cell>
          <cell r="N5899">
            <v>0</v>
          </cell>
          <cell r="O5899">
            <v>0</v>
          </cell>
          <cell r="P5899">
            <v>0</v>
          </cell>
          <cell r="Q5899">
            <v>0</v>
          </cell>
          <cell r="R5899">
            <v>0</v>
          </cell>
          <cell r="S5899">
            <v>0</v>
          </cell>
          <cell r="T5899">
            <v>5928596646.8800001</v>
          </cell>
        </row>
        <row r="5900">
          <cell r="A5900">
            <v>241002861</v>
          </cell>
          <cell r="B5900" t="str">
            <v>241002861 Hdfc Sandoz A/C 2400110000100-(I)</v>
          </cell>
          <cell r="C5900">
            <v>0</v>
          </cell>
          <cell r="D5900">
            <v>0</v>
          </cell>
          <cell r="E5900">
            <v>0</v>
          </cell>
          <cell r="F5900">
            <v>-3193543829.4200001</v>
          </cell>
          <cell r="G5900">
            <v>0</v>
          </cell>
          <cell r="H5900">
            <v>0</v>
          </cell>
          <cell r="I5900">
            <v>0</v>
          </cell>
          <cell r="J5900">
            <v>0</v>
          </cell>
          <cell r="K5900">
            <v>0</v>
          </cell>
          <cell r="L5900">
            <v>0</v>
          </cell>
          <cell r="M5900">
            <v>0</v>
          </cell>
          <cell r="N5900">
            <v>0</v>
          </cell>
          <cell r="O5900">
            <v>0</v>
          </cell>
          <cell r="P5900">
            <v>0</v>
          </cell>
          <cell r="Q5900">
            <v>0</v>
          </cell>
          <cell r="R5900">
            <v>0</v>
          </cell>
          <cell r="S5900">
            <v>0</v>
          </cell>
          <cell r="T5900">
            <v>-3193543829.4200001</v>
          </cell>
        </row>
        <row r="5901">
          <cell r="A5901">
            <v>241002862</v>
          </cell>
          <cell r="B5901" t="str">
            <v>241002862 Hdfc Sandoz A/C 2400110000100-(I)</v>
          </cell>
          <cell r="C5901">
            <v>0</v>
          </cell>
          <cell r="D5901">
            <v>0</v>
          </cell>
          <cell r="E5901">
            <v>0</v>
          </cell>
          <cell r="F5901">
            <v>62429102.640000001</v>
          </cell>
          <cell r="G5901">
            <v>0</v>
          </cell>
          <cell r="H5901">
            <v>0</v>
          </cell>
          <cell r="I5901">
            <v>0</v>
          </cell>
          <cell r="J5901">
            <v>0</v>
          </cell>
          <cell r="K5901">
            <v>0</v>
          </cell>
          <cell r="L5901">
            <v>0</v>
          </cell>
          <cell r="M5901">
            <v>0</v>
          </cell>
          <cell r="N5901">
            <v>0</v>
          </cell>
          <cell r="O5901">
            <v>0</v>
          </cell>
          <cell r="P5901">
            <v>0</v>
          </cell>
          <cell r="Q5901">
            <v>0</v>
          </cell>
          <cell r="R5901">
            <v>0</v>
          </cell>
          <cell r="S5901">
            <v>0</v>
          </cell>
          <cell r="T5901">
            <v>62429102.640000001</v>
          </cell>
        </row>
        <row r="5902">
          <cell r="A5902">
            <v>241002870</v>
          </cell>
          <cell r="B5902" t="str">
            <v>241002870 Boa Nariman Pt A/C 3451029</v>
          </cell>
          <cell r="C5902">
            <v>0</v>
          </cell>
          <cell r="D5902">
            <v>0</v>
          </cell>
          <cell r="E5902">
            <v>0</v>
          </cell>
          <cell r="F5902">
            <v>0</v>
          </cell>
          <cell r="G5902">
            <v>0</v>
          </cell>
          <cell r="H5902">
            <v>0</v>
          </cell>
          <cell r="I5902">
            <v>0</v>
          </cell>
          <cell r="J5902">
            <v>0</v>
          </cell>
          <cell r="K5902">
            <v>0</v>
          </cell>
          <cell r="L5902">
            <v>0</v>
          </cell>
          <cell r="M5902">
            <v>0</v>
          </cell>
          <cell r="N5902">
            <v>0</v>
          </cell>
          <cell r="O5902">
            <v>0</v>
          </cell>
          <cell r="P5902">
            <v>0</v>
          </cell>
          <cell r="Q5902">
            <v>0</v>
          </cell>
          <cell r="R5902">
            <v>0</v>
          </cell>
          <cell r="S5902">
            <v>0</v>
          </cell>
          <cell r="T5902">
            <v>0</v>
          </cell>
        </row>
        <row r="5903">
          <cell r="A5903">
            <v>241002871</v>
          </cell>
          <cell r="B5903" t="str">
            <v>241002871 Boa Nariman Pt A/C 3451029-(I)</v>
          </cell>
          <cell r="C5903">
            <v>0</v>
          </cell>
          <cell r="D5903">
            <v>0</v>
          </cell>
          <cell r="E5903">
            <v>0</v>
          </cell>
          <cell r="F5903">
            <v>0</v>
          </cell>
          <cell r="G5903">
            <v>0</v>
          </cell>
          <cell r="H5903">
            <v>0</v>
          </cell>
          <cell r="I5903">
            <v>0</v>
          </cell>
          <cell r="J5903">
            <v>0</v>
          </cell>
          <cell r="K5903">
            <v>0</v>
          </cell>
          <cell r="L5903">
            <v>0</v>
          </cell>
          <cell r="M5903">
            <v>0</v>
          </cell>
          <cell r="N5903">
            <v>0</v>
          </cell>
          <cell r="O5903">
            <v>0</v>
          </cell>
          <cell r="P5903">
            <v>0</v>
          </cell>
          <cell r="Q5903">
            <v>0</v>
          </cell>
          <cell r="R5903">
            <v>0</v>
          </cell>
          <cell r="S5903">
            <v>0</v>
          </cell>
          <cell r="T5903">
            <v>0</v>
          </cell>
        </row>
        <row r="5904">
          <cell r="A5904">
            <v>241002872</v>
          </cell>
          <cell r="B5904" t="str">
            <v>241002872 Boa Nariman Pt A/C 3451029-(I)</v>
          </cell>
          <cell r="C5904">
            <v>0</v>
          </cell>
          <cell r="D5904">
            <v>0</v>
          </cell>
          <cell r="E5904">
            <v>0</v>
          </cell>
          <cell r="F5904">
            <v>0</v>
          </cell>
          <cell r="G5904">
            <v>0</v>
          </cell>
          <cell r="H5904">
            <v>0</v>
          </cell>
          <cell r="I5904">
            <v>0</v>
          </cell>
          <cell r="J5904">
            <v>0</v>
          </cell>
          <cell r="K5904">
            <v>0</v>
          </cell>
          <cell r="L5904">
            <v>0</v>
          </cell>
          <cell r="M5904">
            <v>0</v>
          </cell>
          <cell r="N5904">
            <v>0</v>
          </cell>
          <cell r="O5904">
            <v>0</v>
          </cell>
          <cell r="P5904">
            <v>0</v>
          </cell>
          <cell r="Q5904">
            <v>0</v>
          </cell>
          <cell r="R5904">
            <v>0</v>
          </cell>
          <cell r="S5904">
            <v>0</v>
          </cell>
          <cell r="T5904">
            <v>0</v>
          </cell>
        </row>
        <row r="5905">
          <cell r="A5905">
            <v>241003830</v>
          </cell>
          <cell r="B5905" t="str">
            <v>241003830 CBI M.G. RD. (CORPORATE) L-1</v>
          </cell>
          <cell r="C5905">
            <v>0</v>
          </cell>
          <cell r="D5905">
            <v>0</v>
          </cell>
          <cell r="E5905">
            <v>0</v>
          </cell>
          <cell r="F5905">
            <v>0</v>
          </cell>
          <cell r="G5905">
            <v>0</v>
          </cell>
          <cell r="H5905">
            <v>0</v>
          </cell>
          <cell r="I5905">
            <v>0</v>
          </cell>
          <cell r="J5905">
            <v>0</v>
          </cell>
          <cell r="K5905">
            <v>0</v>
          </cell>
          <cell r="L5905">
            <v>0</v>
          </cell>
          <cell r="M5905">
            <v>0</v>
          </cell>
          <cell r="N5905">
            <v>0</v>
          </cell>
          <cell r="O5905">
            <v>0</v>
          </cell>
          <cell r="P5905">
            <v>0</v>
          </cell>
          <cell r="Q5905">
            <v>0</v>
          </cell>
          <cell r="R5905">
            <v>0</v>
          </cell>
          <cell r="S5905">
            <v>0</v>
          </cell>
          <cell r="T5905">
            <v>0</v>
          </cell>
        </row>
        <row r="5906">
          <cell r="A5906">
            <v>241003831</v>
          </cell>
          <cell r="B5906" t="str">
            <v>241003831 CBI M.G. RD. (CORPORATE) L-1-(I)</v>
          </cell>
          <cell r="C5906">
            <v>0</v>
          </cell>
          <cell r="D5906">
            <v>0</v>
          </cell>
          <cell r="E5906">
            <v>0</v>
          </cell>
          <cell r="F5906">
            <v>0</v>
          </cell>
          <cell r="G5906">
            <v>0</v>
          </cell>
          <cell r="H5906">
            <v>0</v>
          </cell>
          <cell r="I5906">
            <v>0</v>
          </cell>
          <cell r="J5906">
            <v>0</v>
          </cell>
          <cell r="K5906">
            <v>0</v>
          </cell>
          <cell r="L5906">
            <v>0</v>
          </cell>
          <cell r="M5906">
            <v>0</v>
          </cell>
          <cell r="N5906">
            <v>0</v>
          </cell>
          <cell r="O5906">
            <v>0</v>
          </cell>
          <cell r="P5906">
            <v>0</v>
          </cell>
          <cell r="Q5906">
            <v>0</v>
          </cell>
          <cell r="R5906">
            <v>0</v>
          </cell>
          <cell r="S5906">
            <v>0</v>
          </cell>
          <cell r="T5906">
            <v>0</v>
          </cell>
        </row>
        <row r="5907">
          <cell r="A5907">
            <v>241003832</v>
          </cell>
          <cell r="B5907" t="str">
            <v>241003832 CBI M.G. RD. (CORPORATE) L-1-(O)</v>
          </cell>
          <cell r="C5907">
            <v>0</v>
          </cell>
          <cell r="D5907">
            <v>0</v>
          </cell>
          <cell r="E5907">
            <v>0</v>
          </cell>
          <cell r="F5907">
            <v>0</v>
          </cell>
          <cell r="G5907">
            <v>0</v>
          </cell>
          <cell r="H5907">
            <v>0</v>
          </cell>
          <cell r="I5907">
            <v>0</v>
          </cell>
          <cell r="J5907">
            <v>0</v>
          </cell>
          <cell r="K5907">
            <v>0</v>
          </cell>
          <cell r="L5907">
            <v>0</v>
          </cell>
          <cell r="M5907">
            <v>0</v>
          </cell>
          <cell r="N5907">
            <v>0</v>
          </cell>
          <cell r="O5907">
            <v>0</v>
          </cell>
          <cell r="P5907">
            <v>0</v>
          </cell>
          <cell r="Q5907">
            <v>0</v>
          </cell>
          <cell r="R5907">
            <v>0</v>
          </cell>
          <cell r="S5907">
            <v>0</v>
          </cell>
          <cell r="T5907">
            <v>0</v>
          </cell>
        </row>
        <row r="5908">
          <cell r="A5908">
            <v>241003860</v>
          </cell>
          <cell r="B5908" t="str">
            <v>241003860 BANK OF BARODA (CORP) 91586</v>
          </cell>
          <cell r="C5908">
            <v>0</v>
          </cell>
          <cell r="D5908">
            <v>0</v>
          </cell>
          <cell r="E5908">
            <v>0</v>
          </cell>
          <cell r="F5908">
            <v>0</v>
          </cell>
          <cell r="G5908">
            <v>0</v>
          </cell>
          <cell r="H5908">
            <v>0</v>
          </cell>
          <cell r="I5908">
            <v>0</v>
          </cell>
          <cell r="J5908">
            <v>0</v>
          </cell>
          <cell r="K5908">
            <v>0</v>
          </cell>
          <cell r="L5908">
            <v>0</v>
          </cell>
          <cell r="M5908">
            <v>0</v>
          </cell>
          <cell r="N5908">
            <v>0</v>
          </cell>
          <cell r="O5908">
            <v>0</v>
          </cell>
          <cell r="P5908">
            <v>0</v>
          </cell>
          <cell r="Q5908">
            <v>0</v>
          </cell>
          <cell r="R5908">
            <v>0</v>
          </cell>
          <cell r="S5908">
            <v>0</v>
          </cell>
          <cell r="T5908">
            <v>0</v>
          </cell>
        </row>
        <row r="5909">
          <cell r="A5909">
            <v>241003861</v>
          </cell>
          <cell r="B5909" t="str">
            <v>241003861 BANK OF BARODA (CORP) 91586-(I)</v>
          </cell>
          <cell r="C5909">
            <v>0</v>
          </cell>
          <cell r="D5909">
            <v>0</v>
          </cell>
          <cell r="E5909">
            <v>0</v>
          </cell>
          <cell r="F5909">
            <v>0</v>
          </cell>
          <cell r="G5909">
            <v>0</v>
          </cell>
          <cell r="H5909">
            <v>0</v>
          </cell>
          <cell r="I5909">
            <v>0</v>
          </cell>
          <cell r="J5909">
            <v>0</v>
          </cell>
          <cell r="K5909">
            <v>0</v>
          </cell>
          <cell r="L5909">
            <v>0</v>
          </cell>
          <cell r="M5909">
            <v>0</v>
          </cell>
          <cell r="N5909">
            <v>0</v>
          </cell>
          <cell r="O5909">
            <v>0</v>
          </cell>
          <cell r="P5909">
            <v>0</v>
          </cell>
          <cell r="Q5909">
            <v>0</v>
          </cell>
          <cell r="R5909">
            <v>0</v>
          </cell>
          <cell r="S5909">
            <v>0</v>
          </cell>
          <cell r="T5909">
            <v>0</v>
          </cell>
        </row>
        <row r="5910">
          <cell r="A5910">
            <v>241003862</v>
          </cell>
          <cell r="B5910" t="str">
            <v>241003862 BANK OF BARODA (CORP) 91586-(O)</v>
          </cell>
          <cell r="C5910">
            <v>0</v>
          </cell>
          <cell r="D5910">
            <v>0</v>
          </cell>
          <cell r="E5910">
            <v>0</v>
          </cell>
          <cell r="F5910">
            <v>0</v>
          </cell>
          <cell r="G5910">
            <v>0</v>
          </cell>
          <cell r="H5910">
            <v>0</v>
          </cell>
          <cell r="I5910">
            <v>0</v>
          </cell>
          <cell r="J5910">
            <v>0</v>
          </cell>
          <cell r="K5910">
            <v>0</v>
          </cell>
          <cell r="L5910">
            <v>0</v>
          </cell>
          <cell r="M5910">
            <v>0</v>
          </cell>
          <cell r="N5910">
            <v>0</v>
          </cell>
          <cell r="O5910">
            <v>0</v>
          </cell>
          <cell r="P5910">
            <v>0</v>
          </cell>
          <cell r="Q5910">
            <v>0</v>
          </cell>
          <cell r="R5910">
            <v>0</v>
          </cell>
          <cell r="S5910">
            <v>0</v>
          </cell>
          <cell r="T5910">
            <v>0</v>
          </cell>
        </row>
        <row r="5911">
          <cell r="A5911">
            <v>241003900</v>
          </cell>
          <cell r="B5911" t="str">
            <v>241003900 BANK BALNCES C A/C</v>
          </cell>
          <cell r="C5911">
            <v>-29763494.23</v>
          </cell>
          <cell r="D5911">
            <v>0</v>
          </cell>
          <cell r="E5911">
            <v>0</v>
          </cell>
          <cell r="F5911">
            <v>0</v>
          </cell>
          <cell r="G5911">
            <v>0</v>
          </cell>
          <cell r="H5911">
            <v>0</v>
          </cell>
          <cell r="I5911">
            <v>0</v>
          </cell>
          <cell r="J5911">
            <v>0</v>
          </cell>
          <cell r="K5911">
            <v>0</v>
          </cell>
          <cell r="L5911">
            <v>0</v>
          </cell>
          <cell r="M5911">
            <v>0</v>
          </cell>
          <cell r="N5911">
            <v>0</v>
          </cell>
          <cell r="O5911">
            <v>0</v>
          </cell>
          <cell r="P5911">
            <v>0</v>
          </cell>
          <cell r="Q5911">
            <v>0</v>
          </cell>
          <cell r="R5911">
            <v>0</v>
          </cell>
          <cell r="S5911">
            <v>0</v>
          </cell>
          <cell r="T5911">
            <v>-29763494.23</v>
          </cell>
        </row>
        <row r="5912">
          <cell r="A5912">
            <v>241400710</v>
          </cell>
          <cell r="B5912" t="str">
            <v>241400710  Kotak Mahindra Bank Ltd. - 9811326620</v>
          </cell>
          <cell r="C5912">
            <v>40871747.649999999</v>
          </cell>
          <cell r="D5912">
            <v>0</v>
          </cell>
          <cell r="E5912">
            <v>0</v>
          </cell>
          <cell r="F5912">
            <v>0</v>
          </cell>
          <cell r="G5912">
            <v>0</v>
          </cell>
          <cell r="H5912">
            <v>0</v>
          </cell>
          <cell r="I5912">
            <v>0</v>
          </cell>
          <cell r="J5912">
            <v>0</v>
          </cell>
          <cell r="K5912">
            <v>0</v>
          </cell>
          <cell r="L5912">
            <v>0</v>
          </cell>
          <cell r="M5912">
            <v>0</v>
          </cell>
          <cell r="N5912">
            <v>0</v>
          </cell>
          <cell r="O5912">
            <v>0</v>
          </cell>
          <cell r="P5912">
            <v>0</v>
          </cell>
          <cell r="Q5912">
            <v>0</v>
          </cell>
          <cell r="R5912">
            <v>0</v>
          </cell>
          <cell r="S5912">
            <v>0</v>
          </cell>
          <cell r="T5912">
            <v>40871747.649999999</v>
          </cell>
        </row>
        <row r="5913">
          <cell r="A5913">
            <v>241400711</v>
          </cell>
          <cell r="B5913" t="str">
            <v>241400711  Kotak Mahindra Bank Ltd. - 9811326620 (</v>
          </cell>
          <cell r="C5913">
            <v>-5331275.5199999996</v>
          </cell>
          <cell r="D5913">
            <v>0</v>
          </cell>
          <cell r="E5913">
            <v>0</v>
          </cell>
          <cell r="F5913">
            <v>0</v>
          </cell>
          <cell r="G5913">
            <v>0</v>
          </cell>
          <cell r="H5913">
            <v>0</v>
          </cell>
          <cell r="I5913">
            <v>0</v>
          </cell>
          <cell r="J5913">
            <v>0</v>
          </cell>
          <cell r="K5913">
            <v>0</v>
          </cell>
          <cell r="L5913">
            <v>0</v>
          </cell>
          <cell r="M5913">
            <v>0</v>
          </cell>
          <cell r="N5913">
            <v>0</v>
          </cell>
          <cell r="O5913">
            <v>0</v>
          </cell>
          <cell r="P5913">
            <v>0</v>
          </cell>
          <cell r="Q5913">
            <v>0</v>
          </cell>
          <cell r="R5913">
            <v>0</v>
          </cell>
          <cell r="S5913">
            <v>0</v>
          </cell>
          <cell r="T5913">
            <v>-5331275.5199999996</v>
          </cell>
        </row>
        <row r="5914">
          <cell r="A5914">
            <v>241400712</v>
          </cell>
          <cell r="B5914" t="str">
            <v>241400712  Kotak Mahindra Bank Ltd. - 9811326620 (</v>
          </cell>
          <cell r="C5914">
            <v>-5776977.9000000004</v>
          </cell>
          <cell r="D5914">
            <v>0</v>
          </cell>
          <cell r="E5914">
            <v>0</v>
          </cell>
          <cell r="F5914">
            <v>0</v>
          </cell>
          <cell r="G5914">
            <v>0</v>
          </cell>
          <cell r="H5914">
            <v>0</v>
          </cell>
          <cell r="I5914">
            <v>0</v>
          </cell>
          <cell r="J5914">
            <v>0</v>
          </cell>
          <cell r="K5914">
            <v>0</v>
          </cell>
          <cell r="L5914">
            <v>0</v>
          </cell>
          <cell r="M5914">
            <v>0</v>
          </cell>
          <cell r="N5914">
            <v>0</v>
          </cell>
          <cell r="O5914">
            <v>0</v>
          </cell>
          <cell r="P5914">
            <v>0</v>
          </cell>
          <cell r="Q5914">
            <v>0</v>
          </cell>
          <cell r="R5914">
            <v>0</v>
          </cell>
          <cell r="S5914">
            <v>0</v>
          </cell>
          <cell r="T5914">
            <v>-5776977.9000000004</v>
          </cell>
        </row>
        <row r="5915">
          <cell r="A5915">
            <v>241404701</v>
          </cell>
          <cell r="B5915" t="str">
            <v>241404701 IDFC BANK 10001202060 (I)</v>
          </cell>
          <cell r="C5915">
            <v>0</v>
          </cell>
          <cell r="D5915">
            <v>0</v>
          </cell>
          <cell r="E5915">
            <v>0</v>
          </cell>
          <cell r="F5915">
            <v>0</v>
          </cell>
          <cell r="G5915">
            <v>0</v>
          </cell>
          <cell r="H5915">
            <v>0</v>
          </cell>
          <cell r="I5915">
            <v>0</v>
          </cell>
          <cell r="J5915">
            <v>0</v>
          </cell>
          <cell r="K5915">
            <v>0</v>
          </cell>
          <cell r="L5915">
            <v>0</v>
          </cell>
          <cell r="M5915">
            <v>0</v>
          </cell>
          <cell r="N5915">
            <v>0</v>
          </cell>
          <cell r="O5915">
            <v>0</v>
          </cell>
          <cell r="P5915">
            <v>0</v>
          </cell>
          <cell r="Q5915">
            <v>0</v>
          </cell>
          <cell r="R5915">
            <v>0</v>
          </cell>
          <cell r="S5915">
            <v>0</v>
          </cell>
          <cell r="T5915">
            <v>0</v>
          </cell>
        </row>
        <row r="5916">
          <cell r="A5916">
            <v>241404702</v>
          </cell>
          <cell r="B5916" t="str">
            <v>241404702 IDFC BANK 10001202060 (O)</v>
          </cell>
          <cell r="C5916">
            <v>0</v>
          </cell>
          <cell r="D5916">
            <v>0</v>
          </cell>
          <cell r="E5916">
            <v>0</v>
          </cell>
          <cell r="F5916">
            <v>0</v>
          </cell>
          <cell r="G5916">
            <v>0</v>
          </cell>
          <cell r="H5916">
            <v>0</v>
          </cell>
          <cell r="I5916">
            <v>0</v>
          </cell>
          <cell r="J5916">
            <v>0</v>
          </cell>
          <cell r="K5916">
            <v>0</v>
          </cell>
          <cell r="L5916">
            <v>0</v>
          </cell>
          <cell r="M5916">
            <v>0</v>
          </cell>
          <cell r="N5916">
            <v>0</v>
          </cell>
          <cell r="O5916">
            <v>0</v>
          </cell>
          <cell r="P5916">
            <v>0</v>
          </cell>
          <cell r="Q5916">
            <v>0</v>
          </cell>
          <cell r="R5916">
            <v>0</v>
          </cell>
          <cell r="S5916">
            <v>0</v>
          </cell>
          <cell r="T5916">
            <v>0</v>
          </cell>
        </row>
        <row r="5917">
          <cell r="A5917">
            <v>241405640</v>
          </cell>
          <cell r="B5917" t="str">
            <v>241405640 JPMorgan Chase Bank N.A.,  -CC A/c - 5385</v>
          </cell>
          <cell r="C5917">
            <v>0</v>
          </cell>
          <cell r="D5917">
            <v>0</v>
          </cell>
          <cell r="E5917">
            <v>0</v>
          </cell>
          <cell r="F5917">
            <v>0</v>
          </cell>
          <cell r="G5917">
            <v>0</v>
          </cell>
          <cell r="H5917">
            <v>0</v>
          </cell>
          <cell r="I5917">
            <v>0</v>
          </cell>
          <cell r="J5917">
            <v>0</v>
          </cell>
          <cell r="K5917">
            <v>0</v>
          </cell>
          <cell r="L5917">
            <v>0</v>
          </cell>
          <cell r="M5917">
            <v>0</v>
          </cell>
          <cell r="N5917">
            <v>0</v>
          </cell>
          <cell r="O5917">
            <v>0</v>
          </cell>
          <cell r="P5917">
            <v>0</v>
          </cell>
          <cell r="Q5917">
            <v>0</v>
          </cell>
          <cell r="R5917">
            <v>0</v>
          </cell>
          <cell r="S5917">
            <v>0</v>
          </cell>
          <cell r="T5917">
            <v>0</v>
          </cell>
        </row>
        <row r="5918">
          <cell r="A5918">
            <v>241405641</v>
          </cell>
          <cell r="B5918" t="str">
            <v>241405641 JPMorgan Chase Bank N.A.,  -CC A/c - 5385</v>
          </cell>
          <cell r="C5918">
            <v>0</v>
          </cell>
          <cell r="D5918">
            <v>0</v>
          </cell>
          <cell r="E5918">
            <v>0</v>
          </cell>
          <cell r="F5918">
            <v>0</v>
          </cell>
          <cell r="G5918">
            <v>0</v>
          </cell>
          <cell r="H5918">
            <v>0</v>
          </cell>
          <cell r="I5918">
            <v>0</v>
          </cell>
          <cell r="J5918">
            <v>0</v>
          </cell>
          <cell r="K5918">
            <v>0</v>
          </cell>
          <cell r="L5918">
            <v>0</v>
          </cell>
          <cell r="M5918">
            <v>0</v>
          </cell>
          <cell r="N5918">
            <v>0</v>
          </cell>
          <cell r="O5918">
            <v>0</v>
          </cell>
          <cell r="P5918">
            <v>0</v>
          </cell>
          <cell r="Q5918">
            <v>0</v>
          </cell>
          <cell r="R5918">
            <v>0</v>
          </cell>
          <cell r="S5918">
            <v>0</v>
          </cell>
          <cell r="T5918">
            <v>0</v>
          </cell>
        </row>
        <row r="5919">
          <cell r="A5919">
            <v>241405642</v>
          </cell>
          <cell r="B5919" t="str">
            <v>241405642 JPMorgan Chase Bank N.A.,  -CC A/c - 5385</v>
          </cell>
          <cell r="C5919">
            <v>0</v>
          </cell>
          <cell r="D5919">
            <v>0</v>
          </cell>
          <cell r="E5919">
            <v>0</v>
          </cell>
          <cell r="F5919">
            <v>0</v>
          </cell>
          <cell r="G5919">
            <v>0</v>
          </cell>
          <cell r="H5919">
            <v>0</v>
          </cell>
          <cell r="I5919">
            <v>0</v>
          </cell>
          <cell r="J5919">
            <v>0</v>
          </cell>
          <cell r="K5919">
            <v>0</v>
          </cell>
          <cell r="L5919">
            <v>0</v>
          </cell>
          <cell r="M5919">
            <v>0</v>
          </cell>
          <cell r="N5919">
            <v>0</v>
          </cell>
          <cell r="O5919">
            <v>0</v>
          </cell>
          <cell r="P5919">
            <v>0</v>
          </cell>
          <cell r="Q5919">
            <v>0</v>
          </cell>
          <cell r="R5919">
            <v>0</v>
          </cell>
          <cell r="S5919">
            <v>0</v>
          </cell>
          <cell r="T5919">
            <v>0</v>
          </cell>
        </row>
        <row r="5920">
          <cell r="A5920">
            <v>241408400</v>
          </cell>
          <cell r="B5920" t="str">
            <v>241408400  HDFC Bank A/c. 05420310000245</v>
          </cell>
          <cell r="C5920">
            <v>0</v>
          </cell>
          <cell r="D5920">
            <v>0</v>
          </cell>
          <cell r="E5920">
            <v>0</v>
          </cell>
          <cell r="F5920">
            <v>0</v>
          </cell>
          <cell r="G5920">
            <v>0</v>
          </cell>
          <cell r="H5920">
            <v>0</v>
          </cell>
          <cell r="I5920">
            <v>0</v>
          </cell>
          <cell r="J5920">
            <v>0</v>
          </cell>
          <cell r="K5920">
            <v>0</v>
          </cell>
          <cell r="L5920">
            <v>0</v>
          </cell>
          <cell r="M5920">
            <v>0</v>
          </cell>
          <cell r="N5920">
            <v>0</v>
          </cell>
          <cell r="O5920">
            <v>0</v>
          </cell>
          <cell r="P5920">
            <v>0</v>
          </cell>
          <cell r="Q5920">
            <v>0</v>
          </cell>
          <cell r="R5920">
            <v>0</v>
          </cell>
          <cell r="S5920">
            <v>0</v>
          </cell>
          <cell r="T5920">
            <v>0</v>
          </cell>
        </row>
        <row r="5921">
          <cell r="A5921">
            <v>241009991</v>
          </cell>
          <cell r="B5921" t="str">
            <v>241009991 Ind-AS Hdfc Sandoz A/C 2400110000100-(I)</v>
          </cell>
          <cell r="C5921">
            <v>0</v>
          </cell>
          <cell r="D5921">
            <v>0</v>
          </cell>
          <cell r="E5921">
            <v>0</v>
          </cell>
          <cell r="F5921">
            <v>0</v>
          </cell>
          <cell r="G5921">
            <v>0</v>
          </cell>
          <cell r="H5921">
            <v>0</v>
          </cell>
          <cell r="I5921">
            <v>0</v>
          </cell>
          <cell r="J5921">
            <v>0</v>
          </cell>
          <cell r="K5921">
            <v>0</v>
          </cell>
          <cell r="L5921">
            <v>0</v>
          </cell>
          <cell r="M5921">
            <v>0</v>
          </cell>
          <cell r="N5921">
            <v>0</v>
          </cell>
          <cell r="O5921">
            <v>0</v>
          </cell>
          <cell r="P5921">
            <v>0</v>
          </cell>
          <cell r="Q5921">
            <v>0</v>
          </cell>
          <cell r="R5921">
            <v>0</v>
          </cell>
          <cell r="S5921">
            <v>0</v>
          </cell>
          <cell r="T5921">
            <v>0</v>
          </cell>
        </row>
        <row r="5922">
          <cell r="A5922">
            <v>241009992</v>
          </cell>
          <cell r="B5922" t="str">
            <v>241009992 Ind-AS Hdfc Sandoz A/C 2400110000100-(I)</v>
          </cell>
          <cell r="C5922">
            <v>0</v>
          </cell>
          <cell r="D5922">
            <v>0</v>
          </cell>
          <cell r="E5922">
            <v>0</v>
          </cell>
          <cell r="F5922">
            <v>0</v>
          </cell>
          <cell r="G5922">
            <v>0</v>
          </cell>
          <cell r="H5922">
            <v>0</v>
          </cell>
          <cell r="I5922">
            <v>0</v>
          </cell>
          <cell r="J5922">
            <v>0</v>
          </cell>
          <cell r="K5922">
            <v>0</v>
          </cell>
          <cell r="L5922">
            <v>0</v>
          </cell>
          <cell r="M5922">
            <v>0</v>
          </cell>
          <cell r="N5922">
            <v>0</v>
          </cell>
          <cell r="O5922">
            <v>0</v>
          </cell>
          <cell r="P5922">
            <v>0</v>
          </cell>
          <cell r="Q5922">
            <v>0</v>
          </cell>
          <cell r="R5922">
            <v>0</v>
          </cell>
          <cell r="S5922">
            <v>0</v>
          </cell>
          <cell r="T5922">
            <v>0</v>
          </cell>
        </row>
        <row r="5923">
          <cell r="A5923">
            <v>239</v>
          </cell>
          <cell r="B5923" t="str">
            <v>Term loan from Others..........</v>
          </cell>
          <cell r="C5923">
            <v>0</v>
          </cell>
          <cell r="D5923">
            <v>0</v>
          </cell>
          <cell r="E5923">
            <v>0</v>
          </cell>
          <cell r="F5923">
            <v>0</v>
          </cell>
          <cell r="G5923">
            <v>0</v>
          </cell>
          <cell r="H5923">
            <v>0</v>
          </cell>
          <cell r="I5923">
            <v>0</v>
          </cell>
          <cell r="J5923">
            <v>0</v>
          </cell>
          <cell r="K5923">
            <v>0</v>
          </cell>
          <cell r="L5923">
            <v>0</v>
          </cell>
          <cell r="M5923">
            <v>0</v>
          </cell>
          <cell r="N5923">
            <v>0</v>
          </cell>
          <cell r="O5923">
            <v>0</v>
          </cell>
          <cell r="P5923">
            <v>0</v>
          </cell>
          <cell r="Q5923">
            <v>0</v>
          </cell>
          <cell r="R5923">
            <v>0</v>
          </cell>
          <cell r="S5923">
            <v>0</v>
          </cell>
          <cell r="T5923">
            <v>0</v>
          </cell>
        </row>
        <row r="5924">
          <cell r="A5924">
            <v>12300001</v>
          </cell>
          <cell r="B5924" t="str">
            <v>12300001 Secured ST-Term loand from FI/FII</v>
          </cell>
          <cell r="C5924">
            <v>0</v>
          </cell>
          <cell r="D5924">
            <v>0</v>
          </cell>
          <cell r="E5924">
            <v>0</v>
          </cell>
          <cell r="F5924">
            <v>0</v>
          </cell>
          <cell r="G5924">
            <v>0</v>
          </cell>
          <cell r="H5924">
            <v>0</v>
          </cell>
          <cell r="I5924">
            <v>0</v>
          </cell>
          <cell r="J5924">
            <v>0</v>
          </cell>
          <cell r="K5924">
            <v>0</v>
          </cell>
          <cell r="L5924">
            <v>0</v>
          </cell>
          <cell r="M5924">
            <v>0</v>
          </cell>
          <cell r="N5924">
            <v>0</v>
          </cell>
          <cell r="O5924">
            <v>0</v>
          </cell>
          <cell r="P5924">
            <v>0</v>
          </cell>
          <cell r="Q5924">
            <v>0</v>
          </cell>
          <cell r="R5924">
            <v>0</v>
          </cell>
          <cell r="S5924">
            <v>0</v>
          </cell>
          <cell r="T5924">
            <v>0</v>
          </cell>
        </row>
        <row r="5925">
          <cell r="A5925">
            <v>12370001</v>
          </cell>
          <cell r="B5925" t="str">
            <v>12370001 Secured ST-Term loan from others</v>
          </cell>
          <cell r="C5925">
            <v>0</v>
          </cell>
          <cell r="D5925">
            <v>0</v>
          </cell>
          <cell r="E5925">
            <v>0</v>
          </cell>
          <cell r="F5925">
            <v>0</v>
          </cell>
          <cell r="G5925">
            <v>0</v>
          </cell>
          <cell r="H5925">
            <v>0</v>
          </cell>
          <cell r="I5925">
            <v>0</v>
          </cell>
          <cell r="J5925">
            <v>0</v>
          </cell>
          <cell r="K5925">
            <v>0</v>
          </cell>
          <cell r="L5925">
            <v>0</v>
          </cell>
          <cell r="M5925">
            <v>0</v>
          </cell>
          <cell r="N5925">
            <v>0</v>
          </cell>
          <cell r="O5925">
            <v>0</v>
          </cell>
          <cell r="P5925">
            <v>0</v>
          </cell>
          <cell r="Q5925">
            <v>0</v>
          </cell>
          <cell r="R5925">
            <v>0</v>
          </cell>
          <cell r="S5925">
            <v>0</v>
          </cell>
          <cell r="T5925">
            <v>0</v>
          </cell>
        </row>
        <row r="5926">
          <cell r="A5926">
            <v>12370098</v>
          </cell>
          <cell r="B5926" t="str">
            <v>12370098 ST Loans- Secured Adj.</v>
          </cell>
          <cell r="C5926">
            <v>0</v>
          </cell>
          <cell r="D5926">
            <v>0</v>
          </cell>
          <cell r="E5926">
            <v>0</v>
          </cell>
          <cell r="F5926">
            <v>0</v>
          </cell>
          <cell r="G5926">
            <v>0</v>
          </cell>
          <cell r="H5926">
            <v>0</v>
          </cell>
          <cell r="I5926">
            <v>0</v>
          </cell>
          <cell r="J5926">
            <v>0</v>
          </cell>
          <cell r="K5926">
            <v>0</v>
          </cell>
          <cell r="L5926">
            <v>0</v>
          </cell>
          <cell r="M5926">
            <v>0</v>
          </cell>
          <cell r="N5926">
            <v>0</v>
          </cell>
          <cell r="O5926">
            <v>0</v>
          </cell>
          <cell r="P5926">
            <v>0</v>
          </cell>
          <cell r="Q5926">
            <v>0</v>
          </cell>
          <cell r="R5926">
            <v>0</v>
          </cell>
          <cell r="S5926">
            <v>0</v>
          </cell>
          <cell r="T5926">
            <v>0</v>
          </cell>
        </row>
        <row r="5927">
          <cell r="A5927">
            <v>0</v>
          </cell>
          <cell r="B5927" t="str">
            <v>Debentures/Bonds</v>
          </cell>
          <cell r="C5927">
            <v>0</v>
          </cell>
          <cell r="D5927">
            <v>0</v>
          </cell>
          <cell r="E5927">
            <v>0</v>
          </cell>
          <cell r="F5927">
            <v>0</v>
          </cell>
          <cell r="G5927">
            <v>0</v>
          </cell>
          <cell r="H5927">
            <v>0</v>
          </cell>
          <cell r="I5927">
            <v>0</v>
          </cell>
          <cell r="J5927">
            <v>0</v>
          </cell>
          <cell r="K5927">
            <v>0</v>
          </cell>
          <cell r="L5927">
            <v>0</v>
          </cell>
          <cell r="M5927">
            <v>0</v>
          </cell>
          <cell r="N5927">
            <v>0</v>
          </cell>
          <cell r="O5927">
            <v>0</v>
          </cell>
          <cell r="P5927">
            <v>0</v>
          </cell>
          <cell r="Q5927">
            <v>0</v>
          </cell>
          <cell r="R5927">
            <v>0</v>
          </cell>
          <cell r="S5927">
            <v>0</v>
          </cell>
          <cell r="T5927">
            <v>0</v>
          </cell>
        </row>
        <row r="5928">
          <cell r="A5928">
            <v>12210001</v>
          </cell>
          <cell r="B5928" t="str">
            <v>12210001 Secured ST-Convertible Debenture</v>
          </cell>
          <cell r="C5928">
            <v>0</v>
          </cell>
          <cell r="D5928">
            <v>0</v>
          </cell>
          <cell r="E5928">
            <v>0</v>
          </cell>
          <cell r="F5928">
            <v>0</v>
          </cell>
          <cell r="G5928">
            <v>0</v>
          </cell>
          <cell r="H5928">
            <v>0</v>
          </cell>
          <cell r="I5928">
            <v>0</v>
          </cell>
          <cell r="J5928">
            <v>0</v>
          </cell>
          <cell r="K5928">
            <v>0</v>
          </cell>
          <cell r="L5928">
            <v>0</v>
          </cell>
          <cell r="M5928">
            <v>0</v>
          </cell>
          <cell r="N5928">
            <v>0</v>
          </cell>
          <cell r="O5928">
            <v>0</v>
          </cell>
          <cell r="P5928">
            <v>0</v>
          </cell>
          <cell r="Q5928">
            <v>0</v>
          </cell>
          <cell r="R5928">
            <v>0</v>
          </cell>
          <cell r="S5928">
            <v>0</v>
          </cell>
          <cell r="T5928">
            <v>0</v>
          </cell>
        </row>
        <row r="5929">
          <cell r="A5929">
            <v>12220001</v>
          </cell>
          <cell r="B5929" t="str">
            <v>12220001 Secured ST-Convertible Debentures Inter Company</v>
          </cell>
          <cell r="C5929">
            <v>0</v>
          </cell>
          <cell r="D5929">
            <v>0</v>
          </cell>
          <cell r="E5929">
            <v>0</v>
          </cell>
          <cell r="F5929">
            <v>0</v>
          </cell>
          <cell r="G5929">
            <v>0</v>
          </cell>
          <cell r="H5929">
            <v>0</v>
          </cell>
          <cell r="I5929">
            <v>0</v>
          </cell>
          <cell r="J5929">
            <v>0</v>
          </cell>
          <cell r="K5929">
            <v>0</v>
          </cell>
          <cell r="L5929">
            <v>0</v>
          </cell>
          <cell r="M5929">
            <v>0</v>
          </cell>
          <cell r="N5929">
            <v>0</v>
          </cell>
          <cell r="O5929">
            <v>0</v>
          </cell>
          <cell r="P5929">
            <v>0</v>
          </cell>
          <cell r="Q5929">
            <v>0</v>
          </cell>
          <cell r="R5929">
            <v>0</v>
          </cell>
          <cell r="S5929">
            <v>0</v>
          </cell>
          <cell r="T5929">
            <v>0</v>
          </cell>
        </row>
        <row r="5930">
          <cell r="A5930">
            <v>12230001</v>
          </cell>
          <cell r="B5930" t="str">
            <v>12230001 Secured ST-Non Convertible Debentures</v>
          </cell>
          <cell r="C5930">
            <v>0</v>
          </cell>
          <cell r="D5930">
            <v>0</v>
          </cell>
          <cell r="E5930">
            <v>0</v>
          </cell>
          <cell r="F5930">
            <v>0</v>
          </cell>
          <cell r="G5930">
            <v>0</v>
          </cell>
          <cell r="H5930">
            <v>0</v>
          </cell>
          <cell r="I5930">
            <v>0</v>
          </cell>
          <cell r="J5930">
            <v>0</v>
          </cell>
          <cell r="K5930">
            <v>0</v>
          </cell>
          <cell r="L5930">
            <v>0</v>
          </cell>
          <cell r="M5930">
            <v>0</v>
          </cell>
          <cell r="N5930">
            <v>0</v>
          </cell>
          <cell r="O5930">
            <v>0</v>
          </cell>
          <cell r="P5930">
            <v>0</v>
          </cell>
          <cell r="Q5930">
            <v>0</v>
          </cell>
          <cell r="R5930">
            <v>0</v>
          </cell>
          <cell r="S5930">
            <v>0</v>
          </cell>
          <cell r="T5930">
            <v>0</v>
          </cell>
        </row>
        <row r="5931">
          <cell r="A5931">
            <v>12240001</v>
          </cell>
          <cell r="B5931" t="str">
            <v>12240001 Secured ST-Non Convertible Debenture Inter Company</v>
          </cell>
          <cell r="C5931">
            <v>0</v>
          </cell>
          <cell r="D5931">
            <v>0</v>
          </cell>
          <cell r="E5931">
            <v>0</v>
          </cell>
          <cell r="F5931">
            <v>0</v>
          </cell>
          <cell r="G5931">
            <v>0</v>
          </cell>
          <cell r="H5931">
            <v>0</v>
          </cell>
          <cell r="I5931">
            <v>0</v>
          </cell>
          <cell r="J5931">
            <v>0</v>
          </cell>
          <cell r="K5931">
            <v>0</v>
          </cell>
          <cell r="L5931">
            <v>0</v>
          </cell>
          <cell r="M5931">
            <v>0</v>
          </cell>
          <cell r="N5931">
            <v>0</v>
          </cell>
          <cell r="O5931">
            <v>0</v>
          </cell>
          <cell r="P5931">
            <v>0</v>
          </cell>
          <cell r="Q5931">
            <v>0</v>
          </cell>
          <cell r="R5931">
            <v>0</v>
          </cell>
          <cell r="S5931">
            <v>0</v>
          </cell>
          <cell r="T5931">
            <v>0</v>
          </cell>
        </row>
        <row r="5932">
          <cell r="A5932">
            <v>12250001</v>
          </cell>
          <cell r="B5932" t="str">
            <v>12250001 Secured ST-Convertible Bonds</v>
          </cell>
          <cell r="C5932">
            <v>0</v>
          </cell>
          <cell r="D5932">
            <v>0</v>
          </cell>
          <cell r="E5932">
            <v>0</v>
          </cell>
          <cell r="F5932">
            <v>0</v>
          </cell>
          <cell r="G5932">
            <v>0</v>
          </cell>
          <cell r="H5932">
            <v>0</v>
          </cell>
          <cell r="I5932">
            <v>0</v>
          </cell>
          <cell r="J5932">
            <v>0</v>
          </cell>
          <cell r="K5932">
            <v>0</v>
          </cell>
          <cell r="L5932">
            <v>0</v>
          </cell>
          <cell r="M5932">
            <v>0</v>
          </cell>
          <cell r="N5932">
            <v>0</v>
          </cell>
          <cell r="O5932">
            <v>0</v>
          </cell>
          <cell r="P5932">
            <v>0</v>
          </cell>
          <cell r="Q5932">
            <v>0</v>
          </cell>
          <cell r="R5932">
            <v>0</v>
          </cell>
          <cell r="S5932">
            <v>0</v>
          </cell>
          <cell r="T5932">
            <v>0</v>
          </cell>
        </row>
        <row r="5933">
          <cell r="A5933">
            <v>12260001</v>
          </cell>
          <cell r="B5933" t="str">
            <v>12260001 Secured ST-Convertible Bonds Inter Company</v>
          </cell>
          <cell r="C5933">
            <v>0</v>
          </cell>
          <cell r="D5933">
            <v>0</v>
          </cell>
          <cell r="E5933">
            <v>0</v>
          </cell>
          <cell r="F5933">
            <v>0</v>
          </cell>
          <cell r="G5933">
            <v>0</v>
          </cell>
          <cell r="H5933">
            <v>0</v>
          </cell>
          <cell r="I5933">
            <v>0</v>
          </cell>
          <cell r="J5933">
            <v>0</v>
          </cell>
          <cell r="K5933">
            <v>0</v>
          </cell>
          <cell r="L5933">
            <v>0</v>
          </cell>
          <cell r="M5933">
            <v>0</v>
          </cell>
          <cell r="N5933">
            <v>0</v>
          </cell>
          <cell r="O5933">
            <v>0</v>
          </cell>
          <cell r="P5933">
            <v>0</v>
          </cell>
          <cell r="Q5933">
            <v>0</v>
          </cell>
          <cell r="R5933">
            <v>0</v>
          </cell>
          <cell r="S5933">
            <v>0</v>
          </cell>
          <cell r="T5933">
            <v>0</v>
          </cell>
        </row>
        <row r="5934">
          <cell r="A5934">
            <v>12270001</v>
          </cell>
          <cell r="B5934" t="str">
            <v>12270001 Secured ST-Non Convertible Bonds</v>
          </cell>
          <cell r="C5934">
            <v>0</v>
          </cell>
          <cell r="D5934">
            <v>0</v>
          </cell>
          <cell r="E5934">
            <v>0</v>
          </cell>
          <cell r="F5934">
            <v>0</v>
          </cell>
          <cell r="G5934">
            <v>0</v>
          </cell>
          <cell r="H5934">
            <v>0</v>
          </cell>
          <cell r="I5934">
            <v>0</v>
          </cell>
          <cell r="J5934">
            <v>0</v>
          </cell>
          <cell r="K5934">
            <v>0</v>
          </cell>
          <cell r="L5934">
            <v>0</v>
          </cell>
          <cell r="M5934">
            <v>0</v>
          </cell>
          <cell r="N5934">
            <v>0</v>
          </cell>
          <cell r="O5934">
            <v>0</v>
          </cell>
          <cell r="P5934">
            <v>0</v>
          </cell>
          <cell r="Q5934">
            <v>0</v>
          </cell>
          <cell r="R5934">
            <v>0</v>
          </cell>
          <cell r="S5934">
            <v>0</v>
          </cell>
          <cell r="T5934">
            <v>0</v>
          </cell>
        </row>
        <row r="5935">
          <cell r="A5935">
            <v>12270002</v>
          </cell>
          <cell r="B5935" t="str">
            <v>12270002 Secured ST-Non Convertible Bonds #Forex Adj</v>
          </cell>
          <cell r="C5935">
            <v>0</v>
          </cell>
          <cell r="D5935">
            <v>0</v>
          </cell>
          <cell r="E5935">
            <v>0</v>
          </cell>
          <cell r="F5935">
            <v>0</v>
          </cell>
          <cell r="G5935">
            <v>0</v>
          </cell>
          <cell r="H5935">
            <v>0</v>
          </cell>
          <cell r="I5935">
            <v>0</v>
          </cell>
          <cell r="J5935">
            <v>0</v>
          </cell>
          <cell r="K5935">
            <v>0</v>
          </cell>
          <cell r="L5935">
            <v>0</v>
          </cell>
          <cell r="M5935">
            <v>0</v>
          </cell>
          <cell r="N5935">
            <v>0</v>
          </cell>
          <cell r="O5935">
            <v>0</v>
          </cell>
          <cell r="P5935">
            <v>0</v>
          </cell>
          <cell r="Q5935">
            <v>0</v>
          </cell>
          <cell r="R5935">
            <v>0</v>
          </cell>
          <cell r="S5935">
            <v>0</v>
          </cell>
          <cell r="T5935">
            <v>0</v>
          </cell>
        </row>
        <row r="5936">
          <cell r="A5936">
            <v>12280001</v>
          </cell>
          <cell r="B5936" t="str">
            <v>12280001 Secured ST-Non convertible Bonds Inter Company</v>
          </cell>
          <cell r="C5936">
            <v>0</v>
          </cell>
          <cell r="D5936">
            <v>0</v>
          </cell>
          <cell r="E5936">
            <v>0</v>
          </cell>
          <cell r="F5936">
            <v>0</v>
          </cell>
          <cell r="G5936">
            <v>0</v>
          </cell>
          <cell r="H5936">
            <v>0</v>
          </cell>
          <cell r="I5936">
            <v>0</v>
          </cell>
          <cell r="J5936">
            <v>0</v>
          </cell>
          <cell r="K5936">
            <v>0</v>
          </cell>
          <cell r="L5936">
            <v>0</v>
          </cell>
          <cell r="M5936">
            <v>0</v>
          </cell>
          <cell r="N5936">
            <v>0</v>
          </cell>
          <cell r="O5936">
            <v>0</v>
          </cell>
          <cell r="P5936">
            <v>0</v>
          </cell>
          <cell r="Q5936">
            <v>0</v>
          </cell>
          <cell r="R5936">
            <v>0</v>
          </cell>
          <cell r="S5936">
            <v>0</v>
          </cell>
          <cell r="T5936">
            <v>0</v>
          </cell>
        </row>
        <row r="5937">
          <cell r="A5937">
            <v>507</v>
          </cell>
          <cell r="B5937" t="str">
            <v>Short-Term Borrowings  Unsecured.............</v>
          </cell>
          <cell r="C5937">
            <v>-0.35</v>
          </cell>
          <cell r="D5937">
            <v>0</v>
          </cell>
          <cell r="E5937">
            <v>0</v>
          </cell>
          <cell r="F5937">
            <v>-3500000000</v>
          </cell>
          <cell r="G5937">
            <v>0</v>
          </cell>
          <cell r="H5937">
            <v>0</v>
          </cell>
          <cell r="I5937">
            <v>0</v>
          </cell>
          <cell r="J5937">
            <v>0</v>
          </cell>
          <cell r="K5937">
            <v>0</v>
          </cell>
          <cell r="L5937">
            <v>0</v>
          </cell>
          <cell r="M5937">
            <v>0</v>
          </cell>
          <cell r="N5937">
            <v>0</v>
          </cell>
          <cell r="O5937">
            <v>0</v>
          </cell>
          <cell r="P5937">
            <v>0</v>
          </cell>
          <cell r="Q5937">
            <v>0</v>
          </cell>
          <cell r="R5937">
            <v>0</v>
          </cell>
          <cell r="S5937">
            <v>0</v>
          </cell>
          <cell r="T5937">
            <v>-3500000000.3499999</v>
          </cell>
        </row>
        <row r="5938">
          <cell r="A5938">
            <v>232</v>
          </cell>
          <cell r="B5938" t="str">
            <v>Term Loan from Bank………</v>
          </cell>
          <cell r="C5938">
            <v>-0.35</v>
          </cell>
          <cell r="D5938">
            <v>0</v>
          </cell>
          <cell r="E5938">
            <v>0</v>
          </cell>
          <cell r="F5938">
            <v>-3500000000</v>
          </cell>
          <cell r="G5938">
            <v>0</v>
          </cell>
          <cell r="H5938">
            <v>0</v>
          </cell>
          <cell r="I5938">
            <v>0</v>
          </cell>
          <cell r="J5938">
            <v>0</v>
          </cell>
          <cell r="K5938">
            <v>0</v>
          </cell>
          <cell r="L5938">
            <v>0</v>
          </cell>
          <cell r="M5938">
            <v>0</v>
          </cell>
          <cell r="N5938">
            <v>0</v>
          </cell>
          <cell r="O5938">
            <v>0</v>
          </cell>
          <cell r="P5938">
            <v>0</v>
          </cell>
          <cell r="Q5938">
            <v>0</v>
          </cell>
          <cell r="R5938">
            <v>0</v>
          </cell>
          <cell r="S5938">
            <v>0</v>
          </cell>
          <cell r="T5938">
            <v>-3500000000.3499999</v>
          </cell>
        </row>
        <row r="5939">
          <cell r="A5939">
            <v>240</v>
          </cell>
          <cell r="B5939" t="str">
            <v>Foreign Currency Term Loan...................</v>
          </cell>
          <cell r="C5939">
            <v>0</v>
          </cell>
          <cell r="D5939">
            <v>0</v>
          </cell>
          <cell r="E5939">
            <v>0</v>
          </cell>
          <cell r="F5939">
            <v>0</v>
          </cell>
          <cell r="G5939">
            <v>0</v>
          </cell>
          <cell r="H5939">
            <v>0</v>
          </cell>
          <cell r="I5939">
            <v>0</v>
          </cell>
          <cell r="J5939">
            <v>0</v>
          </cell>
          <cell r="K5939">
            <v>0</v>
          </cell>
          <cell r="L5939">
            <v>0</v>
          </cell>
          <cell r="M5939">
            <v>0</v>
          </cell>
          <cell r="N5939">
            <v>0</v>
          </cell>
          <cell r="O5939">
            <v>0</v>
          </cell>
          <cell r="P5939">
            <v>0</v>
          </cell>
          <cell r="Q5939">
            <v>0</v>
          </cell>
          <cell r="R5939">
            <v>0</v>
          </cell>
          <cell r="S5939">
            <v>0</v>
          </cell>
          <cell r="T5939">
            <v>0</v>
          </cell>
        </row>
        <row r="5940">
          <cell r="A5940">
            <v>12750001</v>
          </cell>
          <cell r="B5940" t="str">
            <v>12750001 Unsecured ST-Foregin Currency Loans From Banks</v>
          </cell>
          <cell r="C5940">
            <v>0</v>
          </cell>
          <cell r="D5940">
            <v>0</v>
          </cell>
          <cell r="E5940">
            <v>0</v>
          </cell>
          <cell r="F5940">
            <v>0</v>
          </cell>
          <cell r="G5940">
            <v>0</v>
          </cell>
          <cell r="H5940">
            <v>0</v>
          </cell>
          <cell r="I5940">
            <v>0</v>
          </cell>
          <cell r="J5940">
            <v>0</v>
          </cell>
          <cell r="K5940">
            <v>0</v>
          </cell>
          <cell r="L5940">
            <v>0</v>
          </cell>
          <cell r="M5940">
            <v>0</v>
          </cell>
          <cell r="N5940">
            <v>0</v>
          </cell>
          <cell r="O5940">
            <v>0</v>
          </cell>
          <cell r="P5940">
            <v>0</v>
          </cell>
          <cell r="Q5940">
            <v>0</v>
          </cell>
          <cell r="R5940">
            <v>0</v>
          </cell>
          <cell r="S5940">
            <v>0</v>
          </cell>
          <cell r="T5940">
            <v>0</v>
          </cell>
        </row>
        <row r="5941">
          <cell r="A5941">
            <v>12750002</v>
          </cell>
          <cell r="B5941" t="str">
            <v>12750002 Foregin Currency Loans From Banks-Forex Adj</v>
          </cell>
          <cell r="C5941">
            <v>0</v>
          </cell>
          <cell r="D5941">
            <v>0</v>
          </cell>
          <cell r="E5941">
            <v>0</v>
          </cell>
          <cell r="F5941">
            <v>0</v>
          </cell>
          <cell r="G5941">
            <v>0</v>
          </cell>
          <cell r="H5941">
            <v>0</v>
          </cell>
          <cell r="I5941">
            <v>0</v>
          </cell>
          <cell r="J5941">
            <v>0</v>
          </cell>
          <cell r="K5941">
            <v>0</v>
          </cell>
          <cell r="L5941">
            <v>0</v>
          </cell>
          <cell r="M5941">
            <v>0</v>
          </cell>
          <cell r="N5941">
            <v>0</v>
          </cell>
          <cell r="O5941">
            <v>0</v>
          </cell>
          <cell r="P5941">
            <v>0</v>
          </cell>
          <cell r="Q5941">
            <v>0</v>
          </cell>
          <cell r="R5941">
            <v>0</v>
          </cell>
          <cell r="S5941">
            <v>0</v>
          </cell>
          <cell r="T5941">
            <v>0</v>
          </cell>
        </row>
        <row r="5942">
          <cell r="A5942">
            <v>12840001</v>
          </cell>
          <cell r="B5942" t="str">
            <v>12840001 Unsecured ST-FCNR Loan</v>
          </cell>
          <cell r="C5942">
            <v>0</v>
          </cell>
          <cell r="D5942">
            <v>0</v>
          </cell>
          <cell r="E5942">
            <v>0</v>
          </cell>
          <cell r="F5942">
            <v>0</v>
          </cell>
          <cell r="G5942">
            <v>0</v>
          </cell>
          <cell r="H5942">
            <v>0</v>
          </cell>
          <cell r="I5942">
            <v>0</v>
          </cell>
          <cell r="J5942">
            <v>0</v>
          </cell>
          <cell r="K5942">
            <v>0</v>
          </cell>
          <cell r="L5942">
            <v>0</v>
          </cell>
          <cell r="M5942">
            <v>0</v>
          </cell>
          <cell r="N5942">
            <v>0</v>
          </cell>
          <cell r="O5942">
            <v>0</v>
          </cell>
          <cell r="P5942">
            <v>0</v>
          </cell>
          <cell r="Q5942">
            <v>0</v>
          </cell>
          <cell r="R5942">
            <v>0</v>
          </cell>
          <cell r="S5942">
            <v>0</v>
          </cell>
          <cell r="T5942">
            <v>0</v>
          </cell>
        </row>
        <row r="5943">
          <cell r="A5943">
            <v>241</v>
          </cell>
          <cell r="B5943" t="str">
            <v>Rupee Term Loan..............................</v>
          </cell>
          <cell r="C5943">
            <v>-0.35</v>
          </cell>
          <cell r="D5943">
            <v>0</v>
          </cell>
          <cell r="E5943">
            <v>0</v>
          </cell>
          <cell r="F5943">
            <v>-3500000000</v>
          </cell>
          <cell r="G5943">
            <v>0</v>
          </cell>
          <cell r="H5943">
            <v>0</v>
          </cell>
          <cell r="I5943">
            <v>0</v>
          </cell>
          <cell r="J5943">
            <v>0</v>
          </cell>
          <cell r="K5943">
            <v>0</v>
          </cell>
          <cell r="L5943">
            <v>0</v>
          </cell>
          <cell r="M5943">
            <v>0</v>
          </cell>
          <cell r="N5943">
            <v>0</v>
          </cell>
          <cell r="O5943">
            <v>0</v>
          </cell>
          <cell r="P5943">
            <v>0</v>
          </cell>
          <cell r="Q5943">
            <v>0</v>
          </cell>
          <cell r="R5943">
            <v>0</v>
          </cell>
          <cell r="S5943">
            <v>0</v>
          </cell>
          <cell r="T5943">
            <v>-3500000000.3499999</v>
          </cell>
        </row>
        <row r="5944">
          <cell r="A5944">
            <v>12720001</v>
          </cell>
          <cell r="B5944" t="str">
            <v>12720001 Unsecured ST-Unsecured Loans From Banks</v>
          </cell>
          <cell r="C5944">
            <v>-0.35</v>
          </cell>
          <cell r="D5944">
            <v>0</v>
          </cell>
          <cell r="E5944">
            <v>0</v>
          </cell>
          <cell r="F5944">
            <v>-3500000000</v>
          </cell>
          <cell r="G5944">
            <v>0</v>
          </cell>
          <cell r="H5944">
            <v>0</v>
          </cell>
          <cell r="I5944">
            <v>0</v>
          </cell>
          <cell r="J5944">
            <v>0</v>
          </cell>
          <cell r="K5944">
            <v>0</v>
          </cell>
          <cell r="L5944">
            <v>0</v>
          </cell>
          <cell r="M5944">
            <v>0</v>
          </cell>
          <cell r="N5944">
            <v>0</v>
          </cell>
          <cell r="O5944">
            <v>0</v>
          </cell>
          <cell r="P5944">
            <v>0</v>
          </cell>
          <cell r="Q5944">
            <v>0</v>
          </cell>
          <cell r="R5944">
            <v>0</v>
          </cell>
          <cell r="S5944">
            <v>0</v>
          </cell>
          <cell r="T5944">
            <v>-3500000000.3499999</v>
          </cell>
        </row>
        <row r="5945">
          <cell r="A5945">
            <v>12370096</v>
          </cell>
          <cell r="B5945" t="str">
            <v>12370096 ST Loans- Secured Curr</v>
          </cell>
          <cell r="C5945">
            <v>0</v>
          </cell>
          <cell r="D5945">
            <v>0</v>
          </cell>
          <cell r="E5945">
            <v>0</v>
          </cell>
          <cell r="F5945">
            <v>0</v>
          </cell>
          <cell r="G5945">
            <v>0</v>
          </cell>
          <cell r="H5945">
            <v>0</v>
          </cell>
          <cell r="I5945">
            <v>0</v>
          </cell>
          <cell r="J5945">
            <v>0</v>
          </cell>
          <cell r="K5945">
            <v>0</v>
          </cell>
          <cell r="L5945">
            <v>0</v>
          </cell>
          <cell r="M5945">
            <v>0</v>
          </cell>
          <cell r="N5945">
            <v>0</v>
          </cell>
          <cell r="O5945">
            <v>0</v>
          </cell>
          <cell r="P5945">
            <v>0</v>
          </cell>
          <cell r="Q5945">
            <v>0</v>
          </cell>
          <cell r="R5945">
            <v>0</v>
          </cell>
          <cell r="S5945">
            <v>0</v>
          </cell>
          <cell r="T5945">
            <v>0</v>
          </cell>
        </row>
        <row r="5946">
          <cell r="A5946">
            <v>509</v>
          </cell>
          <cell r="B5946" t="str">
            <v>Term Loan from Others………</v>
          </cell>
          <cell r="C5946">
            <v>0</v>
          </cell>
          <cell r="D5946">
            <v>0</v>
          </cell>
          <cell r="E5946">
            <v>0</v>
          </cell>
          <cell r="F5946">
            <v>0</v>
          </cell>
          <cell r="G5946">
            <v>0</v>
          </cell>
          <cell r="H5946">
            <v>0</v>
          </cell>
          <cell r="I5946">
            <v>0</v>
          </cell>
          <cell r="J5946">
            <v>0</v>
          </cell>
          <cell r="K5946">
            <v>0</v>
          </cell>
          <cell r="L5946">
            <v>0</v>
          </cell>
          <cell r="M5946">
            <v>0</v>
          </cell>
          <cell r="N5946">
            <v>0</v>
          </cell>
          <cell r="O5946">
            <v>0</v>
          </cell>
          <cell r="P5946">
            <v>0</v>
          </cell>
          <cell r="Q5946">
            <v>0</v>
          </cell>
          <cell r="R5946">
            <v>0</v>
          </cell>
          <cell r="S5946">
            <v>0</v>
          </cell>
          <cell r="T5946">
            <v>0</v>
          </cell>
        </row>
        <row r="5947">
          <cell r="A5947">
            <v>12730001</v>
          </cell>
          <cell r="B5947" t="str">
            <v>12730001 Unsecured ST-Unsecured Loans From Fi</v>
          </cell>
          <cell r="C5947">
            <v>0</v>
          </cell>
          <cell r="D5947">
            <v>0</v>
          </cell>
          <cell r="E5947">
            <v>0</v>
          </cell>
          <cell r="F5947">
            <v>0</v>
          </cell>
          <cell r="G5947">
            <v>0</v>
          </cell>
          <cell r="H5947">
            <v>0</v>
          </cell>
          <cell r="I5947">
            <v>0</v>
          </cell>
          <cell r="J5947">
            <v>0</v>
          </cell>
          <cell r="K5947">
            <v>0</v>
          </cell>
          <cell r="L5947">
            <v>0</v>
          </cell>
          <cell r="M5947">
            <v>0</v>
          </cell>
          <cell r="N5947">
            <v>0</v>
          </cell>
          <cell r="O5947">
            <v>0</v>
          </cell>
          <cell r="P5947">
            <v>0</v>
          </cell>
          <cell r="Q5947">
            <v>0</v>
          </cell>
          <cell r="R5947">
            <v>0</v>
          </cell>
          <cell r="S5947">
            <v>0</v>
          </cell>
          <cell r="T5947">
            <v>0</v>
          </cell>
        </row>
        <row r="5948">
          <cell r="A5948">
            <v>12740001</v>
          </cell>
          <cell r="B5948" t="str">
            <v>12740001 Unsecured ST-Unsecured Loans From Government</v>
          </cell>
          <cell r="C5948">
            <v>0</v>
          </cell>
          <cell r="D5948">
            <v>0</v>
          </cell>
          <cell r="E5948">
            <v>0</v>
          </cell>
          <cell r="F5948">
            <v>0</v>
          </cell>
          <cell r="G5948">
            <v>0</v>
          </cell>
          <cell r="H5948">
            <v>0</v>
          </cell>
          <cell r="I5948">
            <v>0</v>
          </cell>
          <cell r="J5948">
            <v>0</v>
          </cell>
          <cell r="K5948">
            <v>0</v>
          </cell>
          <cell r="L5948">
            <v>0</v>
          </cell>
          <cell r="M5948">
            <v>0</v>
          </cell>
          <cell r="N5948">
            <v>0</v>
          </cell>
          <cell r="O5948">
            <v>0</v>
          </cell>
          <cell r="P5948">
            <v>0</v>
          </cell>
          <cell r="Q5948">
            <v>0</v>
          </cell>
          <cell r="R5948">
            <v>0</v>
          </cell>
          <cell r="S5948">
            <v>0</v>
          </cell>
          <cell r="T5948">
            <v>0</v>
          </cell>
        </row>
        <row r="5949">
          <cell r="A5949">
            <v>12850001</v>
          </cell>
          <cell r="B5949" t="str">
            <v>12850001 Unsecured ST-Subordinate Debt</v>
          </cell>
          <cell r="C5949">
            <v>0</v>
          </cell>
          <cell r="D5949">
            <v>0</v>
          </cell>
          <cell r="E5949">
            <v>0</v>
          </cell>
          <cell r="F5949">
            <v>0</v>
          </cell>
          <cell r="G5949">
            <v>0</v>
          </cell>
          <cell r="H5949">
            <v>0</v>
          </cell>
          <cell r="I5949">
            <v>0</v>
          </cell>
          <cell r="J5949">
            <v>0</v>
          </cell>
          <cell r="K5949">
            <v>0</v>
          </cell>
          <cell r="L5949">
            <v>0</v>
          </cell>
          <cell r="M5949">
            <v>0</v>
          </cell>
          <cell r="N5949">
            <v>0</v>
          </cell>
          <cell r="O5949">
            <v>0</v>
          </cell>
          <cell r="P5949">
            <v>0</v>
          </cell>
          <cell r="Q5949">
            <v>0</v>
          </cell>
          <cell r="R5949">
            <v>0</v>
          </cell>
          <cell r="S5949">
            <v>0</v>
          </cell>
          <cell r="T5949">
            <v>0</v>
          </cell>
        </row>
        <row r="5950">
          <cell r="A5950">
            <v>12860001</v>
          </cell>
          <cell r="B5950" t="str">
            <v>12860001 Unsecured ST-Commercial Paper</v>
          </cell>
          <cell r="C5950">
            <v>0</v>
          </cell>
          <cell r="D5950">
            <v>0</v>
          </cell>
          <cell r="E5950">
            <v>0</v>
          </cell>
          <cell r="F5950">
            <v>0</v>
          </cell>
          <cell r="G5950">
            <v>0</v>
          </cell>
          <cell r="H5950">
            <v>0</v>
          </cell>
          <cell r="I5950">
            <v>0</v>
          </cell>
          <cell r="J5950">
            <v>0</v>
          </cell>
          <cell r="K5950">
            <v>0</v>
          </cell>
          <cell r="L5950">
            <v>0</v>
          </cell>
          <cell r="M5950">
            <v>0</v>
          </cell>
          <cell r="N5950">
            <v>0</v>
          </cell>
          <cell r="O5950">
            <v>0</v>
          </cell>
          <cell r="P5950">
            <v>0</v>
          </cell>
          <cell r="Q5950">
            <v>0</v>
          </cell>
          <cell r="R5950">
            <v>0</v>
          </cell>
          <cell r="S5950">
            <v>0</v>
          </cell>
          <cell r="T5950">
            <v>0</v>
          </cell>
        </row>
        <row r="5951">
          <cell r="A5951">
            <v>672</v>
          </cell>
          <cell r="B5951" t="str">
            <v>4*  CP-Unamortised finance Charges (EIR)</v>
          </cell>
          <cell r="C5951">
            <v>0</v>
          </cell>
          <cell r="D5951">
            <v>0</v>
          </cell>
          <cell r="E5951">
            <v>0</v>
          </cell>
          <cell r="F5951">
            <v>0</v>
          </cell>
          <cell r="G5951">
            <v>0</v>
          </cell>
          <cell r="H5951">
            <v>0</v>
          </cell>
          <cell r="I5951">
            <v>0</v>
          </cell>
          <cell r="J5951">
            <v>0</v>
          </cell>
          <cell r="K5951">
            <v>0</v>
          </cell>
          <cell r="L5951">
            <v>0</v>
          </cell>
          <cell r="M5951">
            <v>0</v>
          </cell>
          <cell r="N5951">
            <v>0</v>
          </cell>
          <cell r="O5951">
            <v>0</v>
          </cell>
          <cell r="P5951">
            <v>0</v>
          </cell>
          <cell r="Q5951">
            <v>0</v>
          </cell>
          <cell r="R5951">
            <v>0</v>
          </cell>
          <cell r="S5951">
            <v>0</v>
          </cell>
          <cell r="T5951">
            <v>0</v>
          </cell>
        </row>
        <row r="5952">
          <cell r="A5952">
            <v>12860003</v>
          </cell>
          <cell r="B5952" t="str">
            <v>*** Commercial paper – Unamortized Finance ch</v>
          </cell>
          <cell r="C5952">
            <v>0</v>
          </cell>
          <cell r="D5952">
            <v>0</v>
          </cell>
          <cell r="E5952">
            <v>0</v>
          </cell>
          <cell r="F5952">
            <v>0</v>
          </cell>
          <cell r="G5952">
            <v>0</v>
          </cell>
          <cell r="H5952">
            <v>0</v>
          </cell>
          <cell r="I5952">
            <v>0</v>
          </cell>
          <cell r="J5952">
            <v>0</v>
          </cell>
          <cell r="K5952">
            <v>0</v>
          </cell>
          <cell r="L5952">
            <v>0</v>
          </cell>
          <cell r="M5952">
            <v>0</v>
          </cell>
          <cell r="N5952">
            <v>0</v>
          </cell>
          <cell r="O5952">
            <v>0</v>
          </cell>
          <cell r="P5952">
            <v>0</v>
          </cell>
          <cell r="Q5952">
            <v>0</v>
          </cell>
          <cell r="R5952">
            <v>0</v>
          </cell>
          <cell r="S5952">
            <v>0</v>
          </cell>
          <cell r="T5952">
            <v>0</v>
          </cell>
        </row>
        <row r="5953">
          <cell r="A5953">
            <v>12890001</v>
          </cell>
          <cell r="B5953" t="str">
            <v>12890001 Unsecured ST-Inter Corporate Loan</v>
          </cell>
          <cell r="C5953">
            <v>0</v>
          </cell>
          <cell r="D5953">
            <v>0</v>
          </cell>
          <cell r="E5953">
            <v>0</v>
          </cell>
          <cell r="F5953">
            <v>0</v>
          </cell>
          <cell r="G5953">
            <v>0</v>
          </cell>
          <cell r="H5953">
            <v>0</v>
          </cell>
          <cell r="I5953">
            <v>0</v>
          </cell>
          <cell r="J5953">
            <v>0</v>
          </cell>
          <cell r="K5953">
            <v>0</v>
          </cell>
          <cell r="L5953">
            <v>0</v>
          </cell>
          <cell r="M5953">
            <v>0</v>
          </cell>
          <cell r="N5953">
            <v>0</v>
          </cell>
          <cell r="O5953">
            <v>0</v>
          </cell>
          <cell r="P5953">
            <v>0</v>
          </cell>
          <cell r="Q5953">
            <v>0</v>
          </cell>
          <cell r="R5953">
            <v>0</v>
          </cell>
          <cell r="S5953">
            <v>0</v>
          </cell>
          <cell r="T5953">
            <v>0</v>
          </cell>
        </row>
        <row r="5954">
          <cell r="A5954">
            <v>12900001</v>
          </cell>
          <cell r="B5954" t="str">
            <v>12900001 Unsecured ST-Other Loans</v>
          </cell>
          <cell r="C5954">
            <v>0</v>
          </cell>
          <cell r="D5954">
            <v>0</v>
          </cell>
          <cell r="E5954">
            <v>0</v>
          </cell>
          <cell r="F5954">
            <v>0</v>
          </cell>
          <cell r="G5954">
            <v>0</v>
          </cell>
          <cell r="H5954">
            <v>0</v>
          </cell>
          <cell r="I5954">
            <v>0</v>
          </cell>
          <cell r="J5954">
            <v>0</v>
          </cell>
          <cell r="K5954">
            <v>0</v>
          </cell>
          <cell r="L5954">
            <v>0</v>
          </cell>
          <cell r="M5954">
            <v>0</v>
          </cell>
          <cell r="N5954">
            <v>0</v>
          </cell>
          <cell r="O5954">
            <v>0</v>
          </cell>
          <cell r="P5954">
            <v>0</v>
          </cell>
          <cell r="Q5954">
            <v>0</v>
          </cell>
          <cell r="R5954">
            <v>0</v>
          </cell>
          <cell r="S5954">
            <v>0</v>
          </cell>
          <cell r="T5954">
            <v>0</v>
          </cell>
        </row>
        <row r="5955">
          <cell r="A5955">
            <v>12900096</v>
          </cell>
          <cell r="B5955" t="str">
            <v>12900096 ST Loans-Unsecured Curr</v>
          </cell>
          <cell r="C5955">
            <v>0</v>
          </cell>
          <cell r="D5955">
            <v>0</v>
          </cell>
          <cell r="E5955">
            <v>0</v>
          </cell>
          <cell r="F5955">
            <v>0</v>
          </cell>
          <cell r="G5955">
            <v>0</v>
          </cell>
          <cell r="H5955">
            <v>0</v>
          </cell>
          <cell r="I5955">
            <v>0</v>
          </cell>
          <cell r="J5955">
            <v>0</v>
          </cell>
          <cell r="K5955">
            <v>0</v>
          </cell>
          <cell r="L5955">
            <v>0</v>
          </cell>
          <cell r="M5955">
            <v>0</v>
          </cell>
          <cell r="N5955">
            <v>0</v>
          </cell>
          <cell r="O5955">
            <v>0</v>
          </cell>
          <cell r="P5955">
            <v>0</v>
          </cell>
          <cell r="Q5955">
            <v>0</v>
          </cell>
          <cell r="R5955">
            <v>0</v>
          </cell>
          <cell r="S5955">
            <v>0</v>
          </cell>
          <cell r="T5955">
            <v>0</v>
          </cell>
        </row>
        <row r="5956">
          <cell r="A5956">
            <v>12900098</v>
          </cell>
          <cell r="B5956" t="str">
            <v>12900098 ST Loans-Unsecured Adj.</v>
          </cell>
          <cell r="C5956">
            <v>0</v>
          </cell>
          <cell r="D5956">
            <v>0</v>
          </cell>
          <cell r="E5956">
            <v>0</v>
          </cell>
          <cell r="F5956">
            <v>0</v>
          </cell>
          <cell r="G5956">
            <v>0</v>
          </cell>
          <cell r="H5956">
            <v>0</v>
          </cell>
          <cell r="I5956">
            <v>0</v>
          </cell>
          <cell r="J5956">
            <v>0</v>
          </cell>
          <cell r="K5956">
            <v>0</v>
          </cell>
          <cell r="L5956">
            <v>0</v>
          </cell>
          <cell r="M5956">
            <v>0</v>
          </cell>
          <cell r="N5956">
            <v>0</v>
          </cell>
          <cell r="O5956">
            <v>0</v>
          </cell>
          <cell r="P5956">
            <v>0</v>
          </cell>
          <cell r="Q5956">
            <v>0</v>
          </cell>
          <cell r="R5956">
            <v>0</v>
          </cell>
          <cell r="S5956">
            <v>0</v>
          </cell>
          <cell r="T5956">
            <v>0</v>
          </cell>
        </row>
        <row r="5957">
          <cell r="A5957">
            <v>493</v>
          </cell>
          <cell r="B5957" t="str">
            <v>Accrued Interest on Commercial Paper</v>
          </cell>
          <cell r="C5957">
            <v>0</v>
          </cell>
          <cell r="D5957">
            <v>0</v>
          </cell>
          <cell r="E5957">
            <v>0</v>
          </cell>
          <cell r="F5957">
            <v>0</v>
          </cell>
          <cell r="G5957">
            <v>0</v>
          </cell>
          <cell r="H5957">
            <v>0</v>
          </cell>
          <cell r="I5957">
            <v>0</v>
          </cell>
          <cell r="J5957">
            <v>0</v>
          </cell>
          <cell r="K5957">
            <v>0</v>
          </cell>
          <cell r="L5957">
            <v>0</v>
          </cell>
          <cell r="M5957">
            <v>0</v>
          </cell>
          <cell r="N5957">
            <v>0</v>
          </cell>
          <cell r="O5957">
            <v>0</v>
          </cell>
          <cell r="P5957">
            <v>0</v>
          </cell>
          <cell r="Q5957">
            <v>0</v>
          </cell>
          <cell r="R5957">
            <v>0</v>
          </cell>
          <cell r="S5957">
            <v>0</v>
          </cell>
          <cell r="T5957">
            <v>0</v>
          </cell>
        </row>
        <row r="5958">
          <cell r="A5958">
            <v>12860002</v>
          </cell>
          <cell r="B5958" t="str">
            <v>12860002 Unsecured ST-Commercial Paper -Accrued Interest</v>
          </cell>
          <cell r="C5958">
            <v>0</v>
          </cell>
          <cell r="D5958">
            <v>0</v>
          </cell>
          <cell r="E5958">
            <v>0</v>
          </cell>
          <cell r="F5958">
            <v>0</v>
          </cell>
          <cell r="G5958">
            <v>0</v>
          </cell>
          <cell r="H5958">
            <v>0</v>
          </cell>
          <cell r="I5958">
            <v>0</v>
          </cell>
          <cell r="J5958">
            <v>0</v>
          </cell>
          <cell r="K5958">
            <v>0</v>
          </cell>
          <cell r="L5958">
            <v>0</v>
          </cell>
          <cell r="M5958">
            <v>0</v>
          </cell>
          <cell r="N5958">
            <v>0</v>
          </cell>
          <cell r="O5958">
            <v>0</v>
          </cell>
          <cell r="P5958">
            <v>0</v>
          </cell>
          <cell r="Q5958">
            <v>0</v>
          </cell>
          <cell r="R5958">
            <v>0</v>
          </cell>
          <cell r="S5958">
            <v>0</v>
          </cell>
          <cell r="T5958">
            <v>0</v>
          </cell>
        </row>
        <row r="5959">
          <cell r="A5959">
            <v>0</v>
          </cell>
          <cell r="B5959" t="str">
            <v>Loan from Related Parties.......</v>
          </cell>
          <cell r="C5959">
            <v>0</v>
          </cell>
          <cell r="D5959">
            <v>0</v>
          </cell>
          <cell r="E5959">
            <v>0</v>
          </cell>
          <cell r="F5959">
            <v>0</v>
          </cell>
          <cell r="G5959">
            <v>0</v>
          </cell>
          <cell r="H5959">
            <v>0</v>
          </cell>
          <cell r="I5959">
            <v>0</v>
          </cell>
          <cell r="J5959">
            <v>0</v>
          </cell>
          <cell r="K5959">
            <v>0</v>
          </cell>
          <cell r="L5959">
            <v>0</v>
          </cell>
          <cell r="M5959">
            <v>0</v>
          </cell>
          <cell r="N5959">
            <v>0</v>
          </cell>
          <cell r="O5959">
            <v>0</v>
          </cell>
          <cell r="P5959">
            <v>0</v>
          </cell>
          <cell r="Q5959">
            <v>0</v>
          </cell>
          <cell r="R5959">
            <v>0</v>
          </cell>
          <cell r="S5959">
            <v>0</v>
          </cell>
          <cell r="T5959">
            <v>0</v>
          </cell>
        </row>
        <row r="5960">
          <cell r="A5960">
            <v>12880001</v>
          </cell>
          <cell r="B5960" t="str">
            <v>12880001 Unsecured ST-Inter Company Loans</v>
          </cell>
          <cell r="C5960">
            <v>0</v>
          </cell>
          <cell r="D5960">
            <v>0</v>
          </cell>
          <cell r="E5960">
            <v>0</v>
          </cell>
          <cell r="F5960">
            <v>0</v>
          </cell>
          <cell r="G5960">
            <v>0</v>
          </cell>
          <cell r="H5960">
            <v>0</v>
          </cell>
          <cell r="I5960">
            <v>0</v>
          </cell>
          <cell r="J5960">
            <v>0</v>
          </cell>
          <cell r="K5960">
            <v>0</v>
          </cell>
          <cell r="L5960">
            <v>0</v>
          </cell>
          <cell r="M5960">
            <v>0</v>
          </cell>
          <cell r="N5960">
            <v>0</v>
          </cell>
          <cell r="O5960">
            <v>0</v>
          </cell>
          <cell r="P5960">
            <v>0</v>
          </cell>
          <cell r="Q5960">
            <v>0</v>
          </cell>
          <cell r="R5960">
            <v>0</v>
          </cell>
          <cell r="S5960">
            <v>0</v>
          </cell>
          <cell r="T5960">
            <v>0</v>
          </cell>
        </row>
        <row r="5961">
          <cell r="A5961">
            <v>223</v>
          </cell>
          <cell r="B5961" t="str">
            <v>Fixed Deposits...............................</v>
          </cell>
          <cell r="C5961">
            <v>0</v>
          </cell>
          <cell r="D5961">
            <v>0</v>
          </cell>
          <cell r="E5961">
            <v>0</v>
          </cell>
          <cell r="F5961">
            <v>0</v>
          </cell>
          <cell r="G5961">
            <v>0</v>
          </cell>
          <cell r="H5961">
            <v>0</v>
          </cell>
          <cell r="I5961">
            <v>0</v>
          </cell>
          <cell r="J5961">
            <v>0</v>
          </cell>
          <cell r="K5961">
            <v>0</v>
          </cell>
          <cell r="L5961">
            <v>0</v>
          </cell>
          <cell r="M5961">
            <v>0</v>
          </cell>
          <cell r="N5961">
            <v>0</v>
          </cell>
          <cell r="O5961">
            <v>0</v>
          </cell>
          <cell r="P5961">
            <v>0</v>
          </cell>
          <cell r="Q5961">
            <v>0</v>
          </cell>
          <cell r="R5961">
            <v>0</v>
          </cell>
          <cell r="S5961">
            <v>0</v>
          </cell>
          <cell r="T5961">
            <v>0</v>
          </cell>
        </row>
        <row r="5962">
          <cell r="A5962">
            <v>12710001</v>
          </cell>
          <cell r="B5962" t="str">
            <v>12710001 Unsecured ST-Fixed Deposits</v>
          </cell>
          <cell r="C5962">
            <v>0</v>
          </cell>
          <cell r="D5962">
            <v>0</v>
          </cell>
          <cell r="E5962">
            <v>0</v>
          </cell>
          <cell r="F5962">
            <v>0</v>
          </cell>
          <cell r="G5962">
            <v>0</v>
          </cell>
          <cell r="H5962">
            <v>0</v>
          </cell>
          <cell r="I5962">
            <v>0</v>
          </cell>
          <cell r="J5962">
            <v>0</v>
          </cell>
          <cell r="K5962">
            <v>0</v>
          </cell>
          <cell r="L5962">
            <v>0</v>
          </cell>
          <cell r="M5962">
            <v>0</v>
          </cell>
          <cell r="N5962">
            <v>0</v>
          </cell>
          <cell r="O5962">
            <v>0</v>
          </cell>
          <cell r="P5962">
            <v>0</v>
          </cell>
          <cell r="Q5962">
            <v>0</v>
          </cell>
          <cell r="R5962">
            <v>0</v>
          </cell>
          <cell r="S5962">
            <v>0</v>
          </cell>
          <cell r="T5962">
            <v>0</v>
          </cell>
        </row>
        <row r="5963">
          <cell r="A5963">
            <v>0</v>
          </cell>
          <cell r="B5963" t="str">
            <v>Debentures/Bonds.............................</v>
          </cell>
          <cell r="C5963">
            <v>0</v>
          </cell>
          <cell r="D5963">
            <v>0</v>
          </cell>
          <cell r="E5963">
            <v>0</v>
          </cell>
          <cell r="F5963">
            <v>0</v>
          </cell>
          <cell r="G5963">
            <v>0</v>
          </cell>
          <cell r="H5963">
            <v>0</v>
          </cell>
          <cell r="I5963">
            <v>0</v>
          </cell>
          <cell r="J5963">
            <v>0</v>
          </cell>
          <cell r="K5963">
            <v>0</v>
          </cell>
          <cell r="L5963">
            <v>0</v>
          </cell>
          <cell r="M5963">
            <v>0</v>
          </cell>
          <cell r="N5963">
            <v>0</v>
          </cell>
          <cell r="O5963">
            <v>0</v>
          </cell>
          <cell r="P5963">
            <v>0</v>
          </cell>
          <cell r="Q5963">
            <v>0</v>
          </cell>
          <cell r="R5963">
            <v>0</v>
          </cell>
          <cell r="S5963">
            <v>0</v>
          </cell>
          <cell r="T5963">
            <v>0</v>
          </cell>
        </row>
        <row r="5964">
          <cell r="A5964">
            <v>12760001</v>
          </cell>
          <cell r="B5964" t="str">
            <v>12760001 Unsecured ST-Convertible Debentures</v>
          </cell>
          <cell r="C5964">
            <v>0</v>
          </cell>
          <cell r="D5964">
            <v>0</v>
          </cell>
          <cell r="E5964">
            <v>0</v>
          </cell>
          <cell r="F5964">
            <v>0</v>
          </cell>
          <cell r="G5964">
            <v>0</v>
          </cell>
          <cell r="H5964">
            <v>0</v>
          </cell>
          <cell r="I5964">
            <v>0</v>
          </cell>
          <cell r="J5964">
            <v>0</v>
          </cell>
          <cell r="K5964">
            <v>0</v>
          </cell>
          <cell r="L5964">
            <v>0</v>
          </cell>
          <cell r="M5964">
            <v>0</v>
          </cell>
          <cell r="N5964">
            <v>0</v>
          </cell>
          <cell r="O5964">
            <v>0</v>
          </cell>
          <cell r="P5964">
            <v>0</v>
          </cell>
          <cell r="Q5964">
            <v>0</v>
          </cell>
          <cell r="R5964">
            <v>0</v>
          </cell>
          <cell r="S5964">
            <v>0</v>
          </cell>
          <cell r="T5964">
            <v>0</v>
          </cell>
        </row>
        <row r="5965">
          <cell r="A5965">
            <v>12770001</v>
          </cell>
          <cell r="B5965" t="str">
            <v>12770001 Unsecured ST-Convertible Debentures Inter Company</v>
          </cell>
          <cell r="C5965">
            <v>0</v>
          </cell>
          <cell r="D5965">
            <v>0</v>
          </cell>
          <cell r="E5965">
            <v>0</v>
          </cell>
          <cell r="F5965">
            <v>0</v>
          </cell>
          <cell r="G5965">
            <v>0</v>
          </cell>
          <cell r="H5965">
            <v>0</v>
          </cell>
          <cell r="I5965">
            <v>0</v>
          </cell>
          <cell r="J5965">
            <v>0</v>
          </cell>
          <cell r="K5965">
            <v>0</v>
          </cell>
          <cell r="L5965">
            <v>0</v>
          </cell>
          <cell r="M5965">
            <v>0</v>
          </cell>
          <cell r="N5965">
            <v>0</v>
          </cell>
          <cell r="O5965">
            <v>0</v>
          </cell>
          <cell r="P5965">
            <v>0</v>
          </cell>
          <cell r="Q5965">
            <v>0</v>
          </cell>
          <cell r="R5965">
            <v>0</v>
          </cell>
          <cell r="S5965">
            <v>0</v>
          </cell>
          <cell r="T5965">
            <v>0</v>
          </cell>
        </row>
        <row r="5966">
          <cell r="A5966">
            <v>12780001</v>
          </cell>
          <cell r="B5966" t="str">
            <v>12780001 Unsecured ST-Non convertible Debentures</v>
          </cell>
          <cell r="C5966">
            <v>0</v>
          </cell>
          <cell r="D5966">
            <v>0</v>
          </cell>
          <cell r="E5966">
            <v>0</v>
          </cell>
          <cell r="F5966">
            <v>0</v>
          </cell>
          <cell r="G5966">
            <v>0</v>
          </cell>
          <cell r="H5966">
            <v>0</v>
          </cell>
          <cell r="I5966">
            <v>0</v>
          </cell>
          <cell r="J5966">
            <v>0</v>
          </cell>
          <cell r="K5966">
            <v>0</v>
          </cell>
          <cell r="L5966">
            <v>0</v>
          </cell>
          <cell r="M5966">
            <v>0</v>
          </cell>
          <cell r="N5966">
            <v>0</v>
          </cell>
          <cell r="O5966">
            <v>0</v>
          </cell>
          <cell r="P5966">
            <v>0</v>
          </cell>
          <cell r="Q5966">
            <v>0</v>
          </cell>
          <cell r="R5966">
            <v>0</v>
          </cell>
          <cell r="S5966">
            <v>0</v>
          </cell>
          <cell r="T5966">
            <v>0</v>
          </cell>
        </row>
        <row r="5967">
          <cell r="A5967">
            <v>12790001</v>
          </cell>
          <cell r="B5967" t="str">
            <v>12790001 Unsecured ST-Non Convertible Debenture Inter Compa</v>
          </cell>
          <cell r="C5967">
            <v>0</v>
          </cell>
          <cell r="D5967">
            <v>0</v>
          </cell>
          <cell r="E5967">
            <v>0</v>
          </cell>
          <cell r="F5967">
            <v>0</v>
          </cell>
          <cell r="G5967">
            <v>0</v>
          </cell>
          <cell r="H5967">
            <v>0</v>
          </cell>
          <cell r="I5967">
            <v>0</v>
          </cell>
          <cell r="J5967">
            <v>0</v>
          </cell>
          <cell r="K5967">
            <v>0</v>
          </cell>
          <cell r="L5967">
            <v>0</v>
          </cell>
          <cell r="M5967">
            <v>0</v>
          </cell>
          <cell r="N5967">
            <v>0</v>
          </cell>
          <cell r="O5967">
            <v>0</v>
          </cell>
          <cell r="P5967">
            <v>0</v>
          </cell>
          <cell r="Q5967">
            <v>0</v>
          </cell>
          <cell r="R5967">
            <v>0</v>
          </cell>
          <cell r="S5967">
            <v>0</v>
          </cell>
          <cell r="T5967">
            <v>0</v>
          </cell>
        </row>
        <row r="5968">
          <cell r="A5968">
            <v>12800001</v>
          </cell>
          <cell r="B5968" t="str">
            <v>12800001 Unsecured ST-Convertible Bonds</v>
          </cell>
          <cell r="C5968">
            <v>0</v>
          </cell>
          <cell r="D5968">
            <v>0</v>
          </cell>
          <cell r="E5968">
            <v>0</v>
          </cell>
          <cell r="F5968">
            <v>0</v>
          </cell>
          <cell r="G5968">
            <v>0</v>
          </cell>
          <cell r="H5968">
            <v>0</v>
          </cell>
          <cell r="I5968">
            <v>0</v>
          </cell>
          <cell r="J5968">
            <v>0</v>
          </cell>
          <cell r="K5968">
            <v>0</v>
          </cell>
          <cell r="L5968">
            <v>0</v>
          </cell>
          <cell r="M5968">
            <v>0</v>
          </cell>
          <cell r="N5968">
            <v>0</v>
          </cell>
          <cell r="O5968">
            <v>0</v>
          </cell>
          <cell r="P5968">
            <v>0</v>
          </cell>
          <cell r="Q5968">
            <v>0</v>
          </cell>
          <cell r="R5968">
            <v>0</v>
          </cell>
          <cell r="S5968">
            <v>0</v>
          </cell>
          <cell r="T5968">
            <v>0</v>
          </cell>
        </row>
        <row r="5969">
          <cell r="A5969">
            <v>12810001</v>
          </cell>
          <cell r="B5969" t="str">
            <v>12810001 Unsecured ST-Convertible Bonds Inter Company</v>
          </cell>
          <cell r="C5969">
            <v>0</v>
          </cell>
          <cell r="D5969">
            <v>0</v>
          </cell>
          <cell r="E5969">
            <v>0</v>
          </cell>
          <cell r="F5969">
            <v>0</v>
          </cell>
          <cell r="G5969">
            <v>0</v>
          </cell>
          <cell r="H5969">
            <v>0</v>
          </cell>
          <cell r="I5969">
            <v>0</v>
          </cell>
          <cell r="J5969">
            <v>0</v>
          </cell>
          <cell r="K5969">
            <v>0</v>
          </cell>
          <cell r="L5969">
            <v>0</v>
          </cell>
          <cell r="M5969">
            <v>0</v>
          </cell>
          <cell r="N5969">
            <v>0</v>
          </cell>
          <cell r="O5969">
            <v>0</v>
          </cell>
          <cell r="P5969">
            <v>0</v>
          </cell>
          <cell r="Q5969">
            <v>0</v>
          </cell>
          <cell r="R5969">
            <v>0</v>
          </cell>
          <cell r="S5969">
            <v>0</v>
          </cell>
          <cell r="T5969">
            <v>0</v>
          </cell>
        </row>
        <row r="5970">
          <cell r="A5970">
            <v>12820001</v>
          </cell>
          <cell r="B5970" t="str">
            <v>12820001 Unsecured ST-Non Convertible Bonds</v>
          </cell>
          <cell r="C5970">
            <v>0</v>
          </cell>
          <cell r="D5970">
            <v>0</v>
          </cell>
          <cell r="E5970">
            <v>0</v>
          </cell>
          <cell r="F5970">
            <v>0</v>
          </cell>
          <cell r="G5970">
            <v>0</v>
          </cell>
          <cell r="H5970">
            <v>0</v>
          </cell>
          <cell r="I5970">
            <v>0</v>
          </cell>
          <cell r="J5970">
            <v>0</v>
          </cell>
          <cell r="K5970">
            <v>0</v>
          </cell>
          <cell r="L5970">
            <v>0</v>
          </cell>
          <cell r="M5970">
            <v>0</v>
          </cell>
          <cell r="N5970">
            <v>0</v>
          </cell>
          <cell r="O5970">
            <v>0</v>
          </cell>
          <cell r="P5970">
            <v>0</v>
          </cell>
          <cell r="Q5970">
            <v>0</v>
          </cell>
          <cell r="R5970">
            <v>0</v>
          </cell>
          <cell r="S5970">
            <v>0</v>
          </cell>
          <cell r="T5970">
            <v>0</v>
          </cell>
        </row>
        <row r="5971">
          <cell r="A5971">
            <v>12830001</v>
          </cell>
          <cell r="B5971" t="str">
            <v>12830001 Unsecured ST-Non convertible Bonds Inter Company</v>
          </cell>
          <cell r="C5971">
            <v>0</v>
          </cell>
          <cell r="D5971">
            <v>0</v>
          </cell>
          <cell r="E5971">
            <v>0</v>
          </cell>
          <cell r="F5971">
            <v>0</v>
          </cell>
          <cell r="G5971">
            <v>0</v>
          </cell>
          <cell r="H5971">
            <v>0</v>
          </cell>
          <cell r="I5971">
            <v>0</v>
          </cell>
          <cell r="J5971">
            <v>0</v>
          </cell>
          <cell r="K5971">
            <v>0</v>
          </cell>
          <cell r="L5971">
            <v>0</v>
          </cell>
          <cell r="M5971">
            <v>0</v>
          </cell>
          <cell r="N5971">
            <v>0</v>
          </cell>
          <cell r="O5971">
            <v>0</v>
          </cell>
          <cell r="P5971">
            <v>0</v>
          </cell>
          <cell r="Q5971">
            <v>0</v>
          </cell>
          <cell r="R5971">
            <v>0</v>
          </cell>
          <cell r="S5971">
            <v>0</v>
          </cell>
          <cell r="T5971">
            <v>0</v>
          </cell>
        </row>
        <row r="5972">
          <cell r="A5972">
            <v>227</v>
          </cell>
          <cell r="B5972" t="str">
            <v>Trade Payables...............................</v>
          </cell>
          <cell r="C5972">
            <v>-143397190961.51001</v>
          </cell>
          <cell r="D5972">
            <v>-21023869713.240002</v>
          </cell>
          <cell r="E5972">
            <v>-11505513968.57</v>
          </cell>
          <cell r="F5972">
            <v>-985411048.01999998</v>
          </cell>
          <cell r="G5972">
            <v>-5554409020.7200003</v>
          </cell>
          <cell r="H5972">
            <v>0</v>
          </cell>
          <cell r="I5972">
            <v>75351.5</v>
          </cell>
          <cell r="J5972">
            <v>-78967.28</v>
          </cell>
          <cell r="K5972">
            <v>0</v>
          </cell>
          <cell r="L5972">
            <v>-2149650354.6500001</v>
          </cell>
          <cell r="M5972">
            <v>-1303627027.3</v>
          </cell>
          <cell r="N5972">
            <v>200260.52</v>
          </cell>
          <cell r="O5972">
            <v>0</v>
          </cell>
          <cell r="P5972">
            <v>6013</v>
          </cell>
          <cell r="Q5972">
            <v>0</v>
          </cell>
          <cell r="R5972">
            <v>-3990</v>
          </cell>
          <cell r="S5972">
            <v>0</v>
          </cell>
          <cell r="T5972">
            <v>-185919473426.26999</v>
          </cell>
        </row>
        <row r="5973">
          <cell r="A5973">
            <v>255</v>
          </cell>
          <cell r="B5973" t="str">
            <v>Dues to Subsidiaries Grossing up.............</v>
          </cell>
          <cell r="C5973">
            <v>-7737896805.1899996</v>
          </cell>
          <cell r="D5973">
            <v>-1316396099.97</v>
          </cell>
          <cell r="E5973">
            <v>-1200815638.8099999</v>
          </cell>
          <cell r="F5973">
            <v>-35902477.469999999</v>
          </cell>
          <cell r="G5973">
            <v>-374304627.48000002</v>
          </cell>
          <cell r="H5973">
            <v>0</v>
          </cell>
          <cell r="I5973">
            <v>0</v>
          </cell>
          <cell r="J5973">
            <v>0</v>
          </cell>
          <cell r="K5973">
            <v>0</v>
          </cell>
          <cell r="L5973">
            <v>-146211095.66</v>
          </cell>
          <cell r="M5973">
            <v>-7264179.3799999999</v>
          </cell>
          <cell r="N5973">
            <v>0</v>
          </cell>
          <cell r="O5973">
            <v>0</v>
          </cell>
          <cell r="P5973">
            <v>0</v>
          </cell>
          <cell r="Q5973">
            <v>0</v>
          </cell>
          <cell r="R5973">
            <v>0</v>
          </cell>
          <cell r="S5973">
            <v>0</v>
          </cell>
          <cell r="T5973">
            <v>-10818790923.959999</v>
          </cell>
        </row>
        <row r="5974">
          <cell r="A5974">
            <v>16080003</v>
          </cell>
          <cell r="B5974" t="str">
            <v>16080003 Dues to subsidary grossing up</v>
          </cell>
          <cell r="C5974">
            <v>-7737896805.1899996</v>
          </cell>
          <cell r="D5974">
            <v>-1316396099.97</v>
          </cell>
          <cell r="E5974">
            <v>-1200815638.8099999</v>
          </cell>
          <cell r="F5974">
            <v>-35902477.469999999</v>
          </cell>
          <cell r="G5974">
            <v>-374304627.48000002</v>
          </cell>
          <cell r="H5974">
            <v>0</v>
          </cell>
          <cell r="I5974">
            <v>0</v>
          </cell>
          <cell r="J5974">
            <v>0</v>
          </cell>
          <cell r="K5974">
            <v>0</v>
          </cell>
          <cell r="L5974">
            <v>-146211095.66</v>
          </cell>
          <cell r="M5974">
            <v>-7264179.3799999999</v>
          </cell>
          <cell r="N5974">
            <v>0</v>
          </cell>
          <cell r="O5974">
            <v>0</v>
          </cell>
          <cell r="P5974">
            <v>0</v>
          </cell>
          <cell r="Q5974">
            <v>0</v>
          </cell>
          <cell r="R5974">
            <v>0</v>
          </cell>
          <cell r="S5974">
            <v>0</v>
          </cell>
          <cell r="T5974">
            <v>-10818790923.959999</v>
          </cell>
        </row>
        <row r="5975">
          <cell r="A5975">
            <v>256</v>
          </cell>
          <cell r="B5975" t="str">
            <v>Creditors - Expenses.........................</v>
          </cell>
          <cell r="C5975">
            <v>-20828168291.900002</v>
          </cell>
          <cell r="D5975">
            <v>-4575436939.75</v>
          </cell>
          <cell r="E5975">
            <v>-1733358355.6500001</v>
          </cell>
          <cell r="F5975">
            <v>-745026688.27999997</v>
          </cell>
          <cell r="G5975">
            <v>-2486735342.29</v>
          </cell>
          <cell r="H5975">
            <v>0</v>
          </cell>
          <cell r="I5975">
            <v>75351.5</v>
          </cell>
          <cell r="J5975">
            <v>-78967.28</v>
          </cell>
          <cell r="K5975">
            <v>0</v>
          </cell>
          <cell r="L5975">
            <v>-1819978521.29</v>
          </cell>
          <cell r="M5975">
            <v>-355328564.70999998</v>
          </cell>
          <cell r="N5975">
            <v>8816</v>
          </cell>
          <cell r="O5975">
            <v>0</v>
          </cell>
          <cell r="P5975">
            <v>0</v>
          </cell>
          <cell r="Q5975">
            <v>0</v>
          </cell>
          <cell r="R5975">
            <v>0</v>
          </cell>
          <cell r="S5975">
            <v>0</v>
          </cell>
          <cell r="T5975">
            <v>-32544027503.650002</v>
          </cell>
        </row>
        <row r="5976">
          <cell r="A5976">
            <v>16060001</v>
          </cell>
          <cell r="B5976" t="str">
            <v>16060001 Sundry Creditors - Expenses/Services</v>
          </cell>
          <cell r="C5976">
            <v>-992869971.87</v>
          </cell>
          <cell r="D5976">
            <v>-414190096.80000001</v>
          </cell>
          <cell r="E5976">
            <v>-154008551.21000001</v>
          </cell>
          <cell r="F5976">
            <v>-149417988.88</v>
          </cell>
          <cell r="G5976">
            <v>658118246.02999997</v>
          </cell>
          <cell r="H5976">
            <v>0</v>
          </cell>
          <cell r="I5976">
            <v>75351.5</v>
          </cell>
          <cell r="J5976">
            <v>-78967.28</v>
          </cell>
          <cell r="K5976">
            <v>0</v>
          </cell>
          <cell r="L5976">
            <v>-38011244.840000004</v>
          </cell>
          <cell r="M5976">
            <v>3046994.95</v>
          </cell>
          <cell r="N5976">
            <v>8816</v>
          </cell>
          <cell r="O5976">
            <v>0</v>
          </cell>
          <cell r="P5976">
            <v>0</v>
          </cell>
          <cell r="Q5976">
            <v>0</v>
          </cell>
          <cell r="R5976">
            <v>0</v>
          </cell>
          <cell r="S5976">
            <v>0</v>
          </cell>
          <cell r="T5976">
            <v>-1087327412.4000001</v>
          </cell>
        </row>
        <row r="5977">
          <cell r="A5977">
            <v>16060003</v>
          </cell>
          <cell r="B5977" t="str">
            <v>16060003 Sundry Creditors - DLR - Expenses/Services- Mktg</v>
          </cell>
          <cell r="C5977">
            <v>0</v>
          </cell>
          <cell r="D5977">
            <v>0</v>
          </cell>
          <cell r="E5977">
            <v>0</v>
          </cell>
          <cell r="F5977">
            <v>0</v>
          </cell>
          <cell r="G5977">
            <v>0</v>
          </cell>
          <cell r="H5977">
            <v>0</v>
          </cell>
          <cell r="I5977">
            <v>0</v>
          </cell>
          <cell r="J5977">
            <v>0</v>
          </cell>
          <cell r="K5977">
            <v>0</v>
          </cell>
          <cell r="L5977">
            <v>0</v>
          </cell>
          <cell r="M5977">
            <v>0</v>
          </cell>
          <cell r="N5977">
            <v>0</v>
          </cell>
          <cell r="O5977">
            <v>0</v>
          </cell>
          <cell r="P5977">
            <v>0</v>
          </cell>
          <cell r="Q5977">
            <v>0</v>
          </cell>
          <cell r="R5977">
            <v>0</v>
          </cell>
          <cell r="S5977">
            <v>0</v>
          </cell>
          <cell r="T5977">
            <v>0</v>
          </cell>
        </row>
        <row r="5978">
          <cell r="A5978">
            <v>16060004</v>
          </cell>
          <cell r="B5978" t="str">
            <v>16060004 Employee Covid 19 support nominees creditors</v>
          </cell>
          <cell r="C5978">
            <v>0</v>
          </cell>
          <cell r="D5978">
            <v>0</v>
          </cell>
          <cell r="E5978">
            <v>0</v>
          </cell>
          <cell r="F5978">
            <v>0</v>
          </cell>
          <cell r="G5978">
            <v>0</v>
          </cell>
          <cell r="H5978">
            <v>0</v>
          </cell>
          <cell r="I5978">
            <v>0</v>
          </cell>
          <cell r="J5978">
            <v>0</v>
          </cell>
          <cell r="K5978">
            <v>0</v>
          </cell>
          <cell r="L5978">
            <v>0</v>
          </cell>
          <cell r="M5978">
            <v>0</v>
          </cell>
          <cell r="N5978">
            <v>0</v>
          </cell>
          <cell r="O5978">
            <v>0</v>
          </cell>
          <cell r="P5978">
            <v>0</v>
          </cell>
          <cell r="Q5978">
            <v>0</v>
          </cell>
          <cell r="R5978">
            <v>0</v>
          </cell>
          <cell r="S5978">
            <v>0</v>
          </cell>
          <cell r="T5978">
            <v>0</v>
          </cell>
        </row>
        <row r="5979">
          <cell r="A5979">
            <v>16060901</v>
          </cell>
          <cell r="B5979" t="str">
            <v>16060901 Ind -AS Sundry Creditors (ESOP Trust Consolidation</v>
          </cell>
          <cell r="C5979">
            <v>0</v>
          </cell>
          <cell r="D5979">
            <v>0</v>
          </cell>
          <cell r="E5979">
            <v>0</v>
          </cell>
          <cell r="F5979">
            <v>0</v>
          </cell>
          <cell r="G5979">
            <v>0</v>
          </cell>
          <cell r="H5979">
            <v>0</v>
          </cell>
          <cell r="I5979">
            <v>0</v>
          </cell>
          <cell r="J5979">
            <v>0</v>
          </cell>
          <cell r="K5979">
            <v>0</v>
          </cell>
          <cell r="L5979">
            <v>0</v>
          </cell>
          <cell r="M5979">
            <v>0</v>
          </cell>
          <cell r="N5979">
            <v>0</v>
          </cell>
          <cell r="O5979">
            <v>0</v>
          </cell>
          <cell r="P5979">
            <v>0</v>
          </cell>
          <cell r="Q5979">
            <v>0</v>
          </cell>
          <cell r="R5979">
            <v>0</v>
          </cell>
          <cell r="S5979">
            <v>0</v>
          </cell>
          <cell r="T5979">
            <v>0</v>
          </cell>
        </row>
        <row r="5980">
          <cell r="A5980">
            <v>16061000</v>
          </cell>
          <cell r="B5980" t="str">
            <v>16061000 Sundry Creditors - Expenses/Services-DP</v>
          </cell>
          <cell r="C5980">
            <v>559801037.63999999</v>
          </cell>
          <cell r="D5980">
            <v>125921692.83</v>
          </cell>
          <cell r="E5980">
            <v>77069148.709999993</v>
          </cell>
          <cell r="F5980">
            <v>206998596.59</v>
          </cell>
          <cell r="G5980">
            <v>22339569.829999998</v>
          </cell>
          <cell r="H5980">
            <v>0</v>
          </cell>
          <cell r="I5980">
            <v>0</v>
          </cell>
          <cell r="J5980">
            <v>0</v>
          </cell>
          <cell r="K5980">
            <v>0</v>
          </cell>
          <cell r="L5980">
            <v>70950</v>
          </cell>
          <cell r="M5980">
            <v>368000</v>
          </cell>
          <cell r="N5980">
            <v>0</v>
          </cell>
          <cell r="O5980">
            <v>0</v>
          </cell>
          <cell r="P5980">
            <v>0</v>
          </cell>
          <cell r="Q5980">
            <v>0</v>
          </cell>
          <cell r="R5980">
            <v>0</v>
          </cell>
          <cell r="S5980">
            <v>0</v>
          </cell>
          <cell r="T5980">
            <v>992568995.60000002</v>
          </cell>
        </row>
        <row r="5981">
          <cell r="A5981">
            <v>16063000</v>
          </cell>
          <cell r="B5981" t="str">
            <v>4*  Sundry Creditors DLR - Expenses/Services-</v>
          </cell>
          <cell r="C5981">
            <v>0</v>
          </cell>
          <cell r="D5981">
            <v>0</v>
          </cell>
          <cell r="E5981">
            <v>0</v>
          </cell>
          <cell r="F5981">
            <v>0</v>
          </cell>
          <cell r="G5981">
            <v>0</v>
          </cell>
          <cell r="H5981">
            <v>0</v>
          </cell>
          <cell r="I5981">
            <v>0</v>
          </cell>
          <cell r="J5981">
            <v>0</v>
          </cell>
          <cell r="K5981">
            <v>0</v>
          </cell>
          <cell r="L5981">
            <v>0</v>
          </cell>
          <cell r="M5981">
            <v>0</v>
          </cell>
          <cell r="N5981">
            <v>0</v>
          </cell>
          <cell r="O5981">
            <v>0</v>
          </cell>
          <cell r="P5981">
            <v>0</v>
          </cell>
          <cell r="Q5981">
            <v>0</v>
          </cell>
          <cell r="R5981">
            <v>0</v>
          </cell>
          <cell r="S5981">
            <v>0</v>
          </cell>
          <cell r="T5981">
            <v>0</v>
          </cell>
        </row>
        <row r="5982">
          <cell r="A5982">
            <v>16062000</v>
          </cell>
          <cell r="B5982" t="str">
            <v>16062000 Sundry Creditors - Expenses/Services-DP Request</v>
          </cell>
          <cell r="C5982">
            <v>0</v>
          </cell>
          <cell r="D5982">
            <v>0</v>
          </cell>
          <cell r="E5982">
            <v>0</v>
          </cell>
          <cell r="F5982">
            <v>0</v>
          </cell>
          <cell r="G5982">
            <v>0</v>
          </cell>
          <cell r="H5982">
            <v>0</v>
          </cell>
          <cell r="I5982">
            <v>0</v>
          </cell>
          <cell r="J5982">
            <v>0</v>
          </cell>
          <cell r="K5982">
            <v>0</v>
          </cell>
          <cell r="L5982">
            <v>0</v>
          </cell>
          <cell r="M5982">
            <v>0</v>
          </cell>
          <cell r="N5982">
            <v>0</v>
          </cell>
          <cell r="O5982">
            <v>0</v>
          </cell>
          <cell r="P5982">
            <v>0</v>
          </cell>
          <cell r="Q5982">
            <v>0</v>
          </cell>
          <cell r="R5982">
            <v>0</v>
          </cell>
          <cell r="S5982">
            <v>0</v>
          </cell>
          <cell r="T5982">
            <v>0</v>
          </cell>
        </row>
        <row r="5983">
          <cell r="A5983">
            <v>16130099</v>
          </cell>
          <cell r="B5983" t="str">
            <v>16130099 Sundry Creditors Grossing Up - Inter Company</v>
          </cell>
          <cell r="C5983">
            <v>0</v>
          </cell>
          <cell r="D5983">
            <v>-72445601.730000004</v>
          </cell>
          <cell r="E5983">
            <v>-66974527.450000003</v>
          </cell>
          <cell r="F5983">
            <v>-19557813.32</v>
          </cell>
          <cell r="G5983">
            <v>-9762631.6400000006</v>
          </cell>
          <cell r="H5983">
            <v>0</v>
          </cell>
          <cell r="I5983">
            <v>0</v>
          </cell>
          <cell r="J5983">
            <v>0</v>
          </cell>
          <cell r="K5983">
            <v>0</v>
          </cell>
          <cell r="L5983">
            <v>0</v>
          </cell>
          <cell r="M5983">
            <v>0</v>
          </cell>
          <cell r="N5983">
            <v>0</v>
          </cell>
          <cell r="O5983">
            <v>0</v>
          </cell>
          <cell r="P5983">
            <v>0</v>
          </cell>
          <cell r="Q5983">
            <v>0</v>
          </cell>
          <cell r="R5983">
            <v>0</v>
          </cell>
          <cell r="S5983">
            <v>0</v>
          </cell>
          <cell r="T5983">
            <v>-168740574.13999999</v>
          </cell>
        </row>
        <row r="5984">
          <cell r="A5984">
            <v>16210003</v>
          </cell>
          <cell r="B5984" t="str">
            <v>16210003 Creditors grossing up - Expenses</v>
          </cell>
          <cell r="C5984">
            <v>-1011622257.1799999</v>
          </cell>
          <cell r="D5984">
            <v>-77912533</v>
          </cell>
          <cell r="E5984">
            <v>0</v>
          </cell>
          <cell r="F5984">
            <v>0</v>
          </cell>
          <cell r="G5984">
            <v>-136989949.66</v>
          </cell>
          <cell r="H5984">
            <v>0</v>
          </cell>
          <cell r="I5984">
            <v>0</v>
          </cell>
          <cell r="J5984">
            <v>0</v>
          </cell>
          <cell r="K5984">
            <v>0</v>
          </cell>
          <cell r="L5984">
            <v>0</v>
          </cell>
          <cell r="M5984">
            <v>0</v>
          </cell>
          <cell r="N5984">
            <v>0</v>
          </cell>
          <cell r="O5984">
            <v>0</v>
          </cell>
          <cell r="P5984">
            <v>0</v>
          </cell>
          <cell r="Q5984">
            <v>0</v>
          </cell>
          <cell r="R5984">
            <v>0</v>
          </cell>
          <cell r="S5984">
            <v>0</v>
          </cell>
          <cell r="T5984">
            <v>-1226524739.8399999</v>
          </cell>
        </row>
        <row r="5985">
          <cell r="A5985">
            <v>16220003</v>
          </cell>
          <cell r="B5985" t="str">
            <v>16220003 Grir Account - Services</v>
          </cell>
          <cell r="C5985">
            <v>0</v>
          </cell>
          <cell r="D5985">
            <v>-480692.19</v>
          </cell>
          <cell r="E5985">
            <v>0</v>
          </cell>
          <cell r="F5985">
            <v>0</v>
          </cell>
          <cell r="G5985">
            <v>99862820.060000002</v>
          </cell>
          <cell r="H5985">
            <v>0</v>
          </cell>
          <cell r="I5985">
            <v>0</v>
          </cell>
          <cell r="J5985">
            <v>0</v>
          </cell>
          <cell r="K5985">
            <v>0</v>
          </cell>
          <cell r="L5985">
            <v>0</v>
          </cell>
          <cell r="M5985">
            <v>0</v>
          </cell>
          <cell r="N5985">
            <v>0</v>
          </cell>
          <cell r="O5985">
            <v>0</v>
          </cell>
          <cell r="P5985">
            <v>0</v>
          </cell>
          <cell r="Q5985">
            <v>0</v>
          </cell>
          <cell r="R5985">
            <v>0</v>
          </cell>
          <cell r="S5985">
            <v>0</v>
          </cell>
          <cell r="T5985">
            <v>99382127.870000005</v>
          </cell>
        </row>
        <row r="5986">
          <cell r="A5986">
            <v>16220032</v>
          </cell>
          <cell r="B5986" t="str">
            <v>16220032 Comm clearing-Dairy</v>
          </cell>
          <cell r="C5986">
            <v>0</v>
          </cell>
          <cell r="D5986">
            <v>0</v>
          </cell>
          <cell r="E5986">
            <v>0</v>
          </cell>
          <cell r="F5986">
            <v>0</v>
          </cell>
          <cell r="G5986">
            <v>0</v>
          </cell>
          <cell r="H5986">
            <v>0</v>
          </cell>
          <cell r="I5986">
            <v>0</v>
          </cell>
          <cell r="J5986">
            <v>0</v>
          </cell>
          <cell r="K5986">
            <v>0</v>
          </cell>
          <cell r="L5986">
            <v>0</v>
          </cell>
          <cell r="M5986">
            <v>0</v>
          </cell>
          <cell r="N5986">
            <v>0</v>
          </cell>
          <cell r="O5986">
            <v>0</v>
          </cell>
          <cell r="P5986">
            <v>0</v>
          </cell>
          <cell r="Q5986">
            <v>0</v>
          </cell>
          <cell r="R5986">
            <v>0</v>
          </cell>
          <cell r="S5986">
            <v>0</v>
          </cell>
          <cell r="T5986">
            <v>0</v>
          </cell>
        </row>
        <row r="5987">
          <cell r="A5987">
            <v>16220033</v>
          </cell>
          <cell r="B5987" t="str">
            <v>16220033 Chilling cost clearing-Dairy</v>
          </cell>
          <cell r="C5987">
            <v>0</v>
          </cell>
          <cell r="D5987">
            <v>0</v>
          </cell>
          <cell r="E5987">
            <v>0</v>
          </cell>
          <cell r="F5987">
            <v>0</v>
          </cell>
          <cell r="G5987">
            <v>0</v>
          </cell>
          <cell r="H5987">
            <v>0</v>
          </cell>
          <cell r="I5987">
            <v>0</v>
          </cell>
          <cell r="J5987">
            <v>0</v>
          </cell>
          <cell r="K5987">
            <v>0</v>
          </cell>
          <cell r="L5987">
            <v>0</v>
          </cell>
          <cell r="M5987">
            <v>0</v>
          </cell>
          <cell r="N5987">
            <v>0</v>
          </cell>
          <cell r="O5987">
            <v>0</v>
          </cell>
          <cell r="P5987">
            <v>0</v>
          </cell>
          <cell r="Q5987">
            <v>0</v>
          </cell>
          <cell r="R5987">
            <v>0</v>
          </cell>
          <cell r="S5987">
            <v>0</v>
          </cell>
          <cell r="T5987">
            <v>0</v>
          </cell>
        </row>
        <row r="5988">
          <cell r="A5988">
            <v>16410006</v>
          </cell>
          <cell r="B5988" t="str">
            <v>16410006 Retention Money - Expenses/Services</v>
          </cell>
          <cell r="C5988">
            <v>0</v>
          </cell>
          <cell r="D5988">
            <v>-26086969.73</v>
          </cell>
          <cell r="E5988">
            <v>0</v>
          </cell>
          <cell r="F5988">
            <v>0</v>
          </cell>
          <cell r="G5988">
            <v>0</v>
          </cell>
          <cell r="H5988">
            <v>0</v>
          </cell>
          <cell r="I5988">
            <v>0</v>
          </cell>
          <cell r="J5988">
            <v>0</v>
          </cell>
          <cell r="K5988">
            <v>0</v>
          </cell>
          <cell r="L5988">
            <v>0</v>
          </cell>
          <cell r="M5988">
            <v>-797849</v>
          </cell>
          <cell r="N5988">
            <v>0</v>
          </cell>
          <cell r="O5988">
            <v>0</v>
          </cell>
          <cell r="P5988">
            <v>0</v>
          </cell>
          <cell r="Q5988">
            <v>0</v>
          </cell>
          <cell r="R5988">
            <v>0</v>
          </cell>
          <cell r="S5988">
            <v>0</v>
          </cell>
          <cell r="T5988">
            <v>-26884818.73</v>
          </cell>
        </row>
        <row r="5989">
          <cell r="A5989">
            <v>16440001</v>
          </cell>
          <cell r="B5989" t="str">
            <v>16440001 Accrued Expenses</v>
          </cell>
          <cell r="C5989">
            <v>-9794084751.3099995</v>
          </cell>
          <cell r="D5989">
            <v>-2344551714.9299998</v>
          </cell>
          <cell r="E5989">
            <v>-954715810.82000005</v>
          </cell>
          <cell r="F5989">
            <v>-783049482.66999996</v>
          </cell>
          <cell r="G5989">
            <v>-3101267117.9099998</v>
          </cell>
          <cell r="H5989">
            <v>0</v>
          </cell>
          <cell r="I5989">
            <v>0</v>
          </cell>
          <cell r="J5989">
            <v>0</v>
          </cell>
          <cell r="K5989">
            <v>0</v>
          </cell>
          <cell r="L5989">
            <v>-1782038226.45</v>
          </cell>
          <cell r="M5989">
            <v>-237510889.94</v>
          </cell>
          <cell r="N5989">
            <v>0</v>
          </cell>
          <cell r="O5989">
            <v>0</v>
          </cell>
          <cell r="P5989">
            <v>0</v>
          </cell>
          <cell r="Q5989">
            <v>0</v>
          </cell>
          <cell r="R5989">
            <v>0</v>
          </cell>
          <cell r="S5989">
            <v>0</v>
          </cell>
          <cell r="T5989">
            <v>-18997217994.029999</v>
          </cell>
        </row>
        <row r="5990">
          <cell r="A5990">
            <v>16440004</v>
          </cell>
          <cell r="B5990" t="str">
            <v>16440004 Secondary Transportation Liability</v>
          </cell>
          <cell r="C5990">
            <v>-158122434.34</v>
          </cell>
          <cell r="D5990">
            <v>-2947640.82</v>
          </cell>
          <cell r="E5990">
            <v>0</v>
          </cell>
          <cell r="F5990">
            <v>0</v>
          </cell>
          <cell r="G5990">
            <v>0</v>
          </cell>
          <cell r="H5990">
            <v>0</v>
          </cell>
          <cell r="I5990">
            <v>0</v>
          </cell>
          <cell r="J5990">
            <v>0</v>
          </cell>
          <cell r="K5990">
            <v>0</v>
          </cell>
          <cell r="L5990">
            <v>0</v>
          </cell>
          <cell r="M5990">
            <v>0</v>
          </cell>
          <cell r="N5990">
            <v>0</v>
          </cell>
          <cell r="O5990">
            <v>0</v>
          </cell>
          <cell r="P5990">
            <v>0</v>
          </cell>
          <cell r="Q5990">
            <v>0</v>
          </cell>
          <cell r="R5990">
            <v>0</v>
          </cell>
          <cell r="S5990">
            <v>0</v>
          </cell>
          <cell r="T5990">
            <v>-161070075.16</v>
          </cell>
        </row>
        <row r="5991">
          <cell r="A5991">
            <v>16440021</v>
          </cell>
          <cell r="B5991" t="str">
            <v>16440021 Delivery Charges Payable</v>
          </cell>
          <cell r="C5991">
            <v>-133907338.78</v>
          </cell>
          <cell r="D5991">
            <v>0</v>
          </cell>
          <cell r="E5991">
            <v>0</v>
          </cell>
          <cell r="F5991">
            <v>0</v>
          </cell>
          <cell r="G5991">
            <v>0</v>
          </cell>
          <cell r="H5991">
            <v>0</v>
          </cell>
          <cell r="I5991">
            <v>0</v>
          </cell>
          <cell r="J5991">
            <v>0</v>
          </cell>
          <cell r="K5991">
            <v>0</v>
          </cell>
          <cell r="L5991">
            <v>0</v>
          </cell>
          <cell r="M5991">
            <v>0</v>
          </cell>
          <cell r="N5991">
            <v>0</v>
          </cell>
          <cell r="O5991">
            <v>0</v>
          </cell>
          <cell r="P5991">
            <v>0</v>
          </cell>
          <cell r="Q5991">
            <v>0</v>
          </cell>
          <cell r="R5991">
            <v>0</v>
          </cell>
          <cell r="S5991">
            <v>0</v>
          </cell>
          <cell r="T5991">
            <v>-133907338.78</v>
          </cell>
        </row>
        <row r="5992">
          <cell r="A5992">
            <v>16440023</v>
          </cell>
          <cell r="B5992" t="str">
            <v>16440023 Delivery payable – Govt. sales</v>
          </cell>
          <cell r="C5992">
            <v>0</v>
          </cell>
          <cell r="D5992">
            <v>0</v>
          </cell>
          <cell r="E5992">
            <v>0</v>
          </cell>
          <cell r="F5992">
            <v>0</v>
          </cell>
          <cell r="G5992">
            <v>0</v>
          </cell>
          <cell r="H5992">
            <v>0</v>
          </cell>
          <cell r="I5992">
            <v>0</v>
          </cell>
          <cell r="J5992">
            <v>0</v>
          </cell>
          <cell r="K5992">
            <v>0</v>
          </cell>
          <cell r="L5992">
            <v>0</v>
          </cell>
          <cell r="M5992">
            <v>0</v>
          </cell>
          <cell r="N5992">
            <v>0</v>
          </cell>
          <cell r="O5992">
            <v>0</v>
          </cell>
          <cell r="P5992">
            <v>0</v>
          </cell>
          <cell r="Q5992">
            <v>0</v>
          </cell>
          <cell r="R5992">
            <v>0</v>
          </cell>
          <cell r="S5992">
            <v>0</v>
          </cell>
          <cell r="T5992">
            <v>0</v>
          </cell>
        </row>
        <row r="5993">
          <cell r="A5993">
            <v>16440024</v>
          </cell>
          <cell r="B5993" t="str">
            <v>16440024 Sec. Transport Insurance Recovery &amp; Payment</v>
          </cell>
          <cell r="C5993">
            <v>0</v>
          </cell>
          <cell r="D5993">
            <v>0</v>
          </cell>
          <cell r="E5993">
            <v>0</v>
          </cell>
          <cell r="F5993">
            <v>0</v>
          </cell>
          <cell r="G5993">
            <v>0</v>
          </cell>
          <cell r="H5993">
            <v>0</v>
          </cell>
          <cell r="I5993">
            <v>0</v>
          </cell>
          <cell r="J5993">
            <v>0</v>
          </cell>
          <cell r="K5993">
            <v>0</v>
          </cell>
          <cell r="L5993">
            <v>0</v>
          </cell>
          <cell r="M5993">
            <v>0</v>
          </cell>
          <cell r="N5993">
            <v>0</v>
          </cell>
          <cell r="O5993">
            <v>0</v>
          </cell>
          <cell r="P5993">
            <v>0</v>
          </cell>
          <cell r="Q5993">
            <v>0</v>
          </cell>
          <cell r="R5993">
            <v>0</v>
          </cell>
          <cell r="S5993">
            <v>0</v>
          </cell>
          <cell r="T5993">
            <v>0</v>
          </cell>
        </row>
        <row r="5994">
          <cell r="A5994">
            <v>16440025</v>
          </cell>
          <cell r="B5994" t="str">
            <v>16440025 Sec. Transport Expenses Recovery &amp; Payment</v>
          </cell>
          <cell r="C5994">
            <v>0</v>
          </cell>
          <cell r="D5994">
            <v>0</v>
          </cell>
          <cell r="E5994">
            <v>0</v>
          </cell>
          <cell r="F5994">
            <v>0</v>
          </cell>
          <cell r="G5994">
            <v>0</v>
          </cell>
          <cell r="H5994">
            <v>0</v>
          </cell>
          <cell r="I5994">
            <v>0</v>
          </cell>
          <cell r="J5994">
            <v>0</v>
          </cell>
          <cell r="K5994">
            <v>0</v>
          </cell>
          <cell r="L5994">
            <v>0</v>
          </cell>
          <cell r="M5994">
            <v>0</v>
          </cell>
          <cell r="N5994">
            <v>0</v>
          </cell>
          <cell r="O5994">
            <v>0</v>
          </cell>
          <cell r="P5994">
            <v>0</v>
          </cell>
          <cell r="Q5994">
            <v>0</v>
          </cell>
          <cell r="R5994">
            <v>0</v>
          </cell>
          <cell r="S5994">
            <v>0</v>
          </cell>
          <cell r="T5994">
            <v>0</v>
          </cell>
        </row>
        <row r="5995">
          <cell r="A5995">
            <v>16440901</v>
          </cell>
          <cell r="B5995" t="str">
            <v>16440901 Ind -AS Delivery Charges Payable</v>
          </cell>
          <cell r="C5995">
            <v>0</v>
          </cell>
          <cell r="D5995">
            <v>-313624149.38999999</v>
          </cell>
          <cell r="E5995">
            <v>-12161768</v>
          </cell>
          <cell r="F5995">
            <v>0</v>
          </cell>
          <cell r="G5995">
            <v>0</v>
          </cell>
          <cell r="H5995">
            <v>0</v>
          </cell>
          <cell r="I5995">
            <v>0</v>
          </cell>
          <cell r="J5995">
            <v>0</v>
          </cell>
          <cell r="K5995">
            <v>0</v>
          </cell>
          <cell r="L5995">
            <v>0</v>
          </cell>
          <cell r="M5995">
            <v>0</v>
          </cell>
          <cell r="N5995">
            <v>0</v>
          </cell>
          <cell r="O5995">
            <v>0</v>
          </cell>
          <cell r="P5995">
            <v>0</v>
          </cell>
          <cell r="Q5995">
            <v>0</v>
          </cell>
          <cell r="R5995">
            <v>0</v>
          </cell>
          <cell r="S5995">
            <v>0</v>
          </cell>
          <cell r="T5995">
            <v>-325785917.38999999</v>
          </cell>
        </row>
        <row r="5996">
          <cell r="A5996">
            <v>16450002</v>
          </cell>
          <cell r="B5996" t="str">
            <v>16450002 Dealer Incentive Liability</v>
          </cell>
          <cell r="C5996">
            <v>-7032872134.6300001</v>
          </cell>
          <cell r="D5996">
            <v>-185700659.81</v>
          </cell>
          <cell r="E5996">
            <v>-552175310</v>
          </cell>
          <cell r="F5996">
            <v>0</v>
          </cell>
          <cell r="G5996">
            <v>0</v>
          </cell>
          <cell r="H5996">
            <v>0</v>
          </cell>
          <cell r="I5996">
            <v>0</v>
          </cell>
          <cell r="J5996">
            <v>0</v>
          </cell>
          <cell r="K5996">
            <v>0</v>
          </cell>
          <cell r="L5996">
            <v>0</v>
          </cell>
          <cell r="M5996">
            <v>-119811494.04000001</v>
          </cell>
          <cell r="N5996">
            <v>0</v>
          </cell>
          <cell r="O5996">
            <v>0</v>
          </cell>
          <cell r="P5996">
            <v>0</v>
          </cell>
          <cell r="Q5996">
            <v>0</v>
          </cell>
          <cell r="R5996">
            <v>0</v>
          </cell>
          <cell r="S5996">
            <v>0</v>
          </cell>
          <cell r="T5996">
            <v>-7890559598.4799995</v>
          </cell>
        </row>
        <row r="5997">
          <cell r="A5997">
            <v>16450003</v>
          </cell>
          <cell r="B5997" t="str">
            <v>16450003 Comission Payable - Local</v>
          </cell>
          <cell r="C5997">
            <v>-99954000</v>
          </cell>
          <cell r="D5997">
            <v>-440668069.50999999</v>
          </cell>
          <cell r="E5997">
            <v>-70033335</v>
          </cell>
          <cell r="F5997">
            <v>0</v>
          </cell>
          <cell r="G5997">
            <v>0</v>
          </cell>
          <cell r="H5997">
            <v>0</v>
          </cell>
          <cell r="I5997">
            <v>0</v>
          </cell>
          <cell r="J5997">
            <v>0</v>
          </cell>
          <cell r="K5997">
            <v>0</v>
          </cell>
          <cell r="L5997">
            <v>0</v>
          </cell>
          <cell r="M5997">
            <v>0</v>
          </cell>
          <cell r="N5997">
            <v>0</v>
          </cell>
          <cell r="O5997">
            <v>0</v>
          </cell>
          <cell r="P5997">
            <v>0</v>
          </cell>
          <cell r="Q5997">
            <v>0</v>
          </cell>
          <cell r="R5997">
            <v>0</v>
          </cell>
          <cell r="S5997">
            <v>0</v>
          </cell>
          <cell r="T5997">
            <v>-610655404.50999999</v>
          </cell>
        </row>
        <row r="5998">
          <cell r="A5998">
            <v>16450004</v>
          </cell>
          <cell r="B5998" t="str">
            <v>16450004 Comission Payable - Export</v>
          </cell>
          <cell r="C5998">
            <v>-6739294.0300000003</v>
          </cell>
          <cell r="D5998">
            <v>0</v>
          </cell>
          <cell r="E5998">
            <v>0</v>
          </cell>
          <cell r="F5998">
            <v>0</v>
          </cell>
          <cell r="G5998">
            <v>0</v>
          </cell>
          <cell r="H5998">
            <v>0</v>
          </cell>
          <cell r="I5998">
            <v>0</v>
          </cell>
          <cell r="J5998">
            <v>0</v>
          </cell>
          <cell r="K5998">
            <v>0</v>
          </cell>
          <cell r="L5998">
            <v>0</v>
          </cell>
          <cell r="M5998">
            <v>0</v>
          </cell>
          <cell r="N5998">
            <v>0</v>
          </cell>
          <cell r="O5998">
            <v>0</v>
          </cell>
          <cell r="P5998">
            <v>0</v>
          </cell>
          <cell r="Q5998">
            <v>0</v>
          </cell>
          <cell r="R5998">
            <v>0</v>
          </cell>
          <cell r="S5998">
            <v>0</v>
          </cell>
          <cell r="T5998">
            <v>-6739294.0300000003</v>
          </cell>
        </row>
        <row r="5999">
          <cell r="A5999">
            <v>16450005</v>
          </cell>
          <cell r="B5999" t="str">
            <v>16450005 Insurance Payable</v>
          </cell>
          <cell r="C5999">
            <v>-1600470.61</v>
          </cell>
          <cell r="D5999">
            <v>-44981.26</v>
          </cell>
          <cell r="E5999">
            <v>-358201.88</v>
          </cell>
          <cell r="F5999">
            <v>0</v>
          </cell>
          <cell r="G5999">
            <v>0</v>
          </cell>
          <cell r="H5999">
            <v>0</v>
          </cell>
          <cell r="I5999">
            <v>0</v>
          </cell>
          <cell r="J5999">
            <v>0</v>
          </cell>
          <cell r="K5999">
            <v>0</v>
          </cell>
          <cell r="L5999">
            <v>0</v>
          </cell>
          <cell r="M5999">
            <v>-623326.68000000005</v>
          </cell>
          <cell r="N5999">
            <v>0</v>
          </cell>
          <cell r="O5999">
            <v>0</v>
          </cell>
          <cell r="P5999">
            <v>0</v>
          </cell>
          <cell r="Q5999">
            <v>0</v>
          </cell>
          <cell r="R5999">
            <v>0</v>
          </cell>
          <cell r="S5999">
            <v>0</v>
          </cell>
          <cell r="T5999">
            <v>-2626980.4300000002</v>
          </cell>
        </row>
        <row r="6000">
          <cell r="A6000">
            <v>16450018</v>
          </cell>
          <cell r="B6000" t="str">
            <v>16450018 Dealer Incentive Interim Liability - FES</v>
          </cell>
          <cell r="C6000">
            <v>0</v>
          </cell>
          <cell r="D6000">
            <v>-592266453.40999997</v>
          </cell>
          <cell r="E6000">
            <v>0</v>
          </cell>
          <cell r="F6000">
            <v>0</v>
          </cell>
          <cell r="G6000">
            <v>0</v>
          </cell>
          <cell r="H6000">
            <v>0</v>
          </cell>
          <cell r="I6000">
            <v>0</v>
          </cell>
          <cell r="J6000">
            <v>0</v>
          </cell>
          <cell r="K6000">
            <v>0</v>
          </cell>
          <cell r="L6000">
            <v>0</v>
          </cell>
          <cell r="M6000">
            <v>0</v>
          </cell>
          <cell r="N6000">
            <v>0</v>
          </cell>
          <cell r="O6000">
            <v>0</v>
          </cell>
          <cell r="P6000">
            <v>0</v>
          </cell>
          <cell r="Q6000">
            <v>0</v>
          </cell>
          <cell r="R6000">
            <v>0</v>
          </cell>
          <cell r="S6000">
            <v>0</v>
          </cell>
          <cell r="T6000">
            <v>-592266453.40999997</v>
          </cell>
        </row>
        <row r="6001">
          <cell r="A6001">
            <v>16450019</v>
          </cell>
          <cell r="B6001" t="str">
            <v>16450019 Dealer Incentive Liability - FES</v>
          </cell>
          <cell r="C6001">
            <v>0</v>
          </cell>
          <cell r="D6001">
            <v>0</v>
          </cell>
          <cell r="E6001">
            <v>0</v>
          </cell>
          <cell r="F6001">
            <v>0</v>
          </cell>
          <cell r="G6001">
            <v>0</v>
          </cell>
          <cell r="H6001">
            <v>0</v>
          </cell>
          <cell r="I6001">
            <v>0</v>
          </cell>
          <cell r="J6001">
            <v>0</v>
          </cell>
          <cell r="K6001">
            <v>0</v>
          </cell>
          <cell r="L6001">
            <v>0</v>
          </cell>
          <cell r="M6001">
            <v>0</v>
          </cell>
          <cell r="N6001">
            <v>0</v>
          </cell>
          <cell r="O6001">
            <v>0</v>
          </cell>
          <cell r="P6001">
            <v>0</v>
          </cell>
          <cell r="Q6001">
            <v>0</v>
          </cell>
          <cell r="R6001">
            <v>0</v>
          </cell>
          <cell r="S6001">
            <v>0</v>
          </cell>
          <cell r="T6001">
            <v>0</v>
          </cell>
        </row>
        <row r="6002">
          <cell r="A6002">
            <v>16450020</v>
          </cell>
          <cell r="B6002" t="str">
            <v>4*  Dealer Spares Incentive Liabilities</v>
          </cell>
          <cell r="C6002">
            <v>-753026272.14999998</v>
          </cell>
          <cell r="D6002">
            <v>-230439070</v>
          </cell>
          <cell r="E6002">
            <v>0</v>
          </cell>
          <cell r="F6002">
            <v>0</v>
          </cell>
          <cell r="G6002">
            <v>0</v>
          </cell>
          <cell r="H6002">
            <v>0</v>
          </cell>
          <cell r="I6002">
            <v>0</v>
          </cell>
          <cell r="J6002">
            <v>0</v>
          </cell>
          <cell r="K6002">
            <v>0</v>
          </cell>
          <cell r="L6002">
            <v>0</v>
          </cell>
          <cell r="M6002">
            <v>0</v>
          </cell>
          <cell r="N6002">
            <v>0</v>
          </cell>
          <cell r="O6002">
            <v>0</v>
          </cell>
          <cell r="P6002">
            <v>0</v>
          </cell>
          <cell r="Q6002">
            <v>0</v>
          </cell>
          <cell r="R6002">
            <v>0</v>
          </cell>
          <cell r="S6002">
            <v>0</v>
          </cell>
          <cell r="T6002">
            <v>-983465342.14999998</v>
          </cell>
        </row>
        <row r="6003">
          <cell r="A6003">
            <v>16450021</v>
          </cell>
          <cell r="B6003" t="str">
            <v>16450021 RSA Incentive</v>
          </cell>
          <cell r="C6003">
            <v>-78421337</v>
          </cell>
          <cell r="D6003">
            <v>0</v>
          </cell>
          <cell r="E6003">
            <v>0</v>
          </cell>
          <cell r="F6003">
            <v>0</v>
          </cell>
          <cell r="G6003">
            <v>0</v>
          </cell>
          <cell r="H6003">
            <v>0</v>
          </cell>
          <cell r="I6003">
            <v>0</v>
          </cell>
          <cell r="J6003">
            <v>0</v>
          </cell>
          <cell r="K6003">
            <v>0</v>
          </cell>
          <cell r="L6003">
            <v>0</v>
          </cell>
          <cell r="M6003">
            <v>0</v>
          </cell>
          <cell r="N6003">
            <v>0</v>
          </cell>
          <cell r="O6003">
            <v>0</v>
          </cell>
          <cell r="P6003">
            <v>0</v>
          </cell>
          <cell r="Q6003">
            <v>0</v>
          </cell>
          <cell r="R6003">
            <v>0</v>
          </cell>
          <cell r="S6003">
            <v>0</v>
          </cell>
          <cell r="T6003">
            <v>-78421337</v>
          </cell>
        </row>
        <row r="6004">
          <cell r="A6004">
            <v>16450023</v>
          </cell>
          <cell r="B6004" t="str">
            <v>4*  Dealer BNDP Discount</v>
          </cell>
          <cell r="C6004">
            <v>0</v>
          </cell>
          <cell r="D6004">
            <v>0</v>
          </cell>
          <cell r="E6004">
            <v>0</v>
          </cell>
          <cell r="F6004">
            <v>0</v>
          </cell>
          <cell r="G6004">
            <v>0</v>
          </cell>
          <cell r="H6004">
            <v>0</v>
          </cell>
          <cell r="I6004">
            <v>0</v>
          </cell>
          <cell r="J6004">
            <v>0</v>
          </cell>
          <cell r="K6004">
            <v>0</v>
          </cell>
          <cell r="L6004">
            <v>0</v>
          </cell>
          <cell r="M6004">
            <v>0</v>
          </cell>
          <cell r="N6004">
            <v>0</v>
          </cell>
          <cell r="O6004">
            <v>0</v>
          </cell>
          <cell r="P6004">
            <v>0</v>
          </cell>
          <cell r="Q6004">
            <v>0</v>
          </cell>
          <cell r="R6004">
            <v>0</v>
          </cell>
          <cell r="S6004">
            <v>0</v>
          </cell>
          <cell r="T6004">
            <v>0</v>
          </cell>
        </row>
        <row r="6005">
          <cell r="A6005">
            <v>16450060</v>
          </cell>
          <cell r="B6005" t="str">
            <v>16450060 Dealer Incentive Liab Hardiwar Taxi Refund</v>
          </cell>
          <cell r="C6005">
            <v>0</v>
          </cell>
          <cell r="D6005">
            <v>0</v>
          </cell>
          <cell r="E6005">
            <v>0</v>
          </cell>
          <cell r="F6005">
            <v>0</v>
          </cell>
          <cell r="G6005">
            <v>0</v>
          </cell>
          <cell r="H6005">
            <v>0</v>
          </cell>
          <cell r="I6005">
            <v>0</v>
          </cell>
          <cell r="J6005">
            <v>0</v>
          </cell>
          <cell r="K6005">
            <v>0</v>
          </cell>
          <cell r="L6005">
            <v>0</v>
          </cell>
          <cell r="M6005">
            <v>0</v>
          </cell>
          <cell r="N6005">
            <v>0</v>
          </cell>
          <cell r="O6005">
            <v>0</v>
          </cell>
          <cell r="P6005">
            <v>0</v>
          </cell>
          <cell r="Q6005">
            <v>0</v>
          </cell>
          <cell r="R6005">
            <v>0</v>
          </cell>
          <cell r="S6005">
            <v>0</v>
          </cell>
          <cell r="T6005">
            <v>0</v>
          </cell>
        </row>
        <row r="6006">
          <cell r="A6006">
            <v>16450061</v>
          </cell>
          <cell r="B6006" t="str">
            <v>16450061 Dealer Incentive Liability Exchange &amp; Loyalty</v>
          </cell>
          <cell r="C6006">
            <v>-129553413.54000001</v>
          </cell>
          <cell r="D6006">
            <v>0</v>
          </cell>
          <cell r="E6006">
            <v>0</v>
          </cell>
          <cell r="F6006">
            <v>0</v>
          </cell>
          <cell r="G6006">
            <v>0</v>
          </cell>
          <cell r="H6006">
            <v>0</v>
          </cell>
          <cell r="I6006">
            <v>0</v>
          </cell>
          <cell r="J6006">
            <v>0</v>
          </cell>
          <cell r="K6006">
            <v>0</v>
          </cell>
          <cell r="L6006">
            <v>0</v>
          </cell>
          <cell r="M6006">
            <v>0</v>
          </cell>
          <cell r="N6006">
            <v>0</v>
          </cell>
          <cell r="O6006">
            <v>0</v>
          </cell>
          <cell r="P6006">
            <v>0</v>
          </cell>
          <cell r="Q6006">
            <v>0</v>
          </cell>
          <cell r="R6006">
            <v>0</v>
          </cell>
          <cell r="S6006">
            <v>0</v>
          </cell>
          <cell r="T6006">
            <v>-129553413.54000001</v>
          </cell>
        </row>
        <row r="6007">
          <cell r="A6007">
            <v>16450062</v>
          </cell>
          <cell r="B6007" t="str">
            <v>16450062 Dealer Incentive Paid Up Stock Liability</v>
          </cell>
          <cell r="C6007">
            <v>-214974000</v>
          </cell>
          <cell r="D6007">
            <v>0</v>
          </cell>
          <cell r="E6007">
            <v>0</v>
          </cell>
          <cell r="F6007">
            <v>0</v>
          </cell>
          <cell r="G6007">
            <v>0</v>
          </cell>
          <cell r="H6007">
            <v>0</v>
          </cell>
          <cell r="I6007">
            <v>0</v>
          </cell>
          <cell r="J6007">
            <v>0</v>
          </cell>
          <cell r="K6007">
            <v>0</v>
          </cell>
          <cell r="L6007">
            <v>0</v>
          </cell>
          <cell r="M6007">
            <v>0</v>
          </cell>
          <cell r="N6007">
            <v>0</v>
          </cell>
          <cell r="O6007">
            <v>0</v>
          </cell>
          <cell r="P6007">
            <v>0</v>
          </cell>
          <cell r="Q6007">
            <v>0</v>
          </cell>
          <cell r="R6007">
            <v>0</v>
          </cell>
          <cell r="S6007">
            <v>0</v>
          </cell>
          <cell r="T6007">
            <v>-214974000</v>
          </cell>
        </row>
        <row r="6008">
          <cell r="A6008">
            <v>16450098</v>
          </cell>
          <cell r="B6008" t="str">
            <v>16450098 Preference Share Redemption Adjustment</v>
          </cell>
          <cell r="C6008">
            <v>0</v>
          </cell>
          <cell r="D6008">
            <v>0</v>
          </cell>
          <cell r="E6008">
            <v>0</v>
          </cell>
          <cell r="F6008">
            <v>0</v>
          </cell>
          <cell r="G6008">
            <v>0</v>
          </cell>
          <cell r="H6008">
            <v>0</v>
          </cell>
          <cell r="I6008">
            <v>0</v>
          </cell>
          <cell r="J6008">
            <v>0</v>
          </cell>
          <cell r="K6008">
            <v>0</v>
          </cell>
          <cell r="L6008">
            <v>0</v>
          </cell>
          <cell r="M6008">
            <v>0</v>
          </cell>
          <cell r="N6008">
            <v>0</v>
          </cell>
          <cell r="O6008">
            <v>0</v>
          </cell>
          <cell r="P6008">
            <v>0</v>
          </cell>
          <cell r="Q6008">
            <v>0</v>
          </cell>
          <cell r="R6008">
            <v>0</v>
          </cell>
          <cell r="S6008">
            <v>0</v>
          </cell>
          <cell r="T6008">
            <v>0</v>
          </cell>
        </row>
        <row r="6009">
          <cell r="A6009">
            <v>16450105</v>
          </cell>
          <cell r="B6009" t="str">
            <v>16450105 Dealer Incentive Liability - Finance Subvention</v>
          </cell>
          <cell r="C6009">
            <v>-86265800.719999999</v>
          </cell>
          <cell r="D6009">
            <v>0</v>
          </cell>
          <cell r="E6009">
            <v>0</v>
          </cell>
          <cell r="F6009">
            <v>0</v>
          </cell>
          <cell r="G6009">
            <v>0</v>
          </cell>
          <cell r="H6009">
            <v>0</v>
          </cell>
          <cell r="I6009">
            <v>0</v>
          </cell>
          <cell r="J6009">
            <v>0</v>
          </cell>
          <cell r="K6009">
            <v>0</v>
          </cell>
          <cell r="L6009">
            <v>0</v>
          </cell>
          <cell r="M6009">
            <v>0</v>
          </cell>
          <cell r="N6009">
            <v>0</v>
          </cell>
          <cell r="O6009">
            <v>0</v>
          </cell>
          <cell r="P6009">
            <v>0</v>
          </cell>
          <cell r="Q6009">
            <v>0</v>
          </cell>
          <cell r="R6009">
            <v>0</v>
          </cell>
          <cell r="S6009">
            <v>0</v>
          </cell>
          <cell r="T6009">
            <v>-86265800.719999999</v>
          </cell>
        </row>
        <row r="6010">
          <cell r="A6010">
            <v>16450106</v>
          </cell>
          <cell r="B6010" t="str">
            <v>16450106 Dealer Incentive Liability - Government</v>
          </cell>
          <cell r="C6010">
            <v>-376156249.75999999</v>
          </cell>
          <cell r="D6010">
            <v>0</v>
          </cell>
          <cell r="E6010">
            <v>0</v>
          </cell>
          <cell r="F6010">
            <v>0</v>
          </cell>
          <cell r="G6010">
            <v>0</v>
          </cell>
          <cell r="H6010">
            <v>0</v>
          </cell>
          <cell r="I6010">
            <v>0</v>
          </cell>
          <cell r="J6010">
            <v>0</v>
          </cell>
          <cell r="K6010">
            <v>0</v>
          </cell>
          <cell r="L6010">
            <v>0</v>
          </cell>
          <cell r="M6010">
            <v>0</v>
          </cell>
          <cell r="N6010">
            <v>0</v>
          </cell>
          <cell r="O6010">
            <v>0</v>
          </cell>
          <cell r="P6010">
            <v>0</v>
          </cell>
          <cell r="Q6010">
            <v>0</v>
          </cell>
          <cell r="R6010">
            <v>0</v>
          </cell>
          <cell r="S6010">
            <v>0</v>
          </cell>
          <cell r="T6010">
            <v>-376156249.75999999</v>
          </cell>
        </row>
        <row r="6011">
          <cell r="A6011">
            <v>16450107</v>
          </cell>
          <cell r="B6011" t="str">
            <v>16450107 Dealer Incentive Liability - Corporate</v>
          </cell>
          <cell r="C6011">
            <v>-14201013.93</v>
          </cell>
          <cell r="D6011">
            <v>0</v>
          </cell>
          <cell r="E6011">
            <v>0</v>
          </cell>
          <cell r="F6011">
            <v>0</v>
          </cell>
          <cell r="G6011">
            <v>-19036279</v>
          </cell>
          <cell r="H6011">
            <v>0</v>
          </cell>
          <cell r="I6011">
            <v>0</v>
          </cell>
          <cell r="J6011">
            <v>0</v>
          </cell>
          <cell r="K6011">
            <v>0</v>
          </cell>
          <cell r="L6011">
            <v>0</v>
          </cell>
          <cell r="M6011">
            <v>0</v>
          </cell>
          <cell r="N6011">
            <v>0</v>
          </cell>
          <cell r="O6011">
            <v>0</v>
          </cell>
          <cell r="P6011">
            <v>0</v>
          </cell>
          <cell r="Q6011">
            <v>0</v>
          </cell>
          <cell r="R6011">
            <v>0</v>
          </cell>
          <cell r="S6011">
            <v>0</v>
          </cell>
          <cell r="T6011">
            <v>-33237292.93</v>
          </cell>
        </row>
        <row r="6012">
          <cell r="A6012">
            <v>16450108</v>
          </cell>
          <cell r="B6012" t="str">
            <v>16450108 Dealer Incentive Liability - Billing Scew</v>
          </cell>
          <cell r="C6012">
            <v>0</v>
          </cell>
          <cell r="D6012">
            <v>0</v>
          </cell>
          <cell r="E6012">
            <v>0</v>
          </cell>
          <cell r="F6012">
            <v>0</v>
          </cell>
          <cell r="G6012">
            <v>0</v>
          </cell>
          <cell r="H6012">
            <v>0</v>
          </cell>
          <cell r="I6012">
            <v>0</v>
          </cell>
          <cell r="J6012">
            <v>0</v>
          </cell>
          <cell r="K6012">
            <v>0</v>
          </cell>
          <cell r="L6012">
            <v>0</v>
          </cell>
          <cell r="M6012">
            <v>0</v>
          </cell>
          <cell r="N6012">
            <v>0</v>
          </cell>
          <cell r="O6012">
            <v>0</v>
          </cell>
          <cell r="P6012">
            <v>0</v>
          </cell>
          <cell r="Q6012">
            <v>0</v>
          </cell>
          <cell r="R6012">
            <v>0</v>
          </cell>
          <cell r="S6012">
            <v>0</v>
          </cell>
          <cell r="T6012">
            <v>0</v>
          </cell>
        </row>
        <row r="6013">
          <cell r="A6013">
            <v>16450109</v>
          </cell>
          <cell r="B6013" t="str">
            <v>16450109 Dealer Incentive Liability - Ristedaari Bonus</v>
          </cell>
          <cell r="C6013">
            <v>0</v>
          </cell>
          <cell r="D6013">
            <v>0</v>
          </cell>
          <cell r="E6013">
            <v>0</v>
          </cell>
          <cell r="F6013">
            <v>0</v>
          </cell>
          <cell r="G6013">
            <v>0</v>
          </cell>
          <cell r="H6013">
            <v>0</v>
          </cell>
          <cell r="I6013">
            <v>0</v>
          </cell>
          <cell r="J6013">
            <v>0</v>
          </cell>
          <cell r="K6013">
            <v>0</v>
          </cell>
          <cell r="L6013">
            <v>0</v>
          </cell>
          <cell r="M6013">
            <v>0</v>
          </cell>
          <cell r="N6013">
            <v>0</v>
          </cell>
          <cell r="O6013">
            <v>0</v>
          </cell>
          <cell r="P6013">
            <v>0</v>
          </cell>
          <cell r="Q6013">
            <v>0</v>
          </cell>
          <cell r="R6013">
            <v>0</v>
          </cell>
          <cell r="S6013">
            <v>0</v>
          </cell>
          <cell r="T6013">
            <v>0</v>
          </cell>
        </row>
        <row r="6014">
          <cell r="A6014">
            <v>16450146</v>
          </cell>
          <cell r="B6014" t="str">
            <v>16450146 Provision - Vehicle Disposal</v>
          </cell>
          <cell r="C6014">
            <v>-93601614.519999996</v>
          </cell>
          <cell r="D6014">
            <v>0</v>
          </cell>
          <cell r="E6014">
            <v>0</v>
          </cell>
          <cell r="F6014">
            <v>0</v>
          </cell>
          <cell r="G6014">
            <v>0</v>
          </cell>
          <cell r="H6014">
            <v>0</v>
          </cell>
          <cell r="I6014">
            <v>0</v>
          </cell>
          <cell r="J6014">
            <v>0</v>
          </cell>
          <cell r="K6014">
            <v>0</v>
          </cell>
          <cell r="L6014">
            <v>0</v>
          </cell>
          <cell r="M6014">
            <v>0</v>
          </cell>
          <cell r="N6014">
            <v>0</v>
          </cell>
          <cell r="O6014">
            <v>0</v>
          </cell>
          <cell r="P6014">
            <v>0</v>
          </cell>
          <cell r="Q6014">
            <v>0</v>
          </cell>
          <cell r="R6014">
            <v>0</v>
          </cell>
          <cell r="S6014">
            <v>0</v>
          </cell>
          <cell r="T6014">
            <v>-93601614.519999996</v>
          </cell>
        </row>
        <row r="6015">
          <cell r="A6015">
            <v>17570001</v>
          </cell>
          <cell r="B6015" t="str">
            <v>4*  Provision for Exchange &amp; Loyalty</v>
          </cell>
          <cell r="C6015">
            <v>-185891521.22999999</v>
          </cell>
          <cell r="D6015">
            <v>0</v>
          </cell>
          <cell r="E6015">
            <v>0</v>
          </cell>
          <cell r="F6015">
            <v>0</v>
          </cell>
          <cell r="G6015">
            <v>0</v>
          </cell>
          <cell r="H6015">
            <v>0</v>
          </cell>
          <cell r="I6015">
            <v>0</v>
          </cell>
          <cell r="J6015">
            <v>0</v>
          </cell>
          <cell r="K6015">
            <v>0</v>
          </cell>
          <cell r="L6015">
            <v>0</v>
          </cell>
          <cell r="M6015">
            <v>0</v>
          </cell>
          <cell r="N6015">
            <v>0</v>
          </cell>
          <cell r="O6015">
            <v>0</v>
          </cell>
          <cell r="P6015">
            <v>0</v>
          </cell>
          <cell r="Q6015">
            <v>0</v>
          </cell>
          <cell r="R6015">
            <v>0</v>
          </cell>
          <cell r="S6015">
            <v>0</v>
          </cell>
          <cell r="T6015">
            <v>-185891521.22999999</v>
          </cell>
        </row>
        <row r="6016">
          <cell r="A6016">
            <v>17570002</v>
          </cell>
          <cell r="B6016" t="str">
            <v>4*  Provision for Corporate &amp; CSD</v>
          </cell>
          <cell r="C6016">
            <v>-224105453.94</v>
          </cell>
          <cell r="D6016">
            <v>0</v>
          </cell>
          <cell r="E6016">
            <v>0</v>
          </cell>
          <cell r="F6016">
            <v>0</v>
          </cell>
          <cell r="G6016">
            <v>0</v>
          </cell>
          <cell r="H6016">
            <v>0</v>
          </cell>
          <cell r="I6016">
            <v>0</v>
          </cell>
          <cell r="J6016">
            <v>0</v>
          </cell>
          <cell r="K6016">
            <v>0</v>
          </cell>
          <cell r="L6016">
            <v>0</v>
          </cell>
          <cell r="M6016">
            <v>0</v>
          </cell>
          <cell r="N6016">
            <v>0</v>
          </cell>
          <cell r="O6016">
            <v>0</v>
          </cell>
          <cell r="P6016">
            <v>0</v>
          </cell>
          <cell r="Q6016">
            <v>0</v>
          </cell>
          <cell r="R6016">
            <v>0</v>
          </cell>
          <cell r="S6016">
            <v>0</v>
          </cell>
          <cell r="T6016">
            <v>-224105453.94</v>
          </cell>
        </row>
        <row r="6017">
          <cell r="A6017">
            <v>257</v>
          </cell>
          <cell r="B6017" t="str">
            <v>Creditors - Goods............................</v>
          </cell>
          <cell r="C6017">
            <v>-105053262252.53999</v>
          </cell>
          <cell r="D6017">
            <v>-11481064986.65</v>
          </cell>
          <cell r="E6017">
            <v>-7202325693.9899998</v>
          </cell>
          <cell r="F6017">
            <v>-198412724.09</v>
          </cell>
          <cell r="G6017">
            <v>-2684865236.96</v>
          </cell>
          <cell r="H6017">
            <v>0</v>
          </cell>
          <cell r="I6017">
            <v>0</v>
          </cell>
          <cell r="J6017">
            <v>0</v>
          </cell>
          <cell r="K6017">
            <v>0</v>
          </cell>
          <cell r="L6017">
            <v>-25084310.620000001</v>
          </cell>
          <cell r="M6017">
            <v>-899513295.57000005</v>
          </cell>
          <cell r="N6017">
            <v>0</v>
          </cell>
          <cell r="O6017">
            <v>0</v>
          </cell>
          <cell r="P6017">
            <v>6013</v>
          </cell>
          <cell r="Q6017">
            <v>0</v>
          </cell>
          <cell r="R6017">
            <v>-3990</v>
          </cell>
          <cell r="S6017">
            <v>0</v>
          </cell>
          <cell r="T6017">
            <v>-127544526477.42</v>
          </cell>
        </row>
        <row r="6018">
          <cell r="A6018">
            <v>16030001</v>
          </cell>
          <cell r="B6018" t="str">
            <v>16030001 Sundry Creditors - Other Than Micro &amp; Small Ent</v>
          </cell>
          <cell r="C6018">
            <v>0</v>
          </cell>
          <cell r="D6018">
            <v>0</v>
          </cell>
          <cell r="E6018">
            <v>0</v>
          </cell>
          <cell r="F6018">
            <v>0</v>
          </cell>
          <cell r="G6018">
            <v>0</v>
          </cell>
          <cell r="H6018">
            <v>0</v>
          </cell>
          <cell r="I6018">
            <v>0</v>
          </cell>
          <cell r="J6018">
            <v>0</v>
          </cell>
          <cell r="K6018">
            <v>0</v>
          </cell>
          <cell r="L6018">
            <v>0</v>
          </cell>
          <cell r="M6018">
            <v>17413641.32</v>
          </cell>
          <cell r="N6018">
            <v>0</v>
          </cell>
          <cell r="O6018">
            <v>0</v>
          </cell>
          <cell r="P6018">
            <v>0</v>
          </cell>
          <cell r="Q6018">
            <v>0</v>
          </cell>
          <cell r="R6018">
            <v>0</v>
          </cell>
          <cell r="S6018">
            <v>0</v>
          </cell>
          <cell r="T6018">
            <v>17413641.32</v>
          </cell>
        </row>
        <row r="6019">
          <cell r="A6019">
            <v>16040001</v>
          </cell>
          <cell r="B6019" t="str">
            <v>16040001 Sundry Creditors - Trade Local</v>
          </cell>
          <cell r="C6019">
            <v>-79508974839.539993</v>
          </cell>
          <cell r="D6019">
            <v>-9406694028.6599998</v>
          </cell>
          <cell r="E6019">
            <v>-6199082894.1000004</v>
          </cell>
          <cell r="F6019">
            <v>2460958.2999999998</v>
          </cell>
          <cell r="G6019">
            <v>-1663690847.8399999</v>
          </cell>
          <cell r="H6019">
            <v>0</v>
          </cell>
          <cell r="I6019">
            <v>-0.65</v>
          </cell>
          <cell r="J6019">
            <v>0</v>
          </cell>
          <cell r="K6019">
            <v>0</v>
          </cell>
          <cell r="L6019">
            <v>-128915499.59999999</v>
          </cell>
          <cell r="M6019">
            <v>-717991811.24000001</v>
          </cell>
          <cell r="N6019">
            <v>0</v>
          </cell>
          <cell r="O6019">
            <v>0</v>
          </cell>
          <cell r="P6019">
            <v>0</v>
          </cell>
          <cell r="Q6019">
            <v>0</v>
          </cell>
          <cell r="R6019">
            <v>-3990</v>
          </cell>
          <cell r="S6019">
            <v>0</v>
          </cell>
          <cell r="T6019">
            <v>-97622892953.330002</v>
          </cell>
        </row>
        <row r="6020">
          <cell r="A6020">
            <v>16040002</v>
          </cell>
          <cell r="B6020" t="str">
            <v>16040002 Sundry Creditors - Trade Import</v>
          </cell>
          <cell r="C6020">
            <v>-2212545492.27</v>
          </cell>
          <cell r="D6020">
            <v>-436888338.31</v>
          </cell>
          <cell r="E6020">
            <v>-13334579.65</v>
          </cell>
          <cell r="F6020">
            <v>-14216484.4</v>
          </cell>
          <cell r="G6020">
            <v>-1488574.37</v>
          </cell>
          <cell r="H6020">
            <v>0</v>
          </cell>
          <cell r="I6020">
            <v>0</v>
          </cell>
          <cell r="J6020">
            <v>0</v>
          </cell>
          <cell r="K6020">
            <v>0</v>
          </cell>
          <cell r="L6020">
            <v>0</v>
          </cell>
          <cell r="M6020">
            <v>-5172064.1900000004</v>
          </cell>
          <cell r="N6020">
            <v>0</v>
          </cell>
          <cell r="O6020">
            <v>0</v>
          </cell>
          <cell r="P6020">
            <v>0</v>
          </cell>
          <cell r="Q6020">
            <v>0</v>
          </cell>
          <cell r="R6020">
            <v>0</v>
          </cell>
          <cell r="S6020">
            <v>0</v>
          </cell>
          <cell r="T6020">
            <v>-2683645533.1900001</v>
          </cell>
        </row>
        <row r="6021">
          <cell r="A6021">
            <v>16040003</v>
          </cell>
          <cell r="B6021" t="str">
            <v>16040003 Creditors - Contract Farmers</v>
          </cell>
          <cell r="C6021">
            <v>0</v>
          </cell>
          <cell r="D6021">
            <v>0</v>
          </cell>
          <cell r="E6021">
            <v>0</v>
          </cell>
          <cell r="F6021">
            <v>0</v>
          </cell>
          <cell r="G6021">
            <v>0</v>
          </cell>
          <cell r="H6021">
            <v>0</v>
          </cell>
          <cell r="I6021">
            <v>0</v>
          </cell>
          <cell r="J6021">
            <v>0</v>
          </cell>
          <cell r="K6021">
            <v>0</v>
          </cell>
          <cell r="L6021">
            <v>0</v>
          </cell>
          <cell r="M6021">
            <v>0</v>
          </cell>
          <cell r="N6021">
            <v>0</v>
          </cell>
          <cell r="O6021">
            <v>0</v>
          </cell>
          <cell r="P6021">
            <v>0</v>
          </cell>
          <cell r="Q6021">
            <v>0</v>
          </cell>
          <cell r="R6021">
            <v>0</v>
          </cell>
          <cell r="S6021">
            <v>0</v>
          </cell>
          <cell r="T6021">
            <v>0</v>
          </cell>
        </row>
        <row r="6022">
          <cell r="A6022">
            <v>16040099</v>
          </cell>
          <cell r="B6022" t="str">
            <v>16040099 Sundry Creditors - Trade Local ‘FES  Australia’</v>
          </cell>
          <cell r="C6022">
            <v>0</v>
          </cell>
          <cell r="D6022">
            <v>0</v>
          </cell>
          <cell r="E6022">
            <v>0</v>
          </cell>
          <cell r="F6022">
            <v>0</v>
          </cell>
          <cell r="G6022">
            <v>0</v>
          </cell>
          <cell r="H6022">
            <v>0</v>
          </cell>
          <cell r="I6022">
            <v>0</v>
          </cell>
          <cell r="J6022">
            <v>0</v>
          </cell>
          <cell r="K6022">
            <v>0</v>
          </cell>
          <cell r="L6022">
            <v>0</v>
          </cell>
          <cell r="M6022">
            <v>0</v>
          </cell>
          <cell r="N6022">
            <v>0</v>
          </cell>
          <cell r="O6022">
            <v>0</v>
          </cell>
          <cell r="P6022">
            <v>0</v>
          </cell>
          <cell r="Q6022">
            <v>0</v>
          </cell>
          <cell r="R6022">
            <v>0</v>
          </cell>
          <cell r="S6022">
            <v>0</v>
          </cell>
          <cell r="T6022">
            <v>0</v>
          </cell>
        </row>
        <row r="6023">
          <cell r="A6023">
            <v>16040901</v>
          </cell>
          <cell r="B6023" t="str">
            <v>16040901 Ind AS Sundry Creditors - Trade Local</v>
          </cell>
          <cell r="C6023">
            <v>0</v>
          </cell>
          <cell r="D6023">
            <v>0</v>
          </cell>
          <cell r="E6023">
            <v>0</v>
          </cell>
          <cell r="F6023">
            <v>0</v>
          </cell>
          <cell r="G6023">
            <v>0</v>
          </cell>
          <cell r="H6023">
            <v>0</v>
          </cell>
          <cell r="I6023">
            <v>0</v>
          </cell>
          <cell r="J6023">
            <v>0</v>
          </cell>
          <cell r="K6023">
            <v>0</v>
          </cell>
          <cell r="L6023">
            <v>0</v>
          </cell>
          <cell r="M6023">
            <v>0</v>
          </cell>
          <cell r="N6023">
            <v>0</v>
          </cell>
          <cell r="O6023">
            <v>0</v>
          </cell>
          <cell r="P6023">
            <v>0</v>
          </cell>
          <cell r="Q6023">
            <v>0</v>
          </cell>
          <cell r="R6023">
            <v>0</v>
          </cell>
          <cell r="S6023">
            <v>0</v>
          </cell>
          <cell r="T6023">
            <v>0</v>
          </cell>
        </row>
        <row r="6024">
          <cell r="A6024">
            <v>16041000</v>
          </cell>
          <cell r="B6024" t="str">
            <v>16041000 Sundry Creditors - Trade Local - DP</v>
          </cell>
          <cell r="C6024">
            <v>708075497.63999999</v>
          </cell>
          <cell r="D6024">
            <v>361608786.77999997</v>
          </cell>
          <cell r="E6024">
            <v>123365953.52</v>
          </cell>
          <cell r="F6024">
            <v>3488033.55</v>
          </cell>
          <cell r="G6024">
            <v>13604257.77</v>
          </cell>
          <cell r="H6024">
            <v>0</v>
          </cell>
          <cell r="I6024">
            <v>0.65</v>
          </cell>
          <cell r="J6024">
            <v>0</v>
          </cell>
          <cell r="K6024">
            <v>0</v>
          </cell>
          <cell r="L6024">
            <v>293979.34999999998</v>
          </cell>
          <cell r="M6024">
            <v>115788</v>
          </cell>
          <cell r="N6024">
            <v>0</v>
          </cell>
          <cell r="O6024">
            <v>0</v>
          </cell>
          <cell r="P6024">
            <v>0</v>
          </cell>
          <cell r="Q6024">
            <v>0</v>
          </cell>
          <cell r="R6024">
            <v>0</v>
          </cell>
          <cell r="S6024">
            <v>0</v>
          </cell>
          <cell r="T6024">
            <v>1210552297.26</v>
          </cell>
        </row>
        <row r="6025">
          <cell r="A6025">
            <v>16041001</v>
          </cell>
          <cell r="B6025" t="str">
            <v>16041001 Sundry Creditors - Trade Import-DP</v>
          </cell>
          <cell r="C6025">
            <v>1913777292.2</v>
          </cell>
          <cell r="D6025">
            <v>261997476.12</v>
          </cell>
          <cell r="E6025">
            <v>22335845.640000001</v>
          </cell>
          <cell r="F6025">
            <v>15908.75</v>
          </cell>
          <cell r="G6025">
            <v>0</v>
          </cell>
          <cell r="H6025">
            <v>0</v>
          </cell>
          <cell r="I6025">
            <v>0</v>
          </cell>
          <cell r="J6025">
            <v>0</v>
          </cell>
          <cell r="K6025">
            <v>0</v>
          </cell>
          <cell r="L6025">
            <v>0</v>
          </cell>
          <cell r="M6025">
            <v>0</v>
          </cell>
          <cell r="N6025">
            <v>0</v>
          </cell>
          <cell r="O6025">
            <v>0</v>
          </cell>
          <cell r="P6025">
            <v>0</v>
          </cell>
          <cell r="Q6025">
            <v>0</v>
          </cell>
          <cell r="R6025">
            <v>0</v>
          </cell>
          <cell r="S6025">
            <v>0</v>
          </cell>
          <cell r="T6025">
            <v>2198126522.71</v>
          </cell>
        </row>
        <row r="6026">
          <cell r="A6026">
            <v>16042000</v>
          </cell>
          <cell r="B6026" t="str">
            <v>16042000 Sundry Creditors - Trade Local-DP Request</v>
          </cell>
          <cell r="C6026">
            <v>0</v>
          </cell>
          <cell r="D6026">
            <v>0</v>
          </cell>
          <cell r="E6026">
            <v>0</v>
          </cell>
          <cell r="F6026">
            <v>0</v>
          </cell>
          <cell r="G6026">
            <v>0</v>
          </cell>
          <cell r="H6026">
            <v>0</v>
          </cell>
          <cell r="I6026">
            <v>0</v>
          </cell>
          <cell r="J6026">
            <v>0</v>
          </cell>
          <cell r="K6026">
            <v>0</v>
          </cell>
          <cell r="L6026">
            <v>0</v>
          </cell>
          <cell r="M6026">
            <v>0</v>
          </cell>
          <cell r="N6026">
            <v>0</v>
          </cell>
          <cell r="O6026">
            <v>0</v>
          </cell>
          <cell r="P6026">
            <v>0</v>
          </cell>
          <cell r="Q6026">
            <v>0</v>
          </cell>
          <cell r="R6026">
            <v>0</v>
          </cell>
          <cell r="S6026">
            <v>0</v>
          </cell>
          <cell r="T6026">
            <v>0</v>
          </cell>
        </row>
        <row r="6027">
          <cell r="A6027">
            <v>16042001</v>
          </cell>
          <cell r="B6027" t="str">
            <v>16042001 Sundry Creditors - Trade Import-DP Request</v>
          </cell>
          <cell r="C6027">
            <v>0</v>
          </cell>
          <cell r="D6027">
            <v>0</v>
          </cell>
          <cell r="E6027">
            <v>0</v>
          </cell>
          <cell r="F6027">
            <v>0</v>
          </cell>
          <cell r="G6027">
            <v>0</v>
          </cell>
          <cell r="H6027">
            <v>0</v>
          </cell>
          <cell r="I6027">
            <v>0</v>
          </cell>
          <cell r="J6027">
            <v>0</v>
          </cell>
          <cell r="K6027">
            <v>0</v>
          </cell>
          <cell r="L6027">
            <v>0</v>
          </cell>
          <cell r="M6027">
            <v>0</v>
          </cell>
          <cell r="N6027">
            <v>0</v>
          </cell>
          <cell r="O6027">
            <v>0</v>
          </cell>
          <cell r="P6027">
            <v>0</v>
          </cell>
          <cell r="Q6027">
            <v>0</v>
          </cell>
          <cell r="R6027">
            <v>0</v>
          </cell>
          <cell r="S6027">
            <v>0</v>
          </cell>
          <cell r="T6027">
            <v>0</v>
          </cell>
        </row>
        <row r="6028">
          <cell r="A6028">
            <v>16060002</v>
          </cell>
          <cell r="B6028" t="str">
            <v>16060002 Creditors - Service Farmers</v>
          </cell>
          <cell r="C6028">
            <v>0</v>
          </cell>
          <cell r="D6028">
            <v>0</v>
          </cell>
          <cell r="E6028">
            <v>0</v>
          </cell>
          <cell r="F6028">
            <v>0</v>
          </cell>
          <cell r="G6028">
            <v>0</v>
          </cell>
          <cell r="H6028">
            <v>0</v>
          </cell>
          <cell r="I6028">
            <v>0</v>
          </cell>
          <cell r="J6028">
            <v>0</v>
          </cell>
          <cell r="K6028">
            <v>0</v>
          </cell>
          <cell r="L6028">
            <v>0</v>
          </cell>
          <cell r="M6028">
            <v>0</v>
          </cell>
          <cell r="N6028">
            <v>0</v>
          </cell>
          <cell r="O6028">
            <v>0</v>
          </cell>
          <cell r="P6028">
            <v>0</v>
          </cell>
          <cell r="Q6028">
            <v>0</v>
          </cell>
          <cell r="R6028">
            <v>0</v>
          </cell>
          <cell r="S6028">
            <v>0</v>
          </cell>
          <cell r="T6028">
            <v>0</v>
          </cell>
        </row>
        <row r="6029">
          <cell r="A6029">
            <v>16080002</v>
          </cell>
          <cell r="B6029" t="str">
            <v>16080002 Sundry Creditors – IUTN/IDTN</v>
          </cell>
          <cell r="C6029">
            <v>0</v>
          </cell>
          <cell r="D6029">
            <v>4551602.09</v>
          </cell>
          <cell r="E6029">
            <v>-120367502.20999999</v>
          </cell>
          <cell r="F6029">
            <v>0</v>
          </cell>
          <cell r="G6029">
            <v>0</v>
          </cell>
          <cell r="H6029">
            <v>0</v>
          </cell>
          <cell r="I6029">
            <v>0</v>
          </cell>
          <cell r="J6029">
            <v>0</v>
          </cell>
          <cell r="K6029">
            <v>0</v>
          </cell>
          <cell r="L6029">
            <v>0</v>
          </cell>
          <cell r="M6029">
            <v>0</v>
          </cell>
          <cell r="N6029">
            <v>0</v>
          </cell>
          <cell r="O6029">
            <v>0</v>
          </cell>
          <cell r="P6029">
            <v>0</v>
          </cell>
          <cell r="Q6029">
            <v>0</v>
          </cell>
          <cell r="R6029">
            <v>0</v>
          </cell>
          <cell r="S6029">
            <v>0</v>
          </cell>
          <cell r="T6029">
            <v>-115815900.12</v>
          </cell>
        </row>
        <row r="6030">
          <cell r="A6030">
            <v>16081001</v>
          </cell>
          <cell r="B6030" t="str">
            <v>16081001 Sundry Creditors - IUTN/IDTN -DP</v>
          </cell>
          <cell r="C6030">
            <v>0</v>
          </cell>
          <cell r="D6030">
            <v>0</v>
          </cell>
          <cell r="E6030">
            <v>0</v>
          </cell>
          <cell r="F6030">
            <v>0</v>
          </cell>
          <cell r="G6030">
            <v>0</v>
          </cell>
          <cell r="H6030">
            <v>0</v>
          </cell>
          <cell r="I6030">
            <v>0</v>
          </cell>
          <cell r="J6030">
            <v>0</v>
          </cell>
          <cell r="K6030">
            <v>0</v>
          </cell>
          <cell r="L6030">
            <v>0</v>
          </cell>
          <cell r="M6030">
            <v>0</v>
          </cell>
          <cell r="N6030">
            <v>0</v>
          </cell>
          <cell r="O6030">
            <v>0</v>
          </cell>
          <cell r="P6030">
            <v>0</v>
          </cell>
          <cell r="Q6030">
            <v>0</v>
          </cell>
          <cell r="R6030">
            <v>0</v>
          </cell>
          <cell r="S6030">
            <v>0</v>
          </cell>
          <cell r="T6030">
            <v>0</v>
          </cell>
        </row>
        <row r="6031">
          <cell r="A6031">
            <v>16082000</v>
          </cell>
          <cell r="B6031" t="str">
            <v>16082000 Sundry Creditors - Associate Company-DP Request</v>
          </cell>
          <cell r="C6031">
            <v>0</v>
          </cell>
          <cell r="D6031">
            <v>0</v>
          </cell>
          <cell r="E6031">
            <v>0</v>
          </cell>
          <cell r="F6031">
            <v>0</v>
          </cell>
          <cell r="G6031">
            <v>0</v>
          </cell>
          <cell r="H6031">
            <v>0</v>
          </cell>
          <cell r="I6031">
            <v>0</v>
          </cell>
          <cell r="J6031">
            <v>0</v>
          </cell>
          <cell r="K6031">
            <v>0</v>
          </cell>
          <cell r="L6031">
            <v>0</v>
          </cell>
          <cell r="M6031">
            <v>0</v>
          </cell>
          <cell r="N6031">
            <v>0</v>
          </cell>
          <cell r="O6031">
            <v>0</v>
          </cell>
          <cell r="P6031">
            <v>0</v>
          </cell>
          <cell r="Q6031">
            <v>0</v>
          </cell>
          <cell r="R6031">
            <v>0</v>
          </cell>
          <cell r="S6031">
            <v>0</v>
          </cell>
          <cell r="T6031">
            <v>0</v>
          </cell>
        </row>
        <row r="6032">
          <cell r="A6032">
            <v>16082001</v>
          </cell>
          <cell r="B6032" t="str">
            <v>16082001 Sundry Creditors - IUTN/IDTN -DP Request</v>
          </cell>
          <cell r="C6032">
            <v>0</v>
          </cell>
          <cell r="D6032">
            <v>0</v>
          </cell>
          <cell r="E6032">
            <v>0</v>
          </cell>
          <cell r="F6032">
            <v>0</v>
          </cell>
          <cell r="G6032">
            <v>0</v>
          </cell>
          <cell r="H6032">
            <v>0</v>
          </cell>
          <cell r="I6032">
            <v>0</v>
          </cell>
          <cell r="J6032">
            <v>0</v>
          </cell>
          <cell r="K6032">
            <v>0</v>
          </cell>
          <cell r="L6032">
            <v>0</v>
          </cell>
          <cell r="M6032">
            <v>0</v>
          </cell>
          <cell r="N6032">
            <v>0</v>
          </cell>
          <cell r="O6032">
            <v>0</v>
          </cell>
          <cell r="P6032">
            <v>0</v>
          </cell>
          <cell r="Q6032">
            <v>0</v>
          </cell>
          <cell r="R6032">
            <v>0</v>
          </cell>
          <cell r="S6032">
            <v>0</v>
          </cell>
          <cell r="T6032">
            <v>0</v>
          </cell>
        </row>
        <row r="6033">
          <cell r="A6033">
            <v>16100003</v>
          </cell>
          <cell r="B6033" t="str">
            <v>16100003 FES AUSTRALIA CREDITORS</v>
          </cell>
          <cell r="C6033">
            <v>0</v>
          </cell>
          <cell r="D6033">
            <v>0</v>
          </cell>
          <cell r="E6033">
            <v>0</v>
          </cell>
          <cell r="F6033">
            <v>0</v>
          </cell>
          <cell r="G6033">
            <v>0</v>
          </cell>
          <cell r="H6033">
            <v>0</v>
          </cell>
          <cell r="I6033">
            <v>0</v>
          </cell>
          <cell r="J6033">
            <v>0</v>
          </cell>
          <cell r="K6033">
            <v>0</v>
          </cell>
          <cell r="L6033">
            <v>0</v>
          </cell>
          <cell r="M6033">
            <v>0</v>
          </cell>
          <cell r="N6033">
            <v>0</v>
          </cell>
          <cell r="O6033">
            <v>0</v>
          </cell>
          <cell r="P6033">
            <v>0</v>
          </cell>
          <cell r="Q6033">
            <v>0</v>
          </cell>
          <cell r="R6033">
            <v>0</v>
          </cell>
          <cell r="S6033">
            <v>0</v>
          </cell>
          <cell r="T6033">
            <v>0</v>
          </cell>
        </row>
        <row r="6034">
          <cell r="A6034">
            <v>16100004</v>
          </cell>
          <cell r="B6034" t="str">
            <v>16100004 Creditors - Sharing Farmers</v>
          </cell>
          <cell r="C6034">
            <v>0</v>
          </cell>
          <cell r="D6034">
            <v>0</v>
          </cell>
          <cell r="E6034">
            <v>0</v>
          </cell>
          <cell r="F6034">
            <v>0</v>
          </cell>
          <cell r="G6034">
            <v>0</v>
          </cell>
          <cell r="H6034">
            <v>0</v>
          </cell>
          <cell r="I6034">
            <v>0</v>
          </cell>
          <cell r="J6034">
            <v>0</v>
          </cell>
          <cell r="K6034">
            <v>0</v>
          </cell>
          <cell r="L6034">
            <v>0</v>
          </cell>
          <cell r="M6034">
            <v>0</v>
          </cell>
          <cell r="N6034">
            <v>0</v>
          </cell>
          <cell r="O6034">
            <v>0</v>
          </cell>
          <cell r="P6034">
            <v>0</v>
          </cell>
          <cell r="Q6034">
            <v>0</v>
          </cell>
          <cell r="R6034">
            <v>0</v>
          </cell>
          <cell r="S6034">
            <v>0</v>
          </cell>
          <cell r="T6034">
            <v>0</v>
          </cell>
        </row>
        <row r="6035">
          <cell r="A6035">
            <v>16150001</v>
          </cell>
          <cell r="B6035" t="str">
            <v>16150001 Sundry Debtors. Rejections/ Warranty</v>
          </cell>
          <cell r="C6035">
            <v>103125699.36</v>
          </cell>
          <cell r="D6035">
            <v>4385645.26</v>
          </cell>
          <cell r="E6035">
            <v>1134957.51</v>
          </cell>
          <cell r="F6035">
            <v>0</v>
          </cell>
          <cell r="G6035">
            <v>5065587.24</v>
          </cell>
          <cell r="H6035">
            <v>0</v>
          </cell>
          <cell r="I6035">
            <v>0</v>
          </cell>
          <cell r="J6035">
            <v>0</v>
          </cell>
          <cell r="K6035">
            <v>0</v>
          </cell>
          <cell r="L6035">
            <v>0</v>
          </cell>
          <cell r="M6035">
            <v>0</v>
          </cell>
          <cell r="N6035">
            <v>0</v>
          </cell>
          <cell r="O6035">
            <v>0</v>
          </cell>
          <cell r="P6035">
            <v>0</v>
          </cell>
          <cell r="Q6035">
            <v>0</v>
          </cell>
          <cell r="R6035">
            <v>0</v>
          </cell>
          <cell r="S6035">
            <v>0</v>
          </cell>
          <cell r="T6035">
            <v>113711889.37</v>
          </cell>
        </row>
        <row r="6036">
          <cell r="A6036">
            <v>16200001</v>
          </cell>
          <cell r="B6036" t="str">
            <v>16200001 Sundry Creditors - Revaluation (Non Capital)</v>
          </cell>
          <cell r="C6036">
            <v>-9655451.2699999996</v>
          </cell>
          <cell r="D6036">
            <v>-390919</v>
          </cell>
          <cell r="E6036">
            <v>0</v>
          </cell>
          <cell r="F6036">
            <v>0</v>
          </cell>
          <cell r="G6036">
            <v>-11890.8</v>
          </cell>
          <cell r="H6036">
            <v>0</v>
          </cell>
          <cell r="I6036">
            <v>0</v>
          </cell>
          <cell r="J6036">
            <v>0</v>
          </cell>
          <cell r="K6036">
            <v>0</v>
          </cell>
          <cell r="L6036">
            <v>0</v>
          </cell>
          <cell r="M6036">
            <v>0</v>
          </cell>
          <cell r="N6036">
            <v>0</v>
          </cell>
          <cell r="O6036">
            <v>0</v>
          </cell>
          <cell r="P6036">
            <v>0</v>
          </cell>
          <cell r="Q6036">
            <v>0</v>
          </cell>
          <cell r="R6036">
            <v>0</v>
          </cell>
          <cell r="S6036">
            <v>0</v>
          </cell>
          <cell r="T6036">
            <v>-10058261.07</v>
          </cell>
        </row>
        <row r="6037">
          <cell r="A6037">
            <v>16200003</v>
          </cell>
          <cell r="B6037" t="str">
            <v>16200003 Unclaimed Amount From Creditors</v>
          </cell>
          <cell r="C6037">
            <v>0</v>
          </cell>
          <cell r="D6037">
            <v>0</v>
          </cell>
          <cell r="E6037">
            <v>0</v>
          </cell>
          <cell r="F6037">
            <v>0</v>
          </cell>
          <cell r="G6037">
            <v>0</v>
          </cell>
          <cell r="H6037">
            <v>0</v>
          </cell>
          <cell r="I6037">
            <v>0</v>
          </cell>
          <cell r="J6037">
            <v>0</v>
          </cell>
          <cell r="K6037">
            <v>0</v>
          </cell>
          <cell r="L6037">
            <v>0</v>
          </cell>
          <cell r="M6037">
            <v>0</v>
          </cell>
          <cell r="N6037">
            <v>0</v>
          </cell>
          <cell r="O6037">
            <v>0</v>
          </cell>
          <cell r="P6037">
            <v>0</v>
          </cell>
          <cell r="Q6037">
            <v>0</v>
          </cell>
          <cell r="R6037">
            <v>0</v>
          </cell>
          <cell r="S6037">
            <v>0</v>
          </cell>
          <cell r="T6037">
            <v>0</v>
          </cell>
        </row>
        <row r="6038">
          <cell r="A6038">
            <v>16200004</v>
          </cell>
          <cell r="B6038" t="str">
            <v>4*  Sundry Creditors - Revaluation (Non Capital)</v>
          </cell>
          <cell r="C6038">
            <v>0</v>
          </cell>
          <cell r="D6038">
            <v>0</v>
          </cell>
          <cell r="E6038">
            <v>0</v>
          </cell>
          <cell r="F6038">
            <v>0</v>
          </cell>
          <cell r="G6038">
            <v>0</v>
          </cell>
          <cell r="H6038">
            <v>0</v>
          </cell>
          <cell r="I6038">
            <v>0</v>
          </cell>
          <cell r="J6038">
            <v>0</v>
          </cell>
          <cell r="K6038">
            <v>0</v>
          </cell>
          <cell r="L6038">
            <v>0</v>
          </cell>
          <cell r="M6038">
            <v>-27127.58</v>
          </cell>
          <cell r="N6038">
            <v>0</v>
          </cell>
          <cell r="O6038">
            <v>0</v>
          </cell>
          <cell r="P6038">
            <v>0</v>
          </cell>
          <cell r="Q6038">
            <v>0</v>
          </cell>
          <cell r="R6038">
            <v>0</v>
          </cell>
          <cell r="S6038">
            <v>0</v>
          </cell>
          <cell r="T6038">
            <v>-27127.58</v>
          </cell>
        </row>
        <row r="6039">
          <cell r="A6039">
            <v>16210001</v>
          </cell>
          <cell r="B6039" t="str">
            <v>16210001 Sundry Creditors Grossing Up(Non Capital)</v>
          </cell>
          <cell r="C6039">
            <v>-881894517.74000001</v>
          </cell>
          <cell r="D6039">
            <v>652420575</v>
          </cell>
          <cell r="E6039">
            <v>1242442784.4100001</v>
          </cell>
          <cell r="F6039">
            <v>-176982872.19</v>
          </cell>
          <cell r="G6039">
            <v>8149335.9900000002</v>
          </cell>
          <cell r="H6039">
            <v>0</v>
          </cell>
          <cell r="I6039">
            <v>0</v>
          </cell>
          <cell r="J6039">
            <v>0</v>
          </cell>
          <cell r="K6039">
            <v>0</v>
          </cell>
          <cell r="L6039">
            <v>147852301.03</v>
          </cell>
          <cell r="M6039">
            <v>-16759105.84</v>
          </cell>
          <cell r="N6039">
            <v>0</v>
          </cell>
          <cell r="O6039">
            <v>0</v>
          </cell>
          <cell r="P6039">
            <v>0</v>
          </cell>
          <cell r="Q6039">
            <v>0</v>
          </cell>
          <cell r="R6039">
            <v>0</v>
          </cell>
          <cell r="S6039">
            <v>0</v>
          </cell>
          <cell r="T6039">
            <v>975228500.65999997</v>
          </cell>
        </row>
        <row r="6040">
          <cell r="A6040">
            <v>16220001</v>
          </cell>
          <cell r="B6040" t="str">
            <v>16220001 GR/IR Account - Goods</v>
          </cell>
          <cell r="C6040">
            <v>-4910924886.8999996</v>
          </cell>
          <cell r="D6040">
            <v>-328262400.49000001</v>
          </cell>
          <cell r="E6040">
            <v>-482797152.27999997</v>
          </cell>
          <cell r="F6040">
            <v>0</v>
          </cell>
          <cell r="G6040">
            <v>-114207505.43000001</v>
          </cell>
          <cell r="H6040">
            <v>0</v>
          </cell>
          <cell r="I6040">
            <v>0</v>
          </cell>
          <cell r="J6040">
            <v>0</v>
          </cell>
          <cell r="K6040">
            <v>0</v>
          </cell>
          <cell r="L6040">
            <v>0</v>
          </cell>
          <cell r="M6040">
            <v>-59771317.759999998</v>
          </cell>
          <cell r="N6040">
            <v>0</v>
          </cell>
          <cell r="O6040">
            <v>0</v>
          </cell>
          <cell r="P6040">
            <v>-105890.9</v>
          </cell>
          <cell r="Q6040">
            <v>0</v>
          </cell>
          <cell r="R6040">
            <v>0</v>
          </cell>
          <cell r="S6040">
            <v>0</v>
          </cell>
          <cell r="T6040">
            <v>-5896069153.7600002</v>
          </cell>
        </row>
        <row r="6041">
          <cell r="A6041">
            <v>16220004</v>
          </cell>
          <cell r="B6041" t="str">
            <v>16220004 Grir Acc-Payable On Import Purch To Local Part</v>
          </cell>
          <cell r="C6041">
            <v>-2078854</v>
          </cell>
          <cell r="D6041">
            <v>-283007.96999999997</v>
          </cell>
          <cell r="E6041">
            <v>-101901.36</v>
          </cell>
          <cell r="F6041">
            <v>0</v>
          </cell>
          <cell r="G6041">
            <v>-31200</v>
          </cell>
          <cell r="H6041">
            <v>0</v>
          </cell>
          <cell r="I6041">
            <v>0</v>
          </cell>
          <cell r="J6041">
            <v>0</v>
          </cell>
          <cell r="K6041">
            <v>0</v>
          </cell>
          <cell r="L6041">
            <v>0</v>
          </cell>
          <cell r="M6041">
            <v>-38200.089999999997</v>
          </cell>
          <cell r="N6041">
            <v>0</v>
          </cell>
          <cell r="O6041">
            <v>0</v>
          </cell>
          <cell r="P6041">
            <v>0</v>
          </cell>
          <cell r="Q6041">
            <v>0</v>
          </cell>
          <cell r="R6041">
            <v>0</v>
          </cell>
          <cell r="S6041">
            <v>0</v>
          </cell>
          <cell r="T6041">
            <v>-2533163.42</v>
          </cell>
        </row>
        <row r="6042">
          <cell r="A6042">
            <v>16220005</v>
          </cell>
          <cell r="B6042" t="str">
            <v>16220005 Gr/Ir -Packing Material</v>
          </cell>
          <cell r="C6042">
            <v>-1884716.48</v>
          </cell>
          <cell r="D6042">
            <v>-11087.1</v>
          </cell>
          <cell r="E6042">
            <v>-134917.16</v>
          </cell>
          <cell r="F6042">
            <v>0</v>
          </cell>
          <cell r="G6042">
            <v>0</v>
          </cell>
          <cell r="H6042">
            <v>0</v>
          </cell>
          <cell r="I6042">
            <v>0</v>
          </cell>
          <cell r="J6042">
            <v>0</v>
          </cell>
          <cell r="K6042">
            <v>0</v>
          </cell>
          <cell r="L6042">
            <v>-20350557.27</v>
          </cell>
          <cell r="M6042">
            <v>-64214.400000000001</v>
          </cell>
          <cell r="N6042">
            <v>0</v>
          </cell>
          <cell r="O6042">
            <v>0</v>
          </cell>
          <cell r="P6042">
            <v>0</v>
          </cell>
          <cell r="Q6042">
            <v>0</v>
          </cell>
          <cell r="R6042">
            <v>0</v>
          </cell>
          <cell r="S6042">
            <v>0</v>
          </cell>
          <cell r="T6042">
            <v>-22445492.41</v>
          </cell>
        </row>
        <row r="6043">
          <cell r="A6043">
            <v>16220006</v>
          </cell>
          <cell r="B6043" t="str">
            <v>16220006 GR/IR Account - Indirect Goods/Services</v>
          </cell>
          <cell r="C6043">
            <v>-1761248603.0599999</v>
          </cell>
          <cell r="D6043">
            <v>-379605214.61000001</v>
          </cell>
          <cell r="E6043">
            <v>-230552037.69999999</v>
          </cell>
          <cell r="F6043">
            <v>-21084649.969999999</v>
          </cell>
          <cell r="G6043">
            <v>-99324649.310000002</v>
          </cell>
          <cell r="H6043">
            <v>0</v>
          </cell>
          <cell r="I6043">
            <v>0</v>
          </cell>
          <cell r="J6043">
            <v>0</v>
          </cell>
          <cell r="K6043">
            <v>0</v>
          </cell>
          <cell r="L6043">
            <v>-16836767.82</v>
          </cell>
          <cell r="M6043">
            <v>-4456319.4000000004</v>
          </cell>
          <cell r="N6043">
            <v>693164.81</v>
          </cell>
          <cell r="O6043">
            <v>0</v>
          </cell>
          <cell r="P6043">
            <v>6013</v>
          </cell>
          <cell r="Q6043">
            <v>0</v>
          </cell>
          <cell r="R6043">
            <v>0</v>
          </cell>
          <cell r="S6043">
            <v>0</v>
          </cell>
          <cell r="T6043">
            <v>-2512409064.0599999</v>
          </cell>
        </row>
        <row r="6044">
          <cell r="A6044">
            <v>16220007</v>
          </cell>
          <cell r="B6044" t="str">
            <v>16220007 Grir Inward Freight Payable Account</v>
          </cell>
          <cell r="C6044">
            <v>-178680.92</v>
          </cell>
          <cell r="D6044">
            <v>-2830.19</v>
          </cell>
          <cell r="E6044">
            <v>-9750</v>
          </cell>
          <cell r="F6044">
            <v>0</v>
          </cell>
          <cell r="G6044">
            <v>0</v>
          </cell>
          <cell r="H6044">
            <v>0</v>
          </cell>
          <cell r="I6044">
            <v>0</v>
          </cell>
          <cell r="J6044">
            <v>0</v>
          </cell>
          <cell r="K6044">
            <v>0</v>
          </cell>
          <cell r="L6044">
            <v>-43414.73</v>
          </cell>
          <cell r="M6044">
            <v>-46655.76</v>
          </cell>
          <cell r="N6044">
            <v>0</v>
          </cell>
          <cell r="O6044">
            <v>0</v>
          </cell>
          <cell r="P6044">
            <v>0</v>
          </cell>
          <cell r="Q6044">
            <v>0</v>
          </cell>
          <cell r="R6044">
            <v>0</v>
          </cell>
          <cell r="S6044">
            <v>0</v>
          </cell>
          <cell r="T6044">
            <v>-281331.59999999998</v>
          </cell>
        </row>
        <row r="6045">
          <cell r="A6045">
            <v>16220008</v>
          </cell>
          <cell r="B6045" t="str">
            <v>16220008 Octroi Payable On Purchases</v>
          </cell>
          <cell r="C6045">
            <v>0</v>
          </cell>
          <cell r="D6045">
            <v>0</v>
          </cell>
          <cell r="E6045">
            <v>0</v>
          </cell>
          <cell r="F6045">
            <v>0</v>
          </cell>
          <cell r="G6045">
            <v>0</v>
          </cell>
          <cell r="H6045">
            <v>0</v>
          </cell>
          <cell r="I6045">
            <v>0</v>
          </cell>
          <cell r="J6045">
            <v>0</v>
          </cell>
          <cell r="K6045">
            <v>0</v>
          </cell>
          <cell r="L6045">
            <v>0</v>
          </cell>
          <cell r="M6045">
            <v>0</v>
          </cell>
          <cell r="N6045">
            <v>0</v>
          </cell>
          <cell r="O6045">
            <v>0</v>
          </cell>
          <cell r="P6045">
            <v>0</v>
          </cell>
          <cell r="Q6045">
            <v>0</v>
          </cell>
          <cell r="R6045">
            <v>0</v>
          </cell>
          <cell r="S6045">
            <v>0</v>
          </cell>
          <cell r="T6045">
            <v>0</v>
          </cell>
        </row>
        <row r="6046">
          <cell r="A6046">
            <v>16220009</v>
          </cell>
          <cell r="B6046" t="str">
            <v>16220009 Grir Account - Goods Imports</v>
          </cell>
          <cell r="C6046">
            <v>0</v>
          </cell>
          <cell r="D6046">
            <v>0</v>
          </cell>
          <cell r="E6046">
            <v>0</v>
          </cell>
          <cell r="F6046">
            <v>0</v>
          </cell>
          <cell r="G6046">
            <v>0</v>
          </cell>
          <cell r="H6046">
            <v>0</v>
          </cell>
          <cell r="I6046">
            <v>0</v>
          </cell>
          <cell r="J6046">
            <v>0</v>
          </cell>
          <cell r="K6046">
            <v>0</v>
          </cell>
          <cell r="L6046">
            <v>0</v>
          </cell>
          <cell r="M6046">
            <v>0</v>
          </cell>
          <cell r="N6046">
            <v>0</v>
          </cell>
          <cell r="O6046">
            <v>0</v>
          </cell>
          <cell r="P6046">
            <v>0</v>
          </cell>
          <cell r="Q6046">
            <v>0</v>
          </cell>
          <cell r="R6046">
            <v>0</v>
          </cell>
          <cell r="S6046">
            <v>0</v>
          </cell>
          <cell r="T6046">
            <v>0</v>
          </cell>
        </row>
        <row r="6047">
          <cell r="A6047">
            <v>16220010</v>
          </cell>
          <cell r="B6047" t="str">
            <v>16220010 Grir Account-Goods-Indirect Imp</v>
          </cell>
          <cell r="C6047">
            <v>0</v>
          </cell>
          <cell r="D6047">
            <v>0</v>
          </cell>
          <cell r="E6047">
            <v>0</v>
          </cell>
          <cell r="F6047">
            <v>0</v>
          </cell>
          <cell r="G6047">
            <v>0</v>
          </cell>
          <cell r="H6047">
            <v>0</v>
          </cell>
          <cell r="I6047">
            <v>0</v>
          </cell>
          <cell r="J6047">
            <v>0</v>
          </cell>
          <cell r="K6047">
            <v>0</v>
          </cell>
          <cell r="L6047">
            <v>0</v>
          </cell>
          <cell r="M6047">
            <v>0</v>
          </cell>
          <cell r="N6047">
            <v>0</v>
          </cell>
          <cell r="O6047">
            <v>0</v>
          </cell>
          <cell r="P6047">
            <v>0</v>
          </cell>
          <cell r="Q6047">
            <v>0</v>
          </cell>
          <cell r="R6047">
            <v>0</v>
          </cell>
          <cell r="S6047">
            <v>0</v>
          </cell>
          <cell r="T6047">
            <v>0</v>
          </cell>
        </row>
        <row r="6048">
          <cell r="A6048">
            <v>16220011</v>
          </cell>
          <cell r="B6048" t="str">
            <v>16220011 GRIR-Freight - Imported</v>
          </cell>
          <cell r="C6048">
            <v>-7225722.4100000001</v>
          </cell>
          <cell r="D6048">
            <v>-483435.58</v>
          </cell>
          <cell r="E6048">
            <v>-287347.07</v>
          </cell>
          <cell r="F6048">
            <v>0</v>
          </cell>
          <cell r="G6048">
            <v>-17500</v>
          </cell>
          <cell r="H6048">
            <v>0</v>
          </cell>
          <cell r="I6048">
            <v>0</v>
          </cell>
          <cell r="J6048">
            <v>0</v>
          </cell>
          <cell r="K6048">
            <v>0</v>
          </cell>
          <cell r="L6048">
            <v>0</v>
          </cell>
          <cell r="M6048">
            <v>-192500.05</v>
          </cell>
          <cell r="N6048">
            <v>0</v>
          </cell>
          <cell r="O6048">
            <v>0</v>
          </cell>
          <cell r="P6048">
            <v>0</v>
          </cell>
          <cell r="Q6048">
            <v>0</v>
          </cell>
          <cell r="R6048">
            <v>0</v>
          </cell>
          <cell r="S6048">
            <v>0</v>
          </cell>
          <cell r="T6048">
            <v>-8206505.1100000003</v>
          </cell>
        </row>
        <row r="6049">
          <cell r="A6049">
            <v>16220012</v>
          </cell>
          <cell r="B6049" t="str">
            <v>16220012 Grir Acct - Ocean Frt Clg to Import Supp</v>
          </cell>
          <cell r="C6049">
            <v>-9801772.4199999999</v>
          </cell>
          <cell r="D6049">
            <v>-4607.8500000000004</v>
          </cell>
          <cell r="E6049">
            <v>0</v>
          </cell>
          <cell r="F6049">
            <v>0</v>
          </cell>
          <cell r="G6049">
            <v>0</v>
          </cell>
          <cell r="H6049">
            <v>0</v>
          </cell>
          <cell r="I6049">
            <v>0</v>
          </cell>
          <cell r="J6049">
            <v>0</v>
          </cell>
          <cell r="K6049">
            <v>0</v>
          </cell>
          <cell r="L6049">
            <v>0</v>
          </cell>
          <cell r="M6049">
            <v>-143694</v>
          </cell>
          <cell r="N6049">
            <v>0</v>
          </cell>
          <cell r="O6049">
            <v>0</v>
          </cell>
          <cell r="P6049">
            <v>0</v>
          </cell>
          <cell r="Q6049">
            <v>0</v>
          </cell>
          <cell r="R6049">
            <v>0</v>
          </cell>
          <cell r="S6049">
            <v>0</v>
          </cell>
          <cell r="T6049">
            <v>-9950074.2699999996</v>
          </cell>
        </row>
        <row r="6050">
          <cell r="A6050">
            <v>16220013</v>
          </cell>
          <cell r="B6050" t="str">
            <v>16220013 Grir Acct - Air Frt Clg to Import Supp</v>
          </cell>
          <cell r="C6050">
            <v>-3457998.43</v>
          </cell>
          <cell r="D6050">
            <v>66630.28</v>
          </cell>
          <cell r="E6050">
            <v>-68976.28</v>
          </cell>
          <cell r="F6050">
            <v>0</v>
          </cell>
          <cell r="G6050">
            <v>0</v>
          </cell>
          <cell r="H6050">
            <v>0</v>
          </cell>
          <cell r="I6050">
            <v>0</v>
          </cell>
          <cell r="J6050">
            <v>0</v>
          </cell>
          <cell r="K6050">
            <v>0</v>
          </cell>
          <cell r="L6050">
            <v>0</v>
          </cell>
          <cell r="M6050">
            <v>0</v>
          </cell>
          <cell r="N6050">
            <v>0</v>
          </cell>
          <cell r="O6050">
            <v>0</v>
          </cell>
          <cell r="P6050">
            <v>0</v>
          </cell>
          <cell r="Q6050">
            <v>0</v>
          </cell>
          <cell r="R6050">
            <v>0</v>
          </cell>
          <cell r="S6050">
            <v>0</v>
          </cell>
          <cell r="T6050">
            <v>-3460344.43</v>
          </cell>
        </row>
        <row r="6051">
          <cell r="A6051">
            <v>16220014</v>
          </cell>
          <cell r="B6051" t="str">
            <v>16220014 Grir Account - Custom Clearing</v>
          </cell>
          <cell r="C6051">
            <v>-13405864.01</v>
          </cell>
          <cell r="D6051">
            <v>342591.91</v>
          </cell>
          <cell r="E6051">
            <v>-2045651.88</v>
          </cell>
          <cell r="F6051">
            <v>0</v>
          </cell>
          <cell r="G6051">
            <v>168468.65</v>
          </cell>
          <cell r="H6051">
            <v>0</v>
          </cell>
          <cell r="I6051">
            <v>0</v>
          </cell>
          <cell r="J6051">
            <v>0</v>
          </cell>
          <cell r="K6051">
            <v>0</v>
          </cell>
          <cell r="L6051">
            <v>0</v>
          </cell>
          <cell r="M6051">
            <v>0</v>
          </cell>
          <cell r="N6051">
            <v>-693164.81</v>
          </cell>
          <cell r="O6051">
            <v>0</v>
          </cell>
          <cell r="P6051">
            <v>0</v>
          </cell>
          <cell r="Q6051">
            <v>0</v>
          </cell>
          <cell r="R6051">
            <v>0</v>
          </cell>
          <cell r="S6051">
            <v>0</v>
          </cell>
          <cell r="T6051">
            <v>-15633620.140000001</v>
          </cell>
        </row>
        <row r="6052">
          <cell r="A6052">
            <v>16220015</v>
          </cell>
          <cell r="B6052" t="str">
            <v>16220015 Grir Account - CHA Charges</v>
          </cell>
          <cell r="C6052">
            <v>-11387442.9</v>
          </cell>
          <cell r="D6052">
            <v>-85363.11</v>
          </cell>
          <cell r="E6052">
            <v>-351907.43</v>
          </cell>
          <cell r="F6052">
            <v>0</v>
          </cell>
          <cell r="G6052">
            <v>-8552.3799999999992</v>
          </cell>
          <cell r="H6052">
            <v>0</v>
          </cell>
          <cell r="I6052">
            <v>0</v>
          </cell>
          <cell r="J6052">
            <v>0</v>
          </cell>
          <cell r="K6052">
            <v>0</v>
          </cell>
          <cell r="L6052">
            <v>0</v>
          </cell>
          <cell r="M6052">
            <v>-8825.5499999999993</v>
          </cell>
          <cell r="N6052">
            <v>0</v>
          </cell>
          <cell r="O6052">
            <v>0</v>
          </cell>
          <cell r="P6052">
            <v>0</v>
          </cell>
          <cell r="Q6052">
            <v>0</v>
          </cell>
          <cell r="R6052">
            <v>0</v>
          </cell>
          <cell r="S6052">
            <v>0</v>
          </cell>
          <cell r="T6052">
            <v>-11842091.369999999</v>
          </cell>
        </row>
        <row r="6053">
          <cell r="A6053">
            <v>16220016</v>
          </cell>
          <cell r="B6053" t="str">
            <v>16220016 Grir Account - Demurage Ground Rent</v>
          </cell>
          <cell r="C6053">
            <v>-3466.29</v>
          </cell>
          <cell r="D6053">
            <v>-174.84</v>
          </cell>
          <cell r="E6053">
            <v>-353451.29</v>
          </cell>
          <cell r="F6053">
            <v>0</v>
          </cell>
          <cell r="G6053">
            <v>-2</v>
          </cell>
          <cell r="H6053">
            <v>0</v>
          </cell>
          <cell r="I6053">
            <v>0</v>
          </cell>
          <cell r="J6053">
            <v>0</v>
          </cell>
          <cell r="K6053">
            <v>0</v>
          </cell>
          <cell r="L6053">
            <v>0</v>
          </cell>
          <cell r="M6053">
            <v>-139</v>
          </cell>
          <cell r="N6053">
            <v>0</v>
          </cell>
          <cell r="O6053">
            <v>0</v>
          </cell>
          <cell r="P6053">
            <v>0</v>
          </cell>
          <cell r="Q6053">
            <v>0</v>
          </cell>
          <cell r="R6053">
            <v>0</v>
          </cell>
          <cell r="S6053">
            <v>0</v>
          </cell>
          <cell r="T6053">
            <v>-357233.42</v>
          </cell>
        </row>
        <row r="6054">
          <cell r="A6054">
            <v>16220017</v>
          </cell>
          <cell r="B6054" t="str">
            <v>16220017 Grir Account - Container Retention Charges chgs</v>
          </cell>
          <cell r="C6054">
            <v>0</v>
          </cell>
          <cell r="D6054">
            <v>0</v>
          </cell>
          <cell r="E6054">
            <v>0</v>
          </cell>
          <cell r="F6054">
            <v>0</v>
          </cell>
          <cell r="G6054">
            <v>0</v>
          </cell>
          <cell r="H6054">
            <v>0</v>
          </cell>
          <cell r="I6054">
            <v>0</v>
          </cell>
          <cell r="J6054">
            <v>0</v>
          </cell>
          <cell r="K6054">
            <v>0</v>
          </cell>
          <cell r="L6054">
            <v>0</v>
          </cell>
          <cell r="M6054">
            <v>0</v>
          </cell>
          <cell r="N6054">
            <v>0</v>
          </cell>
          <cell r="O6054">
            <v>0</v>
          </cell>
          <cell r="P6054">
            <v>0</v>
          </cell>
          <cell r="Q6054">
            <v>0</v>
          </cell>
          <cell r="R6054">
            <v>0</v>
          </cell>
          <cell r="S6054">
            <v>0</v>
          </cell>
          <cell r="T6054">
            <v>0</v>
          </cell>
        </row>
        <row r="6055">
          <cell r="A6055">
            <v>16220018</v>
          </cell>
          <cell r="B6055" t="str">
            <v>16220018 Grir Account - Commission Chrgs</v>
          </cell>
          <cell r="C6055">
            <v>0</v>
          </cell>
          <cell r="D6055">
            <v>0</v>
          </cell>
          <cell r="E6055">
            <v>0</v>
          </cell>
          <cell r="F6055">
            <v>0</v>
          </cell>
          <cell r="G6055">
            <v>0</v>
          </cell>
          <cell r="H6055">
            <v>0</v>
          </cell>
          <cell r="I6055">
            <v>0</v>
          </cell>
          <cell r="J6055">
            <v>0</v>
          </cell>
          <cell r="K6055">
            <v>0</v>
          </cell>
          <cell r="L6055">
            <v>0</v>
          </cell>
          <cell r="M6055">
            <v>0</v>
          </cell>
          <cell r="N6055">
            <v>0</v>
          </cell>
          <cell r="O6055">
            <v>0</v>
          </cell>
          <cell r="P6055">
            <v>0</v>
          </cell>
          <cell r="Q6055">
            <v>0</v>
          </cell>
          <cell r="R6055">
            <v>0</v>
          </cell>
          <cell r="S6055">
            <v>0</v>
          </cell>
          <cell r="T6055">
            <v>0</v>
          </cell>
        </row>
        <row r="6056">
          <cell r="A6056">
            <v>16220019</v>
          </cell>
          <cell r="B6056" t="str">
            <v>16220019 Grir Account - CHA Attendance Charges</v>
          </cell>
          <cell r="C6056">
            <v>0</v>
          </cell>
          <cell r="D6056">
            <v>0</v>
          </cell>
          <cell r="E6056">
            <v>-6086</v>
          </cell>
          <cell r="F6056">
            <v>0</v>
          </cell>
          <cell r="G6056">
            <v>0</v>
          </cell>
          <cell r="H6056">
            <v>0</v>
          </cell>
          <cell r="I6056">
            <v>0</v>
          </cell>
          <cell r="J6056">
            <v>0</v>
          </cell>
          <cell r="K6056">
            <v>0</v>
          </cell>
          <cell r="L6056">
            <v>0</v>
          </cell>
          <cell r="M6056">
            <v>0</v>
          </cell>
          <cell r="N6056">
            <v>0</v>
          </cell>
          <cell r="O6056">
            <v>0</v>
          </cell>
          <cell r="P6056">
            <v>0</v>
          </cell>
          <cell r="Q6056">
            <v>0</v>
          </cell>
          <cell r="R6056">
            <v>0</v>
          </cell>
          <cell r="S6056">
            <v>0</v>
          </cell>
          <cell r="T6056">
            <v>-6086</v>
          </cell>
        </row>
        <row r="6057">
          <cell r="A6057">
            <v>16220020</v>
          </cell>
          <cell r="B6057" t="str">
            <v>16220020 Grir Account - Anti Dump Duty</v>
          </cell>
          <cell r="C6057">
            <v>0</v>
          </cell>
          <cell r="D6057">
            <v>0</v>
          </cell>
          <cell r="E6057">
            <v>0</v>
          </cell>
          <cell r="F6057">
            <v>0</v>
          </cell>
          <cell r="G6057">
            <v>0</v>
          </cell>
          <cell r="H6057">
            <v>0</v>
          </cell>
          <cell r="I6057">
            <v>0</v>
          </cell>
          <cell r="J6057">
            <v>0</v>
          </cell>
          <cell r="K6057">
            <v>0</v>
          </cell>
          <cell r="L6057">
            <v>0</v>
          </cell>
          <cell r="M6057">
            <v>0</v>
          </cell>
          <cell r="N6057">
            <v>0</v>
          </cell>
          <cell r="O6057">
            <v>0</v>
          </cell>
          <cell r="P6057">
            <v>0</v>
          </cell>
          <cell r="Q6057">
            <v>0</v>
          </cell>
          <cell r="R6057">
            <v>0</v>
          </cell>
          <cell r="S6057">
            <v>0</v>
          </cell>
          <cell r="T6057">
            <v>0</v>
          </cell>
        </row>
        <row r="6058">
          <cell r="A6058">
            <v>16220022</v>
          </cell>
          <cell r="B6058" t="str">
            <v>16220022 Grir- Unbooked Gins In Legacy</v>
          </cell>
          <cell r="C6058">
            <v>15840.02</v>
          </cell>
          <cell r="D6058">
            <v>0</v>
          </cell>
          <cell r="E6058">
            <v>0</v>
          </cell>
          <cell r="F6058">
            <v>0</v>
          </cell>
          <cell r="G6058">
            <v>0</v>
          </cell>
          <cell r="H6058">
            <v>0</v>
          </cell>
          <cell r="I6058">
            <v>0</v>
          </cell>
          <cell r="J6058">
            <v>0</v>
          </cell>
          <cell r="K6058">
            <v>0</v>
          </cell>
          <cell r="L6058">
            <v>0</v>
          </cell>
          <cell r="M6058">
            <v>0</v>
          </cell>
          <cell r="N6058">
            <v>0</v>
          </cell>
          <cell r="O6058">
            <v>0</v>
          </cell>
          <cell r="P6058">
            <v>105890.9</v>
          </cell>
          <cell r="Q6058">
            <v>0</v>
          </cell>
          <cell r="R6058">
            <v>0</v>
          </cell>
          <cell r="S6058">
            <v>0</v>
          </cell>
          <cell r="T6058">
            <v>121730.92</v>
          </cell>
        </row>
        <row r="6059">
          <cell r="A6059">
            <v>16220024</v>
          </cell>
          <cell r="B6059" t="str">
            <v>16220024 GR/IR  Account - Frieght Bill Passing</v>
          </cell>
          <cell r="C6059">
            <v>-1121479402.75</v>
          </cell>
          <cell r="D6059">
            <v>0</v>
          </cell>
          <cell r="E6059">
            <v>0</v>
          </cell>
          <cell r="F6059">
            <v>0</v>
          </cell>
          <cell r="G6059">
            <v>0</v>
          </cell>
          <cell r="H6059">
            <v>0</v>
          </cell>
          <cell r="I6059">
            <v>0</v>
          </cell>
          <cell r="J6059">
            <v>0</v>
          </cell>
          <cell r="K6059">
            <v>0</v>
          </cell>
          <cell r="L6059">
            <v>0</v>
          </cell>
          <cell r="M6059">
            <v>0</v>
          </cell>
          <cell r="N6059">
            <v>0</v>
          </cell>
          <cell r="O6059">
            <v>0</v>
          </cell>
          <cell r="P6059">
            <v>0</v>
          </cell>
          <cell r="Q6059">
            <v>0</v>
          </cell>
          <cell r="R6059">
            <v>0</v>
          </cell>
          <cell r="S6059">
            <v>0</v>
          </cell>
          <cell r="T6059">
            <v>-1121479402.75</v>
          </cell>
        </row>
        <row r="6060">
          <cell r="A6060">
            <v>16220029</v>
          </cell>
          <cell r="B6060" t="str">
            <v>16220029 Purple Club-Dealer Claim-Burning Points</v>
          </cell>
          <cell r="C6060">
            <v>-1048689.5</v>
          </cell>
          <cell r="D6060">
            <v>0</v>
          </cell>
          <cell r="E6060">
            <v>0</v>
          </cell>
          <cell r="F6060">
            <v>0</v>
          </cell>
          <cell r="G6060">
            <v>0</v>
          </cell>
          <cell r="H6060">
            <v>0</v>
          </cell>
          <cell r="I6060">
            <v>0</v>
          </cell>
          <cell r="J6060">
            <v>0</v>
          </cell>
          <cell r="K6060">
            <v>0</v>
          </cell>
          <cell r="L6060">
            <v>0</v>
          </cell>
          <cell r="M6060">
            <v>0</v>
          </cell>
          <cell r="N6060">
            <v>0</v>
          </cell>
          <cell r="O6060">
            <v>0</v>
          </cell>
          <cell r="P6060">
            <v>0</v>
          </cell>
          <cell r="Q6060">
            <v>0</v>
          </cell>
          <cell r="R6060">
            <v>0</v>
          </cell>
          <cell r="S6060">
            <v>0</v>
          </cell>
          <cell r="T6060">
            <v>-1048689.5</v>
          </cell>
        </row>
        <row r="6061">
          <cell r="A6061">
            <v>16220030</v>
          </cell>
          <cell r="B6061" t="str">
            <v>16220030 Provision for GR/IR account</v>
          </cell>
          <cell r="C6061">
            <v>-385748542.70999998</v>
          </cell>
          <cell r="D6061">
            <v>412436248.13999999</v>
          </cell>
          <cell r="E6061">
            <v>153235626.11000001</v>
          </cell>
          <cell r="F6061">
            <v>7906381.8700000001</v>
          </cell>
          <cell r="G6061">
            <v>43327763.579999998</v>
          </cell>
          <cell r="H6061">
            <v>0</v>
          </cell>
          <cell r="I6061">
            <v>0</v>
          </cell>
          <cell r="J6061">
            <v>0</v>
          </cell>
          <cell r="K6061">
            <v>0</v>
          </cell>
          <cell r="L6061">
            <v>2256545.31</v>
          </cell>
          <cell r="M6061">
            <v>0</v>
          </cell>
          <cell r="N6061">
            <v>0</v>
          </cell>
          <cell r="O6061">
            <v>0</v>
          </cell>
          <cell r="P6061">
            <v>0</v>
          </cell>
          <cell r="Q6061">
            <v>0</v>
          </cell>
          <cell r="R6061">
            <v>0</v>
          </cell>
          <cell r="S6061">
            <v>0</v>
          </cell>
          <cell r="T6061">
            <v>233414022.30000001</v>
          </cell>
        </row>
        <row r="6062">
          <cell r="A6062">
            <v>16220035</v>
          </cell>
          <cell r="B6062" t="str">
            <v>16220035 GRIR- Inward Freight - ILS</v>
          </cell>
          <cell r="C6062">
            <v>0</v>
          </cell>
          <cell r="D6062">
            <v>-98596799.489999995</v>
          </cell>
          <cell r="E6062">
            <v>0</v>
          </cell>
          <cell r="F6062">
            <v>0</v>
          </cell>
          <cell r="G6062">
            <v>0</v>
          </cell>
          <cell r="H6062">
            <v>0</v>
          </cell>
          <cell r="I6062">
            <v>0</v>
          </cell>
          <cell r="J6062">
            <v>0</v>
          </cell>
          <cell r="K6062">
            <v>0</v>
          </cell>
          <cell r="L6062">
            <v>0</v>
          </cell>
          <cell r="M6062">
            <v>0</v>
          </cell>
          <cell r="N6062">
            <v>0</v>
          </cell>
          <cell r="O6062">
            <v>0</v>
          </cell>
          <cell r="P6062">
            <v>0</v>
          </cell>
          <cell r="Q6062">
            <v>0</v>
          </cell>
          <cell r="R6062">
            <v>0</v>
          </cell>
          <cell r="S6062">
            <v>0</v>
          </cell>
          <cell r="T6062">
            <v>-98596799.489999995</v>
          </cell>
        </row>
        <row r="6063">
          <cell r="A6063">
            <v>16220091</v>
          </cell>
          <cell r="B6063" t="str">
            <v>16220091 GRIR-Freight - Imported ( Manual)</v>
          </cell>
          <cell r="C6063">
            <v>0</v>
          </cell>
          <cell r="D6063">
            <v>0</v>
          </cell>
          <cell r="E6063">
            <v>0</v>
          </cell>
          <cell r="F6063">
            <v>0</v>
          </cell>
          <cell r="G6063">
            <v>0</v>
          </cell>
          <cell r="H6063">
            <v>0</v>
          </cell>
          <cell r="I6063">
            <v>0</v>
          </cell>
          <cell r="J6063">
            <v>0</v>
          </cell>
          <cell r="K6063">
            <v>0</v>
          </cell>
          <cell r="L6063">
            <v>0</v>
          </cell>
          <cell r="M6063">
            <v>0</v>
          </cell>
          <cell r="N6063">
            <v>0</v>
          </cell>
          <cell r="O6063">
            <v>0</v>
          </cell>
          <cell r="P6063">
            <v>0</v>
          </cell>
          <cell r="Q6063">
            <v>0</v>
          </cell>
          <cell r="R6063">
            <v>0</v>
          </cell>
          <cell r="S6063">
            <v>0</v>
          </cell>
          <cell r="T6063">
            <v>0</v>
          </cell>
        </row>
        <row r="6064">
          <cell r="A6064">
            <v>16220092</v>
          </cell>
          <cell r="B6064" t="str">
            <v>16220092 Grir Acct - Ocean Frt Clg to Import Supp ( Manual)</v>
          </cell>
          <cell r="C6064">
            <v>0</v>
          </cell>
          <cell r="D6064">
            <v>0</v>
          </cell>
          <cell r="E6064">
            <v>0</v>
          </cell>
          <cell r="F6064">
            <v>0</v>
          </cell>
          <cell r="G6064">
            <v>0</v>
          </cell>
          <cell r="H6064">
            <v>0</v>
          </cell>
          <cell r="I6064">
            <v>0</v>
          </cell>
          <cell r="J6064">
            <v>0</v>
          </cell>
          <cell r="K6064">
            <v>0</v>
          </cell>
          <cell r="L6064">
            <v>0</v>
          </cell>
          <cell r="M6064">
            <v>0</v>
          </cell>
          <cell r="N6064">
            <v>0</v>
          </cell>
          <cell r="O6064">
            <v>0</v>
          </cell>
          <cell r="P6064">
            <v>0</v>
          </cell>
          <cell r="Q6064">
            <v>0</v>
          </cell>
          <cell r="R6064">
            <v>0</v>
          </cell>
          <cell r="S6064">
            <v>0</v>
          </cell>
          <cell r="T6064">
            <v>0</v>
          </cell>
        </row>
        <row r="6065">
          <cell r="A6065">
            <v>16220093</v>
          </cell>
          <cell r="B6065" t="str">
            <v>16220093 Grir Acct - Air Frt Clg to Import Supp (Manual)</v>
          </cell>
          <cell r="C6065">
            <v>0</v>
          </cell>
          <cell r="D6065">
            <v>0</v>
          </cell>
          <cell r="E6065">
            <v>0</v>
          </cell>
          <cell r="F6065">
            <v>0</v>
          </cell>
          <cell r="G6065">
            <v>0</v>
          </cell>
          <cell r="H6065">
            <v>0</v>
          </cell>
          <cell r="I6065">
            <v>0</v>
          </cell>
          <cell r="J6065">
            <v>0</v>
          </cell>
          <cell r="K6065">
            <v>0</v>
          </cell>
          <cell r="L6065">
            <v>0</v>
          </cell>
          <cell r="M6065">
            <v>0</v>
          </cell>
          <cell r="N6065">
            <v>0</v>
          </cell>
          <cell r="O6065">
            <v>0</v>
          </cell>
          <cell r="P6065">
            <v>0</v>
          </cell>
          <cell r="Q6065">
            <v>0</v>
          </cell>
          <cell r="R6065">
            <v>0</v>
          </cell>
          <cell r="S6065">
            <v>0</v>
          </cell>
          <cell r="T6065">
            <v>0</v>
          </cell>
        </row>
        <row r="6066">
          <cell r="A6066">
            <v>16220094</v>
          </cell>
          <cell r="B6066" t="str">
            <v>16220094 Grir Account - Custom Clearing (Manual )</v>
          </cell>
          <cell r="C6066">
            <v>0</v>
          </cell>
          <cell r="D6066">
            <v>0</v>
          </cell>
          <cell r="E6066">
            <v>0</v>
          </cell>
          <cell r="F6066">
            <v>0</v>
          </cell>
          <cell r="G6066">
            <v>0</v>
          </cell>
          <cell r="H6066">
            <v>0</v>
          </cell>
          <cell r="I6066">
            <v>0</v>
          </cell>
          <cell r="J6066">
            <v>0</v>
          </cell>
          <cell r="K6066">
            <v>0</v>
          </cell>
          <cell r="L6066">
            <v>0</v>
          </cell>
          <cell r="M6066">
            <v>0</v>
          </cell>
          <cell r="N6066">
            <v>0</v>
          </cell>
          <cell r="O6066">
            <v>0</v>
          </cell>
          <cell r="P6066">
            <v>0</v>
          </cell>
          <cell r="Q6066">
            <v>0</v>
          </cell>
          <cell r="R6066">
            <v>0</v>
          </cell>
          <cell r="S6066">
            <v>0</v>
          </cell>
          <cell r="T6066">
            <v>0</v>
          </cell>
        </row>
        <row r="6067">
          <cell r="A6067">
            <v>16220095</v>
          </cell>
          <cell r="B6067" t="str">
            <v>16220095 Grir Account - CHA Charges ( Manual)</v>
          </cell>
          <cell r="C6067">
            <v>0</v>
          </cell>
          <cell r="D6067">
            <v>0</v>
          </cell>
          <cell r="E6067">
            <v>0</v>
          </cell>
          <cell r="F6067">
            <v>0</v>
          </cell>
          <cell r="G6067">
            <v>0</v>
          </cell>
          <cell r="H6067">
            <v>0</v>
          </cell>
          <cell r="I6067">
            <v>0</v>
          </cell>
          <cell r="J6067">
            <v>0</v>
          </cell>
          <cell r="K6067">
            <v>0</v>
          </cell>
          <cell r="L6067">
            <v>0</v>
          </cell>
          <cell r="M6067">
            <v>0</v>
          </cell>
          <cell r="N6067">
            <v>0</v>
          </cell>
          <cell r="O6067">
            <v>0</v>
          </cell>
          <cell r="P6067">
            <v>0</v>
          </cell>
          <cell r="Q6067">
            <v>0</v>
          </cell>
          <cell r="R6067">
            <v>0</v>
          </cell>
          <cell r="S6067">
            <v>0</v>
          </cell>
          <cell r="T6067">
            <v>0</v>
          </cell>
        </row>
        <row r="6068">
          <cell r="A6068">
            <v>16220096</v>
          </cell>
          <cell r="B6068" t="str">
            <v>16220096 Grir Account - Demurage Ground Rent ( Manual)</v>
          </cell>
          <cell r="C6068">
            <v>0</v>
          </cell>
          <cell r="D6068">
            <v>0</v>
          </cell>
          <cell r="E6068">
            <v>0</v>
          </cell>
          <cell r="F6068">
            <v>0</v>
          </cell>
          <cell r="G6068">
            <v>0</v>
          </cell>
          <cell r="H6068">
            <v>0</v>
          </cell>
          <cell r="I6068">
            <v>0</v>
          </cell>
          <cell r="J6068">
            <v>0</v>
          </cell>
          <cell r="K6068">
            <v>0</v>
          </cell>
          <cell r="L6068">
            <v>0</v>
          </cell>
          <cell r="M6068">
            <v>0</v>
          </cell>
          <cell r="N6068">
            <v>0</v>
          </cell>
          <cell r="O6068">
            <v>0</v>
          </cell>
          <cell r="P6068">
            <v>0</v>
          </cell>
          <cell r="Q6068">
            <v>0</v>
          </cell>
          <cell r="R6068">
            <v>0</v>
          </cell>
          <cell r="S6068">
            <v>0</v>
          </cell>
          <cell r="T6068">
            <v>0</v>
          </cell>
        </row>
        <row r="6069">
          <cell r="A6069">
            <v>16220097</v>
          </cell>
          <cell r="B6069" t="str">
            <v>16220097 Grir Account - Container Retention Charges chgs (M</v>
          </cell>
          <cell r="C6069">
            <v>0</v>
          </cell>
          <cell r="D6069">
            <v>0</v>
          </cell>
          <cell r="E6069">
            <v>0</v>
          </cell>
          <cell r="F6069">
            <v>0</v>
          </cell>
          <cell r="G6069">
            <v>0</v>
          </cell>
          <cell r="H6069">
            <v>0</v>
          </cell>
          <cell r="I6069">
            <v>0</v>
          </cell>
          <cell r="J6069">
            <v>0</v>
          </cell>
          <cell r="K6069">
            <v>0</v>
          </cell>
          <cell r="L6069">
            <v>0</v>
          </cell>
          <cell r="M6069">
            <v>0</v>
          </cell>
          <cell r="N6069">
            <v>0</v>
          </cell>
          <cell r="O6069">
            <v>0</v>
          </cell>
          <cell r="P6069">
            <v>0</v>
          </cell>
          <cell r="Q6069">
            <v>0</v>
          </cell>
          <cell r="R6069">
            <v>0</v>
          </cell>
          <cell r="S6069">
            <v>0</v>
          </cell>
          <cell r="T6069">
            <v>0</v>
          </cell>
        </row>
        <row r="6070">
          <cell r="A6070">
            <v>16220098</v>
          </cell>
          <cell r="B6070" t="str">
            <v>16220098 Grir Account - Commission Chrgs ( Manual)</v>
          </cell>
          <cell r="C6070">
            <v>0</v>
          </cell>
          <cell r="D6070">
            <v>0</v>
          </cell>
          <cell r="E6070">
            <v>0</v>
          </cell>
          <cell r="F6070">
            <v>0</v>
          </cell>
          <cell r="G6070">
            <v>0</v>
          </cell>
          <cell r="H6070">
            <v>0</v>
          </cell>
          <cell r="I6070">
            <v>0</v>
          </cell>
          <cell r="J6070">
            <v>0</v>
          </cell>
          <cell r="K6070">
            <v>0</v>
          </cell>
          <cell r="L6070">
            <v>0</v>
          </cell>
          <cell r="M6070">
            <v>0</v>
          </cell>
          <cell r="N6070">
            <v>0</v>
          </cell>
          <cell r="O6070">
            <v>0</v>
          </cell>
          <cell r="P6070">
            <v>0</v>
          </cell>
          <cell r="Q6070">
            <v>0</v>
          </cell>
          <cell r="R6070">
            <v>0</v>
          </cell>
          <cell r="S6070">
            <v>0</v>
          </cell>
          <cell r="T6070">
            <v>0</v>
          </cell>
        </row>
        <row r="6071">
          <cell r="A6071">
            <v>16220099</v>
          </cell>
          <cell r="B6071" t="str">
            <v>16220099 GR/IR Account - Goods ‘FES  Australia’</v>
          </cell>
          <cell r="C6071">
            <v>0</v>
          </cell>
          <cell r="D6071">
            <v>0</v>
          </cell>
          <cell r="E6071">
            <v>0</v>
          </cell>
          <cell r="F6071">
            <v>0</v>
          </cell>
          <cell r="G6071">
            <v>0</v>
          </cell>
          <cell r="H6071">
            <v>0</v>
          </cell>
          <cell r="I6071">
            <v>0</v>
          </cell>
          <cell r="J6071">
            <v>0</v>
          </cell>
          <cell r="K6071">
            <v>0</v>
          </cell>
          <cell r="L6071">
            <v>0</v>
          </cell>
          <cell r="M6071">
            <v>0</v>
          </cell>
          <cell r="N6071">
            <v>0</v>
          </cell>
          <cell r="O6071">
            <v>0</v>
          </cell>
          <cell r="P6071">
            <v>0</v>
          </cell>
          <cell r="Q6071">
            <v>0</v>
          </cell>
          <cell r="R6071">
            <v>0</v>
          </cell>
          <cell r="S6071">
            <v>0</v>
          </cell>
          <cell r="T6071">
            <v>0</v>
          </cell>
        </row>
        <row r="6072">
          <cell r="A6072">
            <v>16410002</v>
          </cell>
          <cell r="B6072" t="str">
            <v>16410002 Retention Money # Trade Local</v>
          </cell>
          <cell r="C6072">
            <v>0</v>
          </cell>
          <cell r="D6072">
            <v>-1908312</v>
          </cell>
          <cell r="E6072">
            <v>0</v>
          </cell>
          <cell r="F6072">
            <v>0</v>
          </cell>
          <cell r="G6072">
            <v>0</v>
          </cell>
          <cell r="H6072">
            <v>0</v>
          </cell>
          <cell r="I6072">
            <v>0</v>
          </cell>
          <cell r="J6072">
            <v>0</v>
          </cell>
          <cell r="K6072">
            <v>0</v>
          </cell>
          <cell r="L6072">
            <v>0</v>
          </cell>
          <cell r="M6072">
            <v>-470639</v>
          </cell>
          <cell r="N6072">
            <v>0</v>
          </cell>
          <cell r="O6072">
            <v>0</v>
          </cell>
          <cell r="P6072">
            <v>0</v>
          </cell>
          <cell r="Q6072">
            <v>0</v>
          </cell>
          <cell r="R6072">
            <v>0</v>
          </cell>
          <cell r="S6072">
            <v>0</v>
          </cell>
          <cell r="T6072">
            <v>-2378951</v>
          </cell>
        </row>
        <row r="6073">
          <cell r="A6073">
            <v>16410003</v>
          </cell>
          <cell r="B6073" t="str">
            <v>16410003 Retention Money # Trade Import</v>
          </cell>
          <cell r="C6073">
            <v>0</v>
          </cell>
          <cell r="D6073">
            <v>0</v>
          </cell>
          <cell r="E6073">
            <v>0</v>
          </cell>
          <cell r="F6073">
            <v>0</v>
          </cell>
          <cell r="G6073">
            <v>0</v>
          </cell>
          <cell r="H6073">
            <v>0</v>
          </cell>
          <cell r="I6073">
            <v>0</v>
          </cell>
          <cell r="J6073">
            <v>0</v>
          </cell>
          <cell r="K6073">
            <v>0</v>
          </cell>
          <cell r="L6073">
            <v>0</v>
          </cell>
          <cell r="M6073">
            <v>0</v>
          </cell>
          <cell r="N6073">
            <v>0</v>
          </cell>
          <cell r="O6073">
            <v>0</v>
          </cell>
          <cell r="P6073">
            <v>0</v>
          </cell>
          <cell r="Q6073">
            <v>0</v>
          </cell>
          <cell r="R6073">
            <v>0</v>
          </cell>
          <cell r="S6073">
            <v>0</v>
          </cell>
          <cell r="T6073">
            <v>0</v>
          </cell>
        </row>
        <row r="6074">
          <cell r="A6074">
            <v>16410091</v>
          </cell>
          <cell r="B6074" t="str">
            <v>16410091 Retention Money  Adjustment Account</v>
          </cell>
          <cell r="C6074">
            <v>0</v>
          </cell>
          <cell r="D6074">
            <v>0</v>
          </cell>
          <cell r="E6074">
            <v>0</v>
          </cell>
          <cell r="F6074">
            <v>0</v>
          </cell>
          <cell r="G6074">
            <v>0</v>
          </cell>
          <cell r="H6074">
            <v>0</v>
          </cell>
          <cell r="I6074">
            <v>0</v>
          </cell>
          <cell r="J6074">
            <v>0</v>
          </cell>
          <cell r="K6074">
            <v>0</v>
          </cell>
          <cell r="L6074">
            <v>0</v>
          </cell>
          <cell r="M6074">
            <v>0</v>
          </cell>
          <cell r="N6074">
            <v>0</v>
          </cell>
          <cell r="O6074">
            <v>0</v>
          </cell>
          <cell r="P6074">
            <v>0</v>
          </cell>
          <cell r="Q6074">
            <v>0</v>
          </cell>
          <cell r="R6074">
            <v>0</v>
          </cell>
          <cell r="S6074">
            <v>0</v>
          </cell>
          <cell r="T6074">
            <v>0</v>
          </cell>
        </row>
        <row r="6075">
          <cell r="A6075">
            <v>16410092</v>
          </cell>
          <cell r="B6075" t="str">
            <v>16410092 IFRS-Discounting Adj - Retention Money</v>
          </cell>
          <cell r="C6075">
            <v>0</v>
          </cell>
          <cell r="D6075">
            <v>0</v>
          </cell>
          <cell r="E6075">
            <v>0</v>
          </cell>
          <cell r="F6075">
            <v>0</v>
          </cell>
          <cell r="G6075">
            <v>0</v>
          </cell>
          <cell r="H6075">
            <v>0</v>
          </cell>
          <cell r="I6075">
            <v>0</v>
          </cell>
          <cell r="J6075">
            <v>0</v>
          </cell>
          <cell r="K6075">
            <v>0</v>
          </cell>
          <cell r="L6075">
            <v>0</v>
          </cell>
          <cell r="M6075">
            <v>0</v>
          </cell>
          <cell r="N6075">
            <v>0</v>
          </cell>
          <cell r="O6075">
            <v>0</v>
          </cell>
          <cell r="P6075">
            <v>0</v>
          </cell>
          <cell r="Q6075">
            <v>0</v>
          </cell>
          <cell r="R6075">
            <v>0</v>
          </cell>
          <cell r="S6075">
            <v>0</v>
          </cell>
          <cell r="T6075">
            <v>0</v>
          </cell>
        </row>
        <row r="6076">
          <cell r="A6076">
            <v>16410098</v>
          </cell>
          <cell r="B6076" t="str">
            <v>16410098 Retention Money Adjustment</v>
          </cell>
          <cell r="C6076">
            <v>0</v>
          </cell>
          <cell r="D6076">
            <v>0</v>
          </cell>
          <cell r="E6076">
            <v>0</v>
          </cell>
          <cell r="F6076">
            <v>0</v>
          </cell>
          <cell r="G6076">
            <v>0</v>
          </cell>
          <cell r="H6076">
            <v>0</v>
          </cell>
          <cell r="I6076">
            <v>0</v>
          </cell>
          <cell r="J6076">
            <v>0</v>
          </cell>
          <cell r="K6076">
            <v>0</v>
          </cell>
          <cell r="L6076">
            <v>0</v>
          </cell>
          <cell r="M6076">
            <v>0</v>
          </cell>
          <cell r="N6076">
            <v>0</v>
          </cell>
          <cell r="O6076">
            <v>0</v>
          </cell>
          <cell r="P6076">
            <v>0</v>
          </cell>
          <cell r="Q6076">
            <v>0</v>
          </cell>
          <cell r="R6076">
            <v>0</v>
          </cell>
          <cell r="S6076">
            <v>0</v>
          </cell>
          <cell r="T6076">
            <v>0</v>
          </cell>
        </row>
        <row r="6077">
          <cell r="A6077">
            <v>16440002</v>
          </cell>
          <cell r="B6077" t="str">
            <v>16440002 Sundry liabilities - Direct Material</v>
          </cell>
          <cell r="C6077">
            <v>-230913839.97</v>
          </cell>
          <cell r="D6077">
            <v>-1259138682.8</v>
          </cell>
          <cell r="E6077">
            <v>-1157840248.97</v>
          </cell>
          <cell r="F6077">
            <v>0</v>
          </cell>
          <cell r="G6077">
            <v>-815008724.10000002</v>
          </cell>
          <cell r="H6077">
            <v>0</v>
          </cell>
          <cell r="I6077">
            <v>0</v>
          </cell>
          <cell r="J6077">
            <v>0</v>
          </cell>
          <cell r="K6077">
            <v>0</v>
          </cell>
          <cell r="L6077">
            <v>0</v>
          </cell>
          <cell r="M6077">
            <v>0</v>
          </cell>
          <cell r="N6077">
            <v>0</v>
          </cell>
          <cell r="O6077">
            <v>0</v>
          </cell>
          <cell r="P6077">
            <v>0</v>
          </cell>
          <cell r="Q6077">
            <v>0</v>
          </cell>
          <cell r="R6077">
            <v>0</v>
          </cell>
          <cell r="S6077">
            <v>0</v>
          </cell>
          <cell r="T6077">
            <v>-3462901495.8400002</v>
          </cell>
        </row>
        <row r="6078">
          <cell r="A6078">
            <v>16440011</v>
          </cell>
          <cell r="B6078" t="str">
            <v>16440011 Retrospective Price Change - Materials</v>
          </cell>
          <cell r="C6078">
            <v>-7837621519.8299999</v>
          </cell>
          <cell r="D6078">
            <v>-1255490166.4000001</v>
          </cell>
          <cell r="E6078">
            <v>-539768106.73000002</v>
          </cell>
          <cell r="F6078">
            <v>0</v>
          </cell>
          <cell r="G6078">
            <v>-61030339.240000002</v>
          </cell>
          <cell r="H6078">
            <v>0</v>
          </cell>
          <cell r="I6078">
            <v>0</v>
          </cell>
          <cell r="J6078">
            <v>0</v>
          </cell>
          <cell r="K6078">
            <v>0</v>
          </cell>
          <cell r="L6078">
            <v>-9340896.8900000006</v>
          </cell>
          <cell r="M6078">
            <v>-111900111.03</v>
          </cell>
          <cell r="N6078">
            <v>0</v>
          </cell>
          <cell r="O6078">
            <v>0</v>
          </cell>
          <cell r="P6078">
            <v>0</v>
          </cell>
          <cell r="Q6078">
            <v>0</v>
          </cell>
          <cell r="R6078">
            <v>0</v>
          </cell>
          <cell r="S6078">
            <v>0</v>
          </cell>
          <cell r="T6078">
            <v>-9815151140.1200008</v>
          </cell>
        </row>
        <row r="6079">
          <cell r="A6079">
            <v>16440013</v>
          </cell>
          <cell r="B6079" t="str">
            <v>16440013 Retro Price Change – Legacy</v>
          </cell>
          <cell r="C6079">
            <v>0</v>
          </cell>
          <cell r="D6079">
            <v>0</v>
          </cell>
          <cell r="E6079">
            <v>0</v>
          </cell>
          <cell r="F6079">
            <v>0</v>
          </cell>
          <cell r="G6079">
            <v>0</v>
          </cell>
          <cell r="H6079">
            <v>0</v>
          </cell>
          <cell r="I6079">
            <v>0</v>
          </cell>
          <cell r="J6079">
            <v>0</v>
          </cell>
          <cell r="K6079">
            <v>0</v>
          </cell>
          <cell r="L6079">
            <v>0</v>
          </cell>
          <cell r="M6079">
            <v>0</v>
          </cell>
          <cell r="N6079">
            <v>0</v>
          </cell>
          <cell r="O6079">
            <v>0</v>
          </cell>
          <cell r="P6079">
            <v>0</v>
          </cell>
          <cell r="Q6079">
            <v>0</v>
          </cell>
          <cell r="R6079">
            <v>0</v>
          </cell>
          <cell r="S6079">
            <v>0</v>
          </cell>
          <cell r="T6079">
            <v>0</v>
          </cell>
        </row>
        <row r="6080">
          <cell r="A6080">
            <v>16860003</v>
          </cell>
          <cell r="B6080" t="str">
            <v>16860003 Payable on Import Purchases-Legacy</v>
          </cell>
          <cell r="C6080">
            <v>0</v>
          </cell>
          <cell r="D6080">
            <v>0</v>
          </cell>
          <cell r="E6080">
            <v>0</v>
          </cell>
          <cell r="F6080">
            <v>0</v>
          </cell>
          <cell r="G6080">
            <v>0</v>
          </cell>
          <cell r="H6080">
            <v>0</v>
          </cell>
          <cell r="I6080">
            <v>0</v>
          </cell>
          <cell r="J6080">
            <v>0</v>
          </cell>
          <cell r="K6080">
            <v>0</v>
          </cell>
          <cell r="L6080">
            <v>0</v>
          </cell>
          <cell r="M6080">
            <v>0</v>
          </cell>
          <cell r="N6080">
            <v>0</v>
          </cell>
          <cell r="O6080">
            <v>0</v>
          </cell>
          <cell r="P6080">
            <v>0</v>
          </cell>
          <cell r="Q6080">
            <v>0</v>
          </cell>
          <cell r="R6080">
            <v>0</v>
          </cell>
          <cell r="S6080">
            <v>0</v>
          </cell>
          <cell r="T6080">
            <v>0</v>
          </cell>
        </row>
        <row r="6081">
          <cell r="A6081">
            <v>16860004</v>
          </cell>
          <cell r="B6081" t="str">
            <v>16860004 Sundry Creditors - Provisions</v>
          </cell>
          <cell r="C6081">
            <v>-8866017080.9099998</v>
          </cell>
          <cell r="D6081">
            <v>-3.51</v>
          </cell>
          <cell r="E6081">
            <v>2262818.9300000002</v>
          </cell>
          <cell r="F6081">
            <v>0</v>
          </cell>
          <cell r="G6081">
            <v>437359.7</v>
          </cell>
          <cell r="H6081">
            <v>0</v>
          </cell>
          <cell r="I6081">
            <v>0</v>
          </cell>
          <cell r="J6081">
            <v>0</v>
          </cell>
          <cell r="K6081">
            <v>0</v>
          </cell>
          <cell r="L6081">
            <v>0</v>
          </cell>
          <cell r="M6081">
            <v>0</v>
          </cell>
          <cell r="N6081">
            <v>0</v>
          </cell>
          <cell r="O6081">
            <v>0</v>
          </cell>
          <cell r="P6081">
            <v>0</v>
          </cell>
          <cell r="Q6081">
            <v>0</v>
          </cell>
          <cell r="R6081">
            <v>0</v>
          </cell>
          <cell r="S6081">
            <v>0</v>
          </cell>
          <cell r="T6081">
            <v>-8863316905.7900009</v>
          </cell>
        </row>
        <row r="6082">
          <cell r="A6082">
            <v>16860006</v>
          </cell>
          <cell r="B6082" t="str">
            <v>16860006 Creditors - Agri Input Business</v>
          </cell>
          <cell r="C6082">
            <v>0</v>
          </cell>
          <cell r="D6082">
            <v>0</v>
          </cell>
          <cell r="E6082">
            <v>0</v>
          </cell>
          <cell r="F6082">
            <v>0</v>
          </cell>
          <cell r="G6082">
            <v>0</v>
          </cell>
          <cell r="H6082">
            <v>0</v>
          </cell>
          <cell r="I6082">
            <v>0</v>
          </cell>
          <cell r="J6082">
            <v>0</v>
          </cell>
          <cell r="K6082">
            <v>0</v>
          </cell>
          <cell r="L6082">
            <v>0</v>
          </cell>
          <cell r="M6082">
            <v>0</v>
          </cell>
          <cell r="N6082">
            <v>0</v>
          </cell>
          <cell r="O6082">
            <v>0</v>
          </cell>
          <cell r="P6082">
            <v>0</v>
          </cell>
          <cell r="Q6082">
            <v>0</v>
          </cell>
          <cell r="R6082">
            <v>0</v>
          </cell>
          <cell r="S6082">
            <v>0</v>
          </cell>
          <cell r="T6082">
            <v>0</v>
          </cell>
        </row>
        <row r="6083">
          <cell r="A6083">
            <v>23636001</v>
          </cell>
          <cell r="B6083" t="str">
            <v>23636001 Sundry Creditors Warranty’s/Service Coupon</v>
          </cell>
          <cell r="C6083">
            <v>-272731.56</v>
          </cell>
          <cell r="D6083">
            <v>-7372823.6600000001</v>
          </cell>
          <cell r="E6083">
            <v>-1170</v>
          </cell>
          <cell r="F6083">
            <v>0</v>
          </cell>
          <cell r="G6083">
            <v>-828085.73</v>
          </cell>
          <cell r="H6083">
            <v>0</v>
          </cell>
          <cell r="I6083">
            <v>0</v>
          </cell>
          <cell r="J6083">
            <v>0</v>
          </cell>
          <cell r="K6083">
            <v>0</v>
          </cell>
          <cell r="L6083">
            <v>0</v>
          </cell>
          <cell r="M6083">
            <v>0</v>
          </cell>
          <cell r="N6083">
            <v>0</v>
          </cell>
          <cell r="O6083">
            <v>0</v>
          </cell>
          <cell r="P6083">
            <v>0</v>
          </cell>
          <cell r="Q6083">
            <v>0</v>
          </cell>
          <cell r="R6083">
            <v>0</v>
          </cell>
          <cell r="S6083">
            <v>0</v>
          </cell>
          <cell r="T6083">
            <v>-8474810.9499999993</v>
          </cell>
        </row>
        <row r="6084">
          <cell r="A6084">
            <v>27550001</v>
          </cell>
          <cell r="B6084" t="str">
            <v>27550001 EXC DUTY SET OFF CENVAT</v>
          </cell>
          <cell r="C6084">
            <v>-195037.31</v>
          </cell>
          <cell r="D6084">
            <v>-3656346.66</v>
          </cell>
          <cell r="E6084">
            <v>0</v>
          </cell>
          <cell r="F6084">
            <v>0</v>
          </cell>
          <cell r="G6084">
            <v>31512.53</v>
          </cell>
          <cell r="H6084">
            <v>0</v>
          </cell>
          <cell r="I6084">
            <v>0</v>
          </cell>
          <cell r="J6084">
            <v>0</v>
          </cell>
          <cell r="K6084">
            <v>0</v>
          </cell>
          <cell r="L6084">
            <v>0</v>
          </cell>
          <cell r="M6084">
            <v>0</v>
          </cell>
          <cell r="N6084">
            <v>0</v>
          </cell>
          <cell r="O6084">
            <v>0</v>
          </cell>
          <cell r="P6084">
            <v>0</v>
          </cell>
          <cell r="Q6084">
            <v>0</v>
          </cell>
          <cell r="R6084">
            <v>0</v>
          </cell>
          <cell r="S6084">
            <v>0</v>
          </cell>
          <cell r="T6084">
            <v>-3819871.44</v>
          </cell>
        </row>
        <row r="6085">
          <cell r="A6085">
            <v>27550002</v>
          </cell>
          <cell r="B6085" t="str">
            <v>27550002 Old Cenvat Clearing</v>
          </cell>
          <cell r="C6085">
            <v>0</v>
          </cell>
          <cell r="D6085">
            <v>0</v>
          </cell>
          <cell r="E6085">
            <v>0</v>
          </cell>
          <cell r="F6085">
            <v>0</v>
          </cell>
          <cell r="G6085">
            <v>0</v>
          </cell>
          <cell r="H6085">
            <v>0</v>
          </cell>
          <cell r="I6085">
            <v>0</v>
          </cell>
          <cell r="J6085">
            <v>0</v>
          </cell>
          <cell r="K6085">
            <v>0</v>
          </cell>
          <cell r="L6085">
            <v>0</v>
          </cell>
          <cell r="M6085">
            <v>0</v>
          </cell>
          <cell r="N6085">
            <v>0</v>
          </cell>
          <cell r="O6085">
            <v>0</v>
          </cell>
          <cell r="P6085">
            <v>0</v>
          </cell>
          <cell r="Q6085">
            <v>0</v>
          </cell>
          <cell r="R6085">
            <v>0</v>
          </cell>
          <cell r="S6085">
            <v>0</v>
          </cell>
          <cell r="T6085">
            <v>0</v>
          </cell>
        </row>
        <row r="6086">
          <cell r="A6086">
            <v>27550005</v>
          </cell>
          <cell r="B6086" t="str">
            <v>27550005 Custom Duty Clearing A/c</v>
          </cell>
          <cell r="C6086">
            <v>-291428.58</v>
          </cell>
          <cell r="D6086">
            <v>0</v>
          </cell>
          <cell r="E6086">
            <v>0</v>
          </cell>
          <cell r="F6086">
            <v>0</v>
          </cell>
          <cell r="G6086">
            <v>-1651.22</v>
          </cell>
          <cell r="H6086">
            <v>0</v>
          </cell>
          <cell r="I6086">
            <v>0</v>
          </cell>
          <cell r="J6086">
            <v>0</v>
          </cell>
          <cell r="K6086">
            <v>0</v>
          </cell>
          <cell r="L6086">
            <v>0</v>
          </cell>
          <cell r="M6086">
            <v>0</v>
          </cell>
          <cell r="N6086">
            <v>0</v>
          </cell>
          <cell r="O6086">
            <v>0</v>
          </cell>
          <cell r="P6086">
            <v>0</v>
          </cell>
          <cell r="Q6086">
            <v>0</v>
          </cell>
          <cell r="R6086">
            <v>0</v>
          </cell>
          <cell r="S6086">
            <v>0</v>
          </cell>
          <cell r="T6086">
            <v>-293079.8</v>
          </cell>
        </row>
        <row r="6087">
          <cell r="A6087">
            <v>27555100</v>
          </cell>
          <cell r="B6087" t="str">
            <v>27555100 Cenvat On Hold  50% NY01 EG-N1</v>
          </cell>
          <cell r="C6087">
            <v>0</v>
          </cell>
          <cell r="D6087">
            <v>0</v>
          </cell>
          <cell r="E6087">
            <v>0</v>
          </cell>
          <cell r="F6087">
            <v>0</v>
          </cell>
          <cell r="G6087">
            <v>0</v>
          </cell>
          <cell r="H6087">
            <v>0</v>
          </cell>
          <cell r="I6087">
            <v>0</v>
          </cell>
          <cell r="J6087">
            <v>0</v>
          </cell>
          <cell r="K6087">
            <v>0</v>
          </cell>
          <cell r="L6087">
            <v>0</v>
          </cell>
          <cell r="M6087">
            <v>0</v>
          </cell>
          <cell r="N6087">
            <v>0</v>
          </cell>
          <cell r="O6087">
            <v>0</v>
          </cell>
          <cell r="P6087">
            <v>0</v>
          </cell>
          <cell r="Q6087">
            <v>0</v>
          </cell>
          <cell r="R6087">
            <v>0</v>
          </cell>
          <cell r="S6087">
            <v>0</v>
          </cell>
          <cell r="T6087">
            <v>0</v>
          </cell>
        </row>
        <row r="6088">
          <cell r="A6088">
            <v>27555105</v>
          </cell>
          <cell r="B6088" t="str">
            <v>27555105 Excise Duty Deposit Legacy A/c</v>
          </cell>
          <cell r="C6088">
            <v>0</v>
          </cell>
          <cell r="D6088">
            <v>0</v>
          </cell>
          <cell r="E6088">
            <v>0</v>
          </cell>
          <cell r="F6088">
            <v>0</v>
          </cell>
          <cell r="G6088">
            <v>0</v>
          </cell>
          <cell r="H6088">
            <v>0</v>
          </cell>
          <cell r="I6088">
            <v>0</v>
          </cell>
          <cell r="J6088">
            <v>0</v>
          </cell>
          <cell r="K6088">
            <v>0</v>
          </cell>
          <cell r="L6088">
            <v>0</v>
          </cell>
          <cell r="M6088">
            <v>0</v>
          </cell>
          <cell r="N6088">
            <v>0</v>
          </cell>
          <cell r="O6088">
            <v>0</v>
          </cell>
          <cell r="P6088">
            <v>0</v>
          </cell>
          <cell r="Q6088">
            <v>0</v>
          </cell>
          <cell r="R6088">
            <v>0</v>
          </cell>
          <cell r="S6088">
            <v>0</v>
          </cell>
          <cell r="T6088">
            <v>0</v>
          </cell>
        </row>
        <row r="6089">
          <cell r="A6089">
            <v>258</v>
          </cell>
          <cell r="B6089" t="str">
            <v>Creditors - Others...........................</v>
          </cell>
          <cell r="C6089">
            <v>-498458986.61000001</v>
          </cell>
          <cell r="D6089">
            <v>-78545382.140000001</v>
          </cell>
          <cell r="E6089">
            <v>-24670118.449999999</v>
          </cell>
          <cell r="F6089">
            <v>-87017.73</v>
          </cell>
          <cell r="G6089">
            <v>-354478</v>
          </cell>
          <cell r="H6089">
            <v>0</v>
          </cell>
          <cell r="I6089">
            <v>0</v>
          </cell>
          <cell r="J6089">
            <v>0</v>
          </cell>
          <cell r="K6089">
            <v>0</v>
          </cell>
          <cell r="L6089">
            <v>-14739550.939999999</v>
          </cell>
          <cell r="M6089">
            <v>-15989676.82</v>
          </cell>
          <cell r="N6089">
            <v>191444.52</v>
          </cell>
          <cell r="O6089">
            <v>0</v>
          </cell>
          <cell r="P6089">
            <v>0</v>
          </cell>
          <cell r="Q6089">
            <v>0</v>
          </cell>
          <cell r="R6089">
            <v>0</v>
          </cell>
          <cell r="S6089">
            <v>0</v>
          </cell>
          <cell r="T6089">
            <v>-632653766.16999996</v>
          </cell>
        </row>
        <row r="6090">
          <cell r="A6090">
            <v>16100001</v>
          </cell>
          <cell r="B6090" t="str">
            <v>16100001 Sundry Creditors - Others</v>
          </cell>
          <cell r="C6090">
            <v>-458552267.32999998</v>
          </cell>
          <cell r="D6090">
            <v>-80764832.140000001</v>
          </cell>
          <cell r="E6090">
            <v>-48114936.450000003</v>
          </cell>
          <cell r="F6090">
            <v>-87017.73</v>
          </cell>
          <cell r="G6090">
            <v>-354478</v>
          </cell>
          <cell r="H6090">
            <v>0</v>
          </cell>
          <cell r="I6090">
            <v>0</v>
          </cell>
          <cell r="J6090">
            <v>0</v>
          </cell>
          <cell r="K6090">
            <v>0</v>
          </cell>
          <cell r="L6090">
            <v>-14739550.939999999</v>
          </cell>
          <cell r="M6090">
            <v>-15989676.82</v>
          </cell>
          <cell r="N6090">
            <v>191444.52</v>
          </cell>
          <cell r="O6090">
            <v>0</v>
          </cell>
          <cell r="P6090">
            <v>0</v>
          </cell>
          <cell r="Q6090">
            <v>0</v>
          </cell>
          <cell r="R6090">
            <v>0</v>
          </cell>
          <cell r="S6090">
            <v>0</v>
          </cell>
          <cell r="T6090">
            <v>-618411314.88999999</v>
          </cell>
        </row>
        <row r="6091">
          <cell r="A6091">
            <v>16101000</v>
          </cell>
          <cell r="B6091" t="str">
            <v>16101000 Sundry Creditors - Others-DP</v>
          </cell>
          <cell r="C6091">
            <v>4343015</v>
          </cell>
          <cell r="D6091">
            <v>2219450</v>
          </cell>
          <cell r="E6091">
            <v>23444818</v>
          </cell>
          <cell r="F6091">
            <v>0</v>
          </cell>
          <cell r="G6091">
            <v>0</v>
          </cell>
          <cell r="H6091">
            <v>0</v>
          </cell>
          <cell r="I6091">
            <v>0</v>
          </cell>
          <cell r="J6091">
            <v>0</v>
          </cell>
          <cell r="K6091">
            <v>0</v>
          </cell>
          <cell r="L6091">
            <v>0</v>
          </cell>
          <cell r="M6091">
            <v>0</v>
          </cell>
          <cell r="N6091">
            <v>0</v>
          </cell>
          <cell r="O6091">
            <v>0</v>
          </cell>
          <cell r="P6091">
            <v>0</v>
          </cell>
          <cell r="Q6091">
            <v>0</v>
          </cell>
          <cell r="R6091">
            <v>0</v>
          </cell>
          <cell r="S6091">
            <v>0</v>
          </cell>
          <cell r="T6091">
            <v>30007283</v>
          </cell>
        </row>
        <row r="6092">
          <cell r="A6092">
            <v>16100005</v>
          </cell>
          <cell r="B6092" t="str">
            <v>16100005 4*  Retail RSA Laibility</v>
          </cell>
          <cell r="C6092">
            <v>-44249734.280000001</v>
          </cell>
          <cell r="D6092">
            <v>0</v>
          </cell>
          <cell r="E6092">
            <v>0</v>
          </cell>
          <cell r="F6092">
            <v>0</v>
          </cell>
          <cell r="G6092">
            <v>0</v>
          </cell>
          <cell r="H6092">
            <v>0</v>
          </cell>
          <cell r="I6092">
            <v>0</v>
          </cell>
          <cell r="J6092">
            <v>0</v>
          </cell>
          <cell r="K6092">
            <v>0</v>
          </cell>
          <cell r="L6092">
            <v>0</v>
          </cell>
          <cell r="M6092">
            <v>0</v>
          </cell>
          <cell r="N6092">
            <v>0</v>
          </cell>
          <cell r="O6092">
            <v>0</v>
          </cell>
          <cell r="P6092">
            <v>0</v>
          </cell>
          <cell r="Q6092">
            <v>0</v>
          </cell>
          <cell r="R6092">
            <v>0</v>
          </cell>
          <cell r="S6092">
            <v>0</v>
          </cell>
          <cell r="T6092">
            <v>-44249734.280000001</v>
          </cell>
        </row>
        <row r="6093">
          <cell r="A6093">
            <v>16102000</v>
          </cell>
          <cell r="B6093" t="str">
            <v>16102000 Sundry Creditors - Others-DP Request</v>
          </cell>
          <cell r="C6093">
            <v>0</v>
          </cell>
          <cell r="D6093">
            <v>0</v>
          </cell>
          <cell r="E6093">
            <v>0</v>
          </cell>
          <cell r="F6093">
            <v>0</v>
          </cell>
          <cell r="G6093">
            <v>0</v>
          </cell>
          <cell r="H6093">
            <v>0</v>
          </cell>
          <cell r="I6093">
            <v>0</v>
          </cell>
          <cell r="J6093">
            <v>0</v>
          </cell>
          <cell r="K6093">
            <v>0</v>
          </cell>
          <cell r="L6093">
            <v>0</v>
          </cell>
          <cell r="M6093">
            <v>0</v>
          </cell>
          <cell r="N6093">
            <v>0</v>
          </cell>
          <cell r="O6093">
            <v>0</v>
          </cell>
          <cell r="P6093">
            <v>0</v>
          </cell>
          <cell r="Q6093">
            <v>0</v>
          </cell>
          <cell r="R6093">
            <v>0</v>
          </cell>
          <cell r="S6093">
            <v>0</v>
          </cell>
          <cell r="T6093">
            <v>0</v>
          </cell>
        </row>
        <row r="6094">
          <cell r="A6094">
            <v>16860971</v>
          </cell>
          <cell r="B6094" t="str">
            <v>16860971 Ind AS Sundry Creditors - Others Bal Trf to NF Gro</v>
          </cell>
          <cell r="C6094">
            <v>0</v>
          </cell>
          <cell r="D6094">
            <v>0</v>
          </cell>
          <cell r="E6094">
            <v>0</v>
          </cell>
          <cell r="F6094">
            <v>0</v>
          </cell>
          <cell r="G6094">
            <v>0</v>
          </cell>
          <cell r="H6094">
            <v>0</v>
          </cell>
          <cell r="I6094">
            <v>0</v>
          </cell>
          <cell r="J6094">
            <v>0</v>
          </cell>
          <cell r="K6094">
            <v>0</v>
          </cell>
          <cell r="L6094">
            <v>0</v>
          </cell>
          <cell r="M6094">
            <v>0</v>
          </cell>
          <cell r="N6094">
            <v>0</v>
          </cell>
          <cell r="O6094">
            <v>0</v>
          </cell>
          <cell r="P6094">
            <v>0</v>
          </cell>
          <cell r="Q6094">
            <v>0</v>
          </cell>
          <cell r="R6094">
            <v>0</v>
          </cell>
          <cell r="S6094">
            <v>0</v>
          </cell>
          <cell r="T6094">
            <v>0</v>
          </cell>
        </row>
        <row r="6095">
          <cell r="A6095">
            <v>260</v>
          </cell>
          <cell r="B6095" t="str">
            <v>Trade Creditors - Small Scale Industries.....</v>
          </cell>
          <cell r="C6095">
            <v>-18947524.309999999</v>
          </cell>
          <cell r="D6095">
            <v>-634527095</v>
          </cell>
          <cell r="E6095">
            <v>-1344344161.6700001</v>
          </cell>
          <cell r="F6095">
            <v>-5804290.8300000001</v>
          </cell>
          <cell r="G6095">
            <v>-8149335.9900000002</v>
          </cell>
          <cell r="H6095">
            <v>0</v>
          </cell>
          <cell r="I6095">
            <v>0</v>
          </cell>
          <cell r="J6095">
            <v>0</v>
          </cell>
          <cell r="K6095">
            <v>0</v>
          </cell>
          <cell r="L6095">
            <v>-143636876.13999999</v>
          </cell>
          <cell r="M6095">
            <v>-17413641.32</v>
          </cell>
          <cell r="N6095">
            <v>0</v>
          </cell>
          <cell r="O6095">
            <v>0</v>
          </cell>
          <cell r="P6095">
            <v>0</v>
          </cell>
          <cell r="Q6095">
            <v>0</v>
          </cell>
          <cell r="R6095">
            <v>0</v>
          </cell>
          <cell r="S6095">
            <v>0</v>
          </cell>
          <cell r="T6095">
            <v>-2172822925.2600002</v>
          </cell>
        </row>
        <row r="6096">
          <cell r="A6096">
            <v>16020001</v>
          </cell>
          <cell r="B6096" t="str">
            <v>16020001 Sundry Creditors - Micro &amp; Small Enterprises</v>
          </cell>
          <cell r="C6096">
            <v>-18947524.309999999</v>
          </cell>
          <cell r="D6096">
            <v>-634527095</v>
          </cell>
          <cell r="E6096">
            <v>-1344344161.6700001</v>
          </cell>
          <cell r="F6096">
            <v>-5804290.8300000001</v>
          </cell>
          <cell r="G6096">
            <v>-8149335.9900000002</v>
          </cell>
          <cell r="H6096">
            <v>0</v>
          </cell>
          <cell r="I6096">
            <v>0</v>
          </cell>
          <cell r="J6096">
            <v>0</v>
          </cell>
          <cell r="K6096">
            <v>0</v>
          </cell>
          <cell r="L6096">
            <v>-143636876.13999999</v>
          </cell>
          <cell r="M6096">
            <v>-17413641.32</v>
          </cell>
          <cell r="N6096">
            <v>0</v>
          </cell>
          <cell r="O6096">
            <v>0</v>
          </cell>
          <cell r="P6096">
            <v>0</v>
          </cell>
          <cell r="Q6096">
            <v>0</v>
          </cell>
          <cell r="R6096">
            <v>0</v>
          </cell>
          <cell r="S6096">
            <v>0</v>
          </cell>
          <cell r="T6096">
            <v>-2172822925.2600002</v>
          </cell>
        </row>
        <row r="6097">
          <cell r="A6097">
            <v>16020004</v>
          </cell>
          <cell r="B6097" t="str">
            <v>16020004 Sundry Creditors - Medium Enterprises</v>
          </cell>
          <cell r="C6097">
            <v>0</v>
          </cell>
          <cell r="D6097">
            <v>0</v>
          </cell>
          <cell r="E6097">
            <v>0</v>
          </cell>
          <cell r="F6097">
            <v>0</v>
          </cell>
          <cell r="G6097">
            <v>0</v>
          </cell>
          <cell r="H6097">
            <v>0</v>
          </cell>
          <cell r="I6097">
            <v>0</v>
          </cell>
          <cell r="J6097">
            <v>0</v>
          </cell>
          <cell r="K6097">
            <v>0</v>
          </cell>
          <cell r="L6097">
            <v>0</v>
          </cell>
          <cell r="M6097">
            <v>0</v>
          </cell>
          <cell r="N6097">
            <v>0</v>
          </cell>
          <cell r="O6097">
            <v>0</v>
          </cell>
          <cell r="P6097">
            <v>0</v>
          </cell>
          <cell r="Q6097">
            <v>0</v>
          </cell>
          <cell r="R6097">
            <v>0</v>
          </cell>
          <cell r="S6097">
            <v>0</v>
          </cell>
          <cell r="T6097">
            <v>0</v>
          </cell>
        </row>
        <row r="6098">
          <cell r="A6098">
            <v>261</v>
          </cell>
          <cell r="B6098" t="str">
            <v>Acceptances..................................</v>
          </cell>
          <cell r="C6098">
            <v>-9260457100.9599991</v>
          </cell>
          <cell r="D6098">
            <v>-2937899209.73</v>
          </cell>
          <cell r="E6098">
            <v>0</v>
          </cell>
          <cell r="F6098">
            <v>-177849.62</v>
          </cell>
          <cell r="G6098">
            <v>0</v>
          </cell>
          <cell r="H6098">
            <v>0</v>
          </cell>
          <cell r="I6098">
            <v>0</v>
          </cell>
          <cell r="J6098">
            <v>0</v>
          </cell>
          <cell r="K6098">
            <v>0</v>
          </cell>
          <cell r="L6098">
            <v>0</v>
          </cell>
          <cell r="M6098">
            <v>-8117669.5</v>
          </cell>
          <cell r="N6098">
            <v>0</v>
          </cell>
          <cell r="O6098">
            <v>0</v>
          </cell>
          <cell r="P6098">
            <v>0</v>
          </cell>
          <cell r="Q6098">
            <v>0</v>
          </cell>
          <cell r="R6098">
            <v>0</v>
          </cell>
          <cell r="S6098">
            <v>0</v>
          </cell>
          <cell r="T6098">
            <v>-12206651829.809999</v>
          </cell>
        </row>
        <row r="6099">
          <cell r="A6099">
            <v>16010001</v>
          </cell>
          <cell r="B6099" t="str">
            <v>16010001 Acceptances</v>
          </cell>
          <cell r="C6099">
            <v>-9260457100.9599991</v>
          </cell>
          <cell r="D6099">
            <v>-2937899209.73</v>
          </cell>
          <cell r="E6099">
            <v>0</v>
          </cell>
          <cell r="F6099">
            <v>-177849.62</v>
          </cell>
          <cell r="G6099">
            <v>0</v>
          </cell>
          <cell r="H6099">
            <v>0</v>
          </cell>
          <cell r="I6099">
            <v>0</v>
          </cell>
          <cell r="J6099">
            <v>0</v>
          </cell>
          <cell r="K6099">
            <v>0</v>
          </cell>
          <cell r="L6099">
            <v>0</v>
          </cell>
          <cell r="M6099">
            <v>-8117669.5</v>
          </cell>
          <cell r="N6099">
            <v>0</v>
          </cell>
          <cell r="O6099">
            <v>0</v>
          </cell>
          <cell r="P6099">
            <v>0</v>
          </cell>
          <cell r="Q6099">
            <v>0</v>
          </cell>
          <cell r="R6099">
            <v>0</v>
          </cell>
          <cell r="S6099">
            <v>0</v>
          </cell>
          <cell r="T6099">
            <v>-12206651829.809999</v>
          </cell>
        </row>
        <row r="6100">
          <cell r="A6100">
            <v>228</v>
          </cell>
          <cell r="B6100" t="str">
            <v>Others</v>
          </cell>
          <cell r="C6100">
            <v>-11566803407.450001</v>
          </cell>
          <cell r="D6100">
            <v>-2249141049.3400002</v>
          </cell>
          <cell r="E6100">
            <v>-981709879.38</v>
          </cell>
          <cell r="F6100">
            <v>-1118531640.25</v>
          </cell>
          <cell r="G6100">
            <v>-121374929.52</v>
          </cell>
          <cell r="H6100">
            <v>0</v>
          </cell>
          <cell r="I6100">
            <v>0</v>
          </cell>
          <cell r="J6100">
            <v>-13005</v>
          </cell>
          <cell r="K6100">
            <v>0</v>
          </cell>
          <cell r="L6100">
            <v>-26945976.359999999</v>
          </cell>
          <cell r="M6100">
            <v>-89336359.739999995</v>
          </cell>
          <cell r="N6100">
            <v>-14140</v>
          </cell>
          <cell r="O6100">
            <v>0</v>
          </cell>
          <cell r="P6100">
            <v>0</v>
          </cell>
          <cell r="Q6100">
            <v>0</v>
          </cell>
          <cell r="R6100">
            <v>1059</v>
          </cell>
          <cell r="S6100">
            <v>0</v>
          </cell>
          <cell r="T6100">
            <v>-16153869328.040001</v>
          </cell>
        </row>
        <row r="6101">
          <cell r="A6101">
            <v>539</v>
          </cell>
          <cell r="B6101" t="str">
            <v>Other Current Financial Liabilities Carried at Amortised Cost</v>
          </cell>
          <cell r="C6101">
            <v>-11482483441.549999</v>
          </cell>
          <cell r="D6101">
            <v>-2249012456.5900002</v>
          </cell>
          <cell r="E6101">
            <v>-981709879.38</v>
          </cell>
          <cell r="F6101">
            <v>-1118531640.25</v>
          </cell>
          <cell r="G6101">
            <v>-121374929.52</v>
          </cell>
          <cell r="H6101">
            <v>0</v>
          </cell>
          <cell r="I6101">
            <v>0</v>
          </cell>
          <cell r="J6101">
            <v>-13005</v>
          </cell>
          <cell r="K6101">
            <v>0</v>
          </cell>
          <cell r="L6101">
            <v>-26945976.359999999</v>
          </cell>
          <cell r="M6101">
            <v>-89336359.739999995</v>
          </cell>
          <cell r="N6101">
            <v>-14140</v>
          </cell>
          <cell r="O6101">
            <v>0</v>
          </cell>
          <cell r="P6101">
            <v>0</v>
          </cell>
          <cell r="Q6101">
            <v>0</v>
          </cell>
          <cell r="R6101">
            <v>1059</v>
          </cell>
          <cell r="S6101">
            <v>0</v>
          </cell>
          <cell r="T6101">
            <v>-16069420769.389999</v>
          </cell>
        </row>
        <row r="6102">
          <cell r="A6102">
            <v>243</v>
          </cell>
          <cell r="B6102" t="str">
            <v>Provision for Contingencies...............</v>
          </cell>
          <cell r="C6102">
            <v>-5602310.0999999996</v>
          </cell>
          <cell r="D6102">
            <v>0</v>
          </cell>
          <cell r="E6102">
            <v>0</v>
          </cell>
          <cell r="F6102">
            <v>0</v>
          </cell>
          <cell r="G6102">
            <v>0</v>
          </cell>
          <cell r="H6102">
            <v>0</v>
          </cell>
          <cell r="I6102">
            <v>0</v>
          </cell>
          <cell r="J6102">
            <v>0</v>
          </cell>
          <cell r="K6102">
            <v>0</v>
          </cell>
          <cell r="L6102">
            <v>0</v>
          </cell>
          <cell r="M6102">
            <v>0</v>
          </cell>
          <cell r="N6102">
            <v>0</v>
          </cell>
          <cell r="O6102">
            <v>0</v>
          </cell>
          <cell r="P6102">
            <v>0</v>
          </cell>
          <cell r="Q6102">
            <v>0</v>
          </cell>
          <cell r="R6102">
            <v>0</v>
          </cell>
          <cell r="S6102">
            <v>0</v>
          </cell>
          <cell r="T6102">
            <v>-5602310.0999999996</v>
          </cell>
        </row>
        <row r="6103">
          <cell r="A6103">
            <v>17540001</v>
          </cell>
          <cell r="B6103" t="str">
            <v>17540001 Provision For Contingencies</v>
          </cell>
          <cell r="C6103">
            <v>-5602310.0999999996</v>
          </cell>
          <cell r="D6103">
            <v>0</v>
          </cell>
          <cell r="E6103">
            <v>0</v>
          </cell>
          <cell r="F6103">
            <v>0</v>
          </cell>
          <cell r="G6103">
            <v>0</v>
          </cell>
          <cell r="H6103">
            <v>0</v>
          </cell>
          <cell r="I6103">
            <v>0</v>
          </cell>
          <cell r="J6103">
            <v>0</v>
          </cell>
          <cell r="K6103">
            <v>0</v>
          </cell>
          <cell r="L6103">
            <v>0</v>
          </cell>
          <cell r="M6103">
            <v>0</v>
          </cell>
          <cell r="N6103">
            <v>0</v>
          </cell>
          <cell r="O6103">
            <v>0</v>
          </cell>
          <cell r="P6103">
            <v>0</v>
          </cell>
          <cell r="Q6103">
            <v>0</v>
          </cell>
          <cell r="R6103">
            <v>0</v>
          </cell>
          <cell r="S6103">
            <v>0</v>
          </cell>
          <cell r="T6103">
            <v>-5602310.0999999996</v>
          </cell>
        </row>
        <row r="6104">
          <cell r="A6104">
            <v>17540091</v>
          </cell>
          <cell r="B6104" t="str">
            <v>17540091 Provision For Contingencies Adjustment</v>
          </cell>
          <cell r="C6104">
            <v>0</v>
          </cell>
          <cell r="D6104">
            <v>0</v>
          </cell>
          <cell r="E6104">
            <v>0</v>
          </cell>
          <cell r="F6104">
            <v>0</v>
          </cell>
          <cell r="G6104">
            <v>0</v>
          </cell>
          <cell r="H6104">
            <v>0</v>
          </cell>
          <cell r="I6104">
            <v>0</v>
          </cell>
          <cell r="J6104">
            <v>0</v>
          </cell>
          <cell r="K6104">
            <v>0</v>
          </cell>
          <cell r="L6104">
            <v>0</v>
          </cell>
          <cell r="M6104">
            <v>0</v>
          </cell>
          <cell r="N6104">
            <v>0</v>
          </cell>
          <cell r="O6104">
            <v>0</v>
          </cell>
          <cell r="P6104">
            <v>0</v>
          </cell>
          <cell r="Q6104">
            <v>0</v>
          </cell>
          <cell r="R6104">
            <v>0</v>
          </cell>
          <cell r="S6104">
            <v>0</v>
          </cell>
          <cell r="T6104">
            <v>0</v>
          </cell>
        </row>
        <row r="6105">
          <cell r="A6105">
            <v>17540092</v>
          </cell>
          <cell r="B6105" t="str">
            <v>17540092 IFRS-Discounting Adj - Provision for Contingencies</v>
          </cell>
          <cell r="C6105">
            <v>0</v>
          </cell>
          <cell r="D6105">
            <v>0</v>
          </cell>
          <cell r="E6105">
            <v>0</v>
          </cell>
          <cell r="F6105">
            <v>0</v>
          </cell>
          <cell r="G6105">
            <v>0</v>
          </cell>
          <cell r="H6105">
            <v>0</v>
          </cell>
          <cell r="I6105">
            <v>0</v>
          </cell>
          <cell r="J6105">
            <v>0</v>
          </cell>
          <cell r="K6105">
            <v>0</v>
          </cell>
          <cell r="L6105">
            <v>0</v>
          </cell>
          <cell r="M6105">
            <v>0</v>
          </cell>
          <cell r="N6105">
            <v>0</v>
          </cell>
          <cell r="O6105">
            <v>0</v>
          </cell>
          <cell r="P6105">
            <v>0</v>
          </cell>
          <cell r="Q6105">
            <v>0</v>
          </cell>
          <cell r="R6105">
            <v>0</v>
          </cell>
          <cell r="S6105">
            <v>0</v>
          </cell>
          <cell r="T6105">
            <v>0</v>
          </cell>
        </row>
        <row r="6106">
          <cell r="A6106">
            <v>615</v>
          </cell>
          <cell r="B6106" t="str">
            <v>Creditors - Employees</v>
          </cell>
          <cell r="C6106">
            <v>25609681.350000001</v>
          </cell>
          <cell r="D6106">
            <v>-9173731.0500000007</v>
          </cell>
          <cell r="E6106">
            <v>-4846128.9000000004</v>
          </cell>
          <cell r="F6106">
            <v>-171292.72</v>
          </cell>
          <cell r="G6106">
            <v>-1228916.05</v>
          </cell>
          <cell r="H6106">
            <v>0</v>
          </cell>
          <cell r="I6106">
            <v>0</v>
          </cell>
          <cell r="J6106">
            <v>0</v>
          </cell>
          <cell r="K6106">
            <v>0</v>
          </cell>
          <cell r="L6106">
            <v>-427381.16</v>
          </cell>
          <cell r="M6106">
            <v>1681363.55</v>
          </cell>
          <cell r="N6106">
            <v>-1929</v>
          </cell>
          <cell r="O6106">
            <v>0</v>
          </cell>
          <cell r="P6106">
            <v>0</v>
          </cell>
          <cell r="Q6106">
            <v>0</v>
          </cell>
          <cell r="R6106">
            <v>0</v>
          </cell>
          <cell r="S6106">
            <v>0</v>
          </cell>
          <cell r="T6106">
            <v>11441666.02</v>
          </cell>
        </row>
        <row r="6107">
          <cell r="A6107">
            <v>16090001</v>
          </cell>
          <cell r="B6107" t="str">
            <v>16090001 Sundry Creditors - Employees</v>
          </cell>
          <cell r="C6107">
            <v>16980688.050000001</v>
          </cell>
          <cell r="D6107">
            <v>-12494501.890000001</v>
          </cell>
          <cell r="E6107">
            <v>-9651868.9000000004</v>
          </cell>
          <cell r="F6107">
            <v>-1775600.72</v>
          </cell>
          <cell r="G6107">
            <v>-1543862.05</v>
          </cell>
          <cell r="H6107">
            <v>0</v>
          </cell>
          <cell r="I6107">
            <v>0</v>
          </cell>
          <cell r="J6107">
            <v>0</v>
          </cell>
          <cell r="K6107">
            <v>0</v>
          </cell>
          <cell r="L6107">
            <v>-1749451.16</v>
          </cell>
          <cell r="M6107">
            <v>1644363.55</v>
          </cell>
          <cell r="N6107">
            <v>-1929</v>
          </cell>
          <cell r="O6107">
            <v>0</v>
          </cell>
          <cell r="P6107">
            <v>0</v>
          </cell>
          <cell r="Q6107">
            <v>0</v>
          </cell>
          <cell r="R6107">
            <v>0</v>
          </cell>
          <cell r="S6107">
            <v>0</v>
          </cell>
          <cell r="T6107">
            <v>-8592162.1199999992</v>
          </cell>
        </row>
        <row r="6108">
          <cell r="A6108">
            <v>16090901</v>
          </cell>
          <cell r="B6108" t="str">
            <v>16090901 Ind-AS Sundry Creditors-Employees(ESOP Trust Conso</v>
          </cell>
          <cell r="C6108">
            <v>0</v>
          </cell>
          <cell r="D6108">
            <v>0</v>
          </cell>
          <cell r="E6108">
            <v>0</v>
          </cell>
          <cell r="F6108">
            <v>0</v>
          </cell>
          <cell r="G6108">
            <v>0</v>
          </cell>
          <cell r="H6108">
            <v>0</v>
          </cell>
          <cell r="I6108">
            <v>0</v>
          </cell>
          <cell r="J6108">
            <v>0</v>
          </cell>
          <cell r="K6108">
            <v>0</v>
          </cell>
          <cell r="L6108">
            <v>0</v>
          </cell>
          <cell r="M6108">
            <v>0</v>
          </cell>
          <cell r="N6108">
            <v>0</v>
          </cell>
          <cell r="O6108">
            <v>0</v>
          </cell>
          <cell r="P6108">
            <v>0</v>
          </cell>
          <cell r="Q6108">
            <v>0</v>
          </cell>
          <cell r="R6108">
            <v>0</v>
          </cell>
          <cell r="S6108">
            <v>0</v>
          </cell>
          <cell r="T6108">
            <v>0</v>
          </cell>
        </row>
        <row r="6109">
          <cell r="A6109">
            <v>16091000</v>
          </cell>
          <cell r="B6109" t="str">
            <v>16091000 Sundry Creditors - Employees-DP</v>
          </cell>
          <cell r="C6109">
            <v>8628993.3000000007</v>
          </cell>
          <cell r="D6109">
            <v>3320770.84</v>
          </cell>
          <cell r="E6109">
            <v>4805740</v>
          </cell>
          <cell r="F6109">
            <v>1604308</v>
          </cell>
          <cell r="G6109">
            <v>314946</v>
          </cell>
          <cell r="H6109">
            <v>0</v>
          </cell>
          <cell r="I6109">
            <v>0</v>
          </cell>
          <cell r="J6109">
            <v>0</v>
          </cell>
          <cell r="K6109">
            <v>0</v>
          </cell>
          <cell r="L6109">
            <v>1322070</v>
          </cell>
          <cell r="M6109">
            <v>37000</v>
          </cell>
          <cell r="N6109">
            <v>0</v>
          </cell>
          <cell r="O6109">
            <v>0</v>
          </cell>
          <cell r="P6109">
            <v>0</v>
          </cell>
          <cell r="Q6109">
            <v>0</v>
          </cell>
          <cell r="R6109">
            <v>0</v>
          </cell>
          <cell r="S6109">
            <v>0</v>
          </cell>
          <cell r="T6109">
            <v>20033828.140000001</v>
          </cell>
        </row>
        <row r="6110">
          <cell r="A6110">
            <v>488</v>
          </cell>
          <cell r="B6110" t="str">
            <v>Ind-AS Adj Deferred Revenue.................</v>
          </cell>
          <cell r="C6110">
            <v>0</v>
          </cell>
          <cell r="D6110">
            <v>0</v>
          </cell>
          <cell r="E6110">
            <v>0</v>
          </cell>
          <cell r="F6110">
            <v>0</v>
          </cell>
          <cell r="G6110">
            <v>0</v>
          </cell>
          <cell r="H6110">
            <v>0</v>
          </cell>
          <cell r="I6110">
            <v>0</v>
          </cell>
          <cell r="J6110">
            <v>0</v>
          </cell>
          <cell r="K6110">
            <v>0</v>
          </cell>
          <cell r="L6110">
            <v>0</v>
          </cell>
          <cell r="M6110">
            <v>0</v>
          </cell>
          <cell r="N6110">
            <v>0</v>
          </cell>
          <cell r="O6110">
            <v>0</v>
          </cell>
          <cell r="P6110">
            <v>0</v>
          </cell>
          <cell r="Q6110">
            <v>0</v>
          </cell>
          <cell r="R6110">
            <v>0</v>
          </cell>
          <cell r="S6110">
            <v>0</v>
          </cell>
          <cell r="T6110">
            <v>0</v>
          </cell>
        </row>
        <row r="6111">
          <cell r="A6111">
            <v>16550901</v>
          </cell>
          <cell r="B6111" t="str">
            <v>16550901 Ind-AS  Deferred Revenue  (non-financial)......</v>
          </cell>
          <cell r="C6111">
            <v>0</v>
          </cell>
          <cell r="D6111">
            <v>0</v>
          </cell>
          <cell r="E6111">
            <v>0</v>
          </cell>
          <cell r="F6111">
            <v>0</v>
          </cell>
          <cell r="G6111">
            <v>0</v>
          </cell>
          <cell r="H6111">
            <v>0</v>
          </cell>
          <cell r="I6111">
            <v>0</v>
          </cell>
          <cell r="J6111">
            <v>0</v>
          </cell>
          <cell r="K6111">
            <v>0</v>
          </cell>
          <cell r="L6111">
            <v>0</v>
          </cell>
          <cell r="M6111">
            <v>0</v>
          </cell>
          <cell r="N6111">
            <v>0</v>
          </cell>
          <cell r="O6111">
            <v>0</v>
          </cell>
          <cell r="P6111">
            <v>0</v>
          </cell>
          <cell r="Q6111">
            <v>0</v>
          </cell>
          <cell r="R6111">
            <v>0</v>
          </cell>
          <cell r="S6111">
            <v>0</v>
          </cell>
          <cell r="T6111">
            <v>0</v>
          </cell>
        </row>
        <row r="6112">
          <cell r="A6112">
            <v>16560901</v>
          </cell>
          <cell r="B6112" t="str">
            <v>16560901 Ind-AS  Deferred lease incentive  (non-financia</v>
          </cell>
          <cell r="C6112">
            <v>0</v>
          </cell>
          <cell r="D6112">
            <v>0</v>
          </cell>
          <cell r="E6112">
            <v>0</v>
          </cell>
          <cell r="F6112">
            <v>0</v>
          </cell>
          <cell r="G6112">
            <v>0</v>
          </cell>
          <cell r="H6112">
            <v>0</v>
          </cell>
          <cell r="I6112">
            <v>0</v>
          </cell>
          <cell r="J6112">
            <v>0</v>
          </cell>
          <cell r="K6112">
            <v>0</v>
          </cell>
          <cell r="L6112">
            <v>0</v>
          </cell>
          <cell r="M6112">
            <v>0</v>
          </cell>
          <cell r="N6112">
            <v>0</v>
          </cell>
          <cell r="O6112">
            <v>0</v>
          </cell>
          <cell r="P6112">
            <v>0</v>
          </cell>
          <cell r="Q6112">
            <v>0</v>
          </cell>
          <cell r="R6112">
            <v>0</v>
          </cell>
          <cell r="S6112">
            <v>0</v>
          </cell>
          <cell r="T6112">
            <v>0</v>
          </cell>
        </row>
        <row r="6113">
          <cell r="A6113">
            <v>259</v>
          </cell>
          <cell r="B6113" t="str">
            <v>Salaries,Wages,Bonus etc Payable/Provisions..</v>
          </cell>
          <cell r="C6113">
            <v>-4271518215.0799999</v>
          </cell>
          <cell r="D6113">
            <v>-1459595757.3399999</v>
          </cell>
          <cell r="E6113">
            <v>-650818464.29999995</v>
          </cell>
          <cell r="F6113">
            <v>-647733995.19000006</v>
          </cell>
          <cell r="G6113">
            <v>-109273291.18000001</v>
          </cell>
          <cell r="H6113">
            <v>0</v>
          </cell>
          <cell r="I6113">
            <v>0</v>
          </cell>
          <cell r="J6113">
            <v>-13005</v>
          </cell>
          <cell r="K6113">
            <v>0</v>
          </cell>
          <cell r="L6113">
            <v>-1785877.37</v>
          </cell>
          <cell r="M6113">
            <v>-66284576.390000001</v>
          </cell>
          <cell r="N6113">
            <v>-69523</v>
          </cell>
          <cell r="O6113">
            <v>0</v>
          </cell>
          <cell r="P6113">
            <v>0</v>
          </cell>
          <cell r="Q6113">
            <v>0</v>
          </cell>
          <cell r="R6113">
            <v>114144</v>
          </cell>
          <cell r="S6113">
            <v>0</v>
          </cell>
          <cell r="T6113">
            <v>-7206978560.8500004</v>
          </cell>
        </row>
        <row r="6114">
          <cell r="A6114">
            <v>16330001</v>
          </cell>
          <cell r="B6114" t="str">
            <v>16330001 Salary/ Wages Payable</v>
          </cell>
          <cell r="C6114">
            <v>-246262223.90000001</v>
          </cell>
          <cell r="D6114">
            <v>-11040742.52</v>
          </cell>
          <cell r="E6114">
            <v>5688051</v>
          </cell>
          <cell r="F6114">
            <v>-705057.57</v>
          </cell>
          <cell r="G6114">
            <v>-1394414</v>
          </cell>
          <cell r="H6114">
            <v>0</v>
          </cell>
          <cell r="I6114">
            <v>0</v>
          </cell>
          <cell r="J6114">
            <v>-13005</v>
          </cell>
          <cell r="K6114">
            <v>0</v>
          </cell>
          <cell r="L6114">
            <v>-31572</v>
          </cell>
          <cell r="M6114">
            <v>-63916217.049999997</v>
          </cell>
          <cell r="N6114">
            <v>-69523</v>
          </cell>
          <cell r="O6114">
            <v>0</v>
          </cell>
          <cell r="P6114">
            <v>0</v>
          </cell>
          <cell r="Q6114">
            <v>0</v>
          </cell>
          <cell r="R6114">
            <v>114144</v>
          </cell>
          <cell r="S6114">
            <v>0</v>
          </cell>
          <cell r="T6114">
            <v>-317630560.04000002</v>
          </cell>
        </row>
        <row r="6115">
          <cell r="A6115">
            <v>16330002</v>
          </cell>
          <cell r="B6115" t="str">
            <v>16330002 Casual Labour Payable</v>
          </cell>
          <cell r="C6115">
            <v>0</v>
          </cell>
          <cell r="D6115">
            <v>0</v>
          </cell>
          <cell r="E6115">
            <v>-95753586</v>
          </cell>
          <cell r="F6115">
            <v>0</v>
          </cell>
          <cell r="G6115">
            <v>0</v>
          </cell>
          <cell r="H6115">
            <v>0</v>
          </cell>
          <cell r="I6115">
            <v>0</v>
          </cell>
          <cell r="J6115">
            <v>0</v>
          </cell>
          <cell r="K6115">
            <v>0</v>
          </cell>
          <cell r="L6115">
            <v>0</v>
          </cell>
          <cell r="M6115">
            <v>0</v>
          </cell>
          <cell r="N6115">
            <v>0</v>
          </cell>
          <cell r="O6115">
            <v>0</v>
          </cell>
          <cell r="P6115">
            <v>0</v>
          </cell>
          <cell r="Q6115">
            <v>0</v>
          </cell>
          <cell r="R6115">
            <v>0</v>
          </cell>
          <cell r="S6115">
            <v>0</v>
          </cell>
          <cell r="T6115">
            <v>-95753586</v>
          </cell>
        </row>
        <row r="6116">
          <cell r="A6116">
            <v>16330004</v>
          </cell>
          <cell r="B6116" t="str">
            <v>16330004 RTO recovery on CTC Vehicle</v>
          </cell>
          <cell r="C6116">
            <v>0</v>
          </cell>
          <cell r="D6116">
            <v>0</v>
          </cell>
          <cell r="E6116">
            <v>0</v>
          </cell>
          <cell r="F6116">
            <v>-45306</v>
          </cell>
          <cell r="G6116">
            <v>0</v>
          </cell>
          <cell r="H6116">
            <v>0</v>
          </cell>
          <cell r="I6116">
            <v>0</v>
          </cell>
          <cell r="J6116">
            <v>0</v>
          </cell>
          <cell r="K6116">
            <v>0</v>
          </cell>
          <cell r="L6116">
            <v>0</v>
          </cell>
          <cell r="M6116">
            <v>0</v>
          </cell>
          <cell r="N6116">
            <v>0</v>
          </cell>
          <cell r="O6116">
            <v>0</v>
          </cell>
          <cell r="P6116">
            <v>0</v>
          </cell>
          <cell r="Q6116">
            <v>0</v>
          </cell>
          <cell r="R6116">
            <v>0</v>
          </cell>
          <cell r="S6116">
            <v>0</v>
          </cell>
          <cell r="T6116">
            <v>-45306</v>
          </cell>
        </row>
        <row r="6117">
          <cell r="A6117">
            <v>16330005</v>
          </cell>
          <cell r="B6117" t="str">
            <v>16330005 Employee Covid 19 support liability - Current</v>
          </cell>
          <cell r="C6117">
            <v>47216325.090000004</v>
          </cell>
          <cell r="D6117">
            <v>-17385008.02</v>
          </cell>
          <cell r="E6117">
            <v>0</v>
          </cell>
          <cell r="F6117">
            <v>0</v>
          </cell>
          <cell r="G6117">
            <v>0</v>
          </cell>
          <cell r="H6117">
            <v>0</v>
          </cell>
          <cell r="I6117">
            <v>0</v>
          </cell>
          <cell r="J6117">
            <v>0</v>
          </cell>
          <cell r="K6117">
            <v>0</v>
          </cell>
          <cell r="L6117">
            <v>-3475070.37</v>
          </cell>
          <cell r="M6117">
            <v>-1203055</v>
          </cell>
          <cell r="N6117">
            <v>0</v>
          </cell>
          <cell r="O6117">
            <v>0</v>
          </cell>
          <cell r="P6117">
            <v>0</v>
          </cell>
          <cell r="Q6117">
            <v>0</v>
          </cell>
          <cell r="R6117">
            <v>0</v>
          </cell>
          <cell r="S6117">
            <v>0</v>
          </cell>
          <cell r="T6117">
            <v>25153191.699999999</v>
          </cell>
        </row>
        <row r="6118">
          <cell r="A6118">
            <v>16330099</v>
          </cell>
          <cell r="B6118" t="str">
            <v>16330099 Accrued expenses Salary &amp; Wages</v>
          </cell>
          <cell r="C6118">
            <v>-3730398554.1300001</v>
          </cell>
          <cell r="D6118">
            <v>-1145902889.8</v>
          </cell>
          <cell r="E6118">
            <v>-506620793.30000001</v>
          </cell>
          <cell r="F6118">
            <v>-585739710.44000006</v>
          </cell>
          <cell r="G6118">
            <v>-108110897.18000001</v>
          </cell>
          <cell r="H6118">
            <v>0</v>
          </cell>
          <cell r="I6118">
            <v>0</v>
          </cell>
          <cell r="J6118">
            <v>0</v>
          </cell>
          <cell r="K6118">
            <v>0</v>
          </cell>
          <cell r="L6118">
            <v>150000</v>
          </cell>
          <cell r="M6118">
            <v>-136402.34</v>
          </cell>
          <cell r="N6118">
            <v>0</v>
          </cell>
          <cell r="O6118">
            <v>0</v>
          </cell>
          <cell r="P6118">
            <v>0</v>
          </cell>
          <cell r="Q6118">
            <v>0</v>
          </cell>
          <cell r="R6118">
            <v>0</v>
          </cell>
          <cell r="S6118">
            <v>0</v>
          </cell>
          <cell r="T6118">
            <v>-6076759247.1899996</v>
          </cell>
        </row>
        <row r="6119">
          <cell r="A6119">
            <v>16330100</v>
          </cell>
          <cell r="B6119" t="str">
            <v>4*  Accrued Expenses Cash Rewards</v>
          </cell>
          <cell r="C6119">
            <v>-37130506.380000003</v>
          </cell>
          <cell r="D6119">
            <v>-20741237</v>
          </cell>
          <cell r="E6119">
            <v>-7897653</v>
          </cell>
          <cell r="F6119">
            <v>-18318590</v>
          </cell>
          <cell r="G6119">
            <v>475025</v>
          </cell>
          <cell r="H6119">
            <v>0</v>
          </cell>
          <cell r="I6119">
            <v>0</v>
          </cell>
          <cell r="J6119">
            <v>0</v>
          </cell>
          <cell r="K6119">
            <v>0</v>
          </cell>
          <cell r="L6119">
            <v>1570765</v>
          </cell>
          <cell r="M6119">
            <v>540996</v>
          </cell>
          <cell r="N6119">
            <v>0</v>
          </cell>
          <cell r="O6119">
            <v>0</v>
          </cell>
          <cell r="P6119">
            <v>0</v>
          </cell>
          <cell r="Q6119">
            <v>0</v>
          </cell>
          <cell r="R6119">
            <v>0</v>
          </cell>
          <cell r="S6119">
            <v>0</v>
          </cell>
          <cell r="T6119">
            <v>-81501200.379999995</v>
          </cell>
        </row>
        <row r="6120">
          <cell r="A6120">
            <v>16330101</v>
          </cell>
          <cell r="B6120" t="str">
            <v>4*  Accrual Expenses Sha</v>
          </cell>
          <cell r="C6120">
            <v>0</v>
          </cell>
          <cell r="D6120">
            <v>0</v>
          </cell>
          <cell r="E6120">
            <v>0</v>
          </cell>
          <cell r="F6120">
            <v>-41650994.299999997</v>
          </cell>
          <cell r="G6120">
            <v>0</v>
          </cell>
          <cell r="H6120">
            <v>0</v>
          </cell>
          <cell r="I6120">
            <v>0</v>
          </cell>
          <cell r="J6120">
            <v>0</v>
          </cell>
          <cell r="K6120">
            <v>0</v>
          </cell>
          <cell r="L6120">
            <v>0</v>
          </cell>
          <cell r="M6120">
            <v>0</v>
          </cell>
          <cell r="N6120">
            <v>0</v>
          </cell>
          <cell r="O6120">
            <v>0</v>
          </cell>
          <cell r="P6120">
            <v>0</v>
          </cell>
          <cell r="Q6120">
            <v>0</v>
          </cell>
          <cell r="R6120">
            <v>0</v>
          </cell>
          <cell r="S6120">
            <v>0</v>
          </cell>
          <cell r="T6120">
            <v>-41650994.299999997</v>
          </cell>
        </row>
        <row r="6121">
          <cell r="A6121">
            <v>16340001</v>
          </cell>
          <cell r="B6121" t="str">
            <v>16340001 Unpaid Salaries/Wages/Bonus</v>
          </cell>
          <cell r="C6121">
            <v>-38168081.090000004</v>
          </cell>
          <cell r="D6121">
            <v>-2191599</v>
          </cell>
          <cell r="E6121">
            <v>-3614137</v>
          </cell>
          <cell r="F6121">
            <v>0</v>
          </cell>
          <cell r="G6121">
            <v>-207370</v>
          </cell>
          <cell r="H6121">
            <v>0</v>
          </cell>
          <cell r="I6121">
            <v>0</v>
          </cell>
          <cell r="J6121">
            <v>0</v>
          </cell>
          <cell r="K6121">
            <v>0</v>
          </cell>
          <cell r="L6121">
            <v>0</v>
          </cell>
          <cell r="M6121">
            <v>-1569898</v>
          </cell>
          <cell r="N6121">
            <v>0</v>
          </cell>
          <cell r="O6121">
            <v>0</v>
          </cell>
          <cell r="P6121">
            <v>0</v>
          </cell>
          <cell r="Q6121">
            <v>0</v>
          </cell>
          <cell r="R6121">
            <v>0</v>
          </cell>
          <cell r="S6121">
            <v>0</v>
          </cell>
          <cell r="T6121">
            <v>-45751085.090000004</v>
          </cell>
        </row>
        <row r="6122">
          <cell r="A6122">
            <v>16360001</v>
          </cell>
          <cell r="B6122" t="str">
            <v>16360001 Provision For Bonus</v>
          </cell>
          <cell r="C6122">
            <v>-266030167.44999999</v>
          </cell>
          <cell r="D6122">
            <v>-262334281</v>
          </cell>
          <cell r="E6122">
            <v>-42620346</v>
          </cell>
          <cell r="F6122">
            <v>-1274336.8799999999</v>
          </cell>
          <cell r="G6122">
            <v>-35635</v>
          </cell>
          <cell r="H6122">
            <v>0</v>
          </cell>
          <cell r="I6122">
            <v>0</v>
          </cell>
          <cell r="J6122">
            <v>0</v>
          </cell>
          <cell r="K6122">
            <v>0</v>
          </cell>
          <cell r="L6122">
            <v>0</v>
          </cell>
          <cell r="M6122">
            <v>0</v>
          </cell>
          <cell r="N6122">
            <v>0</v>
          </cell>
          <cell r="O6122">
            <v>0</v>
          </cell>
          <cell r="P6122">
            <v>0</v>
          </cell>
          <cell r="Q6122">
            <v>0</v>
          </cell>
          <cell r="R6122">
            <v>0</v>
          </cell>
          <cell r="S6122">
            <v>0</v>
          </cell>
          <cell r="T6122">
            <v>-572294766.33000004</v>
          </cell>
        </row>
        <row r="6123">
          <cell r="A6123">
            <v>16450007</v>
          </cell>
          <cell r="B6123" t="str">
            <v>16450007 Commission Payable # Directors</v>
          </cell>
          <cell r="C6123">
            <v>0</v>
          </cell>
          <cell r="D6123">
            <v>0</v>
          </cell>
          <cell r="E6123">
            <v>0</v>
          </cell>
          <cell r="F6123">
            <v>0</v>
          </cell>
          <cell r="G6123">
            <v>0</v>
          </cell>
          <cell r="H6123">
            <v>0</v>
          </cell>
          <cell r="I6123">
            <v>0</v>
          </cell>
          <cell r="J6123">
            <v>0</v>
          </cell>
          <cell r="K6123">
            <v>0</v>
          </cell>
          <cell r="L6123">
            <v>0</v>
          </cell>
          <cell r="M6123">
            <v>0</v>
          </cell>
          <cell r="N6123">
            <v>0</v>
          </cell>
          <cell r="O6123">
            <v>0</v>
          </cell>
          <cell r="P6123">
            <v>0</v>
          </cell>
          <cell r="Q6123">
            <v>0</v>
          </cell>
          <cell r="R6123">
            <v>0</v>
          </cell>
          <cell r="S6123">
            <v>0</v>
          </cell>
          <cell r="T6123">
            <v>0</v>
          </cell>
        </row>
        <row r="6124">
          <cell r="A6124">
            <v>17530002</v>
          </cell>
          <cell r="B6124" t="str">
            <v>17530002 VRS Pension - Current</v>
          </cell>
          <cell r="C6124">
            <v>0.78</v>
          </cell>
          <cell r="D6124">
            <v>0</v>
          </cell>
          <cell r="E6124">
            <v>0</v>
          </cell>
          <cell r="F6124">
            <v>0</v>
          </cell>
          <cell r="G6124">
            <v>0</v>
          </cell>
          <cell r="H6124">
            <v>0</v>
          </cell>
          <cell r="I6124">
            <v>0</v>
          </cell>
          <cell r="J6124">
            <v>0</v>
          </cell>
          <cell r="K6124">
            <v>0</v>
          </cell>
          <cell r="L6124">
            <v>0</v>
          </cell>
          <cell r="M6124">
            <v>0</v>
          </cell>
          <cell r="N6124">
            <v>0</v>
          </cell>
          <cell r="O6124">
            <v>0</v>
          </cell>
          <cell r="P6124">
            <v>0</v>
          </cell>
          <cell r="Q6124">
            <v>0</v>
          </cell>
          <cell r="R6124">
            <v>0</v>
          </cell>
          <cell r="S6124">
            <v>0</v>
          </cell>
          <cell r="T6124">
            <v>0.78</v>
          </cell>
        </row>
        <row r="6125">
          <cell r="A6125">
            <v>16440098</v>
          </cell>
          <cell r="B6125" t="str">
            <v>16440098 Accrued Exp. (Perf. Pay &amp; Ex-Gratia) Adj</v>
          </cell>
          <cell r="C6125">
            <v>-745008</v>
          </cell>
          <cell r="D6125">
            <v>0</v>
          </cell>
          <cell r="E6125">
            <v>0</v>
          </cell>
          <cell r="F6125">
            <v>0</v>
          </cell>
          <cell r="G6125">
            <v>0</v>
          </cell>
          <cell r="H6125">
            <v>0</v>
          </cell>
          <cell r="I6125">
            <v>0</v>
          </cell>
          <cell r="J6125">
            <v>0</v>
          </cell>
          <cell r="K6125">
            <v>0</v>
          </cell>
          <cell r="L6125">
            <v>0</v>
          </cell>
          <cell r="M6125">
            <v>0</v>
          </cell>
          <cell r="N6125">
            <v>0</v>
          </cell>
          <cell r="O6125">
            <v>0</v>
          </cell>
          <cell r="P6125">
            <v>0</v>
          </cell>
          <cell r="Q6125">
            <v>0</v>
          </cell>
          <cell r="R6125">
            <v>0</v>
          </cell>
          <cell r="S6125">
            <v>0</v>
          </cell>
          <cell r="T6125">
            <v>-745008</v>
          </cell>
        </row>
        <row r="6126">
          <cell r="A6126">
            <v>234</v>
          </cell>
          <cell r="B6126" t="str">
            <v>Creditors - Finance..........................</v>
          </cell>
          <cell r="C6126">
            <v>0</v>
          </cell>
          <cell r="D6126">
            <v>-489708.6</v>
          </cell>
          <cell r="E6126">
            <v>0</v>
          </cell>
          <cell r="F6126">
            <v>-447606.5</v>
          </cell>
          <cell r="G6126">
            <v>0</v>
          </cell>
          <cell r="H6126">
            <v>0</v>
          </cell>
          <cell r="I6126">
            <v>0</v>
          </cell>
          <cell r="J6126">
            <v>0</v>
          </cell>
          <cell r="K6126">
            <v>0</v>
          </cell>
          <cell r="L6126">
            <v>0</v>
          </cell>
          <cell r="M6126">
            <v>0</v>
          </cell>
          <cell r="N6126">
            <v>0</v>
          </cell>
          <cell r="O6126">
            <v>0</v>
          </cell>
          <cell r="P6126">
            <v>0</v>
          </cell>
          <cell r="Q6126">
            <v>0</v>
          </cell>
          <cell r="R6126">
            <v>0</v>
          </cell>
          <cell r="S6126">
            <v>0</v>
          </cell>
          <cell r="T6126">
            <v>-937315.1</v>
          </cell>
        </row>
        <row r="6127">
          <cell r="A6127">
            <v>16070001</v>
          </cell>
          <cell r="B6127" t="str">
            <v>16070001 Sundry Creditors - Finance</v>
          </cell>
          <cell r="C6127">
            <v>0</v>
          </cell>
          <cell r="D6127">
            <v>0</v>
          </cell>
          <cell r="E6127">
            <v>0</v>
          </cell>
          <cell r="F6127">
            <v>0</v>
          </cell>
          <cell r="G6127">
            <v>0</v>
          </cell>
          <cell r="H6127">
            <v>0</v>
          </cell>
          <cell r="I6127">
            <v>0</v>
          </cell>
          <cell r="J6127">
            <v>0</v>
          </cell>
          <cell r="K6127">
            <v>0</v>
          </cell>
          <cell r="L6127">
            <v>0</v>
          </cell>
          <cell r="M6127">
            <v>0</v>
          </cell>
          <cell r="N6127">
            <v>0</v>
          </cell>
          <cell r="O6127">
            <v>0</v>
          </cell>
          <cell r="P6127">
            <v>0</v>
          </cell>
          <cell r="Q6127">
            <v>0</v>
          </cell>
          <cell r="R6127">
            <v>0</v>
          </cell>
          <cell r="S6127">
            <v>0</v>
          </cell>
          <cell r="T6127">
            <v>0</v>
          </cell>
        </row>
        <row r="6128">
          <cell r="A6128">
            <v>16100002</v>
          </cell>
          <cell r="B6128" t="str">
            <v>16100002 Technical Clearing account – CFM</v>
          </cell>
          <cell r="C6128">
            <v>0</v>
          </cell>
          <cell r="D6128">
            <v>0</v>
          </cell>
          <cell r="E6128">
            <v>0</v>
          </cell>
          <cell r="F6128">
            <v>0</v>
          </cell>
          <cell r="G6128">
            <v>0</v>
          </cell>
          <cell r="H6128">
            <v>0</v>
          </cell>
          <cell r="I6128">
            <v>0</v>
          </cell>
          <cell r="J6128">
            <v>0</v>
          </cell>
          <cell r="K6128">
            <v>0</v>
          </cell>
          <cell r="L6128">
            <v>0</v>
          </cell>
          <cell r="M6128">
            <v>0</v>
          </cell>
          <cell r="N6128">
            <v>0</v>
          </cell>
          <cell r="O6128">
            <v>0</v>
          </cell>
          <cell r="P6128">
            <v>0</v>
          </cell>
          <cell r="Q6128">
            <v>0</v>
          </cell>
          <cell r="R6128">
            <v>0</v>
          </cell>
          <cell r="S6128">
            <v>0</v>
          </cell>
          <cell r="T6128">
            <v>0</v>
          </cell>
        </row>
        <row r="6129">
          <cell r="A6129">
            <v>16100006</v>
          </cell>
          <cell r="B6129" t="str">
            <v>16100006 Foreign Travel Advance Clearing account</v>
          </cell>
          <cell r="C6129">
            <v>0</v>
          </cell>
          <cell r="D6129">
            <v>-489708.6</v>
          </cell>
          <cell r="E6129">
            <v>0</v>
          </cell>
          <cell r="F6129">
            <v>-220230.84</v>
          </cell>
          <cell r="G6129">
            <v>0</v>
          </cell>
          <cell r="H6129">
            <v>0</v>
          </cell>
          <cell r="I6129">
            <v>0</v>
          </cell>
          <cell r="J6129">
            <v>0</v>
          </cell>
          <cell r="K6129">
            <v>0</v>
          </cell>
          <cell r="L6129">
            <v>0</v>
          </cell>
          <cell r="M6129">
            <v>0</v>
          </cell>
          <cell r="N6129">
            <v>0</v>
          </cell>
          <cell r="O6129">
            <v>0</v>
          </cell>
          <cell r="P6129">
            <v>0</v>
          </cell>
          <cell r="Q6129">
            <v>0</v>
          </cell>
          <cell r="R6129">
            <v>0</v>
          </cell>
          <cell r="S6129">
            <v>0</v>
          </cell>
          <cell r="T6129">
            <v>-709939.44</v>
          </cell>
        </row>
        <row r="6130">
          <cell r="A6130">
            <v>16100101</v>
          </cell>
          <cell r="B6130" t="str">
            <v>16100101 Loan Repayable - Cfm</v>
          </cell>
          <cell r="C6130">
            <v>0</v>
          </cell>
          <cell r="D6130">
            <v>0</v>
          </cell>
          <cell r="E6130">
            <v>0</v>
          </cell>
          <cell r="F6130">
            <v>0</v>
          </cell>
          <cell r="G6130">
            <v>0</v>
          </cell>
          <cell r="H6130">
            <v>0</v>
          </cell>
          <cell r="I6130">
            <v>0</v>
          </cell>
          <cell r="J6130">
            <v>0</v>
          </cell>
          <cell r="K6130">
            <v>0</v>
          </cell>
          <cell r="L6130">
            <v>0</v>
          </cell>
          <cell r="M6130">
            <v>0</v>
          </cell>
          <cell r="N6130">
            <v>0</v>
          </cell>
          <cell r="O6130">
            <v>0</v>
          </cell>
          <cell r="P6130">
            <v>0</v>
          </cell>
          <cell r="Q6130">
            <v>0</v>
          </cell>
          <cell r="R6130">
            <v>0</v>
          </cell>
          <cell r="S6130">
            <v>0</v>
          </cell>
          <cell r="T6130">
            <v>0</v>
          </cell>
        </row>
        <row r="6131">
          <cell r="A6131">
            <v>16450101</v>
          </cell>
          <cell r="B6131" t="str">
            <v>16450101 Investment Payable - Cfm</v>
          </cell>
          <cell r="C6131">
            <v>0</v>
          </cell>
          <cell r="D6131">
            <v>0</v>
          </cell>
          <cell r="E6131">
            <v>0</v>
          </cell>
          <cell r="F6131">
            <v>-227374.66</v>
          </cell>
          <cell r="G6131">
            <v>0</v>
          </cell>
          <cell r="H6131">
            <v>0</v>
          </cell>
          <cell r="I6131">
            <v>0</v>
          </cell>
          <cell r="J6131">
            <v>0</v>
          </cell>
          <cell r="K6131">
            <v>0</v>
          </cell>
          <cell r="L6131">
            <v>0</v>
          </cell>
          <cell r="M6131">
            <v>0</v>
          </cell>
          <cell r="N6131">
            <v>0</v>
          </cell>
          <cell r="O6131">
            <v>0</v>
          </cell>
          <cell r="P6131">
            <v>0</v>
          </cell>
          <cell r="Q6131">
            <v>0</v>
          </cell>
          <cell r="R6131">
            <v>0</v>
          </cell>
          <cell r="S6131">
            <v>0</v>
          </cell>
          <cell r="T6131">
            <v>-227374.66</v>
          </cell>
        </row>
        <row r="6132">
          <cell r="A6132">
            <v>16450902</v>
          </cell>
          <cell r="B6132" t="str">
            <v>16450902 IND AS Adjustment For CFM Investment Payable</v>
          </cell>
          <cell r="C6132">
            <v>0</v>
          </cell>
          <cell r="D6132">
            <v>0</v>
          </cell>
          <cell r="E6132">
            <v>0</v>
          </cell>
          <cell r="F6132">
            <v>0</v>
          </cell>
          <cell r="G6132">
            <v>0</v>
          </cell>
          <cell r="H6132">
            <v>0</v>
          </cell>
          <cell r="I6132">
            <v>0</v>
          </cell>
          <cell r="J6132">
            <v>0</v>
          </cell>
          <cell r="K6132">
            <v>0</v>
          </cell>
          <cell r="L6132">
            <v>0</v>
          </cell>
          <cell r="M6132">
            <v>0</v>
          </cell>
          <cell r="N6132">
            <v>0</v>
          </cell>
          <cell r="O6132">
            <v>0</v>
          </cell>
          <cell r="P6132">
            <v>0</v>
          </cell>
          <cell r="Q6132">
            <v>0</v>
          </cell>
          <cell r="R6132">
            <v>0</v>
          </cell>
          <cell r="S6132">
            <v>0</v>
          </cell>
          <cell r="T6132">
            <v>0</v>
          </cell>
        </row>
        <row r="6133">
          <cell r="A6133">
            <v>16450904</v>
          </cell>
          <cell r="B6133" t="str">
            <v>16450904 Ind AS Investment Payable – Cfm (Sync)</v>
          </cell>
          <cell r="C6133">
            <v>0</v>
          </cell>
          <cell r="D6133">
            <v>0</v>
          </cell>
          <cell r="E6133">
            <v>0</v>
          </cell>
          <cell r="F6133">
            <v>0</v>
          </cell>
          <cell r="G6133">
            <v>0</v>
          </cell>
          <cell r="H6133">
            <v>0</v>
          </cell>
          <cell r="I6133">
            <v>0</v>
          </cell>
          <cell r="J6133">
            <v>0</v>
          </cell>
          <cell r="K6133">
            <v>0</v>
          </cell>
          <cell r="L6133">
            <v>0</v>
          </cell>
          <cell r="M6133">
            <v>0</v>
          </cell>
          <cell r="N6133">
            <v>0</v>
          </cell>
          <cell r="O6133">
            <v>0</v>
          </cell>
          <cell r="P6133">
            <v>0</v>
          </cell>
          <cell r="Q6133">
            <v>0</v>
          </cell>
          <cell r="R6133">
            <v>0</v>
          </cell>
          <cell r="S6133">
            <v>0</v>
          </cell>
          <cell r="T6133">
            <v>0</v>
          </cell>
        </row>
        <row r="6134">
          <cell r="A6134">
            <v>16450909</v>
          </cell>
          <cell r="B6134" t="str">
            <v>16450909 IND-AS Loan - repayable - CFM</v>
          </cell>
          <cell r="C6134">
            <v>0</v>
          </cell>
          <cell r="D6134">
            <v>0</v>
          </cell>
          <cell r="E6134">
            <v>0</v>
          </cell>
          <cell r="F6134">
            <v>0</v>
          </cell>
          <cell r="G6134">
            <v>0</v>
          </cell>
          <cell r="H6134">
            <v>0</v>
          </cell>
          <cell r="I6134">
            <v>0</v>
          </cell>
          <cell r="J6134">
            <v>0</v>
          </cell>
          <cell r="K6134">
            <v>0</v>
          </cell>
          <cell r="L6134">
            <v>0</v>
          </cell>
          <cell r="M6134">
            <v>0</v>
          </cell>
          <cell r="N6134">
            <v>0</v>
          </cell>
          <cell r="O6134">
            <v>0</v>
          </cell>
          <cell r="P6134">
            <v>0</v>
          </cell>
          <cell r="Q6134">
            <v>0</v>
          </cell>
          <cell r="R6134">
            <v>0</v>
          </cell>
          <cell r="S6134">
            <v>0</v>
          </cell>
          <cell r="T6134">
            <v>0</v>
          </cell>
        </row>
        <row r="6135">
          <cell r="A6135">
            <v>16460101</v>
          </cell>
          <cell r="B6135" t="str">
            <v>16460101 Interest Payble - Cfm</v>
          </cell>
          <cell r="C6135">
            <v>0</v>
          </cell>
          <cell r="D6135">
            <v>0</v>
          </cell>
          <cell r="E6135">
            <v>0</v>
          </cell>
          <cell r="F6135">
            <v>-1</v>
          </cell>
          <cell r="G6135">
            <v>0</v>
          </cell>
          <cell r="H6135">
            <v>0</v>
          </cell>
          <cell r="I6135">
            <v>0</v>
          </cell>
          <cell r="J6135">
            <v>0</v>
          </cell>
          <cell r="K6135">
            <v>0</v>
          </cell>
          <cell r="L6135">
            <v>0</v>
          </cell>
          <cell r="M6135">
            <v>0</v>
          </cell>
          <cell r="N6135">
            <v>0</v>
          </cell>
          <cell r="O6135">
            <v>0</v>
          </cell>
          <cell r="P6135">
            <v>0</v>
          </cell>
          <cell r="Q6135">
            <v>0</v>
          </cell>
          <cell r="R6135">
            <v>0</v>
          </cell>
          <cell r="S6135">
            <v>0</v>
          </cell>
          <cell r="T6135">
            <v>-1</v>
          </cell>
        </row>
        <row r="6136">
          <cell r="A6136">
            <v>16460901</v>
          </cell>
          <cell r="B6136" t="str">
            <v>16460901 Ind AS Interest Payble – Cfm (Sync)</v>
          </cell>
          <cell r="C6136">
            <v>0</v>
          </cell>
          <cell r="D6136">
            <v>0</v>
          </cell>
          <cell r="E6136">
            <v>0</v>
          </cell>
          <cell r="F6136">
            <v>0</v>
          </cell>
          <cell r="G6136">
            <v>0</v>
          </cell>
          <cell r="H6136">
            <v>0</v>
          </cell>
          <cell r="I6136">
            <v>0</v>
          </cell>
          <cell r="J6136">
            <v>0</v>
          </cell>
          <cell r="K6136">
            <v>0</v>
          </cell>
          <cell r="L6136">
            <v>0</v>
          </cell>
          <cell r="M6136">
            <v>0</v>
          </cell>
          <cell r="N6136">
            <v>0</v>
          </cell>
          <cell r="O6136">
            <v>0</v>
          </cell>
          <cell r="P6136">
            <v>0</v>
          </cell>
          <cell r="Q6136">
            <v>0</v>
          </cell>
          <cell r="R6136">
            <v>0</v>
          </cell>
          <cell r="S6136">
            <v>0</v>
          </cell>
          <cell r="T6136">
            <v>0</v>
          </cell>
        </row>
        <row r="6137">
          <cell r="A6137">
            <v>16071000</v>
          </cell>
          <cell r="B6137" t="str">
            <v>16071000 Sundry Creditors - Finance-DP</v>
          </cell>
          <cell r="C6137">
            <v>0</v>
          </cell>
          <cell r="D6137">
            <v>0</v>
          </cell>
          <cell r="E6137">
            <v>0</v>
          </cell>
          <cell r="F6137">
            <v>0</v>
          </cell>
          <cell r="G6137">
            <v>0</v>
          </cell>
          <cell r="H6137">
            <v>0</v>
          </cell>
          <cell r="I6137">
            <v>0</v>
          </cell>
          <cell r="J6137">
            <v>0</v>
          </cell>
          <cell r="K6137">
            <v>0</v>
          </cell>
          <cell r="L6137">
            <v>0</v>
          </cell>
          <cell r="M6137">
            <v>0</v>
          </cell>
          <cell r="N6137">
            <v>0</v>
          </cell>
          <cell r="O6137">
            <v>0</v>
          </cell>
          <cell r="P6137">
            <v>0</v>
          </cell>
          <cell r="Q6137">
            <v>0</v>
          </cell>
          <cell r="R6137">
            <v>0</v>
          </cell>
          <cell r="S6137">
            <v>0</v>
          </cell>
          <cell r="T6137">
            <v>0</v>
          </cell>
        </row>
        <row r="6138">
          <cell r="A6138">
            <v>16072000</v>
          </cell>
          <cell r="B6138" t="str">
            <v>16072000 Sundry Creditors - Finance-DP Request</v>
          </cell>
          <cell r="C6138">
            <v>0</v>
          </cell>
          <cell r="D6138">
            <v>0</v>
          </cell>
          <cell r="E6138">
            <v>0</v>
          </cell>
          <cell r="F6138">
            <v>0</v>
          </cell>
          <cell r="G6138">
            <v>0</v>
          </cell>
          <cell r="H6138">
            <v>0</v>
          </cell>
          <cell r="I6138">
            <v>0</v>
          </cell>
          <cell r="J6138">
            <v>0</v>
          </cell>
          <cell r="K6138">
            <v>0</v>
          </cell>
          <cell r="L6138">
            <v>0</v>
          </cell>
          <cell r="M6138">
            <v>0</v>
          </cell>
          <cell r="N6138">
            <v>0</v>
          </cell>
          <cell r="O6138">
            <v>0</v>
          </cell>
          <cell r="P6138">
            <v>0</v>
          </cell>
          <cell r="Q6138">
            <v>0</v>
          </cell>
          <cell r="R6138">
            <v>0</v>
          </cell>
          <cell r="S6138">
            <v>0</v>
          </cell>
          <cell r="T6138">
            <v>0</v>
          </cell>
        </row>
        <row r="6139">
          <cell r="A6139">
            <v>244</v>
          </cell>
          <cell r="B6139" t="str">
            <v>Creditors - Capex (Current)..................</v>
          </cell>
          <cell r="C6139">
            <v>-5093254501.0500002</v>
          </cell>
          <cell r="D6139">
            <v>-453966192.20999998</v>
          </cell>
          <cell r="E6139">
            <v>-311888817.88</v>
          </cell>
          <cell r="F6139">
            <v>-24766138.66</v>
          </cell>
          <cell r="G6139">
            <v>-6429392.29</v>
          </cell>
          <cell r="H6139">
            <v>0</v>
          </cell>
          <cell r="I6139">
            <v>0</v>
          </cell>
          <cell r="J6139">
            <v>0</v>
          </cell>
          <cell r="K6139">
            <v>0</v>
          </cell>
          <cell r="L6139">
            <v>-16922090.350000001</v>
          </cell>
          <cell r="M6139">
            <v>-19881574.23</v>
          </cell>
          <cell r="N6139">
            <v>57312</v>
          </cell>
          <cell r="O6139">
            <v>0</v>
          </cell>
          <cell r="P6139">
            <v>0</v>
          </cell>
          <cell r="Q6139">
            <v>0</v>
          </cell>
          <cell r="R6139">
            <v>0</v>
          </cell>
          <cell r="S6139">
            <v>0</v>
          </cell>
          <cell r="T6139">
            <v>-5927051394.6700001</v>
          </cell>
        </row>
        <row r="6140">
          <cell r="A6140">
            <v>16050001</v>
          </cell>
          <cell r="B6140" t="str">
            <v>16050001 Sundry Creditors - Capex Local</v>
          </cell>
          <cell r="C6140">
            <v>-5404452430.4200001</v>
          </cell>
          <cell r="D6140">
            <v>-3402416545.5599999</v>
          </cell>
          <cell r="E6140">
            <v>-304610197.48000002</v>
          </cell>
          <cell r="F6140">
            <v>-95154632.939999998</v>
          </cell>
          <cell r="G6140">
            <v>-14614854.960000001</v>
          </cell>
          <cell r="H6140">
            <v>0</v>
          </cell>
          <cell r="I6140">
            <v>0</v>
          </cell>
          <cell r="J6140">
            <v>0</v>
          </cell>
          <cell r="K6140">
            <v>0</v>
          </cell>
          <cell r="L6140">
            <v>-14589534.33</v>
          </cell>
          <cell r="M6140">
            <v>-43168434.789999999</v>
          </cell>
          <cell r="N6140">
            <v>57312</v>
          </cell>
          <cell r="O6140">
            <v>0</v>
          </cell>
          <cell r="P6140">
            <v>0</v>
          </cell>
          <cell r="Q6140">
            <v>0</v>
          </cell>
          <cell r="R6140">
            <v>0</v>
          </cell>
          <cell r="S6140">
            <v>0</v>
          </cell>
          <cell r="T6140">
            <v>-9278949318.4799995</v>
          </cell>
        </row>
        <row r="6141">
          <cell r="A6141">
            <v>16050002</v>
          </cell>
          <cell r="B6141" t="str">
            <v>16050002 Sundry Creditors - Capex Import</v>
          </cell>
          <cell r="C6141">
            <v>2039160682.1800001</v>
          </cell>
          <cell r="D6141">
            <v>-3559403.3</v>
          </cell>
          <cell r="E6141">
            <v>-8688367.1400000006</v>
          </cell>
          <cell r="F6141">
            <v>0</v>
          </cell>
          <cell r="G6141">
            <v>0</v>
          </cell>
          <cell r="H6141">
            <v>0</v>
          </cell>
          <cell r="I6141">
            <v>0</v>
          </cell>
          <cell r="J6141">
            <v>0</v>
          </cell>
          <cell r="K6141">
            <v>0</v>
          </cell>
          <cell r="L6141">
            <v>0</v>
          </cell>
          <cell r="M6141">
            <v>0</v>
          </cell>
          <cell r="N6141">
            <v>0</v>
          </cell>
          <cell r="O6141">
            <v>0</v>
          </cell>
          <cell r="P6141">
            <v>0</v>
          </cell>
          <cell r="Q6141">
            <v>0</v>
          </cell>
          <cell r="R6141">
            <v>0</v>
          </cell>
          <cell r="S6141">
            <v>0</v>
          </cell>
          <cell r="T6141">
            <v>2026912911.74</v>
          </cell>
        </row>
        <row r="6142">
          <cell r="A6142">
            <v>16051000</v>
          </cell>
          <cell r="B6142" t="str">
            <v>16051000 Sundry Creditors - Capex Local-DP</v>
          </cell>
          <cell r="C6142">
            <v>8507411064.4700003</v>
          </cell>
          <cell r="D6142">
            <v>5723873501.8999996</v>
          </cell>
          <cell r="E6142">
            <v>162229923.12</v>
          </cell>
          <cell r="F6142">
            <v>67101122.82</v>
          </cell>
          <cell r="G6142">
            <v>16177086.109999999</v>
          </cell>
          <cell r="H6142">
            <v>0</v>
          </cell>
          <cell r="I6142">
            <v>0</v>
          </cell>
          <cell r="J6142">
            <v>0</v>
          </cell>
          <cell r="K6142">
            <v>0</v>
          </cell>
          <cell r="L6142">
            <v>4933164.9800000004</v>
          </cell>
          <cell r="M6142">
            <v>34828101.93</v>
          </cell>
          <cell r="N6142">
            <v>0</v>
          </cell>
          <cell r="O6142">
            <v>0</v>
          </cell>
          <cell r="P6142">
            <v>0</v>
          </cell>
          <cell r="Q6142">
            <v>0</v>
          </cell>
          <cell r="R6142">
            <v>0</v>
          </cell>
          <cell r="S6142">
            <v>0</v>
          </cell>
          <cell r="T6142">
            <v>14516553965.33</v>
          </cell>
        </row>
        <row r="6143">
          <cell r="A6143">
            <v>16051001</v>
          </cell>
          <cell r="B6143" t="str">
            <v>16051001 Sundry Creditors - Capex Import-DP</v>
          </cell>
          <cell r="C6143">
            <v>157113666.66999999</v>
          </cell>
          <cell r="D6143">
            <v>29500239.359999999</v>
          </cell>
          <cell r="E6143">
            <v>4772950.7699999996</v>
          </cell>
          <cell r="F6143">
            <v>0</v>
          </cell>
          <cell r="G6143">
            <v>0</v>
          </cell>
          <cell r="H6143">
            <v>0</v>
          </cell>
          <cell r="I6143">
            <v>0</v>
          </cell>
          <cell r="J6143">
            <v>0</v>
          </cell>
          <cell r="K6143">
            <v>0</v>
          </cell>
          <cell r="L6143">
            <v>0</v>
          </cell>
          <cell r="M6143">
            <v>0</v>
          </cell>
          <cell r="N6143">
            <v>0</v>
          </cell>
          <cell r="O6143">
            <v>0</v>
          </cell>
          <cell r="P6143">
            <v>0</v>
          </cell>
          <cell r="Q6143">
            <v>0</v>
          </cell>
          <cell r="R6143">
            <v>0</v>
          </cell>
          <cell r="S6143">
            <v>0</v>
          </cell>
          <cell r="T6143">
            <v>191386856.80000001</v>
          </cell>
        </row>
        <row r="6144">
          <cell r="A6144">
            <v>16052000</v>
          </cell>
          <cell r="B6144" t="str">
            <v>16052000 Sundry Creditors - Capex Local-DP Request</v>
          </cell>
          <cell r="C6144">
            <v>0</v>
          </cell>
          <cell r="D6144">
            <v>0</v>
          </cell>
          <cell r="E6144">
            <v>0</v>
          </cell>
          <cell r="F6144">
            <v>0</v>
          </cell>
          <cell r="G6144">
            <v>0</v>
          </cell>
          <cell r="H6144">
            <v>0</v>
          </cell>
          <cell r="I6144">
            <v>0</v>
          </cell>
          <cell r="J6144">
            <v>0</v>
          </cell>
          <cell r="K6144">
            <v>0</v>
          </cell>
          <cell r="L6144">
            <v>0</v>
          </cell>
          <cell r="M6144">
            <v>0</v>
          </cell>
          <cell r="N6144">
            <v>0</v>
          </cell>
          <cell r="O6144">
            <v>0</v>
          </cell>
          <cell r="P6144">
            <v>0</v>
          </cell>
          <cell r="Q6144">
            <v>0</v>
          </cell>
          <cell r="R6144">
            <v>0</v>
          </cell>
          <cell r="S6144">
            <v>0</v>
          </cell>
          <cell r="T6144">
            <v>0</v>
          </cell>
        </row>
        <row r="6145">
          <cell r="A6145">
            <v>16052001</v>
          </cell>
          <cell r="B6145" t="str">
            <v>16052001 Sundry Creditors - Capex Import-DP request</v>
          </cell>
          <cell r="C6145">
            <v>0</v>
          </cell>
          <cell r="D6145">
            <v>0</v>
          </cell>
          <cell r="E6145">
            <v>0</v>
          </cell>
          <cell r="F6145">
            <v>0</v>
          </cell>
          <cell r="G6145">
            <v>0</v>
          </cell>
          <cell r="H6145">
            <v>0</v>
          </cell>
          <cell r="I6145">
            <v>0</v>
          </cell>
          <cell r="J6145">
            <v>0</v>
          </cell>
          <cell r="K6145">
            <v>0</v>
          </cell>
          <cell r="L6145">
            <v>0</v>
          </cell>
          <cell r="M6145">
            <v>0</v>
          </cell>
          <cell r="N6145">
            <v>0</v>
          </cell>
          <cell r="O6145">
            <v>0</v>
          </cell>
          <cell r="P6145">
            <v>0</v>
          </cell>
          <cell r="Q6145">
            <v>0</v>
          </cell>
          <cell r="R6145">
            <v>0</v>
          </cell>
          <cell r="S6145">
            <v>0</v>
          </cell>
          <cell r="T6145">
            <v>0</v>
          </cell>
        </row>
        <row r="6146">
          <cell r="A6146">
            <v>16200002</v>
          </cell>
          <cell r="B6146" t="str">
            <v>16200002 Sundry Creditors - Revaluation (Capital)</v>
          </cell>
          <cell r="C6146">
            <v>-669713.25</v>
          </cell>
          <cell r="D6146">
            <v>3882223</v>
          </cell>
          <cell r="E6146">
            <v>-161010</v>
          </cell>
          <cell r="F6146">
            <v>0</v>
          </cell>
          <cell r="G6146">
            <v>0</v>
          </cell>
          <cell r="H6146">
            <v>0</v>
          </cell>
          <cell r="I6146">
            <v>0</v>
          </cell>
          <cell r="J6146">
            <v>0</v>
          </cell>
          <cell r="K6146">
            <v>0</v>
          </cell>
          <cell r="L6146">
            <v>0</v>
          </cell>
          <cell r="M6146">
            <v>0</v>
          </cell>
          <cell r="N6146">
            <v>0</v>
          </cell>
          <cell r="O6146">
            <v>0</v>
          </cell>
          <cell r="P6146">
            <v>0</v>
          </cell>
          <cell r="Q6146">
            <v>0</v>
          </cell>
          <cell r="R6146">
            <v>0</v>
          </cell>
          <cell r="S6146">
            <v>0</v>
          </cell>
          <cell r="T6146">
            <v>3051499.75</v>
          </cell>
        </row>
        <row r="6147">
          <cell r="A6147">
            <v>16210002</v>
          </cell>
          <cell r="B6147" t="str">
            <v>16210002 Sundry Creditors Grossing Up(Capital)</v>
          </cell>
          <cell r="C6147">
            <v>-10366408244.07</v>
          </cell>
          <cell r="D6147">
            <v>-2803902939</v>
          </cell>
          <cell r="E6147">
            <v>-165432117.15000001</v>
          </cell>
          <cell r="F6147">
            <v>10587056.960000001</v>
          </cell>
          <cell r="G6147">
            <v>-7735388.4400000004</v>
          </cell>
          <cell r="H6147">
            <v>0</v>
          </cell>
          <cell r="I6147">
            <v>0</v>
          </cell>
          <cell r="J6147">
            <v>0</v>
          </cell>
          <cell r="K6147">
            <v>0</v>
          </cell>
          <cell r="L6147">
            <v>-7265721</v>
          </cell>
          <cell r="M6147">
            <v>-9275318.3699999992</v>
          </cell>
          <cell r="N6147">
            <v>0</v>
          </cell>
          <cell r="O6147">
            <v>0</v>
          </cell>
          <cell r="P6147">
            <v>0</v>
          </cell>
          <cell r="Q6147">
            <v>0</v>
          </cell>
          <cell r="R6147">
            <v>0</v>
          </cell>
          <cell r="S6147">
            <v>0</v>
          </cell>
          <cell r="T6147">
            <v>-13349432671.07</v>
          </cell>
        </row>
        <row r="6148">
          <cell r="A6148">
            <v>16410001</v>
          </cell>
          <cell r="B6148" t="str">
            <v>16410001 Retention Money</v>
          </cell>
          <cell r="C6148">
            <v>-24699111.629999999</v>
          </cell>
          <cell r="D6148">
            <v>-98452.61</v>
          </cell>
          <cell r="E6148">
            <v>0</v>
          </cell>
          <cell r="F6148">
            <v>-7299685.5</v>
          </cell>
          <cell r="G6148">
            <v>-256235</v>
          </cell>
          <cell r="H6148">
            <v>0</v>
          </cell>
          <cell r="I6148">
            <v>0</v>
          </cell>
          <cell r="J6148">
            <v>0</v>
          </cell>
          <cell r="K6148">
            <v>0</v>
          </cell>
          <cell r="L6148">
            <v>0</v>
          </cell>
          <cell r="M6148">
            <v>-2265923</v>
          </cell>
          <cell r="N6148">
            <v>0</v>
          </cell>
          <cell r="O6148">
            <v>0</v>
          </cell>
          <cell r="P6148">
            <v>0</v>
          </cell>
          <cell r="Q6148">
            <v>0</v>
          </cell>
          <cell r="R6148">
            <v>0</v>
          </cell>
          <cell r="S6148">
            <v>0</v>
          </cell>
          <cell r="T6148">
            <v>-34619407.740000002</v>
          </cell>
        </row>
        <row r="6149">
          <cell r="A6149">
            <v>16410004</v>
          </cell>
          <cell r="B6149" t="str">
            <v>16410004 Retention Money # Capex Local</v>
          </cell>
          <cell r="C6149">
            <v>0</v>
          </cell>
          <cell r="D6149">
            <v>-1244816</v>
          </cell>
          <cell r="E6149">
            <v>0</v>
          </cell>
          <cell r="F6149">
            <v>0</v>
          </cell>
          <cell r="G6149">
            <v>0</v>
          </cell>
          <cell r="H6149">
            <v>0</v>
          </cell>
          <cell r="I6149">
            <v>0</v>
          </cell>
          <cell r="J6149">
            <v>0</v>
          </cell>
          <cell r="K6149">
            <v>0</v>
          </cell>
          <cell r="L6149">
            <v>0</v>
          </cell>
          <cell r="M6149">
            <v>0</v>
          </cell>
          <cell r="N6149">
            <v>0</v>
          </cell>
          <cell r="O6149">
            <v>0</v>
          </cell>
          <cell r="P6149">
            <v>0</v>
          </cell>
          <cell r="Q6149">
            <v>0</v>
          </cell>
          <cell r="R6149">
            <v>0</v>
          </cell>
          <cell r="S6149">
            <v>0</v>
          </cell>
          <cell r="T6149">
            <v>-1244816</v>
          </cell>
        </row>
        <row r="6150">
          <cell r="A6150">
            <v>16410005</v>
          </cell>
          <cell r="B6150" t="str">
            <v>16410005 Retention Money  # Capex Import</v>
          </cell>
          <cell r="C6150">
            <v>0</v>
          </cell>
          <cell r="D6150">
            <v>0</v>
          </cell>
          <cell r="E6150">
            <v>0</v>
          </cell>
          <cell r="F6150">
            <v>0</v>
          </cell>
          <cell r="G6150">
            <v>0</v>
          </cell>
          <cell r="H6150">
            <v>0</v>
          </cell>
          <cell r="I6150">
            <v>0</v>
          </cell>
          <cell r="J6150">
            <v>0</v>
          </cell>
          <cell r="K6150">
            <v>0</v>
          </cell>
          <cell r="L6150">
            <v>0</v>
          </cell>
          <cell r="M6150">
            <v>0</v>
          </cell>
          <cell r="N6150">
            <v>0</v>
          </cell>
          <cell r="O6150">
            <v>0</v>
          </cell>
          <cell r="P6150">
            <v>0</v>
          </cell>
          <cell r="Q6150">
            <v>0</v>
          </cell>
          <cell r="R6150">
            <v>0</v>
          </cell>
          <cell r="S6150">
            <v>0</v>
          </cell>
          <cell r="T6150">
            <v>0</v>
          </cell>
        </row>
        <row r="6151">
          <cell r="A6151">
            <v>16411001</v>
          </cell>
          <cell r="B6151" t="str">
            <v>16411001 Stale Reco. Account</v>
          </cell>
          <cell r="C6151">
            <v>-710415</v>
          </cell>
          <cell r="D6151">
            <v>0</v>
          </cell>
          <cell r="E6151">
            <v>0</v>
          </cell>
          <cell r="F6151">
            <v>0</v>
          </cell>
          <cell r="G6151">
            <v>0</v>
          </cell>
          <cell r="H6151">
            <v>0</v>
          </cell>
          <cell r="I6151">
            <v>0</v>
          </cell>
          <cell r="J6151">
            <v>0</v>
          </cell>
          <cell r="K6151">
            <v>0</v>
          </cell>
          <cell r="L6151">
            <v>0</v>
          </cell>
          <cell r="M6151">
            <v>0</v>
          </cell>
          <cell r="N6151">
            <v>0</v>
          </cell>
          <cell r="O6151">
            <v>0</v>
          </cell>
          <cell r="P6151">
            <v>0</v>
          </cell>
          <cell r="Q6151">
            <v>0</v>
          </cell>
          <cell r="R6151">
            <v>0</v>
          </cell>
          <cell r="S6151">
            <v>0</v>
          </cell>
          <cell r="T6151">
            <v>-710415</v>
          </cell>
        </row>
        <row r="6152">
          <cell r="A6152">
            <v>245</v>
          </cell>
          <cell r="B6152" t="str">
            <v>Deposit Received.............................</v>
          </cell>
          <cell r="C6152">
            <v>-92881514.040000007</v>
          </cell>
          <cell r="D6152">
            <v>-50744702.119999997</v>
          </cell>
          <cell r="E6152">
            <v>-4494597.38</v>
          </cell>
          <cell r="F6152">
            <v>0</v>
          </cell>
          <cell r="G6152">
            <v>0</v>
          </cell>
          <cell r="H6152">
            <v>0</v>
          </cell>
          <cell r="I6152">
            <v>0</v>
          </cell>
          <cell r="J6152">
            <v>0</v>
          </cell>
          <cell r="K6152">
            <v>0</v>
          </cell>
          <cell r="L6152">
            <v>-7805447.4800000004</v>
          </cell>
          <cell r="M6152">
            <v>-2160469.13</v>
          </cell>
          <cell r="N6152">
            <v>0</v>
          </cell>
          <cell r="O6152">
            <v>0</v>
          </cell>
          <cell r="P6152">
            <v>0</v>
          </cell>
          <cell r="Q6152">
            <v>0</v>
          </cell>
          <cell r="R6152">
            <v>0</v>
          </cell>
          <cell r="S6152">
            <v>0</v>
          </cell>
          <cell r="T6152">
            <v>-158086730.15000001</v>
          </cell>
        </row>
        <row r="6153">
          <cell r="A6153">
            <v>16400003</v>
          </cell>
          <cell r="B6153" t="str">
            <v>16400003 Deposits Received - Scrap</v>
          </cell>
          <cell r="C6153">
            <v>-65678788</v>
          </cell>
          <cell r="D6153">
            <v>-12736493</v>
          </cell>
          <cell r="E6153">
            <v>-4494597.38</v>
          </cell>
          <cell r="F6153">
            <v>0</v>
          </cell>
          <cell r="G6153">
            <v>0</v>
          </cell>
          <cell r="H6153">
            <v>0</v>
          </cell>
          <cell r="I6153">
            <v>0</v>
          </cell>
          <cell r="J6153">
            <v>0</v>
          </cell>
          <cell r="K6153">
            <v>0</v>
          </cell>
          <cell r="L6153">
            <v>-3640447.48</v>
          </cell>
          <cell r="M6153">
            <v>-2160469.13</v>
          </cell>
          <cell r="N6153">
            <v>0</v>
          </cell>
          <cell r="O6153">
            <v>0</v>
          </cell>
          <cell r="P6153">
            <v>0</v>
          </cell>
          <cell r="Q6153">
            <v>0</v>
          </cell>
          <cell r="R6153">
            <v>0</v>
          </cell>
          <cell r="S6153">
            <v>0</v>
          </cell>
          <cell r="T6153">
            <v>-88710794.989999995</v>
          </cell>
        </row>
        <row r="6154">
          <cell r="A6154">
            <v>16400099</v>
          </cell>
          <cell r="B6154" t="str">
            <v>16400099 Deposits Received - Others</v>
          </cell>
          <cell r="C6154">
            <v>-27202726.039999999</v>
          </cell>
          <cell r="D6154">
            <v>-38008209.119999997</v>
          </cell>
          <cell r="E6154">
            <v>0</v>
          </cell>
          <cell r="F6154">
            <v>0</v>
          </cell>
          <cell r="G6154">
            <v>0</v>
          </cell>
          <cell r="H6154">
            <v>0</v>
          </cell>
          <cell r="I6154">
            <v>0</v>
          </cell>
          <cell r="J6154">
            <v>0</v>
          </cell>
          <cell r="K6154">
            <v>0</v>
          </cell>
          <cell r="L6154">
            <v>-4165000</v>
          </cell>
          <cell r="M6154">
            <v>0</v>
          </cell>
          <cell r="N6154">
            <v>0</v>
          </cell>
          <cell r="O6154">
            <v>0</v>
          </cell>
          <cell r="P6154">
            <v>0</v>
          </cell>
          <cell r="Q6154">
            <v>0</v>
          </cell>
          <cell r="R6154">
            <v>0</v>
          </cell>
          <cell r="S6154">
            <v>0</v>
          </cell>
          <cell r="T6154">
            <v>-69375935.159999996</v>
          </cell>
        </row>
        <row r="6155">
          <cell r="A6155">
            <v>246</v>
          </cell>
          <cell r="B6155" t="str">
            <v>Dividend Payable.............................</v>
          </cell>
          <cell r="C6155">
            <v>0</v>
          </cell>
          <cell r="D6155">
            <v>0</v>
          </cell>
          <cell r="E6155">
            <v>0</v>
          </cell>
          <cell r="F6155">
            <v>-167809580.49000001</v>
          </cell>
          <cell r="G6155">
            <v>0</v>
          </cell>
          <cell r="H6155">
            <v>0</v>
          </cell>
          <cell r="I6155">
            <v>0</v>
          </cell>
          <cell r="J6155">
            <v>0</v>
          </cell>
          <cell r="K6155">
            <v>0</v>
          </cell>
          <cell r="L6155">
            <v>0</v>
          </cell>
          <cell r="M6155">
            <v>0</v>
          </cell>
          <cell r="N6155">
            <v>0</v>
          </cell>
          <cell r="O6155">
            <v>0</v>
          </cell>
          <cell r="P6155">
            <v>0</v>
          </cell>
          <cell r="Q6155">
            <v>0</v>
          </cell>
          <cell r="R6155">
            <v>0</v>
          </cell>
          <cell r="S6155">
            <v>0</v>
          </cell>
          <cell r="T6155">
            <v>-167809580.49000001</v>
          </cell>
        </row>
        <row r="6156">
          <cell r="A6156">
            <v>16470001</v>
          </cell>
          <cell r="B6156" t="str">
            <v>16470001 Dividend Payable - Equity</v>
          </cell>
          <cell r="C6156">
            <v>0</v>
          </cell>
          <cell r="D6156">
            <v>0</v>
          </cell>
          <cell r="E6156">
            <v>0</v>
          </cell>
          <cell r="F6156">
            <v>0</v>
          </cell>
          <cell r="G6156">
            <v>0</v>
          </cell>
          <cell r="H6156">
            <v>0</v>
          </cell>
          <cell r="I6156">
            <v>0</v>
          </cell>
          <cell r="J6156">
            <v>0</v>
          </cell>
          <cell r="K6156">
            <v>0</v>
          </cell>
          <cell r="L6156">
            <v>0</v>
          </cell>
          <cell r="M6156">
            <v>0</v>
          </cell>
          <cell r="N6156">
            <v>0</v>
          </cell>
          <cell r="O6156">
            <v>0</v>
          </cell>
          <cell r="P6156">
            <v>0</v>
          </cell>
          <cell r="Q6156">
            <v>0</v>
          </cell>
          <cell r="R6156">
            <v>0</v>
          </cell>
          <cell r="S6156">
            <v>0</v>
          </cell>
          <cell r="T6156">
            <v>0</v>
          </cell>
        </row>
        <row r="6157">
          <cell r="A6157">
            <v>16480001</v>
          </cell>
          <cell r="B6157" t="str">
            <v>16480001 Dividend Payable - Preference</v>
          </cell>
          <cell r="C6157">
            <v>0</v>
          </cell>
          <cell r="D6157">
            <v>0</v>
          </cell>
          <cell r="E6157">
            <v>0</v>
          </cell>
          <cell r="F6157">
            <v>0</v>
          </cell>
          <cell r="G6157">
            <v>0</v>
          </cell>
          <cell r="H6157">
            <v>0</v>
          </cell>
          <cell r="I6157">
            <v>0</v>
          </cell>
          <cell r="J6157">
            <v>0</v>
          </cell>
          <cell r="K6157">
            <v>0</v>
          </cell>
          <cell r="L6157">
            <v>0</v>
          </cell>
          <cell r="M6157">
            <v>0</v>
          </cell>
          <cell r="N6157">
            <v>0</v>
          </cell>
          <cell r="O6157">
            <v>0</v>
          </cell>
          <cell r="P6157">
            <v>0</v>
          </cell>
          <cell r="Q6157">
            <v>0</v>
          </cell>
          <cell r="R6157">
            <v>0</v>
          </cell>
          <cell r="S6157">
            <v>0</v>
          </cell>
          <cell r="T6157">
            <v>0</v>
          </cell>
        </row>
        <row r="6158">
          <cell r="A6158">
            <v>16490001</v>
          </cell>
          <cell r="B6158" t="str">
            <v>16490001 Unclaimed Debentures</v>
          </cell>
          <cell r="C6158">
            <v>0</v>
          </cell>
          <cell r="D6158">
            <v>0</v>
          </cell>
          <cell r="E6158">
            <v>0</v>
          </cell>
          <cell r="F6158">
            <v>0</v>
          </cell>
          <cell r="G6158">
            <v>0</v>
          </cell>
          <cell r="H6158">
            <v>0</v>
          </cell>
          <cell r="I6158">
            <v>0</v>
          </cell>
          <cell r="J6158">
            <v>0</v>
          </cell>
          <cell r="K6158">
            <v>0</v>
          </cell>
          <cell r="L6158">
            <v>0</v>
          </cell>
          <cell r="M6158">
            <v>0</v>
          </cell>
          <cell r="N6158">
            <v>0</v>
          </cell>
          <cell r="O6158">
            <v>0</v>
          </cell>
          <cell r="P6158">
            <v>0</v>
          </cell>
          <cell r="Q6158">
            <v>0</v>
          </cell>
          <cell r="R6158">
            <v>0</v>
          </cell>
          <cell r="S6158">
            <v>0</v>
          </cell>
          <cell r="T6158">
            <v>0</v>
          </cell>
        </row>
        <row r="6159">
          <cell r="A6159">
            <v>16490002</v>
          </cell>
          <cell r="B6159" t="str">
            <v>16490002 Unclaimed Bonds</v>
          </cell>
          <cell r="C6159">
            <v>0</v>
          </cell>
          <cell r="D6159">
            <v>0</v>
          </cell>
          <cell r="E6159">
            <v>0</v>
          </cell>
          <cell r="F6159">
            <v>0</v>
          </cell>
          <cell r="G6159">
            <v>0</v>
          </cell>
          <cell r="H6159">
            <v>0</v>
          </cell>
          <cell r="I6159">
            <v>0</v>
          </cell>
          <cell r="J6159">
            <v>0</v>
          </cell>
          <cell r="K6159">
            <v>0</v>
          </cell>
          <cell r="L6159">
            <v>0</v>
          </cell>
          <cell r="M6159">
            <v>0</v>
          </cell>
          <cell r="N6159">
            <v>0</v>
          </cell>
          <cell r="O6159">
            <v>0</v>
          </cell>
          <cell r="P6159">
            <v>0</v>
          </cell>
          <cell r="Q6159">
            <v>0</v>
          </cell>
          <cell r="R6159">
            <v>0</v>
          </cell>
          <cell r="S6159">
            <v>0</v>
          </cell>
          <cell r="T6159">
            <v>0</v>
          </cell>
        </row>
        <row r="6160">
          <cell r="A6160">
            <v>16510001</v>
          </cell>
          <cell r="B6160" t="str">
            <v>16510001 Unclaimed Dividend</v>
          </cell>
          <cell r="C6160">
            <v>0</v>
          </cell>
          <cell r="D6160">
            <v>0</v>
          </cell>
          <cell r="E6160">
            <v>0</v>
          </cell>
          <cell r="F6160">
            <v>-167809580.99000001</v>
          </cell>
          <cell r="G6160">
            <v>0</v>
          </cell>
          <cell r="H6160">
            <v>0</v>
          </cell>
          <cell r="I6160">
            <v>0</v>
          </cell>
          <cell r="J6160">
            <v>0</v>
          </cell>
          <cell r="K6160">
            <v>0</v>
          </cell>
          <cell r="L6160">
            <v>0</v>
          </cell>
          <cell r="M6160">
            <v>0</v>
          </cell>
          <cell r="N6160">
            <v>0</v>
          </cell>
          <cell r="O6160">
            <v>0</v>
          </cell>
          <cell r="P6160">
            <v>0</v>
          </cell>
          <cell r="Q6160">
            <v>0</v>
          </cell>
          <cell r="R6160">
            <v>0</v>
          </cell>
          <cell r="S6160">
            <v>0</v>
          </cell>
          <cell r="T6160">
            <v>-167809580.99000001</v>
          </cell>
        </row>
        <row r="6161">
          <cell r="A6161">
            <v>16510003</v>
          </cell>
          <cell r="B6161" t="str">
            <v>16510003 Dividend payable</v>
          </cell>
          <cell r="C6161">
            <v>0</v>
          </cell>
          <cell r="D6161">
            <v>0</v>
          </cell>
          <cell r="E6161">
            <v>0</v>
          </cell>
          <cell r="F6161">
            <v>0.5</v>
          </cell>
          <cell r="G6161">
            <v>0</v>
          </cell>
          <cell r="H6161">
            <v>0</v>
          </cell>
          <cell r="I6161">
            <v>0</v>
          </cell>
          <cell r="J6161">
            <v>0</v>
          </cell>
          <cell r="K6161">
            <v>0</v>
          </cell>
          <cell r="L6161">
            <v>0</v>
          </cell>
          <cell r="M6161">
            <v>0</v>
          </cell>
          <cell r="N6161">
            <v>0</v>
          </cell>
          <cell r="O6161">
            <v>0</v>
          </cell>
          <cell r="P6161">
            <v>0</v>
          </cell>
          <cell r="Q6161">
            <v>0</v>
          </cell>
          <cell r="R6161">
            <v>0</v>
          </cell>
          <cell r="S6161">
            <v>0</v>
          </cell>
          <cell r="T6161">
            <v>0.5</v>
          </cell>
        </row>
        <row r="6162">
          <cell r="A6162">
            <v>247</v>
          </cell>
          <cell r="B6162" t="str">
            <v>Unclaimed Matured Deposit....................</v>
          </cell>
          <cell r="C6162">
            <v>0</v>
          </cell>
          <cell r="D6162">
            <v>0</v>
          </cell>
          <cell r="E6162">
            <v>0</v>
          </cell>
          <cell r="F6162">
            <v>-84000</v>
          </cell>
          <cell r="G6162">
            <v>0</v>
          </cell>
          <cell r="H6162">
            <v>0</v>
          </cell>
          <cell r="I6162">
            <v>0</v>
          </cell>
          <cell r="J6162">
            <v>0</v>
          </cell>
          <cell r="K6162">
            <v>0</v>
          </cell>
          <cell r="L6162">
            <v>0</v>
          </cell>
          <cell r="M6162">
            <v>0</v>
          </cell>
          <cell r="N6162">
            <v>0</v>
          </cell>
          <cell r="O6162">
            <v>0</v>
          </cell>
          <cell r="P6162">
            <v>0</v>
          </cell>
          <cell r="Q6162">
            <v>0</v>
          </cell>
          <cell r="R6162">
            <v>0</v>
          </cell>
          <cell r="S6162">
            <v>0</v>
          </cell>
          <cell r="T6162">
            <v>-84000</v>
          </cell>
        </row>
        <row r="6163">
          <cell r="A6163">
            <v>16490003</v>
          </cell>
          <cell r="B6163" t="str">
            <v>16490003 Unclaimed Fixed Deposits</v>
          </cell>
          <cell r="C6163">
            <v>0</v>
          </cell>
          <cell r="D6163">
            <v>0</v>
          </cell>
          <cell r="E6163">
            <v>0</v>
          </cell>
          <cell r="F6163">
            <v>-84000</v>
          </cell>
          <cell r="G6163">
            <v>0</v>
          </cell>
          <cell r="H6163">
            <v>0</v>
          </cell>
          <cell r="I6163">
            <v>0</v>
          </cell>
          <cell r="J6163">
            <v>0</v>
          </cell>
          <cell r="K6163">
            <v>0</v>
          </cell>
          <cell r="L6163">
            <v>0</v>
          </cell>
          <cell r="M6163">
            <v>0</v>
          </cell>
          <cell r="N6163">
            <v>0</v>
          </cell>
          <cell r="O6163">
            <v>0</v>
          </cell>
          <cell r="P6163">
            <v>0</v>
          </cell>
          <cell r="Q6163">
            <v>0</v>
          </cell>
          <cell r="R6163">
            <v>0</v>
          </cell>
          <cell r="S6163">
            <v>0</v>
          </cell>
          <cell r="T6163">
            <v>-84000</v>
          </cell>
        </row>
        <row r="6164">
          <cell r="A6164">
            <v>248</v>
          </cell>
          <cell r="B6164" t="str">
            <v>Interest Accured but not due on Borrowings...</v>
          </cell>
          <cell r="C6164">
            <v>0</v>
          </cell>
          <cell r="D6164">
            <v>0</v>
          </cell>
          <cell r="E6164">
            <v>0</v>
          </cell>
          <cell r="F6164">
            <v>-206863098.13</v>
          </cell>
          <cell r="G6164">
            <v>0</v>
          </cell>
          <cell r="H6164">
            <v>0</v>
          </cell>
          <cell r="I6164">
            <v>0</v>
          </cell>
          <cell r="J6164">
            <v>0</v>
          </cell>
          <cell r="K6164">
            <v>0</v>
          </cell>
          <cell r="L6164">
            <v>0</v>
          </cell>
          <cell r="M6164">
            <v>0</v>
          </cell>
          <cell r="N6164">
            <v>0</v>
          </cell>
          <cell r="O6164">
            <v>0</v>
          </cell>
          <cell r="P6164">
            <v>0</v>
          </cell>
          <cell r="Q6164">
            <v>0</v>
          </cell>
          <cell r="R6164">
            <v>0</v>
          </cell>
          <cell r="S6164">
            <v>0</v>
          </cell>
          <cell r="T6164">
            <v>-206863098.13</v>
          </cell>
        </row>
        <row r="6165">
          <cell r="A6165">
            <v>16300901</v>
          </cell>
          <cell r="B6165" t="str">
            <v>16300901 IND-AS Interest Accured Preference Shares</v>
          </cell>
          <cell r="C6165">
            <v>0</v>
          </cell>
          <cell r="D6165">
            <v>0</v>
          </cell>
          <cell r="E6165">
            <v>0</v>
          </cell>
          <cell r="F6165">
            <v>0</v>
          </cell>
          <cell r="G6165">
            <v>0</v>
          </cell>
          <cell r="H6165">
            <v>0</v>
          </cell>
          <cell r="I6165">
            <v>0</v>
          </cell>
          <cell r="J6165">
            <v>0</v>
          </cell>
          <cell r="K6165">
            <v>0</v>
          </cell>
          <cell r="L6165">
            <v>0</v>
          </cell>
          <cell r="M6165">
            <v>0</v>
          </cell>
          <cell r="N6165">
            <v>0</v>
          </cell>
          <cell r="O6165">
            <v>0</v>
          </cell>
          <cell r="P6165">
            <v>0</v>
          </cell>
          <cell r="Q6165">
            <v>0</v>
          </cell>
          <cell r="R6165">
            <v>0</v>
          </cell>
          <cell r="S6165">
            <v>0</v>
          </cell>
          <cell r="T6165">
            <v>0</v>
          </cell>
        </row>
        <row r="6166">
          <cell r="A6166">
            <v>16390001</v>
          </cell>
          <cell r="B6166" t="str">
            <v>16390001 Interest Accrued - Debentures</v>
          </cell>
          <cell r="C6166">
            <v>0</v>
          </cell>
          <cell r="D6166">
            <v>0</v>
          </cell>
          <cell r="E6166">
            <v>0</v>
          </cell>
          <cell r="F6166">
            <v>-206604815.47</v>
          </cell>
          <cell r="G6166">
            <v>0</v>
          </cell>
          <cell r="H6166">
            <v>0</v>
          </cell>
          <cell r="I6166">
            <v>0</v>
          </cell>
          <cell r="J6166">
            <v>0</v>
          </cell>
          <cell r="K6166">
            <v>0</v>
          </cell>
          <cell r="L6166">
            <v>0</v>
          </cell>
          <cell r="M6166">
            <v>0</v>
          </cell>
          <cell r="N6166">
            <v>0</v>
          </cell>
          <cell r="O6166">
            <v>0</v>
          </cell>
          <cell r="P6166">
            <v>0</v>
          </cell>
          <cell r="Q6166">
            <v>0</v>
          </cell>
          <cell r="R6166">
            <v>0</v>
          </cell>
          <cell r="S6166">
            <v>0</v>
          </cell>
          <cell r="T6166">
            <v>-206604815.47</v>
          </cell>
        </row>
        <row r="6167">
          <cell r="A6167">
            <v>16390002</v>
          </cell>
          <cell r="B6167" t="str">
            <v>16390002 Interest Accrued - Term Loan</v>
          </cell>
          <cell r="C6167">
            <v>0</v>
          </cell>
          <cell r="D6167">
            <v>0</v>
          </cell>
          <cell r="E6167">
            <v>0</v>
          </cell>
          <cell r="F6167">
            <v>-263490.21000000002</v>
          </cell>
          <cell r="G6167">
            <v>0</v>
          </cell>
          <cell r="H6167">
            <v>0</v>
          </cell>
          <cell r="I6167">
            <v>0</v>
          </cell>
          <cell r="J6167">
            <v>0</v>
          </cell>
          <cell r="K6167">
            <v>0</v>
          </cell>
          <cell r="L6167">
            <v>0</v>
          </cell>
          <cell r="M6167">
            <v>0</v>
          </cell>
          <cell r="N6167">
            <v>0</v>
          </cell>
          <cell r="O6167">
            <v>0</v>
          </cell>
          <cell r="P6167">
            <v>0</v>
          </cell>
          <cell r="Q6167">
            <v>0</v>
          </cell>
          <cell r="R6167">
            <v>0</v>
          </cell>
          <cell r="S6167">
            <v>0</v>
          </cell>
          <cell r="T6167">
            <v>-263490.21000000002</v>
          </cell>
        </row>
        <row r="6168">
          <cell r="A6168">
            <v>16390003</v>
          </cell>
          <cell r="B6168" t="str">
            <v>16390003 Interest Accrued - Fcnr Loan</v>
          </cell>
          <cell r="C6168">
            <v>0</v>
          </cell>
          <cell r="D6168">
            <v>0</v>
          </cell>
          <cell r="E6168">
            <v>0</v>
          </cell>
          <cell r="F6168">
            <v>0</v>
          </cell>
          <cell r="G6168">
            <v>0</v>
          </cell>
          <cell r="H6168">
            <v>0</v>
          </cell>
          <cell r="I6168">
            <v>0</v>
          </cell>
          <cell r="J6168">
            <v>0</v>
          </cell>
          <cell r="K6168">
            <v>0</v>
          </cell>
          <cell r="L6168">
            <v>0</v>
          </cell>
          <cell r="M6168">
            <v>0</v>
          </cell>
          <cell r="N6168">
            <v>0</v>
          </cell>
          <cell r="O6168">
            <v>0</v>
          </cell>
          <cell r="P6168">
            <v>0</v>
          </cell>
          <cell r="Q6168">
            <v>0</v>
          </cell>
          <cell r="R6168">
            <v>0</v>
          </cell>
          <cell r="S6168">
            <v>0</v>
          </cell>
          <cell r="T6168">
            <v>0</v>
          </cell>
        </row>
        <row r="6169">
          <cell r="A6169">
            <v>16390004</v>
          </cell>
          <cell r="B6169" t="str">
            <v>16390004 Interest Accrued  - External Commercial Borrowings</v>
          </cell>
          <cell r="C6169">
            <v>0</v>
          </cell>
          <cell r="D6169">
            <v>0</v>
          </cell>
          <cell r="E6169">
            <v>0</v>
          </cell>
          <cell r="F6169">
            <v>5959.55</v>
          </cell>
          <cell r="G6169">
            <v>0</v>
          </cell>
          <cell r="H6169">
            <v>0</v>
          </cell>
          <cell r="I6169">
            <v>0</v>
          </cell>
          <cell r="J6169">
            <v>0</v>
          </cell>
          <cell r="K6169">
            <v>0</v>
          </cell>
          <cell r="L6169">
            <v>0</v>
          </cell>
          <cell r="M6169">
            <v>0</v>
          </cell>
          <cell r="N6169">
            <v>0</v>
          </cell>
          <cell r="O6169">
            <v>0</v>
          </cell>
          <cell r="P6169">
            <v>0</v>
          </cell>
          <cell r="Q6169">
            <v>0</v>
          </cell>
          <cell r="R6169">
            <v>0</v>
          </cell>
          <cell r="S6169">
            <v>0</v>
          </cell>
          <cell r="T6169">
            <v>5959.55</v>
          </cell>
        </row>
        <row r="6170">
          <cell r="A6170">
            <v>16390005</v>
          </cell>
          <cell r="B6170" t="str">
            <v>16390005 Interest Accrued  - Inter Corporate Loan</v>
          </cell>
          <cell r="C6170">
            <v>0</v>
          </cell>
          <cell r="D6170">
            <v>0</v>
          </cell>
          <cell r="E6170">
            <v>0</v>
          </cell>
          <cell r="F6170">
            <v>0</v>
          </cell>
          <cell r="G6170">
            <v>0</v>
          </cell>
          <cell r="H6170">
            <v>0</v>
          </cell>
          <cell r="I6170">
            <v>0</v>
          </cell>
          <cell r="J6170">
            <v>0</v>
          </cell>
          <cell r="K6170">
            <v>0</v>
          </cell>
          <cell r="L6170">
            <v>0</v>
          </cell>
          <cell r="M6170">
            <v>0</v>
          </cell>
          <cell r="N6170">
            <v>0</v>
          </cell>
          <cell r="O6170">
            <v>0</v>
          </cell>
          <cell r="P6170">
            <v>0</v>
          </cell>
          <cell r="Q6170">
            <v>0</v>
          </cell>
          <cell r="R6170">
            <v>0</v>
          </cell>
          <cell r="S6170">
            <v>0</v>
          </cell>
          <cell r="T6170">
            <v>0</v>
          </cell>
        </row>
        <row r="6171">
          <cell r="A6171">
            <v>16390006</v>
          </cell>
          <cell r="B6171" t="str">
            <v>16390006 Interest Accrued  - Fixed Deposit</v>
          </cell>
          <cell r="C6171">
            <v>0</v>
          </cell>
          <cell r="D6171">
            <v>0</v>
          </cell>
          <cell r="E6171">
            <v>0</v>
          </cell>
          <cell r="F6171">
            <v>-752</v>
          </cell>
          <cell r="G6171">
            <v>0</v>
          </cell>
          <cell r="H6171">
            <v>0</v>
          </cell>
          <cell r="I6171">
            <v>0</v>
          </cell>
          <cell r="J6171">
            <v>0</v>
          </cell>
          <cell r="K6171">
            <v>0</v>
          </cell>
          <cell r="L6171">
            <v>0</v>
          </cell>
          <cell r="M6171">
            <v>0</v>
          </cell>
          <cell r="N6171">
            <v>0</v>
          </cell>
          <cell r="O6171">
            <v>0</v>
          </cell>
          <cell r="P6171">
            <v>0</v>
          </cell>
          <cell r="Q6171">
            <v>0</v>
          </cell>
          <cell r="R6171">
            <v>0</v>
          </cell>
          <cell r="S6171">
            <v>0</v>
          </cell>
          <cell r="T6171">
            <v>-752</v>
          </cell>
        </row>
        <row r="6172">
          <cell r="A6172">
            <v>16390007</v>
          </cell>
          <cell r="B6172" t="str">
            <v>16390007 INTEREST ACCRUED BUT NOT DUE- SECURED TERM LOAN</v>
          </cell>
          <cell r="C6172">
            <v>0</v>
          </cell>
          <cell r="D6172">
            <v>0</v>
          </cell>
          <cell r="E6172">
            <v>0</v>
          </cell>
          <cell r="F6172">
            <v>0</v>
          </cell>
          <cell r="G6172">
            <v>0</v>
          </cell>
          <cell r="H6172">
            <v>0</v>
          </cell>
          <cell r="I6172">
            <v>0</v>
          </cell>
          <cell r="J6172">
            <v>0</v>
          </cell>
          <cell r="K6172">
            <v>0</v>
          </cell>
          <cell r="L6172">
            <v>0</v>
          </cell>
          <cell r="M6172">
            <v>0</v>
          </cell>
          <cell r="N6172">
            <v>0</v>
          </cell>
          <cell r="O6172">
            <v>0</v>
          </cell>
          <cell r="P6172">
            <v>0</v>
          </cell>
          <cell r="Q6172">
            <v>0</v>
          </cell>
          <cell r="R6172">
            <v>0</v>
          </cell>
          <cell r="S6172">
            <v>0</v>
          </cell>
          <cell r="T6172">
            <v>0</v>
          </cell>
        </row>
        <row r="6173">
          <cell r="A6173">
            <v>16390011</v>
          </cell>
          <cell r="B6173" t="str">
            <v>16390011 Accrued Interest  - UnsecuredLT-Subordinate Debt  </v>
          </cell>
          <cell r="C6173">
            <v>0</v>
          </cell>
          <cell r="D6173">
            <v>0</v>
          </cell>
          <cell r="E6173">
            <v>0</v>
          </cell>
          <cell r="F6173">
            <v>0</v>
          </cell>
          <cell r="G6173">
            <v>0</v>
          </cell>
          <cell r="H6173">
            <v>0</v>
          </cell>
          <cell r="I6173">
            <v>0</v>
          </cell>
          <cell r="J6173">
            <v>0</v>
          </cell>
          <cell r="K6173">
            <v>0</v>
          </cell>
          <cell r="L6173">
            <v>0</v>
          </cell>
          <cell r="M6173">
            <v>0</v>
          </cell>
          <cell r="N6173">
            <v>0</v>
          </cell>
          <cell r="O6173">
            <v>0</v>
          </cell>
          <cell r="P6173">
            <v>0</v>
          </cell>
          <cell r="Q6173">
            <v>0</v>
          </cell>
          <cell r="R6173">
            <v>0</v>
          </cell>
          <cell r="S6173">
            <v>0</v>
          </cell>
          <cell r="T6173">
            <v>0</v>
          </cell>
        </row>
        <row r="6174">
          <cell r="A6174">
            <v>16390901</v>
          </cell>
          <cell r="B6174" t="str">
            <v>16390901 Ind-AS  Interest accrued but not due on Borrowi</v>
          </cell>
          <cell r="C6174">
            <v>0</v>
          </cell>
          <cell r="D6174">
            <v>0</v>
          </cell>
          <cell r="E6174">
            <v>0</v>
          </cell>
          <cell r="F6174">
            <v>0</v>
          </cell>
          <cell r="G6174">
            <v>0</v>
          </cell>
          <cell r="H6174">
            <v>0</v>
          </cell>
          <cell r="I6174">
            <v>0</v>
          </cell>
          <cell r="J6174">
            <v>0</v>
          </cell>
          <cell r="K6174">
            <v>0</v>
          </cell>
          <cell r="L6174">
            <v>0</v>
          </cell>
          <cell r="M6174">
            <v>0</v>
          </cell>
          <cell r="N6174">
            <v>0</v>
          </cell>
          <cell r="O6174">
            <v>0</v>
          </cell>
          <cell r="P6174">
            <v>0</v>
          </cell>
          <cell r="Q6174">
            <v>0</v>
          </cell>
          <cell r="R6174">
            <v>0</v>
          </cell>
          <cell r="S6174">
            <v>0</v>
          </cell>
          <cell r="T6174">
            <v>0</v>
          </cell>
        </row>
        <row r="6175">
          <cell r="A6175">
            <v>249</v>
          </cell>
          <cell r="B6175" t="str">
            <v>Balances on Directors'Current Accounts.......</v>
          </cell>
          <cell r="C6175">
            <v>0</v>
          </cell>
          <cell r="D6175">
            <v>0</v>
          </cell>
          <cell r="E6175">
            <v>0</v>
          </cell>
          <cell r="F6175">
            <v>-43015.91</v>
          </cell>
          <cell r="G6175">
            <v>0</v>
          </cell>
          <cell r="H6175">
            <v>0</v>
          </cell>
          <cell r="I6175">
            <v>0</v>
          </cell>
          <cell r="J6175">
            <v>0</v>
          </cell>
          <cell r="K6175">
            <v>0</v>
          </cell>
          <cell r="L6175">
            <v>0</v>
          </cell>
          <cell r="M6175">
            <v>0</v>
          </cell>
          <cell r="N6175">
            <v>0</v>
          </cell>
          <cell r="O6175">
            <v>0</v>
          </cell>
          <cell r="P6175">
            <v>0</v>
          </cell>
          <cell r="Q6175">
            <v>0</v>
          </cell>
          <cell r="R6175">
            <v>0</v>
          </cell>
          <cell r="S6175">
            <v>0</v>
          </cell>
          <cell r="T6175">
            <v>-43015.91</v>
          </cell>
        </row>
        <row r="6176">
          <cell r="A6176">
            <v>16500001</v>
          </cell>
          <cell r="B6176" t="str">
            <v>16500001 Balances On Directors Current Account</v>
          </cell>
          <cell r="C6176">
            <v>0</v>
          </cell>
          <cell r="D6176">
            <v>0</v>
          </cell>
          <cell r="E6176">
            <v>0</v>
          </cell>
          <cell r="F6176">
            <v>0</v>
          </cell>
          <cell r="G6176">
            <v>0</v>
          </cell>
          <cell r="H6176">
            <v>0</v>
          </cell>
          <cell r="I6176">
            <v>0</v>
          </cell>
          <cell r="J6176">
            <v>0</v>
          </cell>
          <cell r="K6176">
            <v>0</v>
          </cell>
          <cell r="L6176">
            <v>0</v>
          </cell>
          <cell r="M6176">
            <v>0</v>
          </cell>
          <cell r="N6176">
            <v>0</v>
          </cell>
          <cell r="O6176">
            <v>0</v>
          </cell>
          <cell r="P6176">
            <v>0</v>
          </cell>
          <cell r="Q6176">
            <v>0</v>
          </cell>
          <cell r="R6176">
            <v>0</v>
          </cell>
          <cell r="S6176">
            <v>0</v>
          </cell>
          <cell r="T6176">
            <v>0</v>
          </cell>
        </row>
        <row r="6177">
          <cell r="A6177">
            <v>16500002</v>
          </cell>
          <cell r="B6177" t="str">
            <v>16500002 MR K MAHINDRA'S PERSONAL A/C...</v>
          </cell>
          <cell r="C6177">
            <v>0</v>
          </cell>
          <cell r="D6177">
            <v>0</v>
          </cell>
          <cell r="E6177">
            <v>0</v>
          </cell>
          <cell r="F6177">
            <v>-13887.91</v>
          </cell>
          <cell r="G6177">
            <v>0</v>
          </cell>
          <cell r="H6177">
            <v>0</v>
          </cell>
          <cell r="I6177">
            <v>0</v>
          </cell>
          <cell r="J6177">
            <v>0</v>
          </cell>
          <cell r="K6177">
            <v>0</v>
          </cell>
          <cell r="L6177">
            <v>0</v>
          </cell>
          <cell r="M6177">
            <v>0</v>
          </cell>
          <cell r="N6177">
            <v>0</v>
          </cell>
          <cell r="O6177">
            <v>0</v>
          </cell>
          <cell r="P6177">
            <v>0</v>
          </cell>
          <cell r="Q6177">
            <v>0</v>
          </cell>
          <cell r="R6177">
            <v>0</v>
          </cell>
          <cell r="S6177">
            <v>0</v>
          </cell>
          <cell r="T6177">
            <v>-13887.91</v>
          </cell>
        </row>
        <row r="6178">
          <cell r="A6178">
            <v>16500003</v>
          </cell>
          <cell r="B6178" t="str">
            <v>16500003 MR A.G. MAHINDRA PERSONAL A/C..</v>
          </cell>
          <cell r="C6178">
            <v>0</v>
          </cell>
          <cell r="D6178">
            <v>0</v>
          </cell>
          <cell r="E6178">
            <v>0</v>
          </cell>
          <cell r="F6178">
            <v>-29128</v>
          </cell>
          <cell r="G6178">
            <v>0</v>
          </cell>
          <cell r="H6178">
            <v>0</v>
          </cell>
          <cell r="I6178">
            <v>0</v>
          </cell>
          <cell r="J6178">
            <v>0</v>
          </cell>
          <cell r="K6178">
            <v>0</v>
          </cell>
          <cell r="L6178">
            <v>0</v>
          </cell>
          <cell r="M6178">
            <v>0</v>
          </cell>
          <cell r="N6178">
            <v>0</v>
          </cell>
          <cell r="O6178">
            <v>0</v>
          </cell>
          <cell r="P6178">
            <v>0</v>
          </cell>
          <cell r="Q6178">
            <v>0</v>
          </cell>
          <cell r="R6178">
            <v>0</v>
          </cell>
          <cell r="S6178">
            <v>0</v>
          </cell>
          <cell r="T6178">
            <v>-29128</v>
          </cell>
        </row>
        <row r="6179">
          <cell r="A6179">
            <v>16500004</v>
          </cell>
          <cell r="B6179" t="str">
            <v>16500004 B. N. DOSHI'S PERSONAL ACCOUNT..</v>
          </cell>
          <cell r="C6179">
            <v>0</v>
          </cell>
          <cell r="D6179">
            <v>0</v>
          </cell>
          <cell r="E6179">
            <v>0</v>
          </cell>
          <cell r="F6179">
            <v>0</v>
          </cell>
          <cell r="G6179">
            <v>0</v>
          </cell>
          <cell r="H6179">
            <v>0</v>
          </cell>
          <cell r="I6179">
            <v>0</v>
          </cell>
          <cell r="J6179">
            <v>0</v>
          </cell>
          <cell r="K6179">
            <v>0</v>
          </cell>
          <cell r="L6179">
            <v>0</v>
          </cell>
          <cell r="M6179">
            <v>0</v>
          </cell>
          <cell r="N6179">
            <v>0</v>
          </cell>
          <cell r="O6179">
            <v>0</v>
          </cell>
          <cell r="P6179">
            <v>0</v>
          </cell>
          <cell r="Q6179">
            <v>0</v>
          </cell>
          <cell r="R6179">
            <v>0</v>
          </cell>
          <cell r="S6179">
            <v>0</v>
          </cell>
          <cell r="T6179">
            <v>0</v>
          </cell>
        </row>
        <row r="6180">
          <cell r="A6180">
            <v>16500005</v>
          </cell>
          <cell r="B6180" t="str">
            <v>16500005 MR A K NANDA'S PERSONAL A/C..</v>
          </cell>
          <cell r="C6180">
            <v>0</v>
          </cell>
          <cell r="D6180">
            <v>0</v>
          </cell>
          <cell r="E6180">
            <v>0</v>
          </cell>
          <cell r="F6180">
            <v>0</v>
          </cell>
          <cell r="G6180">
            <v>0</v>
          </cell>
          <cell r="H6180">
            <v>0</v>
          </cell>
          <cell r="I6180">
            <v>0</v>
          </cell>
          <cell r="J6180">
            <v>0</v>
          </cell>
          <cell r="K6180">
            <v>0</v>
          </cell>
          <cell r="L6180">
            <v>0</v>
          </cell>
          <cell r="M6180">
            <v>0</v>
          </cell>
          <cell r="N6180">
            <v>0</v>
          </cell>
          <cell r="O6180">
            <v>0</v>
          </cell>
          <cell r="P6180">
            <v>0</v>
          </cell>
          <cell r="Q6180">
            <v>0</v>
          </cell>
          <cell r="R6180">
            <v>0</v>
          </cell>
          <cell r="S6180">
            <v>0</v>
          </cell>
          <cell r="T6180">
            <v>0</v>
          </cell>
        </row>
        <row r="6181">
          <cell r="A6181">
            <v>16500006</v>
          </cell>
          <cell r="B6181" t="str">
            <v>16500006 DR GOENKA'S PERSONAL A/C..</v>
          </cell>
          <cell r="C6181">
            <v>0</v>
          </cell>
          <cell r="D6181">
            <v>0</v>
          </cell>
          <cell r="E6181">
            <v>0</v>
          </cell>
          <cell r="F6181">
            <v>0</v>
          </cell>
          <cell r="G6181">
            <v>0</v>
          </cell>
          <cell r="H6181">
            <v>0</v>
          </cell>
          <cell r="I6181">
            <v>0</v>
          </cell>
          <cell r="J6181">
            <v>0</v>
          </cell>
          <cell r="K6181">
            <v>0</v>
          </cell>
          <cell r="L6181">
            <v>0</v>
          </cell>
          <cell r="M6181">
            <v>0</v>
          </cell>
          <cell r="N6181">
            <v>0</v>
          </cell>
          <cell r="O6181">
            <v>0</v>
          </cell>
          <cell r="P6181">
            <v>0</v>
          </cell>
          <cell r="Q6181">
            <v>0</v>
          </cell>
          <cell r="R6181">
            <v>0</v>
          </cell>
          <cell r="S6181">
            <v>0</v>
          </cell>
          <cell r="T6181">
            <v>0</v>
          </cell>
        </row>
        <row r="6182">
          <cell r="A6182">
            <v>251</v>
          </cell>
          <cell r="B6182" t="str">
            <v>Ind-AS Adj Current other financial liabilitie</v>
          </cell>
          <cell r="C6182">
            <v>0</v>
          </cell>
          <cell r="D6182">
            <v>0</v>
          </cell>
          <cell r="E6182">
            <v>0</v>
          </cell>
          <cell r="F6182">
            <v>0</v>
          </cell>
          <cell r="G6182">
            <v>0</v>
          </cell>
          <cell r="H6182">
            <v>0</v>
          </cell>
          <cell r="I6182">
            <v>0</v>
          </cell>
          <cell r="J6182">
            <v>0</v>
          </cell>
          <cell r="K6182">
            <v>0</v>
          </cell>
          <cell r="L6182">
            <v>0</v>
          </cell>
          <cell r="M6182">
            <v>0</v>
          </cell>
          <cell r="N6182">
            <v>0</v>
          </cell>
          <cell r="O6182">
            <v>0</v>
          </cell>
          <cell r="P6182">
            <v>0</v>
          </cell>
          <cell r="Q6182">
            <v>0</v>
          </cell>
          <cell r="R6182">
            <v>0</v>
          </cell>
          <cell r="S6182">
            <v>0</v>
          </cell>
          <cell r="T6182">
            <v>0</v>
          </cell>
        </row>
        <row r="6183">
          <cell r="A6183">
            <v>16854901</v>
          </cell>
          <cell r="B6183" t="str">
            <v>16854901 Ind-AS  Contingent consideration in BC (other t</v>
          </cell>
          <cell r="C6183">
            <v>0</v>
          </cell>
          <cell r="D6183">
            <v>0</v>
          </cell>
          <cell r="E6183">
            <v>0</v>
          </cell>
          <cell r="F6183">
            <v>0</v>
          </cell>
          <cell r="G6183">
            <v>0</v>
          </cell>
          <cell r="H6183">
            <v>0</v>
          </cell>
          <cell r="I6183">
            <v>0</v>
          </cell>
          <cell r="J6183">
            <v>0</v>
          </cell>
          <cell r="K6183">
            <v>0</v>
          </cell>
          <cell r="L6183">
            <v>0</v>
          </cell>
          <cell r="M6183">
            <v>0</v>
          </cell>
          <cell r="N6183">
            <v>0</v>
          </cell>
          <cell r="O6183">
            <v>0</v>
          </cell>
          <cell r="P6183">
            <v>0</v>
          </cell>
          <cell r="Q6183">
            <v>0</v>
          </cell>
          <cell r="R6183">
            <v>0</v>
          </cell>
          <cell r="S6183">
            <v>0</v>
          </cell>
          <cell r="T6183">
            <v>0</v>
          </cell>
        </row>
        <row r="6184">
          <cell r="A6184">
            <v>16855901</v>
          </cell>
          <cell r="B6184" t="str">
            <v>16855901 Ind-AS  Other financial liabilities</v>
          </cell>
          <cell r="C6184">
            <v>0</v>
          </cell>
          <cell r="D6184">
            <v>0</v>
          </cell>
          <cell r="E6184">
            <v>0</v>
          </cell>
          <cell r="F6184">
            <v>0</v>
          </cell>
          <cell r="G6184">
            <v>0</v>
          </cell>
          <cell r="H6184">
            <v>0</v>
          </cell>
          <cell r="I6184">
            <v>0</v>
          </cell>
          <cell r="J6184">
            <v>0</v>
          </cell>
          <cell r="K6184">
            <v>0</v>
          </cell>
          <cell r="L6184">
            <v>0</v>
          </cell>
          <cell r="M6184">
            <v>0</v>
          </cell>
          <cell r="N6184">
            <v>0</v>
          </cell>
          <cell r="O6184">
            <v>0</v>
          </cell>
          <cell r="P6184">
            <v>0</v>
          </cell>
          <cell r="Q6184">
            <v>0</v>
          </cell>
          <cell r="R6184">
            <v>0</v>
          </cell>
          <cell r="S6184">
            <v>0</v>
          </cell>
          <cell r="T6184">
            <v>0</v>
          </cell>
        </row>
        <row r="6185">
          <cell r="A6185">
            <v>252</v>
          </cell>
          <cell r="B6185" t="str">
            <v>Inc accrued not due..........................</v>
          </cell>
          <cell r="C6185">
            <v>0</v>
          </cell>
          <cell r="D6185">
            <v>0</v>
          </cell>
          <cell r="E6185">
            <v>0</v>
          </cell>
          <cell r="F6185">
            <v>0</v>
          </cell>
          <cell r="G6185">
            <v>0</v>
          </cell>
          <cell r="H6185">
            <v>0</v>
          </cell>
          <cell r="I6185">
            <v>0</v>
          </cell>
          <cell r="J6185">
            <v>0</v>
          </cell>
          <cell r="K6185">
            <v>0</v>
          </cell>
          <cell r="L6185">
            <v>0</v>
          </cell>
          <cell r="M6185">
            <v>0</v>
          </cell>
          <cell r="N6185">
            <v>0</v>
          </cell>
          <cell r="O6185">
            <v>0</v>
          </cell>
          <cell r="P6185">
            <v>0</v>
          </cell>
          <cell r="Q6185">
            <v>0</v>
          </cell>
          <cell r="R6185">
            <v>0</v>
          </cell>
          <cell r="S6185">
            <v>0</v>
          </cell>
          <cell r="T6185">
            <v>0</v>
          </cell>
        </row>
        <row r="6186">
          <cell r="A6186">
            <v>24510004</v>
          </cell>
          <cell r="B6186" t="str">
            <v>24510004 Inc accrued not due</v>
          </cell>
          <cell r="C6186">
            <v>0</v>
          </cell>
          <cell r="D6186">
            <v>0</v>
          </cell>
          <cell r="E6186">
            <v>0</v>
          </cell>
          <cell r="F6186">
            <v>0</v>
          </cell>
          <cell r="G6186">
            <v>0</v>
          </cell>
          <cell r="H6186">
            <v>0</v>
          </cell>
          <cell r="I6186">
            <v>0</v>
          </cell>
          <cell r="J6186">
            <v>0</v>
          </cell>
          <cell r="K6186">
            <v>0</v>
          </cell>
          <cell r="L6186">
            <v>0</v>
          </cell>
          <cell r="M6186">
            <v>0</v>
          </cell>
          <cell r="N6186">
            <v>0</v>
          </cell>
          <cell r="O6186">
            <v>0</v>
          </cell>
          <cell r="P6186">
            <v>0</v>
          </cell>
          <cell r="Q6186">
            <v>0</v>
          </cell>
          <cell r="R6186">
            <v>0</v>
          </cell>
          <cell r="S6186">
            <v>0</v>
          </cell>
          <cell r="T6186">
            <v>0</v>
          </cell>
        </row>
        <row r="6187">
          <cell r="A6187">
            <v>263</v>
          </cell>
          <cell r="B6187" t="str">
            <v>Salary Deductions Payable....................</v>
          </cell>
          <cell r="C6187">
            <v>-84717844.640000001</v>
          </cell>
          <cell r="D6187">
            <v>-45433511.5</v>
          </cell>
          <cell r="E6187">
            <v>-9661870.9199999999</v>
          </cell>
          <cell r="F6187">
            <v>-5678257.5700000003</v>
          </cell>
          <cell r="G6187">
            <v>-3100267</v>
          </cell>
          <cell r="H6187">
            <v>0</v>
          </cell>
          <cell r="I6187">
            <v>0</v>
          </cell>
          <cell r="J6187">
            <v>0</v>
          </cell>
          <cell r="K6187">
            <v>0</v>
          </cell>
          <cell r="L6187">
            <v>-5180</v>
          </cell>
          <cell r="M6187">
            <v>-2171175.09</v>
          </cell>
          <cell r="N6187">
            <v>0</v>
          </cell>
          <cell r="O6187">
            <v>0</v>
          </cell>
          <cell r="P6187">
            <v>0</v>
          </cell>
          <cell r="Q6187">
            <v>0</v>
          </cell>
          <cell r="R6187">
            <v>-112335</v>
          </cell>
          <cell r="S6187">
            <v>0</v>
          </cell>
          <cell r="T6187">
            <v>-150880441.72</v>
          </cell>
        </row>
        <row r="6188">
          <cell r="A6188">
            <v>16320010</v>
          </cell>
          <cell r="B6188" t="str">
            <v>16320010 Insurance Premium Recovery</v>
          </cell>
          <cell r="C6188">
            <v>-4911581.5999999996</v>
          </cell>
          <cell r="D6188">
            <v>-449898.8</v>
          </cell>
          <cell r="E6188">
            <v>-161138</v>
          </cell>
          <cell r="F6188">
            <v>-1512</v>
          </cell>
          <cell r="G6188">
            <v>-10370</v>
          </cell>
          <cell r="H6188">
            <v>0</v>
          </cell>
          <cell r="I6188">
            <v>0</v>
          </cell>
          <cell r="J6188">
            <v>0</v>
          </cell>
          <cell r="K6188">
            <v>0</v>
          </cell>
          <cell r="L6188">
            <v>0</v>
          </cell>
          <cell r="M6188">
            <v>0</v>
          </cell>
          <cell r="N6188">
            <v>0</v>
          </cell>
          <cell r="O6188">
            <v>0</v>
          </cell>
          <cell r="P6188">
            <v>0</v>
          </cell>
          <cell r="Q6188">
            <v>0</v>
          </cell>
          <cell r="R6188">
            <v>0</v>
          </cell>
          <cell r="S6188">
            <v>0</v>
          </cell>
          <cell r="T6188">
            <v>-5534500.4000000004</v>
          </cell>
        </row>
        <row r="6189">
          <cell r="A6189">
            <v>16320011</v>
          </cell>
          <cell r="B6189" t="str">
            <v>16320011 Co-Operative Credit Society Recovery</v>
          </cell>
          <cell r="C6189">
            <v>-42451862.359999999</v>
          </cell>
          <cell r="D6189">
            <v>-11667328.720000001</v>
          </cell>
          <cell r="E6189">
            <v>-748791.37</v>
          </cell>
          <cell r="F6189">
            <v>-272742.69</v>
          </cell>
          <cell r="G6189">
            <v>-31619</v>
          </cell>
          <cell r="H6189">
            <v>0</v>
          </cell>
          <cell r="I6189">
            <v>0</v>
          </cell>
          <cell r="J6189">
            <v>0</v>
          </cell>
          <cell r="K6189">
            <v>0</v>
          </cell>
          <cell r="L6189">
            <v>0</v>
          </cell>
          <cell r="M6189">
            <v>-1957962.76</v>
          </cell>
          <cell r="N6189">
            <v>0</v>
          </cell>
          <cell r="O6189">
            <v>0</v>
          </cell>
          <cell r="P6189">
            <v>0</v>
          </cell>
          <cell r="Q6189">
            <v>0</v>
          </cell>
          <cell r="R6189">
            <v>0</v>
          </cell>
          <cell r="S6189">
            <v>0</v>
          </cell>
          <cell r="T6189">
            <v>-57130306.899999999</v>
          </cell>
        </row>
        <row r="6190">
          <cell r="A6190">
            <v>16320012</v>
          </cell>
          <cell r="B6190" t="str">
            <v>16320012 Housing Society Recovery</v>
          </cell>
          <cell r="C6190">
            <v>11311</v>
          </cell>
          <cell r="D6190">
            <v>-46433</v>
          </cell>
          <cell r="E6190">
            <v>0</v>
          </cell>
          <cell r="F6190">
            <v>0</v>
          </cell>
          <cell r="G6190">
            <v>0</v>
          </cell>
          <cell r="H6190">
            <v>0</v>
          </cell>
          <cell r="I6190">
            <v>0</v>
          </cell>
          <cell r="J6190">
            <v>0</v>
          </cell>
          <cell r="K6190">
            <v>0</v>
          </cell>
          <cell r="L6190">
            <v>0</v>
          </cell>
          <cell r="M6190">
            <v>0</v>
          </cell>
          <cell r="N6190">
            <v>0</v>
          </cell>
          <cell r="O6190">
            <v>0</v>
          </cell>
          <cell r="P6190">
            <v>0</v>
          </cell>
          <cell r="Q6190">
            <v>0</v>
          </cell>
          <cell r="R6190">
            <v>0</v>
          </cell>
          <cell r="S6190">
            <v>0</v>
          </cell>
          <cell r="T6190">
            <v>-35122</v>
          </cell>
        </row>
        <row r="6191">
          <cell r="A6191">
            <v>16320013</v>
          </cell>
          <cell r="B6191" t="str">
            <v>16320013 Bank Loan Recovery</v>
          </cell>
          <cell r="C6191">
            <v>-11539752.27</v>
          </cell>
          <cell r="D6191">
            <v>-60001</v>
          </cell>
          <cell r="E6191">
            <v>-290206</v>
          </cell>
          <cell r="F6191">
            <v>0</v>
          </cell>
          <cell r="G6191">
            <v>-9816</v>
          </cell>
          <cell r="H6191">
            <v>0</v>
          </cell>
          <cell r="I6191">
            <v>0</v>
          </cell>
          <cell r="J6191">
            <v>0</v>
          </cell>
          <cell r="K6191">
            <v>0</v>
          </cell>
          <cell r="L6191">
            <v>0</v>
          </cell>
          <cell r="M6191">
            <v>0</v>
          </cell>
          <cell r="N6191">
            <v>0</v>
          </cell>
          <cell r="O6191">
            <v>0</v>
          </cell>
          <cell r="P6191">
            <v>0</v>
          </cell>
          <cell r="Q6191">
            <v>0</v>
          </cell>
          <cell r="R6191">
            <v>0</v>
          </cell>
          <cell r="S6191">
            <v>0</v>
          </cell>
          <cell r="T6191">
            <v>-11899775.27</v>
          </cell>
        </row>
        <row r="6192">
          <cell r="A6192">
            <v>16320015</v>
          </cell>
          <cell r="B6192" t="str">
            <v>16320015 Sports Club Recovery</v>
          </cell>
          <cell r="C6192">
            <v>3654</v>
          </cell>
          <cell r="D6192">
            <v>-6300</v>
          </cell>
          <cell r="E6192">
            <v>0</v>
          </cell>
          <cell r="F6192">
            <v>-82570</v>
          </cell>
          <cell r="G6192">
            <v>0</v>
          </cell>
          <cell r="H6192">
            <v>0</v>
          </cell>
          <cell r="I6192">
            <v>0</v>
          </cell>
          <cell r="J6192">
            <v>0</v>
          </cell>
          <cell r="K6192">
            <v>0</v>
          </cell>
          <cell r="L6192">
            <v>0</v>
          </cell>
          <cell r="M6192">
            <v>0</v>
          </cell>
          <cell r="N6192">
            <v>0</v>
          </cell>
          <cell r="O6192">
            <v>0</v>
          </cell>
          <cell r="P6192">
            <v>0</v>
          </cell>
          <cell r="Q6192">
            <v>0</v>
          </cell>
          <cell r="R6192">
            <v>-600</v>
          </cell>
          <cell r="S6192">
            <v>0</v>
          </cell>
          <cell r="T6192">
            <v>-85816</v>
          </cell>
        </row>
        <row r="6193">
          <cell r="A6193">
            <v>16320016</v>
          </cell>
          <cell r="B6193" t="str">
            <v>16320016 Canteen Recovery</v>
          </cell>
          <cell r="C6193">
            <v>0</v>
          </cell>
          <cell r="D6193">
            <v>0</v>
          </cell>
          <cell r="E6193">
            <v>0</v>
          </cell>
          <cell r="F6193">
            <v>0</v>
          </cell>
          <cell r="G6193">
            <v>0</v>
          </cell>
          <cell r="H6193">
            <v>0</v>
          </cell>
          <cell r="I6193">
            <v>0</v>
          </cell>
          <cell r="J6193">
            <v>0</v>
          </cell>
          <cell r="K6193">
            <v>0</v>
          </cell>
          <cell r="L6193">
            <v>0</v>
          </cell>
          <cell r="M6193">
            <v>0</v>
          </cell>
          <cell r="N6193">
            <v>0</v>
          </cell>
          <cell r="O6193">
            <v>0</v>
          </cell>
          <cell r="P6193">
            <v>0</v>
          </cell>
          <cell r="Q6193">
            <v>0</v>
          </cell>
          <cell r="R6193">
            <v>0</v>
          </cell>
          <cell r="S6193">
            <v>0</v>
          </cell>
          <cell r="T6193">
            <v>0</v>
          </cell>
        </row>
        <row r="6194">
          <cell r="A6194">
            <v>16320025</v>
          </cell>
          <cell r="B6194" t="str">
            <v>16320025 Welfare Fund Deduction</v>
          </cell>
          <cell r="C6194">
            <v>-2648752.7000000002</v>
          </cell>
          <cell r="D6194">
            <v>-2284960</v>
          </cell>
          <cell r="E6194">
            <v>-6192891.9900000002</v>
          </cell>
          <cell r="F6194">
            <v>-1822345</v>
          </cell>
          <cell r="G6194">
            <v>0</v>
          </cell>
          <cell r="H6194">
            <v>0</v>
          </cell>
          <cell r="I6194">
            <v>0</v>
          </cell>
          <cell r="J6194">
            <v>0</v>
          </cell>
          <cell r="K6194">
            <v>0</v>
          </cell>
          <cell r="L6194">
            <v>-4130</v>
          </cell>
          <cell r="M6194">
            <v>-210</v>
          </cell>
          <cell r="N6194">
            <v>0</v>
          </cell>
          <cell r="O6194">
            <v>0</v>
          </cell>
          <cell r="P6194">
            <v>0</v>
          </cell>
          <cell r="Q6194">
            <v>0</v>
          </cell>
          <cell r="R6194">
            <v>0</v>
          </cell>
          <cell r="S6194">
            <v>0</v>
          </cell>
          <cell r="T6194">
            <v>-12953289.689999999</v>
          </cell>
        </row>
        <row r="6195">
          <cell r="A6195">
            <v>16320027</v>
          </cell>
          <cell r="B6195" t="str">
            <v>16320027 Salary Savings Scheme-Pay Roll</v>
          </cell>
          <cell r="C6195">
            <v>0</v>
          </cell>
          <cell r="D6195">
            <v>0</v>
          </cell>
          <cell r="E6195">
            <v>0</v>
          </cell>
          <cell r="F6195">
            <v>0</v>
          </cell>
          <cell r="G6195">
            <v>0</v>
          </cell>
          <cell r="H6195">
            <v>0</v>
          </cell>
          <cell r="I6195">
            <v>0</v>
          </cell>
          <cell r="J6195">
            <v>0</v>
          </cell>
          <cell r="K6195">
            <v>0</v>
          </cell>
          <cell r="L6195">
            <v>0</v>
          </cell>
          <cell r="M6195">
            <v>0</v>
          </cell>
          <cell r="N6195">
            <v>0</v>
          </cell>
          <cell r="O6195">
            <v>0</v>
          </cell>
          <cell r="P6195">
            <v>0</v>
          </cell>
          <cell r="Q6195">
            <v>0</v>
          </cell>
          <cell r="R6195">
            <v>0</v>
          </cell>
          <cell r="S6195">
            <v>0</v>
          </cell>
          <cell r="T6195">
            <v>0</v>
          </cell>
        </row>
        <row r="6196">
          <cell r="A6196">
            <v>16320028</v>
          </cell>
          <cell r="B6196" t="str">
            <v>16320028 Musco Co-Op. Stores</v>
          </cell>
          <cell r="C6196">
            <v>0</v>
          </cell>
          <cell r="D6196">
            <v>0</v>
          </cell>
          <cell r="E6196">
            <v>0</v>
          </cell>
          <cell r="F6196">
            <v>0</v>
          </cell>
          <cell r="G6196">
            <v>0</v>
          </cell>
          <cell r="H6196">
            <v>0</v>
          </cell>
          <cell r="I6196">
            <v>0</v>
          </cell>
          <cell r="J6196">
            <v>0</v>
          </cell>
          <cell r="K6196">
            <v>0</v>
          </cell>
          <cell r="L6196">
            <v>0</v>
          </cell>
          <cell r="M6196">
            <v>0</v>
          </cell>
          <cell r="N6196">
            <v>0</v>
          </cell>
          <cell r="O6196">
            <v>0</v>
          </cell>
          <cell r="P6196">
            <v>0</v>
          </cell>
          <cell r="Q6196">
            <v>0</v>
          </cell>
          <cell r="R6196">
            <v>0</v>
          </cell>
          <cell r="S6196">
            <v>0</v>
          </cell>
          <cell r="T6196">
            <v>0</v>
          </cell>
        </row>
        <row r="6197">
          <cell r="A6197">
            <v>16320030</v>
          </cell>
          <cell r="B6197" t="str">
            <v>16320030 EMPLOYEES CONT. TO AKSHAY YOJANA FUND</v>
          </cell>
          <cell r="C6197">
            <v>0</v>
          </cell>
          <cell r="D6197">
            <v>-25645326.84</v>
          </cell>
          <cell r="E6197">
            <v>0</v>
          </cell>
          <cell r="F6197">
            <v>0</v>
          </cell>
          <cell r="G6197">
            <v>0</v>
          </cell>
          <cell r="H6197">
            <v>0</v>
          </cell>
          <cell r="I6197">
            <v>0</v>
          </cell>
          <cell r="J6197">
            <v>0</v>
          </cell>
          <cell r="K6197">
            <v>0</v>
          </cell>
          <cell r="L6197">
            <v>0</v>
          </cell>
          <cell r="M6197">
            <v>0</v>
          </cell>
          <cell r="N6197">
            <v>0</v>
          </cell>
          <cell r="O6197">
            <v>0</v>
          </cell>
          <cell r="P6197">
            <v>0</v>
          </cell>
          <cell r="Q6197">
            <v>0</v>
          </cell>
          <cell r="R6197">
            <v>0</v>
          </cell>
          <cell r="S6197">
            <v>0</v>
          </cell>
          <cell r="T6197">
            <v>-25645326.84</v>
          </cell>
        </row>
        <row r="6198">
          <cell r="A6198">
            <v>16320031</v>
          </cell>
          <cell r="B6198" t="str">
            <v>16320031 EMPLOYEES CONT.TO BENEFIT FUND</v>
          </cell>
          <cell r="C6198">
            <v>0</v>
          </cell>
          <cell r="D6198">
            <v>0</v>
          </cell>
          <cell r="E6198">
            <v>0</v>
          </cell>
          <cell r="F6198">
            <v>0</v>
          </cell>
          <cell r="G6198">
            <v>0</v>
          </cell>
          <cell r="H6198">
            <v>0</v>
          </cell>
          <cell r="I6198">
            <v>0</v>
          </cell>
          <cell r="J6198">
            <v>0</v>
          </cell>
          <cell r="K6198">
            <v>0</v>
          </cell>
          <cell r="L6198">
            <v>0</v>
          </cell>
          <cell r="M6198">
            <v>0</v>
          </cell>
          <cell r="N6198">
            <v>0</v>
          </cell>
          <cell r="O6198">
            <v>0</v>
          </cell>
          <cell r="P6198">
            <v>0</v>
          </cell>
          <cell r="Q6198">
            <v>0</v>
          </cell>
          <cell r="R6198">
            <v>0</v>
          </cell>
          <cell r="S6198">
            <v>0</v>
          </cell>
          <cell r="T6198">
            <v>0</v>
          </cell>
        </row>
        <row r="6199">
          <cell r="A6199">
            <v>16320045</v>
          </cell>
          <cell r="B6199" t="str">
            <v>16320045 Salary Recovery - Nanhi Kali</v>
          </cell>
          <cell r="C6199">
            <v>0</v>
          </cell>
          <cell r="D6199">
            <v>0</v>
          </cell>
          <cell r="E6199">
            <v>0</v>
          </cell>
          <cell r="F6199">
            <v>0</v>
          </cell>
          <cell r="G6199">
            <v>0</v>
          </cell>
          <cell r="H6199">
            <v>0</v>
          </cell>
          <cell r="I6199">
            <v>0</v>
          </cell>
          <cell r="J6199">
            <v>0</v>
          </cell>
          <cell r="K6199">
            <v>0</v>
          </cell>
          <cell r="L6199">
            <v>0</v>
          </cell>
          <cell r="M6199">
            <v>0</v>
          </cell>
          <cell r="N6199">
            <v>0</v>
          </cell>
          <cell r="O6199">
            <v>0</v>
          </cell>
          <cell r="P6199">
            <v>0</v>
          </cell>
          <cell r="Q6199">
            <v>0</v>
          </cell>
          <cell r="R6199">
            <v>0</v>
          </cell>
          <cell r="S6199">
            <v>0</v>
          </cell>
          <cell r="T6199">
            <v>0</v>
          </cell>
        </row>
        <row r="6200">
          <cell r="A6200">
            <v>16320046</v>
          </cell>
          <cell r="B6200" t="str">
            <v>16320046 General Donation - Nanhi Kali</v>
          </cell>
          <cell r="C6200">
            <v>0</v>
          </cell>
          <cell r="D6200">
            <v>0</v>
          </cell>
          <cell r="E6200">
            <v>0</v>
          </cell>
          <cell r="F6200">
            <v>0</v>
          </cell>
          <cell r="G6200">
            <v>0</v>
          </cell>
          <cell r="H6200">
            <v>0</v>
          </cell>
          <cell r="I6200">
            <v>0</v>
          </cell>
          <cell r="J6200">
            <v>0</v>
          </cell>
          <cell r="K6200">
            <v>0</v>
          </cell>
          <cell r="L6200">
            <v>0</v>
          </cell>
          <cell r="M6200">
            <v>0</v>
          </cell>
          <cell r="N6200">
            <v>0</v>
          </cell>
          <cell r="O6200">
            <v>0</v>
          </cell>
          <cell r="P6200">
            <v>0</v>
          </cell>
          <cell r="Q6200">
            <v>0</v>
          </cell>
          <cell r="R6200">
            <v>0</v>
          </cell>
          <cell r="S6200">
            <v>0</v>
          </cell>
          <cell r="T6200">
            <v>0</v>
          </cell>
        </row>
        <row r="6201">
          <cell r="A6201">
            <v>16320048</v>
          </cell>
          <cell r="B6201" t="str">
            <v>16320048 Employee Vehicle Scheme-EMI deduction</v>
          </cell>
          <cell r="C6201">
            <v>0</v>
          </cell>
          <cell r="D6201">
            <v>-2160</v>
          </cell>
          <cell r="E6201">
            <v>0</v>
          </cell>
          <cell r="F6201">
            <v>0</v>
          </cell>
          <cell r="G6201">
            <v>0</v>
          </cell>
          <cell r="H6201">
            <v>0</v>
          </cell>
          <cell r="I6201">
            <v>0</v>
          </cell>
          <cell r="J6201">
            <v>0</v>
          </cell>
          <cell r="K6201">
            <v>0</v>
          </cell>
          <cell r="L6201">
            <v>0</v>
          </cell>
          <cell r="M6201">
            <v>0</v>
          </cell>
          <cell r="N6201">
            <v>0</v>
          </cell>
          <cell r="O6201">
            <v>0</v>
          </cell>
          <cell r="P6201">
            <v>0</v>
          </cell>
          <cell r="Q6201">
            <v>0</v>
          </cell>
          <cell r="R6201">
            <v>0</v>
          </cell>
          <cell r="S6201">
            <v>0</v>
          </cell>
          <cell r="T6201">
            <v>-2160</v>
          </cell>
        </row>
        <row r="6202">
          <cell r="A6202">
            <v>16320050</v>
          </cell>
          <cell r="B6202" t="str">
            <v>16320050 NATIONAL PENSION SCHEME RECOVERABLE</v>
          </cell>
          <cell r="C6202">
            <v>-8701270.9499999993</v>
          </cell>
          <cell r="D6202">
            <v>-1635328.22</v>
          </cell>
          <cell r="E6202">
            <v>-683812.21</v>
          </cell>
          <cell r="F6202">
            <v>-1421678.04</v>
          </cell>
          <cell r="G6202">
            <v>-184953.28</v>
          </cell>
          <cell r="H6202">
            <v>0</v>
          </cell>
          <cell r="I6202">
            <v>0</v>
          </cell>
          <cell r="J6202">
            <v>0</v>
          </cell>
          <cell r="K6202">
            <v>0</v>
          </cell>
          <cell r="L6202">
            <v>0</v>
          </cell>
          <cell r="M6202">
            <v>-170064.33</v>
          </cell>
          <cell r="N6202">
            <v>0</v>
          </cell>
          <cell r="O6202">
            <v>0</v>
          </cell>
          <cell r="P6202">
            <v>0</v>
          </cell>
          <cell r="Q6202">
            <v>0</v>
          </cell>
          <cell r="R6202">
            <v>0</v>
          </cell>
          <cell r="S6202">
            <v>0</v>
          </cell>
          <cell r="T6202">
            <v>-12797107.029999999</v>
          </cell>
        </row>
        <row r="6203">
          <cell r="A6203">
            <v>16320051</v>
          </cell>
          <cell r="B6203" t="str">
            <v>16320051 Way to wellness Recovery</v>
          </cell>
          <cell r="C6203">
            <v>0</v>
          </cell>
          <cell r="D6203">
            <v>0</v>
          </cell>
          <cell r="E6203">
            <v>0</v>
          </cell>
          <cell r="F6203">
            <v>0</v>
          </cell>
          <cell r="G6203">
            <v>0</v>
          </cell>
          <cell r="H6203">
            <v>0</v>
          </cell>
          <cell r="I6203">
            <v>0</v>
          </cell>
          <cell r="J6203">
            <v>0</v>
          </cell>
          <cell r="K6203">
            <v>0</v>
          </cell>
          <cell r="L6203">
            <v>0</v>
          </cell>
          <cell r="M6203">
            <v>0</v>
          </cell>
          <cell r="N6203">
            <v>0</v>
          </cell>
          <cell r="O6203">
            <v>0</v>
          </cell>
          <cell r="P6203">
            <v>0</v>
          </cell>
          <cell r="Q6203">
            <v>0</v>
          </cell>
          <cell r="R6203">
            <v>0</v>
          </cell>
          <cell r="S6203">
            <v>0</v>
          </cell>
          <cell r="T6203">
            <v>0</v>
          </cell>
        </row>
        <row r="6204">
          <cell r="A6204">
            <v>16320099</v>
          </cell>
          <cell r="B6204" t="str">
            <v>16320099 Staff Recoveries - Others</v>
          </cell>
          <cell r="C6204">
            <v>-15082171.76</v>
          </cell>
          <cell r="D6204">
            <v>-3635774.92</v>
          </cell>
          <cell r="E6204">
            <v>-1585031.35</v>
          </cell>
          <cell r="F6204">
            <v>-1455147.84</v>
          </cell>
          <cell r="G6204">
            <v>-2792624.86</v>
          </cell>
          <cell r="H6204">
            <v>0</v>
          </cell>
          <cell r="I6204">
            <v>0</v>
          </cell>
          <cell r="J6204">
            <v>0</v>
          </cell>
          <cell r="K6204">
            <v>0</v>
          </cell>
          <cell r="L6204">
            <v>-1050</v>
          </cell>
          <cell r="M6204">
            <v>0</v>
          </cell>
          <cell r="N6204">
            <v>0</v>
          </cell>
          <cell r="O6204">
            <v>0</v>
          </cell>
          <cell r="P6204">
            <v>0</v>
          </cell>
          <cell r="Q6204">
            <v>0</v>
          </cell>
          <cell r="R6204">
            <v>-111735</v>
          </cell>
          <cell r="S6204">
            <v>0</v>
          </cell>
          <cell r="T6204">
            <v>-24663535.73</v>
          </cell>
        </row>
        <row r="6205">
          <cell r="A6205">
            <v>16320102</v>
          </cell>
          <cell r="B6205" t="str">
            <v>16320102  Car Maint. Recovery</v>
          </cell>
          <cell r="C6205">
            <v>602582</v>
          </cell>
          <cell r="D6205">
            <v>0</v>
          </cell>
          <cell r="E6205">
            <v>0</v>
          </cell>
          <cell r="F6205">
            <v>-622262</v>
          </cell>
          <cell r="G6205">
            <v>-70883.86</v>
          </cell>
          <cell r="H6205">
            <v>0</v>
          </cell>
          <cell r="I6205">
            <v>0</v>
          </cell>
          <cell r="J6205">
            <v>0</v>
          </cell>
          <cell r="K6205">
            <v>0</v>
          </cell>
          <cell r="L6205">
            <v>0</v>
          </cell>
          <cell r="M6205">
            <v>-42938</v>
          </cell>
          <cell r="N6205">
            <v>0</v>
          </cell>
          <cell r="O6205">
            <v>0</v>
          </cell>
          <cell r="P6205">
            <v>0</v>
          </cell>
          <cell r="Q6205">
            <v>0</v>
          </cell>
          <cell r="R6205">
            <v>0</v>
          </cell>
          <cell r="S6205">
            <v>0</v>
          </cell>
          <cell r="T6205">
            <v>-133501.85999999999</v>
          </cell>
        </row>
        <row r="6206">
          <cell r="A6206">
            <v>264</v>
          </cell>
          <cell r="B6206" t="str">
            <v>Inter Company................................</v>
          </cell>
          <cell r="C6206">
            <v>-913721218.05999994</v>
          </cell>
          <cell r="D6206">
            <v>0</v>
          </cell>
          <cell r="E6206">
            <v>0</v>
          </cell>
          <cell r="F6206">
            <v>0</v>
          </cell>
          <cell r="G6206">
            <v>0</v>
          </cell>
          <cell r="H6206">
            <v>0</v>
          </cell>
          <cell r="I6206">
            <v>0</v>
          </cell>
          <cell r="J6206">
            <v>0</v>
          </cell>
          <cell r="K6206">
            <v>0</v>
          </cell>
          <cell r="L6206">
            <v>0</v>
          </cell>
          <cell r="M6206">
            <v>0</v>
          </cell>
          <cell r="N6206">
            <v>0</v>
          </cell>
          <cell r="O6206">
            <v>0</v>
          </cell>
          <cell r="P6206">
            <v>0</v>
          </cell>
          <cell r="Q6206">
            <v>0</v>
          </cell>
          <cell r="R6206">
            <v>0</v>
          </cell>
          <cell r="S6206">
            <v>0</v>
          </cell>
          <cell r="T6206">
            <v>-913721218.05999994</v>
          </cell>
        </row>
        <row r="6207">
          <cell r="A6207">
            <v>16110001</v>
          </cell>
          <cell r="B6207" t="str">
            <v>16110001 InterCo:Sundry Crs - Micro &amp; Small Enterprises</v>
          </cell>
          <cell r="C6207">
            <v>0</v>
          </cell>
          <cell r="D6207">
            <v>0</v>
          </cell>
          <cell r="E6207">
            <v>0</v>
          </cell>
          <cell r="F6207">
            <v>0</v>
          </cell>
          <cell r="G6207">
            <v>0</v>
          </cell>
          <cell r="H6207">
            <v>0</v>
          </cell>
          <cell r="I6207">
            <v>0</v>
          </cell>
          <cell r="J6207">
            <v>0</v>
          </cell>
          <cell r="K6207">
            <v>0</v>
          </cell>
          <cell r="L6207">
            <v>0</v>
          </cell>
          <cell r="M6207">
            <v>0</v>
          </cell>
          <cell r="N6207">
            <v>0</v>
          </cell>
          <cell r="O6207">
            <v>0</v>
          </cell>
          <cell r="P6207">
            <v>0</v>
          </cell>
          <cell r="Q6207">
            <v>0</v>
          </cell>
          <cell r="R6207">
            <v>0</v>
          </cell>
          <cell r="S6207">
            <v>0</v>
          </cell>
          <cell r="T6207">
            <v>0</v>
          </cell>
        </row>
        <row r="6208">
          <cell r="A6208">
            <v>16120001</v>
          </cell>
          <cell r="B6208" t="str">
            <v>16120001 InterCo:Sundry Crs - Other than Micro &amp; Small Ente</v>
          </cell>
          <cell r="C6208">
            <v>-913721218.05999994</v>
          </cell>
          <cell r="D6208">
            <v>0</v>
          </cell>
          <cell r="E6208">
            <v>0</v>
          </cell>
          <cell r="F6208">
            <v>0</v>
          </cell>
          <cell r="G6208">
            <v>0</v>
          </cell>
          <cell r="H6208">
            <v>0</v>
          </cell>
          <cell r="I6208">
            <v>0</v>
          </cell>
          <cell r="J6208">
            <v>0</v>
          </cell>
          <cell r="K6208">
            <v>0</v>
          </cell>
          <cell r="L6208">
            <v>0</v>
          </cell>
          <cell r="M6208">
            <v>0</v>
          </cell>
          <cell r="N6208">
            <v>0</v>
          </cell>
          <cell r="O6208">
            <v>0</v>
          </cell>
          <cell r="P6208">
            <v>0</v>
          </cell>
          <cell r="Q6208">
            <v>0</v>
          </cell>
          <cell r="R6208">
            <v>0</v>
          </cell>
          <cell r="S6208">
            <v>0</v>
          </cell>
          <cell r="T6208">
            <v>-913721218.05999994</v>
          </cell>
        </row>
        <row r="6209">
          <cell r="A6209">
            <v>16130001</v>
          </cell>
          <cell r="B6209" t="str">
            <v>16130001 Inter Company Creditors</v>
          </cell>
          <cell r="C6209">
            <v>0</v>
          </cell>
          <cell r="D6209">
            <v>0</v>
          </cell>
          <cell r="E6209">
            <v>0</v>
          </cell>
          <cell r="F6209">
            <v>0</v>
          </cell>
          <cell r="G6209">
            <v>0</v>
          </cell>
          <cell r="H6209">
            <v>0</v>
          </cell>
          <cell r="I6209">
            <v>0</v>
          </cell>
          <cell r="J6209">
            <v>0</v>
          </cell>
          <cell r="K6209">
            <v>0</v>
          </cell>
          <cell r="L6209">
            <v>0</v>
          </cell>
          <cell r="M6209">
            <v>0</v>
          </cell>
          <cell r="N6209">
            <v>0</v>
          </cell>
          <cell r="O6209">
            <v>0</v>
          </cell>
          <cell r="P6209">
            <v>0</v>
          </cell>
          <cell r="Q6209">
            <v>0</v>
          </cell>
          <cell r="R6209">
            <v>0</v>
          </cell>
          <cell r="S6209">
            <v>0</v>
          </cell>
          <cell r="T6209">
            <v>0</v>
          </cell>
        </row>
        <row r="6210">
          <cell r="A6210">
            <v>16130098</v>
          </cell>
          <cell r="B6210" t="str">
            <v>16130098 Sundry Creditors - Revaluation(Inter Company)</v>
          </cell>
          <cell r="C6210">
            <v>0</v>
          </cell>
          <cell r="D6210">
            <v>0</v>
          </cell>
          <cell r="E6210">
            <v>0</v>
          </cell>
          <cell r="F6210">
            <v>0</v>
          </cell>
          <cell r="G6210">
            <v>0</v>
          </cell>
          <cell r="H6210">
            <v>0</v>
          </cell>
          <cell r="I6210">
            <v>0</v>
          </cell>
          <cell r="J6210">
            <v>0</v>
          </cell>
          <cell r="K6210">
            <v>0</v>
          </cell>
          <cell r="L6210">
            <v>0</v>
          </cell>
          <cell r="M6210">
            <v>0</v>
          </cell>
          <cell r="N6210">
            <v>0</v>
          </cell>
          <cell r="O6210">
            <v>0</v>
          </cell>
          <cell r="P6210">
            <v>0</v>
          </cell>
          <cell r="Q6210">
            <v>0</v>
          </cell>
          <cell r="R6210">
            <v>0</v>
          </cell>
          <cell r="S6210">
            <v>0</v>
          </cell>
          <cell r="T6210">
            <v>0</v>
          </cell>
        </row>
        <row r="6211">
          <cell r="A6211">
            <v>265</v>
          </cell>
          <cell r="B6211" t="str">
            <v>Other Liabilities</v>
          </cell>
          <cell r="C6211">
            <v>-1046397519.9299999</v>
          </cell>
          <cell r="D6211">
            <v>-229608853.77000001</v>
          </cell>
          <cell r="E6211">
            <v>0</v>
          </cell>
          <cell r="F6211">
            <v>-64934655.079999998</v>
          </cell>
          <cell r="G6211">
            <v>-1343063</v>
          </cell>
          <cell r="H6211">
            <v>0</v>
          </cell>
          <cell r="I6211">
            <v>0</v>
          </cell>
          <cell r="J6211">
            <v>0</v>
          </cell>
          <cell r="K6211">
            <v>0</v>
          </cell>
          <cell r="L6211">
            <v>0</v>
          </cell>
          <cell r="M6211">
            <v>-519928.45</v>
          </cell>
          <cell r="N6211">
            <v>0</v>
          </cell>
          <cell r="O6211">
            <v>0</v>
          </cell>
          <cell r="P6211">
            <v>0</v>
          </cell>
          <cell r="Q6211">
            <v>0</v>
          </cell>
          <cell r="R6211">
            <v>-750</v>
          </cell>
          <cell r="S6211">
            <v>0</v>
          </cell>
          <cell r="T6211">
            <v>-1342804770.23</v>
          </cell>
        </row>
        <row r="6212">
          <cell r="A6212">
            <v>16210030</v>
          </cell>
          <cell r="B6212" t="str">
            <v>16210030 ESOP grossing up - Current</v>
          </cell>
          <cell r="C6212">
            <v>0</v>
          </cell>
          <cell r="D6212">
            <v>0</v>
          </cell>
          <cell r="E6212">
            <v>0</v>
          </cell>
          <cell r="F6212">
            <v>-7661432.0300000003</v>
          </cell>
          <cell r="G6212">
            <v>0</v>
          </cell>
          <cell r="H6212">
            <v>0</v>
          </cell>
          <cell r="I6212">
            <v>0</v>
          </cell>
          <cell r="J6212">
            <v>0</v>
          </cell>
          <cell r="K6212">
            <v>0</v>
          </cell>
          <cell r="L6212">
            <v>0</v>
          </cell>
          <cell r="M6212">
            <v>0</v>
          </cell>
          <cell r="N6212">
            <v>0</v>
          </cell>
          <cell r="O6212">
            <v>0</v>
          </cell>
          <cell r="P6212">
            <v>0</v>
          </cell>
          <cell r="Q6212">
            <v>0</v>
          </cell>
          <cell r="R6212">
            <v>0</v>
          </cell>
          <cell r="S6212">
            <v>0</v>
          </cell>
          <cell r="T6212">
            <v>-7661432.0300000003</v>
          </cell>
        </row>
        <row r="6213">
          <cell r="A6213">
            <v>16210904</v>
          </cell>
          <cell r="B6213" t="str">
            <v>16210904 IND AS - Financial Guarantee Liability - Current</v>
          </cell>
          <cell r="C6213">
            <v>0</v>
          </cell>
          <cell r="D6213">
            <v>0</v>
          </cell>
          <cell r="E6213">
            <v>0</v>
          </cell>
          <cell r="F6213">
            <v>-46362153.079999998</v>
          </cell>
          <cell r="G6213">
            <v>0</v>
          </cell>
          <cell r="H6213">
            <v>0</v>
          </cell>
          <cell r="I6213">
            <v>0</v>
          </cell>
          <cell r="J6213">
            <v>0</v>
          </cell>
          <cell r="K6213">
            <v>0</v>
          </cell>
          <cell r="L6213">
            <v>0</v>
          </cell>
          <cell r="M6213">
            <v>0</v>
          </cell>
          <cell r="N6213">
            <v>0</v>
          </cell>
          <cell r="O6213">
            <v>0</v>
          </cell>
          <cell r="P6213">
            <v>0</v>
          </cell>
          <cell r="Q6213">
            <v>0</v>
          </cell>
          <cell r="R6213">
            <v>0</v>
          </cell>
          <cell r="S6213">
            <v>0</v>
          </cell>
          <cell r="T6213">
            <v>-46362153.079999998</v>
          </cell>
        </row>
        <row r="6214">
          <cell r="A6214">
            <v>16410094</v>
          </cell>
          <cell r="B6214" t="str">
            <v>16410094 Retention Money Current Payables</v>
          </cell>
          <cell r="C6214">
            <v>0</v>
          </cell>
          <cell r="D6214">
            <v>0</v>
          </cell>
          <cell r="E6214">
            <v>0</v>
          </cell>
          <cell r="F6214">
            <v>0</v>
          </cell>
          <cell r="G6214">
            <v>0</v>
          </cell>
          <cell r="H6214">
            <v>0</v>
          </cell>
          <cell r="I6214">
            <v>0</v>
          </cell>
          <cell r="J6214">
            <v>0</v>
          </cell>
          <cell r="K6214">
            <v>0</v>
          </cell>
          <cell r="L6214">
            <v>0</v>
          </cell>
          <cell r="M6214">
            <v>0</v>
          </cell>
          <cell r="N6214">
            <v>0</v>
          </cell>
          <cell r="O6214">
            <v>0</v>
          </cell>
          <cell r="P6214">
            <v>0</v>
          </cell>
          <cell r="Q6214">
            <v>0</v>
          </cell>
          <cell r="R6214">
            <v>0</v>
          </cell>
          <cell r="S6214">
            <v>0</v>
          </cell>
          <cell r="T6214">
            <v>0</v>
          </cell>
        </row>
        <row r="6215">
          <cell r="A6215">
            <v>16420001</v>
          </cell>
          <cell r="B6215" t="str">
            <v>16420001 Earnest Money Deposit</v>
          </cell>
          <cell r="C6215">
            <v>0</v>
          </cell>
          <cell r="D6215">
            <v>21277</v>
          </cell>
          <cell r="E6215">
            <v>0</v>
          </cell>
          <cell r="F6215">
            <v>0</v>
          </cell>
          <cell r="G6215">
            <v>0</v>
          </cell>
          <cell r="H6215">
            <v>0</v>
          </cell>
          <cell r="I6215">
            <v>0</v>
          </cell>
          <cell r="J6215">
            <v>0</v>
          </cell>
          <cell r="K6215">
            <v>0</v>
          </cell>
          <cell r="L6215">
            <v>0</v>
          </cell>
          <cell r="M6215">
            <v>0</v>
          </cell>
          <cell r="N6215">
            <v>0</v>
          </cell>
          <cell r="O6215">
            <v>0</v>
          </cell>
          <cell r="P6215">
            <v>0</v>
          </cell>
          <cell r="Q6215">
            <v>0</v>
          </cell>
          <cell r="R6215">
            <v>0</v>
          </cell>
          <cell r="S6215">
            <v>0</v>
          </cell>
          <cell r="T6215">
            <v>21277</v>
          </cell>
        </row>
        <row r="6216">
          <cell r="A6216">
            <v>16440100</v>
          </cell>
          <cell r="B6216" t="str">
            <v>16440100 Accrued Expenses - Others</v>
          </cell>
          <cell r="C6216">
            <v>-16293402</v>
          </cell>
          <cell r="D6216">
            <v>-40937229</v>
          </cell>
          <cell r="E6216">
            <v>0</v>
          </cell>
          <cell r="F6216">
            <v>0</v>
          </cell>
          <cell r="G6216">
            <v>-1343063</v>
          </cell>
          <cell r="H6216">
            <v>0</v>
          </cell>
          <cell r="I6216">
            <v>0</v>
          </cell>
          <cell r="J6216">
            <v>0</v>
          </cell>
          <cell r="K6216">
            <v>0</v>
          </cell>
          <cell r="L6216">
            <v>0</v>
          </cell>
          <cell r="M6216">
            <v>0</v>
          </cell>
          <cell r="N6216">
            <v>0</v>
          </cell>
          <cell r="O6216">
            <v>0</v>
          </cell>
          <cell r="P6216">
            <v>0</v>
          </cell>
          <cell r="Q6216">
            <v>0</v>
          </cell>
          <cell r="R6216">
            <v>0</v>
          </cell>
          <cell r="S6216">
            <v>0</v>
          </cell>
          <cell r="T6216">
            <v>-58573694</v>
          </cell>
        </row>
        <row r="6217">
          <cell r="A6217">
            <v>16440101</v>
          </cell>
          <cell r="B6217" t="str">
            <v>16440101 Current Other Financial Liabilities</v>
          </cell>
          <cell r="C6217">
            <v>-374829.1</v>
          </cell>
          <cell r="D6217">
            <v>0</v>
          </cell>
          <cell r="E6217">
            <v>0</v>
          </cell>
          <cell r="F6217">
            <v>-5545244.9800000004</v>
          </cell>
          <cell r="G6217">
            <v>0</v>
          </cell>
          <cell r="H6217">
            <v>0</v>
          </cell>
          <cell r="I6217">
            <v>0</v>
          </cell>
          <cell r="J6217">
            <v>0</v>
          </cell>
          <cell r="K6217">
            <v>0</v>
          </cell>
          <cell r="L6217">
            <v>0</v>
          </cell>
          <cell r="M6217">
            <v>0</v>
          </cell>
          <cell r="N6217">
            <v>0</v>
          </cell>
          <cell r="O6217">
            <v>0</v>
          </cell>
          <cell r="P6217">
            <v>0</v>
          </cell>
          <cell r="Q6217">
            <v>0</v>
          </cell>
          <cell r="R6217">
            <v>0</v>
          </cell>
          <cell r="S6217">
            <v>0</v>
          </cell>
          <cell r="T6217">
            <v>-5920074.0800000001</v>
          </cell>
        </row>
        <row r="6218">
          <cell r="A6218">
            <v>16440105</v>
          </cell>
          <cell r="B6218" t="str">
            <v>16440105  CTC Veh-Fin liab Current</v>
          </cell>
          <cell r="C6218">
            <v>0</v>
          </cell>
          <cell r="D6218">
            <v>0</v>
          </cell>
          <cell r="E6218">
            <v>0</v>
          </cell>
          <cell r="F6218">
            <v>0</v>
          </cell>
          <cell r="G6218">
            <v>0</v>
          </cell>
          <cell r="H6218">
            <v>0</v>
          </cell>
          <cell r="I6218">
            <v>0</v>
          </cell>
          <cell r="J6218">
            <v>0</v>
          </cell>
          <cell r="K6218">
            <v>0</v>
          </cell>
          <cell r="L6218">
            <v>0</v>
          </cell>
          <cell r="M6218">
            <v>0</v>
          </cell>
          <cell r="N6218">
            <v>0</v>
          </cell>
          <cell r="O6218">
            <v>0</v>
          </cell>
          <cell r="P6218">
            <v>0</v>
          </cell>
          <cell r="Q6218">
            <v>0</v>
          </cell>
          <cell r="R6218">
            <v>0</v>
          </cell>
          <cell r="S6218">
            <v>0</v>
          </cell>
          <cell r="T6218">
            <v>0</v>
          </cell>
        </row>
        <row r="6219">
          <cell r="A6219">
            <v>16440907</v>
          </cell>
          <cell r="B6219" t="str">
            <v>16440907 Ind-AS Current Other Financial Liabilities</v>
          </cell>
          <cell r="C6219">
            <v>-247227.48</v>
          </cell>
          <cell r="D6219">
            <v>0</v>
          </cell>
          <cell r="E6219">
            <v>0</v>
          </cell>
          <cell r="F6219">
            <v>0</v>
          </cell>
          <cell r="G6219">
            <v>0</v>
          </cell>
          <cell r="H6219">
            <v>0</v>
          </cell>
          <cell r="I6219">
            <v>0</v>
          </cell>
          <cell r="J6219">
            <v>0</v>
          </cell>
          <cell r="K6219">
            <v>0</v>
          </cell>
          <cell r="L6219">
            <v>0</v>
          </cell>
          <cell r="M6219">
            <v>0</v>
          </cell>
          <cell r="N6219">
            <v>0</v>
          </cell>
          <cell r="O6219">
            <v>0</v>
          </cell>
          <cell r="P6219">
            <v>0</v>
          </cell>
          <cell r="Q6219">
            <v>0</v>
          </cell>
          <cell r="R6219">
            <v>0</v>
          </cell>
          <cell r="S6219">
            <v>0</v>
          </cell>
          <cell r="T6219">
            <v>-247227.48</v>
          </cell>
        </row>
        <row r="6220">
          <cell r="A6220">
            <v>16450006</v>
          </cell>
          <cell r="B6220" t="str">
            <v>16450006 Stale Cheque Provision</v>
          </cell>
          <cell r="C6220">
            <v>-2643975.36</v>
          </cell>
          <cell r="D6220">
            <v>0</v>
          </cell>
          <cell r="E6220">
            <v>0</v>
          </cell>
          <cell r="F6220">
            <v>-4299537.66</v>
          </cell>
          <cell r="G6220">
            <v>0</v>
          </cell>
          <cell r="H6220">
            <v>0</v>
          </cell>
          <cell r="I6220">
            <v>0</v>
          </cell>
          <cell r="J6220">
            <v>0</v>
          </cell>
          <cell r="K6220">
            <v>0</v>
          </cell>
          <cell r="L6220">
            <v>0</v>
          </cell>
          <cell r="M6220">
            <v>-519928.45</v>
          </cell>
          <cell r="N6220">
            <v>0</v>
          </cell>
          <cell r="O6220">
            <v>0</v>
          </cell>
          <cell r="P6220">
            <v>0</v>
          </cell>
          <cell r="Q6220">
            <v>0</v>
          </cell>
          <cell r="R6220">
            <v>-750</v>
          </cell>
          <cell r="S6220">
            <v>0</v>
          </cell>
          <cell r="T6220">
            <v>-7464191.4699999997</v>
          </cell>
        </row>
        <row r="6221">
          <cell r="A6221">
            <v>16450051</v>
          </cell>
          <cell r="B6221" t="str">
            <v>16450051 Preference Share Redemption</v>
          </cell>
          <cell r="C6221">
            <v>0</v>
          </cell>
          <cell r="D6221">
            <v>0</v>
          </cell>
          <cell r="E6221">
            <v>0</v>
          </cell>
          <cell r="F6221">
            <v>0</v>
          </cell>
          <cell r="G6221">
            <v>0</v>
          </cell>
          <cell r="H6221">
            <v>0</v>
          </cell>
          <cell r="I6221">
            <v>0</v>
          </cell>
          <cell r="J6221">
            <v>0</v>
          </cell>
          <cell r="K6221">
            <v>0</v>
          </cell>
          <cell r="L6221">
            <v>0</v>
          </cell>
          <cell r="M6221">
            <v>0</v>
          </cell>
          <cell r="N6221">
            <v>0</v>
          </cell>
          <cell r="O6221">
            <v>0</v>
          </cell>
          <cell r="P6221">
            <v>0</v>
          </cell>
          <cell r="Q6221">
            <v>0</v>
          </cell>
          <cell r="R6221">
            <v>0</v>
          </cell>
          <cell r="S6221">
            <v>0</v>
          </cell>
          <cell r="T6221">
            <v>0</v>
          </cell>
        </row>
        <row r="6222">
          <cell r="A6222">
            <v>16450052</v>
          </cell>
          <cell r="B6222" t="str">
            <v>16450052 6% Pref Share</v>
          </cell>
          <cell r="C6222">
            <v>0</v>
          </cell>
          <cell r="D6222">
            <v>0</v>
          </cell>
          <cell r="E6222">
            <v>0</v>
          </cell>
          <cell r="F6222">
            <v>0</v>
          </cell>
          <cell r="G6222">
            <v>0</v>
          </cell>
          <cell r="H6222">
            <v>0</v>
          </cell>
          <cell r="I6222">
            <v>0</v>
          </cell>
          <cell r="J6222">
            <v>0</v>
          </cell>
          <cell r="K6222">
            <v>0</v>
          </cell>
          <cell r="L6222">
            <v>0</v>
          </cell>
          <cell r="M6222">
            <v>0</v>
          </cell>
          <cell r="N6222">
            <v>0</v>
          </cell>
          <cell r="O6222">
            <v>0</v>
          </cell>
          <cell r="P6222">
            <v>0</v>
          </cell>
          <cell r="Q6222">
            <v>0</v>
          </cell>
          <cell r="R6222">
            <v>0</v>
          </cell>
          <cell r="S6222">
            <v>0</v>
          </cell>
          <cell r="T6222">
            <v>0</v>
          </cell>
        </row>
        <row r="6223">
          <cell r="A6223">
            <v>16450053</v>
          </cell>
          <cell r="B6223" t="str">
            <v>16450053 9.8% Pref Share</v>
          </cell>
          <cell r="C6223">
            <v>0</v>
          </cell>
          <cell r="D6223">
            <v>0</v>
          </cell>
          <cell r="E6223">
            <v>0</v>
          </cell>
          <cell r="F6223">
            <v>0</v>
          </cell>
          <cell r="G6223">
            <v>0</v>
          </cell>
          <cell r="H6223">
            <v>0</v>
          </cell>
          <cell r="I6223">
            <v>0</v>
          </cell>
          <cell r="J6223">
            <v>0</v>
          </cell>
          <cell r="K6223">
            <v>0</v>
          </cell>
          <cell r="L6223">
            <v>0</v>
          </cell>
          <cell r="M6223">
            <v>0</v>
          </cell>
          <cell r="N6223">
            <v>0</v>
          </cell>
          <cell r="O6223">
            <v>0</v>
          </cell>
          <cell r="P6223">
            <v>0</v>
          </cell>
          <cell r="Q6223">
            <v>0</v>
          </cell>
          <cell r="R6223">
            <v>0</v>
          </cell>
          <cell r="S6223">
            <v>0</v>
          </cell>
          <cell r="T6223">
            <v>0</v>
          </cell>
        </row>
        <row r="6224">
          <cell r="A6224">
            <v>16450054</v>
          </cell>
          <cell r="B6224" t="str">
            <v>16450054 9.3% Pref Share</v>
          </cell>
          <cell r="C6224">
            <v>0</v>
          </cell>
          <cell r="D6224">
            <v>0</v>
          </cell>
          <cell r="E6224">
            <v>0</v>
          </cell>
          <cell r="F6224">
            <v>0</v>
          </cell>
          <cell r="G6224">
            <v>0</v>
          </cell>
          <cell r="H6224">
            <v>0</v>
          </cell>
          <cell r="I6224">
            <v>0</v>
          </cell>
          <cell r="J6224">
            <v>0</v>
          </cell>
          <cell r="K6224">
            <v>0</v>
          </cell>
          <cell r="L6224">
            <v>0</v>
          </cell>
          <cell r="M6224">
            <v>0</v>
          </cell>
          <cell r="N6224">
            <v>0</v>
          </cell>
          <cell r="O6224">
            <v>0</v>
          </cell>
          <cell r="P6224">
            <v>0</v>
          </cell>
          <cell r="Q6224">
            <v>0</v>
          </cell>
          <cell r="R6224">
            <v>0</v>
          </cell>
          <cell r="S6224">
            <v>0</v>
          </cell>
          <cell r="T6224">
            <v>0</v>
          </cell>
        </row>
        <row r="6225">
          <cell r="A6225">
            <v>16450055</v>
          </cell>
          <cell r="B6225" t="str">
            <v>16450055 Fractional Bonus Entitlement</v>
          </cell>
          <cell r="C6225">
            <v>0</v>
          </cell>
          <cell r="D6225">
            <v>0</v>
          </cell>
          <cell r="E6225">
            <v>0</v>
          </cell>
          <cell r="F6225">
            <v>0</v>
          </cell>
          <cell r="G6225">
            <v>0</v>
          </cell>
          <cell r="H6225">
            <v>0</v>
          </cell>
          <cell r="I6225">
            <v>0</v>
          </cell>
          <cell r="J6225">
            <v>0</v>
          </cell>
          <cell r="K6225">
            <v>0</v>
          </cell>
          <cell r="L6225">
            <v>0</v>
          </cell>
          <cell r="M6225">
            <v>0</v>
          </cell>
          <cell r="N6225">
            <v>0</v>
          </cell>
          <cell r="O6225">
            <v>0</v>
          </cell>
          <cell r="P6225">
            <v>0</v>
          </cell>
          <cell r="Q6225">
            <v>0</v>
          </cell>
          <cell r="R6225">
            <v>0</v>
          </cell>
          <cell r="S6225">
            <v>0</v>
          </cell>
          <cell r="T6225">
            <v>0</v>
          </cell>
        </row>
        <row r="6226">
          <cell r="A6226">
            <v>16450056</v>
          </cell>
          <cell r="B6226" t="str">
            <v>16450056 Fractional Bonus Entitlement F 97</v>
          </cell>
          <cell r="C6226">
            <v>0</v>
          </cell>
          <cell r="D6226">
            <v>0</v>
          </cell>
          <cell r="E6226">
            <v>0</v>
          </cell>
          <cell r="F6226">
            <v>0</v>
          </cell>
          <cell r="G6226">
            <v>0</v>
          </cell>
          <cell r="H6226">
            <v>0</v>
          </cell>
          <cell r="I6226">
            <v>0</v>
          </cell>
          <cell r="J6226">
            <v>0</v>
          </cell>
          <cell r="K6226">
            <v>0</v>
          </cell>
          <cell r="L6226">
            <v>0</v>
          </cell>
          <cell r="M6226">
            <v>0</v>
          </cell>
          <cell r="N6226">
            <v>0</v>
          </cell>
          <cell r="O6226">
            <v>0</v>
          </cell>
          <cell r="P6226">
            <v>0</v>
          </cell>
          <cell r="Q6226">
            <v>0</v>
          </cell>
          <cell r="R6226">
            <v>0</v>
          </cell>
          <cell r="S6226">
            <v>0</v>
          </cell>
          <cell r="T6226">
            <v>0</v>
          </cell>
        </row>
        <row r="6227">
          <cell r="A6227">
            <v>16450057</v>
          </cell>
          <cell r="B6227" t="str">
            <v>16450057 Fractional Coupan Shareholders - Msl</v>
          </cell>
          <cell r="C6227">
            <v>0</v>
          </cell>
          <cell r="D6227">
            <v>0</v>
          </cell>
          <cell r="E6227">
            <v>0</v>
          </cell>
          <cell r="F6227">
            <v>-0.52</v>
          </cell>
          <cell r="G6227">
            <v>0</v>
          </cell>
          <cell r="H6227">
            <v>0</v>
          </cell>
          <cell r="I6227">
            <v>0</v>
          </cell>
          <cell r="J6227">
            <v>0</v>
          </cell>
          <cell r="K6227">
            <v>0</v>
          </cell>
          <cell r="L6227">
            <v>0</v>
          </cell>
          <cell r="M6227">
            <v>0</v>
          </cell>
          <cell r="N6227">
            <v>0</v>
          </cell>
          <cell r="O6227">
            <v>0</v>
          </cell>
          <cell r="P6227">
            <v>0</v>
          </cell>
          <cell r="Q6227">
            <v>0</v>
          </cell>
          <cell r="R6227">
            <v>0</v>
          </cell>
          <cell r="S6227">
            <v>0</v>
          </cell>
          <cell r="T6227">
            <v>-0.52</v>
          </cell>
        </row>
        <row r="6228">
          <cell r="A6228">
            <v>16450058</v>
          </cell>
          <cell r="B6228" t="str">
            <v>16450058 Crs. Deb/Bonds Fr Rights</v>
          </cell>
          <cell r="C6228">
            <v>0</v>
          </cell>
          <cell r="D6228">
            <v>0</v>
          </cell>
          <cell r="E6228">
            <v>0</v>
          </cell>
          <cell r="F6228">
            <v>0</v>
          </cell>
          <cell r="G6228">
            <v>0</v>
          </cell>
          <cell r="H6228">
            <v>0</v>
          </cell>
          <cell r="I6228">
            <v>0</v>
          </cell>
          <cell r="J6228">
            <v>0</v>
          </cell>
          <cell r="K6228">
            <v>0</v>
          </cell>
          <cell r="L6228">
            <v>0</v>
          </cell>
          <cell r="M6228">
            <v>0</v>
          </cell>
          <cell r="N6228">
            <v>0</v>
          </cell>
          <cell r="O6228">
            <v>0</v>
          </cell>
          <cell r="P6228">
            <v>0</v>
          </cell>
          <cell r="Q6228">
            <v>0</v>
          </cell>
          <cell r="R6228">
            <v>0</v>
          </cell>
          <cell r="S6228">
            <v>0</v>
          </cell>
          <cell r="T6228">
            <v>0</v>
          </cell>
        </row>
        <row r="6229">
          <cell r="A6229">
            <v>16450198</v>
          </cell>
          <cell r="B6229" t="str">
            <v>16450198 Retention Money -Adjustment</v>
          </cell>
          <cell r="C6229">
            <v>0</v>
          </cell>
          <cell r="D6229">
            <v>0</v>
          </cell>
          <cell r="E6229">
            <v>0</v>
          </cell>
          <cell r="F6229">
            <v>0</v>
          </cell>
          <cell r="G6229">
            <v>0</v>
          </cell>
          <cell r="H6229">
            <v>0</v>
          </cell>
          <cell r="I6229">
            <v>0</v>
          </cell>
          <cell r="J6229">
            <v>0</v>
          </cell>
          <cell r="K6229">
            <v>0</v>
          </cell>
          <cell r="L6229">
            <v>0</v>
          </cell>
          <cell r="M6229">
            <v>0</v>
          </cell>
          <cell r="N6229">
            <v>0</v>
          </cell>
          <cell r="O6229">
            <v>0</v>
          </cell>
          <cell r="P6229">
            <v>0</v>
          </cell>
          <cell r="Q6229">
            <v>0</v>
          </cell>
          <cell r="R6229">
            <v>0</v>
          </cell>
          <cell r="S6229">
            <v>0</v>
          </cell>
          <cell r="T6229">
            <v>0</v>
          </cell>
        </row>
        <row r="6230">
          <cell r="A6230">
            <v>16450199</v>
          </cell>
          <cell r="B6230" t="str">
            <v>16450199 Chakan Incentive Payable</v>
          </cell>
          <cell r="C6230">
            <v>-972260760.29999995</v>
          </cell>
          <cell r="D6230">
            <v>0</v>
          </cell>
          <cell r="E6230">
            <v>0</v>
          </cell>
          <cell r="F6230">
            <v>0</v>
          </cell>
          <cell r="G6230">
            <v>0</v>
          </cell>
          <cell r="H6230">
            <v>0</v>
          </cell>
          <cell r="I6230">
            <v>0</v>
          </cell>
          <cell r="J6230">
            <v>0</v>
          </cell>
          <cell r="K6230">
            <v>0</v>
          </cell>
          <cell r="L6230">
            <v>0</v>
          </cell>
          <cell r="M6230">
            <v>0</v>
          </cell>
          <cell r="N6230">
            <v>0</v>
          </cell>
          <cell r="O6230">
            <v>0</v>
          </cell>
          <cell r="P6230">
            <v>0</v>
          </cell>
          <cell r="Q6230">
            <v>0</v>
          </cell>
          <cell r="R6230">
            <v>0</v>
          </cell>
          <cell r="S6230">
            <v>0</v>
          </cell>
          <cell r="T6230">
            <v>-972260760.29999995</v>
          </cell>
        </row>
        <row r="6231">
          <cell r="A6231">
            <v>16460001</v>
          </cell>
          <cell r="B6231" t="str">
            <v>16460001 Interest Payble</v>
          </cell>
          <cell r="C6231">
            <v>-54577325.689999998</v>
          </cell>
          <cell r="D6231">
            <v>-188692901.77000001</v>
          </cell>
          <cell r="E6231">
            <v>0</v>
          </cell>
          <cell r="F6231">
            <v>-1066286.81</v>
          </cell>
          <cell r="G6231">
            <v>0</v>
          </cell>
          <cell r="H6231">
            <v>0</v>
          </cell>
          <cell r="I6231">
            <v>0</v>
          </cell>
          <cell r="J6231">
            <v>0</v>
          </cell>
          <cell r="K6231">
            <v>0</v>
          </cell>
          <cell r="L6231">
            <v>0</v>
          </cell>
          <cell r="M6231">
            <v>0</v>
          </cell>
          <cell r="N6231">
            <v>0</v>
          </cell>
          <cell r="O6231">
            <v>0</v>
          </cell>
          <cell r="P6231">
            <v>0</v>
          </cell>
          <cell r="Q6231">
            <v>0</v>
          </cell>
          <cell r="R6231">
            <v>0</v>
          </cell>
          <cell r="S6231">
            <v>0</v>
          </cell>
          <cell r="T6231">
            <v>-244336514.27000001</v>
          </cell>
        </row>
        <row r="6232">
          <cell r="A6232">
            <v>16460002</v>
          </cell>
          <cell r="B6232" t="str">
            <v>16460002  Control GL MVML Merger</v>
          </cell>
          <cell r="C6232">
            <v>0</v>
          </cell>
          <cell r="D6232">
            <v>0</v>
          </cell>
          <cell r="E6232">
            <v>0</v>
          </cell>
          <cell r="F6232">
            <v>0</v>
          </cell>
          <cell r="G6232">
            <v>0</v>
          </cell>
          <cell r="H6232">
            <v>0</v>
          </cell>
          <cell r="I6232">
            <v>0</v>
          </cell>
          <cell r="J6232">
            <v>0</v>
          </cell>
          <cell r="K6232">
            <v>0</v>
          </cell>
          <cell r="L6232">
            <v>0</v>
          </cell>
          <cell r="M6232">
            <v>0</v>
          </cell>
          <cell r="N6232">
            <v>0</v>
          </cell>
          <cell r="O6232">
            <v>0</v>
          </cell>
          <cell r="P6232">
            <v>0</v>
          </cell>
          <cell r="Q6232">
            <v>0</v>
          </cell>
          <cell r="R6232">
            <v>0</v>
          </cell>
          <cell r="S6232">
            <v>0</v>
          </cell>
          <cell r="T6232">
            <v>0</v>
          </cell>
        </row>
        <row r="6233">
          <cell r="A6233">
            <v>16460003</v>
          </cell>
          <cell r="B6233" t="str">
            <v>4*  Control GL MECPL Mer</v>
          </cell>
          <cell r="C6233">
            <v>0</v>
          </cell>
          <cell r="D6233">
            <v>0</v>
          </cell>
          <cell r="E6233">
            <v>0</v>
          </cell>
          <cell r="F6233">
            <v>0</v>
          </cell>
          <cell r="G6233">
            <v>0</v>
          </cell>
          <cell r="H6233">
            <v>0</v>
          </cell>
          <cell r="I6233">
            <v>0</v>
          </cell>
          <cell r="J6233">
            <v>0</v>
          </cell>
          <cell r="K6233">
            <v>0</v>
          </cell>
          <cell r="L6233">
            <v>0</v>
          </cell>
          <cell r="M6233">
            <v>0</v>
          </cell>
          <cell r="N6233">
            <v>0</v>
          </cell>
          <cell r="O6233">
            <v>0</v>
          </cell>
          <cell r="P6233">
            <v>0</v>
          </cell>
          <cell r="Q6233">
            <v>0</v>
          </cell>
          <cell r="R6233">
            <v>0</v>
          </cell>
          <cell r="S6233">
            <v>0</v>
          </cell>
          <cell r="T6233">
            <v>0</v>
          </cell>
        </row>
        <row r="6234">
          <cell r="A6234">
            <v>16460004</v>
          </cell>
          <cell r="B6234" t="str">
            <v>4*  Control GL MEML Mer</v>
          </cell>
          <cell r="C6234">
            <v>0</v>
          </cell>
          <cell r="D6234">
            <v>0</v>
          </cell>
          <cell r="E6234">
            <v>0</v>
          </cell>
          <cell r="F6234">
            <v>0</v>
          </cell>
          <cell r="G6234">
            <v>0</v>
          </cell>
          <cell r="H6234">
            <v>0</v>
          </cell>
          <cell r="I6234">
            <v>0</v>
          </cell>
          <cell r="J6234">
            <v>0</v>
          </cell>
          <cell r="K6234">
            <v>0</v>
          </cell>
          <cell r="L6234">
            <v>0</v>
          </cell>
          <cell r="M6234">
            <v>0</v>
          </cell>
          <cell r="N6234">
            <v>0</v>
          </cell>
          <cell r="O6234">
            <v>0</v>
          </cell>
          <cell r="P6234">
            <v>0</v>
          </cell>
          <cell r="Q6234">
            <v>0</v>
          </cell>
          <cell r="R6234">
            <v>0</v>
          </cell>
          <cell r="S6234">
            <v>0</v>
          </cell>
          <cell r="T6234">
            <v>0</v>
          </cell>
        </row>
        <row r="6235">
          <cell r="A6235">
            <v>16810094</v>
          </cell>
          <cell r="B6235" t="str">
            <v>16810094 Fwd Contract-Amt Recivable fm Bank Currnt Payables</v>
          </cell>
          <cell r="C6235">
            <v>0</v>
          </cell>
          <cell r="D6235">
            <v>0</v>
          </cell>
          <cell r="E6235">
            <v>0</v>
          </cell>
          <cell r="F6235">
            <v>0</v>
          </cell>
          <cell r="G6235">
            <v>0</v>
          </cell>
          <cell r="H6235">
            <v>0</v>
          </cell>
          <cell r="I6235">
            <v>0</v>
          </cell>
          <cell r="J6235">
            <v>0</v>
          </cell>
          <cell r="K6235">
            <v>0</v>
          </cell>
          <cell r="L6235">
            <v>0</v>
          </cell>
          <cell r="M6235">
            <v>0</v>
          </cell>
          <cell r="N6235">
            <v>0</v>
          </cell>
          <cell r="O6235">
            <v>0</v>
          </cell>
          <cell r="P6235">
            <v>0</v>
          </cell>
          <cell r="Q6235">
            <v>0</v>
          </cell>
          <cell r="R6235">
            <v>0</v>
          </cell>
          <cell r="S6235">
            <v>0</v>
          </cell>
          <cell r="T6235">
            <v>0</v>
          </cell>
        </row>
        <row r="6236">
          <cell r="A6236">
            <v>17540972</v>
          </cell>
          <cell r="B6236" t="str">
            <v>17540972 Ind AS Financial Provision - Others Bal Trf from N</v>
          </cell>
          <cell r="C6236">
            <v>0</v>
          </cell>
          <cell r="D6236">
            <v>0</v>
          </cell>
          <cell r="E6236">
            <v>0</v>
          </cell>
          <cell r="F6236">
            <v>0</v>
          </cell>
          <cell r="G6236">
            <v>0</v>
          </cell>
          <cell r="H6236">
            <v>0</v>
          </cell>
          <cell r="I6236">
            <v>0</v>
          </cell>
          <cell r="J6236">
            <v>0</v>
          </cell>
          <cell r="K6236">
            <v>0</v>
          </cell>
          <cell r="L6236">
            <v>0</v>
          </cell>
          <cell r="M6236">
            <v>0</v>
          </cell>
          <cell r="N6236">
            <v>0</v>
          </cell>
          <cell r="O6236">
            <v>0</v>
          </cell>
          <cell r="P6236">
            <v>0</v>
          </cell>
          <cell r="Q6236">
            <v>0</v>
          </cell>
          <cell r="R6236">
            <v>0</v>
          </cell>
          <cell r="S6236">
            <v>0</v>
          </cell>
          <cell r="T6236">
            <v>0</v>
          </cell>
        </row>
        <row r="6237">
          <cell r="A6237">
            <v>25530094</v>
          </cell>
          <cell r="B6237" t="str">
            <v>25530094 Provision For Doubtful Advances Current Payables</v>
          </cell>
          <cell r="C6237">
            <v>0</v>
          </cell>
          <cell r="D6237">
            <v>0</v>
          </cell>
          <cell r="E6237">
            <v>0</v>
          </cell>
          <cell r="F6237">
            <v>0</v>
          </cell>
          <cell r="G6237">
            <v>0</v>
          </cell>
          <cell r="H6237">
            <v>0</v>
          </cell>
          <cell r="I6237">
            <v>0</v>
          </cell>
          <cell r="J6237">
            <v>0</v>
          </cell>
          <cell r="K6237">
            <v>0</v>
          </cell>
          <cell r="L6237">
            <v>0</v>
          </cell>
          <cell r="M6237">
            <v>0</v>
          </cell>
          <cell r="N6237">
            <v>0</v>
          </cell>
          <cell r="O6237">
            <v>0</v>
          </cell>
          <cell r="P6237">
            <v>0</v>
          </cell>
          <cell r="Q6237">
            <v>0</v>
          </cell>
          <cell r="R6237">
            <v>0</v>
          </cell>
          <cell r="S6237">
            <v>0</v>
          </cell>
          <cell r="T6237">
            <v>0</v>
          </cell>
        </row>
        <row r="6238">
          <cell r="A6238">
            <v>25660094</v>
          </cell>
          <cell r="B6238" t="str">
            <v>25660094 Claims Receivable - Freight/Octroi Current Payable</v>
          </cell>
          <cell r="C6238">
            <v>0</v>
          </cell>
          <cell r="D6238">
            <v>0</v>
          </cell>
          <cell r="E6238">
            <v>0</v>
          </cell>
          <cell r="F6238">
            <v>0</v>
          </cell>
          <cell r="G6238">
            <v>0</v>
          </cell>
          <cell r="H6238">
            <v>0</v>
          </cell>
          <cell r="I6238">
            <v>0</v>
          </cell>
          <cell r="J6238">
            <v>0</v>
          </cell>
          <cell r="K6238">
            <v>0</v>
          </cell>
          <cell r="L6238">
            <v>0</v>
          </cell>
          <cell r="M6238">
            <v>0</v>
          </cell>
          <cell r="N6238">
            <v>0</v>
          </cell>
          <cell r="O6238">
            <v>0</v>
          </cell>
          <cell r="P6238">
            <v>0</v>
          </cell>
          <cell r="Q6238">
            <v>0</v>
          </cell>
          <cell r="R6238">
            <v>0</v>
          </cell>
          <cell r="S6238">
            <v>0</v>
          </cell>
          <cell r="T6238">
            <v>0</v>
          </cell>
        </row>
        <row r="6239">
          <cell r="A6239">
            <v>241220094</v>
          </cell>
          <cell r="B6239" t="str">
            <v>241220094 Balances with Scheduled Bank Current Payables</v>
          </cell>
          <cell r="C6239">
            <v>0</v>
          </cell>
          <cell r="D6239">
            <v>0</v>
          </cell>
          <cell r="E6239">
            <v>0</v>
          </cell>
          <cell r="F6239">
            <v>0</v>
          </cell>
          <cell r="G6239">
            <v>0</v>
          </cell>
          <cell r="H6239">
            <v>0</v>
          </cell>
          <cell r="I6239">
            <v>0</v>
          </cell>
          <cell r="J6239">
            <v>0</v>
          </cell>
          <cell r="K6239">
            <v>0</v>
          </cell>
          <cell r="L6239">
            <v>0</v>
          </cell>
          <cell r="M6239">
            <v>0</v>
          </cell>
          <cell r="N6239">
            <v>0</v>
          </cell>
          <cell r="O6239">
            <v>0</v>
          </cell>
          <cell r="P6239">
            <v>0</v>
          </cell>
          <cell r="Q6239">
            <v>0</v>
          </cell>
          <cell r="R6239">
            <v>0</v>
          </cell>
          <cell r="S6239">
            <v>0</v>
          </cell>
          <cell r="T6239">
            <v>0</v>
          </cell>
        </row>
        <row r="6240">
          <cell r="A6240">
            <v>540</v>
          </cell>
          <cell r="B6240" t="str">
            <v>Other Current Financial Liabilities Carried at Fair Value through P&amp;L</v>
          </cell>
          <cell r="C6240">
            <v>-84319965.900000006</v>
          </cell>
          <cell r="D6240">
            <v>-128592.75</v>
          </cell>
          <cell r="E6240">
            <v>0</v>
          </cell>
          <cell r="F6240">
            <v>0</v>
          </cell>
          <cell r="G6240">
            <v>0</v>
          </cell>
          <cell r="H6240">
            <v>0</v>
          </cell>
          <cell r="I6240">
            <v>0</v>
          </cell>
          <cell r="J6240">
            <v>0</v>
          </cell>
          <cell r="K6240">
            <v>0</v>
          </cell>
          <cell r="L6240">
            <v>0</v>
          </cell>
          <cell r="M6240">
            <v>0</v>
          </cell>
          <cell r="N6240">
            <v>0</v>
          </cell>
          <cell r="O6240">
            <v>0</v>
          </cell>
          <cell r="P6240">
            <v>0</v>
          </cell>
          <cell r="Q6240">
            <v>0</v>
          </cell>
          <cell r="R6240">
            <v>0</v>
          </cell>
          <cell r="S6240">
            <v>0</v>
          </cell>
          <cell r="T6240">
            <v>-84448558.650000006</v>
          </cell>
        </row>
        <row r="6241">
          <cell r="A6241">
            <v>250</v>
          </cell>
          <cell r="B6241" t="str">
            <v>Forward and Derivative</v>
          </cell>
          <cell r="C6241">
            <v>-84319965.900000006</v>
          </cell>
          <cell r="D6241">
            <v>-128592.75</v>
          </cell>
          <cell r="E6241">
            <v>0</v>
          </cell>
          <cell r="F6241">
            <v>0</v>
          </cell>
          <cell r="G6241">
            <v>0</v>
          </cell>
          <cell r="H6241">
            <v>0</v>
          </cell>
          <cell r="I6241">
            <v>0</v>
          </cell>
          <cell r="J6241">
            <v>0</v>
          </cell>
          <cell r="K6241">
            <v>0</v>
          </cell>
          <cell r="L6241">
            <v>0</v>
          </cell>
          <cell r="M6241">
            <v>0</v>
          </cell>
          <cell r="N6241">
            <v>0</v>
          </cell>
          <cell r="O6241">
            <v>0</v>
          </cell>
          <cell r="P6241">
            <v>0</v>
          </cell>
          <cell r="Q6241">
            <v>0</v>
          </cell>
          <cell r="R6241">
            <v>0</v>
          </cell>
          <cell r="S6241">
            <v>0</v>
          </cell>
          <cell r="T6241">
            <v>-84448558.650000006</v>
          </cell>
        </row>
        <row r="6242">
          <cell r="A6242">
            <v>593</v>
          </cell>
          <cell r="B6242" t="str">
            <v>Derivative Liabilities - Current - Hedged</v>
          </cell>
          <cell r="C6242">
            <v>-2486437.4700000002</v>
          </cell>
          <cell r="D6242">
            <v>-128592.75</v>
          </cell>
          <cell r="E6242">
            <v>0</v>
          </cell>
          <cell r="F6242">
            <v>0</v>
          </cell>
          <cell r="G6242">
            <v>0</v>
          </cell>
          <cell r="H6242">
            <v>0</v>
          </cell>
          <cell r="I6242">
            <v>0</v>
          </cell>
          <cell r="J6242">
            <v>0</v>
          </cell>
          <cell r="K6242">
            <v>0</v>
          </cell>
          <cell r="L6242">
            <v>0</v>
          </cell>
          <cell r="M6242">
            <v>0</v>
          </cell>
          <cell r="N6242">
            <v>0</v>
          </cell>
          <cell r="O6242">
            <v>0</v>
          </cell>
          <cell r="P6242">
            <v>0</v>
          </cell>
          <cell r="Q6242">
            <v>0</v>
          </cell>
          <cell r="R6242">
            <v>0</v>
          </cell>
          <cell r="S6242">
            <v>0</v>
          </cell>
          <cell r="T6242">
            <v>-2615030.2200000002</v>
          </cell>
        </row>
        <row r="6243">
          <cell r="A6243">
            <v>16810011</v>
          </cell>
          <cell r="B6243" t="str">
            <v>16810011 Derivative financial Liability-Hedged-Forward cont</v>
          </cell>
          <cell r="C6243">
            <v>-2486437.4700000002</v>
          </cell>
          <cell r="D6243">
            <v>-128592.75</v>
          </cell>
          <cell r="E6243">
            <v>0</v>
          </cell>
          <cell r="F6243">
            <v>0</v>
          </cell>
          <cell r="G6243">
            <v>0</v>
          </cell>
          <cell r="H6243">
            <v>0</v>
          </cell>
          <cell r="I6243">
            <v>0</v>
          </cell>
          <cell r="J6243">
            <v>0</v>
          </cell>
          <cell r="K6243">
            <v>0</v>
          </cell>
          <cell r="L6243">
            <v>0</v>
          </cell>
          <cell r="M6243">
            <v>0</v>
          </cell>
          <cell r="N6243">
            <v>0</v>
          </cell>
          <cell r="O6243">
            <v>0</v>
          </cell>
          <cell r="P6243">
            <v>0</v>
          </cell>
          <cell r="Q6243">
            <v>0</v>
          </cell>
          <cell r="R6243">
            <v>0</v>
          </cell>
          <cell r="S6243">
            <v>0</v>
          </cell>
          <cell r="T6243">
            <v>-2615030.2200000002</v>
          </cell>
        </row>
        <row r="6244">
          <cell r="A6244">
            <v>16810012</v>
          </cell>
          <cell r="B6244" t="str">
            <v>16810012 Derivative financial Liabilities  - Hedged - Optio</v>
          </cell>
          <cell r="C6244">
            <v>0</v>
          </cell>
          <cell r="D6244">
            <v>0</v>
          </cell>
          <cell r="E6244">
            <v>0</v>
          </cell>
          <cell r="F6244">
            <v>0</v>
          </cell>
          <cell r="G6244">
            <v>0</v>
          </cell>
          <cell r="H6244">
            <v>0</v>
          </cell>
          <cell r="I6244">
            <v>0</v>
          </cell>
          <cell r="J6244">
            <v>0</v>
          </cell>
          <cell r="K6244">
            <v>0</v>
          </cell>
          <cell r="L6244">
            <v>0</v>
          </cell>
          <cell r="M6244">
            <v>0</v>
          </cell>
          <cell r="N6244">
            <v>0</v>
          </cell>
          <cell r="O6244">
            <v>0</v>
          </cell>
          <cell r="P6244">
            <v>0</v>
          </cell>
          <cell r="Q6244">
            <v>0</v>
          </cell>
          <cell r="R6244">
            <v>0</v>
          </cell>
          <cell r="S6244">
            <v>0</v>
          </cell>
          <cell r="T6244">
            <v>0</v>
          </cell>
        </row>
        <row r="6245">
          <cell r="A6245">
            <v>16810013</v>
          </cell>
          <cell r="B6245" t="str">
            <v>16810013 Derivative fin Liabilities-Hedged-Int rate Swap</v>
          </cell>
          <cell r="C6245">
            <v>0</v>
          </cell>
          <cell r="D6245">
            <v>0</v>
          </cell>
          <cell r="E6245">
            <v>0</v>
          </cell>
          <cell r="F6245">
            <v>0</v>
          </cell>
          <cell r="G6245">
            <v>0</v>
          </cell>
          <cell r="H6245">
            <v>0</v>
          </cell>
          <cell r="I6245">
            <v>0</v>
          </cell>
          <cell r="J6245">
            <v>0</v>
          </cell>
          <cell r="K6245">
            <v>0</v>
          </cell>
          <cell r="L6245">
            <v>0</v>
          </cell>
          <cell r="M6245">
            <v>0</v>
          </cell>
          <cell r="N6245">
            <v>0</v>
          </cell>
          <cell r="O6245">
            <v>0</v>
          </cell>
          <cell r="P6245">
            <v>0</v>
          </cell>
          <cell r="Q6245">
            <v>0</v>
          </cell>
          <cell r="R6245">
            <v>0</v>
          </cell>
          <cell r="S6245">
            <v>0</v>
          </cell>
          <cell r="T6245">
            <v>0</v>
          </cell>
        </row>
        <row r="6246">
          <cell r="A6246">
            <v>16810014</v>
          </cell>
          <cell r="B6246" t="str">
            <v>16810014 Derivative financial Liabilities-Hedged-Commodity</v>
          </cell>
          <cell r="C6246">
            <v>0</v>
          </cell>
          <cell r="D6246">
            <v>0</v>
          </cell>
          <cell r="E6246">
            <v>0</v>
          </cell>
          <cell r="F6246">
            <v>0</v>
          </cell>
          <cell r="G6246">
            <v>0</v>
          </cell>
          <cell r="H6246">
            <v>0</v>
          </cell>
          <cell r="I6246">
            <v>0</v>
          </cell>
          <cell r="J6246">
            <v>0</v>
          </cell>
          <cell r="K6246">
            <v>0</v>
          </cell>
          <cell r="L6246">
            <v>0</v>
          </cell>
          <cell r="M6246">
            <v>0</v>
          </cell>
          <cell r="N6246">
            <v>0</v>
          </cell>
          <cell r="O6246">
            <v>0</v>
          </cell>
          <cell r="P6246">
            <v>0</v>
          </cell>
          <cell r="Q6246">
            <v>0</v>
          </cell>
          <cell r="R6246">
            <v>0</v>
          </cell>
          <cell r="S6246">
            <v>0</v>
          </cell>
          <cell r="T6246">
            <v>0</v>
          </cell>
        </row>
        <row r="6247">
          <cell r="A6247">
            <v>594</v>
          </cell>
          <cell r="B6247" t="str">
            <v>Derivative Liabilities - Current - Non Hedged</v>
          </cell>
          <cell r="C6247">
            <v>-81833528.430000007</v>
          </cell>
          <cell r="D6247">
            <v>0</v>
          </cell>
          <cell r="E6247">
            <v>0</v>
          </cell>
          <cell r="F6247">
            <v>0</v>
          </cell>
          <cell r="G6247">
            <v>0</v>
          </cell>
          <cell r="H6247">
            <v>0</v>
          </cell>
          <cell r="I6247">
            <v>0</v>
          </cell>
          <cell r="J6247">
            <v>0</v>
          </cell>
          <cell r="K6247">
            <v>0</v>
          </cell>
          <cell r="L6247">
            <v>0</v>
          </cell>
          <cell r="M6247">
            <v>0</v>
          </cell>
          <cell r="N6247">
            <v>0</v>
          </cell>
          <cell r="O6247">
            <v>0</v>
          </cell>
          <cell r="P6247">
            <v>0</v>
          </cell>
          <cell r="Q6247">
            <v>0</v>
          </cell>
          <cell r="R6247">
            <v>0</v>
          </cell>
          <cell r="S6247">
            <v>0</v>
          </cell>
          <cell r="T6247">
            <v>-81833528.430000007</v>
          </cell>
        </row>
        <row r="6248">
          <cell r="A6248">
            <v>16810015</v>
          </cell>
          <cell r="B6248" t="str">
            <v>16810015 Derivative fin Liabilities-Non Hedged-Forward Cont</v>
          </cell>
          <cell r="C6248">
            <v>-43710198.259999998</v>
          </cell>
          <cell r="D6248">
            <v>0</v>
          </cell>
          <cell r="E6248">
            <v>0</v>
          </cell>
          <cell r="F6248">
            <v>0</v>
          </cell>
          <cell r="G6248">
            <v>0</v>
          </cell>
          <cell r="H6248">
            <v>0</v>
          </cell>
          <cell r="I6248">
            <v>0</v>
          </cell>
          <cell r="J6248">
            <v>0</v>
          </cell>
          <cell r="K6248">
            <v>0</v>
          </cell>
          <cell r="L6248">
            <v>0</v>
          </cell>
          <cell r="M6248">
            <v>0</v>
          </cell>
          <cell r="N6248">
            <v>0</v>
          </cell>
          <cell r="O6248">
            <v>0</v>
          </cell>
          <cell r="P6248">
            <v>0</v>
          </cell>
          <cell r="Q6248">
            <v>0</v>
          </cell>
          <cell r="R6248">
            <v>0</v>
          </cell>
          <cell r="S6248">
            <v>0</v>
          </cell>
          <cell r="T6248">
            <v>-43710198.259999998</v>
          </cell>
        </row>
        <row r="6249">
          <cell r="A6249">
            <v>16810016</v>
          </cell>
          <cell r="B6249" t="str">
            <v>16810016 Derivative financial Liabilities-Non Hedged-Option</v>
          </cell>
          <cell r="C6249">
            <v>0</v>
          </cell>
          <cell r="D6249">
            <v>0</v>
          </cell>
          <cell r="E6249">
            <v>0</v>
          </cell>
          <cell r="F6249">
            <v>0</v>
          </cell>
          <cell r="G6249">
            <v>0</v>
          </cell>
          <cell r="H6249">
            <v>0</v>
          </cell>
          <cell r="I6249">
            <v>0</v>
          </cell>
          <cell r="J6249">
            <v>0</v>
          </cell>
          <cell r="K6249">
            <v>0</v>
          </cell>
          <cell r="L6249">
            <v>0</v>
          </cell>
          <cell r="M6249">
            <v>0</v>
          </cell>
          <cell r="N6249">
            <v>0</v>
          </cell>
          <cell r="O6249">
            <v>0</v>
          </cell>
          <cell r="P6249">
            <v>0</v>
          </cell>
          <cell r="Q6249">
            <v>0</v>
          </cell>
          <cell r="R6249">
            <v>0</v>
          </cell>
          <cell r="S6249">
            <v>0</v>
          </cell>
          <cell r="T6249">
            <v>0</v>
          </cell>
        </row>
        <row r="6250">
          <cell r="A6250">
            <v>16810017</v>
          </cell>
          <cell r="B6250" t="str">
            <v>16810017 Derivative fin Liability-Non Hedged-Int rate Swaps</v>
          </cell>
          <cell r="C6250">
            <v>0</v>
          </cell>
          <cell r="D6250">
            <v>0</v>
          </cell>
          <cell r="E6250">
            <v>0</v>
          </cell>
          <cell r="F6250">
            <v>0</v>
          </cell>
          <cell r="G6250">
            <v>0</v>
          </cell>
          <cell r="H6250">
            <v>0</v>
          </cell>
          <cell r="I6250">
            <v>0</v>
          </cell>
          <cell r="J6250">
            <v>0</v>
          </cell>
          <cell r="K6250">
            <v>0</v>
          </cell>
          <cell r="L6250">
            <v>0</v>
          </cell>
          <cell r="M6250">
            <v>0</v>
          </cell>
          <cell r="N6250">
            <v>0</v>
          </cell>
          <cell r="O6250">
            <v>0</v>
          </cell>
          <cell r="P6250">
            <v>0</v>
          </cell>
          <cell r="Q6250">
            <v>0</v>
          </cell>
          <cell r="R6250">
            <v>0</v>
          </cell>
          <cell r="S6250">
            <v>0</v>
          </cell>
          <cell r="T6250">
            <v>0</v>
          </cell>
        </row>
        <row r="6251">
          <cell r="A6251">
            <v>16810018</v>
          </cell>
          <cell r="B6251" t="str">
            <v>16810018 Derivative fin Liabilities-Non Hedged-Commodity</v>
          </cell>
          <cell r="C6251">
            <v>-38123330.170000002</v>
          </cell>
          <cell r="D6251">
            <v>0</v>
          </cell>
          <cell r="E6251">
            <v>0</v>
          </cell>
          <cell r="F6251">
            <v>0</v>
          </cell>
          <cell r="G6251">
            <v>0</v>
          </cell>
          <cell r="H6251">
            <v>0</v>
          </cell>
          <cell r="I6251">
            <v>0</v>
          </cell>
          <cell r="J6251">
            <v>0</v>
          </cell>
          <cell r="K6251">
            <v>0</v>
          </cell>
          <cell r="L6251">
            <v>0</v>
          </cell>
          <cell r="M6251">
            <v>0</v>
          </cell>
          <cell r="N6251">
            <v>0</v>
          </cell>
          <cell r="O6251">
            <v>0</v>
          </cell>
          <cell r="P6251">
            <v>0</v>
          </cell>
          <cell r="Q6251">
            <v>0</v>
          </cell>
          <cell r="R6251">
            <v>0</v>
          </cell>
          <cell r="S6251">
            <v>0</v>
          </cell>
          <cell r="T6251">
            <v>-38123330.170000002</v>
          </cell>
        </row>
        <row r="6252">
          <cell r="A6252">
            <v>589</v>
          </cell>
          <cell r="B6252" t="str">
            <v>Derivative Liabilities - Current - Others</v>
          </cell>
          <cell r="C6252">
            <v>0</v>
          </cell>
          <cell r="D6252">
            <v>0</v>
          </cell>
          <cell r="E6252">
            <v>0</v>
          </cell>
          <cell r="F6252">
            <v>0</v>
          </cell>
          <cell r="G6252">
            <v>0</v>
          </cell>
          <cell r="H6252">
            <v>0</v>
          </cell>
          <cell r="I6252">
            <v>0</v>
          </cell>
          <cell r="J6252">
            <v>0</v>
          </cell>
          <cell r="K6252">
            <v>0</v>
          </cell>
          <cell r="L6252">
            <v>0</v>
          </cell>
          <cell r="M6252">
            <v>0</v>
          </cell>
          <cell r="N6252">
            <v>0</v>
          </cell>
          <cell r="O6252">
            <v>0</v>
          </cell>
          <cell r="P6252">
            <v>0</v>
          </cell>
          <cell r="Q6252">
            <v>0</v>
          </cell>
          <cell r="R6252">
            <v>0</v>
          </cell>
          <cell r="S6252">
            <v>0</v>
          </cell>
          <cell r="T6252">
            <v>0</v>
          </cell>
        </row>
        <row r="6253">
          <cell r="A6253">
            <v>16810001</v>
          </cell>
          <cell r="B6253" t="str">
            <v>16810001 Forward Contract - Amt. Receivable From Bank</v>
          </cell>
          <cell r="C6253">
            <v>0</v>
          </cell>
          <cell r="D6253">
            <v>0</v>
          </cell>
          <cell r="E6253">
            <v>0</v>
          </cell>
          <cell r="F6253">
            <v>8343523000</v>
          </cell>
          <cell r="G6253">
            <v>0</v>
          </cell>
          <cell r="H6253">
            <v>0</v>
          </cell>
          <cell r="I6253">
            <v>0</v>
          </cell>
          <cell r="J6253">
            <v>0</v>
          </cell>
          <cell r="K6253">
            <v>0</v>
          </cell>
          <cell r="L6253">
            <v>0</v>
          </cell>
          <cell r="M6253">
            <v>0</v>
          </cell>
          <cell r="N6253">
            <v>0</v>
          </cell>
          <cell r="O6253">
            <v>0</v>
          </cell>
          <cell r="P6253">
            <v>0</v>
          </cell>
          <cell r="Q6253">
            <v>0</v>
          </cell>
          <cell r="R6253">
            <v>0</v>
          </cell>
          <cell r="S6253">
            <v>0</v>
          </cell>
          <cell r="T6253">
            <v>8343523000</v>
          </cell>
        </row>
        <row r="6254">
          <cell r="A6254">
            <v>16810002</v>
          </cell>
          <cell r="B6254" t="str">
            <v>16810002 Forward Contract - Foreign Currency Payable</v>
          </cell>
          <cell r="C6254">
            <v>0</v>
          </cell>
          <cell r="D6254">
            <v>0</v>
          </cell>
          <cell r="E6254">
            <v>0</v>
          </cell>
          <cell r="F6254">
            <v>-9814025500</v>
          </cell>
          <cell r="G6254">
            <v>0</v>
          </cell>
          <cell r="H6254">
            <v>0</v>
          </cell>
          <cell r="I6254">
            <v>0</v>
          </cell>
          <cell r="J6254">
            <v>0</v>
          </cell>
          <cell r="K6254">
            <v>0</v>
          </cell>
          <cell r="L6254">
            <v>0</v>
          </cell>
          <cell r="M6254">
            <v>0</v>
          </cell>
          <cell r="N6254">
            <v>0</v>
          </cell>
          <cell r="O6254">
            <v>0</v>
          </cell>
          <cell r="P6254">
            <v>0</v>
          </cell>
          <cell r="Q6254">
            <v>0</v>
          </cell>
          <cell r="R6254">
            <v>0</v>
          </cell>
          <cell r="S6254">
            <v>0</v>
          </cell>
          <cell r="T6254">
            <v>-9814025500</v>
          </cell>
        </row>
        <row r="6255">
          <cell r="A6255">
            <v>16810003</v>
          </cell>
          <cell r="B6255" t="str">
            <v>16810003 Forward Contract - Deferred Premium</v>
          </cell>
          <cell r="C6255">
            <v>0</v>
          </cell>
          <cell r="D6255">
            <v>0</v>
          </cell>
          <cell r="E6255">
            <v>0</v>
          </cell>
          <cell r="F6255">
            <v>937887043</v>
          </cell>
          <cell r="G6255">
            <v>0</v>
          </cell>
          <cell r="H6255">
            <v>0</v>
          </cell>
          <cell r="I6255">
            <v>0</v>
          </cell>
          <cell r="J6255">
            <v>0</v>
          </cell>
          <cell r="K6255">
            <v>0</v>
          </cell>
          <cell r="L6255">
            <v>0</v>
          </cell>
          <cell r="M6255">
            <v>0</v>
          </cell>
          <cell r="N6255">
            <v>0</v>
          </cell>
          <cell r="O6255">
            <v>0</v>
          </cell>
          <cell r="P6255">
            <v>0</v>
          </cell>
          <cell r="Q6255">
            <v>0</v>
          </cell>
          <cell r="R6255">
            <v>0</v>
          </cell>
          <cell r="S6255">
            <v>0</v>
          </cell>
          <cell r="T6255">
            <v>937887043</v>
          </cell>
        </row>
        <row r="6256">
          <cell r="A6256">
            <v>16810098</v>
          </cell>
          <cell r="B6256" t="str">
            <v>16810098 Forward Contract - Amt Receivable Fm Bank Adjustme</v>
          </cell>
          <cell r="C6256">
            <v>0</v>
          </cell>
          <cell r="D6256">
            <v>0</v>
          </cell>
          <cell r="E6256">
            <v>0</v>
          </cell>
          <cell r="F6256">
            <v>0</v>
          </cell>
          <cell r="G6256">
            <v>0</v>
          </cell>
          <cell r="H6256">
            <v>0</v>
          </cell>
          <cell r="I6256">
            <v>0</v>
          </cell>
          <cell r="J6256">
            <v>0</v>
          </cell>
          <cell r="K6256">
            <v>0</v>
          </cell>
          <cell r="L6256">
            <v>0</v>
          </cell>
          <cell r="M6256">
            <v>0</v>
          </cell>
          <cell r="N6256">
            <v>0</v>
          </cell>
          <cell r="O6256">
            <v>0</v>
          </cell>
          <cell r="P6256">
            <v>0</v>
          </cell>
          <cell r="Q6256">
            <v>0</v>
          </cell>
          <cell r="R6256">
            <v>0</v>
          </cell>
          <cell r="S6256">
            <v>0</v>
          </cell>
          <cell r="T6256">
            <v>0</v>
          </cell>
        </row>
        <row r="6257">
          <cell r="A6257">
            <v>16810902</v>
          </cell>
          <cell r="B6257" t="str">
            <v>16810902 Ind-AS  Forward Contract (Liability) - MTM Adj.</v>
          </cell>
          <cell r="C6257">
            <v>0</v>
          </cell>
          <cell r="D6257">
            <v>0</v>
          </cell>
          <cell r="E6257">
            <v>0</v>
          </cell>
          <cell r="F6257">
            <v>362065457</v>
          </cell>
          <cell r="G6257">
            <v>0</v>
          </cell>
          <cell r="H6257">
            <v>0</v>
          </cell>
          <cell r="I6257">
            <v>0</v>
          </cell>
          <cell r="J6257">
            <v>0</v>
          </cell>
          <cell r="K6257">
            <v>0</v>
          </cell>
          <cell r="L6257">
            <v>0</v>
          </cell>
          <cell r="M6257">
            <v>0</v>
          </cell>
          <cell r="N6257">
            <v>0</v>
          </cell>
          <cell r="O6257">
            <v>0</v>
          </cell>
          <cell r="P6257">
            <v>0</v>
          </cell>
          <cell r="Q6257">
            <v>0</v>
          </cell>
          <cell r="R6257">
            <v>0</v>
          </cell>
          <cell r="S6257">
            <v>0</v>
          </cell>
          <cell r="T6257">
            <v>362065457</v>
          </cell>
        </row>
        <row r="6258">
          <cell r="A6258">
            <v>16820000</v>
          </cell>
          <cell r="B6258" t="str">
            <v>16820000 Derivative Financial Liabilities - Options</v>
          </cell>
          <cell r="C6258">
            <v>0</v>
          </cell>
          <cell r="D6258">
            <v>0</v>
          </cell>
          <cell r="E6258">
            <v>0</v>
          </cell>
          <cell r="F6258">
            <v>0</v>
          </cell>
          <cell r="G6258">
            <v>0</v>
          </cell>
          <cell r="H6258">
            <v>0</v>
          </cell>
          <cell r="I6258">
            <v>0</v>
          </cell>
          <cell r="J6258">
            <v>0</v>
          </cell>
          <cell r="K6258">
            <v>0</v>
          </cell>
          <cell r="L6258">
            <v>0</v>
          </cell>
          <cell r="M6258">
            <v>0</v>
          </cell>
          <cell r="N6258">
            <v>0</v>
          </cell>
          <cell r="O6258">
            <v>0</v>
          </cell>
          <cell r="P6258">
            <v>0</v>
          </cell>
          <cell r="Q6258">
            <v>0</v>
          </cell>
          <cell r="R6258">
            <v>0</v>
          </cell>
          <cell r="S6258">
            <v>0</v>
          </cell>
          <cell r="T6258">
            <v>0</v>
          </cell>
        </row>
        <row r="6259">
          <cell r="A6259">
            <v>16830000</v>
          </cell>
          <cell r="B6259" t="str">
            <v>16830000 Derivative Financial Liab-Interest Rate Swaps</v>
          </cell>
          <cell r="C6259">
            <v>0</v>
          </cell>
          <cell r="D6259">
            <v>0</v>
          </cell>
          <cell r="E6259">
            <v>0</v>
          </cell>
          <cell r="F6259">
            <v>0</v>
          </cell>
          <cell r="G6259">
            <v>0</v>
          </cell>
          <cell r="H6259">
            <v>0</v>
          </cell>
          <cell r="I6259">
            <v>0</v>
          </cell>
          <cell r="J6259">
            <v>0</v>
          </cell>
          <cell r="K6259">
            <v>0</v>
          </cell>
          <cell r="L6259">
            <v>0</v>
          </cell>
          <cell r="M6259">
            <v>0</v>
          </cell>
          <cell r="N6259">
            <v>0</v>
          </cell>
          <cell r="O6259">
            <v>0</v>
          </cell>
          <cell r="P6259">
            <v>0</v>
          </cell>
          <cell r="Q6259">
            <v>0</v>
          </cell>
          <cell r="R6259">
            <v>0</v>
          </cell>
          <cell r="S6259">
            <v>0</v>
          </cell>
          <cell r="T6259">
            <v>0</v>
          </cell>
        </row>
        <row r="6260">
          <cell r="A6260">
            <v>16840000</v>
          </cell>
          <cell r="B6260" t="str">
            <v>16840000 Derivative Financial Liabilities - Currency Swaps</v>
          </cell>
          <cell r="C6260">
            <v>0</v>
          </cell>
          <cell r="D6260">
            <v>0</v>
          </cell>
          <cell r="E6260">
            <v>0</v>
          </cell>
          <cell r="F6260">
            <v>0</v>
          </cell>
          <cell r="G6260">
            <v>0</v>
          </cell>
          <cell r="H6260">
            <v>0</v>
          </cell>
          <cell r="I6260">
            <v>0</v>
          </cell>
          <cell r="J6260">
            <v>0</v>
          </cell>
          <cell r="K6260">
            <v>0</v>
          </cell>
          <cell r="L6260">
            <v>0</v>
          </cell>
          <cell r="M6260">
            <v>0</v>
          </cell>
          <cell r="N6260">
            <v>0</v>
          </cell>
          <cell r="O6260">
            <v>0</v>
          </cell>
          <cell r="P6260">
            <v>0</v>
          </cell>
          <cell r="Q6260">
            <v>0</v>
          </cell>
          <cell r="R6260">
            <v>0</v>
          </cell>
          <cell r="S6260">
            <v>0</v>
          </cell>
          <cell r="T6260">
            <v>0</v>
          </cell>
        </row>
        <row r="6261">
          <cell r="A6261">
            <v>16850000</v>
          </cell>
          <cell r="B6261" t="str">
            <v>16850000 Derivative Financial Liabilities - Commodities</v>
          </cell>
          <cell r="C6261">
            <v>0</v>
          </cell>
          <cell r="D6261">
            <v>0</v>
          </cell>
          <cell r="E6261">
            <v>0</v>
          </cell>
          <cell r="F6261">
            <v>0</v>
          </cell>
          <cell r="G6261">
            <v>0</v>
          </cell>
          <cell r="H6261">
            <v>0</v>
          </cell>
          <cell r="I6261">
            <v>0</v>
          </cell>
          <cell r="J6261">
            <v>0</v>
          </cell>
          <cell r="K6261">
            <v>0</v>
          </cell>
          <cell r="L6261">
            <v>0</v>
          </cell>
          <cell r="M6261">
            <v>0</v>
          </cell>
          <cell r="N6261">
            <v>0</v>
          </cell>
          <cell r="O6261">
            <v>0</v>
          </cell>
          <cell r="P6261">
            <v>0</v>
          </cell>
          <cell r="Q6261">
            <v>0</v>
          </cell>
          <cell r="R6261">
            <v>0</v>
          </cell>
          <cell r="S6261">
            <v>0</v>
          </cell>
          <cell r="T6261">
            <v>0</v>
          </cell>
        </row>
        <row r="6262">
          <cell r="A6262">
            <v>16850901</v>
          </cell>
          <cell r="B6262" t="str">
            <v>16850901 Ind-AS Futre Contrct Liab(Commodity derivative MTM</v>
          </cell>
          <cell r="C6262">
            <v>0</v>
          </cell>
          <cell r="D6262">
            <v>0</v>
          </cell>
          <cell r="E6262">
            <v>0</v>
          </cell>
          <cell r="F6262">
            <v>0</v>
          </cell>
          <cell r="G6262">
            <v>0</v>
          </cell>
          <cell r="H6262">
            <v>0</v>
          </cell>
          <cell r="I6262">
            <v>0</v>
          </cell>
          <cell r="J6262">
            <v>0</v>
          </cell>
          <cell r="K6262">
            <v>0</v>
          </cell>
          <cell r="L6262">
            <v>0</v>
          </cell>
          <cell r="M6262">
            <v>0</v>
          </cell>
          <cell r="N6262">
            <v>0</v>
          </cell>
          <cell r="O6262">
            <v>0</v>
          </cell>
          <cell r="P6262">
            <v>0</v>
          </cell>
          <cell r="Q6262">
            <v>0</v>
          </cell>
          <cell r="R6262">
            <v>0</v>
          </cell>
          <cell r="S6262">
            <v>0</v>
          </cell>
          <cell r="T6262">
            <v>0</v>
          </cell>
        </row>
        <row r="6263">
          <cell r="A6263">
            <v>16851901</v>
          </cell>
          <cell r="B6263" t="str">
            <v>16851901 Ind-AS  Derivatives financial liabilities (fair</v>
          </cell>
          <cell r="C6263">
            <v>0</v>
          </cell>
          <cell r="D6263">
            <v>0</v>
          </cell>
          <cell r="E6263">
            <v>0</v>
          </cell>
          <cell r="F6263">
            <v>0</v>
          </cell>
          <cell r="G6263">
            <v>0</v>
          </cell>
          <cell r="H6263">
            <v>0</v>
          </cell>
          <cell r="I6263">
            <v>0</v>
          </cell>
          <cell r="J6263">
            <v>0</v>
          </cell>
          <cell r="K6263">
            <v>0</v>
          </cell>
          <cell r="L6263">
            <v>0</v>
          </cell>
          <cell r="M6263">
            <v>0</v>
          </cell>
          <cell r="N6263">
            <v>0</v>
          </cell>
          <cell r="O6263">
            <v>0</v>
          </cell>
          <cell r="P6263">
            <v>0</v>
          </cell>
          <cell r="Q6263">
            <v>0</v>
          </cell>
          <cell r="R6263">
            <v>0</v>
          </cell>
          <cell r="S6263">
            <v>0</v>
          </cell>
          <cell r="T6263">
            <v>0</v>
          </cell>
        </row>
        <row r="6264">
          <cell r="A6264">
            <v>16852901</v>
          </cell>
          <cell r="B6264" t="str">
            <v>16852901 Ind-AS  Derivatives financial liabilities (Othe</v>
          </cell>
          <cell r="C6264">
            <v>0</v>
          </cell>
          <cell r="D6264">
            <v>0</v>
          </cell>
          <cell r="E6264">
            <v>0</v>
          </cell>
          <cell r="F6264">
            <v>0</v>
          </cell>
          <cell r="G6264">
            <v>0</v>
          </cell>
          <cell r="H6264">
            <v>0</v>
          </cell>
          <cell r="I6264">
            <v>0</v>
          </cell>
          <cell r="J6264">
            <v>0</v>
          </cell>
          <cell r="K6264">
            <v>0</v>
          </cell>
          <cell r="L6264">
            <v>0</v>
          </cell>
          <cell r="M6264">
            <v>0</v>
          </cell>
          <cell r="N6264">
            <v>0</v>
          </cell>
          <cell r="O6264">
            <v>0</v>
          </cell>
          <cell r="P6264">
            <v>0</v>
          </cell>
          <cell r="Q6264">
            <v>0</v>
          </cell>
          <cell r="R6264">
            <v>0</v>
          </cell>
          <cell r="S6264">
            <v>0</v>
          </cell>
          <cell r="T6264">
            <v>0</v>
          </cell>
        </row>
        <row r="6265">
          <cell r="A6265">
            <v>16860000</v>
          </cell>
          <cell r="B6265" t="str">
            <v>16860000 Derivative Financial Liabilities - Others</v>
          </cell>
          <cell r="C6265">
            <v>0</v>
          </cell>
          <cell r="D6265">
            <v>0</v>
          </cell>
          <cell r="E6265">
            <v>0</v>
          </cell>
          <cell r="F6265">
            <v>0</v>
          </cell>
          <cell r="G6265">
            <v>0</v>
          </cell>
          <cell r="H6265">
            <v>0</v>
          </cell>
          <cell r="I6265">
            <v>0</v>
          </cell>
          <cell r="J6265">
            <v>0</v>
          </cell>
          <cell r="K6265">
            <v>0</v>
          </cell>
          <cell r="L6265">
            <v>0</v>
          </cell>
          <cell r="M6265">
            <v>0</v>
          </cell>
          <cell r="N6265">
            <v>0</v>
          </cell>
          <cell r="O6265">
            <v>0</v>
          </cell>
          <cell r="P6265">
            <v>0</v>
          </cell>
          <cell r="Q6265">
            <v>0</v>
          </cell>
          <cell r="R6265">
            <v>0</v>
          </cell>
          <cell r="S6265">
            <v>0</v>
          </cell>
          <cell r="T6265">
            <v>0</v>
          </cell>
        </row>
        <row r="6266">
          <cell r="A6266">
            <v>16860901</v>
          </cell>
          <cell r="B6266" t="str">
            <v>16860901 Ind-AS  IGAAP Current Derivative financial asse</v>
          </cell>
          <cell r="C6266">
            <v>0</v>
          </cell>
          <cell r="D6266">
            <v>0</v>
          </cell>
          <cell r="E6266">
            <v>0</v>
          </cell>
          <cell r="F6266">
            <v>170550000</v>
          </cell>
          <cell r="G6266">
            <v>0</v>
          </cell>
          <cell r="H6266">
            <v>0</v>
          </cell>
          <cell r="I6266">
            <v>0</v>
          </cell>
          <cell r="J6266">
            <v>0</v>
          </cell>
          <cell r="K6266">
            <v>0</v>
          </cell>
          <cell r="L6266">
            <v>0</v>
          </cell>
          <cell r="M6266">
            <v>0</v>
          </cell>
          <cell r="N6266">
            <v>0</v>
          </cell>
          <cell r="O6266">
            <v>0</v>
          </cell>
          <cell r="P6266">
            <v>0</v>
          </cell>
          <cell r="Q6266">
            <v>0</v>
          </cell>
          <cell r="R6266">
            <v>0</v>
          </cell>
          <cell r="S6266">
            <v>0</v>
          </cell>
          <cell r="T6266">
            <v>170550000</v>
          </cell>
        </row>
        <row r="6267">
          <cell r="A6267">
            <v>16440902</v>
          </cell>
          <cell r="B6267" t="str">
            <v>16440902 Ind-AS -Accrued Expenses(Commodity deriva</v>
          </cell>
          <cell r="C6267">
            <v>0</v>
          </cell>
          <cell r="D6267">
            <v>0</v>
          </cell>
          <cell r="E6267">
            <v>0</v>
          </cell>
          <cell r="F6267">
            <v>0</v>
          </cell>
          <cell r="G6267">
            <v>0</v>
          </cell>
          <cell r="H6267">
            <v>0</v>
          </cell>
          <cell r="I6267">
            <v>0</v>
          </cell>
          <cell r="J6267">
            <v>0</v>
          </cell>
          <cell r="K6267">
            <v>0</v>
          </cell>
          <cell r="L6267">
            <v>0</v>
          </cell>
          <cell r="M6267">
            <v>0</v>
          </cell>
          <cell r="N6267">
            <v>0</v>
          </cell>
          <cell r="O6267">
            <v>0</v>
          </cell>
          <cell r="P6267">
            <v>0</v>
          </cell>
          <cell r="Q6267">
            <v>0</v>
          </cell>
          <cell r="R6267">
            <v>0</v>
          </cell>
          <cell r="S6267">
            <v>0</v>
          </cell>
          <cell r="T6267">
            <v>0</v>
          </cell>
        </row>
        <row r="6268">
          <cell r="A6268">
            <v>171</v>
          </cell>
          <cell r="B6268" t="str">
            <v>Short- Term Provisions Non Financial</v>
          </cell>
          <cell r="C6268">
            <v>-5215561136.4300003</v>
          </cell>
          <cell r="D6268">
            <v>-1077474739.21</v>
          </cell>
          <cell r="E6268">
            <v>-166803818.33000001</v>
          </cell>
          <cell r="F6268">
            <v>-142366001.50999999</v>
          </cell>
          <cell r="G6268">
            <v>-189948640.94999999</v>
          </cell>
          <cell r="H6268">
            <v>0</v>
          </cell>
          <cell r="I6268">
            <v>0</v>
          </cell>
          <cell r="J6268">
            <v>0</v>
          </cell>
          <cell r="K6268">
            <v>0</v>
          </cell>
          <cell r="L6268">
            <v>-16260225.85</v>
          </cell>
          <cell r="M6268">
            <v>-33266536.129999999</v>
          </cell>
          <cell r="N6268">
            <v>0</v>
          </cell>
          <cell r="O6268">
            <v>0</v>
          </cell>
          <cell r="P6268">
            <v>0</v>
          </cell>
          <cell r="Q6268">
            <v>0</v>
          </cell>
          <cell r="R6268">
            <v>0</v>
          </cell>
          <cell r="S6268">
            <v>0</v>
          </cell>
          <cell r="T6268">
            <v>-6841681098.4099998</v>
          </cell>
        </row>
        <row r="6269">
          <cell r="A6269">
            <v>267</v>
          </cell>
          <cell r="B6269" t="str">
            <v>Provision for Employee Benefits..............</v>
          </cell>
          <cell r="C6269">
            <v>-690803876.72000003</v>
          </cell>
          <cell r="D6269">
            <v>-277740163.81</v>
          </cell>
          <cell r="E6269">
            <v>-96019645.230000004</v>
          </cell>
          <cell r="F6269">
            <v>-142366001.72</v>
          </cell>
          <cell r="G6269">
            <v>-15131494.76</v>
          </cell>
          <cell r="H6269">
            <v>0</v>
          </cell>
          <cell r="I6269">
            <v>0</v>
          </cell>
          <cell r="J6269">
            <v>0</v>
          </cell>
          <cell r="K6269">
            <v>0</v>
          </cell>
          <cell r="L6269">
            <v>-16260225.85</v>
          </cell>
          <cell r="M6269">
            <v>-17213559.420000002</v>
          </cell>
          <cell r="N6269">
            <v>0</v>
          </cell>
          <cell r="O6269">
            <v>0</v>
          </cell>
          <cell r="P6269">
            <v>0</v>
          </cell>
          <cell r="Q6269">
            <v>0</v>
          </cell>
          <cell r="R6269">
            <v>0</v>
          </cell>
          <cell r="S6269">
            <v>0</v>
          </cell>
          <cell r="T6269">
            <v>-1255534967.51</v>
          </cell>
        </row>
        <row r="6270">
          <cell r="A6270">
            <v>226</v>
          </cell>
          <cell r="B6270" t="str">
            <v>Provision for Gratuity</v>
          </cell>
          <cell r="C6270">
            <v>0</v>
          </cell>
          <cell r="D6270">
            <v>0</v>
          </cell>
          <cell r="E6270">
            <v>0</v>
          </cell>
          <cell r="F6270">
            <v>0</v>
          </cell>
          <cell r="G6270">
            <v>0</v>
          </cell>
          <cell r="H6270">
            <v>0</v>
          </cell>
          <cell r="I6270">
            <v>0</v>
          </cell>
          <cell r="J6270">
            <v>0</v>
          </cell>
          <cell r="K6270">
            <v>0</v>
          </cell>
          <cell r="L6270">
            <v>0</v>
          </cell>
          <cell r="M6270">
            <v>0</v>
          </cell>
          <cell r="N6270">
            <v>0</v>
          </cell>
          <cell r="O6270">
            <v>0</v>
          </cell>
          <cell r="P6270">
            <v>0</v>
          </cell>
          <cell r="Q6270">
            <v>0</v>
          </cell>
          <cell r="R6270">
            <v>0</v>
          </cell>
          <cell r="S6270">
            <v>0</v>
          </cell>
          <cell r="T6270">
            <v>0</v>
          </cell>
        </row>
        <row r="6271">
          <cell r="A6271">
            <v>16370003</v>
          </cell>
          <cell r="B6271" t="str">
            <v>16370003 Provision for Gratuity - Current</v>
          </cell>
          <cell r="C6271">
            <v>0</v>
          </cell>
          <cell r="D6271">
            <v>0</v>
          </cell>
          <cell r="E6271">
            <v>0</v>
          </cell>
          <cell r="F6271">
            <v>0</v>
          </cell>
          <cell r="G6271">
            <v>0</v>
          </cell>
          <cell r="H6271">
            <v>0</v>
          </cell>
          <cell r="I6271">
            <v>0</v>
          </cell>
          <cell r="J6271">
            <v>0</v>
          </cell>
          <cell r="K6271">
            <v>0</v>
          </cell>
          <cell r="L6271">
            <v>0</v>
          </cell>
          <cell r="M6271">
            <v>0</v>
          </cell>
          <cell r="N6271">
            <v>0</v>
          </cell>
          <cell r="O6271">
            <v>0</v>
          </cell>
          <cell r="P6271">
            <v>0</v>
          </cell>
          <cell r="Q6271">
            <v>0</v>
          </cell>
          <cell r="R6271">
            <v>0</v>
          </cell>
          <cell r="S6271">
            <v>0</v>
          </cell>
          <cell r="T6271">
            <v>0</v>
          </cell>
        </row>
        <row r="6272">
          <cell r="A6272">
            <v>16370094</v>
          </cell>
          <cell r="B6272" t="str">
            <v>16370094 Provision For Gratuity - Current Payable</v>
          </cell>
          <cell r="C6272">
            <v>0</v>
          </cell>
          <cell r="D6272">
            <v>0</v>
          </cell>
          <cell r="E6272">
            <v>0</v>
          </cell>
          <cell r="F6272">
            <v>0</v>
          </cell>
          <cell r="G6272">
            <v>0</v>
          </cell>
          <cell r="H6272">
            <v>0</v>
          </cell>
          <cell r="I6272">
            <v>0</v>
          </cell>
          <cell r="J6272">
            <v>0</v>
          </cell>
          <cell r="K6272">
            <v>0</v>
          </cell>
          <cell r="L6272">
            <v>0</v>
          </cell>
          <cell r="M6272">
            <v>0</v>
          </cell>
          <cell r="N6272">
            <v>0</v>
          </cell>
          <cell r="O6272">
            <v>0</v>
          </cell>
          <cell r="P6272">
            <v>0</v>
          </cell>
          <cell r="Q6272">
            <v>0</v>
          </cell>
          <cell r="R6272">
            <v>0</v>
          </cell>
          <cell r="S6272">
            <v>0</v>
          </cell>
          <cell r="T6272">
            <v>0</v>
          </cell>
        </row>
        <row r="6273">
          <cell r="A6273">
            <v>16380094</v>
          </cell>
          <cell r="B6273" t="str">
            <v>16380094 Gratuity Trust Account Current Payables</v>
          </cell>
          <cell r="C6273">
            <v>0</v>
          </cell>
          <cell r="D6273">
            <v>0</v>
          </cell>
          <cell r="E6273">
            <v>0</v>
          </cell>
          <cell r="F6273">
            <v>0</v>
          </cell>
          <cell r="G6273">
            <v>0</v>
          </cell>
          <cell r="H6273">
            <v>0</v>
          </cell>
          <cell r="I6273">
            <v>0</v>
          </cell>
          <cell r="J6273">
            <v>0</v>
          </cell>
          <cell r="K6273">
            <v>0</v>
          </cell>
          <cell r="L6273">
            <v>0</v>
          </cell>
          <cell r="M6273">
            <v>0</v>
          </cell>
          <cell r="N6273">
            <v>0</v>
          </cell>
          <cell r="O6273">
            <v>0</v>
          </cell>
          <cell r="P6273">
            <v>0</v>
          </cell>
          <cell r="Q6273">
            <v>0</v>
          </cell>
          <cell r="R6273">
            <v>0</v>
          </cell>
          <cell r="S6273">
            <v>0</v>
          </cell>
          <cell r="T6273">
            <v>0</v>
          </cell>
        </row>
        <row r="6274">
          <cell r="A6274">
            <v>272</v>
          </cell>
          <cell r="B6274" t="str">
            <v>Provision for PF.............................</v>
          </cell>
          <cell r="C6274">
            <v>0</v>
          </cell>
          <cell r="D6274">
            <v>0</v>
          </cell>
          <cell r="E6274">
            <v>0</v>
          </cell>
          <cell r="F6274">
            <v>0</v>
          </cell>
          <cell r="G6274">
            <v>0</v>
          </cell>
          <cell r="H6274">
            <v>0</v>
          </cell>
          <cell r="I6274">
            <v>0</v>
          </cell>
          <cell r="J6274">
            <v>0</v>
          </cell>
          <cell r="K6274">
            <v>0</v>
          </cell>
          <cell r="L6274">
            <v>0</v>
          </cell>
          <cell r="M6274">
            <v>0</v>
          </cell>
          <cell r="N6274">
            <v>0</v>
          </cell>
          <cell r="O6274">
            <v>0</v>
          </cell>
          <cell r="P6274">
            <v>0</v>
          </cell>
          <cell r="Q6274">
            <v>0</v>
          </cell>
          <cell r="R6274">
            <v>0</v>
          </cell>
          <cell r="S6274">
            <v>0</v>
          </cell>
          <cell r="T6274">
            <v>0</v>
          </cell>
        </row>
        <row r="6275">
          <cell r="A6275">
            <v>16380013</v>
          </cell>
          <cell r="B6275" t="str">
            <v>16380013 Provision for PF - current</v>
          </cell>
          <cell r="C6275">
            <v>0</v>
          </cell>
          <cell r="D6275">
            <v>0</v>
          </cell>
          <cell r="E6275">
            <v>0</v>
          </cell>
          <cell r="F6275">
            <v>0</v>
          </cell>
          <cell r="G6275">
            <v>0</v>
          </cell>
          <cell r="H6275">
            <v>0</v>
          </cell>
          <cell r="I6275">
            <v>0</v>
          </cell>
          <cell r="J6275">
            <v>0</v>
          </cell>
          <cell r="K6275">
            <v>0</v>
          </cell>
          <cell r="L6275">
            <v>0</v>
          </cell>
          <cell r="M6275">
            <v>0</v>
          </cell>
          <cell r="N6275">
            <v>0</v>
          </cell>
          <cell r="O6275">
            <v>0</v>
          </cell>
          <cell r="P6275">
            <v>0</v>
          </cell>
          <cell r="Q6275">
            <v>0</v>
          </cell>
          <cell r="R6275">
            <v>0</v>
          </cell>
          <cell r="S6275">
            <v>0</v>
          </cell>
          <cell r="T6275">
            <v>0</v>
          </cell>
        </row>
        <row r="6276">
          <cell r="A6276">
            <v>274</v>
          </cell>
          <cell r="B6276" t="str">
            <v>Provision for Retirement Benefits............</v>
          </cell>
          <cell r="C6276">
            <v>-679821794.27999997</v>
          </cell>
          <cell r="D6276">
            <v>-273051680.81</v>
          </cell>
          <cell r="E6276">
            <v>-94417588.230000004</v>
          </cell>
          <cell r="F6276">
            <v>-50807575.719999999</v>
          </cell>
          <cell r="G6276">
            <v>-14915152.76</v>
          </cell>
          <cell r="H6276">
            <v>0</v>
          </cell>
          <cell r="I6276">
            <v>0</v>
          </cell>
          <cell r="J6276">
            <v>0</v>
          </cell>
          <cell r="K6276">
            <v>0</v>
          </cell>
          <cell r="L6276">
            <v>-15822761.85</v>
          </cell>
          <cell r="M6276">
            <v>-17104198.420000002</v>
          </cell>
          <cell r="N6276">
            <v>0</v>
          </cell>
          <cell r="O6276">
            <v>0</v>
          </cell>
          <cell r="P6276">
            <v>0</v>
          </cell>
          <cell r="Q6276">
            <v>0</v>
          </cell>
          <cell r="R6276">
            <v>0</v>
          </cell>
          <cell r="S6276">
            <v>0</v>
          </cell>
          <cell r="T6276">
            <v>-1145940752.0699999</v>
          </cell>
        </row>
        <row r="6277">
          <cell r="A6277">
            <v>17510011</v>
          </cell>
          <cell r="B6277" t="str">
            <v>17510011 Prov for PL - Current</v>
          </cell>
          <cell r="C6277">
            <v>-560047765.21000004</v>
          </cell>
          <cell r="D6277">
            <v>-230521370.81999999</v>
          </cell>
          <cell r="E6277">
            <v>-77847804.180000007</v>
          </cell>
          <cell r="F6277">
            <v>-44973524.68</v>
          </cell>
          <cell r="G6277">
            <v>-12757113.869999999</v>
          </cell>
          <cell r="H6277">
            <v>0</v>
          </cell>
          <cell r="I6277">
            <v>0</v>
          </cell>
          <cell r="J6277">
            <v>0</v>
          </cell>
          <cell r="K6277">
            <v>0</v>
          </cell>
          <cell r="L6277">
            <v>-14310765.130000001</v>
          </cell>
          <cell r="M6277">
            <v>-16015453.57</v>
          </cell>
          <cell r="N6277">
            <v>0</v>
          </cell>
          <cell r="O6277">
            <v>0</v>
          </cell>
          <cell r="P6277">
            <v>0</v>
          </cell>
          <cell r="Q6277">
            <v>0</v>
          </cell>
          <cell r="R6277">
            <v>0</v>
          </cell>
          <cell r="S6277">
            <v>0</v>
          </cell>
          <cell r="T6277">
            <v>-956473797.46000004</v>
          </cell>
        </row>
        <row r="6278">
          <cell r="A6278">
            <v>17510012</v>
          </cell>
          <cell r="B6278" t="str">
            <v>17510012 Prov for SL - Current</v>
          </cell>
          <cell r="C6278">
            <v>-75864022.859999999</v>
          </cell>
          <cell r="D6278">
            <v>-28045911.850000001</v>
          </cell>
          <cell r="E6278">
            <v>-9714364.9700000007</v>
          </cell>
          <cell r="F6278">
            <v>-210154.22</v>
          </cell>
          <cell r="G6278">
            <v>0</v>
          </cell>
          <cell r="H6278">
            <v>0</v>
          </cell>
          <cell r="I6278">
            <v>0</v>
          </cell>
          <cell r="J6278">
            <v>0</v>
          </cell>
          <cell r="K6278">
            <v>0</v>
          </cell>
          <cell r="L6278">
            <v>0</v>
          </cell>
          <cell r="M6278">
            <v>-150230.01999999999</v>
          </cell>
          <cell r="N6278">
            <v>0</v>
          </cell>
          <cell r="O6278">
            <v>0</v>
          </cell>
          <cell r="P6278">
            <v>0</v>
          </cell>
          <cell r="Q6278">
            <v>0</v>
          </cell>
          <cell r="R6278">
            <v>0</v>
          </cell>
          <cell r="S6278">
            <v>0</v>
          </cell>
          <cell r="T6278">
            <v>-113984683.92</v>
          </cell>
        </row>
        <row r="6279">
          <cell r="A6279">
            <v>17510013</v>
          </cell>
          <cell r="B6279" t="str">
            <v>17510013 Provision for EL - Current</v>
          </cell>
          <cell r="C6279">
            <v>-43910006.210000001</v>
          </cell>
          <cell r="D6279">
            <v>-14484398.140000001</v>
          </cell>
          <cell r="E6279">
            <v>-6855419.0800000001</v>
          </cell>
          <cell r="F6279">
            <v>-5623896.8200000003</v>
          </cell>
          <cell r="G6279">
            <v>-2158038.89</v>
          </cell>
          <cell r="H6279">
            <v>0</v>
          </cell>
          <cell r="I6279">
            <v>0</v>
          </cell>
          <cell r="J6279">
            <v>0</v>
          </cell>
          <cell r="K6279">
            <v>0</v>
          </cell>
          <cell r="L6279">
            <v>-1511996.72</v>
          </cell>
          <cell r="M6279">
            <v>-938514.83</v>
          </cell>
          <cell r="N6279">
            <v>0</v>
          </cell>
          <cell r="O6279">
            <v>0</v>
          </cell>
          <cell r="P6279">
            <v>0</v>
          </cell>
          <cell r="Q6279">
            <v>0</v>
          </cell>
          <cell r="R6279">
            <v>0</v>
          </cell>
          <cell r="S6279">
            <v>0</v>
          </cell>
          <cell r="T6279">
            <v>-75482270.689999998</v>
          </cell>
        </row>
        <row r="6280">
          <cell r="A6280">
            <v>275</v>
          </cell>
          <cell r="B6280" t="str">
            <v>Provision for Special Pension................</v>
          </cell>
          <cell r="C6280">
            <v>0</v>
          </cell>
          <cell r="D6280">
            <v>0</v>
          </cell>
          <cell r="E6280">
            <v>0</v>
          </cell>
          <cell r="F6280">
            <v>0</v>
          </cell>
          <cell r="G6280">
            <v>0</v>
          </cell>
          <cell r="H6280">
            <v>0</v>
          </cell>
          <cell r="I6280">
            <v>0</v>
          </cell>
          <cell r="J6280">
            <v>0</v>
          </cell>
          <cell r="K6280">
            <v>0</v>
          </cell>
          <cell r="L6280">
            <v>0</v>
          </cell>
          <cell r="M6280">
            <v>0</v>
          </cell>
          <cell r="N6280">
            <v>0</v>
          </cell>
          <cell r="O6280">
            <v>0</v>
          </cell>
          <cell r="P6280">
            <v>0</v>
          </cell>
          <cell r="Q6280">
            <v>0</v>
          </cell>
          <cell r="R6280">
            <v>0</v>
          </cell>
          <cell r="S6280">
            <v>0</v>
          </cell>
          <cell r="T6280">
            <v>0</v>
          </cell>
        </row>
        <row r="6281">
          <cell r="A6281">
            <v>17530001</v>
          </cell>
          <cell r="B6281" t="str">
            <v>17530001 Provision For Sp Pension Fund</v>
          </cell>
          <cell r="C6281">
            <v>0</v>
          </cell>
          <cell r="D6281">
            <v>0</v>
          </cell>
          <cell r="E6281">
            <v>0</v>
          </cell>
          <cell r="F6281">
            <v>0</v>
          </cell>
          <cell r="G6281">
            <v>0</v>
          </cell>
          <cell r="H6281">
            <v>0</v>
          </cell>
          <cell r="I6281">
            <v>0</v>
          </cell>
          <cell r="J6281">
            <v>0</v>
          </cell>
          <cell r="K6281">
            <v>0</v>
          </cell>
          <cell r="L6281">
            <v>0</v>
          </cell>
          <cell r="M6281">
            <v>0</v>
          </cell>
          <cell r="N6281">
            <v>0</v>
          </cell>
          <cell r="O6281">
            <v>0</v>
          </cell>
          <cell r="P6281">
            <v>0</v>
          </cell>
          <cell r="Q6281">
            <v>0</v>
          </cell>
          <cell r="R6281">
            <v>0</v>
          </cell>
          <cell r="S6281">
            <v>0</v>
          </cell>
          <cell r="T6281">
            <v>0</v>
          </cell>
        </row>
        <row r="6282">
          <cell r="A6282">
            <v>17530091</v>
          </cell>
          <cell r="B6282" t="str">
            <v>17530091 Provision For  Pension Adjustment</v>
          </cell>
          <cell r="C6282">
            <v>0</v>
          </cell>
          <cell r="D6282">
            <v>0</v>
          </cell>
          <cell r="E6282">
            <v>0</v>
          </cell>
          <cell r="F6282">
            <v>0</v>
          </cell>
          <cell r="G6282">
            <v>0</v>
          </cell>
          <cell r="H6282">
            <v>0</v>
          </cell>
          <cell r="I6282">
            <v>0</v>
          </cell>
          <cell r="J6282">
            <v>0</v>
          </cell>
          <cell r="K6282">
            <v>0</v>
          </cell>
          <cell r="L6282">
            <v>0</v>
          </cell>
          <cell r="M6282">
            <v>0</v>
          </cell>
          <cell r="N6282">
            <v>0</v>
          </cell>
          <cell r="O6282">
            <v>0</v>
          </cell>
          <cell r="P6282">
            <v>0</v>
          </cell>
          <cell r="Q6282">
            <v>0</v>
          </cell>
          <cell r="R6282">
            <v>0</v>
          </cell>
          <cell r="S6282">
            <v>0</v>
          </cell>
          <cell r="T6282">
            <v>0</v>
          </cell>
        </row>
        <row r="6283">
          <cell r="A6283">
            <v>17530092</v>
          </cell>
          <cell r="B6283" t="str">
            <v>17530092 IFRS-Discounting Adj - Provision for Pension</v>
          </cell>
          <cell r="C6283">
            <v>0</v>
          </cell>
          <cell r="D6283">
            <v>0</v>
          </cell>
          <cell r="E6283">
            <v>0</v>
          </cell>
          <cell r="F6283">
            <v>0</v>
          </cell>
          <cell r="G6283">
            <v>0</v>
          </cell>
          <cell r="H6283">
            <v>0</v>
          </cell>
          <cell r="I6283">
            <v>0</v>
          </cell>
          <cell r="J6283">
            <v>0</v>
          </cell>
          <cell r="K6283">
            <v>0</v>
          </cell>
          <cell r="L6283">
            <v>0</v>
          </cell>
          <cell r="M6283">
            <v>0</v>
          </cell>
          <cell r="N6283">
            <v>0</v>
          </cell>
          <cell r="O6283">
            <v>0</v>
          </cell>
          <cell r="P6283">
            <v>0</v>
          </cell>
          <cell r="Q6283">
            <v>0</v>
          </cell>
          <cell r="R6283">
            <v>0</v>
          </cell>
          <cell r="S6283">
            <v>0</v>
          </cell>
          <cell r="T6283">
            <v>0</v>
          </cell>
        </row>
        <row r="6284">
          <cell r="A6284">
            <v>17530098</v>
          </cell>
          <cell r="B6284" t="str">
            <v>17530098 Provision For Sp Pension Fund Adjustment</v>
          </cell>
          <cell r="C6284">
            <v>0</v>
          </cell>
          <cell r="D6284">
            <v>0</v>
          </cell>
          <cell r="E6284">
            <v>0</v>
          </cell>
          <cell r="F6284">
            <v>0</v>
          </cell>
          <cell r="G6284">
            <v>0</v>
          </cell>
          <cell r="H6284">
            <v>0</v>
          </cell>
          <cell r="I6284">
            <v>0</v>
          </cell>
          <cell r="J6284">
            <v>0</v>
          </cell>
          <cell r="K6284">
            <v>0</v>
          </cell>
          <cell r="L6284">
            <v>0</v>
          </cell>
          <cell r="M6284">
            <v>0</v>
          </cell>
          <cell r="N6284">
            <v>0</v>
          </cell>
          <cell r="O6284">
            <v>0</v>
          </cell>
          <cell r="P6284">
            <v>0</v>
          </cell>
          <cell r="Q6284">
            <v>0</v>
          </cell>
          <cell r="R6284">
            <v>0</v>
          </cell>
          <cell r="S6284">
            <v>0</v>
          </cell>
          <cell r="T6284">
            <v>0</v>
          </cell>
        </row>
        <row r="6285">
          <cell r="A6285">
            <v>254</v>
          </cell>
          <cell r="B6285" t="str">
            <v>Provision for Post Retirement Benefits-Curren</v>
          </cell>
          <cell r="C6285">
            <v>-10982082.439999999</v>
          </cell>
          <cell r="D6285">
            <v>-4688483</v>
          </cell>
          <cell r="E6285">
            <v>-1602057</v>
          </cell>
          <cell r="F6285">
            <v>-91558426</v>
          </cell>
          <cell r="G6285">
            <v>-216342</v>
          </cell>
          <cell r="H6285">
            <v>0</v>
          </cell>
          <cell r="I6285">
            <v>0</v>
          </cell>
          <cell r="J6285">
            <v>0</v>
          </cell>
          <cell r="K6285">
            <v>0</v>
          </cell>
          <cell r="L6285">
            <v>-437464</v>
          </cell>
          <cell r="M6285">
            <v>-109361</v>
          </cell>
          <cell r="N6285">
            <v>0</v>
          </cell>
          <cell r="O6285">
            <v>0</v>
          </cell>
          <cell r="P6285">
            <v>0</v>
          </cell>
          <cell r="Q6285">
            <v>0</v>
          </cell>
          <cell r="R6285">
            <v>0</v>
          </cell>
          <cell r="S6285">
            <v>0</v>
          </cell>
          <cell r="T6285">
            <v>-109594215.44</v>
          </cell>
        </row>
        <row r="6286">
          <cell r="A6286">
            <v>16380011</v>
          </cell>
          <cell r="B6286" t="str">
            <v>16380011 Provision  Sr. Exe housing - Current</v>
          </cell>
          <cell r="C6286">
            <v>0</v>
          </cell>
          <cell r="D6286">
            <v>0</v>
          </cell>
          <cell r="E6286">
            <v>0</v>
          </cell>
          <cell r="F6286">
            <v>-86310751</v>
          </cell>
          <cell r="G6286">
            <v>0</v>
          </cell>
          <cell r="H6286">
            <v>0</v>
          </cell>
          <cell r="I6286">
            <v>0</v>
          </cell>
          <cell r="J6286">
            <v>0</v>
          </cell>
          <cell r="K6286">
            <v>0</v>
          </cell>
          <cell r="L6286">
            <v>0</v>
          </cell>
          <cell r="M6286">
            <v>0</v>
          </cell>
          <cell r="N6286">
            <v>0</v>
          </cell>
          <cell r="O6286">
            <v>0</v>
          </cell>
          <cell r="P6286">
            <v>0</v>
          </cell>
          <cell r="Q6286">
            <v>0</v>
          </cell>
          <cell r="R6286">
            <v>0</v>
          </cell>
          <cell r="S6286">
            <v>0</v>
          </cell>
          <cell r="T6286">
            <v>-86310751</v>
          </cell>
        </row>
        <row r="6287">
          <cell r="A6287">
            <v>16450104</v>
          </cell>
          <cell r="B6287" t="str">
            <v>16450104 Provision for Post retirement benefits - Others</v>
          </cell>
          <cell r="C6287">
            <v>-10982082.439999999</v>
          </cell>
          <cell r="D6287">
            <v>-4688483</v>
          </cell>
          <cell r="E6287">
            <v>-1602057</v>
          </cell>
          <cell r="F6287">
            <v>-5247675</v>
          </cell>
          <cell r="G6287">
            <v>-216342</v>
          </cell>
          <cell r="H6287">
            <v>0</v>
          </cell>
          <cell r="I6287">
            <v>0</v>
          </cell>
          <cell r="J6287">
            <v>0</v>
          </cell>
          <cell r="K6287">
            <v>0</v>
          </cell>
          <cell r="L6287">
            <v>-437464</v>
          </cell>
          <cell r="M6287">
            <v>-109361</v>
          </cell>
          <cell r="N6287">
            <v>0</v>
          </cell>
          <cell r="O6287">
            <v>0</v>
          </cell>
          <cell r="P6287">
            <v>0</v>
          </cell>
          <cell r="Q6287">
            <v>0</v>
          </cell>
          <cell r="R6287">
            <v>0</v>
          </cell>
          <cell r="S6287">
            <v>0</v>
          </cell>
          <cell r="T6287">
            <v>-23283464.440000001</v>
          </cell>
        </row>
        <row r="6288">
          <cell r="A6288">
            <v>16459901</v>
          </cell>
          <cell r="B6288" t="str">
            <v>16459901 Ind-AS  ST Provision for employee benefits</v>
          </cell>
          <cell r="C6288">
            <v>0</v>
          </cell>
          <cell r="D6288">
            <v>0</v>
          </cell>
          <cell r="E6288">
            <v>0</v>
          </cell>
          <cell r="F6288">
            <v>0</v>
          </cell>
          <cell r="G6288">
            <v>0</v>
          </cell>
          <cell r="H6288">
            <v>0</v>
          </cell>
          <cell r="I6288">
            <v>0</v>
          </cell>
          <cell r="J6288">
            <v>0</v>
          </cell>
          <cell r="K6288">
            <v>0</v>
          </cell>
          <cell r="L6288">
            <v>0</v>
          </cell>
          <cell r="M6288">
            <v>0</v>
          </cell>
          <cell r="N6288">
            <v>0</v>
          </cell>
          <cell r="O6288">
            <v>0</v>
          </cell>
          <cell r="P6288">
            <v>0</v>
          </cell>
          <cell r="Q6288">
            <v>0</v>
          </cell>
          <cell r="R6288">
            <v>0</v>
          </cell>
          <cell r="S6288">
            <v>0</v>
          </cell>
          <cell r="T6288">
            <v>0</v>
          </cell>
        </row>
        <row r="6289">
          <cell r="A6289">
            <v>269</v>
          </cell>
          <cell r="B6289" t="str">
            <v>Provision for warranty.......................</v>
          </cell>
          <cell r="C6289">
            <v>-3435042410.1500001</v>
          </cell>
          <cell r="D6289">
            <v>-616063386.07000005</v>
          </cell>
          <cell r="E6289">
            <v>-21708218.780000001</v>
          </cell>
          <cell r="F6289">
            <v>0</v>
          </cell>
          <cell r="G6289">
            <v>-48441076</v>
          </cell>
          <cell r="H6289">
            <v>0</v>
          </cell>
          <cell r="I6289">
            <v>0</v>
          </cell>
          <cell r="J6289">
            <v>0</v>
          </cell>
          <cell r="K6289">
            <v>0</v>
          </cell>
          <cell r="L6289">
            <v>0</v>
          </cell>
          <cell r="M6289">
            <v>-15820134.42</v>
          </cell>
          <cell r="N6289">
            <v>0</v>
          </cell>
          <cell r="O6289">
            <v>0</v>
          </cell>
          <cell r="P6289">
            <v>0</v>
          </cell>
          <cell r="Q6289">
            <v>0</v>
          </cell>
          <cell r="R6289">
            <v>0</v>
          </cell>
          <cell r="S6289">
            <v>0</v>
          </cell>
          <cell r="T6289">
            <v>-4137075225.4200001</v>
          </cell>
        </row>
        <row r="6290">
          <cell r="A6290">
            <v>17520096</v>
          </cell>
          <cell r="B6290" t="str">
            <v>17520096 Provision For Warranties - Domestic -Current</v>
          </cell>
          <cell r="C6290">
            <v>-3275653914.3299999</v>
          </cell>
          <cell r="D6290">
            <v>-208583030.50999999</v>
          </cell>
          <cell r="E6290">
            <v>-23225624.780000001</v>
          </cell>
          <cell r="F6290">
            <v>0</v>
          </cell>
          <cell r="G6290">
            <v>-34563652</v>
          </cell>
          <cell r="H6290">
            <v>0</v>
          </cell>
          <cell r="I6290">
            <v>0</v>
          </cell>
          <cell r="J6290">
            <v>0</v>
          </cell>
          <cell r="K6290">
            <v>0</v>
          </cell>
          <cell r="L6290">
            <v>0</v>
          </cell>
          <cell r="M6290">
            <v>-11949419.08</v>
          </cell>
          <cell r="N6290">
            <v>0</v>
          </cell>
          <cell r="O6290">
            <v>0</v>
          </cell>
          <cell r="P6290">
            <v>0</v>
          </cell>
          <cell r="Q6290">
            <v>0</v>
          </cell>
          <cell r="R6290">
            <v>0</v>
          </cell>
          <cell r="S6290">
            <v>0</v>
          </cell>
          <cell r="T6290">
            <v>-3553975640.6999998</v>
          </cell>
        </row>
        <row r="6291">
          <cell r="A6291">
            <v>17520097</v>
          </cell>
          <cell r="B6291" t="str">
            <v>17520097 Warranty Payable Non Curr</v>
          </cell>
          <cell r="C6291">
            <v>0</v>
          </cell>
          <cell r="D6291">
            <v>0</v>
          </cell>
          <cell r="E6291">
            <v>0</v>
          </cell>
          <cell r="F6291">
            <v>0</v>
          </cell>
          <cell r="G6291">
            <v>0</v>
          </cell>
          <cell r="H6291">
            <v>0</v>
          </cell>
          <cell r="I6291">
            <v>0</v>
          </cell>
          <cell r="J6291">
            <v>0</v>
          </cell>
          <cell r="K6291">
            <v>0</v>
          </cell>
          <cell r="L6291">
            <v>0</v>
          </cell>
          <cell r="M6291">
            <v>0</v>
          </cell>
          <cell r="N6291">
            <v>0</v>
          </cell>
          <cell r="O6291">
            <v>0</v>
          </cell>
          <cell r="P6291">
            <v>0</v>
          </cell>
          <cell r="Q6291">
            <v>0</v>
          </cell>
          <cell r="R6291">
            <v>0</v>
          </cell>
          <cell r="S6291">
            <v>0</v>
          </cell>
          <cell r="T6291">
            <v>0</v>
          </cell>
        </row>
        <row r="6292">
          <cell r="A6292">
            <v>17520099</v>
          </cell>
          <cell r="B6292" t="str">
            <v>17520099 Provision For Warranties - Export - current</v>
          </cell>
          <cell r="C6292">
            <v>-353269775.80000001</v>
          </cell>
          <cell r="D6292">
            <v>-447446615.05000001</v>
          </cell>
          <cell r="E6292">
            <v>0</v>
          </cell>
          <cell r="F6292">
            <v>0</v>
          </cell>
          <cell r="G6292">
            <v>-44475291</v>
          </cell>
          <cell r="H6292">
            <v>0</v>
          </cell>
          <cell r="I6292">
            <v>0</v>
          </cell>
          <cell r="J6292">
            <v>0</v>
          </cell>
          <cell r="K6292">
            <v>0</v>
          </cell>
          <cell r="L6292">
            <v>0</v>
          </cell>
          <cell r="M6292">
            <v>0</v>
          </cell>
          <cell r="N6292">
            <v>0</v>
          </cell>
          <cell r="O6292">
            <v>0</v>
          </cell>
          <cell r="P6292">
            <v>0</v>
          </cell>
          <cell r="Q6292">
            <v>0</v>
          </cell>
          <cell r="R6292">
            <v>0</v>
          </cell>
          <cell r="S6292">
            <v>0</v>
          </cell>
          <cell r="T6292">
            <v>-845191681.85000002</v>
          </cell>
        </row>
        <row r="6293">
          <cell r="A6293">
            <v>17520901</v>
          </cell>
          <cell r="B6293" t="str">
            <v>17520901 Ind-AS  Provision for warranty  Current</v>
          </cell>
          <cell r="C6293">
            <v>193881279.97999999</v>
          </cell>
          <cell r="D6293">
            <v>39966259.490000002</v>
          </cell>
          <cell r="E6293">
            <v>1517406</v>
          </cell>
          <cell r="F6293">
            <v>0</v>
          </cell>
          <cell r="G6293">
            <v>30597867</v>
          </cell>
          <cell r="H6293">
            <v>0</v>
          </cell>
          <cell r="I6293">
            <v>0</v>
          </cell>
          <cell r="J6293">
            <v>0</v>
          </cell>
          <cell r="K6293">
            <v>0</v>
          </cell>
          <cell r="L6293">
            <v>0</v>
          </cell>
          <cell r="M6293">
            <v>-3870715.34</v>
          </cell>
          <cell r="N6293">
            <v>0</v>
          </cell>
          <cell r="O6293">
            <v>0</v>
          </cell>
          <cell r="P6293">
            <v>0</v>
          </cell>
          <cell r="Q6293">
            <v>0</v>
          </cell>
          <cell r="R6293">
            <v>0</v>
          </cell>
          <cell r="S6293">
            <v>0</v>
          </cell>
          <cell r="T6293">
            <v>262092097.13</v>
          </cell>
        </row>
        <row r="6294">
          <cell r="A6294">
            <v>270</v>
          </cell>
          <cell r="B6294" t="str">
            <v>Proposed Dividend............................</v>
          </cell>
          <cell r="C6294">
            <v>0</v>
          </cell>
          <cell r="D6294">
            <v>0</v>
          </cell>
          <cell r="E6294">
            <v>0</v>
          </cell>
          <cell r="F6294">
            <v>0.21</v>
          </cell>
          <cell r="G6294">
            <v>0</v>
          </cell>
          <cell r="H6294">
            <v>0</v>
          </cell>
          <cell r="I6294">
            <v>0</v>
          </cell>
          <cell r="J6294">
            <v>0</v>
          </cell>
          <cell r="K6294">
            <v>0</v>
          </cell>
          <cell r="L6294">
            <v>0</v>
          </cell>
          <cell r="M6294">
            <v>0</v>
          </cell>
          <cell r="N6294">
            <v>0</v>
          </cell>
          <cell r="O6294">
            <v>0</v>
          </cell>
          <cell r="P6294">
            <v>0</v>
          </cell>
          <cell r="Q6294">
            <v>0</v>
          </cell>
          <cell r="R6294">
            <v>0</v>
          </cell>
          <cell r="S6294">
            <v>0</v>
          </cell>
          <cell r="T6294">
            <v>0.21</v>
          </cell>
        </row>
        <row r="6295">
          <cell r="A6295">
            <v>17630001</v>
          </cell>
          <cell r="B6295" t="str">
            <v>17630001 Proposed Dividend Equity</v>
          </cell>
          <cell r="C6295">
            <v>0</v>
          </cell>
          <cell r="D6295">
            <v>0</v>
          </cell>
          <cell r="E6295">
            <v>0</v>
          </cell>
          <cell r="F6295">
            <v>0</v>
          </cell>
          <cell r="G6295">
            <v>0</v>
          </cell>
          <cell r="H6295">
            <v>0</v>
          </cell>
          <cell r="I6295">
            <v>0</v>
          </cell>
          <cell r="J6295">
            <v>0</v>
          </cell>
          <cell r="K6295">
            <v>0</v>
          </cell>
          <cell r="L6295">
            <v>0</v>
          </cell>
          <cell r="M6295">
            <v>0</v>
          </cell>
          <cell r="N6295">
            <v>0</v>
          </cell>
          <cell r="O6295">
            <v>0</v>
          </cell>
          <cell r="P6295">
            <v>0</v>
          </cell>
          <cell r="Q6295">
            <v>0</v>
          </cell>
          <cell r="R6295">
            <v>0</v>
          </cell>
          <cell r="S6295">
            <v>0</v>
          </cell>
          <cell r="T6295">
            <v>0</v>
          </cell>
        </row>
        <row r="6296">
          <cell r="A6296">
            <v>17631901</v>
          </cell>
          <cell r="B6296" t="str">
            <v>17631901 Ind-AS  Proposed Dividend Equity</v>
          </cell>
          <cell r="C6296">
            <v>0</v>
          </cell>
          <cell r="D6296">
            <v>0</v>
          </cell>
          <cell r="E6296">
            <v>0</v>
          </cell>
          <cell r="F6296">
            <v>0</v>
          </cell>
          <cell r="G6296">
            <v>0</v>
          </cell>
          <cell r="H6296">
            <v>0</v>
          </cell>
          <cell r="I6296">
            <v>0</v>
          </cell>
          <cell r="J6296">
            <v>0</v>
          </cell>
          <cell r="K6296">
            <v>0</v>
          </cell>
          <cell r="L6296">
            <v>0</v>
          </cell>
          <cell r="M6296">
            <v>0</v>
          </cell>
          <cell r="N6296">
            <v>0</v>
          </cell>
          <cell r="O6296">
            <v>0</v>
          </cell>
          <cell r="P6296">
            <v>0</v>
          </cell>
          <cell r="Q6296">
            <v>0</v>
          </cell>
          <cell r="R6296">
            <v>0</v>
          </cell>
          <cell r="S6296">
            <v>0</v>
          </cell>
          <cell r="T6296">
            <v>0</v>
          </cell>
        </row>
        <row r="6297">
          <cell r="A6297">
            <v>17632901</v>
          </cell>
          <cell r="B6297" t="str">
            <v>17632901 Ind-AS  Income Tax On Proposed Dividend Equity</v>
          </cell>
          <cell r="C6297">
            <v>0</v>
          </cell>
          <cell r="D6297">
            <v>0</v>
          </cell>
          <cell r="E6297">
            <v>0</v>
          </cell>
          <cell r="F6297">
            <v>0.21</v>
          </cell>
          <cell r="G6297">
            <v>0</v>
          </cell>
          <cell r="H6297">
            <v>0</v>
          </cell>
          <cell r="I6297">
            <v>0</v>
          </cell>
          <cell r="J6297">
            <v>0</v>
          </cell>
          <cell r="K6297">
            <v>0</v>
          </cell>
          <cell r="L6297">
            <v>0</v>
          </cell>
          <cell r="M6297">
            <v>0</v>
          </cell>
          <cell r="N6297">
            <v>0</v>
          </cell>
          <cell r="O6297">
            <v>0</v>
          </cell>
          <cell r="P6297">
            <v>0</v>
          </cell>
          <cell r="Q6297">
            <v>0</v>
          </cell>
          <cell r="R6297">
            <v>0</v>
          </cell>
          <cell r="S6297">
            <v>0</v>
          </cell>
          <cell r="T6297">
            <v>0.21</v>
          </cell>
        </row>
        <row r="6298">
          <cell r="A6298">
            <v>17640001</v>
          </cell>
          <cell r="B6298" t="str">
            <v>17640001 Proposed Dividend Equity - Interim</v>
          </cell>
          <cell r="C6298">
            <v>0</v>
          </cell>
          <cell r="D6298">
            <v>0</v>
          </cell>
          <cell r="E6298">
            <v>0</v>
          </cell>
          <cell r="F6298">
            <v>0</v>
          </cell>
          <cell r="G6298">
            <v>0</v>
          </cell>
          <cell r="H6298">
            <v>0</v>
          </cell>
          <cell r="I6298">
            <v>0</v>
          </cell>
          <cell r="J6298">
            <v>0</v>
          </cell>
          <cell r="K6298">
            <v>0</v>
          </cell>
          <cell r="L6298">
            <v>0</v>
          </cell>
          <cell r="M6298">
            <v>0</v>
          </cell>
          <cell r="N6298">
            <v>0</v>
          </cell>
          <cell r="O6298">
            <v>0</v>
          </cell>
          <cell r="P6298">
            <v>0</v>
          </cell>
          <cell r="Q6298">
            <v>0</v>
          </cell>
          <cell r="R6298">
            <v>0</v>
          </cell>
          <cell r="S6298">
            <v>0</v>
          </cell>
          <cell r="T6298">
            <v>0</v>
          </cell>
        </row>
        <row r="6299">
          <cell r="A6299">
            <v>17650001</v>
          </cell>
          <cell r="B6299" t="str">
            <v>17650001 Proposed Dividend - Preference</v>
          </cell>
          <cell r="C6299">
            <v>0</v>
          </cell>
          <cell r="D6299">
            <v>0</v>
          </cell>
          <cell r="E6299">
            <v>0</v>
          </cell>
          <cell r="F6299">
            <v>0</v>
          </cell>
          <cell r="G6299">
            <v>0</v>
          </cell>
          <cell r="H6299">
            <v>0</v>
          </cell>
          <cell r="I6299">
            <v>0</v>
          </cell>
          <cell r="J6299">
            <v>0</v>
          </cell>
          <cell r="K6299">
            <v>0</v>
          </cell>
          <cell r="L6299">
            <v>0</v>
          </cell>
          <cell r="M6299">
            <v>0</v>
          </cell>
          <cell r="N6299">
            <v>0</v>
          </cell>
          <cell r="O6299">
            <v>0</v>
          </cell>
          <cell r="P6299">
            <v>0</v>
          </cell>
          <cell r="Q6299">
            <v>0</v>
          </cell>
          <cell r="R6299">
            <v>0</v>
          </cell>
          <cell r="S6299">
            <v>0</v>
          </cell>
          <cell r="T6299">
            <v>0</v>
          </cell>
        </row>
        <row r="6300">
          <cell r="A6300">
            <v>17660001</v>
          </cell>
          <cell r="B6300" t="str">
            <v>17660001 Income Tax On Proposed Dividend Equity</v>
          </cell>
          <cell r="C6300">
            <v>0</v>
          </cell>
          <cell r="D6300">
            <v>0</v>
          </cell>
          <cell r="E6300">
            <v>0</v>
          </cell>
          <cell r="F6300">
            <v>0</v>
          </cell>
          <cell r="G6300">
            <v>0</v>
          </cell>
          <cell r="H6300">
            <v>0</v>
          </cell>
          <cell r="I6300">
            <v>0</v>
          </cell>
          <cell r="J6300">
            <v>0</v>
          </cell>
          <cell r="K6300">
            <v>0</v>
          </cell>
          <cell r="L6300">
            <v>0</v>
          </cell>
          <cell r="M6300">
            <v>0</v>
          </cell>
          <cell r="N6300">
            <v>0</v>
          </cell>
          <cell r="O6300">
            <v>0</v>
          </cell>
          <cell r="P6300">
            <v>0</v>
          </cell>
          <cell r="Q6300">
            <v>0</v>
          </cell>
          <cell r="R6300">
            <v>0</v>
          </cell>
          <cell r="S6300">
            <v>0</v>
          </cell>
          <cell r="T6300">
            <v>0</v>
          </cell>
        </row>
        <row r="6301">
          <cell r="A6301">
            <v>17670001</v>
          </cell>
          <cell r="B6301" t="str">
            <v>17670001 Income Tax On Proposed Dividend Equity - Interim</v>
          </cell>
          <cell r="C6301">
            <v>0</v>
          </cell>
          <cell r="D6301">
            <v>0</v>
          </cell>
          <cell r="E6301">
            <v>0</v>
          </cell>
          <cell r="F6301">
            <v>0</v>
          </cell>
          <cell r="G6301">
            <v>0</v>
          </cell>
          <cell r="H6301">
            <v>0</v>
          </cell>
          <cell r="I6301">
            <v>0</v>
          </cell>
          <cell r="J6301">
            <v>0</v>
          </cell>
          <cell r="K6301">
            <v>0</v>
          </cell>
          <cell r="L6301">
            <v>0</v>
          </cell>
          <cell r="M6301">
            <v>0</v>
          </cell>
          <cell r="N6301">
            <v>0</v>
          </cell>
          <cell r="O6301">
            <v>0</v>
          </cell>
          <cell r="P6301">
            <v>0</v>
          </cell>
          <cell r="Q6301">
            <v>0</v>
          </cell>
          <cell r="R6301">
            <v>0</v>
          </cell>
          <cell r="S6301">
            <v>0</v>
          </cell>
          <cell r="T6301">
            <v>0</v>
          </cell>
        </row>
        <row r="6302">
          <cell r="A6302">
            <v>17680001</v>
          </cell>
          <cell r="B6302" t="str">
            <v>17680001 Income Tax On Proposed Dividend - Preference</v>
          </cell>
          <cell r="C6302">
            <v>0</v>
          </cell>
          <cell r="D6302">
            <v>0</v>
          </cell>
          <cell r="E6302">
            <v>0</v>
          </cell>
          <cell r="F6302">
            <v>0</v>
          </cell>
          <cell r="G6302">
            <v>0</v>
          </cell>
          <cell r="H6302">
            <v>0</v>
          </cell>
          <cell r="I6302">
            <v>0</v>
          </cell>
          <cell r="J6302">
            <v>0</v>
          </cell>
          <cell r="K6302">
            <v>0</v>
          </cell>
          <cell r="L6302">
            <v>0</v>
          </cell>
          <cell r="M6302">
            <v>0</v>
          </cell>
          <cell r="N6302">
            <v>0</v>
          </cell>
          <cell r="O6302">
            <v>0</v>
          </cell>
          <cell r="P6302">
            <v>0</v>
          </cell>
          <cell r="Q6302">
            <v>0</v>
          </cell>
          <cell r="R6302">
            <v>0</v>
          </cell>
          <cell r="S6302">
            <v>0</v>
          </cell>
          <cell r="T6302">
            <v>0</v>
          </cell>
        </row>
        <row r="6303">
          <cell r="A6303">
            <v>271</v>
          </cell>
          <cell r="B6303" t="str">
            <v>Provision Others.............................</v>
          </cell>
          <cell r="C6303">
            <v>-1089714849.5599999</v>
          </cell>
          <cell r="D6303">
            <v>-183671189.33000001</v>
          </cell>
          <cell r="E6303">
            <v>-49075954.32</v>
          </cell>
          <cell r="F6303">
            <v>0</v>
          </cell>
          <cell r="G6303">
            <v>-126376070.19</v>
          </cell>
          <cell r="H6303">
            <v>0</v>
          </cell>
          <cell r="I6303">
            <v>0</v>
          </cell>
          <cell r="J6303">
            <v>0</v>
          </cell>
          <cell r="K6303">
            <v>0</v>
          </cell>
          <cell r="L6303">
            <v>0</v>
          </cell>
          <cell r="M6303">
            <v>-232842.29</v>
          </cell>
          <cell r="N6303">
            <v>0</v>
          </cell>
          <cell r="O6303">
            <v>0</v>
          </cell>
          <cell r="P6303">
            <v>0</v>
          </cell>
          <cell r="Q6303">
            <v>0</v>
          </cell>
          <cell r="R6303">
            <v>0</v>
          </cell>
          <cell r="S6303">
            <v>0</v>
          </cell>
          <cell r="T6303">
            <v>-1449070905.6900001</v>
          </cell>
        </row>
        <row r="6304">
          <cell r="A6304">
            <v>16450001</v>
          </cell>
          <cell r="B6304" t="str">
            <v>16450001 Service Coupon Liability-Domestic</v>
          </cell>
          <cell r="C6304">
            <v>-1161159021.74</v>
          </cell>
          <cell r="D6304">
            <v>-196511145.33000001</v>
          </cell>
          <cell r="E6304">
            <v>-52325824.200000003</v>
          </cell>
          <cell r="F6304">
            <v>0</v>
          </cell>
          <cell r="G6304">
            <v>-135209761.19</v>
          </cell>
          <cell r="H6304">
            <v>0</v>
          </cell>
          <cell r="I6304">
            <v>0</v>
          </cell>
          <cell r="J6304">
            <v>0</v>
          </cell>
          <cell r="K6304">
            <v>0</v>
          </cell>
          <cell r="L6304">
            <v>0</v>
          </cell>
          <cell r="M6304">
            <v>-227145.29</v>
          </cell>
          <cell r="N6304">
            <v>0</v>
          </cell>
          <cell r="O6304">
            <v>0</v>
          </cell>
          <cell r="P6304">
            <v>0</v>
          </cell>
          <cell r="Q6304">
            <v>0</v>
          </cell>
          <cell r="R6304">
            <v>0</v>
          </cell>
          <cell r="S6304">
            <v>0</v>
          </cell>
          <cell r="T6304">
            <v>-1545432897.75</v>
          </cell>
        </row>
        <row r="6305">
          <cell r="A6305">
            <v>16450008</v>
          </cell>
          <cell r="B6305" t="str">
            <v>16450008 Service Coupon Liability-Export</v>
          </cell>
          <cell r="C6305">
            <v>-9118829.0199999996</v>
          </cell>
          <cell r="D6305">
            <v>0</v>
          </cell>
          <cell r="E6305">
            <v>0</v>
          </cell>
          <cell r="F6305">
            <v>0</v>
          </cell>
          <cell r="G6305">
            <v>0</v>
          </cell>
          <cell r="H6305">
            <v>0</v>
          </cell>
          <cell r="I6305">
            <v>0</v>
          </cell>
          <cell r="J6305">
            <v>0</v>
          </cell>
          <cell r="K6305">
            <v>0</v>
          </cell>
          <cell r="L6305">
            <v>0</v>
          </cell>
          <cell r="M6305">
            <v>0</v>
          </cell>
          <cell r="N6305">
            <v>0</v>
          </cell>
          <cell r="O6305">
            <v>0</v>
          </cell>
          <cell r="P6305">
            <v>0</v>
          </cell>
          <cell r="Q6305">
            <v>0</v>
          </cell>
          <cell r="R6305">
            <v>0</v>
          </cell>
          <cell r="S6305">
            <v>0</v>
          </cell>
          <cell r="T6305">
            <v>-9118829.0199999996</v>
          </cell>
        </row>
        <row r="6306">
          <cell r="A6306">
            <v>16450100</v>
          </cell>
          <cell r="B6306" t="str">
            <v>16450100 Service Cpn Liab - Pickup FMS</v>
          </cell>
          <cell r="C6306">
            <v>0</v>
          </cell>
          <cell r="D6306">
            <v>0</v>
          </cell>
          <cell r="E6306">
            <v>0</v>
          </cell>
          <cell r="F6306">
            <v>0</v>
          </cell>
          <cell r="G6306">
            <v>0</v>
          </cell>
          <cell r="H6306">
            <v>0</v>
          </cell>
          <cell r="I6306">
            <v>0</v>
          </cell>
          <cell r="J6306">
            <v>0</v>
          </cell>
          <cell r="K6306">
            <v>0</v>
          </cell>
          <cell r="L6306">
            <v>0</v>
          </cell>
          <cell r="M6306">
            <v>0</v>
          </cell>
          <cell r="N6306">
            <v>0</v>
          </cell>
          <cell r="O6306">
            <v>0</v>
          </cell>
          <cell r="P6306">
            <v>0</v>
          </cell>
          <cell r="Q6306">
            <v>0</v>
          </cell>
          <cell r="R6306">
            <v>0</v>
          </cell>
          <cell r="S6306">
            <v>0</v>
          </cell>
          <cell r="T6306">
            <v>0</v>
          </cell>
        </row>
        <row r="6307">
          <cell r="A6307">
            <v>16451901</v>
          </cell>
          <cell r="B6307" t="str">
            <v>16451901 Ind-AS  NC Deferred service coupon revenue  (no</v>
          </cell>
          <cell r="C6307">
            <v>0</v>
          </cell>
          <cell r="D6307">
            <v>0</v>
          </cell>
          <cell r="E6307">
            <v>0</v>
          </cell>
          <cell r="F6307">
            <v>0</v>
          </cell>
          <cell r="G6307">
            <v>0</v>
          </cell>
          <cell r="H6307">
            <v>0</v>
          </cell>
          <cell r="I6307">
            <v>0</v>
          </cell>
          <cell r="J6307">
            <v>0</v>
          </cell>
          <cell r="K6307">
            <v>0</v>
          </cell>
          <cell r="L6307">
            <v>0</v>
          </cell>
          <cell r="M6307">
            <v>0</v>
          </cell>
          <cell r="N6307">
            <v>0</v>
          </cell>
          <cell r="O6307">
            <v>0</v>
          </cell>
          <cell r="P6307">
            <v>0</v>
          </cell>
          <cell r="Q6307">
            <v>0</v>
          </cell>
          <cell r="R6307">
            <v>0</v>
          </cell>
          <cell r="S6307">
            <v>0</v>
          </cell>
          <cell r="T6307">
            <v>0</v>
          </cell>
        </row>
        <row r="6308">
          <cell r="A6308">
            <v>16451902</v>
          </cell>
          <cell r="B6308" t="str">
            <v>16451902 Ind-AS  Service coupon liability</v>
          </cell>
          <cell r="C6308">
            <v>0</v>
          </cell>
          <cell r="D6308">
            <v>0</v>
          </cell>
          <cell r="E6308">
            <v>0</v>
          </cell>
          <cell r="F6308">
            <v>0</v>
          </cell>
          <cell r="G6308">
            <v>0</v>
          </cell>
          <cell r="H6308">
            <v>0</v>
          </cell>
          <cell r="I6308">
            <v>0</v>
          </cell>
          <cell r="J6308">
            <v>0</v>
          </cell>
          <cell r="K6308">
            <v>0</v>
          </cell>
          <cell r="L6308">
            <v>0</v>
          </cell>
          <cell r="M6308">
            <v>-5697</v>
          </cell>
          <cell r="N6308">
            <v>0</v>
          </cell>
          <cell r="O6308">
            <v>0</v>
          </cell>
          <cell r="P6308">
            <v>0</v>
          </cell>
          <cell r="Q6308">
            <v>0</v>
          </cell>
          <cell r="R6308">
            <v>0</v>
          </cell>
          <cell r="S6308">
            <v>0</v>
          </cell>
          <cell r="T6308">
            <v>-5697</v>
          </cell>
        </row>
        <row r="6309">
          <cell r="A6309">
            <v>16451904</v>
          </cell>
          <cell r="B6309" t="str">
            <v>16451904 Ind-AS  Provision for Service coupon  Current</v>
          </cell>
          <cell r="C6309">
            <v>80563001.200000003</v>
          </cell>
          <cell r="D6309">
            <v>12839956</v>
          </cell>
          <cell r="E6309">
            <v>3249869.88</v>
          </cell>
          <cell r="F6309">
            <v>0</v>
          </cell>
          <cell r="G6309">
            <v>8833691</v>
          </cell>
          <cell r="H6309">
            <v>0</v>
          </cell>
          <cell r="I6309">
            <v>0</v>
          </cell>
          <cell r="J6309">
            <v>0</v>
          </cell>
          <cell r="K6309">
            <v>0</v>
          </cell>
          <cell r="L6309">
            <v>0</v>
          </cell>
          <cell r="M6309">
            <v>0</v>
          </cell>
          <cell r="N6309">
            <v>0</v>
          </cell>
          <cell r="O6309">
            <v>0</v>
          </cell>
          <cell r="P6309">
            <v>0</v>
          </cell>
          <cell r="Q6309">
            <v>0</v>
          </cell>
          <cell r="R6309">
            <v>0</v>
          </cell>
          <cell r="S6309">
            <v>0</v>
          </cell>
          <cell r="T6309">
            <v>105486518.08</v>
          </cell>
        </row>
        <row r="6310">
          <cell r="A6310">
            <v>17530901</v>
          </cell>
          <cell r="B6310" t="str">
            <v>17530901 Ind-AS  ST Provision for Onerous Contracts (fin</v>
          </cell>
          <cell r="C6310">
            <v>0</v>
          </cell>
          <cell r="D6310">
            <v>0</v>
          </cell>
          <cell r="E6310">
            <v>0</v>
          </cell>
          <cell r="F6310">
            <v>0</v>
          </cell>
          <cell r="G6310">
            <v>0</v>
          </cell>
          <cell r="H6310">
            <v>0</v>
          </cell>
          <cell r="I6310">
            <v>0</v>
          </cell>
          <cell r="J6310">
            <v>0</v>
          </cell>
          <cell r="K6310">
            <v>0</v>
          </cell>
          <cell r="L6310">
            <v>0</v>
          </cell>
          <cell r="M6310">
            <v>0</v>
          </cell>
          <cell r="N6310">
            <v>0</v>
          </cell>
          <cell r="O6310">
            <v>0</v>
          </cell>
          <cell r="P6310">
            <v>0</v>
          </cell>
          <cell r="Q6310">
            <v>0</v>
          </cell>
          <cell r="R6310">
            <v>0</v>
          </cell>
          <cell r="S6310">
            <v>0</v>
          </cell>
          <cell r="T6310">
            <v>0</v>
          </cell>
        </row>
        <row r="6311">
          <cell r="A6311">
            <v>17540901</v>
          </cell>
          <cell r="B6311" t="str">
            <v>17540901 Ind-AS  ST Provision for Constructive Obligatio</v>
          </cell>
          <cell r="C6311">
            <v>0</v>
          </cell>
          <cell r="D6311">
            <v>0</v>
          </cell>
          <cell r="E6311">
            <v>0</v>
          </cell>
          <cell r="F6311">
            <v>0</v>
          </cell>
          <cell r="G6311">
            <v>0</v>
          </cell>
          <cell r="H6311">
            <v>0</v>
          </cell>
          <cell r="I6311">
            <v>0</v>
          </cell>
          <cell r="J6311">
            <v>0</v>
          </cell>
          <cell r="K6311">
            <v>0</v>
          </cell>
          <cell r="L6311">
            <v>0</v>
          </cell>
          <cell r="M6311">
            <v>0</v>
          </cell>
          <cell r="N6311">
            <v>0</v>
          </cell>
          <cell r="O6311">
            <v>0</v>
          </cell>
          <cell r="P6311">
            <v>0</v>
          </cell>
          <cell r="Q6311">
            <v>0</v>
          </cell>
          <cell r="R6311">
            <v>0</v>
          </cell>
          <cell r="S6311">
            <v>0</v>
          </cell>
          <cell r="T6311">
            <v>0</v>
          </cell>
        </row>
        <row r="6312">
          <cell r="A6312">
            <v>17550901</v>
          </cell>
          <cell r="B6312" t="str">
            <v>17550901 Ind-AS  ST Provision for decommissioning, resto</v>
          </cell>
          <cell r="C6312">
            <v>0</v>
          </cell>
          <cell r="D6312">
            <v>0</v>
          </cell>
          <cell r="E6312">
            <v>0</v>
          </cell>
          <cell r="F6312">
            <v>0</v>
          </cell>
          <cell r="G6312">
            <v>0</v>
          </cell>
          <cell r="H6312">
            <v>0</v>
          </cell>
          <cell r="I6312">
            <v>0</v>
          </cell>
          <cell r="J6312">
            <v>0</v>
          </cell>
          <cell r="K6312">
            <v>0</v>
          </cell>
          <cell r="L6312">
            <v>0</v>
          </cell>
          <cell r="M6312">
            <v>0</v>
          </cell>
          <cell r="N6312">
            <v>0</v>
          </cell>
          <cell r="O6312">
            <v>0</v>
          </cell>
          <cell r="P6312">
            <v>0</v>
          </cell>
          <cell r="Q6312">
            <v>0</v>
          </cell>
          <cell r="R6312">
            <v>0</v>
          </cell>
          <cell r="S6312">
            <v>0</v>
          </cell>
          <cell r="T6312">
            <v>0</v>
          </cell>
        </row>
        <row r="6313">
          <cell r="A6313">
            <v>17560901</v>
          </cell>
          <cell r="B6313" t="str">
            <v>17560901 Ind-AS  ST Restructuring Provision  (non-financ</v>
          </cell>
          <cell r="C6313">
            <v>0</v>
          </cell>
          <cell r="D6313">
            <v>0</v>
          </cell>
          <cell r="E6313">
            <v>0</v>
          </cell>
          <cell r="F6313">
            <v>0</v>
          </cell>
          <cell r="G6313">
            <v>0</v>
          </cell>
          <cell r="H6313">
            <v>0</v>
          </cell>
          <cell r="I6313">
            <v>0</v>
          </cell>
          <cell r="J6313">
            <v>0</v>
          </cell>
          <cell r="K6313">
            <v>0</v>
          </cell>
          <cell r="L6313">
            <v>0</v>
          </cell>
          <cell r="M6313">
            <v>0</v>
          </cell>
          <cell r="N6313">
            <v>0</v>
          </cell>
          <cell r="O6313">
            <v>0</v>
          </cell>
          <cell r="P6313">
            <v>0</v>
          </cell>
          <cell r="Q6313">
            <v>0</v>
          </cell>
          <cell r="R6313">
            <v>0</v>
          </cell>
          <cell r="S6313">
            <v>0</v>
          </cell>
          <cell r="T6313">
            <v>0</v>
          </cell>
        </row>
        <row r="6314">
          <cell r="A6314">
            <v>505</v>
          </cell>
          <cell r="B6314" t="str">
            <v>Current Tax Liabilities (Net)</v>
          </cell>
          <cell r="C6314">
            <v>0</v>
          </cell>
          <cell r="D6314">
            <v>0</v>
          </cell>
          <cell r="E6314">
            <v>0</v>
          </cell>
          <cell r="F6314">
            <v>-3633769408.75</v>
          </cell>
          <cell r="G6314">
            <v>0</v>
          </cell>
          <cell r="H6314">
            <v>0</v>
          </cell>
          <cell r="I6314">
            <v>0</v>
          </cell>
          <cell r="J6314">
            <v>0</v>
          </cell>
          <cell r="K6314">
            <v>0</v>
          </cell>
          <cell r="L6314">
            <v>0</v>
          </cell>
          <cell r="M6314">
            <v>0</v>
          </cell>
          <cell r="N6314">
            <v>0</v>
          </cell>
          <cell r="O6314">
            <v>0</v>
          </cell>
          <cell r="P6314">
            <v>0</v>
          </cell>
          <cell r="Q6314">
            <v>0</v>
          </cell>
          <cell r="R6314">
            <v>0</v>
          </cell>
          <cell r="S6314">
            <v>0</v>
          </cell>
          <cell r="T6314">
            <v>-3633769408.75</v>
          </cell>
        </row>
        <row r="6315">
          <cell r="A6315">
            <v>17560001</v>
          </cell>
          <cell r="B6315" t="str">
            <v>17560001 Excess of provision over tax</v>
          </cell>
          <cell r="C6315">
            <v>0</v>
          </cell>
          <cell r="D6315">
            <v>0</v>
          </cell>
          <cell r="E6315">
            <v>0</v>
          </cell>
          <cell r="F6315">
            <v>-3633769408.75</v>
          </cell>
          <cell r="G6315">
            <v>0</v>
          </cell>
          <cell r="H6315">
            <v>0</v>
          </cell>
          <cell r="I6315">
            <v>0</v>
          </cell>
          <cell r="J6315">
            <v>0</v>
          </cell>
          <cell r="K6315">
            <v>0</v>
          </cell>
          <cell r="L6315">
            <v>0</v>
          </cell>
          <cell r="M6315">
            <v>0</v>
          </cell>
          <cell r="N6315">
            <v>0</v>
          </cell>
          <cell r="O6315">
            <v>0</v>
          </cell>
          <cell r="P6315">
            <v>0</v>
          </cell>
          <cell r="Q6315">
            <v>0</v>
          </cell>
          <cell r="R6315">
            <v>0</v>
          </cell>
          <cell r="S6315">
            <v>0</v>
          </cell>
          <cell r="T6315">
            <v>-3633769408.75</v>
          </cell>
        </row>
        <row r="6316">
          <cell r="A6316">
            <v>17560002</v>
          </cell>
          <cell r="B6316" t="str">
            <v>17560002 Excess of provision over tax - MVML</v>
          </cell>
          <cell r="C6316">
            <v>0</v>
          </cell>
          <cell r="D6316">
            <v>0</v>
          </cell>
          <cell r="E6316">
            <v>0</v>
          </cell>
          <cell r="F6316">
            <v>0</v>
          </cell>
          <cell r="G6316">
            <v>0</v>
          </cell>
          <cell r="H6316">
            <v>0</v>
          </cell>
          <cell r="I6316">
            <v>0</v>
          </cell>
          <cell r="J6316">
            <v>0</v>
          </cell>
          <cell r="K6316">
            <v>0</v>
          </cell>
          <cell r="L6316">
            <v>0</v>
          </cell>
          <cell r="M6316">
            <v>0</v>
          </cell>
          <cell r="N6316">
            <v>0</v>
          </cell>
          <cell r="O6316">
            <v>0</v>
          </cell>
          <cell r="P6316">
            <v>0</v>
          </cell>
          <cell r="Q6316">
            <v>0</v>
          </cell>
          <cell r="R6316">
            <v>0</v>
          </cell>
          <cell r="S6316">
            <v>0</v>
          </cell>
          <cell r="T6316">
            <v>0</v>
          </cell>
        </row>
        <row r="6317">
          <cell r="A6317">
            <v>172</v>
          </cell>
          <cell r="B6317" t="str">
            <v>Other Current Non Financial Liabilities</v>
          </cell>
          <cell r="C6317">
            <v>-33989551121.32</v>
          </cell>
          <cell r="D6317">
            <v>-3470170781.4899998</v>
          </cell>
          <cell r="E6317">
            <v>-2604656351.9400001</v>
          </cell>
          <cell r="F6317">
            <v>-404917174.14999998</v>
          </cell>
          <cell r="G6317">
            <v>-676295839.38</v>
          </cell>
          <cell r="H6317">
            <v>0</v>
          </cell>
          <cell r="I6317">
            <v>0</v>
          </cell>
          <cell r="J6317">
            <v>34651.269999999997</v>
          </cell>
          <cell r="K6317">
            <v>0</v>
          </cell>
          <cell r="L6317">
            <v>-155409106.59</v>
          </cell>
          <cell r="M6317">
            <v>-225568619.90000001</v>
          </cell>
          <cell r="N6317">
            <v>76986.52</v>
          </cell>
          <cell r="O6317">
            <v>0</v>
          </cell>
          <cell r="P6317">
            <v>0</v>
          </cell>
          <cell r="Q6317">
            <v>0</v>
          </cell>
          <cell r="R6317">
            <v>39175</v>
          </cell>
          <cell r="S6317">
            <v>0</v>
          </cell>
          <cell r="T6317">
            <v>-41526418181.980003</v>
          </cell>
        </row>
        <row r="6318">
          <cell r="A6318">
            <v>553</v>
          </cell>
          <cell r="B6318" t="str">
            <v>553 7*  GST Payableàààà.</v>
          </cell>
          <cell r="C6318">
            <v>-25710971441.32</v>
          </cell>
          <cell r="D6318">
            <v>-2124658090.5599999</v>
          </cell>
          <cell r="E6318">
            <v>-1733010877.0699999</v>
          </cell>
          <cell r="F6318">
            <v>-138041885.24000001</v>
          </cell>
          <cell r="G6318">
            <v>-456089014.73000002</v>
          </cell>
          <cell r="H6318">
            <v>0</v>
          </cell>
          <cell r="I6318">
            <v>0</v>
          </cell>
          <cell r="J6318">
            <v>0</v>
          </cell>
          <cell r="K6318">
            <v>0</v>
          </cell>
          <cell r="L6318">
            <v>-22788527.16</v>
          </cell>
          <cell r="M6318">
            <v>-168844525.22</v>
          </cell>
          <cell r="N6318">
            <v>0</v>
          </cell>
          <cell r="O6318">
            <v>0</v>
          </cell>
          <cell r="P6318">
            <v>0</v>
          </cell>
          <cell r="Q6318">
            <v>0</v>
          </cell>
          <cell r="R6318">
            <v>0</v>
          </cell>
          <cell r="S6318">
            <v>0</v>
          </cell>
          <cell r="T6318">
            <v>-30354404361.299999</v>
          </cell>
        </row>
        <row r="6319">
          <cell r="A6319">
            <v>554</v>
          </cell>
          <cell r="B6319" t="str">
            <v>554 6*  CGST Payable</v>
          </cell>
          <cell r="C6319">
            <v>-1547905848.3499999</v>
          </cell>
          <cell r="D6319">
            <v>-471683177.89999998</v>
          </cell>
          <cell r="E6319">
            <v>-370019059.92000002</v>
          </cell>
          <cell r="F6319">
            <v>-44578708.850000001</v>
          </cell>
          <cell r="G6319">
            <v>-21671563.57</v>
          </cell>
          <cell r="H6319">
            <v>0</v>
          </cell>
          <cell r="I6319">
            <v>0</v>
          </cell>
          <cell r="J6319">
            <v>0</v>
          </cell>
          <cell r="K6319">
            <v>0</v>
          </cell>
          <cell r="L6319">
            <v>-9655439.1400000006</v>
          </cell>
          <cell r="M6319">
            <v>-56489154.840000004</v>
          </cell>
          <cell r="N6319">
            <v>0</v>
          </cell>
          <cell r="O6319">
            <v>0</v>
          </cell>
          <cell r="P6319">
            <v>0</v>
          </cell>
          <cell r="Q6319">
            <v>0</v>
          </cell>
          <cell r="R6319">
            <v>0</v>
          </cell>
          <cell r="S6319">
            <v>0</v>
          </cell>
          <cell r="T6319">
            <v>-2522002952.5700002</v>
          </cell>
        </row>
        <row r="6320">
          <cell r="A6320">
            <v>16870001</v>
          </cell>
          <cell r="B6320" t="str">
            <v>16870001 CGST -Jammu and Kashmir  Payable</v>
          </cell>
          <cell r="C6320">
            <v>0</v>
          </cell>
          <cell r="D6320">
            <v>-2900475.69</v>
          </cell>
          <cell r="E6320">
            <v>0</v>
          </cell>
          <cell r="F6320">
            <v>0</v>
          </cell>
          <cell r="G6320">
            <v>0</v>
          </cell>
          <cell r="H6320">
            <v>0</v>
          </cell>
          <cell r="I6320">
            <v>0</v>
          </cell>
          <cell r="J6320">
            <v>0</v>
          </cell>
          <cell r="K6320">
            <v>0</v>
          </cell>
          <cell r="L6320">
            <v>0</v>
          </cell>
          <cell r="M6320">
            <v>0</v>
          </cell>
          <cell r="N6320">
            <v>0</v>
          </cell>
          <cell r="O6320">
            <v>0</v>
          </cell>
          <cell r="P6320">
            <v>0</v>
          </cell>
          <cell r="Q6320">
            <v>0</v>
          </cell>
          <cell r="R6320">
            <v>0</v>
          </cell>
          <cell r="S6320">
            <v>0</v>
          </cell>
          <cell r="T6320">
            <v>-2900475.69</v>
          </cell>
        </row>
        <row r="6321">
          <cell r="A6321">
            <v>16870002</v>
          </cell>
          <cell r="B6321" t="str">
            <v>16870002 CGST -Himachal Pradesh  Payable</v>
          </cell>
          <cell r="C6321">
            <v>-29898.3</v>
          </cell>
          <cell r="D6321">
            <v>0</v>
          </cell>
          <cell r="E6321">
            <v>0</v>
          </cell>
          <cell r="F6321">
            <v>0</v>
          </cell>
          <cell r="G6321">
            <v>0</v>
          </cell>
          <cell r="H6321">
            <v>0</v>
          </cell>
          <cell r="I6321">
            <v>0</v>
          </cell>
          <cell r="J6321">
            <v>0</v>
          </cell>
          <cell r="K6321">
            <v>0</v>
          </cell>
          <cell r="L6321">
            <v>0</v>
          </cell>
          <cell r="M6321">
            <v>0</v>
          </cell>
          <cell r="N6321">
            <v>0</v>
          </cell>
          <cell r="O6321">
            <v>0</v>
          </cell>
          <cell r="P6321">
            <v>0</v>
          </cell>
          <cell r="Q6321">
            <v>0</v>
          </cell>
          <cell r="R6321">
            <v>0</v>
          </cell>
          <cell r="S6321">
            <v>0</v>
          </cell>
          <cell r="T6321">
            <v>-29898.3</v>
          </cell>
        </row>
        <row r="6322">
          <cell r="A6322">
            <v>16870003</v>
          </cell>
          <cell r="B6322" t="str">
            <v>16870003 CGST -Punjab  Payable</v>
          </cell>
          <cell r="C6322">
            <v>0</v>
          </cell>
          <cell r="D6322">
            <v>-20581798.780000001</v>
          </cell>
          <cell r="E6322">
            <v>-43873265.600000001</v>
          </cell>
          <cell r="F6322">
            <v>0</v>
          </cell>
          <cell r="G6322">
            <v>0</v>
          </cell>
          <cell r="H6322">
            <v>0</v>
          </cell>
          <cell r="I6322">
            <v>0</v>
          </cell>
          <cell r="J6322">
            <v>0</v>
          </cell>
          <cell r="K6322">
            <v>0</v>
          </cell>
          <cell r="L6322">
            <v>0</v>
          </cell>
          <cell r="M6322">
            <v>0</v>
          </cell>
          <cell r="N6322">
            <v>0</v>
          </cell>
          <cell r="O6322">
            <v>0</v>
          </cell>
          <cell r="P6322">
            <v>0</v>
          </cell>
          <cell r="Q6322">
            <v>0</v>
          </cell>
          <cell r="R6322">
            <v>0</v>
          </cell>
          <cell r="S6322">
            <v>0</v>
          </cell>
          <cell r="T6322">
            <v>-64455064.380000003</v>
          </cell>
        </row>
        <row r="6323">
          <cell r="A6323">
            <v>16870004</v>
          </cell>
          <cell r="B6323" t="str">
            <v>16870004 CGST -Chandigarh  Payable</v>
          </cell>
          <cell r="C6323">
            <v>-10797.27</v>
          </cell>
          <cell r="D6323">
            <v>0</v>
          </cell>
          <cell r="E6323">
            <v>-14221.44</v>
          </cell>
          <cell r="F6323">
            <v>0</v>
          </cell>
          <cell r="G6323">
            <v>-170.85</v>
          </cell>
          <cell r="H6323">
            <v>0</v>
          </cell>
          <cell r="I6323">
            <v>0</v>
          </cell>
          <cell r="J6323">
            <v>0</v>
          </cell>
          <cell r="K6323">
            <v>0</v>
          </cell>
          <cell r="L6323">
            <v>0</v>
          </cell>
          <cell r="M6323">
            <v>0</v>
          </cell>
          <cell r="N6323">
            <v>0</v>
          </cell>
          <cell r="O6323">
            <v>0</v>
          </cell>
          <cell r="P6323">
            <v>0</v>
          </cell>
          <cell r="Q6323">
            <v>0</v>
          </cell>
          <cell r="R6323">
            <v>0</v>
          </cell>
          <cell r="S6323">
            <v>0</v>
          </cell>
          <cell r="T6323">
            <v>-25189.56</v>
          </cell>
        </row>
        <row r="6324">
          <cell r="A6324">
            <v>16870005</v>
          </cell>
          <cell r="B6324" t="str">
            <v>16870005 CGST -Uttarakhand  Payable</v>
          </cell>
          <cell r="C6324">
            <v>-22751413.359999999</v>
          </cell>
          <cell r="D6324">
            <v>-4729561.13</v>
          </cell>
          <cell r="E6324">
            <v>0</v>
          </cell>
          <cell r="F6324">
            <v>0</v>
          </cell>
          <cell r="G6324">
            <v>0</v>
          </cell>
          <cell r="H6324">
            <v>0</v>
          </cell>
          <cell r="I6324">
            <v>0</v>
          </cell>
          <cell r="J6324">
            <v>0</v>
          </cell>
          <cell r="K6324">
            <v>0</v>
          </cell>
          <cell r="L6324">
            <v>0</v>
          </cell>
          <cell r="M6324">
            <v>0</v>
          </cell>
          <cell r="N6324">
            <v>0</v>
          </cell>
          <cell r="O6324">
            <v>0</v>
          </cell>
          <cell r="P6324">
            <v>0</v>
          </cell>
          <cell r="Q6324">
            <v>0</v>
          </cell>
          <cell r="R6324">
            <v>0</v>
          </cell>
          <cell r="S6324">
            <v>0</v>
          </cell>
          <cell r="T6324">
            <v>-27480974.489999998</v>
          </cell>
        </row>
        <row r="6325">
          <cell r="A6325">
            <v>16870006</v>
          </cell>
          <cell r="B6325" t="str">
            <v>16870006 CGST -Haryana  Payable</v>
          </cell>
          <cell r="C6325">
            <v>-43445376.100000001</v>
          </cell>
          <cell r="D6325">
            <v>-19094227.66</v>
          </cell>
          <cell r="E6325">
            <v>0</v>
          </cell>
          <cell r="F6325">
            <v>0</v>
          </cell>
          <cell r="G6325">
            <v>-760230.19</v>
          </cell>
          <cell r="H6325">
            <v>0</v>
          </cell>
          <cell r="I6325">
            <v>0</v>
          </cell>
          <cell r="J6325">
            <v>0</v>
          </cell>
          <cell r="K6325">
            <v>0</v>
          </cell>
          <cell r="L6325">
            <v>0</v>
          </cell>
          <cell r="M6325">
            <v>0</v>
          </cell>
          <cell r="N6325">
            <v>0</v>
          </cell>
          <cell r="O6325">
            <v>0</v>
          </cell>
          <cell r="P6325">
            <v>0</v>
          </cell>
          <cell r="Q6325">
            <v>0</v>
          </cell>
          <cell r="R6325">
            <v>0</v>
          </cell>
          <cell r="S6325">
            <v>0</v>
          </cell>
          <cell r="T6325">
            <v>-63299833.950000003</v>
          </cell>
        </row>
        <row r="6326">
          <cell r="A6326">
            <v>16870007</v>
          </cell>
          <cell r="B6326" t="str">
            <v>16870007 CGST -Delhi  Payable</v>
          </cell>
          <cell r="C6326">
            <v>-4865116.8899999997</v>
          </cell>
          <cell r="D6326">
            <v>0</v>
          </cell>
          <cell r="E6326">
            <v>0</v>
          </cell>
          <cell r="F6326">
            <v>-137008.69</v>
          </cell>
          <cell r="G6326">
            <v>-4950</v>
          </cell>
          <cell r="H6326">
            <v>0</v>
          </cell>
          <cell r="I6326">
            <v>0</v>
          </cell>
          <cell r="J6326">
            <v>0</v>
          </cell>
          <cell r="K6326">
            <v>0</v>
          </cell>
          <cell r="L6326">
            <v>0</v>
          </cell>
          <cell r="M6326">
            <v>0</v>
          </cell>
          <cell r="N6326">
            <v>0</v>
          </cell>
          <cell r="O6326">
            <v>0</v>
          </cell>
          <cell r="P6326">
            <v>0</v>
          </cell>
          <cell r="Q6326">
            <v>0</v>
          </cell>
          <cell r="R6326">
            <v>0</v>
          </cell>
          <cell r="S6326">
            <v>0</v>
          </cell>
          <cell r="T6326">
            <v>-5007075.58</v>
          </cell>
        </row>
        <row r="6327">
          <cell r="A6327">
            <v>16870008</v>
          </cell>
          <cell r="B6327" t="str">
            <v>16870008 CGST -Rajasthan  Payable</v>
          </cell>
          <cell r="C6327">
            <v>-81588175.629999995</v>
          </cell>
          <cell r="D6327">
            <v>-40953162.770000003</v>
          </cell>
          <cell r="E6327">
            <v>-14688828</v>
          </cell>
          <cell r="F6327">
            <v>0</v>
          </cell>
          <cell r="G6327">
            <v>-316338.75</v>
          </cell>
          <cell r="H6327">
            <v>0</v>
          </cell>
          <cell r="I6327">
            <v>0</v>
          </cell>
          <cell r="J6327">
            <v>0</v>
          </cell>
          <cell r="K6327">
            <v>0</v>
          </cell>
          <cell r="L6327">
            <v>-120078.29</v>
          </cell>
          <cell r="M6327">
            <v>0</v>
          </cell>
          <cell r="N6327">
            <v>0</v>
          </cell>
          <cell r="O6327">
            <v>0</v>
          </cell>
          <cell r="P6327">
            <v>0</v>
          </cell>
          <cell r="Q6327">
            <v>0</v>
          </cell>
          <cell r="R6327">
            <v>0</v>
          </cell>
          <cell r="S6327">
            <v>0</v>
          </cell>
          <cell r="T6327">
            <v>-137666583.44</v>
          </cell>
        </row>
        <row r="6328">
          <cell r="A6328">
            <v>16870009</v>
          </cell>
          <cell r="B6328" t="str">
            <v>16870009 CGST -UTTAR PARADESH  Payable</v>
          </cell>
          <cell r="C6328">
            <v>-112352065.09</v>
          </cell>
          <cell r="D6328">
            <v>-38918679.030000001</v>
          </cell>
          <cell r="E6328">
            <v>-69261925.079999998</v>
          </cell>
          <cell r="F6328">
            <v>0</v>
          </cell>
          <cell r="G6328">
            <v>0</v>
          </cell>
          <cell r="H6328">
            <v>0</v>
          </cell>
          <cell r="I6328">
            <v>0</v>
          </cell>
          <cell r="J6328">
            <v>0</v>
          </cell>
          <cell r="K6328">
            <v>0</v>
          </cell>
          <cell r="L6328">
            <v>0</v>
          </cell>
          <cell r="M6328">
            <v>0</v>
          </cell>
          <cell r="N6328">
            <v>0</v>
          </cell>
          <cell r="O6328">
            <v>0</v>
          </cell>
          <cell r="P6328">
            <v>0</v>
          </cell>
          <cell r="Q6328">
            <v>0</v>
          </cell>
          <cell r="R6328">
            <v>0</v>
          </cell>
          <cell r="S6328">
            <v>0</v>
          </cell>
          <cell r="T6328">
            <v>-220532669.19999999</v>
          </cell>
        </row>
        <row r="6329">
          <cell r="A6329">
            <v>16870010</v>
          </cell>
          <cell r="B6329" t="str">
            <v>16870010 CGST -Bihar  Payable</v>
          </cell>
          <cell r="C6329">
            <v>-29461714.109999999</v>
          </cell>
          <cell r="D6329">
            <v>-11221278.060000001</v>
          </cell>
          <cell r="E6329">
            <v>-18703758.600000001</v>
          </cell>
          <cell r="F6329">
            <v>0</v>
          </cell>
          <cell r="G6329">
            <v>0</v>
          </cell>
          <cell r="H6329">
            <v>0</v>
          </cell>
          <cell r="I6329">
            <v>0</v>
          </cell>
          <cell r="J6329">
            <v>0</v>
          </cell>
          <cell r="K6329">
            <v>0</v>
          </cell>
          <cell r="L6329">
            <v>0</v>
          </cell>
          <cell r="M6329">
            <v>0</v>
          </cell>
          <cell r="N6329">
            <v>0</v>
          </cell>
          <cell r="O6329">
            <v>0</v>
          </cell>
          <cell r="P6329">
            <v>0</v>
          </cell>
          <cell r="Q6329">
            <v>0</v>
          </cell>
          <cell r="R6329">
            <v>0</v>
          </cell>
          <cell r="S6329">
            <v>0</v>
          </cell>
          <cell r="T6329">
            <v>-59386750.770000003</v>
          </cell>
        </row>
        <row r="6330">
          <cell r="A6330">
            <v>16870011</v>
          </cell>
          <cell r="B6330" t="str">
            <v>16870011 CGST -Sikkim  Payable</v>
          </cell>
          <cell r="C6330">
            <v>0</v>
          </cell>
          <cell r="D6330">
            <v>0</v>
          </cell>
          <cell r="E6330">
            <v>0</v>
          </cell>
          <cell r="F6330">
            <v>0</v>
          </cell>
          <cell r="G6330">
            <v>0</v>
          </cell>
          <cell r="H6330">
            <v>0</v>
          </cell>
          <cell r="I6330">
            <v>0</v>
          </cell>
          <cell r="J6330">
            <v>0</v>
          </cell>
          <cell r="K6330">
            <v>0</v>
          </cell>
          <cell r="L6330">
            <v>0</v>
          </cell>
          <cell r="M6330">
            <v>0</v>
          </cell>
          <cell r="N6330">
            <v>0</v>
          </cell>
          <cell r="O6330">
            <v>0</v>
          </cell>
          <cell r="P6330">
            <v>0</v>
          </cell>
          <cell r="Q6330">
            <v>0</v>
          </cell>
          <cell r="R6330">
            <v>0</v>
          </cell>
          <cell r="S6330">
            <v>0</v>
          </cell>
          <cell r="T6330">
            <v>0</v>
          </cell>
        </row>
        <row r="6331">
          <cell r="A6331">
            <v>16870012</v>
          </cell>
          <cell r="B6331" t="str">
            <v>16870012 CGST -Arunachal Pradesh  Payable</v>
          </cell>
          <cell r="C6331">
            <v>0</v>
          </cell>
          <cell r="D6331">
            <v>0</v>
          </cell>
          <cell r="E6331">
            <v>0</v>
          </cell>
          <cell r="F6331">
            <v>0</v>
          </cell>
          <cell r="G6331">
            <v>0</v>
          </cell>
          <cell r="H6331">
            <v>0</v>
          </cell>
          <cell r="I6331">
            <v>0</v>
          </cell>
          <cell r="J6331">
            <v>0</v>
          </cell>
          <cell r="K6331">
            <v>0</v>
          </cell>
          <cell r="L6331">
            <v>0</v>
          </cell>
          <cell r="M6331">
            <v>0</v>
          </cell>
          <cell r="N6331">
            <v>0</v>
          </cell>
          <cell r="O6331">
            <v>0</v>
          </cell>
          <cell r="P6331">
            <v>0</v>
          </cell>
          <cell r="Q6331">
            <v>0</v>
          </cell>
          <cell r="R6331">
            <v>0</v>
          </cell>
          <cell r="S6331">
            <v>0</v>
          </cell>
          <cell r="T6331">
            <v>0</v>
          </cell>
        </row>
        <row r="6332">
          <cell r="A6332">
            <v>16870013</v>
          </cell>
          <cell r="B6332" t="str">
            <v>16870013 CGST -Nagaland  Payable</v>
          </cell>
          <cell r="C6332">
            <v>0</v>
          </cell>
          <cell r="D6332">
            <v>0</v>
          </cell>
          <cell r="E6332">
            <v>0</v>
          </cell>
          <cell r="F6332">
            <v>0</v>
          </cell>
          <cell r="G6332">
            <v>0</v>
          </cell>
          <cell r="H6332">
            <v>0</v>
          </cell>
          <cell r="I6332">
            <v>0</v>
          </cell>
          <cell r="J6332">
            <v>0</v>
          </cell>
          <cell r="K6332">
            <v>0</v>
          </cell>
          <cell r="L6332">
            <v>0</v>
          </cell>
          <cell r="M6332">
            <v>0</v>
          </cell>
          <cell r="N6332">
            <v>0</v>
          </cell>
          <cell r="O6332">
            <v>0</v>
          </cell>
          <cell r="P6332">
            <v>0</v>
          </cell>
          <cell r="Q6332">
            <v>0</v>
          </cell>
          <cell r="R6332">
            <v>0</v>
          </cell>
          <cell r="S6332">
            <v>0</v>
          </cell>
          <cell r="T6332">
            <v>0</v>
          </cell>
        </row>
        <row r="6333">
          <cell r="A6333">
            <v>16870014</v>
          </cell>
          <cell r="B6333" t="str">
            <v>16870014 CGST -Manipur  Payable</v>
          </cell>
          <cell r="C6333">
            <v>0</v>
          </cell>
          <cell r="D6333">
            <v>0</v>
          </cell>
          <cell r="E6333">
            <v>0</v>
          </cell>
          <cell r="F6333">
            <v>0</v>
          </cell>
          <cell r="G6333">
            <v>0</v>
          </cell>
          <cell r="H6333">
            <v>0</v>
          </cell>
          <cell r="I6333">
            <v>0</v>
          </cell>
          <cell r="J6333">
            <v>0</v>
          </cell>
          <cell r="K6333">
            <v>0</v>
          </cell>
          <cell r="L6333">
            <v>0</v>
          </cell>
          <cell r="M6333">
            <v>0</v>
          </cell>
          <cell r="N6333">
            <v>0</v>
          </cell>
          <cell r="O6333">
            <v>0</v>
          </cell>
          <cell r="P6333">
            <v>0</v>
          </cell>
          <cell r="Q6333">
            <v>0</v>
          </cell>
          <cell r="R6333">
            <v>0</v>
          </cell>
          <cell r="S6333">
            <v>0</v>
          </cell>
          <cell r="T6333">
            <v>0</v>
          </cell>
        </row>
        <row r="6334">
          <cell r="A6334">
            <v>16870015</v>
          </cell>
          <cell r="B6334" t="str">
            <v>16870015 CGST -Mizoram  Payable</v>
          </cell>
          <cell r="C6334">
            <v>0</v>
          </cell>
          <cell r="D6334">
            <v>0</v>
          </cell>
          <cell r="E6334">
            <v>0</v>
          </cell>
          <cell r="F6334">
            <v>0</v>
          </cell>
          <cell r="G6334">
            <v>0</v>
          </cell>
          <cell r="H6334">
            <v>0</v>
          </cell>
          <cell r="I6334">
            <v>0</v>
          </cell>
          <cell r="J6334">
            <v>0</v>
          </cell>
          <cell r="K6334">
            <v>0</v>
          </cell>
          <cell r="L6334">
            <v>0</v>
          </cell>
          <cell r="M6334">
            <v>0</v>
          </cell>
          <cell r="N6334">
            <v>0</v>
          </cell>
          <cell r="O6334">
            <v>0</v>
          </cell>
          <cell r="P6334">
            <v>0</v>
          </cell>
          <cell r="Q6334">
            <v>0</v>
          </cell>
          <cell r="R6334">
            <v>0</v>
          </cell>
          <cell r="S6334">
            <v>0</v>
          </cell>
          <cell r="T6334">
            <v>0</v>
          </cell>
        </row>
        <row r="6335">
          <cell r="A6335">
            <v>16870016</v>
          </cell>
          <cell r="B6335" t="str">
            <v>16870016 CGST -Tripura  Payable</v>
          </cell>
          <cell r="C6335">
            <v>0</v>
          </cell>
          <cell r="D6335">
            <v>0</v>
          </cell>
          <cell r="E6335">
            <v>0</v>
          </cell>
          <cell r="F6335">
            <v>0</v>
          </cell>
          <cell r="G6335">
            <v>0</v>
          </cell>
          <cell r="H6335">
            <v>0</v>
          </cell>
          <cell r="I6335">
            <v>0</v>
          </cell>
          <cell r="J6335">
            <v>0</v>
          </cell>
          <cell r="K6335">
            <v>0</v>
          </cell>
          <cell r="L6335">
            <v>0</v>
          </cell>
          <cell r="M6335">
            <v>0</v>
          </cell>
          <cell r="N6335">
            <v>0</v>
          </cell>
          <cell r="O6335">
            <v>0</v>
          </cell>
          <cell r="P6335">
            <v>0</v>
          </cell>
          <cell r="Q6335">
            <v>0</v>
          </cell>
          <cell r="R6335">
            <v>0</v>
          </cell>
          <cell r="S6335">
            <v>0</v>
          </cell>
          <cell r="T6335">
            <v>0</v>
          </cell>
        </row>
        <row r="6336">
          <cell r="A6336">
            <v>16870017</v>
          </cell>
          <cell r="B6336" t="str">
            <v>16870017 CGST -Meghalaya  Payable</v>
          </cell>
          <cell r="C6336">
            <v>0</v>
          </cell>
          <cell r="D6336">
            <v>0</v>
          </cell>
          <cell r="E6336">
            <v>0</v>
          </cell>
          <cell r="F6336">
            <v>0</v>
          </cell>
          <cell r="G6336">
            <v>0</v>
          </cell>
          <cell r="H6336">
            <v>0</v>
          </cell>
          <cell r="I6336">
            <v>0</v>
          </cell>
          <cell r="J6336">
            <v>0</v>
          </cell>
          <cell r="K6336">
            <v>0</v>
          </cell>
          <cell r="L6336">
            <v>0</v>
          </cell>
          <cell r="M6336">
            <v>0</v>
          </cell>
          <cell r="N6336">
            <v>0</v>
          </cell>
          <cell r="O6336">
            <v>0</v>
          </cell>
          <cell r="P6336">
            <v>0</v>
          </cell>
          <cell r="Q6336">
            <v>0</v>
          </cell>
          <cell r="R6336">
            <v>0</v>
          </cell>
          <cell r="S6336">
            <v>0</v>
          </cell>
          <cell r="T6336">
            <v>0</v>
          </cell>
        </row>
        <row r="6337">
          <cell r="A6337">
            <v>16870018</v>
          </cell>
          <cell r="B6337" t="str">
            <v>16870018 CGST -Assam  Payable</v>
          </cell>
          <cell r="C6337">
            <v>-90612824.109999999</v>
          </cell>
          <cell r="D6337">
            <v>-5886566.4400000004</v>
          </cell>
          <cell r="E6337">
            <v>-3966499.56</v>
          </cell>
          <cell r="F6337">
            <v>0</v>
          </cell>
          <cell r="G6337">
            <v>-668928.30000000005</v>
          </cell>
          <cell r="H6337">
            <v>0</v>
          </cell>
          <cell r="I6337">
            <v>0</v>
          </cell>
          <cell r="J6337">
            <v>0</v>
          </cell>
          <cell r="K6337">
            <v>0</v>
          </cell>
          <cell r="L6337">
            <v>0</v>
          </cell>
          <cell r="M6337">
            <v>0</v>
          </cell>
          <cell r="N6337">
            <v>0</v>
          </cell>
          <cell r="O6337">
            <v>0</v>
          </cell>
          <cell r="P6337">
            <v>0</v>
          </cell>
          <cell r="Q6337">
            <v>0</v>
          </cell>
          <cell r="R6337">
            <v>0</v>
          </cell>
          <cell r="S6337">
            <v>0</v>
          </cell>
          <cell r="T6337">
            <v>-101134818.41</v>
          </cell>
        </row>
        <row r="6338">
          <cell r="A6338">
            <v>16870019</v>
          </cell>
          <cell r="B6338" t="str">
            <v>16870019 CGST -West Bengal  Payable</v>
          </cell>
          <cell r="C6338">
            <v>-9599296.75</v>
          </cell>
          <cell r="D6338">
            <v>-13514112.16</v>
          </cell>
          <cell r="E6338">
            <v>-11816241.32</v>
          </cell>
          <cell r="F6338">
            <v>-107561.92</v>
          </cell>
          <cell r="G6338">
            <v>0</v>
          </cell>
          <cell r="H6338">
            <v>0</v>
          </cell>
          <cell r="I6338">
            <v>0</v>
          </cell>
          <cell r="J6338">
            <v>0</v>
          </cell>
          <cell r="K6338">
            <v>0</v>
          </cell>
          <cell r="L6338">
            <v>0</v>
          </cell>
          <cell r="M6338">
            <v>0</v>
          </cell>
          <cell r="N6338">
            <v>0</v>
          </cell>
          <cell r="O6338">
            <v>0</v>
          </cell>
          <cell r="P6338">
            <v>0</v>
          </cell>
          <cell r="Q6338">
            <v>0</v>
          </cell>
          <cell r="R6338">
            <v>0</v>
          </cell>
          <cell r="S6338">
            <v>0</v>
          </cell>
          <cell r="T6338">
            <v>-35037212.149999999</v>
          </cell>
        </row>
        <row r="6339">
          <cell r="A6339">
            <v>16870020</v>
          </cell>
          <cell r="B6339" t="str">
            <v>16870020 CGST -JHARKHNAD  Payable</v>
          </cell>
          <cell r="C6339">
            <v>-3556728</v>
          </cell>
          <cell r="D6339">
            <v>-7656570.4000000004</v>
          </cell>
          <cell r="E6339">
            <v>-5461777.2599999998</v>
          </cell>
          <cell r="F6339">
            <v>0</v>
          </cell>
          <cell r="G6339">
            <v>0</v>
          </cell>
          <cell r="H6339">
            <v>0</v>
          </cell>
          <cell r="I6339">
            <v>0</v>
          </cell>
          <cell r="J6339">
            <v>0</v>
          </cell>
          <cell r="K6339">
            <v>0</v>
          </cell>
          <cell r="L6339">
            <v>-2180.6</v>
          </cell>
          <cell r="M6339">
            <v>0</v>
          </cell>
          <cell r="N6339">
            <v>0</v>
          </cell>
          <cell r="O6339">
            <v>0</v>
          </cell>
          <cell r="P6339">
            <v>0</v>
          </cell>
          <cell r="Q6339">
            <v>0</v>
          </cell>
          <cell r="R6339">
            <v>0</v>
          </cell>
          <cell r="S6339">
            <v>0</v>
          </cell>
          <cell r="T6339">
            <v>-16677256.26</v>
          </cell>
        </row>
        <row r="6340">
          <cell r="A6340">
            <v>16870021</v>
          </cell>
          <cell r="B6340" t="str">
            <v>16870021 CGST -Orissa  Payable</v>
          </cell>
          <cell r="C6340">
            <v>-67303</v>
          </cell>
          <cell r="D6340">
            <v>-12003082.65</v>
          </cell>
          <cell r="E6340">
            <v>-6908416.0199999996</v>
          </cell>
          <cell r="F6340">
            <v>0</v>
          </cell>
          <cell r="G6340">
            <v>0</v>
          </cell>
          <cell r="H6340">
            <v>0</v>
          </cell>
          <cell r="I6340">
            <v>0</v>
          </cell>
          <cell r="J6340">
            <v>0</v>
          </cell>
          <cell r="K6340">
            <v>0</v>
          </cell>
          <cell r="L6340">
            <v>0</v>
          </cell>
          <cell r="M6340">
            <v>0</v>
          </cell>
          <cell r="N6340">
            <v>0</v>
          </cell>
          <cell r="O6340">
            <v>0</v>
          </cell>
          <cell r="P6340">
            <v>0</v>
          </cell>
          <cell r="Q6340">
            <v>0</v>
          </cell>
          <cell r="R6340">
            <v>0</v>
          </cell>
          <cell r="S6340">
            <v>0</v>
          </cell>
          <cell r="T6340">
            <v>-18978801.670000002</v>
          </cell>
        </row>
        <row r="6341">
          <cell r="A6341">
            <v>16870022</v>
          </cell>
          <cell r="B6341" t="str">
            <v>16870022 CGST -CHATTISGARH  Payable</v>
          </cell>
          <cell r="C6341">
            <v>-23830706.16</v>
          </cell>
          <cell r="D6341">
            <v>-26234412.899999999</v>
          </cell>
          <cell r="E6341">
            <v>-9551782.1300000008</v>
          </cell>
          <cell r="F6341">
            <v>0</v>
          </cell>
          <cell r="G6341">
            <v>0</v>
          </cell>
          <cell r="H6341">
            <v>0</v>
          </cell>
          <cell r="I6341">
            <v>0</v>
          </cell>
          <cell r="J6341">
            <v>0</v>
          </cell>
          <cell r="K6341">
            <v>0</v>
          </cell>
          <cell r="L6341">
            <v>0</v>
          </cell>
          <cell r="M6341">
            <v>0</v>
          </cell>
          <cell r="N6341">
            <v>0</v>
          </cell>
          <cell r="O6341">
            <v>0</v>
          </cell>
          <cell r="P6341">
            <v>0</v>
          </cell>
          <cell r="Q6341">
            <v>0</v>
          </cell>
          <cell r="R6341">
            <v>0</v>
          </cell>
          <cell r="S6341">
            <v>0</v>
          </cell>
          <cell r="T6341">
            <v>-59616901.189999998</v>
          </cell>
        </row>
        <row r="6342">
          <cell r="A6342">
            <v>16870023</v>
          </cell>
          <cell r="B6342" t="str">
            <v>16870023 CGST -Madhya Pradesh  Payable</v>
          </cell>
          <cell r="C6342">
            <v>-82934306.230000004</v>
          </cell>
          <cell r="D6342">
            <v>-40609372.259999998</v>
          </cell>
          <cell r="E6342">
            <v>-48263781.039999999</v>
          </cell>
          <cell r="F6342">
            <v>0</v>
          </cell>
          <cell r="G6342">
            <v>-535.95000000000005</v>
          </cell>
          <cell r="H6342">
            <v>0</v>
          </cell>
          <cell r="I6342">
            <v>0</v>
          </cell>
          <cell r="J6342">
            <v>0</v>
          </cell>
          <cell r="K6342">
            <v>0</v>
          </cell>
          <cell r="L6342">
            <v>0</v>
          </cell>
          <cell r="M6342">
            <v>-52249782.020000003</v>
          </cell>
          <cell r="N6342">
            <v>0</v>
          </cell>
          <cell r="O6342">
            <v>0</v>
          </cell>
          <cell r="P6342">
            <v>0</v>
          </cell>
          <cell r="Q6342">
            <v>0</v>
          </cell>
          <cell r="R6342">
            <v>0</v>
          </cell>
          <cell r="S6342">
            <v>0</v>
          </cell>
          <cell r="T6342">
            <v>-224057777.5</v>
          </cell>
        </row>
        <row r="6343">
          <cell r="A6343">
            <v>16870024</v>
          </cell>
          <cell r="B6343" t="str">
            <v>16870024 CGST -Gujarat  Payable</v>
          </cell>
          <cell r="C6343">
            <v>-7144092.2199999997</v>
          </cell>
          <cell r="D6343">
            <v>-33797406.189999998</v>
          </cell>
          <cell r="E6343">
            <v>-19512462.960000001</v>
          </cell>
          <cell r="F6343">
            <v>0</v>
          </cell>
          <cell r="G6343">
            <v>0</v>
          </cell>
          <cell r="H6343">
            <v>0</v>
          </cell>
          <cell r="I6343">
            <v>0</v>
          </cell>
          <cell r="J6343">
            <v>0</v>
          </cell>
          <cell r="K6343">
            <v>0</v>
          </cell>
          <cell r="L6343">
            <v>0</v>
          </cell>
          <cell r="M6343">
            <v>0</v>
          </cell>
          <cell r="N6343">
            <v>0</v>
          </cell>
          <cell r="O6343">
            <v>0</v>
          </cell>
          <cell r="P6343">
            <v>0</v>
          </cell>
          <cell r="Q6343">
            <v>0</v>
          </cell>
          <cell r="R6343">
            <v>0</v>
          </cell>
          <cell r="S6343">
            <v>0</v>
          </cell>
          <cell r="T6343">
            <v>-60453961.369999997</v>
          </cell>
        </row>
        <row r="6344">
          <cell r="A6344">
            <v>16870025</v>
          </cell>
          <cell r="B6344" t="str">
            <v>16870025 CGST -Daman und Diu  Payable</v>
          </cell>
          <cell r="C6344">
            <v>0</v>
          </cell>
          <cell r="D6344">
            <v>0</v>
          </cell>
          <cell r="E6344">
            <v>0</v>
          </cell>
          <cell r="F6344">
            <v>0</v>
          </cell>
          <cell r="G6344">
            <v>0</v>
          </cell>
          <cell r="H6344">
            <v>0</v>
          </cell>
          <cell r="I6344">
            <v>0</v>
          </cell>
          <cell r="J6344">
            <v>0</v>
          </cell>
          <cell r="K6344">
            <v>0</v>
          </cell>
          <cell r="L6344">
            <v>0</v>
          </cell>
          <cell r="M6344">
            <v>0</v>
          </cell>
          <cell r="N6344">
            <v>0</v>
          </cell>
          <cell r="O6344">
            <v>0</v>
          </cell>
          <cell r="P6344">
            <v>0</v>
          </cell>
          <cell r="Q6344">
            <v>0</v>
          </cell>
          <cell r="R6344">
            <v>0</v>
          </cell>
          <cell r="S6344">
            <v>0</v>
          </cell>
          <cell r="T6344">
            <v>0</v>
          </cell>
        </row>
        <row r="6345">
          <cell r="A6345">
            <v>16870026</v>
          </cell>
          <cell r="B6345" t="str">
            <v>16870026 CGST -Dadra and Nagar Hav.  Payable</v>
          </cell>
          <cell r="C6345">
            <v>0</v>
          </cell>
          <cell r="D6345">
            <v>0</v>
          </cell>
          <cell r="E6345">
            <v>0</v>
          </cell>
          <cell r="F6345">
            <v>0</v>
          </cell>
          <cell r="G6345">
            <v>0</v>
          </cell>
          <cell r="H6345">
            <v>0</v>
          </cell>
          <cell r="I6345">
            <v>0</v>
          </cell>
          <cell r="J6345">
            <v>0</v>
          </cell>
          <cell r="K6345">
            <v>0</v>
          </cell>
          <cell r="L6345">
            <v>0</v>
          </cell>
          <cell r="M6345">
            <v>0</v>
          </cell>
          <cell r="N6345">
            <v>0</v>
          </cell>
          <cell r="O6345">
            <v>0</v>
          </cell>
          <cell r="P6345">
            <v>0</v>
          </cell>
          <cell r="Q6345">
            <v>0</v>
          </cell>
          <cell r="R6345">
            <v>0</v>
          </cell>
          <cell r="S6345">
            <v>0</v>
          </cell>
          <cell r="T6345">
            <v>0</v>
          </cell>
        </row>
        <row r="6346">
          <cell r="A6346">
            <v>16870027</v>
          </cell>
          <cell r="B6346" t="str">
            <v>16870027 CGST -Maharashtra  Payable</v>
          </cell>
          <cell r="C6346">
            <v>-938211606.45000005</v>
          </cell>
          <cell r="D6346">
            <v>-74188506.930000007</v>
          </cell>
          <cell r="E6346">
            <v>-36613897.619999997</v>
          </cell>
          <cell r="F6346">
            <v>-22138441.390000001</v>
          </cell>
          <cell r="G6346">
            <v>-18248281.969999999</v>
          </cell>
          <cell r="H6346">
            <v>0</v>
          </cell>
          <cell r="I6346">
            <v>0</v>
          </cell>
          <cell r="J6346">
            <v>0</v>
          </cell>
          <cell r="K6346">
            <v>0</v>
          </cell>
          <cell r="L6346">
            <v>-8172095.8399999999</v>
          </cell>
          <cell r="M6346">
            <v>-2705729.96</v>
          </cell>
          <cell r="N6346">
            <v>0</v>
          </cell>
          <cell r="O6346">
            <v>0</v>
          </cell>
          <cell r="P6346">
            <v>0</v>
          </cell>
          <cell r="Q6346">
            <v>0</v>
          </cell>
          <cell r="R6346">
            <v>0</v>
          </cell>
          <cell r="S6346">
            <v>0</v>
          </cell>
          <cell r="T6346">
            <v>-1100278560.1600001</v>
          </cell>
        </row>
        <row r="6347">
          <cell r="A6347">
            <v>16870029</v>
          </cell>
          <cell r="B6347" t="str">
            <v>16870029 CGST -Karnataka  Payable</v>
          </cell>
          <cell r="C6347">
            <v>-35581283.509999998</v>
          </cell>
          <cell r="D6347">
            <v>-33789575.32</v>
          </cell>
          <cell r="E6347">
            <v>-28832418.620000001</v>
          </cell>
          <cell r="F6347">
            <v>0</v>
          </cell>
          <cell r="G6347">
            <v>-120</v>
          </cell>
          <cell r="H6347">
            <v>0</v>
          </cell>
          <cell r="I6347">
            <v>0</v>
          </cell>
          <cell r="J6347">
            <v>0</v>
          </cell>
          <cell r="K6347">
            <v>0</v>
          </cell>
          <cell r="L6347">
            <v>-7966.48</v>
          </cell>
          <cell r="M6347">
            <v>0</v>
          </cell>
          <cell r="N6347">
            <v>0</v>
          </cell>
          <cell r="O6347">
            <v>0</v>
          </cell>
          <cell r="P6347">
            <v>0</v>
          </cell>
          <cell r="Q6347">
            <v>0</v>
          </cell>
          <cell r="R6347">
            <v>0</v>
          </cell>
          <cell r="S6347">
            <v>0</v>
          </cell>
          <cell r="T6347">
            <v>-98211363.930000007</v>
          </cell>
        </row>
        <row r="6348">
          <cell r="A6348">
            <v>16870030</v>
          </cell>
          <cell r="B6348" t="str">
            <v>16870030 CGST -Goa  Payable</v>
          </cell>
          <cell r="C6348">
            <v>0</v>
          </cell>
          <cell r="D6348">
            <v>0</v>
          </cell>
          <cell r="E6348">
            <v>0</v>
          </cell>
          <cell r="F6348">
            <v>0</v>
          </cell>
          <cell r="G6348">
            <v>0</v>
          </cell>
          <cell r="H6348">
            <v>0</v>
          </cell>
          <cell r="I6348">
            <v>0</v>
          </cell>
          <cell r="J6348">
            <v>0</v>
          </cell>
          <cell r="K6348">
            <v>0</v>
          </cell>
          <cell r="L6348">
            <v>0</v>
          </cell>
          <cell r="M6348">
            <v>0</v>
          </cell>
          <cell r="N6348">
            <v>0</v>
          </cell>
          <cell r="O6348">
            <v>0</v>
          </cell>
          <cell r="P6348">
            <v>0</v>
          </cell>
          <cell r="Q6348">
            <v>0</v>
          </cell>
          <cell r="R6348">
            <v>0</v>
          </cell>
          <cell r="S6348">
            <v>0</v>
          </cell>
          <cell r="T6348">
            <v>0</v>
          </cell>
        </row>
        <row r="6349">
          <cell r="A6349">
            <v>16870031</v>
          </cell>
          <cell r="B6349" t="str">
            <v>16870031 CGST -Lakshadweep  Payable</v>
          </cell>
          <cell r="C6349">
            <v>0</v>
          </cell>
          <cell r="D6349">
            <v>0</v>
          </cell>
          <cell r="E6349">
            <v>0</v>
          </cell>
          <cell r="F6349">
            <v>0</v>
          </cell>
          <cell r="G6349">
            <v>0</v>
          </cell>
          <cell r="H6349">
            <v>0</v>
          </cell>
          <cell r="I6349">
            <v>0</v>
          </cell>
          <cell r="J6349">
            <v>0</v>
          </cell>
          <cell r="K6349">
            <v>0</v>
          </cell>
          <cell r="L6349">
            <v>0</v>
          </cell>
          <cell r="M6349">
            <v>0</v>
          </cell>
          <cell r="N6349">
            <v>0</v>
          </cell>
          <cell r="O6349">
            <v>0</v>
          </cell>
          <cell r="P6349">
            <v>0</v>
          </cell>
          <cell r="Q6349">
            <v>0</v>
          </cell>
          <cell r="R6349">
            <v>0</v>
          </cell>
          <cell r="S6349">
            <v>0</v>
          </cell>
          <cell r="T6349">
            <v>0</v>
          </cell>
        </row>
        <row r="6350">
          <cell r="A6350">
            <v>16870032</v>
          </cell>
          <cell r="B6350" t="str">
            <v>16870032 CGST -Kerala  Payable</v>
          </cell>
          <cell r="C6350">
            <v>-83752.44</v>
          </cell>
          <cell r="D6350">
            <v>-8895.18</v>
          </cell>
          <cell r="E6350">
            <v>0</v>
          </cell>
          <cell r="F6350">
            <v>0</v>
          </cell>
          <cell r="G6350">
            <v>0</v>
          </cell>
          <cell r="H6350">
            <v>0</v>
          </cell>
          <cell r="I6350">
            <v>0</v>
          </cell>
          <cell r="J6350">
            <v>0</v>
          </cell>
          <cell r="K6350">
            <v>0</v>
          </cell>
          <cell r="L6350">
            <v>0</v>
          </cell>
          <cell r="M6350">
            <v>0</v>
          </cell>
          <cell r="N6350">
            <v>0</v>
          </cell>
          <cell r="O6350">
            <v>0</v>
          </cell>
          <cell r="P6350">
            <v>0</v>
          </cell>
          <cell r="Q6350">
            <v>0</v>
          </cell>
          <cell r="R6350">
            <v>0</v>
          </cell>
          <cell r="S6350">
            <v>0</v>
          </cell>
          <cell r="T6350">
            <v>-92647.62</v>
          </cell>
        </row>
        <row r="6351">
          <cell r="A6351">
            <v>16870033</v>
          </cell>
          <cell r="B6351" t="str">
            <v>16870033 CGST -Tamil Nadu  Payable</v>
          </cell>
          <cell r="C6351">
            <v>-77681155.900000006</v>
          </cell>
          <cell r="D6351">
            <v>-18886699.210000001</v>
          </cell>
          <cell r="E6351">
            <v>-10027289.82</v>
          </cell>
          <cell r="F6351">
            <v>-245830.35</v>
          </cell>
          <cell r="G6351">
            <v>0</v>
          </cell>
          <cell r="H6351">
            <v>0</v>
          </cell>
          <cell r="I6351">
            <v>0</v>
          </cell>
          <cell r="J6351">
            <v>0</v>
          </cell>
          <cell r="K6351">
            <v>0</v>
          </cell>
          <cell r="L6351">
            <v>0</v>
          </cell>
          <cell r="M6351">
            <v>0</v>
          </cell>
          <cell r="N6351">
            <v>0</v>
          </cell>
          <cell r="O6351">
            <v>0</v>
          </cell>
          <cell r="P6351">
            <v>0</v>
          </cell>
          <cell r="Q6351">
            <v>0</v>
          </cell>
          <cell r="R6351">
            <v>0</v>
          </cell>
          <cell r="S6351">
            <v>0</v>
          </cell>
          <cell r="T6351">
            <v>-106840975.28</v>
          </cell>
        </row>
        <row r="6352">
          <cell r="A6352">
            <v>16870034</v>
          </cell>
          <cell r="B6352" t="str">
            <v>16870034 CGST -Pondicherry  Payable</v>
          </cell>
          <cell r="C6352">
            <v>0</v>
          </cell>
          <cell r="D6352">
            <v>0</v>
          </cell>
          <cell r="E6352">
            <v>0</v>
          </cell>
          <cell r="F6352">
            <v>0</v>
          </cell>
          <cell r="G6352">
            <v>0</v>
          </cell>
          <cell r="H6352">
            <v>0</v>
          </cell>
          <cell r="I6352">
            <v>0</v>
          </cell>
          <cell r="J6352">
            <v>0</v>
          </cell>
          <cell r="K6352">
            <v>0</v>
          </cell>
          <cell r="L6352">
            <v>0</v>
          </cell>
          <cell r="M6352">
            <v>0</v>
          </cell>
          <cell r="N6352">
            <v>0</v>
          </cell>
          <cell r="O6352">
            <v>0</v>
          </cell>
          <cell r="P6352">
            <v>0</v>
          </cell>
          <cell r="Q6352">
            <v>0</v>
          </cell>
          <cell r="R6352">
            <v>0</v>
          </cell>
          <cell r="S6352">
            <v>0</v>
          </cell>
          <cell r="T6352">
            <v>0</v>
          </cell>
        </row>
        <row r="6353">
          <cell r="A6353">
            <v>16870035</v>
          </cell>
          <cell r="B6353" t="str">
            <v>16870035 CGST -Andaman and Nicobar  Payable</v>
          </cell>
          <cell r="C6353">
            <v>0</v>
          </cell>
          <cell r="D6353">
            <v>0</v>
          </cell>
          <cell r="E6353">
            <v>0</v>
          </cell>
          <cell r="F6353">
            <v>0</v>
          </cell>
          <cell r="G6353">
            <v>0</v>
          </cell>
          <cell r="H6353">
            <v>0</v>
          </cell>
          <cell r="I6353">
            <v>0</v>
          </cell>
          <cell r="J6353">
            <v>0</v>
          </cell>
          <cell r="K6353">
            <v>0</v>
          </cell>
          <cell r="L6353">
            <v>0</v>
          </cell>
          <cell r="M6353">
            <v>0</v>
          </cell>
          <cell r="N6353">
            <v>0</v>
          </cell>
          <cell r="O6353">
            <v>0</v>
          </cell>
          <cell r="P6353">
            <v>0</v>
          </cell>
          <cell r="Q6353">
            <v>0</v>
          </cell>
          <cell r="R6353">
            <v>0</v>
          </cell>
          <cell r="S6353">
            <v>0</v>
          </cell>
          <cell r="T6353">
            <v>0</v>
          </cell>
        </row>
        <row r="6354">
          <cell r="A6354">
            <v>16870036</v>
          </cell>
          <cell r="B6354" t="str">
            <v>16870036 CGST -Telangana  Payable</v>
          </cell>
          <cell r="C6354">
            <v>-40207873.990000002</v>
          </cell>
          <cell r="D6354">
            <v>-13460700.85</v>
          </cell>
          <cell r="E6354">
            <v>-7001417.7800000003</v>
          </cell>
          <cell r="F6354">
            <v>0</v>
          </cell>
          <cell r="G6354">
            <v>0</v>
          </cell>
          <cell r="H6354">
            <v>0</v>
          </cell>
          <cell r="I6354">
            <v>0</v>
          </cell>
          <cell r="J6354">
            <v>0</v>
          </cell>
          <cell r="K6354">
            <v>0</v>
          </cell>
          <cell r="L6354">
            <v>-485443.92</v>
          </cell>
          <cell r="M6354">
            <v>0</v>
          </cell>
          <cell r="N6354">
            <v>0</v>
          </cell>
          <cell r="O6354">
            <v>0</v>
          </cell>
          <cell r="P6354">
            <v>0</v>
          </cell>
          <cell r="Q6354">
            <v>0</v>
          </cell>
          <cell r="R6354">
            <v>0</v>
          </cell>
          <cell r="S6354">
            <v>0</v>
          </cell>
          <cell r="T6354">
            <v>-61155436.539999999</v>
          </cell>
        </row>
        <row r="6355">
          <cell r="A6355">
            <v>16870037</v>
          </cell>
          <cell r="B6355" t="str">
            <v>16870037 CGST -Andhra Pradesh  Payable</v>
          </cell>
          <cell r="C6355">
            <v>0</v>
          </cell>
          <cell r="D6355">
            <v>-13262506.02</v>
          </cell>
          <cell r="E6355">
            <v>-7569092.7000000002</v>
          </cell>
          <cell r="F6355">
            <v>0</v>
          </cell>
          <cell r="G6355">
            <v>0</v>
          </cell>
          <cell r="H6355">
            <v>0</v>
          </cell>
          <cell r="I6355">
            <v>0</v>
          </cell>
          <cell r="J6355">
            <v>0</v>
          </cell>
          <cell r="K6355">
            <v>0</v>
          </cell>
          <cell r="L6355">
            <v>0</v>
          </cell>
          <cell r="M6355">
            <v>0</v>
          </cell>
          <cell r="N6355">
            <v>0</v>
          </cell>
          <cell r="O6355">
            <v>0</v>
          </cell>
          <cell r="P6355">
            <v>0</v>
          </cell>
          <cell r="Q6355">
            <v>0</v>
          </cell>
          <cell r="R6355">
            <v>0</v>
          </cell>
          <cell r="S6355">
            <v>0</v>
          </cell>
          <cell r="T6355">
            <v>-20831598.719999999</v>
          </cell>
        </row>
        <row r="6356">
          <cell r="A6356">
            <v>16870063</v>
          </cell>
          <cell r="B6356" t="str">
            <v>5*  CGST AN01 Pay AR-TCS</v>
          </cell>
          <cell r="C6356">
            <v>342.97</v>
          </cell>
          <cell r="D6356">
            <v>0</v>
          </cell>
          <cell r="E6356">
            <v>0</v>
          </cell>
          <cell r="F6356">
            <v>0</v>
          </cell>
          <cell r="G6356">
            <v>0</v>
          </cell>
          <cell r="H6356">
            <v>0</v>
          </cell>
          <cell r="I6356">
            <v>0</v>
          </cell>
          <cell r="J6356">
            <v>0</v>
          </cell>
          <cell r="K6356">
            <v>0</v>
          </cell>
          <cell r="L6356">
            <v>0</v>
          </cell>
          <cell r="M6356">
            <v>0</v>
          </cell>
          <cell r="N6356">
            <v>0</v>
          </cell>
          <cell r="O6356">
            <v>0</v>
          </cell>
          <cell r="P6356">
            <v>0</v>
          </cell>
          <cell r="Q6356">
            <v>0</v>
          </cell>
          <cell r="R6356">
            <v>0</v>
          </cell>
          <cell r="S6356">
            <v>0</v>
          </cell>
          <cell r="T6356">
            <v>342.97</v>
          </cell>
        </row>
        <row r="6357">
          <cell r="A6357">
            <v>16870064</v>
          </cell>
          <cell r="B6357" t="str">
            <v>5*  CGST PN01 Pay AR-TCS</v>
          </cell>
          <cell r="C6357">
            <v>-340.72</v>
          </cell>
          <cell r="D6357">
            <v>0</v>
          </cell>
          <cell r="E6357">
            <v>0</v>
          </cell>
          <cell r="F6357">
            <v>0</v>
          </cell>
          <cell r="G6357">
            <v>0</v>
          </cell>
          <cell r="H6357">
            <v>0</v>
          </cell>
          <cell r="I6357">
            <v>0</v>
          </cell>
          <cell r="J6357">
            <v>0</v>
          </cell>
          <cell r="K6357">
            <v>0</v>
          </cell>
          <cell r="L6357">
            <v>0</v>
          </cell>
          <cell r="M6357">
            <v>0</v>
          </cell>
          <cell r="N6357">
            <v>0</v>
          </cell>
          <cell r="O6357">
            <v>0</v>
          </cell>
          <cell r="P6357">
            <v>0</v>
          </cell>
          <cell r="Q6357">
            <v>0</v>
          </cell>
          <cell r="R6357">
            <v>0</v>
          </cell>
          <cell r="S6357">
            <v>0</v>
          </cell>
          <cell r="T6357">
            <v>-340.72</v>
          </cell>
        </row>
        <row r="6358">
          <cell r="A6358">
            <v>16870065</v>
          </cell>
          <cell r="B6358" t="str">
            <v>5*  CGST KN01 Pay AR-TCS</v>
          </cell>
          <cell r="C6358">
            <v>88.48</v>
          </cell>
          <cell r="D6358">
            <v>0</v>
          </cell>
          <cell r="E6358">
            <v>0</v>
          </cell>
          <cell r="F6358">
            <v>0</v>
          </cell>
          <cell r="G6358">
            <v>0</v>
          </cell>
          <cell r="H6358">
            <v>0</v>
          </cell>
          <cell r="I6358">
            <v>0</v>
          </cell>
          <cell r="J6358">
            <v>0</v>
          </cell>
          <cell r="K6358">
            <v>0</v>
          </cell>
          <cell r="L6358">
            <v>0</v>
          </cell>
          <cell r="M6358">
            <v>0</v>
          </cell>
          <cell r="N6358">
            <v>0</v>
          </cell>
          <cell r="O6358">
            <v>0</v>
          </cell>
          <cell r="P6358">
            <v>0</v>
          </cell>
          <cell r="Q6358">
            <v>0</v>
          </cell>
          <cell r="R6358">
            <v>0</v>
          </cell>
          <cell r="S6358">
            <v>0</v>
          </cell>
          <cell r="T6358">
            <v>88.48</v>
          </cell>
        </row>
        <row r="6359">
          <cell r="A6359">
            <v>16870099</v>
          </cell>
          <cell r="B6359" t="str">
            <v>16870099 GST -Advance Remittance A/c</v>
          </cell>
          <cell r="C6359">
            <v>-207788.11</v>
          </cell>
          <cell r="D6359">
            <v>0</v>
          </cell>
          <cell r="E6359">
            <v>0</v>
          </cell>
          <cell r="F6359">
            <v>0</v>
          </cell>
          <cell r="G6359">
            <v>0</v>
          </cell>
          <cell r="H6359">
            <v>0</v>
          </cell>
          <cell r="I6359">
            <v>0</v>
          </cell>
          <cell r="J6359">
            <v>0</v>
          </cell>
          <cell r="K6359">
            <v>0</v>
          </cell>
          <cell r="L6359">
            <v>0</v>
          </cell>
          <cell r="M6359">
            <v>0</v>
          </cell>
          <cell r="N6359">
            <v>0</v>
          </cell>
          <cell r="O6359">
            <v>0</v>
          </cell>
          <cell r="P6359">
            <v>0</v>
          </cell>
          <cell r="Q6359">
            <v>0</v>
          </cell>
          <cell r="R6359">
            <v>0</v>
          </cell>
          <cell r="S6359">
            <v>0</v>
          </cell>
          <cell r="T6359">
            <v>-207788.11</v>
          </cell>
        </row>
        <row r="6360">
          <cell r="A6360">
            <v>16870101</v>
          </cell>
          <cell r="B6360" t="str">
            <v>5*  Interest on CGST -Ja</v>
          </cell>
          <cell r="C6360">
            <v>176290.1</v>
          </cell>
          <cell r="D6360">
            <v>-147962.93</v>
          </cell>
          <cell r="E6360">
            <v>-2070.52</v>
          </cell>
          <cell r="F6360">
            <v>-5159.1000000000004</v>
          </cell>
          <cell r="G6360">
            <v>-12680</v>
          </cell>
          <cell r="H6360">
            <v>0</v>
          </cell>
          <cell r="I6360">
            <v>0</v>
          </cell>
          <cell r="J6360">
            <v>0</v>
          </cell>
          <cell r="K6360">
            <v>0</v>
          </cell>
          <cell r="L6360">
            <v>-3928.16</v>
          </cell>
          <cell r="M6360">
            <v>-31606.42</v>
          </cell>
          <cell r="N6360">
            <v>0</v>
          </cell>
          <cell r="O6360">
            <v>0</v>
          </cell>
          <cell r="P6360">
            <v>0</v>
          </cell>
          <cell r="Q6360">
            <v>0</v>
          </cell>
          <cell r="R6360">
            <v>0</v>
          </cell>
          <cell r="S6360">
            <v>0</v>
          </cell>
          <cell r="T6360">
            <v>-27117.03</v>
          </cell>
        </row>
        <row r="6361">
          <cell r="A6361">
            <v>16870102</v>
          </cell>
          <cell r="B6361" t="str">
            <v>5*  Interest on CGST -Hi</v>
          </cell>
          <cell r="C6361">
            <v>66564.67</v>
          </cell>
          <cell r="D6361">
            <v>-92438.52</v>
          </cell>
          <cell r="E6361">
            <v>-4364.75</v>
          </cell>
          <cell r="F6361">
            <v>-8524.5400000000009</v>
          </cell>
          <cell r="G6361">
            <v>-394</v>
          </cell>
          <cell r="H6361">
            <v>0</v>
          </cell>
          <cell r="I6361">
            <v>0</v>
          </cell>
          <cell r="J6361">
            <v>0</v>
          </cell>
          <cell r="K6361">
            <v>0</v>
          </cell>
          <cell r="L6361">
            <v>-1471.58</v>
          </cell>
          <cell r="M6361">
            <v>-34040.839999999997</v>
          </cell>
          <cell r="N6361">
            <v>0</v>
          </cell>
          <cell r="O6361">
            <v>0</v>
          </cell>
          <cell r="P6361">
            <v>0</v>
          </cell>
          <cell r="Q6361">
            <v>0</v>
          </cell>
          <cell r="R6361">
            <v>0</v>
          </cell>
          <cell r="S6361">
            <v>0</v>
          </cell>
          <cell r="T6361">
            <v>-74669.56</v>
          </cell>
        </row>
        <row r="6362">
          <cell r="A6362">
            <v>16870103</v>
          </cell>
          <cell r="B6362" t="str">
            <v>16870103 Interest on CGST -Punjab  Payable</v>
          </cell>
          <cell r="C6362">
            <v>2910131.39</v>
          </cell>
          <cell r="D6362">
            <v>-870938</v>
          </cell>
          <cell r="E6362">
            <v>-2944540.97</v>
          </cell>
          <cell r="F6362">
            <v>-13969.59</v>
          </cell>
          <cell r="G6362">
            <v>-1130</v>
          </cell>
          <cell r="H6362">
            <v>0</v>
          </cell>
          <cell r="I6362">
            <v>0</v>
          </cell>
          <cell r="J6362">
            <v>0</v>
          </cell>
          <cell r="K6362">
            <v>0</v>
          </cell>
          <cell r="L6362">
            <v>-17491.689999999999</v>
          </cell>
          <cell r="M6362">
            <v>-46364.45</v>
          </cell>
          <cell r="N6362">
            <v>0</v>
          </cell>
          <cell r="O6362">
            <v>0</v>
          </cell>
          <cell r="P6362">
            <v>0</v>
          </cell>
          <cell r="Q6362">
            <v>0</v>
          </cell>
          <cell r="R6362">
            <v>0</v>
          </cell>
          <cell r="S6362">
            <v>0</v>
          </cell>
          <cell r="T6362">
            <v>-984303.31</v>
          </cell>
        </row>
        <row r="6363">
          <cell r="A6363">
            <v>16870104</v>
          </cell>
          <cell r="B6363" t="str">
            <v>5*  Interest on CGST -Chandigarh  Payable</v>
          </cell>
          <cell r="C6363">
            <v>46709.87</v>
          </cell>
          <cell r="D6363">
            <v>-13333.51</v>
          </cell>
          <cell r="E6363">
            <v>-45603.23</v>
          </cell>
          <cell r="F6363">
            <v>-1301.92</v>
          </cell>
          <cell r="G6363">
            <v>-627</v>
          </cell>
          <cell r="H6363">
            <v>0</v>
          </cell>
          <cell r="I6363">
            <v>0</v>
          </cell>
          <cell r="J6363">
            <v>0</v>
          </cell>
          <cell r="K6363">
            <v>0</v>
          </cell>
          <cell r="L6363">
            <v>-1572.31</v>
          </cell>
          <cell r="M6363">
            <v>0</v>
          </cell>
          <cell r="N6363">
            <v>0</v>
          </cell>
          <cell r="O6363">
            <v>0</v>
          </cell>
          <cell r="P6363">
            <v>0</v>
          </cell>
          <cell r="Q6363">
            <v>0</v>
          </cell>
          <cell r="R6363">
            <v>0</v>
          </cell>
          <cell r="S6363">
            <v>0</v>
          </cell>
          <cell r="T6363">
            <v>-15728.1</v>
          </cell>
        </row>
        <row r="6364">
          <cell r="A6364">
            <v>16870105</v>
          </cell>
          <cell r="B6364" t="str">
            <v>16870105 Interest on CGST -Uttarakhand  Payable</v>
          </cell>
          <cell r="C6364">
            <v>647041.75</v>
          </cell>
          <cell r="D6364">
            <v>-884722.12</v>
          </cell>
          <cell r="E6364">
            <v>-12839.76</v>
          </cell>
          <cell r="F6364">
            <v>-49004.47</v>
          </cell>
          <cell r="G6364">
            <v>-2563</v>
          </cell>
          <cell r="H6364">
            <v>0</v>
          </cell>
          <cell r="I6364">
            <v>0</v>
          </cell>
          <cell r="J6364">
            <v>0</v>
          </cell>
          <cell r="K6364">
            <v>0</v>
          </cell>
          <cell r="L6364">
            <v>-281.58999999999997</v>
          </cell>
          <cell r="M6364">
            <v>-3044.64</v>
          </cell>
          <cell r="N6364">
            <v>0</v>
          </cell>
          <cell r="O6364">
            <v>0</v>
          </cell>
          <cell r="P6364">
            <v>0</v>
          </cell>
          <cell r="Q6364">
            <v>0</v>
          </cell>
          <cell r="R6364">
            <v>0</v>
          </cell>
          <cell r="S6364">
            <v>0</v>
          </cell>
          <cell r="T6364">
            <v>-305413.83</v>
          </cell>
        </row>
        <row r="6365">
          <cell r="A6365">
            <v>16870106</v>
          </cell>
          <cell r="B6365" t="str">
            <v>5*  Interest on CGST -Ha</v>
          </cell>
          <cell r="C6365">
            <v>106523.81</v>
          </cell>
          <cell r="D6365">
            <v>-421299.52</v>
          </cell>
          <cell r="E6365">
            <v>-72224.92</v>
          </cell>
          <cell r="F6365">
            <v>8041</v>
          </cell>
          <cell r="G6365">
            <v>-3366</v>
          </cell>
          <cell r="H6365">
            <v>0</v>
          </cell>
          <cell r="I6365">
            <v>0</v>
          </cell>
          <cell r="J6365">
            <v>0</v>
          </cell>
          <cell r="K6365">
            <v>0</v>
          </cell>
          <cell r="L6365">
            <v>-1925.64</v>
          </cell>
          <cell r="M6365">
            <v>-117072.17</v>
          </cell>
          <cell r="N6365">
            <v>0</v>
          </cell>
          <cell r="O6365">
            <v>0</v>
          </cell>
          <cell r="P6365">
            <v>0</v>
          </cell>
          <cell r="Q6365">
            <v>0</v>
          </cell>
          <cell r="R6365">
            <v>0</v>
          </cell>
          <cell r="S6365">
            <v>0</v>
          </cell>
          <cell r="T6365">
            <v>-501323.44</v>
          </cell>
        </row>
        <row r="6366">
          <cell r="A6366">
            <v>16870107</v>
          </cell>
          <cell r="B6366" t="str">
            <v>16870107 Interest on CGST -Delhi  Payable</v>
          </cell>
          <cell r="C6366">
            <v>264875.28999999998</v>
          </cell>
          <cell r="D6366">
            <v>-178082.33</v>
          </cell>
          <cell r="E6366">
            <v>-8425.31</v>
          </cell>
          <cell r="F6366">
            <v>-88117.49</v>
          </cell>
          <cell r="G6366">
            <v>-25077</v>
          </cell>
          <cell r="H6366">
            <v>0</v>
          </cell>
          <cell r="I6366">
            <v>0</v>
          </cell>
          <cell r="J6366">
            <v>0</v>
          </cell>
          <cell r="K6366">
            <v>0</v>
          </cell>
          <cell r="L6366">
            <v>-2957.39</v>
          </cell>
          <cell r="M6366">
            <v>-60325.11</v>
          </cell>
          <cell r="N6366">
            <v>0</v>
          </cell>
          <cell r="O6366">
            <v>0</v>
          </cell>
          <cell r="P6366">
            <v>0</v>
          </cell>
          <cell r="Q6366">
            <v>0</v>
          </cell>
          <cell r="R6366">
            <v>0</v>
          </cell>
          <cell r="S6366">
            <v>0</v>
          </cell>
          <cell r="T6366">
            <v>-98109.34</v>
          </cell>
        </row>
        <row r="6367">
          <cell r="A6367">
            <v>16870108</v>
          </cell>
          <cell r="B6367" t="str">
            <v>16870108 Interest on CGST -Rajasthan  Payable</v>
          </cell>
          <cell r="C6367">
            <v>4012432.57</v>
          </cell>
          <cell r="D6367">
            <v>-2648327.54</v>
          </cell>
          <cell r="E6367">
            <v>-1485002.05</v>
          </cell>
          <cell r="F6367">
            <v>-107319.92</v>
          </cell>
          <cell r="G6367">
            <v>-6663</v>
          </cell>
          <cell r="H6367">
            <v>0</v>
          </cell>
          <cell r="I6367">
            <v>0</v>
          </cell>
          <cell r="J6367">
            <v>0</v>
          </cell>
          <cell r="K6367">
            <v>0</v>
          </cell>
          <cell r="L6367">
            <v>-334667.71999999997</v>
          </cell>
          <cell r="M6367">
            <v>-60064.95</v>
          </cell>
          <cell r="N6367">
            <v>0</v>
          </cell>
          <cell r="O6367">
            <v>0</v>
          </cell>
          <cell r="P6367">
            <v>0</v>
          </cell>
          <cell r="Q6367">
            <v>0</v>
          </cell>
          <cell r="R6367">
            <v>0</v>
          </cell>
          <cell r="S6367">
            <v>0</v>
          </cell>
          <cell r="T6367">
            <v>-629612.61</v>
          </cell>
        </row>
        <row r="6368">
          <cell r="A6368">
            <v>16870109</v>
          </cell>
          <cell r="B6368" t="str">
            <v>16870109 Interest on CGST -UTTAR PARADESH  Payable</v>
          </cell>
          <cell r="C6368">
            <v>7378211.7800000003</v>
          </cell>
          <cell r="D6368">
            <v>-3383514.54</v>
          </cell>
          <cell r="E6368">
            <v>-5515119.9000000004</v>
          </cell>
          <cell r="F6368">
            <v>-6048.51</v>
          </cell>
          <cell r="G6368">
            <v>-18359</v>
          </cell>
          <cell r="H6368">
            <v>0</v>
          </cell>
          <cell r="I6368">
            <v>0</v>
          </cell>
          <cell r="J6368">
            <v>0</v>
          </cell>
          <cell r="K6368">
            <v>0</v>
          </cell>
          <cell r="L6368">
            <v>2587.0500000000002</v>
          </cell>
          <cell r="M6368">
            <v>-48730.26</v>
          </cell>
          <cell r="N6368">
            <v>0</v>
          </cell>
          <cell r="O6368">
            <v>0</v>
          </cell>
          <cell r="P6368">
            <v>0</v>
          </cell>
          <cell r="Q6368">
            <v>0</v>
          </cell>
          <cell r="R6368">
            <v>0</v>
          </cell>
          <cell r="S6368">
            <v>0</v>
          </cell>
          <cell r="T6368">
            <v>-1590973.38</v>
          </cell>
        </row>
        <row r="6369">
          <cell r="A6369">
            <v>16870110</v>
          </cell>
          <cell r="B6369" t="str">
            <v>16870110 Interest on CGST -Bihar  Payable</v>
          </cell>
          <cell r="C6369">
            <v>4252986.4000000004</v>
          </cell>
          <cell r="D6369">
            <v>-3214447.94</v>
          </cell>
          <cell r="E6369">
            <v>-1999998.93</v>
          </cell>
          <cell r="F6369">
            <v>-20170.25</v>
          </cell>
          <cell r="G6369">
            <v>-2475</v>
          </cell>
          <cell r="H6369">
            <v>0</v>
          </cell>
          <cell r="I6369">
            <v>0</v>
          </cell>
          <cell r="J6369">
            <v>0</v>
          </cell>
          <cell r="K6369">
            <v>0</v>
          </cell>
          <cell r="L6369">
            <v>11236.13</v>
          </cell>
          <cell r="M6369">
            <v>-18891.41</v>
          </cell>
          <cell r="N6369">
            <v>0</v>
          </cell>
          <cell r="O6369">
            <v>0</v>
          </cell>
          <cell r="P6369">
            <v>0</v>
          </cell>
          <cell r="Q6369">
            <v>0</v>
          </cell>
          <cell r="R6369">
            <v>0</v>
          </cell>
          <cell r="S6369">
            <v>0</v>
          </cell>
          <cell r="T6369">
            <v>-991761</v>
          </cell>
        </row>
        <row r="6370">
          <cell r="A6370">
            <v>16870118</v>
          </cell>
          <cell r="B6370" t="str">
            <v>16870118 Interest on CGST -Assam  Payable</v>
          </cell>
          <cell r="C6370">
            <v>318468.21999999997</v>
          </cell>
          <cell r="D6370">
            <v>-453739.72</v>
          </cell>
          <cell r="E6370">
            <v>-66345.679999999993</v>
          </cell>
          <cell r="F6370">
            <v>-372.08</v>
          </cell>
          <cell r="G6370">
            <v>-5931</v>
          </cell>
          <cell r="H6370">
            <v>0</v>
          </cell>
          <cell r="I6370">
            <v>0</v>
          </cell>
          <cell r="J6370">
            <v>0</v>
          </cell>
          <cell r="K6370">
            <v>0</v>
          </cell>
          <cell r="L6370">
            <v>-2008.07</v>
          </cell>
          <cell r="M6370">
            <v>-45695.91</v>
          </cell>
          <cell r="N6370">
            <v>0</v>
          </cell>
          <cell r="O6370">
            <v>0</v>
          </cell>
          <cell r="P6370">
            <v>0</v>
          </cell>
          <cell r="Q6370">
            <v>0</v>
          </cell>
          <cell r="R6370">
            <v>0</v>
          </cell>
          <cell r="S6370">
            <v>0</v>
          </cell>
          <cell r="T6370">
            <v>-255624.24</v>
          </cell>
        </row>
        <row r="6371">
          <cell r="A6371">
            <v>16870119</v>
          </cell>
          <cell r="B6371" t="str">
            <v>16870119 Interest on CGST -West Bengal  Payable</v>
          </cell>
          <cell r="C6371">
            <v>487716.37</v>
          </cell>
          <cell r="D6371">
            <v>-416970.25</v>
          </cell>
          <cell r="E6371">
            <v>-757878.2</v>
          </cell>
          <cell r="F6371">
            <v>-40989.24</v>
          </cell>
          <cell r="G6371">
            <v>-11896</v>
          </cell>
          <cell r="H6371">
            <v>0</v>
          </cell>
          <cell r="I6371">
            <v>0</v>
          </cell>
          <cell r="J6371">
            <v>0</v>
          </cell>
          <cell r="K6371">
            <v>0</v>
          </cell>
          <cell r="L6371">
            <v>-13668.32</v>
          </cell>
          <cell r="M6371">
            <v>-15944.56</v>
          </cell>
          <cell r="N6371">
            <v>0</v>
          </cell>
          <cell r="O6371">
            <v>0</v>
          </cell>
          <cell r="P6371">
            <v>0</v>
          </cell>
          <cell r="Q6371">
            <v>0</v>
          </cell>
          <cell r="R6371">
            <v>0</v>
          </cell>
          <cell r="S6371">
            <v>0</v>
          </cell>
          <cell r="T6371">
            <v>-769630.2</v>
          </cell>
        </row>
        <row r="6372">
          <cell r="A6372">
            <v>16870120</v>
          </cell>
          <cell r="B6372" t="str">
            <v>16870120 Interest on CGST -JHARKHNAD  Payable</v>
          </cell>
          <cell r="C6372">
            <v>104456.19</v>
          </cell>
          <cell r="D6372">
            <v>-285979.63</v>
          </cell>
          <cell r="E6372">
            <v>-22569.22</v>
          </cell>
          <cell r="F6372">
            <v>77.41</v>
          </cell>
          <cell r="G6372">
            <v>-3359</v>
          </cell>
          <cell r="H6372">
            <v>0</v>
          </cell>
          <cell r="I6372">
            <v>0</v>
          </cell>
          <cell r="J6372">
            <v>0</v>
          </cell>
          <cell r="K6372">
            <v>0</v>
          </cell>
          <cell r="L6372">
            <v>-926.46</v>
          </cell>
          <cell r="M6372">
            <v>-2895.58</v>
          </cell>
          <cell r="N6372">
            <v>0</v>
          </cell>
          <cell r="O6372">
            <v>0</v>
          </cell>
          <cell r="P6372">
            <v>0</v>
          </cell>
          <cell r="Q6372">
            <v>0</v>
          </cell>
          <cell r="R6372">
            <v>0</v>
          </cell>
          <cell r="S6372">
            <v>0</v>
          </cell>
          <cell r="T6372">
            <v>-211196.29</v>
          </cell>
        </row>
        <row r="6373">
          <cell r="A6373">
            <v>16870121</v>
          </cell>
          <cell r="B6373" t="str">
            <v>16870121 Interest on CGST -Orissa  Payable</v>
          </cell>
          <cell r="C6373">
            <v>185356.2</v>
          </cell>
          <cell r="D6373">
            <v>-264760.37</v>
          </cell>
          <cell r="E6373">
            <v>-273621.48</v>
          </cell>
          <cell r="F6373">
            <v>-13205.97</v>
          </cell>
          <cell r="G6373">
            <v>-1199</v>
          </cell>
          <cell r="H6373">
            <v>0</v>
          </cell>
          <cell r="I6373">
            <v>0</v>
          </cell>
          <cell r="J6373">
            <v>0</v>
          </cell>
          <cell r="K6373">
            <v>0</v>
          </cell>
          <cell r="L6373">
            <v>-4719.93</v>
          </cell>
          <cell r="M6373">
            <v>-505.82</v>
          </cell>
          <cell r="N6373">
            <v>0</v>
          </cell>
          <cell r="O6373">
            <v>0</v>
          </cell>
          <cell r="P6373">
            <v>0</v>
          </cell>
          <cell r="Q6373">
            <v>0</v>
          </cell>
          <cell r="R6373">
            <v>0</v>
          </cell>
          <cell r="S6373">
            <v>0</v>
          </cell>
          <cell r="T6373">
            <v>-372656.37</v>
          </cell>
        </row>
        <row r="6374">
          <cell r="A6374">
            <v>16870122</v>
          </cell>
          <cell r="B6374" t="str">
            <v>16870122 Interest on CGST -CHATTISGARH  Payable</v>
          </cell>
          <cell r="C6374">
            <v>1414202.78</v>
          </cell>
          <cell r="D6374">
            <v>-566103.29</v>
          </cell>
          <cell r="E6374">
            <v>-862849.73</v>
          </cell>
          <cell r="F6374">
            <v>-9969.48</v>
          </cell>
          <cell r="G6374">
            <v>-877</v>
          </cell>
          <cell r="H6374">
            <v>0</v>
          </cell>
          <cell r="I6374">
            <v>0</v>
          </cell>
          <cell r="J6374">
            <v>0</v>
          </cell>
          <cell r="K6374">
            <v>0</v>
          </cell>
          <cell r="L6374">
            <v>-3627.15</v>
          </cell>
          <cell r="M6374">
            <v>-12035.94</v>
          </cell>
          <cell r="N6374">
            <v>0</v>
          </cell>
          <cell r="O6374">
            <v>0</v>
          </cell>
          <cell r="P6374">
            <v>0</v>
          </cell>
          <cell r="Q6374">
            <v>0</v>
          </cell>
          <cell r="R6374">
            <v>0</v>
          </cell>
          <cell r="S6374">
            <v>0</v>
          </cell>
          <cell r="T6374">
            <v>-41259.81</v>
          </cell>
        </row>
        <row r="6375">
          <cell r="A6375">
            <v>16870123</v>
          </cell>
          <cell r="B6375" t="str">
            <v>16870123 Interest on CGST -Madhya Pradesh  Payable</v>
          </cell>
          <cell r="C6375">
            <v>5242750.5</v>
          </cell>
          <cell r="D6375">
            <v>-3617660.21</v>
          </cell>
          <cell r="E6375">
            <v>-2669329.4700000002</v>
          </cell>
          <cell r="F6375">
            <v>-23187.33</v>
          </cell>
          <cell r="G6375">
            <v>-23344</v>
          </cell>
          <cell r="H6375">
            <v>0</v>
          </cell>
          <cell r="I6375">
            <v>0</v>
          </cell>
          <cell r="J6375">
            <v>0</v>
          </cell>
          <cell r="K6375">
            <v>0</v>
          </cell>
          <cell r="L6375">
            <v>-2913.61</v>
          </cell>
          <cell r="M6375">
            <v>-475108.72</v>
          </cell>
          <cell r="N6375">
            <v>0</v>
          </cell>
          <cell r="O6375">
            <v>0</v>
          </cell>
          <cell r="P6375">
            <v>0</v>
          </cell>
          <cell r="Q6375">
            <v>0</v>
          </cell>
          <cell r="R6375">
            <v>0</v>
          </cell>
          <cell r="S6375">
            <v>0</v>
          </cell>
          <cell r="T6375">
            <v>-1568792.84</v>
          </cell>
        </row>
        <row r="6376">
          <cell r="A6376">
            <v>16870124</v>
          </cell>
          <cell r="B6376" t="str">
            <v>16870124 Interest on CGST -Gujarat  Payable</v>
          </cell>
          <cell r="C6376">
            <v>5426162.8600000003</v>
          </cell>
          <cell r="D6376">
            <v>-3988901.06</v>
          </cell>
          <cell r="E6376">
            <v>-2144789.36</v>
          </cell>
          <cell r="F6376">
            <v>-1950.57</v>
          </cell>
          <cell r="G6376">
            <v>-51246</v>
          </cell>
          <cell r="H6376">
            <v>0</v>
          </cell>
          <cell r="I6376">
            <v>0</v>
          </cell>
          <cell r="J6376">
            <v>0</v>
          </cell>
          <cell r="K6376">
            <v>0</v>
          </cell>
          <cell r="L6376">
            <v>-4236.41</v>
          </cell>
          <cell r="M6376">
            <v>-49795.76</v>
          </cell>
          <cell r="N6376">
            <v>0</v>
          </cell>
          <cell r="O6376">
            <v>0</v>
          </cell>
          <cell r="P6376">
            <v>0</v>
          </cell>
          <cell r="Q6376">
            <v>0</v>
          </cell>
          <cell r="R6376">
            <v>0</v>
          </cell>
          <cell r="S6376">
            <v>0</v>
          </cell>
          <cell r="T6376">
            <v>-814756.3</v>
          </cell>
        </row>
        <row r="6377">
          <cell r="A6377">
            <v>16870127</v>
          </cell>
          <cell r="B6377" t="str">
            <v>16870127 Interest on CGST -Maharashtra  Payable</v>
          </cell>
          <cell r="C6377">
            <v>15896312.380000001</v>
          </cell>
          <cell r="D6377">
            <v>-10759844.310000001</v>
          </cell>
          <cell r="E6377">
            <v>-3886987.46</v>
          </cell>
          <cell r="F6377">
            <v>-2823184.4</v>
          </cell>
          <cell r="G6377">
            <v>-1458622.56</v>
          </cell>
          <cell r="H6377">
            <v>0</v>
          </cell>
          <cell r="I6377">
            <v>0</v>
          </cell>
          <cell r="J6377">
            <v>0</v>
          </cell>
          <cell r="K6377">
            <v>0</v>
          </cell>
          <cell r="L6377">
            <v>-417966.81</v>
          </cell>
          <cell r="M6377">
            <v>-291972.34999999998</v>
          </cell>
          <cell r="N6377">
            <v>0</v>
          </cell>
          <cell r="O6377">
            <v>0</v>
          </cell>
          <cell r="P6377">
            <v>0</v>
          </cell>
          <cell r="Q6377">
            <v>0</v>
          </cell>
          <cell r="R6377">
            <v>0</v>
          </cell>
          <cell r="S6377">
            <v>0</v>
          </cell>
          <cell r="T6377">
            <v>-3742265.51</v>
          </cell>
        </row>
        <row r="6378">
          <cell r="A6378">
            <v>16870129</v>
          </cell>
          <cell r="B6378" t="str">
            <v>16870129 Interest on CGST -Karnataka  Payable</v>
          </cell>
          <cell r="C6378">
            <v>2034910.57</v>
          </cell>
          <cell r="D6378">
            <v>-2286579.1800000002</v>
          </cell>
          <cell r="E6378">
            <v>-2034545.84</v>
          </cell>
          <cell r="F6378">
            <v>-220340.57</v>
          </cell>
          <cell r="G6378">
            <v>4716</v>
          </cell>
          <cell r="H6378">
            <v>0</v>
          </cell>
          <cell r="I6378">
            <v>0</v>
          </cell>
          <cell r="J6378">
            <v>0</v>
          </cell>
          <cell r="K6378">
            <v>0</v>
          </cell>
          <cell r="L6378">
            <v>-3042.63</v>
          </cell>
          <cell r="M6378">
            <v>-43806.5</v>
          </cell>
          <cell r="N6378">
            <v>0</v>
          </cell>
          <cell r="O6378">
            <v>0</v>
          </cell>
          <cell r="P6378">
            <v>0</v>
          </cell>
          <cell r="Q6378">
            <v>0</v>
          </cell>
          <cell r="R6378">
            <v>0</v>
          </cell>
          <cell r="S6378">
            <v>0</v>
          </cell>
          <cell r="T6378">
            <v>-2548688.15</v>
          </cell>
        </row>
        <row r="6379">
          <cell r="A6379">
            <v>16870130</v>
          </cell>
          <cell r="B6379" t="str">
            <v>16870130 Interest on CGST -Goa  Payable</v>
          </cell>
          <cell r="C6379">
            <v>66953.210000000006</v>
          </cell>
          <cell r="D6379">
            <v>-10643.43</v>
          </cell>
          <cell r="E6379">
            <v>-561.44000000000005</v>
          </cell>
          <cell r="F6379">
            <v>-81855.05</v>
          </cell>
          <cell r="G6379">
            <v>-858</v>
          </cell>
          <cell r="H6379">
            <v>0</v>
          </cell>
          <cell r="I6379">
            <v>0</v>
          </cell>
          <cell r="J6379">
            <v>0</v>
          </cell>
          <cell r="K6379">
            <v>0</v>
          </cell>
          <cell r="L6379">
            <v>0</v>
          </cell>
          <cell r="M6379">
            <v>-107</v>
          </cell>
          <cell r="N6379">
            <v>0</v>
          </cell>
          <cell r="O6379">
            <v>0</v>
          </cell>
          <cell r="P6379">
            <v>0</v>
          </cell>
          <cell r="Q6379">
            <v>0</v>
          </cell>
          <cell r="R6379">
            <v>0</v>
          </cell>
          <cell r="S6379">
            <v>0</v>
          </cell>
          <cell r="T6379">
            <v>-27071.71</v>
          </cell>
        </row>
        <row r="6380">
          <cell r="A6380">
            <v>16870132</v>
          </cell>
          <cell r="B6380" t="str">
            <v>16870132 Interest on CGST -Kerala  Payable</v>
          </cell>
          <cell r="C6380">
            <v>-202746.54</v>
          </cell>
          <cell r="D6380">
            <v>-41119.72</v>
          </cell>
          <cell r="E6380">
            <v>-580.01</v>
          </cell>
          <cell r="F6380">
            <v>-811.45</v>
          </cell>
          <cell r="G6380">
            <v>-2959</v>
          </cell>
          <cell r="H6380">
            <v>0</v>
          </cell>
          <cell r="I6380">
            <v>0</v>
          </cell>
          <cell r="J6380">
            <v>0</v>
          </cell>
          <cell r="K6380">
            <v>0</v>
          </cell>
          <cell r="L6380">
            <v>-339.04</v>
          </cell>
          <cell r="M6380">
            <v>-32244.84</v>
          </cell>
          <cell r="N6380">
            <v>0</v>
          </cell>
          <cell r="O6380">
            <v>0</v>
          </cell>
          <cell r="P6380">
            <v>0</v>
          </cell>
          <cell r="Q6380">
            <v>0</v>
          </cell>
          <cell r="R6380">
            <v>0</v>
          </cell>
          <cell r="S6380">
            <v>0</v>
          </cell>
          <cell r="T6380">
            <v>-280800.59999999998</v>
          </cell>
        </row>
        <row r="6381">
          <cell r="A6381">
            <v>16870133</v>
          </cell>
          <cell r="B6381" t="str">
            <v>16870133 Interest on CGST -Tamil Nadu  Payable</v>
          </cell>
          <cell r="C6381">
            <v>814899.47</v>
          </cell>
          <cell r="D6381">
            <v>-1331069.6299999999</v>
          </cell>
          <cell r="E6381">
            <v>-1488206.74</v>
          </cell>
          <cell r="F6381">
            <v>-210574</v>
          </cell>
          <cell r="G6381">
            <v>-21101</v>
          </cell>
          <cell r="H6381">
            <v>0</v>
          </cell>
          <cell r="I6381">
            <v>0</v>
          </cell>
          <cell r="J6381">
            <v>0</v>
          </cell>
          <cell r="K6381">
            <v>0</v>
          </cell>
          <cell r="L6381">
            <v>-16686.990000000002</v>
          </cell>
          <cell r="M6381">
            <v>-51140.87</v>
          </cell>
          <cell r="N6381">
            <v>0</v>
          </cell>
          <cell r="O6381">
            <v>0</v>
          </cell>
          <cell r="P6381">
            <v>0</v>
          </cell>
          <cell r="Q6381">
            <v>0</v>
          </cell>
          <cell r="R6381">
            <v>0</v>
          </cell>
          <cell r="S6381">
            <v>0</v>
          </cell>
          <cell r="T6381">
            <v>-2303879.7599999998</v>
          </cell>
        </row>
        <row r="6382">
          <cell r="A6382">
            <v>16870134</v>
          </cell>
          <cell r="B6382" t="str">
            <v>5*  Interest on CGST -Pondicherry  Payable</v>
          </cell>
          <cell r="C6382">
            <v>-7029.5</v>
          </cell>
          <cell r="D6382">
            <v>-9803.73</v>
          </cell>
          <cell r="E6382">
            <v>-300.05</v>
          </cell>
          <cell r="F6382">
            <v>0</v>
          </cell>
          <cell r="G6382">
            <v>-582</v>
          </cell>
          <cell r="H6382">
            <v>0</v>
          </cell>
          <cell r="I6382">
            <v>0</v>
          </cell>
          <cell r="J6382">
            <v>0</v>
          </cell>
          <cell r="K6382">
            <v>0</v>
          </cell>
          <cell r="L6382">
            <v>-32</v>
          </cell>
          <cell r="M6382">
            <v>-1148.04</v>
          </cell>
          <cell r="N6382">
            <v>0</v>
          </cell>
          <cell r="O6382">
            <v>0</v>
          </cell>
          <cell r="P6382">
            <v>0</v>
          </cell>
          <cell r="Q6382">
            <v>0</v>
          </cell>
          <cell r="R6382">
            <v>0</v>
          </cell>
          <cell r="S6382">
            <v>0</v>
          </cell>
          <cell r="T6382">
            <v>-18895.32</v>
          </cell>
        </row>
        <row r="6383">
          <cell r="A6383">
            <v>16870136</v>
          </cell>
          <cell r="B6383" t="str">
            <v>16870136 Interest on CGST -Telangana  Payable</v>
          </cell>
          <cell r="C6383">
            <v>2013162.49</v>
          </cell>
          <cell r="D6383">
            <v>-1792491.3</v>
          </cell>
          <cell r="E6383">
            <v>-676265.72</v>
          </cell>
          <cell r="F6383">
            <v>-19996.849999999999</v>
          </cell>
          <cell r="G6383">
            <v>-12374</v>
          </cell>
          <cell r="H6383">
            <v>0</v>
          </cell>
          <cell r="I6383">
            <v>0</v>
          </cell>
          <cell r="J6383">
            <v>0</v>
          </cell>
          <cell r="K6383">
            <v>0</v>
          </cell>
          <cell r="L6383">
            <v>-44492.42</v>
          </cell>
          <cell r="M6383">
            <v>-34552.639999999999</v>
          </cell>
          <cell r="N6383">
            <v>0</v>
          </cell>
          <cell r="O6383">
            <v>0</v>
          </cell>
          <cell r="P6383">
            <v>0</v>
          </cell>
          <cell r="Q6383">
            <v>0</v>
          </cell>
          <cell r="R6383">
            <v>0</v>
          </cell>
          <cell r="S6383">
            <v>0</v>
          </cell>
          <cell r="T6383">
            <v>-567010.43999999994</v>
          </cell>
        </row>
        <row r="6384">
          <cell r="A6384">
            <v>16870137</v>
          </cell>
          <cell r="B6384" t="str">
            <v>16870137 Interest on CGST -Andhra Pradesh  Payable</v>
          </cell>
          <cell r="C6384">
            <v>2667796.6800000002</v>
          </cell>
          <cell r="D6384">
            <v>-2304855.4900000002</v>
          </cell>
          <cell r="E6384">
            <v>-976963.63</v>
          </cell>
          <cell r="F6384">
            <v>-238.01</v>
          </cell>
          <cell r="G6384">
            <v>-9041</v>
          </cell>
          <cell r="H6384">
            <v>0</v>
          </cell>
          <cell r="I6384">
            <v>0</v>
          </cell>
          <cell r="J6384">
            <v>0</v>
          </cell>
          <cell r="K6384">
            <v>0</v>
          </cell>
          <cell r="L6384">
            <v>-2541.27</v>
          </cell>
          <cell r="M6384">
            <v>-56548.08</v>
          </cell>
          <cell r="N6384">
            <v>0</v>
          </cell>
          <cell r="O6384">
            <v>0</v>
          </cell>
          <cell r="P6384">
            <v>0</v>
          </cell>
          <cell r="Q6384">
            <v>0</v>
          </cell>
          <cell r="R6384">
            <v>0</v>
          </cell>
          <cell r="S6384">
            <v>0</v>
          </cell>
          <cell r="T6384">
            <v>-682390.8</v>
          </cell>
        </row>
        <row r="6385">
          <cell r="A6385">
            <v>16870141</v>
          </cell>
          <cell r="B6385" t="str">
            <v>16870141 GST payable MECP+MRL+RIHL</v>
          </cell>
          <cell r="C6385">
            <v>0</v>
          </cell>
          <cell r="D6385">
            <v>0</v>
          </cell>
          <cell r="E6385">
            <v>0</v>
          </cell>
          <cell r="F6385">
            <v>-18211694.120000001</v>
          </cell>
          <cell r="G6385">
            <v>0</v>
          </cell>
          <cell r="H6385">
            <v>0</v>
          </cell>
          <cell r="I6385">
            <v>0</v>
          </cell>
          <cell r="J6385">
            <v>0</v>
          </cell>
          <cell r="K6385">
            <v>0</v>
          </cell>
          <cell r="L6385">
            <v>0</v>
          </cell>
          <cell r="M6385">
            <v>0</v>
          </cell>
          <cell r="N6385">
            <v>0</v>
          </cell>
          <cell r="O6385">
            <v>0</v>
          </cell>
          <cell r="P6385">
            <v>0</v>
          </cell>
          <cell r="Q6385">
            <v>0</v>
          </cell>
          <cell r="R6385">
            <v>0</v>
          </cell>
          <cell r="S6385">
            <v>0</v>
          </cell>
          <cell r="T6385">
            <v>-18211694.120000001</v>
          </cell>
        </row>
        <row r="6386">
          <cell r="A6386">
            <v>16870301</v>
          </cell>
          <cell r="B6386" t="str">
            <v>16870301 5*  CGST J&amp;K PayETI -TCS</v>
          </cell>
          <cell r="C6386">
            <v>-668.7</v>
          </cell>
          <cell r="D6386">
            <v>0</v>
          </cell>
          <cell r="E6386">
            <v>0</v>
          </cell>
          <cell r="F6386">
            <v>0</v>
          </cell>
          <cell r="G6386">
            <v>0</v>
          </cell>
          <cell r="H6386">
            <v>0</v>
          </cell>
          <cell r="I6386">
            <v>0</v>
          </cell>
          <cell r="J6386">
            <v>0</v>
          </cell>
          <cell r="K6386">
            <v>0</v>
          </cell>
          <cell r="L6386">
            <v>0</v>
          </cell>
          <cell r="M6386">
            <v>0</v>
          </cell>
          <cell r="N6386">
            <v>0</v>
          </cell>
          <cell r="O6386">
            <v>0</v>
          </cell>
          <cell r="P6386">
            <v>0</v>
          </cell>
          <cell r="Q6386">
            <v>0</v>
          </cell>
          <cell r="R6386">
            <v>0</v>
          </cell>
          <cell r="S6386">
            <v>0</v>
          </cell>
          <cell r="T6386">
            <v>-668.7</v>
          </cell>
        </row>
        <row r="6387">
          <cell r="A6387">
            <v>16870302</v>
          </cell>
          <cell r="B6387" t="str">
            <v>5*  CGST HP PayETI-TCS</v>
          </cell>
          <cell r="C6387">
            <v>-1092.42</v>
          </cell>
          <cell r="D6387">
            <v>0</v>
          </cell>
          <cell r="E6387">
            <v>0</v>
          </cell>
          <cell r="F6387">
            <v>0</v>
          </cell>
          <cell r="G6387">
            <v>0</v>
          </cell>
          <cell r="H6387">
            <v>0</v>
          </cell>
          <cell r="I6387">
            <v>0</v>
          </cell>
          <cell r="J6387">
            <v>0</v>
          </cell>
          <cell r="K6387">
            <v>0</v>
          </cell>
          <cell r="L6387">
            <v>0</v>
          </cell>
          <cell r="M6387">
            <v>0</v>
          </cell>
          <cell r="N6387">
            <v>0</v>
          </cell>
          <cell r="O6387">
            <v>0</v>
          </cell>
          <cell r="P6387">
            <v>0</v>
          </cell>
          <cell r="Q6387">
            <v>0</v>
          </cell>
          <cell r="R6387">
            <v>0</v>
          </cell>
          <cell r="S6387">
            <v>0</v>
          </cell>
          <cell r="T6387">
            <v>-1092.42</v>
          </cell>
        </row>
        <row r="6388">
          <cell r="A6388">
            <v>16870305</v>
          </cell>
          <cell r="B6388" t="str">
            <v>5*  CGST UK PayETI- TCS</v>
          </cell>
          <cell r="C6388">
            <v>-5469.41</v>
          </cell>
          <cell r="D6388">
            <v>0</v>
          </cell>
          <cell r="E6388">
            <v>0</v>
          </cell>
          <cell r="F6388">
            <v>0</v>
          </cell>
          <cell r="G6388">
            <v>0</v>
          </cell>
          <cell r="H6388">
            <v>0</v>
          </cell>
          <cell r="I6388">
            <v>0</v>
          </cell>
          <cell r="J6388">
            <v>0</v>
          </cell>
          <cell r="K6388">
            <v>0</v>
          </cell>
          <cell r="L6388">
            <v>0</v>
          </cell>
          <cell r="M6388">
            <v>0</v>
          </cell>
          <cell r="N6388">
            <v>0</v>
          </cell>
          <cell r="O6388">
            <v>0</v>
          </cell>
          <cell r="P6388">
            <v>0</v>
          </cell>
          <cell r="Q6388">
            <v>0</v>
          </cell>
          <cell r="R6388">
            <v>0</v>
          </cell>
          <cell r="S6388">
            <v>0</v>
          </cell>
          <cell r="T6388">
            <v>-5469.41</v>
          </cell>
        </row>
        <row r="6389">
          <cell r="A6389">
            <v>16870306</v>
          </cell>
          <cell r="B6389" t="str">
            <v>5*  CGST HR01 PayETI-TCS</v>
          </cell>
          <cell r="C6389">
            <v>276.8</v>
          </cell>
          <cell r="D6389">
            <v>0</v>
          </cell>
          <cell r="E6389">
            <v>0</v>
          </cell>
          <cell r="F6389">
            <v>0</v>
          </cell>
          <cell r="G6389">
            <v>0</v>
          </cell>
          <cell r="H6389">
            <v>0</v>
          </cell>
          <cell r="I6389">
            <v>0</v>
          </cell>
          <cell r="J6389">
            <v>0</v>
          </cell>
          <cell r="K6389">
            <v>0</v>
          </cell>
          <cell r="L6389">
            <v>0</v>
          </cell>
          <cell r="M6389">
            <v>0</v>
          </cell>
          <cell r="N6389">
            <v>0</v>
          </cell>
          <cell r="O6389">
            <v>0</v>
          </cell>
          <cell r="P6389">
            <v>0</v>
          </cell>
          <cell r="Q6389">
            <v>0</v>
          </cell>
          <cell r="R6389">
            <v>0</v>
          </cell>
          <cell r="S6389">
            <v>0</v>
          </cell>
          <cell r="T6389">
            <v>276.8</v>
          </cell>
        </row>
        <row r="6390">
          <cell r="A6390">
            <v>16870307</v>
          </cell>
          <cell r="B6390" t="str">
            <v>CGST Delhi  Payable AdventuRush</v>
          </cell>
          <cell r="C6390">
            <v>-919.22</v>
          </cell>
          <cell r="D6390">
            <v>0</v>
          </cell>
          <cell r="E6390">
            <v>0</v>
          </cell>
          <cell r="F6390">
            <v>0</v>
          </cell>
          <cell r="G6390">
            <v>0</v>
          </cell>
          <cell r="H6390">
            <v>0</v>
          </cell>
          <cell r="I6390">
            <v>0</v>
          </cell>
          <cell r="J6390">
            <v>0</v>
          </cell>
          <cell r="K6390">
            <v>0</v>
          </cell>
          <cell r="L6390">
            <v>0</v>
          </cell>
          <cell r="M6390">
            <v>0</v>
          </cell>
          <cell r="N6390">
            <v>0</v>
          </cell>
          <cell r="O6390">
            <v>0</v>
          </cell>
          <cell r="P6390">
            <v>0</v>
          </cell>
          <cell r="Q6390">
            <v>0</v>
          </cell>
          <cell r="R6390">
            <v>0</v>
          </cell>
          <cell r="S6390">
            <v>0</v>
          </cell>
          <cell r="T6390">
            <v>-919.22</v>
          </cell>
        </row>
        <row r="6391">
          <cell r="A6391">
            <v>16870308</v>
          </cell>
          <cell r="B6391" t="str">
            <v>5*  CGST RJ Pay ETI- TCS</v>
          </cell>
          <cell r="C6391">
            <v>106.66</v>
          </cell>
          <cell r="D6391">
            <v>0</v>
          </cell>
          <cell r="E6391">
            <v>0</v>
          </cell>
          <cell r="F6391">
            <v>0</v>
          </cell>
          <cell r="G6391">
            <v>0</v>
          </cell>
          <cell r="H6391">
            <v>0</v>
          </cell>
          <cell r="I6391">
            <v>0</v>
          </cell>
          <cell r="J6391">
            <v>0</v>
          </cell>
          <cell r="K6391">
            <v>0</v>
          </cell>
          <cell r="L6391">
            <v>0</v>
          </cell>
          <cell r="M6391">
            <v>0</v>
          </cell>
          <cell r="N6391">
            <v>0</v>
          </cell>
          <cell r="O6391">
            <v>0</v>
          </cell>
          <cell r="P6391">
            <v>0</v>
          </cell>
          <cell r="Q6391">
            <v>0</v>
          </cell>
          <cell r="R6391">
            <v>0</v>
          </cell>
          <cell r="S6391">
            <v>0</v>
          </cell>
          <cell r="T6391">
            <v>106.66</v>
          </cell>
        </row>
        <row r="6392">
          <cell r="A6392">
            <v>16870309</v>
          </cell>
          <cell r="B6392" t="str">
            <v>5*  CGST Kerela Payable</v>
          </cell>
          <cell r="C6392">
            <v>-965</v>
          </cell>
          <cell r="D6392">
            <v>0</v>
          </cell>
          <cell r="E6392">
            <v>0</v>
          </cell>
          <cell r="F6392">
            <v>0</v>
          </cell>
          <cell r="G6392">
            <v>0</v>
          </cell>
          <cell r="H6392">
            <v>0</v>
          </cell>
          <cell r="I6392">
            <v>0</v>
          </cell>
          <cell r="J6392">
            <v>0</v>
          </cell>
          <cell r="K6392">
            <v>0</v>
          </cell>
          <cell r="L6392">
            <v>0</v>
          </cell>
          <cell r="M6392">
            <v>0</v>
          </cell>
          <cell r="N6392">
            <v>0</v>
          </cell>
          <cell r="O6392">
            <v>0</v>
          </cell>
          <cell r="P6392">
            <v>0</v>
          </cell>
          <cell r="Q6392">
            <v>0</v>
          </cell>
          <cell r="R6392">
            <v>0</v>
          </cell>
          <cell r="S6392">
            <v>0</v>
          </cell>
          <cell r="T6392">
            <v>-965</v>
          </cell>
        </row>
        <row r="6393">
          <cell r="A6393">
            <v>16870310</v>
          </cell>
          <cell r="B6393" t="str">
            <v>5*  CGST Assam Payable A</v>
          </cell>
          <cell r="C6393">
            <v>-381</v>
          </cell>
          <cell r="D6393">
            <v>0</v>
          </cell>
          <cell r="E6393">
            <v>0</v>
          </cell>
          <cell r="F6393">
            <v>0</v>
          </cell>
          <cell r="G6393">
            <v>0</v>
          </cell>
          <cell r="H6393">
            <v>0</v>
          </cell>
          <cell r="I6393">
            <v>0</v>
          </cell>
          <cell r="J6393">
            <v>0</v>
          </cell>
          <cell r="K6393">
            <v>0</v>
          </cell>
          <cell r="L6393">
            <v>0</v>
          </cell>
          <cell r="M6393">
            <v>0</v>
          </cell>
          <cell r="N6393">
            <v>0</v>
          </cell>
          <cell r="O6393">
            <v>0</v>
          </cell>
          <cell r="P6393">
            <v>0</v>
          </cell>
          <cell r="Q6393">
            <v>0</v>
          </cell>
          <cell r="R6393">
            <v>0</v>
          </cell>
          <cell r="S6393">
            <v>0</v>
          </cell>
          <cell r="T6393">
            <v>-381</v>
          </cell>
        </row>
        <row r="6394">
          <cell r="A6394">
            <v>16870327</v>
          </cell>
          <cell r="B6394" t="str">
            <v>CGST MH Payable AdventuRush</v>
          </cell>
          <cell r="C6394">
            <v>1352.62</v>
          </cell>
          <cell r="D6394">
            <v>0</v>
          </cell>
          <cell r="E6394">
            <v>0</v>
          </cell>
          <cell r="F6394">
            <v>0</v>
          </cell>
          <cell r="G6394">
            <v>0</v>
          </cell>
          <cell r="H6394">
            <v>0</v>
          </cell>
          <cell r="I6394">
            <v>0</v>
          </cell>
          <cell r="J6394">
            <v>0</v>
          </cell>
          <cell r="K6394">
            <v>0</v>
          </cell>
          <cell r="L6394">
            <v>0</v>
          </cell>
          <cell r="M6394">
            <v>0</v>
          </cell>
          <cell r="N6394">
            <v>0</v>
          </cell>
          <cell r="O6394">
            <v>0</v>
          </cell>
          <cell r="P6394">
            <v>0</v>
          </cell>
          <cell r="Q6394">
            <v>0</v>
          </cell>
          <cell r="R6394">
            <v>0</v>
          </cell>
          <cell r="S6394">
            <v>0</v>
          </cell>
          <cell r="T6394">
            <v>1352.62</v>
          </cell>
        </row>
        <row r="6395">
          <cell r="A6395">
            <v>16870338</v>
          </cell>
          <cell r="B6395" t="str">
            <v>5*  CGST LadK PayETI-TCS</v>
          </cell>
          <cell r="C6395">
            <v>-45.3</v>
          </cell>
          <cell r="D6395">
            <v>0</v>
          </cell>
          <cell r="E6395">
            <v>0</v>
          </cell>
          <cell r="F6395">
            <v>0</v>
          </cell>
          <cell r="G6395">
            <v>0</v>
          </cell>
          <cell r="H6395">
            <v>0</v>
          </cell>
          <cell r="I6395">
            <v>0</v>
          </cell>
          <cell r="J6395">
            <v>0</v>
          </cell>
          <cell r="K6395">
            <v>0</v>
          </cell>
          <cell r="L6395">
            <v>0</v>
          </cell>
          <cell r="M6395">
            <v>0</v>
          </cell>
          <cell r="N6395">
            <v>0</v>
          </cell>
          <cell r="O6395">
            <v>0</v>
          </cell>
          <cell r="P6395">
            <v>0</v>
          </cell>
          <cell r="Q6395">
            <v>0</v>
          </cell>
          <cell r="R6395">
            <v>0</v>
          </cell>
          <cell r="S6395">
            <v>0</v>
          </cell>
          <cell r="T6395">
            <v>-45.3</v>
          </cell>
        </row>
        <row r="6396">
          <cell r="A6396">
            <v>16880338</v>
          </cell>
          <cell r="B6396" t="str">
            <v>5*  SGST-LADK PayETI-TCS</v>
          </cell>
          <cell r="C6396">
            <v>-45.3</v>
          </cell>
          <cell r="D6396">
            <v>0</v>
          </cell>
          <cell r="E6396">
            <v>0</v>
          </cell>
          <cell r="F6396">
            <v>0</v>
          </cell>
          <cell r="G6396">
            <v>0</v>
          </cell>
          <cell r="H6396">
            <v>0</v>
          </cell>
          <cell r="I6396">
            <v>0</v>
          </cell>
          <cell r="J6396">
            <v>0</v>
          </cell>
          <cell r="K6396">
            <v>0</v>
          </cell>
          <cell r="L6396">
            <v>0</v>
          </cell>
          <cell r="M6396">
            <v>0</v>
          </cell>
          <cell r="N6396">
            <v>0</v>
          </cell>
          <cell r="O6396">
            <v>0</v>
          </cell>
          <cell r="P6396">
            <v>0</v>
          </cell>
          <cell r="Q6396">
            <v>0</v>
          </cell>
          <cell r="R6396">
            <v>0</v>
          </cell>
          <cell r="S6396">
            <v>0</v>
          </cell>
          <cell r="T6396">
            <v>-45.3</v>
          </cell>
        </row>
        <row r="6397">
          <cell r="A6397">
            <v>555</v>
          </cell>
          <cell r="B6397" t="str">
            <v>555 6*  SGST / UTGST Payable</v>
          </cell>
          <cell r="C6397">
            <v>-1553232632.1800001</v>
          </cell>
          <cell r="D6397">
            <v>-471658702.27999997</v>
          </cell>
          <cell r="E6397">
            <v>-369983722.60000002</v>
          </cell>
          <cell r="F6397">
            <v>-26332903</v>
          </cell>
          <cell r="G6397">
            <v>-21150511.210000001</v>
          </cell>
          <cell r="H6397">
            <v>0</v>
          </cell>
          <cell r="I6397">
            <v>0</v>
          </cell>
          <cell r="J6397">
            <v>0</v>
          </cell>
          <cell r="K6397">
            <v>0</v>
          </cell>
          <cell r="L6397">
            <v>-9655439.1400000006</v>
          </cell>
          <cell r="M6397">
            <v>-56487232.850000001</v>
          </cell>
          <cell r="N6397">
            <v>0</v>
          </cell>
          <cell r="O6397">
            <v>0</v>
          </cell>
          <cell r="P6397">
            <v>0</v>
          </cell>
          <cell r="Q6397">
            <v>0</v>
          </cell>
          <cell r="R6397">
            <v>0</v>
          </cell>
          <cell r="S6397">
            <v>0</v>
          </cell>
          <cell r="T6397">
            <v>-2508501143.2600002</v>
          </cell>
        </row>
        <row r="6398">
          <cell r="A6398">
            <v>16880001</v>
          </cell>
          <cell r="B6398" t="str">
            <v>16880001 SGST -Jammu and Kashmir  Payable</v>
          </cell>
          <cell r="C6398">
            <v>0</v>
          </cell>
          <cell r="D6398">
            <v>-2900475.69</v>
          </cell>
          <cell r="E6398">
            <v>0</v>
          </cell>
          <cell r="F6398">
            <v>0</v>
          </cell>
          <cell r="G6398">
            <v>0</v>
          </cell>
          <cell r="H6398">
            <v>0</v>
          </cell>
          <cell r="I6398">
            <v>0</v>
          </cell>
          <cell r="J6398">
            <v>0</v>
          </cell>
          <cell r="K6398">
            <v>0</v>
          </cell>
          <cell r="L6398">
            <v>0</v>
          </cell>
          <cell r="M6398">
            <v>0</v>
          </cell>
          <cell r="N6398">
            <v>0</v>
          </cell>
          <cell r="O6398">
            <v>0</v>
          </cell>
          <cell r="P6398">
            <v>0</v>
          </cell>
          <cell r="Q6398">
            <v>0</v>
          </cell>
          <cell r="R6398">
            <v>0</v>
          </cell>
          <cell r="S6398">
            <v>0</v>
          </cell>
          <cell r="T6398">
            <v>-2900475.69</v>
          </cell>
        </row>
        <row r="6399">
          <cell r="A6399">
            <v>16880002</v>
          </cell>
          <cell r="B6399" t="str">
            <v>16880002 SGST -Himachal Pradesh  Payable</v>
          </cell>
          <cell r="C6399">
            <v>-29898.3</v>
          </cell>
          <cell r="D6399">
            <v>0</v>
          </cell>
          <cell r="E6399">
            <v>0</v>
          </cell>
          <cell r="F6399">
            <v>0</v>
          </cell>
          <cell r="G6399">
            <v>0</v>
          </cell>
          <cell r="H6399">
            <v>0</v>
          </cell>
          <cell r="I6399">
            <v>0</v>
          </cell>
          <cell r="J6399">
            <v>0</v>
          </cell>
          <cell r="K6399">
            <v>0</v>
          </cell>
          <cell r="L6399">
            <v>0</v>
          </cell>
          <cell r="M6399">
            <v>0</v>
          </cell>
          <cell r="N6399">
            <v>0</v>
          </cell>
          <cell r="O6399">
            <v>0</v>
          </cell>
          <cell r="P6399">
            <v>0</v>
          </cell>
          <cell r="Q6399">
            <v>0</v>
          </cell>
          <cell r="R6399">
            <v>0</v>
          </cell>
          <cell r="S6399">
            <v>0</v>
          </cell>
          <cell r="T6399">
            <v>-29898.3</v>
          </cell>
        </row>
        <row r="6400">
          <cell r="A6400">
            <v>16880003</v>
          </cell>
          <cell r="B6400" t="str">
            <v>16880003 SGST -Punjab  Payable</v>
          </cell>
          <cell r="C6400">
            <v>0</v>
          </cell>
          <cell r="D6400">
            <v>-20581798.780000001</v>
          </cell>
          <cell r="E6400">
            <v>-43873265.600000001</v>
          </cell>
          <cell r="F6400">
            <v>0</v>
          </cell>
          <cell r="G6400">
            <v>0</v>
          </cell>
          <cell r="H6400">
            <v>0</v>
          </cell>
          <cell r="I6400">
            <v>0</v>
          </cell>
          <cell r="J6400">
            <v>0</v>
          </cell>
          <cell r="K6400">
            <v>0</v>
          </cell>
          <cell r="L6400">
            <v>0</v>
          </cell>
          <cell r="M6400">
            <v>0</v>
          </cell>
          <cell r="N6400">
            <v>0</v>
          </cell>
          <cell r="O6400">
            <v>0</v>
          </cell>
          <cell r="P6400">
            <v>0</v>
          </cell>
          <cell r="Q6400">
            <v>0</v>
          </cell>
          <cell r="R6400">
            <v>0</v>
          </cell>
          <cell r="S6400">
            <v>0</v>
          </cell>
          <cell r="T6400">
            <v>-64455064.380000003</v>
          </cell>
        </row>
        <row r="6401">
          <cell r="A6401">
            <v>16880004</v>
          </cell>
          <cell r="B6401" t="str">
            <v>16880004 UGST -Chandigarh  Payable</v>
          </cell>
          <cell r="C6401">
            <v>-10797.27</v>
          </cell>
          <cell r="D6401">
            <v>0</v>
          </cell>
          <cell r="E6401">
            <v>-14221.44</v>
          </cell>
          <cell r="F6401">
            <v>0</v>
          </cell>
          <cell r="G6401">
            <v>-170.85</v>
          </cell>
          <cell r="H6401">
            <v>0</v>
          </cell>
          <cell r="I6401">
            <v>0</v>
          </cell>
          <cell r="J6401">
            <v>0</v>
          </cell>
          <cell r="K6401">
            <v>0</v>
          </cell>
          <cell r="L6401">
            <v>0</v>
          </cell>
          <cell r="M6401">
            <v>0</v>
          </cell>
          <cell r="N6401">
            <v>0</v>
          </cell>
          <cell r="O6401">
            <v>0</v>
          </cell>
          <cell r="P6401">
            <v>0</v>
          </cell>
          <cell r="Q6401">
            <v>0</v>
          </cell>
          <cell r="R6401">
            <v>0</v>
          </cell>
          <cell r="S6401">
            <v>0</v>
          </cell>
          <cell r="T6401">
            <v>-25189.56</v>
          </cell>
        </row>
        <row r="6402">
          <cell r="A6402">
            <v>16880005</v>
          </cell>
          <cell r="B6402" t="str">
            <v>16880005 SGST -Uttarakhand  Payable</v>
          </cell>
          <cell r="C6402">
            <v>-22751413.359999999</v>
          </cell>
          <cell r="D6402">
            <v>-4729561.13</v>
          </cell>
          <cell r="E6402">
            <v>0</v>
          </cell>
          <cell r="F6402">
            <v>0</v>
          </cell>
          <cell r="G6402">
            <v>0</v>
          </cell>
          <cell r="H6402">
            <v>0</v>
          </cell>
          <cell r="I6402">
            <v>0</v>
          </cell>
          <cell r="J6402">
            <v>0</v>
          </cell>
          <cell r="K6402">
            <v>0</v>
          </cell>
          <cell r="L6402">
            <v>0</v>
          </cell>
          <cell r="M6402">
            <v>0</v>
          </cell>
          <cell r="N6402">
            <v>0</v>
          </cell>
          <cell r="O6402">
            <v>0</v>
          </cell>
          <cell r="P6402">
            <v>0</v>
          </cell>
          <cell r="Q6402">
            <v>0</v>
          </cell>
          <cell r="R6402">
            <v>0</v>
          </cell>
          <cell r="S6402">
            <v>0</v>
          </cell>
          <cell r="T6402">
            <v>-27480974.489999998</v>
          </cell>
        </row>
        <row r="6403">
          <cell r="A6403">
            <v>16880006</v>
          </cell>
          <cell r="B6403" t="str">
            <v>16880006 SGST -Haryana  Payable</v>
          </cell>
          <cell r="C6403">
            <v>-43445376.100000001</v>
          </cell>
          <cell r="D6403">
            <v>-19094227.66</v>
          </cell>
          <cell r="E6403">
            <v>0</v>
          </cell>
          <cell r="F6403">
            <v>0</v>
          </cell>
          <cell r="G6403">
            <v>-760230.19</v>
          </cell>
          <cell r="H6403">
            <v>0</v>
          </cell>
          <cell r="I6403">
            <v>0</v>
          </cell>
          <cell r="J6403">
            <v>0</v>
          </cell>
          <cell r="K6403">
            <v>0</v>
          </cell>
          <cell r="L6403">
            <v>0</v>
          </cell>
          <cell r="M6403">
            <v>0</v>
          </cell>
          <cell r="N6403">
            <v>0</v>
          </cell>
          <cell r="O6403">
            <v>0</v>
          </cell>
          <cell r="P6403">
            <v>0</v>
          </cell>
          <cell r="Q6403">
            <v>0</v>
          </cell>
          <cell r="R6403">
            <v>0</v>
          </cell>
          <cell r="S6403">
            <v>0</v>
          </cell>
          <cell r="T6403">
            <v>-63299833.950000003</v>
          </cell>
        </row>
        <row r="6404">
          <cell r="A6404">
            <v>16880007</v>
          </cell>
          <cell r="B6404" t="str">
            <v>16880007 SGST -Delhi  Payable</v>
          </cell>
          <cell r="C6404">
            <v>-4865116.8899999997</v>
          </cell>
          <cell r="D6404">
            <v>0</v>
          </cell>
          <cell r="E6404">
            <v>0</v>
          </cell>
          <cell r="F6404">
            <v>-137008.69</v>
          </cell>
          <cell r="G6404">
            <v>-4950</v>
          </cell>
          <cell r="H6404">
            <v>0</v>
          </cell>
          <cell r="I6404">
            <v>0</v>
          </cell>
          <cell r="J6404">
            <v>0</v>
          </cell>
          <cell r="K6404">
            <v>0</v>
          </cell>
          <cell r="L6404">
            <v>0</v>
          </cell>
          <cell r="M6404">
            <v>0</v>
          </cell>
          <cell r="N6404">
            <v>0</v>
          </cell>
          <cell r="O6404">
            <v>0</v>
          </cell>
          <cell r="P6404">
            <v>0</v>
          </cell>
          <cell r="Q6404">
            <v>0</v>
          </cell>
          <cell r="R6404">
            <v>0</v>
          </cell>
          <cell r="S6404">
            <v>0</v>
          </cell>
          <cell r="T6404">
            <v>-5007075.58</v>
          </cell>
        </row>
        <row r="6405">
          <cell r="A6405">
            <v>16880008</v>
          </cell>
          <cell r="B6405" t="str">
            <v>16880008 SGST -Rajasthan  Payable</v>
          </cell>
          <cell r="C6405">
            <v>-81588175.629999995</v>
          </cell>
          <cell r="D6405">
            <v>-40953162.770000003</v>
          </cell>
          <cell r="E6405">
            <v>-14688828</v>
          </cell>
          <cell r="F6405">
            <v>0</v>
          </cell>
          <cell r="G6405">
            <v>-316338.75</v>
          </cell>
          <cell r="H6405">
            <v>0</v>
          </cell>
          <cell r="I6405">
            <v>0</v>
          </cell>
          <cell r="J6405">
            <v>0</v>
          </cell>
          <cell r="K6405">
            <v>0</v>
          </cell>
          <cell r="L6405">
            <v>-120078.29</v>
          </cell>
          <cell r="M6405">
            <v>0</v>
          </cell>
          <cell r="N6405">
            <v>0</v>
          </cell>
          <cell r="O6405">
            <v>0</v>
          </cell>
          <cell r="P6405">
            <v>0</v>
          </cell>
          <cell r="Q6405">
            <v>0</v>
          </cell>
          <cell r="R6405">
            <v>0</v>
          </cell>
          <cell r="S6405">
            <v>0</v>
          </cell>
          <cell r="T6405">
            <v>-137666583.44</v>
          </cell>
        </row>
        <row r="6406">
          <cell r="A6406">
            <v>16880009</v>
          </cell>
          <cell r="B6406" t="str">
            <v>16880009 SGST -UTTAR PARADESH  Payable</v>
          </cell>
          <cell r="C6406">
            <v>-112352065.09</v>
          </cell>
          <cell r="D6406">
            <v>-38918679.030000001</v>
          </cell>
          <cell r="E6406">
            <v>-69261925.079999998</v>
          </cell>
          <cell r="F6406">
            <v>0</v>
          </cell>
          <cell r="G6406">
            <v>0</v>
          </cell>
          <cell r="H6406">
            <v>0</v>
          </cell>
          <cell r="I6406">
            <v>0</v>
          </cell>
          <cell r="J6406">
            <v>0</v>
          </cell>
          <cell r="K6406">
            <v>0</v>
          </cell>
          <cell r="L6406">
            <v>0</v>
          </cell>
          <cell r="M6406">
            <v>0</v>
          </cell>
          <cell r="N6406">
            <v>0</v>
          </cell>
          <cell r="O6406">
            <v>0</v>
          </cell>
          <cell r="P6406">
            <v>0</v>
          </cell>
          <cell r="Q6406">
            <v>0</v>
          </cell>
          <cell r="R6406">
            <v>0</v>
          </cell>
          <cell r="S6406">
            <v>0</v>
          </cell>
          <cell r="T6406">
            <v>-220532669.19999999</v>
          </cell>
        </row>
        <row r="6407">
          <cell r="A6407">
            <v>16880010</v>
          </cell>
          <cell r="B6407" t="str">
            <v>16880010 SGST -Bihar  Payable</v>
          </cell>
          <cell r="C6407">
            <v>-29461714.109999999</v>
          </cell>
          <cell r="D6407">
            <v>-11221278.060000001</v>
          </cell>
          <cell r="E6407">
            <v>-18703758.600000001</v>
          </cell>
          <cell r="F6407">
            <v>0</v>
          </cell>
          <cell r="G6407">
            <v>0</v>
          </cell>
          <cell r="H6407">
            <v>0</v>
          </cell>
          <cell r="I6407">
            <v>0</v>
          </cell>
          <cell r="J6407">
            <v>0</v>
          </cell>
          <cell r="K6407">
            <v>0</v>
          </cell>
          <cell r="L6407">
            <v>0</v>
          </cell>
          <cell r="M6407">
            <v>0</v>
          </cell>
          <cell r="N6407">
            <v>0</v>
          </cell>
          <cell r="O6407">
            <v>0</v>
          </cell>
          <cell r="P6407">
            <v>0</v>
          </cell>
          <cell r="Q6407">
            <v>0</v>
          </cell>
          <cell r="R6407">
            <v>0</v>
          </cell>
          <cell r="S6407">
            <v>0</v>
          </cell>
          <cell r="T6407">
            <v>-59386750.770000003</v>
          </cell>
        </row>
        <row r="6408">
          <cell r="A6408">
            <v>16880011</v>
          </cell>
          <cell r="B6408" t="str">
            <v>16880011 SGST -Sikkim  Payable</v>
          </cell>
          <cell r="C6408">
            <v>0</v>
          </cell>
          <cell r="D6408">
            <v>0</v>
          </cell>
          <cell r="E6408">
            <v>0</v>
          </cell>
          <cell r="F6408">
            <v>0</v>
          </cell>
          <cell r="G6408">
            <v>0</v>
          </cell>
          <cell r="H6408">
            <v>0</v>
          </cell>
          <cell r="I6408">
            <v>0</v>
          </cell>
          <cell r="J6408">
            <v>0</v>
          </cell>
          <cell r="K6408">
            <v>0</v>
          </cell>
          <cell r="L6408">
            <v>0</v>
          </cell>
          <cell r="M6408">
            <v>0</v>
          </cell>
          <cell r="N6408">
            <v>0</v>
          </cell>
          <cell r="O6408">
            <v>0</v>
          </cell>
          <cell r="P6408">
            <v>0</v>
          </cell>
          <cell r="Q6408">
            <v>0</v>
          </cell>
          <cell r="R6408">
            <v>0</v>
          </cell>
          <cell r="S6408">
            <v>0</v>
          </cell>
          <cell r="T6408">
            <v>0</v>
          </cell>
        </row>
        <row r="6409">
          <cell r="A6409">
            <v>16880012</v>
          </cell>
          <cell r="B6409" t="str">
            <v>16880012 SGST -Arunachal Pradesh  Payable</v>
          </cell>
          <cell r="C6409">
            <v>0</v>
          </cell>
          <cell r="D6409">
            <v>0</v>
          </cell>
          <cell r="E6409">
            <v>0</v>
          </cell>
          <cell r="F6409">
            <v>0</v>
          </cell>
          <cell r="G6409">
            <v>0</v>
          </cell>
          <cell r="H6409">
            <v>0</v>
          </cell>
          <cell r="I6409">
            <v>0</v>
          </cell>
          <cell r="J6409">
            <v>0</v>
          </cell>
          <cell r="K6409">
            <v>0</v>
          </cell>
          <cell r="L6409">
            <v>0</v>
          </cell>
          <cell r="M6409">
            <v>0</v>
          </cell>
          <cell r="N6409">
            <v>0</v>
          </cell>
          <cell r="O6409">
            <v>0</v>
          </cell>
          <cell r="P6409">
            <v>0</v>
          </cell>
          <cell r="Q6409">
            <v>0</v>
          </cell>
          <cell r="R6409">
            <v>0</v>
          </cell>
          <cell r="S6409">
            <v>0</v>
          </cell>
          <cell r="T6409">
            <v>0</v>
          </cell>
        </row>
        <row r="6410">
          <cell r="A6410">
            <v>16880013</v>
          </cell>
          <cell r="B6410" t="str">
            <v>16880013 SGST -Nagaland  Payable</v>
          </cell>
          <cell r="C6410">
            <v>0</v>
          </cell>
          <cell r="D6410">
            <v>0</v>
          </cell>
          <cell r="E6410">
            <v>0</v>
          </cell>
          <cell r="F6410">
            <v>0</v>
          </cell>
          <cell r="G6410">
            <v>0</v>
          </cell>
          <cell r="H6410">
            <v>0</v>
          </cell>
          <cell r="I6410">
            <v>0</v>
          </cell>
          <cell r="J6410">
            <v>0</v>
          </cell>
          <cell r="K6410">
            <v>0</v>
          </cell>
          <cell r="L6410">
            <v>0</v>
          </cell>
          <cell r="M6410">
            <v>0</v>
          </cell>
          <cell r="N6410">
            <v>0</v>
          </cell>
          <cell r="O6410">
            <v>0</v>
          </cell>
          <cell r="P6410">
            <v>0</v>
          </cell>
          <cell r="Q6410">
            <v>0</v>
          </cell>
          <cell r="R6410">
            <v>0</v>
          </cell>
          <cell r="S6410">
            <v>0</v>
          </cell>
          <cell r="T6410">
            <v>0</v>
          </cell>
        </row>
        <row r="6411">
          <cell r="A6411">
            <v>16880014</v>
          </cell>
          <cell r="B6411" t="str">
            <v>16880014 SGST -Manipur  Payable</v>
          </cell>
          <cell r="C6411">
            <v>0</v>
          </cell>
          <cell r="D6411">
            <v>0</v>
          </cell>
          <cell r="E6411">
            <v>0</v>
          </cell>
          <cell r="F6411">
            <v>0</v>
          </cell>
          <cell r="G6411">
            <v>0</v>
          </cell>
          <cell r="H6411">
            <v>0</v>
          </cell>
          <cell r="I6411">
            <v>0</v>
          </cell>
          <cell r="J6411">
            <v>0</v>
          </cell>
          <cell r="K6411">
            <v>0</v>
          </cell>
          <cell r="L6411">
            <v>0</v>
          </cell>
          <cell r="M6411">
            <v>0</v>
          </cell>
          <cell r="N6411">
            <v>0</v>
          </cell>
          <cell r="O6411">
            <v>0</v>
          </cell>
          <cell r="P6411">
            <v>0</v>
          </cell>
          <cell r="Q6411">
            <v>0</v>
          </cell>
          <cell r="R6411">
            <v>0</v>
          </cell>
          <cell r="S6411">
            <v>0</v>
          </cell>
          <cell r="T6411">
            <v>0</v>
          </cell>
        </row>
        <row r="6412">
          <cell r="A6412">
            <v>16880015</v>
          </cell>
          <cell r="B6412" t="str">
            <v>16880015 SGST -Mizoram  Payable</v>
          </cell>
          <cell r="C6412">
            <v>0</v>
          </cell>
          <cell r="D6412">
            <v>0</v>
          </cell>
          <cell r="E6412">
            <v>0</v>
          </cell>
          <cell r="F6412">
            <v>0</v>
          </cell>
          <cell r="G6412">
            <v>0</v>
          </cell>
          <cell r="H6412">
            <v>0</v>
          </cell>
          <cell r="I6412">
            <v>0</v>
          </cell>
          <cell r="J6412">
            <v>0</v>
          </cell>
          <cell r="K6412">
            <v>0</v>
          </cell>
          <cell r="L6412">
            <v>0</v>
          </cell>
          <cell r="M6412">
            <v>0</v>
          </cell>
          <cell r="N6412">
            <v>0</v>
          </cell>
          <cell r="O6412">
            <v>0</v>
          </cell>
          <cell r="P6412">
            <v>0</v>
          </cell>
          <cell r="Q6412">
            <v>0</v>
          </cell>
          <cell r="R6412">
            <v>0</v>
          </cell>
          <cell r="S6412">
            <v>0</v>
          </cell>
          <cell r="T6412">
            <v>0</v>
          </cell>
        </row>
        <row r="6413">
          <cell r="A6413">
            <v>16880016</v>
          </cell>
          <cell r="B6413" t="str">
            <v>16880016 SGST -Tripura  Payable</v>
          </cell>
          <cell r="C6413">
            <v>0</v>
          </cell>
          <cell r="D6413">
            <v>0</v>
          </cell>
          <cell r="E6413">
            <v>0</v>
          </cell>
          <cell r="F6413">
            <v>0</v>
          </cell>
          <cell r="G6413">
            <v>0</v>
          </cell>
          <cell r="H6413">
            <v>0</v>
          </cell>
          <cell r="I6413">
            <v>0</v>
          </cell>
          <cell r="J6413">
            <v>0</v>
          </cell>
          <cell r="K6413">
            <v>0</v>
          </cell>
          <cell r="L6413">
            <v>0</v>
          </cell>
          <cell r="M6413">
            <v>0</v>
          </cell>
          <cell r="N6413">
            <v>0</v>
          </cell>
          <cell r="O6413">
            <v>0</v>
          </cell>
          <cell r="P6413">
            <v>0</v>
          </cell>
          <cell r="Q6413">
            <v>0</v>
          </cell>
          <cell r="R6413">
            <v>0</v>
          </cell>
          <cell r="S6413">
            <v>0</v>
          </cell>
          <cell r="T6413">
            <v>0</v>
          </cell>
        </row>
        <row r="6414">
          <cell r="A6414">
            <v>16880017</v>
          </cell>
          <cell r="B6414" t="str">
            <v>16880017 SGST -Meghalaya  Payable</v>
          </cell>
          <cell r="C6414">
            <v>0</v>
          </cell>
          <cell r="D6414">
            <v>0</v>
          </cell>
          <cell r="E6414">
            <v>0</v>
          </cell>
          <cell r="F6414">
            <v>0</v>
          </cell>
          <cell r="G6414">
            <v>0</v>
          </cell>
          <cell r="H6414">
            <v>0</v>
          </cell>
          <cell r="I6414">
            <v>0</v>
          </cell>
          <cell r="J6414">
            <v>0</v>
          </cell>
          <cell r="K6414">
            <v>0</v>
          </cell>
          <cell r="L6414">
            <v>0</v>
          </cell>
          <cell r="M6414">
            <v>0</v>
          </cell>
          <cell r="N6414">
            <v>0</v>
          </cell>
          <cell r="O6414">
            <v>0</v>
          </cell>
          <cell r="P6414">
            <v>0</v>
          </cell>
          <cell r="Q6414">
            <v>0</v>
          </cell>
          <cell r="R6414">
            <v>0</v>
          </cell>
          <cell r="S6414">
            <v>0</v>
          </cell>
          <cell r="T6414">
            <v>0</v>
          </cell>
        </row>
        <row r="6415">
          <cell r="A6415">
            <v>16880018</v>
          </cell>
          <cell r="B6415" t="str">
            <v>16880018 SGST -Assam  Payable</v>
          </cell>
          <cell r="C6415">
            <v>-90612824.109999999</v>
          </cell>
          <cell r="D6415">
            <v>-5886566.4400000004</v>
          </cell>
          <cell r="E6415">
            <v>-3966499.56</v>
          </cell>
          <cell r="F6415">
            <v>0</v>
          </cell>
          <cell r="G6415">
            <v>-668928.30000000005</v>
          </cell>
          <cell r="H6415">
            <v>0</v>
          </cell>
          <cell r="I6415">
            <v>0</v>
          </cell>
          <cell r="J6415">
            <v>0</v>
          </cell>
          <cell r="K6415">
            <v>0</v>
          </cell>
          <cell r="L6415">
            <v>0</v>
          </cell>
          <cell r="M6415">
            <v>0</v>
          </cell>
          <cell r="N6415">
            <v>0</v>
          </cell>
          <cell r="O6415">
            <v>0</v>
          </cell>
          <cell r="P6415">
            <v>0</v>
          </cell>
          <cell r="Q6415">
            <v>0</v>
          </cell>
          <cell r="R6415">
            <v>0</v>
          </cell>
          <cell r="S6415">
            <v>0</v>
          </cell>
          <cell r="T6415">
            <v>-101134818.41</v>
          </cell>
        </row>
        <row r="6416">
          <cell r="A6416">
            <v>16880019</v>
          </cell>
          <cell r="B6416" t="str">
            <v>16880019 SGST -West Bengal  Payable</v>
          </cell>
          <cell r="C6416">
            <v>-9599296.75</v>
          </cell>
          <cell r="D6416">
            <v>-13514112.16</v>
          </cell>
          <cell r="E6416">
            <v>-11816241.32</v>
          </cell>
          <cell r="F6416">
            <v>-107561.92</v>
          </cell>
          <cell r="G6416">
            <v>0</v>
          </cell>
          <cell r="H6416">
            <v>0</v>
          </cell>
          <cell r="I6416">
            <v>0</v>
          </cell>
          <cell r="J6416">
            <v>0</v>
          </cell>
          <cell r="K6416">
            <v>0</v>
          </cell>
          <cell r="L6416">
            <v>0</v>
          </cell>
          <cell r="M6416">
            <v>0</v>
          </cell>
          <cell r="N6416">
            <v>0</v>
          </cell>
          <cell r="O6416">
            <v>0</v>
          </cell>
          <cell r="P6416">
            <v>0</v>
          </cell>
          <cell r="Q6416">
            <v>0</v>
          </cell>
          <cell r="R6416">
            <v>0</v>
          </cell>
          <cell r="S6416">
            <v>0</v>
          </cell>
          <cell r="T6416">
            <v>-35037212.149999999</v>
          </cell>
        </row>
        <row r="6417">
          <cell r="A6417">
            <v>16880020</v>
          </cell>
          <cell r="B6417" t="str">
            <v>16880020 SGST -JHARKHNAD  Payable</v>
          </cell>
          <cell r="C6417">
            <v>-3556728</v>
          </cell>
          <cell r="D6417">
            <v>-7656570.4000000004</v>
          </cell>
          <cell r="E6417">
            <v>-5461777.2599999998</v>
          </cell>
          <cell r="F6417">
            <v>0</v>
          </cell>
          <cell r="G6417">
            <v>0</v>
          </cell>
          <cell r="H6417">
            <v>0</v>
          </cell>
          <cell r="I6417">
            <v>0</v>
          </cell>
          <cell r="J6417">
            <v>0</v>
          </cell>
          <cell r="K6417">
            <v>0</v>
          </cell>
          <cell r="L6417">
            <v>-2180.6</v>
          </cell>
          <cell r="M6417">
            <v>0</v>
          </cell>
          <cell r="N6417">
            <v>0</v>
          </cell>
          <cell r="O6417">
            <v>0</v>
          </cell>
          <cell r="P6417">
            <v>0</v>
          </cell>
          <cell r="Q6417">
            <v>0</v>
          </cell>
          <cell r="R6417">
            <v>0</v>
          </cell>
          <cell r="S6417">
            <v>0</v>
          </cell>
          <cell r="T6417">
            <v>-16677256.26</v>
          </cell>
        </row>
        <row r="6418">
          <cell r="A6418">
            <v>16880021</v>
          </cell>
          <cell r="B6418" t="str">
            <v>16880021 SGST -Orissa  Payable</v>
          </cell>
          <cell r="C6418">
            <v>-67303</v>
          </cell>
          <cell r="D6418">
            <v>-12003082.65</v>
          </cell>
          <cell r="E6418">
            <v>-6908416.0199999996</v>
          </cell>
          <cell r="F6418">
            <v>0</v>
          </cell>
          <cell r="G6418">
            <v>0</v>
          </cell>
          <cell r="H6418">
            <v>0</v>
          </cell>
          <cell r="I6418">
            <v>0</v>
          </cell>
          <cell r="J6418">
            <v>0</v>
          </cell>
          <cell r="K6418">
            <v>0</v>
          </cell>
          <cell r="L6418">
            <v>0</v>
          </cell>
          <cell r="M6418">
            <v>0</v>
          </cell>
          <cell r="N6418">
            <v>0</v>
          </cell>
          <cell r="O6418">
            <v>0</v>
          </cell>
          <cell r="P6418">
            <v>0</v>
          </cell>
          <cell r="Q6418">
            <v>0</v>
          </cell>
          <cell r="R6418">
            <v>0</v>
          </cell>
          <cell r="S6418">
            <v>0</v>
          </cell>
          <cell r="T6418">
            <v>-18978801.670000002</v>
          </cell>
        </row>
        <row r="6419">
          <cell r="A6419">
            <v>16880022</v>
          </cell>
          <cell r="B6419" t="str">
            <v>16880022 SGST -CHATTISGARH  Payable</v>
          </cell>
          <cell r="C6419">
            <v>-23830706.16</v>
          </cell>
          <cell r="D6419">
            <v>-26234412.899999999</v>
          </cell>
          <cell r="E6419">
            <v>-9551782.1300000008</v>
          </cell>
          <cell r="F6419">
            <v>0</v>
          </cell>
          <cell r="G6419">
            <v>0</v>
          </cell>
          <cell r="H6419">
            <v>0</v>
          </cell>
          <cell r="I6419">
            <v>0</v>
          </cell>
          <cell r="J6419">
            <v>0</v>
          </cell>
          <cell r="K6419">
            <v>0</v>
          </cell>
          <cell r="L6419">
            <v>0</v>
          </cell>
          <cell r="M6419">
            <v>0</v>
          </cell>
          <cell r="N6419">
            <v>0</v>
          </cell>
          <cell r="O6419">
            <v>0</v>
          </cell>
          <cell r="P6419">
            <v>0</v>
          </cell>
          <cell r="Q6419">
            <v>0</v>
          </cell>
          <cell r="R6419">
            <v>0</v>
          </cell>
          <cell r="S6419">
            <v>0</v>
          </cell>
          <cell r="T6419">
            <v>-59616901.189999998</v>
          </cell>
        </row>
        <row r="6420">
          <cell r="A6420">
            <v>16880023</v>
          </cell>
          <cell r="B6420" t="str">
            <v>16880023 SGST -Madhya Pradesh  Payable</v>
          </cell>
          <cell r="C6420">
            <v>-82934306.230000004</v>
          </cell>
          <cell r="D6420">
            <v>-40609372.259999998</v>
          </cell>
          <cell r="E6420">
            <v>-48263781.039999999</v>
          </cell>
          <cell r="F6420">
            <v>0</v>
          </cell>
          <cell r="G6420">
            <v>-535.95000000000005</v>
          </cell>
          <cell r="H6420">
            <v>0</v>
          </cell>
          <cell r="I6420">
            <v>0</v>
          </cell>
          <cell r="J6420">
            <v>0</v>
          </cell>
          <cell r="K6420">
            <v>0</v>
          </cell>
          <cell r="L6420">
            <v>0</v>
          </cell>
          <cell r="M6420">
            <v>-52249782.020000003</v>
          </cell>
          <cell r="N6420">
            <v>0</v>
          </cell>
          <cell r="O6420">
            <v>0</v>
          </cell>
          <cell r="P6420">
            <v>0</v>
          </cell>
          <cell r="Q6420">
            <v>0</v>
          </cell>
          <cell r="R6420">
            <v>0</v>
          </cell>
          <cell r="S6420">
            <v>0</v>
          </cell>
          <cell r="T6420">
            <v>-224057777.5</v>
          </cell>
        </row>
        <row r="6421">
          <cell r="A6421">
            <v>16880024</v>
          </cell>
          <cell r="B6421" t="str">
            <v>16880024 SGST -Gujarat  Payable</v>
          </cell>
          <cell r="C6421">
            <v>-7144092.2199999997</v>
          </cell>
          <cell r="D6421">
            <v>-33797406.189999998</v>
          </cell>
          <cell r="E6421">
            <v>-19512462.960000001</v>
          </cell>
          <cell r="F6421">
            <v>0</v>
          </cell>
          <cell r="G6421">
            <v>0</v>
          </cell>
          <cell r="H6421">
            <v>0</v>
          </cell>
          <cell r="I6421">
            <v>0</v>
          </cell>
          <cell r="J6421">
            <v>0</v>
          </cell>
          <cell r="K6421">
            <v>0</v>
          </cell>
          <cell r="L6421">
            <v>0</v>
          </cell>
          <cell r="M6421">
            <v>0</v>
          </cell>
          <cell r="N6421">
            <v>0</v>
          </cell>
          <cell r="O6421">
            <v>0</v>
          </cell>
          <cell r="P6421">
            <v>0</v>
          </cell>
          <cell r="Q6421">
            <v>0</v>
          </cell>
          <cell r="R6421">
            <v>0</v>
          </cell>
          <cell r="S6421">
            <v>0</v>
          </cell>
          <cell r="T6421">
            <v>-60453961.369999997</v>
          </cell>
        </row>
        <row r="6422">
          <cell r="A6422">
            <v>16880025</v>
          </cell>
          <cell r="B6422" t="str">
            <v>16880025 UGST -Daman und Diu  Payable</v>
          </cell>
          <cell r="C6422">
            <v>0</v>
          </cell>
          <cell r="D6422">
            <v>0</v>
          </cell>
          <cell r="E6422">
            <v>0</v>
          </cell>
          <cell r="F6422">
            <v>0</v>
          </cell>
          <cell r="G6422">
            <v>0</v>
          </cell>
          <cell r="H6422">
            <v>0</v>
          </cell>
          <cell r="I6422">
            <v>0</v>
          </cell>
          <cell r="J6422">
            <v>0</v>
          </cell>
          <cell r="K6422">
            <v>0</v>
          </cell>
          <cell r="L6422">
            <v>0</v>
          </cell>
          <cell r="M6422">
            <v>0</v>
          </cell>
          <cell r="N6422">
            <v>0</v>
          </cell>
          <cell r="O6422">
            <v>0</v>
          </cell>
          <cell r="P6422">
            <v>0</v>
          </cell>
          <cell r="Q6422">
            <v>0</v>
          </cell>
          <cell r="R6422">
            <v>0</v>
          </cell>
          <cell r="S6422">
            <v>0</v>
          </cell>
          <cell r="T6422">
            <v>0</v>
          </cell>
        </row>
        <row r="6423">
          <cell r="A6423">
            <v>16880026</v>
          </cell>
          <cell r="B6423" t="str">
            <v>16880026 UGST -Dadra and Nagar Hav.  Payable</v>
          </cell>
          <cell r="C6423">
            <v>0</v>
          </cell>
          <cell r="D6423">
            <v>0</v>
          </cell>
          <cell r="E6423">
            <v>0</v>
          </cell>
          <cell r="F6423">
            <v>0</v>
          </cell>
          <cell r="G6423">
            <v>0</v>
          </cell>
          <cell r="H6423">
            <v>0</v>
          </cell>
          <cell r="I6423">
            <v>0</v>
          </cell>
          <cell r="J6423">
            <v>0</v>
          </cell>
          <cell r="K6423">
            <v>0</v>
          </cell>
          <cell r="L6423">
            <v>0</v>
          </cell>
          <cell r="M6423">
            <v>0</v>
          </cell>
          <cell r="N6423">
            <v>0</v>
          </cell>
          <cell r="O6423">
            <v>0</v>
          </cell>
          <cell r="P6423">
            <v>0</v>
          </cell>
          <cell r="Q6423">
            <v>0</v>
          </cell>
          <cell r="R6423">
            <v>0</v>
          </cell>
          <cell r="S6423">
            <v>0</v>
          </cell>
          <cell r="T6423">
            <v>0</v>
          </cell>
        </row>
        <row r="6424">
          <cell r="A6424">
            <v>16880027</v>
          </cell>
          <cell r="B6424" t="str">
            <v>16880027 SGST -Maharashtra  Payable</v>
          </cell>
          <cell r="C6424">
            <v>-938211606.45000005</v>
          </cell>
          <cell r="D6424">
            <v>-74188506.930000007</v>
          </cell>
          <cell r="E6424">
            <v>-36613897.619999997</v>
          </cell>
          <cell r="F6424">
            <v>-22138441.390000001</v>
          </cell>
          <cell r="G6424">
            <v>-18248281.969999999</v>
          </cell>
          <cell r="H6424">
            <v>0</v>
          </cell>
          <cell r="I6424">
            <v>0</v>
          </cell>
          <cell r="J6424">
            <v>0</v>
          </cell>
          <cell r="K6424">
            <v>0</v>
          </cell>
          <cell r="L6424">
            <v>-8172095.8399999999</v>
          </cell>
          <cell r="M6424">
            <v>-2705729.96</v>
          </cell>
          <cell r="N6424">
            <v>0</v>
          </cell>
          <cell r="O6424">
            <v>0</v>
          </cell>
          <cell r="P6424">
            <v>0</v>
          </cell>
          <cell r="Q6424">
            <v>0</v>
          </cell>
          <cell r="R6424">
            <v>0</v>
          </cell>
          <cell r="S6424">
            <v>0</v>
          </cell>
          <cell r="T6424">
            <v>-1100278560.1600001</v>
          </cell>
        </row>
        <row r="6425">
          <cell r="A6425">
            <v>16880029</v>
          </cell>
          <cell r="B6425" t="str">
            <v>16880029 SGST -Karnataka  Payable</v>
          </cell>
          <cell r="C6425">
            <v>-35581283.509999998</v>
          </cell>
          <cell r="D6425">
            <v>-33789575.32</v>
          </cell>
          <cell r="E6425">
            <v>-28832418.620000001</v>
          </cell>
          <cell r="F6425">
            <v>0</v>
          </cell>
          <cell r="G6425">
            <v>-120</v>
          </cell>
          <cell r="H6425">
            <v>0</v>
          </cell>
          <cell r="I6425">
            <v>0</v>
          </cell>
          <cell r="J6425">
            <v>0</v>
          </cell>
          <cell r="K6425">
            <v>0</v>
          </cell>
          <cell r="L6425">
            <v>-7966.48</v>
          </cell>
          <cell r="M6425">
            <v>0</v>
          </cell>
          <cell r="N6425">
            <v>0</v>
          </cell>
          <cell r="O6425">
            <v>0</v>
          </cell>
          <cell r="P6425">
            <v>0</v>
          </cell>
          <cell r="Q6425">
            <v>0</v>
          </cell>
          <cell r="R6425">
            <v>0</v>
          </cell>
          <cell r="S6425">
            <v>0</v>
          </cell>
          <cell r="T6425">
            <v>-98211363.930000007</v>
          </cell>
        </row>
        <row r="6426">
          <cell r="A6426">
            <v>16880030</v>
          </cell>
          <cell r="B6426" t="str">
            <v>16880030 SGST -Goa  Payable</v>
          </cell>
          <cell r="C6426">
            <v>0</v>
          </cell>
          <cell r="D6426">
            <v>0</v>
          </cell>
          <cell r="E6426">
            <v>0</v>
          </cell>
          <cell r="F6426">
            <v>0</v>
          </cell>
          <cell r="G6426">
            <v>0</v>
          </cell>
          <cell r="H6426">
            <v>0</v>
          </cell>
          <cell r="I6426">
            <v>0</v>
          </cell>
          <cell r="J6426">
            <v>0</v>
          </cell>
          <cell r="K6426">
            <v>0</v>
          </cell>
          <cell r="L6426">
            <v>0</v>
          </cell>
          <cell r="M6426">
            <v>0</v>
          </cell>
          <cell r="N6426">
            <v>0</v>
          </cell>
          <cell r="O6426">
            <v>0</v>
          </cell>
          <cell r="P6426">
            <v>0</v>
          </cell>
          <cell r="Q6426">
            <v>0</v>
          </cell>
          <cell r="R6426">
            <v>0</v>
          </cell>
          <cell r="S6426">
            <v>0</v>
          </cell>
          <cell r="T6426">
            <v>0</v>
          </cell>
        </row>
        <row r="6427">
          <cell r="A6427">
            <v>16880031</v>
          </cell>
          <cell r="B6427" t="str">
            <v>16880031 UGST -Lakshadweep  Payable</v>
          </cell>
          <cell r="C6427">
            <v>0</v>
          </cell>
          <cell r="D6427">
            <v>0</v>
          </cell>
          <cell r="E6427">
            <v>0</v>
          </cell>
          <cell r="F6427">
            <v>0</v>
          </cell>
          <cell r="G6427">
            <v>0</v>
          </cell>
          <cell r="H6427">
            <v>0</v>
          </cell>
          <cell r="I6427">
            <v>0</v>
          </cell>
          <cell r="J6427">
            <v>0</v>
          </cell>
          <cell r="K6427">
            <v>0</v>
          </cell>
          <cell r="L6427">
            <v>0</v>
          </cell>
          <cell r="M6427">
            <v>0</v>
          </cell>
          <cell r="N6427">
            <v>0</v>
          </cell>
          <cell r="O6427">
            <v>0</v>
          </cell>
          <cell r="P6427">
            <v>0</v>
          </cell>
          <cell r="Q6427">
            <v>0</v>
          </cell>
          <cell r="R6427">
            <v>0</v>
          </cell>
          <cell r="S6427">
            <v>0</v>
          </cell>
          <cell r="T6427">
            <v>0</v>
          </cell>
        </row>
        <row r="6428">
          <cell r="A6428">
            <v>16880032</v>
          </cell>
          <cell r="B6428" t="str">
            <v>16880032 SGST -Kerala  Payable</v>
          </cell>
          <cell r="C6428">
            <v>-83752.44</v>
          </cell>
          <cell r="D6428">
            <v>-8895.18</v>
          </cell>
          <cell r="E6428">
            <v>0</v>
          </cell>
          <cell r="F6428">
            <v>0</v>
          </cell>
          <cell r="G6428">
            <v>0</v>
          </cell>
          <cell r="H6428">
            <v>0</v>
          </cell>
          <cell r="I6428">
            <v>0</v>
          </cell>
          <cell r="J6428">
            <v>0</v>
          </cell>
          <cell r="K6428">
            <v>0</v>
          </cell>
          <cell r="L6428">
            <v>0</v>
          </cell>
          <cell r="M6428">
            <v>0</v>
          </cell>
          <cell r="N6428">
            <v>0</v>
          </cell>
          <cell r="O6428">
            <v>0</v>
          </cell>
          <cell r="P6428">
            <v>0</v>
          </cell>
          <cell r="Q6428">
            <v>0</v>
          </cell>
          <cell r="R6428">
            <v>0</v>
          </cell>
          <cell r="S6428">
            <v>0</v>
          </cell>
          <cell r="T6428">
            <v>-92647.62</v>
          </cell>
        </row>
        <row r="6429">
          <cell r="A6429">
            <v>16880033</v>
          </cell>
          <cell r="B6429" t="str">
            <v>16880033 SGST -Tamil Nadu  Payable</v>
          </cell>
          <cell r="C6429">
            <v>-77681155.900000006</v>
          </cell>
          <cell r="D6429">
            <v>-18886699.210000001</v>
          </cell>
          <cell r="E6429">
            <v>-10027289.82</v>
          </cell>
          <cell r="F6429">
            <v>-245830.35</v>
          </cell>
          <cell r="G6429">
            <v>0</v>
          </cell>
          <cell r="H6429">
            <v>0</v>
          </cell>
          <cell r="I6429">
            <v>0</v>
          </cell>
          <cell r="J6429">
            <v>0</v>
          </cell>
          <cell r="K6429">
            <v>0</v>
          </cell>
          <cell r="L6429">
            <v>0</v>
          </cell>
          <cell r="M6429">
            <v>0</v>
          </cell>
          <cell r="N6429">
            <v>0</v>
          </cell>
          <cell r="O6429">
            <v>0</v>
          </cell>
          <cell r="P6429">
            <v>0</v>
          </cell>
          <cell r="Q6429">
            <v>0</v>
          </cell>
          <cell r="R6429">
            <v>0</v>
          </cell>
          <cell r="S6429">
            <v>0</v>
          </cell>
          <cell r="T6429">
            <v>-106840975.28</v>
          </cell>
        </row>
        <row r="6430">
          <cell r="A6430">
            <v>16880034</v>
          </cell>
          <cell r="B6430" t="str">
            <v>16880034 SGST -Pondicherry  Payable</v>
          </cell>
          <cell r="C6430">
            <v>0</v>
          </cell>
          <cell r="D6430">
            <v>0</v>
          </cell>
          <cell r="E6430">
            <v>0</v>
          </cell>
          <cell r="F6430">
            <v>0</v>
          </cell>
          <cell r="G6430">
            <v>0</v>
          </cell>
          <cell r="H6430">
            <v>0</v>
          </cell>
          <cell r="I6430">
            <v>0</v>
          </cell>
          <cell r="J6430">
            <v>0</v>
          </cell>
          <cell r="K6430">
            <v>0</v>
          </cell>
          <cell r="L6430">
            <v>0</v>
          </cell>
          <cell r="M6430">
            <v>0</v>
          </cell>
          <cell r="N6430">
            <v>0</v>
          </cell>
          <cell r="O6430">
            <v>0</v>
          </cell>
          <cell r="P6430">
            <v>0</v>
          </cell>
          <cell r="Q6430">
            <v>0</v>
          </cell>
          <cell r="R6430">
            <v>0</v>
          </cell>
          <cell r="S6430">
            <v>0</v>
          </cell>
          <cell r="T6430">
            <v>0</v>
          </cell>
        </row>
        <row r="6431">
          <cell r="A6431">
            <v>16880035</v>
          </cell>
          <cell r="B6431" t="str">
            <v>16880035 UGST -Andaman and Nicobar  Payable</v>
          </cell>
          <cell r="C6431">
            <v>0</v>
          </cell>
          <cell r="D6431">
            <v>0</v>
          </cell>
          <cell r="E6431">
            <v>0</v>
          </cell>
          <cell r="F6431">
            <v>0</v>
          </cell>
          <cell r="G6431">
            <v>0</v>
          </cell>
          <cell r="H6431">
            <v>0</v>
          </cell>
          <cell r="I6431">
            <v>0</v>
          </cell>
          <cell r="J6431">
            <v>0</v>
          </cell>
          <cell r="K6431">
            <v>0</v>
          </cell>
          <cell r="L6431">
            <v>0</v>
          </cell>
          <cell r="M6431">
            <v>0</v>
          </cell>
          <cell r="N6431">
            <v>0</v>
          </cell>
          <cell r="O6431">
            <v>0</v>
          </cell>
          <cell r="P6431">
            <v>0</v>
          </cell>
          <cell r="Q6431">
            <v>0</v>
          </cell>
          <cell r="R6431">
            <v>0</v>
          </cell>
          <cell r="S6431">
            <v>0</v>
          </cell>
          <cell r="T6431">
            <v>0</v>
          </cell>
        </row>
        <row r="6432">
          <cell r="A6432">
            <v>16880036</v>
          </cell>
          <cell r="B6432" t="str">
            <v>16880036 SGST -Telangana  Payable</v>
          </cell>
          <cell r="C6432">
            <v>-40207873.990000002</v>
          </cell>
          <cell r="D6432">
            <v>-13460700.85</v>
          </cell>
          <cell r="E6432">
            <v>-7001417.7800000003</v>
          </cell>
          <cell r="F6432">
            <v>0</v>
          </cell>
          <cell r="G6432">
            <v>0</v>
          </cell>
          <cell r="H6432">
            <v>0</v>
          </cell>
          <cell r="I6432">
            <v>0</v>
          </cell>
          <cell r="J6432">
            <v>0</v>
          </cell>
          <cell r="K6432">
            <v>0</v>
          </cell>
          <cell r="L6432">
            <v>-485443.92</v>
          </cell>
          <cell r="M6432">
            <v>0</v>
          </cell>
          <cell r="N6432">
            <v>0</v>
          </cell>
          <cell r="O6432">
            <v>0</v>
          </cell>
          <cell r="P6432">
            <v>0</v>
          </cell>
          <cell r="Q6432">
            <v>0</v>
          </cell>
          <cell r="R6432">
            <v>0</v>
          </cell>
          <cell r="S6432">
            <v>0</v>
          </cell>
          <cell r="T6432">
            <v>-61155436.539999999</v>
          </cell>
        </row>
        <row r="6433">
          <cell r="A6433">
            <v>16880037</v>
          </cell>
          <cell r="B6433" t="str">
            <v>16880037 SGST -Andhra Pradesh  Payable</v>
          </cell>
          <cell r="C6433">
            <v>0</v>
          </cell>
          <cell r="D6433">
            <v>-13262506.02</v>
          </cell>
          <cell r="E6433">
            <v>-7569092.7000000002</v>
          </cell>
          <cell r="F6433">
            <v>0</v>
          </cell>
          <cell r="G6433">
            <v>0</v>
          </cell>
          <cell r="H6433">
            <v>0</v>
          </cell>
          <cell r="I6433">
            <v>0</v>
          </cell>
          <cell r="J6433">
            <v>0</v>
          </cell>
          <cell r="K6433">
            <v>0</v>
          </cell>
          <cell r="L6433">
            <v>0</v>
          </cell>
          <cell r="M6433">
            <v>0</v>
          </cell>
          <cell r="N6433">
            <v>0</v>
          </cell>
          <cell r="O6433">
            <v>0</v>
          </cell>
          <cell r="P6433">
            <v>0</v>
          </cell>
          <cell r="Q6433">
            <v>0</v>
          </cell>
          <cell r="R6433">
            <v>0</v>
          </cell>
          <cell r="S6433">
            <v>0</v>
          </cell>
          <cell r="T6433">
            <v>-20831598.719999999</v>
          </cell>
        </row>
        <row r="6434">
          <cell r="A6434">
            <v>16880060</v>
          </cell>
          <cell r="B6434" t="str">
            <v>5*  SGST AN01 Pay Ar-TCS</v>
          </cell>
          <cell r="C6434">
            <v>342.97</v>
          </cell>
          <cell r="D6434">
            <v>0</v>
          </cell>
          <cell r="E6434">
            <v>0</v>
          </cell>
          <cell r="F6434">
            <v>0</v>
          </cell>
          <cell r="G6434">
            <v>0</v>
          </cell>
          <cell r="H6434">
            <v>0</v>
          </cell>
          <cell r="I6434">
            <v>0</v>
          </cell>
          <cell r="J6434">
            <v>0</v>
          </cell>
          <cell r="K6434">
            <v>0</v>
          </cell>
          <cell r="L6434">
            <v>0</v>
          </cell>
          <cell r="M6434">
            <v>0</v>
          </cell>
          <cell r="N6434">
            <v>0</v>
          </cell>
          <cell r="O6434">
            <v>0</v>
          </cell>
          <cell r="P6434">
            <v>0</v>
          </cell>
          <cell r="Q6434">
            <v>0</v>
          </cell>
          <cell r="R6434">
            <v>0</v>
          </cell>
          <cell r="S6434">
            <v>0</v>
          </cell>
          <cell r="T6434">
            <v>342.97</v>
          </cell>
        </row>
        <row r="6435">
          <cell r="A6435">
            <v>16880061</v>
          </cell>
          <cell r="B6435" t="str">
            <v>5*  SGST PN01 Pay AR-TCS</v>
          </cell>
          <cell r="C6435">
            <v>-340.72</v>
          </cell>
          <cell r="D6435">
            <v>0</v>
          </cell>
          <cell r="E6435">
            <v>0</v>
          </cell>
          <cell r="F6435">
            <v>0</v>
          </cell>
          <cell r="G6435">
            <v>0</v>
          </cell>
          <cell r="H6435">
            <v>0</v>
          </cell>
          <cell r="I6435">
            <v>0</v>
          </cell>
          <cell r="J6435">
            <v>0</v>
          </cell>
          <cell r="K6435">
            <v>0</v>
          </cell>
          <cell r="L6435">
            <v>0</v>
          </cell>
          <cell r="M6435">
            <v>0</v>
          </cell>
          <cell r="N6435">
            <v>0</v>
          </cell>
          <cell r="O6435">
            <v>0</v>
          </cell>
          <cell r="P6435">
            <v>0</v>
          </cell>
          <cell r="Q6435">
            <v>0</v>
          </cell>
          <cell r="R6435">
            <v>0</v>
          </cell>
          <cell r="S6435">
            <v>0</v>
          </cell>
          <cell r="T6435">
            <v>-340.72</v>
          </cell>
        </row>
        <row r="6436">
          <cell r="A6436">
            <v>16880062</v>
          </cell>
          <cell r="B6436" t="str">
            <v>5*  SGST KN01 Pay AR-TCS</v>
          </cell>
          <cell r="C6436">
            <v>88.48</v>
          </cell>
          <cell r="D6436">
            <v>0</v>
          </cell>
          <cell r="E6436">
            <v>0</v>
          </cell>
          <cell r="F6436">
            <v>0</v>
          </cell>
          <cell r="G6436">
            <v>0</v>
          </cell>
          <cell r="H6436">
            <v>0</v>
          </cell>
          <cell r="I6436">
            <v>0</v>
          </cell>
          <cell r="J6436">
            <v>0</v>
          </cell>
          <cell r="K6436">
            <v>0</v>
          </cell>
          <cell r="L6436">
            <v>0</v>
          </cell>
          <cell r="M6436">
            <v>0</v>
          </cell>
          <cell r="N6436">
            <v>0</v>
          </cell>
          <cell r="O6436">
            <v>0</v>
          </cell>
          <cell r="P6436">
            <v>0</v>
          </cell>
          <cell r="Q6436">
            <v>0</v>
          </cell>
          <cell r="R6436">
            <v>0</v>
          </cell>
          <cell r="S6436">
            <v>0</v>
          </cell>
          <cell r="T6436">
            <v>88.48</v>
          </cell>
        </row>
        <row r="6437">
          <cell r="A6437">
            <v>16880101</v>
          </cell>
          <cell r="B6437" t="str">
            <v>16880101 Interest on SGST -Jammu and Kashmir  Paya</v>
          </cell>
          <cell r="C6437">
            <v>176290.1</v>
          </cell>
          <cell r="D6437">
            <v>-147962.93</v>
          </cell>
          <cell r="E6437">
            <v>-2070.52</v>
          </cell>
          <cell r="F6437">
            <v>-5159.1000000000004</v>
          </cell>
          <cell r="G6437">
            <v>-12683</v>
          </cell>
          <cell r="H6437">
            <v>0</v>
          </cell>
          <cell r="I6437">
            <v>0</v>
          </cell>
          <cell r="J6437">
            <v>0</v>
          </cell>
          <cell r="K6437">
            <v>0</v>
          </cell>
          <cell r="L6437">
            <v>-3928.16</v>
          </cell>
          <cell r="M6437">
            <v>-31606.42</v>
          </cell>
          <cell r="N6437">
            <v>0</v>
          </cell>
          <cell r="O6437">
            <v>0</v>
          </cell>
          <cell r="P6437">
            <v>0</v>
          </cell>
          <cell r="Q6437">
            <v>0</v>
          </cell>
          <cell r="R6437">
            <v>0</v>
          </cell>
          <cell r="S6437">
            <v>0</v>
          </cell>
          <cell r="T6437">
            <v>-27120.03</v>
          </cell>
        </row>
        <row r="6438">
          <cell r="A6438">
            <v>16880102</v>
          </cell>
          <cell r="B6438" t="str">
            <v>16880102 Interest on SGST -Himachal Pradesh  Payab</v>
          </cell>
          <cell r="C6438">
            <v>66564.67</v>
          </cell>
          <cell r="D6438">
            <v>-92438.52</v>
          </cell>
          <cell r="E6438">
            <v>-4364.75</v>
          </cell>
          <cell r="F6438">
            <v>-8524.5400000000009</v>
          </cell>
          <cell r="G6438">
            <v>-394</v>
          </cell>
          <cell r="H6438">
            <v>0</v>
          </cell>
          <cell r="I6438">
            <v>0</v>
          </cell>
          <cell r="J6438">
            <v>0</v>
          </cell>
          <cell r="K6438">
            <v>0</v>
          </cell>
          <cell r="L6438">
            <v>-1471.58</v>
          </cell>
          <cell r="M6438">
            <v>-34040.839999999997</v>
          </cell>
          <cell r="N6438">
            <v>0</v>
          </cell>
          <cell r="O6438">
            <v>0</v>
          </cell>
          <cell r="P6438">
            <v>0</v>
          </cell>
          <cell r="Q6438">
            <v>0</v>
          </cell>
          <cell r="R6438">
            <v>0</v>
          </cell>
          <cell r="S6438">
            <v>0</v>
          </cell>
          <cell r="T6438">
            <v>-74669.56</v>
          </cell>
        </row>
        <row r="6439">
          <cell r="A6439">
            <v>16880103</v>
          </cell>
          <cell r="B6439" t="str">
            <v>16880103 Interest on SGST -Punjab  Payable</v>
          </cell>
          <cell r="C6439">
            <v>2910131.38</v>
          </cell>
          <cell r="D6439">
            <v>-870938</v>
          </cell>
          <cell r="E6439">
            <v>-2944537.78</v>
          </cell>
          <cell r="F6439">
            <v>-13969.59</v>
          </cell>
          <cell r="G6439">
            <v>-1132</v>
          </cell>
          <cell r="H6439">
            <v>0</v>
          </cell>
          <cell r="I6439">
            <v>0</v>
          </cell>
          <cell r="J6439">
            <v>0</v>
          </cell>
          <cell r="K6439">
            <v>0</v>
          </cell>
          <cell r="L6439">
            <v>-17491.689999999999</v>
          </cell>
          <cell r="M6439">
            <v>-46364.45</v>
          </cell>
          <cell r="N6439">
            <v>0</v>
          </cell>
          <cell r="O6439">
            <v>0</v>
          </cell>
          <cell r="P6439">
            <v>0</v>
          </cell>
          <cell r="Q6439">
            <v>0</v>
          </cell>
          <cell r="R6439">
            <v>0</v>
          </cell>
          <cell r="S6439">
            <v>0</v>
          </cell>
          <cell r="T6439">
            <v>-984302.13</v>
          </cell>
        </row>
        <row r="6440">
          <cell r="A6440">
            <v>16880104</v>
          </cell>
          <cell r="B6440" t="str">
            <v>5*  Interest on UGST -Chandigarh  Payable</v>
          </cell>
          <cell r="C6440">
            <v>47596.87</v>
          </cell>
          <cell r="D6440">
            <v>-13333.51</v>
          </cell>
          <cell r="E6440">
            <v>-45603.23</v>
          </cell>
          <cell r="F6440">
            <v>-1301.92</v>
          </cell>
          <cell r="G6440">
            <v>-631</v>
          </cell>
          <cell r="H6440">
            <v>0</v>
          </cell>
          <cell r="I6440">
            <v>0</v>
          </cell>
          <cell r="J6440">
            <v>0</v>
          </cell>
          <cell r="K6440">
            <v>0</v>
          </cell>
          <cell r="L6440">
            <v>-1572.31</v>
          </cell>
          <cell r="M6440">
            <v>0</v>
          </cell>
          <cell r="N6440">
            <v>0</v>
          </cell>
          <cell r="O6440">
            <v>0</v>
          </cell>
          <cell r="P6440">
            <v>0</v>
          </cell>
          <cell r="Q6440">
            <v>0</v>
          </cell>
          <cell r="R6440">
            <v>0</v>
          </cell>
          <cell r="S6440">
            <v>0</v>
          </cell>
          <cell r="T6440">
            <v>-14845.1</v>
          </cell>
        </row>
        <row r="6441">
          <cell r="A6441">
            <v>16880105</v>
          </cell>
          <cell r="B6441" t="str">
            <v>16880105 Interest on SGST -Uttarakhand  Payable</v>
          </cell>
          <cell r="C6441">
            <v>646621.16</v>
          </cell>
          <cell r="D6441">
            <v>-884697.12</v>
          </cell>
          <cell r="E6441">
            <v>-12839.76</v>
          </cell>
          <cell r="F6441">
            <v>-49004.47</v>
          </cell>
          <cell r="G6441">
            <v>-2569</v>
          </cell>
          <cell r="H6441">
            <v>0</v>
          </cell>
          <cell r="I6441">
            <v>0</v>
          </cell>
          <cell r="J6441">
            <v>0</v>
          </cell>
          <cell r="K6441">
            <v>0</v>
          </cell>
          <cell r="L6441">
            <v>-281.58999999999997</v>
          </cell>
          <cell r="M6441">
            <v>-3044.64</v>
          </cell>
          <cell r="N6441">
            <v>0</v>
          </cell>
          <cell r="O6441">
            <v>0</v>
          </cell>
          <cell r="P6441">
            <v>0</v>
          </cell>
          <cell r="Q6441">
            <v>0</v>
          </cell>
          <cell r="R6441">
            <v>0</v>
          </cell>
          <cell r="S6441">
            <v>0</v>
          </cell>
          <cell r="T6441">
            <v>-305815.42</v>
          </cell>
        </row>
        <row r="6442">
          <cell r="A6442">
            <v>16880106</v>
          </cell>
          <cell r="B6442" t="str">
            <v>16880106 Interest on SGST -Haryana  Payable</v>
          </cell>
          <cell r="C6442">
            <v>255621.81</v>
          </cell>
          <cell r="D6442">
            <v>-421299.52</v>
          </cell>
          <cell r="E6442">
            <v>-72224.92</v>
          </cell>
          <cell r="F6442">
            <v>8041</v>
          </cell>
          <cell r="G6442">
            <v>-3368</v>
          </cell>
          <cell r="H6442">
            <v>0</v>
          </cell>
          <cell r="I6442">
            <v>0</v>
          </cell>
          <cell r="J6442">
            <v>0</v>
          </cell>
          <cell r="K6442">
            <v>0</v>
          </cell>
          <cell r="L6442">
            <v>-1925.64</v>
          </cell>
          <cell r="M6442">
            <v>-115151.17</v>
          </cell>
          <cell r="N6442">
            <v>0</v>
          </cell>
          <cell r="O6442">
            <v>0</v>
          </cell>
          <cell r="P6442">
            <v>0</v>
          </cell>
          <cell r="Q6442">
            <v>0</v>
          </cell>
          <cell r="R6442">
            <v>0</v>
          </cell>
          <cell r="S6442">
            <v>0</v>
          </cell>
          <cell r="T6442">
            <v>-350306.44</v>
          </cell>
        </row>
        <row r="6443">
          <cell r="A6443">
            <v>16880107</v>
          </cell>
          <cell r="B6443" t="str">
            <v>16880107 Interest on SGST -Delhi  Payable</v>
          </cell>
          <cell r="C6443">
            <v>264875.27</v>
          </cell>
          <cell r="D6443">
            <v>-178082.33</v>
          </cell>
          <cell r="E6443">
            <v>-8425.31</v>
          </cell>
          <cell r="F6443">
            <v>-88117.49</v>
          </cell>
          <cell r="G6443">
            <v>-25073</v>
          </cell>
          <cell r="H6443">
            <v>0</v>
          </cell>
          <cell r="I6443">
            <v>0</v>
          </cell>
          <cell r="J6443">
            <v>0</v>
          </cell>
          <cell r="K6443">
            <v>0</v>
          </cell>
          <cell r="L6443">
            <v>-2957.39</v>
          </cell>
          <cell r="M6443">
            <v>-60325.11</v>
          </cell>
          <cell r="N6443">
            <v>0</v>
          </cell>
          <cell r="O6443">
            <v>0</v>
          </cell>
          <cell r="P6443">
            <v>0</v>
          </cell>
          <cell r="Q6443">
            <v>0</v>
          </cell>
          <cell r="R6443">
            <v>0</v>
          </cell>
          <cell r="S6443">
            <v>0</v>
          </cell>
          <cell r="T6443">
            <v>-98105.36</v>
          </cell>
        </row>
        <row r="6444">
          <cell r="A6444">
            <v>16880108</v>
          </cell>
          <cell r="B6444" t="str">
            <v>16880108 Interest on SGST -Rajasthan  Payable</v>
          </cell>
          <cell r="C6444">
            <v>4012368.1</v>
          </cell>
          <cell r="D6444">
            <v>-2648202.54</v>
          </cell>
          <cell r="E6444">
            <v>-1485002.05</v>
          </cell>
          <cell r="F6444">
            <v>-107319.92</v>
          </cell>
          <cell r="G6444">
            <v>-6645</v>
          </cell>
          <cell r="H6444">
            <v>0</v>
          </cell>
          <cell r="I6444">
            <v>0</v>
          </cell>
          <cell r="J6444">
            <v>0</v>
          </cell>
          <cell r="K6444">
            <v>0</v>
          </cell>
          <cell r="L6444">
            <v>-334667.71999999997</v>
          </cell>
          <cell r="M6444">
            <v>-60064.95</v>
          </cell>
          <cell r="N6444">
            <v>0</v>
          </cell>
          <cell r="O6444">
            <v>0</v>
          </cell>
          <cell r="P6444">
            <v>0</v>
          </cell>
          <cell r="Q6444">
            <v>0</v>
          </cell>
          <cell r="R6444">
            <v>0</v>
          </cell>
          <cell r="S6444">
            <v>0</v>
          </cell>
          <cell r="T6444">
            <v>-629534.07999999996</v>
          </cell>
        </row>
        <row r="6445">
          <cell r="A6445">
            <v>16880109</v>
          </cell>
          <cell r="B6445" t="str">
            <v>16880109 Interest on SGST -UTTAR PARADESH  Payable</v>
          </cell>
          <cell r="C6445">
            <v>7376857.5300000003</v>
          </cell>
          <cell r="D6445">
            <v>-3383269.54</v>
          </cell>
          <cell r="E6445">
            <v>-5515119.9299999997</v>
          </cell>
          <cell r="F6445">
            <v>-6048.51</v>
          </cell>
          <cell r="G6445">
            <v>-18367</v>
          </cell>
          <cell r="H6445">
            <v>0</v>
          </cell>
          <cell r="I6445">
            <v>0</v>
          </cell>
          <cell r="J6445">
            <v>0</v>
          </cell>
          <cell r="K6445">
            <v>0</v>
          </cell>
          <cell r="L6445">
            <v>2587.0500000000002</v>
          </cell>
          <cell r="M6445">
            <v>-48730.26</v>
          </cell>
          <cell r="N6445">
            <v>0</v>
          </cell>
          <cell r="O6445">
            <v>0</v>
          </cell>
          <cell r="P6445">
            <v>0</v>
          </cell>
          <cell r="Q6445">
            <v>0</v>
          </cell>
          <cell r="R6445">
            <v>0</v>
          </cell>
          <cell r="S6445">
            <v>0</v>
          </cell>
          <cell r="T6445">
            <v>-1592090.66</v>
          </cell>
        </row>
        <row r="6446">
          <cell r="A6446">
            <v>16880110</v>
          </cell>
          <cell r="B6446" t="str">
            <v>16880110 Interest on SGST -Bihar  Payable</v>
          </cell>
          <cell r="C6446">
            <v>4252986.3899999997</v>
          </cell>
          <cell r="D6446">
            <v>-3214447.94</v>
          </cell>
          <cell r="E6446">
            <v>-1999998.93</v>
          </cell>
          <cell r="F6446">
            <v>171.11</v>
          </cell>
          <cell r="G6446">
            <v>-988</v>
          </cell>
          <cell r="H6446">
            <v>0</v>
          </cell>
          <cell r="I6446">
            <v>0</v>
          </cell>
          <cell r="J6446">
            <v>0</v>
          </cell>
          <cell r="K6446">
            <v>0</v>
          </cell>
          <cell r="L6446">
            <v>11236.13</v>
          </cell>
          <cell r="M6446">
            <v>-18891.41</v>
          </cell>
          <cell r="N6446">
            <v>0</v>
          </cell>
          <cell r="O6446">
            <v>0</v>
          </cell>
          <cell r="P6446">
            <v>0</v>
          </cell>
          <cell r="Q6446">
            <v>0</v>
          </cell>
          <cell r="R6446">
            <v>0</v>
          </cell>
          <cell r="S6446">
            <v>0</v>
          </cell>
          <cell r="T6446">
            <v>-969932.65</v>
          </cell>
        </row>
        <row r="6447">
          <cell r="A6447">
            <v>16880118</v>
          </cell>
          <cell r="B6447" t="str">
            <v>16880118 Interest on SGST -Assam  Payable</v>
          </cell>
          <cell r="C6447">
            <v>318468.21999999997</v>
          </cell>
          <cell r="D6447">
            <v>-453739.72</v>
          </cell>
          <cell r="E6447">
            <v>-66345.679999999993</v>
          </cell>
          <cell r="F6447">
            <v>-372.08</v>
          </cell>
          <cell r="G6447">
            <v>-5928</v>
          </cell>
          <cell r="H6447">
            <v>0</v>
          </cell>
          <cell r="I6447">
            <v>0</v>
          </cell>
          <cell r="J6447">
            <v>0</v>
          </cell>
          <cell r="K6447">
            <v>0</v>
          </cell>
          <cell r="L6447">
            <v>-2008.07</v>
          </cell>
          <cell r="M6447">
            <v>-45695.91</v>
          </cell>
          <cell r="N6447">
            <v>0</v>
          </cell>
          <cell r="O6447">
            <v>0</v>
          </cell>
          <cell r="P6447">
            <v>0</v>
          </cell>
          <cell r="Q6447">
            <v>0</v>
          </cell>
          <cell r="R6447">
            <v>0</v>
          </cell>
          <cell r="S6447">
            <v>0</v>
          </cell>
          <cell r="T6447">
            <v>-255621.24</v>
          </cell>
        </row>
        <row r="6448">
          <cell r="A6448">
            <v>16880119</v>
          </cell>
          <cell r="B6448" t="str">
            <v>16880119 Interest on SGST -West Bengal  Payable</v>
          </cell>
          <cell r="C6448">
            <v>460542.37</v>
          </cell>
          <cell r="D6448">
            <v>-416970.25</v>
          </cell>
          <cell r="E6448">
            <v>-757878.2</v>
          </cell>
          <cell r="F6448">
            <v>-40989.24</v>
          </cell>
          <cell r="G6448">
            <v>-11901</v>
          </cell>
          <cell r="H6448">
            <v>0</v>
          </cell>
          <cell r="I6448">
            <v>0</v>
          </cell>
          <cell r="J6448">
            <v>0</v>
          </cell>
          <cell r="K6448">
            <v>0</v>
          </cell>
          <cell r="L6448">
            <v>-13668.32</v>
          </cell>
          <cell r="M6448">
            <v>-15944.56</v>
          </cell>
          <cell r="N6448">
            <v>0</v>
          </cell>
          <cell r="O6448">
            <v>0</v>
          </cell>
          <cell r="P6448">
            <v>0</v>
          </cell>
          <cell r="Q6448">
            <v>0</v>
          </cell>
          <cell r="R6448">
            <v>0</v>
          </cell>
          <cell r="S6448">
            <v>0</v>
          </cell>
          <cell r="T6448">
            <v>-796809.2</v>
          </cell>
        </row>
        <row r="6449">
          <cell r="A6449">
            <v>16880120</v>
          </cell>
          <cell r="B6449" t="str">
            <v>16880120 Interest on SGST -JHARKHNAD  Payable</v>
          </cell>
          <cell r="C6449">
            <v>104456.19</v>
          </cell>
          <cell r="D6449">
            <v>-285979.63</v>
          </cell>
          <cell r="E6449">
            <v>-22569.22</v>
          </cell>
          <cell r="F6449">
            <v>77.41</v>
          </cell>
          <cell r="G6449">
            <v>-3361</v>
          </cell>
          <cell r="H6449">
            <v>0</v>
          </cell>
          <cell r="I6449">
            <v>0</v>
          </cell>
          <cell r="J6449">
            <v>0</v>
          </cell>
          <cell r="K6449">
            <v>0</v>
          </cell>
          <cell r="L6449">
            <v>-926.46</v>
          </cell>
          <cell r="M6449">
            <v>-2895.58</v>
          </cell>
          <cell r="N6449">
            <v>0</v>
          </cell>
          <cell r="O6449">
            <v>0</v>
          </cell>
          <cell r="P6449">
            <v>0</v>
          </cell>
          <cell r="Q6449">
            <v>0</v>
          </cell>
          <cell r="R6449">
            <v>0</v>
          </cell>
          <cell r="S6449">
            <v>0</v>
          </cell>
          <cell r="T6449">
            <v>-211198.29</v>
          </cell>
        </row>
        <row r="6450">
          <cell r="A6450">
            <v>16880121</v>
          </cell>
          <cell r="B6450" t="str">
            <v>16880121 Interest on SGST -Orissa  Payable</v>
          </cell>
          <cell r="C6450">
            <v>185345.39</v>
          </cell>
          <cell r="D6450">
            <v>-264760.37</v>
          </cell>
          <cell r="E6450">
            <v>-273621.48</v>
          </cell>
          <cell r="F6450">
            <v>-13205.97</v>
          </cell>
          <cell r="G6450">
            <v>-1201</v>
          </cell>
          <cell r="H6450">
            <v>0</v>
          </cell>
          <cell r="I6450">
            <v>0</v>
          </cell>
          <cell r="J6450">
            <v>0</v>
          </cell>
          <cell r="K6450">
            <v>0</v>
          </cell>
          <cell r="L6450">
            <v>-4719.93</v>
          </cell>
          <cell r="M6450">
            <v>-505.82</v>
          </cell>
          <cell r="N6450">
            <v>0</v>
          </cell>
          <cell r="O6450">
            <v>0</v>
          </cell>
          <cell r="P6450">
            <v>0</v>
          </cell>
          <cell r="Q6450">
            <v>0</v>
          </cell>
          <cell r="R6450">
            <v>0</v>
          </cell>
          <cell r="S6450">
            <v>0</v>
          </cell>
          <cell r="T6450">
            <v>-372669.18</v>
          </cell>
        </row>
        <row r="6451">
          <cell r="A6451">
            <v>16880122</v>
          </cell>
          <cell r="B6451" t="str">
            <v>16880122 Interest on SGST -CHATTISGARH  Payable</v>
          </cell>
          <cell r="C6451">
            <v>1392779.78</v>
          </cell>
          <cell r="D6451">
            <v>-566103.29</v>
          </cell>
          <cell r="E6451">
            <v>-862849.73</v>
          </cell>
          <cell r="F6451">
            <v>-9969.48</v>
          </cell>
          <cell r="G6451">
            <v>-876</v>
          </cell>
          <cell r="H6451">
            <v>0</v>
          </cell>
          <cell r="I6451">
            <v>0</v>
          </cell>
          <cell r="J6451">
            <v>0</v>
          </cell>
          <cell r="K6451">
            <v>0</v>
          </cell>
          <cell r="L6451">
            <v>-3627.15</v>
          </cell>
          <cell r="M6451">
            <v>-12035.94</v>
          </cell>
          <cell r="N6451">
            <v>0</v>
          </cell>
          <cell r="O6451">
            <v>0</v>
          </cell>
          <cell r="P6451">
            <v>0</v>
          </cell>
          <cell r="Q6451">
            <v>0</v>
          </cell>
          <cell r="R6451">
            <v>0</v>
          </cell>
          <cell r="S6451">
            <v>0</v>
          </cell>
          <cell r="T6451">
            <v>-62681.81</v>
          </cell>
        </row>
        <row r="6452">
          <cell r="A6452">
            <v>16880123</v>
          </cell>
          <cell r="B6452" t="str">
            <v>16880123 Interest on SGST -Madhya Pradesh  Payable</v>
          </cell>
          <cell r="C6452">
            <v>5242750.49</v>
          </cell>
          <cell r="D6452">
            <v>-3617660.21</v>
          </cell>
          <cell r="E6452">
            <v>-2669329.4700000002</v>
          </cell>
          <cell r="F6452">
            <v>-23187.33</v>
          </cell>
          <cell r="G6452">
            <v>465434</v>
          </cell>
          <cell r="H6452">
            <v>0</v>
          </cell>
          <cell r="I6452">
            <v>0</v>
          </cell>
          <cell r="J6452">
            <v>0</v>
          </cell>
          <cell r="K6452">
            <v>0</v>
          </cell>
          <cell r="L6452">
            <v>-2913.61</v>
          </cell>
          <cell r="M6452">
            <v>-474053</v>
          </cell>
          <cell r="N6452">
            <v>0</v>
          </cell>
          <cell r="O6452">
            <v>0</v>
          </cell>
          <cell r="P6452">
            <v>0</v>
          </cell>
          <cell r="Q6452">
            <v>0</v>
          </cell>
          <cell r="R6452">
            <v>0</v>
          </cell>
          <cell r="S6452">
            <v>0</v>
          </cell>
          <cell r="T6452">
            <v>-1078959.1299999999</v>
          </cell>
        </row>
        <row r="6453">
          <cell r="A6453">
            <v>16880124</v>
          </cell>
          <cell r="B6453" t="str">
            <v>16880124 Interest on SGST -Gujarat  Payable</v>
          </cell>
          <cell r="C6453">
            <v>5715476.04</v>
          </cell>
          <cell r="D6453">
            <v>-3988911.07</v>
          </cell>
          <cell r="E6453">
            <v>-2145486.1800000002</v>
          </cell>
          <cell r="F6453">
            <v>-1950.57</v>
          </cell>
          <cell r="G6453">
            <v>-51249</v>
          </cell>
          <cell r="H6453">
            <v>0</v>
          </cell>
          <cell r="I6453">
            <v>0</v>
          </cell>
          <cell r="J6453">
            <v>0</v>
          </cell>
          <cell r="K6453">
            <v>0</v>
          </cell>
          <cell r="L6453">
            <v>-4236.41</v>
          </cell>
          <cell r="M6453">
            <v>-49795.76</v>
          </cell>
          <cell r="N6453">
            <v>0</v>
          </cell>
          <cell r="O6453">
            <v>0</v>
          </cell>
          <cell r="P6453">
            <v>0</v>
          </cell>
          <cell r="Q6453">
            <v>0</v>
          </cell>
          <cell r="R6453">
            <v>0</v>
          </cell>
          <cell r="S6453">
            <v>0</v>
          </cell>
          <cell r="T6453">
            <v>-526152.94999999995</v>
          </cell>
        </row>
        <row r="6454">
          <cell r="A6454">
            <v>16880127</v>
          </cell>
          <cell r="B6454" t="str">
            <v>16880127 Interest on SGST -Maharashtra  Payable</v>
          </cell>
          <cell r="C6454">
            <v>9901903.6699999999</v>
          </cell>
          <cell r="D6454">
            <v>-10739817.470000001</v>
          </cell>
          <cell r="E6454">
            <v>-3850956.48</v>
          </cell>
          <cell r="F6454">
            <v>-2823184.4</v>
          </cell>
          <cell r="G6454">
            <v>-1427803.2</v>
          </cell>
          <cell r="H6454">
            <v>0</v>
          </cell>
          <cell r="I6454">
            <v>0</v>
          </cell>
          <cell r="J6454">
            <v>0</v>
          </cell>
          <cell r="K6454">
            <v>0</v>
          </cell>
          <cell r="L6454">
            <v>-417966.81</v>
          </cell>
          <cell r="M6454">
            <v>-291972.34000000003</v>
          </cell>
          <cell r="N6454">
            <v>0</v>
          </cell>
          <cell r="O6454">
            <v>0</v>
          </cell>
          <cell r="P6454">
            <v>0</v>
          </cell>
          <cell r="Q6454">
            <v>0</v>
          </cell>
          <cell r="R6454">
            <v>0</v>
          </cell>
          <cell r="S6454">
            <v>0</v>
          </cell>
          <cell r="T6454">
            <v>-9649797.0299999993</v>
          </cell>
        </row>
        <row r="6455">
          <cell r="A6455">
            <v>16880129</v>
          </cell>
          <cell r="B6455" t="str">
            <v>16880129 Interest on SGST -Karnataka  Payable</v>
          </cell>
          <cell r="C6455">
            <v>2034910.7</v>
          </cell>
          <cell r="D6455">
            <v>-2286579.1800000002</v>
          </cell>
          <cell r="E6455">
            <v>-2034545.84</v>
          </cell>
          <cell r="F6455">
            <v>-192728.33</v>
          </cell>
          <cell r="G6455">
            <v>4708</v>
          </cell>
          <cell r="H6455">
            <v>0</v>
          </cell>
          <cell r="I6455">
            <v>0</v>
          </cell>
          <cell r="J6455">
            <v>0</v>
          </cell>
          <cell r="K6455">
            <v>0</v>
          </cell>
          <cell r="L6455">
            <v>-3042.63</v>
          </cell>
          <cell r="M6455">
            <v>-43805.5</v>
          </cell>
          <cell r="N6455">
            <v>0</v>
          </cell>
          <cell r="O6455">
            <v>0</v>
          </cell>
          <cell r="P6455">
            <v>0</v>
          </cell>
          <cell r="Q6455">
            <v>0</v>
          </cell>
          <cell r="R6455">
            <v>0</v>
          </cell>
          <cell r="S6455">
            <v>0</v>
          </cell>
          <cell r="T6455">
            <v>-2521082.7799999998</v>
          </cell>
        </row>
        <row r="6456">
          <cell r="A6456">
            <v>16880130</v>
          </cell>
          <cell r="B6456" t="str">
            <v>16880130 Interest on SGST -Goa  Payable</v>
          </cell>
          <cell r="C6456">
            <v>67095.210000000006</v>
          </cell>
          <cell r="D6456">
            <v>-10643.43</v>
          </cell>
          <cell r="E6456">
            <v>-561.44000000000005</v>
          </cell>
          <cell r="F6456">
            <v>-81855.05</v>
          </cell>
          <cell r="G6456">
            <v>-858</v>
          </cell>
          <cell r="H6456">
            <v>0</v>
          </cell>
          <cell r="I6456">
            <v>0</v>
          </cell>
          <cell r="J6456">
            <v>0</v>
          </cell>
          <cell r="K6456">
            <v>0</v>
          </cell>
          <cell r="L6456">
            <v>0</v>
          </cell>
          <cell r="M6456">
            <v>-107</v>
          </cell>
          <cell r="N6456">
            <v>0</v>
          </cell>
          <cell r="O6456">
            <v>0</v>
          </cell>
          <cell r="P6456">
            <v>0</v>
          </cell>
          <cell r="Q6456">
            <v>0</v>
          </cell>
          <cell r="R6456">
            <v>0</v>
          </cell>
          <cell r="S6456">
            <v>0</v>
          </cell>
          <cell r="T6456">
            <v>-26929.71</v>
          </cell>
        </row>
        <row r="6457">
          <cell r="A6457">
            <v>16880132</v>
          </cell>
          <cell r="B6457" t="str">
            <v>16880132 Interest on SGST -Kerala  Payable</v>
          </cell>
          <cell r="C6457">
            <v>-202871.18</v>
          </cell>
          <cell r="D6457">
            <v>-41119.72</v>
          </cell>
          <cell r="E6457">
            <v>-580.01</v>
          </cell>
          <cell r="F6457">
            <v>-811.45</v>
          </cell>
          <cell r="G6457">
            <v>-2966</v>
          </cell>
          <cell r="H6457">
            <v>0</v>
          </cell>
          <cell r="I6457">
            <v>0</v>
          </cell>
          <cell r="J6457">
            <v>0</v>
          </cell>
          <cell r="K6457">
            <v>0</v>
          </cell>
          <cell r="L6457">
            <v>-339.04</v>
          </cell>
          <cell r="M6457">
            <v>-33300.58</v>
          </cell>
          <cell r="N6457">
            <v>0</v>
          </cell>
          <cell r="O6457">
            <v>0</v>
          </cell>
          <cell r="P6457">
            <v>0</v>
          </cell>
          <cell r="Q6457">
            <v>0</v>
          </cell>
          <cell r="R6457">
            <v>0</v>
          </cell>
          <cell r="S6457">
            <v>0</v>
          </cell>
          <cell r="T6457">
            <v>-281987.98</v>
          </cell>
        </row>
        <row r="6458">
          <cell r="A6458">
            <v>16880133</v>
          </cell>
          <cell r="B6458" t="str">
            <v>16880133 Interest on SGST -Tamil Nadu  Payable</v>
          </cell>
          <cell r="C6458">
            <v>814773.74</v>
          </cell>
          <cell r="D6458">
            <v>-1331069.6299999999</v>
          </cell>
          <cell r="E6458">
            <v>-1488206.74</v>
          </cell>
          <cell r="F6458">
            <v>-210574</v>
          </cell>
          <cell r="G6458">
            <v>-21106</v>
          </cell>
          <cell r="H6458">
            <v>0</v>
          </cell>
          <cell r="I6458">
            <v>0</v>
          </cell>
          <cell r="J6458">
            <v>0</v>
          </cell>
          <cell r="K6458">
            <v>0</v>
          </cell>
          <cell r="L6458">
            <v>-16686.990000000002</v>
          </cell>
          <cell r="M6458">
            <v>-51140.87</v>
          </cell>
          <cell r="N6458">
            <v>0</v>
          </cell>
          <cell r="O6458">
            <v>0</v>
          </cell>
          <cell r="P6458">
            <v>0</v>
          </cell>
          <cell r="Q6458">
            <v>0</v>
          </cell>
          <cell r="R6458">
            <v>0</v>
          </cell>
          <cell r="S6458">
            <v>0</v>
          </cell>
          <cell r="T6458">
            <v>-2304010.4900000002</v>
          </cell>
        </row>
        <row r="6459">
          <cell r="A6459">
            <v>16880134</v>
          </cell>
          <cell r="B6459" t="str">
            <v>5*  Interest on SGST -Pondicherry  Payable</v>
          </cell>
          <cell r="C6459">
            <v>-7029.5</v>
          </cell>
          <cell r="D6459">
            <v>-9803.73</v>
          </cell>
          <cell r="E6459">
            <v>-300.05</v>
          </cell>
          <cell r="F6459">
            <v>0</v>
          </cell>
          <cell r="G6459">
            <v>-582</v>
          </cell>
          <cell r="H6459">
            <v>0</v>
          </cell>
          <cell r="I6459">
            <v>0</v>
          </cell>
          <cell r="J6459">
            <v>0</v>
          </cell>
          <cell r="K6459">
            <v>0</v>
          </cell>
          <cell r="L6459">
            <v>-32</v>
          </cell>
          <cell r="M6459">
            <v>-1148.04</v>
          </cell>
          <cell r="N6459">
            <v>0</v>
          </cell>
          <cell r="O6459">
            <v>0</v>
          </cell>
          <cell r="P6459">
            <v>0</v>
          </cell>
          <cell r="Q6459">
            <v>0</v>
          </cell>
          <cell r="R6459">
            <v>0</v>
          </cell>
          <cell r="S6459">
            <v>0</v>
          </cell>
          <cell r="T6459">
            <v>-18895.32</v>
          </cell>
        </row>
        <row r="6460">
          <cell r="A6460">
            <v>16880136</v>
          </cell>
          <cell r="B6460" t="str">
            <v>16880136 Interest on SGST -Telangana  Payable</v>
          </cell>
          <cell r="C6460">
            <v>2084149.48</v>
          </cell>
          <cell r="D6460">
            <v>-1792491.3</v>
          </cell>
          <cell r="E6460">
            <v>-676265.72</v>
          </cell>
          <cell r="F6460">
            <v>-33838.720000000001</v>
          </cell>
          <cell r="G6460">
            <v>-12371</v>
          </cell>
          <cell r="H6460">
            <v>0</v>
          </cell>
          <cell r="I6460">
            <v>0</v>
          </cell>
          <cell r="J6460">
            <v>0</v>
          </cell>
          <cell r="K6460">
            <v>0</v>
          </cell>
          <cell r="L6460">
            <v>-44492.42</v>
          </cell>
          <cell r="M6460">
            <v>-34552.639999999999</v>
          </cell>
          <cell r="N6460">
            <v>0</v>
          </cell>
          <cell r="O6460">
            <v>0</v>
          </cell>
          <cell r="P6460">
            <v>0</v>
          </cell>
          <cell r="Q6460">
            <v>0</v>
          </cell>
          <cell r="R6460">
            <v>0</v>
          </cell>
          <cell r="S6460">
            <v>0</v>
          </cell>
          <cell r="T6460">
            <v>-509862.32</v>
          </cell>
        </row>
        <row r="6461">
          <cell r="A6461">
            <v>16880137</v>
          </cell>
          <cell r="B6461" t="str">
            <v>5*  Interest on SGST -An</v>
          </cell>
          <cell r="C6461">
            <v>2667903.69</v>
          </cell>
          <cell r="D6461">
            <v>-2300791.7000000002</v>
          </cell>
          <cell r="E6461">
            <v>-976963.63</v>
          </cell>
          <cell r="F6461">
            <v>-238.01</v>
          </cell>
          <cell r="G6461">
            <v>-9045</v>
          </cell>
          <cell r="H6461">
            <v>0</v>
          </cell>
          <cell r="I6461">
            <v>0</v>
          </cell>
          <cell r="J6461">
            <v>0</v>
          </cell>
          <cell r="K6461">
            <v>0</v>
          </cell>
          <cell r="L6461">
            <v>-2541.27</v>
          </cell>
          <cell r="M6461">
            <v>-56548.08</v>
          </cell>
          <cell r="N6461">
            <v>0</v>
          </cell>
          <cell r="O6461">
            <v>0</v>
          </cell>
          <cell r="P6461">
            <v>0</v>
          </cell>
          <cell r="Q6461">
            <v>0</v>
          </cell>
          <cell r="R6461">
            <v>0</v>
          </cell>
          <cell r="S6461">
            <v>0</v>
          </cell>
          <cell r="T6461">
            <v>-678224</v>
          </cell>
        </row>
        <row r="6462">
          <cell r="A6462">
            <v>16880301</v>
          </cell>
          <cell r="B6462" t="str">
            <v>5*  SGST J&amp;K PayETI-TCS</v>
          </cell>
          <cell r="C6462">
            <v>-668.7</v>
          </cell>
          <cell r="D6462">
            <v>0</v>
          </cell>
          <cell r="E6462">
            <v>0</v>
          </cell>
          <cell r="F6462">
            <v>0</v>
          </cell>
          <cell r="G6462">
            <v>0</v>
          </cell>
          <cell r="H6462">
            <v>0</v>
          </cell>
          <cell r="I6462">
            <v>0</v>
          </cell>
          <cell r="J6462">
            <v>0</v>
          </cell>
          <cell r="K6462">
            <v>0</v>
          </cell>
          <cell r="L6462">
            <v>0</v>
          </cell>
          <cell r="M6462">
            <v>0</v>
          </cell>
          <cell r="N6462">
            <v>0</v>
          </cell>
          <cell r="O6462">
            <v>0</v>
          </cell>
          <cell r="P6462">
            <v>0</v>
          </cell>
          <cell r="Q6462">
            <v>0</v>
          </cell>
          <cell r="R6462">
            <v>0</v>
          </cell>
          <cell r="S6462">
            <v>0</v>
          </cell>
          <cell r="T6462">
            <v>-668.7</v>
          </cell>
        </row>
        <row r="6463">
          <cell r="A6463">
            <v>16880302</v>
          </cell>
          <cell r="B6463" t="str">
            <v>5*  SGST HP PayETI-TCS</v>
          </cell>
          <cell r="C6463">
            <v>-1092.42</v>
          </cell>
          <cell r="D6463">
            <v>0</v>
          </cell>
          <cell r="E6463">
            <v>0</v>
          </cell>
          <cell r="F6463">
            <v>0</v>
          </cell>
          <cell r="G6463">
            <v>0</v>
          </cell>
          <cell r="H6463">
            <v>0</v>
          </cell>
          <cell r="I6463">
            <v>0</v>
          </cell>
          <cell r="J6463">
            <v>0</v>
          </cell>
          <cell r="K6463">
            <v>0</v>
          </cell>
          <cell r="L6463">
            <v>0</v>
          </cell>
          <cell r="M6463">
            <v>0</v>
          </cell>
          <cell r="N6463">
            <v>0</v>
          </cell>
          <cell r="O6463">
            <v>0</v>
          </cell>
          <cell r="P6463">
            <v>0</v>
          </cell>
          <cell r="Q6463">
            <v>0</v>
          </cell>
          <cell r="R6463">
            <v>0</v>
          </cell>
          <cell r="S6463">
            <v>0</v>
          </cell>
          <cell r="T6463">
            <v>-1092.42</v>
          </cell>
        </row>
        <row r="6464">
          <cell r="A6464">
            <v>16880305</v>
          </cell>
          <cell r="B6464" t="str">
            <v>5*  SGST UK PayETI- TCS</v>
          </cell>
          <cell r="C6464">
            <v>-5469.41</v>
          </cell>
          <cell r="D6464">
            <v>0</v>
          </cell>
          <cell r="E6464">
            <v>0</v>
          </cell>
          <cell r="F6464">
            <v>0</v>
          </cell>
          <cell r="G6464">
            <v>0</v>
          </cell>
          <cell r="H6464">
            <v>0</v>
          </cell>
          <cell r="I6464">
            <v>0</v>
          </cell>
          <cell r="J6464">
            <v>0</v>
          </cell>
          <cell r="K6464">
            <v>0</v>
          </cell>
          <cell r="L6464">
            <v>0</v>
          </cell>
          <cell r="M6464">
            <v>0</v>
          </cell>
          <cell r="N6464">
            <v>0</v>
          </cell>
          <cell r="O6464">
            <v>0</v>
          </cell>
          <cell r="P6464">
            <v>0</v>
          </cell>
          <cell r="Q6464">
            <v>0</v>
          </cell>
          <cell r="R6464">
            <v>0</v>
          </cell>
          <cell r="S6464">
            <v>0</v>
          </cell>
          <cell r="T6464">
            <v>-5469.41</v>
          </cell>
        </row>
        <row r="6465">
          <cell r="A6465">
            <v>16880306</v>
          </cell>
          <cell r="B6465" t="str">
            <v>5*  SGST HR01 PayETI-TCS</v>
          </cell>
          <cell r="C6465">
            <v>276.8</v>
          </cell>
          <cell r="D6465">
            <v>0</v>
          </cell>
          <cell r="E6465">
            <v>0</v>
          </cell>
          <cell r="F6465">
            <v>0</v>
          </cell>
          <cell r="G6465">
            <v>0</v>
          </cell>
          <cell r="H6465">
            <v>0</v>
          </cell>
          <cell r="I6465">
            <v>0</v>
          </cell>
          <cell r="J6465">
            <v>0</v>
          </cell>
          <cell r="K6465">
            <v>0</v>
          </cell>
          <cell r="L6465">
            <v>0</v>
          </cell>
          <cell r="M6465">
            <v>0</v>
          </cell>
          <cell r="N6465">
            <v>0</v>
          </cell>
          <cell r="O6465">
            <v>0</v>
          </cell>
          <cell r="P6465">
            <v>0</v>
          </cell>
          <cell r="Q6465">
            <v>0</v>
          </cell>
          <cell r="R6465">
            <v>0</v>
          </cell>
          <cell r="S6465">
            <v>0</v>
          </cell>
          <cell r="T6465">
            <v>276.8</v>
          </cell>
        </row>
        <row r="6466">
          <cell r="A6466">
            <v>16880307</v>
          </cell>
          <cell r="B6466" t="str">
            <v>SGST Delhi  Payable AdventuRush</v>
          </cell>
          <cell r="C6466">
            <v>-919.22</v>
          </cell>
          <cell r="D6466">
            <v>0</v>
          </cell>
          <cell r="E6466">
            <v>0</v>
          </cell>
          <cell r="F6466">
            <v>0</v>
          </cell>
          <cell r="G6466">
            <v>0</v>
          </cell>
          <cell r="H6466">
            <v>0</v>
          </cell>
          <cell r="I6466">
            <v>0</v>
          </cell>
          <cell r="J6466">
            <v>0</v>
          </cell>
          <cell r="K6466">
            <v>0</v>
          </cell>
          <cell r="L6466">
            <v>0</v>
          </cell>
          <cell r="M6466">
            <v>0</v>
          </cell>
          <cell r="N6466">
            <v>0</v>
          </cell>
          <cell r="O6466">
            <v>0</v>
          </cell>
          <cell r="P6466">
            <v>0</v>
          </cell>
          <cell r="Q6466">
            <v>0</v>
          </cell>
          <cell r="R6466">
            <v>0</v>
          </cell>
          <cell r="S6466">
            <v>0</v>
          </cell>
          <cell r="T6466">
            <v>-919.22</v>
          </cell>
        </row>
        <row r="6467">
          <cell r="A6467">
            <v>16880308</v>
          </cell>
          <cell r="B6467" t="str">
            <v>5*  SGST RJ Pay ETI- TCS</v>
          </cell>
          <cell r="C6467">
            <v>106.66</v>
          </cell>
          <cell r="D6467">
            <v>0</v>
          </cell>
          <cell r="E6467">
            <v>0</v>
          </cell>
          <cell r="F6467">
            <v>0</v>
          </cell>
          <cell r="G6467">
            <v>0</v>
          </cell>
          <cell r="H6467">
            <v>0</v>
          </cell>
          <cell r="I6467">
            <v>0</v>
          </cell>
          <cell r="J6467">
            <v>0</v>
          </cell>
          <cell r="K6467">
            <v>0</v>
          </cell>
          <cell r="L6467">
            <v>0</v>
          </cell>
          <cell r="M6467">
            <v>0</v>
          </cell>
          <cell r="N6467">
            <v>0</v>
          </cell>
          <cell r="O6467">
            <v>0</v>
          </cell>
          <cell r="P6467">
            <v>0</v>
          </cell>
          <cell r="Q6467">
            <v>0</v>
          </cell>
          <cell r="R6467">
            <v>0</v>
          </cell>
          <cell r="S6467">
            <v>0</v>
          </cell>
          <cell r="T6467">
            <v>106.66</v>
          </cell>
        </row>
        <row r="6468">
          <cell r="A6468">
            <v>16880309</v>
          </cell>
          <cell r="B6468" t="str">
            <v>5*  SGST Kerela Payable</v>
          </cell>
          <cell r="C6468">
            <v>-965</v>
          </cell>
          <cell r="D6468">
            <v>0</v>
          </cell>
          <cell r="E6468">
            <v>0</v>
          </cell>
          <cell r="F6468">
            <v>0</v>
          </cell>
          <cell r="G6468">
            <v>0</v>
          </cell>
          <cell r="H6468">
            <v>0</v>
          </cell>
          <cell r="I6468">
            <v>0</v>
          </cell>
          <cell r="J6468">
            <v>0</v>
          </cell>
          <cell r="K6468">
            <v>0</v>
          </cell>
          <cell r="L6468">
            <v>0</v>
          </cell>
          <cell r="M6468">
            <v>0</v>
          </cell>
          <cell r="N6468">
            <v>0</v>
          </cell>
          <cell r="O6468">
            <v>0</v>
          </cell>
          <cell r="P6468">
            <v>0</v>
          </cell>
          <cell r="Q6468">
            <v>0</v>
          </cell>
          <cell r="R6468">
            <v>0</v>
          </cell>
          <cell r="S6468">
            <v>0</v>
          </cell>
          <cell r="T6468">
            <v>-965</v>
          </cell>
        </row>
        <row r="6469">
          <cell r="A6469">
            <v>16880310</v>
          </cell>
          <cell r="B6469" t="str">
            <v>5*  SGST Assam Payable A</v>
          </cell>
          <cell r="C6469">
            <v>-381</v>
          </cell>
          <cell r="D6469">
            <v>0</v>
          </cell>
          <cell r="E6469">
            <v>0</v>
          </cell>
          <cell r="F6469">
            <v>0</v>
          </cell>
          <cell r="G6469">
            <v>0</v>
          </cell>
          <cell r="H6469">
            <v>0</v>
          </cell>
          <cell r="I6469">
            <v>0</v>
          </cell>
          <cell r="J6469">
            <v>0</v>
          </cell>
          <cell r="K6469">
            <v>0</v>
          </cell>
          <cell r="L6469">
            <v>0</v>
          </cell>
          <cell r="M6469">
            <v>0</v>
          </cell>
          <cell r="N6469">
            <v>0</v>
          </cell>
          <cell r="O6469">
            <v>0</v>
          </cell>
          <cell r="P6469">
            <v>0</v>
          </cell>
          <cell r="Q6469">
            <v>0</v>
          </cell>
          <cell r="R6469">
            <v>0</v>
          </cell>
          <cell r="S6469">
            <v>0</v>
          </cell>
          <cell r="T6469">
            <v>-381</v>
          </cell>
        </row>
        <row r="6470">
          <cell r="A6470">
            <v>16880327</v>
          </cell>
          <cell r="B6470" t="str">
            <v>SGST MH Payable AdventuRush</v>
          </cell>
          <cell r="C6470">
            <v>1352.62</v>
          </cell>
          <cell r="D6470">
            <v>0</v>
          </cell>
          <cell r="E6470">
            <v>0</v>
          </cell>
          <cell r="F6470">
            <v>0</v>
          </cell>
          <cell r="G6470">
            <v>0</v>
          </cell>
          <cell r="H6470">
            <v>0</v>
          </cell>
          <cell r="I6470">
            <v>0</v>
          </cell>
          <cell r="J6470">
            <v>0</v>
          </cell>
          <cell r="K6470">
            <v>0</v>
          </cell>
          <cell r="L6470">
            <v>0</v>
          </cell>
          <cell r="M6470">
            <v>0</v>
          </cell>
          <cell r="N6470">
            <v>0</v>
          </cell>
          <cell r="O6470">
            <v>0</v>
          </cell>
          <cell r="P6470">
            <v>0</v>
          </cell>
          <cell r="Q6470">
            <v>0</v>
          </cell>
          <cell r="R6470">
            <v>0</v>
          </cell>
          <cell r="S6470">
            <v>0</v>
          </cell>
          <cell r="T6470">
            <v>1352.62</v>
          </cell>
        </row>
        <row r="6471">
          <cell r="A6471">
            <v>556</v>
          </cell>
          <cell r="B6471" t="str">
            <v>556 6*  IGST Payable</v>
          </cell>
          <cell r="C6471">
            <v>-16300549185.33</v>
          </cell>
          <cell r="D6471">
            <v>-1167731489.8599999</v>
          </cell>
          <cell r="E6471">
            <v>-985538352.05999994</v>
          </cell>
          <cell r="F6471">
            <v>-67130273.390000001</v>
          </cell>
          <cell r="G6471">
            <v>-408219001.00999999</v>
          </cell>
          <cell r="H6471">
            <v>0</v>
          </cell>
          <cell r="I6471">
            <v>0</v>
          </cell>
          <cell r="J6471">
            <v>0</v>
          </cell>
          <cell r="K6471">
            <v>0</v>
          </cell>
          <cell r="L6471">
            <v>-3477648.88</v>
          </cell>
          <cell r="M6471">
            <v>-53428650.359999999</v>
          </cell>
          <cell r="N6471">
            <v>0</v>
          </cell>
          <cell r="O6471">
            <v>0</v>
          </cell>
          <cell r="P6471">
            <v>0</v>
          </cell>
          <cell r="Q6471">
            <v>0</v>
          </cell>
          <cell r="R6471">
            <v>0</v>
          </cell>
          <cell r="S6471">
            <v>0</v>
          </cell>
          <cell r="T6471">
            <v>-18986074600.889999</v>
          </cell>
        </row>
        <row r="6472">
          <cell r="A6472">
            <v>16890001</v>
          </cell>
          <cell r="B6472" t="str">
            <v>16890001 IGST -Jammu and Kashmir  Payable</v>
          </cell>
          <cell r="C6472">
            <v>0</v>
          </cell>
          <cell r="D6472">
            <v>-1409679.26</v>
          </cell>
          <cell r="E6472">
            <v>0</v>
          </cell>
          <cell r="F6472">
            <v>0</v>
          </cell>
          <cell r="G6472">
            <v>0</v>
          </cell>
          <cell r="H6472">
            <v>0</v>
          </cell>
          <cell r="I6472">
            <v>0</v>
          </cell>
          <cell r="J6472">
            <v>0</v>
          </cell>
          <cell r="K6472">
            <v>0</v>
          </cell>
          <cell r="L6472">
            <v>0</v>
          </cell>
          <cell r="M6472">
            <v>0</v>
          </cell>
          <cell r="N6472">
            <v>0</v>
          </cell>
          <cell r="O6472">
            <v>0</v>
          </cell>
          <cell r="P6472">
            <v>0</v>
          </cell>
          <cell r="Q6472">
            <v>0</v>
          </cell>
          <cell r="R6472">
            <v>0</v>
          </cell>
          <cell r="S6472">
            <v>0</v>
          </cell>
          <cell r="T6472">
            <v>-1409679.26</v>
          </cell>
        </row>
        <row r="6473">
          <cell r="A6473">
            <v>16890002</v>
          </cell>
          <cell r="B6473" t="str">
            <v>16890002 IGST -Himachal Pradesh  Payable</v>
          </cell>
          <cell r="C6473">
            <v>0</v>
          </cell>
          <cell r="D6473">
            <v>0</v>
          </cell>
          <cell r="E6473">
            <v>0</v>
          </cell>
          <cell r="F6473">
            <v>0</v>
          </cell>
          <cell r="G6473">
            <v>0</v>
          </cell>
          <cell r="H6473">
            <v>0</v>
          </cell>
          <cell r="I6473">
            <v>0</v>
          </cell>
          <cell r="J6473">
            <v>0</v>
          </cell>
          <cell r="K6473">
            <v>0</v>
          </cell>
          <cell r="L6473">
            <v>0</v>
          </cell>
          <cell r="M6473">
            <v>0</v>
          </cell>
          <cell r="N6473">
            <v>0</v>
          </cell>
          <cell r="O6473">
            <v>0</v>
          </cell>
          <cell r="P6473">
            <v>0</v>
          </cell>
          <cell r="Q6473">
            <v>0</v>
          </cell>
          <cell r="R6473">
            <v>0</v>
          </cell>
          <cell r="S6473">
            <v>0</v>
          </cell>
          <cell r="T6473">
            <v>0</v>
          </cell>
        </row>
        <row r="6474">
          <cell r="A6474">
            <v>16890003</v>
          </cell>
          <cell r="B6474" t="str">
            <v>16890003 IGST -Punjab  Payable</v>
          </cell>
          <cell r="C6474">
            <v>0</v>
          </cell>
          <cell r="D6474">
            <v>-39393063.990000002</v>
          </cell>
          <cell r="E6474">
            <v>-935220759.96000004</v>
          </cell>
          <cell r="F6474">
            <v>0</v>
          </cell>
          <cell r="G6474">
            <v>0</v>
          </cell>
          <cell r="H6474">
            <v>0</v>
          </cell>
          <cell r="I6474">
            <v>0</v>
          </cell>
          <cell r="J6474">
            <v>0</v>
          </cell>
          <cell r="K6474">
            <v>0</v>
          </cell>
          <cell r="L6474">
            <v>-95404.14</v>
          </cell>
          <cell r="M6474">
            <v>0</v>
          </cell>
          <cell r="N6474">
            <v>0</v>
          </cell>
          <cell r="O6474">
            <v>0</v>
          </cell>
          <cell r="P6474">
            <v>0</v>
          </cell>
          <cell r="Q6474">
            <v>0</v>
          </cell>
          <cell r="R6474">
            <v>0</v>
          </cell>
          <cell r="S6474">
            <v>0</v>
          </cell>
          <cell r="T6474">
            <v>-974709228.09000003</v>
          </cell>
        </row>
        <row r="6475">
          <cell r="A6475">
            <v>16890004</v>
          </cell>
          <cell r="B6475" t="str">
            <v>16890004 IGST -Chandigarh  Payable</v>
          </cell>
          <cell r="C6475">
            <v>-380391.53</v>
          </cell>
          <cell r="D6475">
            <v>0</v>
          </cell>
          <cell r="E6475">
            <v>0</v>
          </cell>
          <cell r="F6475">
            <v>0</v>
          </cell>
          <cell r="G6475">
            <v>0</v>
          </cell>
          <cell r="H6475">
            <v>0</v>
          </cell>
          <cell r="I6475">
            <v>0</v>
          </cell>
          <cell r="J6475">
            <v>0</v>
          </cell>
          <cell r="K6475">
            <v>0</v>
          </cell>
          <cell r="L6475">
            <v>0</v>
          </cell>
          <cell r="M6475">
            <v>0</v>
          </cell>
          <cell r="N6475">
            <v>0</v>
          </cell>
          <cell r="O6475">
            <v>0</v>
          </cell>
          <cell r="P6475">
            <v>0</v>
          </cell>
          <cell r="Q6475">
            <v>0</v>
          </cell>
          <cell r="R6475">
            <v>0</v>
          </cell>
          <cell r="S6475">
            <v>0</v>
          </cell>
          <cell r="T6475">
            <v>-380391.53</v>
          </cell>
        </row>
        <row r="6476">
          <cell r="A6476">
            <v>16890005</v>
          </cell>
          <cell r="B6476" t="str">
            <v>16890005 IGST -Uttarakhand  Payable</v>
          </cell>
          <cell r="C6476">
            <v>-1114739284.21</v>
          </cell>
          <cell r="D6476">
            <v>-198080815.31999999</v>
          </cell>
          <cell r="E6476">
            <v>-197160</v>
          </cell>
          <cell r="F6476">
            <v>0</v>
          </cell>
          <cell r="G6476">
            <v>0</v>
          </cell>
          <cell r="H6476">
            <v>0</v>
          </cell>
          <cell r="I6476">
            <v>0</v>
          </cell>
          <cell r="J6476">
            <v>0</v>
          </cell>
          <cell r="K6476">
            <v>0</v>
          </cell>
          <cell r="L6476">
            <v>0</v>
          </cell>
          <cell r="M6476">
            <v>0</v>
          </cell>
          <cell r="N6476">
            <v>0</v>
          </cell>
          <cell r="O6476">
            <v>0</v>
          </cell>
          <cell r="P6476">
            <v>0</v>
          </cell>
          <cell r="Q6476">
            <v>0</v>
          </cell>
          <cell r="R6476">
            <v>0</v>
          </cell>
          <cell r="S6476">
            <v>0</v>
          </cell>
          <cell r="T6476">
            <v>-1313017259.53</v>
          </cell>
        </row>
        <row r="6477">
          <cell r="A6477">
            <v>16890006</v>
          </cell>
          <cell r="B6477" t="str">
            <v>16890006 IGST -Haryana  Payable</v>
          </cell>
          <cell r="C6477">
            <v>-181371308.83000001</v>
          </cell>
          <cell r="D6477">
            <v>-12821138.560000001</v>
          </cell>
          <cell r="E6477">
            <v>-127882.08</v>
          </cell>
          <cell r="F6477">
            <v>0</v>
          </cell>
          <cell r="G6477">
            <v>-21174459.32</v>
          </cell>
          <cell r="H6477">
            <v>0</v>
          </cell>
          <cell r="I6477">
            <v>0</v>
          </cell>
          <cell r="J6477">
            <v>0</v>
          </cell>
          <cell r="K6477">
            <v>0</v>
          </cell>
          <cell r="L6477">
            <v>0</v>
          </cell>
          <cell r="M6477">
            <v>0</v>
          </cell>
          <cell r="N6477">
            <v>0</v>
          </cell>
          <cell r="O6477">
            <v>0</v>
          </cell>
          <cell r="P6477">
            <v>0</v>
          </cell>
          <cell r="Q6477">
            <v>0</v>
          </cell>
          <cell r="R6477">
            <v>0</v>
          </cell>
          <cell r="S6477">
            <v>0</v>
          </cell>
          <cell r="T6477">
            <v>-215494788.78999999</v>
          </cell>
        </row>
        <row r="6478">
          <cell r="A6478">
            <v>16890007</v>
          </cell>
          <cell r="B6478" t="str">
            <v>16890007 IGST -Delhi  Payable</v>
          </cell>
          <cell r="C6478">
            <v>-27466061.449999999</v>
          </cell>
          <cell r="D6478">
            <v>0</v>
          </cell>
          <cell r="E6478">
            <v>0</v>
          </cell>
          <cell r="F6478">
            <v>-304560</v>
          </cell>
          <cell r="G6478">
            <v>-2037.25</v>
          </cell>
          <cell r="H6478">
            <v>0</v>
          </cell>
          <cell r="I6478">
            <v>0</v>
          </cell>
          <cell r="J6478">
            <v>0</v>
          </cell>
          <cell r="K6478">
            <v>0</v>
          </cell>
          <cell r="L6478">
            <v>0</v>
          </cell>
          <cell r="M6478">
            <v>0</v>
          </cell>
          <cell r="N6478">
            <v>0</v>
          </cell>
          <cell r="O6478">
            <v>0</v>
          </cell>
          <cell r="P6478">
            <v>0</v>
          </cell>
          <cell r="Q6478">
            <v>0</v>
          </cell>
          <cell r="R6478">
            <v>0</v>
          </cell>
          <cell r="S6478">
            <v>0</v>
          </cell>
          <cell r="T6478">
            <v>-27772658.699999999</v>
          </cell>
        </row>
        <row r="6479">
          <cell r="A6479">
            <v>16890008</v>
          </cell>
          <cell r="B6479" t="str">
            <v>16890008 IGST -Rajasthan  Payable</v>
          </cell>
          <cell r="C6479">
            <v>-214511740.06999999</v>
          </cell>
          <cell r="D6479">
            <v>-69483877.079999998</v>
          </cell>
          <cell r="E6479">
            <v>-47773.08</v>
          </cell>
          <cell r="F6479">
            <v>0</v>
          </cell>
          <cell r="G6479">
            <v>0</v>
          </cell>
          <cell r="H6479">
            <v>0</v>
          </cell>
          <cell r="I6479">
            <v>0</v>
          </cell>
          <cell r="J6479">
            <v>0</v>
          </cell>
          <cell r="K6479">
            <v>0</v>
          </cell>
          <cell r="L6479">
            <v>-403463.72</v>
          </cell>
          <cell r="M6479">
            <v>0</v>
          </cell>
          <cell r="N6479">
            <v>0</v>
          </cell>
          <cell r="O6479">
            <v>0</v>
          </cell>
          <cell r="P6479">
            <v>0</v>
          </cell>
          <cell r="Q6479">
            <v>0</v>
          </cell>
          <cell r="R6479">
            <v>0</v>
          </cell>
          <cell r="S6479">
            <v>0</v>
          </cell>
          <cell r="T6479">
            <v>-284446853.94999999</v>
          </cell>
        </row>
        <row r="6480">
          <cell r="A6480">
            <v>16890009</v>
          </cell>
          <cell r="B6480" t="str">
            <v>16890009 IGST -UTTAR PARADESH  Payable</v>
          </cell>
          <cell r="C6480">
            <v>-36289460.670000002</v>
          </cell>
          <cell r="D6480">
            <v>-2587062.75</v>
          </cell>
          <cell r="E6480">
            <v>-3200662.53</v>
          </cell>
          <cell r="F6480">
            <v>0</v>
          </cell>
          <cell r="G6480">
            <v>0</v>
          </cell>
          <cell r="H6480">
            <v>0</v>
          </cell>
          <cell r="I6480">
            <v>0</v>
          </cell>
          <cell r="J6480">
            <v>0</v>
          </cell>
          <cell r="K6480">
            <v>0</v>
          </cell>
          <cell r="L6480">
            <v>0</v>
          </cell>
          <cell r="M6480">
            <v>0</v>
          </cell>
          <cell r="N6480">
            <v>0</v>
          </cell>
          <cell r="O6480">
            <v>0</v>
          </cell>
          <cell r="P6480">
            <v>0</v>
          </cell>
          <cell r="Q6480">
            <v>0</v>
          </cell>
          <cell r="R6480">
            <v>0</v>
          </cell>
          <cell r="S6480">
            <v>0</v>
          </cell>
          <cell r="T6480">
            <v>-42077185.950000003</v>
          </cell>
        </row>
        <row r="6481">
          <cell r="A6481">
            <v>16890010</v>
          </cell>
          <cell r="B6481" t="str">
            <v>16890010 IGST -Bihar  Payable</v>
          </cell>
          <cell r="C6481">
            <v>-49672870.060000002</v>
          </cell>
          <cell r="D6481">
            <v>-1760186.16</v>
          </cell>
          <cell r="E6481">
            <v>-632660.88</v>
          </cell>
          <cell r="F6481">
            <v>0</v>
          </cell>
          <cell r="G6481">
            <v>-706341.6</v>
          </cell>
          <cell r="H6481">
            <v>0</v>
          </cell>
          <cell r="I6481">
            <v>0</v>
          </cell>
          <cell r="J6481">
            <v>0</v>
          </cell>
          <cell r="K6481">
            <v>0</v>
          </cell>
          <cell r="L6481">
            <v>0</v>
          </cell>
          <cell r="M6481">
            <v>0</v>
          </cell>
          <cell r="N6481">
            <v>0</v>
          </cell>
          <cell r="O6481">
            <v>0</v>
          </cell>
          <cell r="P6481">
            <v>0</v>
          </cell>
          <cell r="Q6481">
            <v>0</v>
          </cell>
          <cell r="R6481">
            <v>0</v>
          </cell>
          <cell r="S6481">
            <v>0</v>
          </cell>
          <cell r="T6481">
            <v>-52772058.700000003</v>
          </cell>
        </row>
        <row r="6482">
          <cell r="A6482">
            <v>16890011</v>
          </cell>
          <cell r="B6482" t="str">
            <v>16890011 IGST -Sikkim  Payable</v>
          </cell>
          <cell r="C6482">
            <v>0</v>
          </cell>
          <cell r="D6482">
            <v>0</v>
          </cell>
          <cell r="E6482">
            <v>0</v>
          </cell>
          <cell r="F6482">
            <v>0</v>
          </cell>
          <cell r="G6482">
            <v>0</v>
          </cell>
          <cell r="H6482">
            <v>0</v>
          </cell>
          <cell r="I6482">
            <v>0</v>
          </cell>
          <cell r="J6482">
            <v>0</v>
          </cell>
          <cell r="K6482">
            <v>0</v>
          </cell>
          <cell r="L6482">
            <v>0</v>
          </cell>
          <cell r="M6482">
            <v>0</v>
          </cell>
          <cell r="N6482">
            <v>0</v>
          </cell>
          <cell r="O6482">
            <v>0</v>
          </cell>
          <cell r="P6482">
            <v>0</v>
          </cell>
          <cell r="Q6482">
            <v>0</v>
          </cell>
          <cell r="R6482">
            <v>0</v>
          </cell>
          <cell r="S6482">
            <v>0</v>
          </cell>
          <cell r="T6482">
            <v>0</v>
          </cell>
        </row>
        <row r="6483">
          <cell r="A6483">
            <v>16890012</v>
          </cell>
          <cell r="B6483" t="str">
            <v>16890012 IGST -Arunachal Pradesh  Payable</v>
          </cell>
          <cell r="C6483">
            <v>0</v>
          </cell>
          <cell r="D6483">
            <v>0</v>
          </cell>
          <cell r="E6483">
            <v>0</v>
          </cell>
          <cell r="F6483">
            <v>0</v>
          </cell>
          <cell r="G6483">
            <v>0</v>
          </cell>
          <cell r="H6483">
            <v>0</v>
          </cell>
          <cell r="I6483">
            <v>0</v>
          </cell>
          <cell r="J6483">
            <v>0</v>
          </cell>
          <cell r="K6483">
            <v>0</v>
          </cell>
          <cell r="L6483">
            <v>0</v>
          </cell>
          <cell r="M6483">
            <v>0</v>
          </cell>
          <cell r="N6483">
            <v>0</v>
          </cell>
          <cell r="O6483">
            <v>0</v>
          </cell>
          <cell r="P6483">
            <v>0</v>
          </cell>
          <cell r="Q6483">
            <v>0</v>
          </cell>
          <cell r="R6483">
            <v>0</v>
          </cell>
          <cell r="S6483">
            <v>0</v>
          </cell>
          <cell r="T6483">
            <v>0</v>
          </cell>
        </row>
        <row r="6484">
          <cell r="A6484">
            <v>16890013</v>
          </cell>
          <cell r="B6484" t="str">
            <v>16890013 IGST -Nagaland  Payable</v>
          </cell>
          <cell r="C6484">
            <v>0</v>
          </cell>
          <cell r="D6484">
            <v>0</v>
          </cell>
          <cell r="E6484">
            <v>0</v>
          </cell>
          <cell r="F6484">
            <v>0</v>
          </cell>
          <cell r="G6484">
            <v>0</v>
          </cell>
          <cell r="H6484">
            <v>0</v>
          </cell>
          <cell r="I6484">
            <v>0</v>
          </cell>
          <cell r="J6484">
            <v>0</v>
          </cell>
          <cell r="K6484">
            <v>0</v>
          </cell>
          <cell r="L6484">
            <v>0</v>
          </cell>
          <cell r="M6484">
            <v>0</v>
          </cell>
          <cell r="N6484">
            <v>0</v>
          </cell>
          <cell r="O6484">
            <v>0</v>
          </cell>
          <cell r="P6484">
            <v>0</v>
          </cell>
          <cell r="Q6484">
            <v>0</v>
          </cell>
          <cell r="R6484">
            <v>0</v>
          </cell>
          <cell r="S6484">
            <v>0</v>
          </cell>
          <cell r="T6484">
            <v>0</v>
          </cell>
        </row>
        <row r="6485">
          <cell r="A6485">
            <v>16890014</v>
          </cell>
          <cell r="B6485" t="str">
            <v>16890014 IGST -Manipur  Payable</v>
          </cell>
          <cell r="C6485">
            <v>0</v>
          </cell>
          <cell r="D6485">
            <v>0</v>
          </cell>
          <cell r="E6485">
            <v>0</v>
          </cell>
          <cell r="F6485">
            <v>0</v>
          </cell>
          <cell r="G6485">
            <v>0</v>
          </cell>
          <cell r="H6485">
            <v>0</v>
          </cell>
          <cell r="I6485">
            <v>0</v>
          </cell>
          <cell r="J6485">
            <v>0</v>
          </cell>
          <cell r="K6485">
            <v>0</v>
          </cell>
          <cell r="L6485">
            <v>0</v>
          </cell>
          <cell r="M6485">
            <v>0</v>
          </cell>
          <cell r="N6485">
            <v>0</v>
          </cell>
          <cell r="O6485">
            <v>0</v>
          </cell>
          <cell r="P6485">
            <v>0</v>
          </cell>
          <cell r="Q6485">
            <v>0</v>
          </cell>
          <cell r="R6485">
            <v>0</v>
          </cell>
          <cell r="S6485">
            <v>0</v>
          </cell>
          <cell r="T6485">
            <v>0</v>
          </cell>
        </row>
        <row r="6486">
          <cell r="A6486">
            <v>16890015</v>
          </cell>
          <cell r="B6486" t="str">
            <v>16890015 IGST -Mizoram  Payable</v>
          </cell>
          <cell r="C6486">
            <v>0</v>
          </cell>
          <cell r="D6486">
            <v>0</v>
          </cell>
          <cell r="E6486">
            <v>0</v>
          </cell>
          <cell r="F6486">
            <v>0</v>
          </cell>
          <cell r="G6486">
            <v>0</v>
          </cell>
          <cell r="H6486">
            <v>0</v>
          </cell>
          <cell r="I6486">
            <v>0</v>
          </cell>
          <cell r="J6486">
            <v>0</v>
          </cell>
          <cell r="K6486">
            <v>0</v>
          </cell>
          <cell r="L6486">
            <v>0</v>
          </cell>
          <cell r="M6486">
            <v>0</v>
          </cell>
          <cell r="N6486">
            <v>0</v>
          </cell>
          <cell r="O6486">
            <v>0</v>
          </cell>
          <cell r="P6486">
            <v>0</v>
          </cell>
          <cell r="Q6486">
            <v>0</v>
          </cell>
          <cell r="R6486">
            <v>0</v>
          </cell>
          <cell r="S6486">
            <v>0</v>
          </cell>
          <cell r="T6486">
            <v>0</v>
          </cell>
        </row>
        <row r="6487">
          <cell r="A6487">
            <v>16890016</v>
          </cell>
          <cell r="B6487" t="str">
            <v>16890016 IGST -Tripura  Payable</v>
          </cell>
          <cell r="C6487">
            <v>0</v>
          </cell>
          <cell r="D6487">
            <v>0</v>
          </cell>
          <cell r="E6487">
            <v>0</v>
          </cell>
          <cell r="F6487">
            <v>0</v>
          </cell>
          <cell r="G6487">
            <v>0</v>
          </cell>
          <cell r="H6487">
            <v>0</v>
          </cell>
          <cell r="I6487">
            <v>0</v>
          </cell>
          <cell r="J6487">
            <v>0</v>
          </cell>
          <cell r="K6487">
            <v>0</v>
          </cell>
          <cell r="L6487">
            <v>0</v>
          </cell>
          <cell r="M6487">
            <v>0</v>
          </cell>
          <cell r="N6487">
            <v>0</v>
          </cell>
          <cell r="O6487">
            <v>0</v>
          </cell>
          <cell r="P6487">
            <v>0</v>
          </cell>
          <cell r="Q6487">
            <v>0</v>
          </cell>
          <cell r="R6487">
            <v>0</v>
          </cell>
          <cell r="S6487">
            <v>0</v>
          </cell>
          <cell r="T6487">
            <v>0</v>
          </cell>
        </row>
        <row r="6488">
          <cell r="A6488">
            <v>16890017</v>
          </cell>
          <cell r="B6488" t="str">
            <v>16890017 IGST -Meghalaya  Payable</v>
          </cell>
          <cell r="C6488">
            <v>0</v>
          </cell>
          <cell r="D6488">
            <v>0</v>
          </cell>
          <cell r="E6488">
            <v>0</v>
          </cell>
          <cell r="F6488">
            <v>0</v>
          </cell>
          <cell r="G6488">
            <v>0</v>
          </cell>
          <cell r="H6488">
            <v>0</v>
          </cell>
          <cell r="I6488">
            <v>0</v>
          </cell>
          <cell r="J6488">
            <v>0</v>
          </cell>
          <cell r="K6488">
            <v>0</v>
          </cell>
          <cell r="L6488">
            <v>0</v>
          </cell>
          <cell r="M6488">
            <v>0</v>
          </cell>
          <cell r="N6488">
            <v>0</v>
          </cell>
          <cell r="O6488">
            <v>0</v>
          </cell>
          <cell r="P6488">
            <v>0</v>
          </cell>
          <cell r="Q6488">
            <v>0</v>
          </cell>
          <cell r="R6488">
            <v>0</v>
          </cell>
          <cell r="S6488">
            <v>0</v>
          </cell>
          <cell r="T6488">
            <v>0</v>
          </cell>
        </row>
        <row r="6489">
          <cell r="A6489">
            <v>16890018</v>
          </cell>
          <cell r="B6489" t="str">
            <v>16890018 IGST -Assam  Payable</v>
          </cell>
          <cell r="C6489">
            <v>-125763864.37</v>
          </cell>
          <cell r="D6489">
            <v>-2551322.5099999998</v>
          </cell>
          <cell r="E6489">
            <v>-152967.6</v>
          </cell>
          <cell r="F6489">
            <v>0</v>
          </cell>
          <cell r="G6489">
            <v>-7250</v>
          </cell>
          <cell r="H6489">
            <v>0</v>
          </cell>
          <cell r="I6489">
            <v>0</v>
          </cell>
          <cell r="J6489">
            <v>0</v>
          </cell>
          <cell r="K6489">
            <v>0</v>
          </cell>
          <cell r="L6489">
            <v>0</v>
          </cell>
          <cell r="M6489">
            <v>0</v>
          </cell>
          <cell r="N6489">
            <v>0</v>
          </cell>
          <cell r="O6489">
            <v>0</v>
          </cell>
          <cell r="P6489">
            <v>0</v>
          </cell>
          <cell r="Q6489">
            <v>0</v>
          </cell>
          <cell r="R6489">
            <v>0</v>
          </cell>
          <cell r="S6489">
            <v>0</v>
          </cell>
          <cell r="T6489">
            <v>-128475404.48</v>
          </cell>
        </row>
        <row r="6490">
          <cell r="A6490">
            <v>16890019</v>
          </cell>
          <cell r="B6490" t="str">
            <v>16890019 IGST -West Bengal  Payable</v>
          </cell>
          <cell r="C6490">
            <v>-31769700.670000002</v>
          </cell>
          <cell r="D6490">
            <v>-3394699.23</v>
          </cell>
          <cell r="E6490">
            <v>-2696110.06</v>
          </cell>
          <cell r="F6490">
            <v>-2620559.14</v>
          </cell>
          <cell r="G6490">
            <v>0</v>
          </cell>
          <cell r="H6490">
            <v>0</v>
          </cell>
          <cell r="I6490">
            <v>0</v>
          </cell>
          <cell r="J6490">
            <v>0</v>
          </cell>
          <cell r="K6490">
            <v>0</v>
          </cell>
          <cell r="L6490">
            <v>0</v>
          </cell>
          <cell r="M6490">
            <v>0</v>
          </cell>
          <cell r="N6490">
            <v>0</v>
          </cell>
          <cell r="O6490">
            <v>0</v>
          </cell>
          <cell r="P6490">
            <v>0</v>
          </cell>
          <cell r="Q6490">
            <v>0</v>
          </cell>
          <cell r="R6490">
            <v>0</v>
          </cell>
          <cell r="S6490">
            <v>0</v>
          </cell>
          <cell r="T6490">
            <v>-40481069.100000001</v>
          </cell>
        </row>
        <row r="6491">
          <cell r="A6491">
            <v>16890020</v>
          </cell>
          <cell r="B6491" t="str">
            <v>16890020 IGST -JHARKHNAD  Payable</v>
          </cell>
          <cell r="C6491">
            <v>-22305286.370000001</v>
          </cell>
          <cell r="D6491">
            <v>-4127935.38</v>
          </cell>
          <cell r="E6491">
            <v>0</v>
          </cell>
          <cell r="F6491">
            <v>0</v>
          </cell>
          <cell r="G6491">
            <v>0</v>
          </cell>
          <cell r="H6491">
            <v>0</v>
          </cell>
          <cell r="I6491">
            <v>0</v>
          </cell>
          <cell r="J6491">
            <v>0</v>
          </cell>
          <cell r="K6491">
            <v>0</v>
          </cell>
          <cell r="L6491">
            <v>0</v>
          </cell>
          <cell r="M6491">
            <v>0</v>
          </cell>
          <cell r="N6491">
            <v>0</v>
          </cell>
          <cell r="O6491">
            <v>0</v>
          </cell>
          <cell r="P6491">
            <v>0</v>
          </cell>
          <cell r="Q6491">
            <v>0</v>
          </cell>
          <cell r="R6491">
            <v>0</v>
          </cell>
          <cell r="S6491">
            <v>0</v>
          </cell>
          <cell r="T6491">
            <v>-26433221.75</v>
          </cell>
        </row>
        <row r="6492">
          <cell r="A6492">
            <v>16890021</v>
          </cell>
          <cell r="B6492" t="str">
            <v>16890021 IGST -Orissa  Payable</v>
          </cell>
          <cell r="C6492">
            <v>-127130.74</v>
          </cell>
          <cell r="D6492">
            <v>-269250.8</v>
          </cell>
          <cell r="E6492">
            <v>-426859.2</v>
          </cell>
          <cell r="F6492">
            <v>0</v>
          </cell>
          <cell r="G6492">
            <v>0</v>
          </cell>
          <cell r="H6492">
            <v>0</v>
          </cell>
          <cell r="I6492">
            <v>0</v>
          </cell>
          <cell r="J6492">
            <v>0</v>
          </cell>
          <cell r="K6492">
            <v>0</v>
          </cell>
          <cell r="L6492">
            <v>0</v>
          </cell>
          <cell r="M6492">
            <v>0</v>
          </cell>
          <cell r="N6492">
            <v>0</v>
          </cell>
          <cell r="O6492">
            <v>0</v>
          </cell>
          <cell r="P6492">
            <v>0</v>
          </cell>
          <cell r="Q6492">
            <v>0</v>
          </cell>
          <cell r="R6492">
            <v>0</v>
          </cell>
          <cell r="S6492">
            <v>0</v>
          </cell>
          <cell r="T6492">
            <v>-823240.74</v>
          </cell>
        </row>
        <row r="6493">
          <cell r="A6493">
            <v>16890022</v>
          </cell>
          <cell r="B6493" t="str">
            <v>16890022 IGST -CHATTISGARH  Payable</v>
          </cell>
          <cell r="C6493">
            <v>-103351057.05</v>
          </cell>
          <cell r="D6493">
            <v>-186333.18</v>
          </cell>
          <cell r="E6493">
            <v>-648363</v>
          </cell>
          <cell r="F6493">
            <v>0</v>
          </cell>
          <cell r="G6493">
            <v>0</v>
          </cell>
          <cell r="H6493">
            <v>0</v>
          </cell>
          <cell r="I6493">
            <v>0</v>
          </cell>
          <cell r="J6493">
            <v>0</v>
          </cell>
          <cell r="K6493">
            <v>0</v>
          </cell>
          <cell r="L6493">
            <v>0</v>
          </cell>
          <cell r="M6493">
            <v>0</v>
          </cell>
          <cell r="N6493">
            <v>0</v>
          </cell>
          <cell r="O6493">
            <v>0</v>
          </cell>
          <cell r="P6493">
            <v>0</v>
          </cell>
          <cell r="Q6493">
            <v>0</v>
          </cell>
          <cell r="R6493">
            <v>0</v>
          </cell>
          <cell r="S6493">
            <v>0</v>
          </cell>
          <cell r="T6493">
            <v>-104185753.23</v>
          </cell>
        </row>
        <row r="6494">
          <cell r="A6494">
            <v>16890023</v>
          </cell>
          <cell r="B6494" t="str">
            <v>16890023 IGST -Madhya Pradesh  Payable</v>
          </cell>
          <cell r="C6494">
            <v>-20137228.420000002</v>
          </cell>
          <cell r="D6494">
            <v>-17675050.75</v>
          </cell>
          <cell r="E6494">
            <v>-7762124.7000000002</v>
          </cell>
          <cell r="F6494">
            <v>0</v>
          </cell>
          <cell r="G6494">
            <v>0</v>
          </cell>
          <cell r="H6494">
            <v>0</v>
          </cell>
          <cell r="I6494">
            <v>0</v>
          </cell>
          <cell r="J6494">
            <v>0</v>
          </cell>
          <cell r="K6494">
            <v>0</v>
          </cell>
          <cell r="L6494">
            <v>0</v>
          </cell>
          <cell r="M6494">
            <v>-49702962.280000001</v>
          </cell>
          <cell r="N6494">
            <v>0</v>
          </cell>
          <cell r="O6494">
            <v>0</v>
          </cell>
          <cell r="P6494">
            <v>0</v>
          </cell>
          <cell r="Q6494">
            <v>0</v>
          </cell>
          <cell r="R6494">
            <v>0</v>
          </cell>
          <cell r="S6494">
            <v>0</v>
          </cell>
          <cell r="T6494">
            <v>-95277366.150000006</v>
          </cell>
        </row>
        <row r="6495">
          <cell r="A6495">
            <v>16890024</v>
          </cell>
          <cell r="B6495" t="str">
            <v>16890024 IGST -Gujarat  Payable</v>
          </cell>
          <cell r="C6495">
            <v>0</v>
          </cell>
          <cell r="D6495">
            <v>-26487527.75</v>
          </cell>
          <cell r="E6495">
            <v>-5340727.32</v>
          </cell>
          <cell r="F6495">
            <v>0</v>
          </cell>
          <cell r="G6495">
            <v>0</v>
          </cell>
          <cell r="H6495">
            <v>0</v>
          </cell>
          <cell r="I6495">
            <v>0</v>
          </cell>
          <cell r="J6495">
            <v>0</v>
          </cell>
          <cell r="K6495">
            <v>0</v>
          </cell>
          <cell r="L6495">
            <v>0</v>
          </cell>
          <cell r="M6495">
            <v>0</v>
          </cell>
          <cell r="N6495">
            <v>0</v>
          </cell>
          <cell r="O6495">
            <v>0</v>
          </cell>
          <cell r="P6495">
            <v>0</v>
          </cell>
          <cell r="Q6495">
            <v>0</v>
          </cell>
          <cell r="R6495">
            <v>0</v>
          </cell>
          <cell r="S6495">
            <v>0</v>
          </cell>
          <cell r="T6495">
            <v>-31828255.07</v>
          </cell>
        </row>
        <row r="6496">
          <cell r="A6496">
            <v>16890025</v>
          </cell>
          <cell r="B6496" t="str">
            <v>16890025 IGST -Daman und Diu  Payable</v>
          </cell>
          <cell r="C6496">
            <v>0</v>
          </cell>
          <cell r="D6496">
            <v>0</v>
          </cell>
          <cell r="E6496">
            <v>0</v>
          </cell>
          <cell r="F6496">
            <v>0</v>
          </cell>
          <cell r="G6496">
            <v>0</v>
          </cell>
          <cell r="H6496">
            <v>0</v>
          </cell>
          <cell r="I6496">
            <v>0</v>
          </cell>
          <cell r="J6496">
            <v>0</v>
          </cell>
          <cell r="K6496">
            <v>0</v>
          </cell>
          <cell r="L6496">
            <v>0</v>
          </cell>
          <cell r="M6496">
            <v>0</v>
          </cell>
          <cell r="N6496">
            <v>0</v>
          </cell>
          <cell r="O6496">
            <v>0</v>
          </cell>
          <cell r="P6496">
            <v>0</v>
          </cell>
          <cell r="Q6496">
            <v>0</v>
          </cell>
          <cell r="R6496">
            <v>0</v>
          </cell>
          <cell r="S6496">
            <v>0</v>
          </cell>
          <cell r="T6496">
            <v>0</v>
          </cell>
        </row>
        <row r="6497">
          <cell r="A6497">
            <v>16890026</v>
          </cell>
          <cell r="B6497" t="str">
            <v>16890026 IGST -Dadra and Nagar Hav.  Payable</v>
          </cell>
          <cell r="C6497">
            <v>0</v>
          </cell>
          <cell r="D6497">
            <v>0</v>
          </cell>
          <cell r="E6497">
            <v>0</v>
          </cell>
          <cell r="F6497">
            <v>0</v>
          </cell>
          <cell r="G6497">
            <v>0</v>
          </cell>
          <cell r="H6497">
            <v>0</v>
          </cell>
          <cell r="I6497">
            <v>0</v>
          </cell>
          <cell r="J6497">
            <v>0</v>
          </cell>
          <cell r="K6497">
            <v>0</v>
          </cell>
          <cell r="L6497">
            <v>0</v>
          </cell>
          <cell r="M6497">
            <v>0</v>
          </cell>
          <cell r="N6497">
            <v>0</v>
          </cell>
          <cell r="O6497">
            <v>0</v>
          </cell>
          <cell r="P6497">
            <v>0</v>
          </cell>
          <cell r="Q6497">
            <v>0</v>
          </cell>
          <cell r="R6497">
            <v>0</v>
          </cell>
          <cell r="S6497">
            <v>0</v>
          </cell>
          <cell r="T6497">
            <v>0</v>
          </cell>
        </row>
        <row r="6498">
          <cell r="A6498">
            <v>16890027</v>
          </cell>
          <cell r="B6498" t="str">
            <v>16890027 IGST -Maharashtra  Payable</v>
          </cell>
          <cell r="C6498">
            <v>-13668557365.379999</v>
          </cell>
          <cell r="D6498">
            <v>-573695908.37</v>
          </cell>
          <cell r="E6498">
            <v>-1933183.75</v>
          </cell>
          <cell r="F6498">
            <v>-53415306.560000002</v>
          </cell>
          <cell r="G6498">
            <v>-376559178.17000002</v>
          </cell>
          <cell r="H6498">
            <v>0</v>
          </cell>
          <cell r="I6498">
            <v>0</v>
          </cell>
          <cell r="J6498">
            <v>0</v>
          </cell>
          <cell r="K6498">
            <v>0</v>
          </cell>
          <cell r="L6498">
            <v>-3597101.84</v>
          </cell>
          <cell r="M6498">
            <v>-373101.19</v>
          </cell>
          <cell r="N6498">
            <v>0</v>
          </cell>
          <cell r="O6498">
            <v>0</v>
          </cell>
          <cell r="P6498">
            <v>0</v>
          </cell>
          <cell r="Q6498">
            <v>0</v>
          </cell>
          <cell r="R6498">
            <v>0</v>
          </cell>
          <cell r="S6498">
            <v>0</v>
          </cell>
          <cell r="T6498">
            <v>-14678131145.26</v>
          </cell>
        </row>
        <row r="6499">
          <cell r="A6499">
            <v>16890029</v>
          </cell>
          <cell r="B6499" t="str">
            <v>16890029 IGST -Karnataka  Payable</v>
          </cell>
          <cell r="C6499">
            <v>-136631342.28999999</v>
          </cell>
          <cell r="D6499">
            <v>-8749313.0500000007</v>
          </cell>
          <cell r="E6499">
            <v>-1396561.21</v>
          </cell>
          <cell r="F6499">
            <v>0</v>
          </cell>
          <cell r="G6499">
            <v>0</v>
          </cell>
          <cell r="H6499">
            <v>0</v>
          </cell>
          <cell r="I6499">
            <v>0</v>
          </cell>
          <cell r="J6499">
            <v>0</v>
          </cell>
          <cell r="K6499">
            <v>0</v>
          </cell>
          <cell r="L6499">
            <v>0</v>
          </cell>
          <cell r="M6499">
            <v>0</v>
          </cell>
          <cell r="N6499">
            <v>0</v>
          </cell>
          <cell r="O6499">
            <v>0</v>
          </cell>
          <cell r="P6499">
            <v>0</v>
          </cell>
          <cell r="Q6499">
            <v>0</v>
          </cell>
          <cell r="R6499">
            <v>0</v>
          </cell>
          <cell r="S6499">
            <v>0</v>
          </cell>
          <cell r="T6499">
            <v>-146777216.55000001</v>
          </cell>
        </row>
        <row r="6500">
          <cell r="A6500">
            <v>16890030</v>
          </cell>
          <cell r="B6500" t="str">
            <v>16890030 IGST -Goa  Payable</v>
          </cell>
          <cell r="C6500">
            <v>0</v>
          </cell>
          <cell r="D6500">
            <v>0</v>
          </cell>
          <cell r="E6500">
            <v>0</v>
          </cell>
          <cell r="F6500">
            <v>-8076390.1100000003</v>
          </cell>
          <cell r="G6500">
            <v>0</v>
          </cell>
          <cell r="H6500">
            <v>0</v>
          </cell>
          <cell r="I6500">
            <v>0</v>
          </cell>
          <cell r="J6500">
            <v>0</v>
          </cell>
          <cell r="K6500">
            <v>0</v>
          </cell>
          <cell r="L6500">
            <v>0</v>
          </cell>
          <cell r="M6500">
            <v>0</v>
          </cell>
          <cell r="N6500">
            <v>0</v>
          </cell>
          <cell r="O6500">
            <v>0</v>
          </cell>
          <cell r="P6500">
            <v>0</v>
          </cell>
          <cell r="Q6500">
            <v>0</v>
          </cell>
          <cell r="R6500">
            <v>0</v>
          </cell>
          <cell r="S6500">
            <v>0</v>
          </cell>
          <cell r="T6500">
            <v>-8076390.1100000003</v>
          </cell>
        </row>
        <row r="6501">
          <cell r="A6501">
            <v>16890031</v>
          </cell>
          <cell r="B6501" t="str">
            <v>16890031 IGST -Lakshadweep  Payable</v>
          </cell>
          <cell r="C6501">
            <v>0</v>
          </cell>
          <cell r="D6501">
            <v>0</v>
          </cell>
          <cell r="E6501">
            <v>0</v>
          </cell>
          <cell r="F6501">
            <v>0</v>
          </cell>
          <cell r="G6501">
            <v>0</v>
          </cell>
          <cell r="H6501">
            <v>0</v>
          </cell>
          <cell r="I6501">
            <v>0</v>
          </cell>
          <cell r="J6501">
            <v>0</v>
          </cell>
          <cell r="K6501">
            <v>0</v>
          </cell>
          <cell r="L6501">
            <v>0</v>
          </cell>
          <cell r="M6501">
            <v>0</v>
          </cell>
          <cell r="N6501">
            <v>0</v>
          </cell>
          <cell r="O6501">
            <v>0</v>
          </cell>
          <cell r="P6501">
            <v>0</v>
          </cell>
          <cell r="Q6501">
            <v>0</v>
          </cell>
          <cell r="R6501">
            <v>0</v>
          </cell>
          <cell r="S6501">
            <v>0</v>
          </cell>
          <cell r="T6501">
            <v>0</v>
          </cell>
        </row>
        <row r="6502">
          <cell r="A6502">
            <v>16890032</v>
          </cell>
          <cell r="B6502" t="str">
            <v>16890032 IGST -Kerala  Payable</v>
          </cell>
          <cell r="C6502">
            <v>0</v>
          </cell>
          <cell r="D6502">
            <v>0</v>
          </cell>
          <cell r="E6502">
            <v>0</v>
          </cell>
          <cell r="F6502">
            <v>0</v>
          </cell>
          <cell r="G6502">
            <v>0</v>
          </cell>
          <cell r="H6502">
            <v>0</v>
          </cell>
          <cell r="I6502">
            <v>0</v>
          </cell>
          <cell r="J6502">
            <v>0</v>
          </cell>
          <cell r="K6502">
            <v>0</v>
          </cell>
          <cell r="L6502">
            <v>0</v>
          </cell>
          <cell r="M6502">
            <v>0</v>
          </cell>
          <cell r="N6502">
            <v>0</v>
          </cell>
          <cell r="O6502">
            <v>0</v>
          </cell>
          <cell r="P6502">
            <v>0</v>
          </cell>
          <cell r="Q6502">
            <v>0</v>
          </cell>
          <cell r="R6502">
            <v>0</v>
          </cell>
          <cell r="S6502">
            <v>0</v>
          </cell>
          <cell r="T6502">
            <v>0</v>
          </cell>
        </row>
        <row r="6503">
          <cell r="A6503">
            <v>16890033</v>
          </cell>
          <cell r="B6503" t="str">
            <v>16890033 IGST -Tamil Nadu  Payable</v>
          </cell>
          <cell r="C6503">
            <v>-292321847.55000001</v>
          </cell>
          <cell r="D6503">
            <v>-34015617.509999998</v>
          </cell>
          <cell r="E6503">
            <v>-613387.92000000004</v>
          </cell>
          <cell r="F6503">
            <v>-649383.48</v>
          </cell>
          <cell r="G6503">
            <v>0</v>
          </cell>
          <cell r="H6503">
            <v>0</v>
          </cell>
          <cell r="I6503">
            <v>0</v>
          </cell>
          <cell r="J6503">
            <v>0</v>
          </cell>
          <cell r="K6503">
            <v>0</v>
          </cell>
          <cell r="L6503">
            <v>0</v>
          </cell>
          <cell r="M6503">
            <v>0</v>
          </cell>
          <cell r="N6503">
            <v>0</v>
          </cell>
          <cell r="O6503">
            <v>0</v>
          </cell>
          <cell r="P6503">
            <v>0</v>
          </cell>
          <cell r="Q6503">
            <v>0</v>
          </cell>
          <cell r="R6503">
            <v>0</v>
          </cell>
          <cell r="S6503">
            <v>0</v>
          </cell>
          <cell r="T6503">
            <v>-327600236.45999998</v>
          </cell>
        </row>
        <row r="6504">
          <cell r="A6504">
            <v>16890034</v>
          </cell>
          <cell r="B6504" t="str">
            <v>16890034 IGST -Pondicherry  Payable</v>
          </cell>
          <cell r="C6504">
            <v>0</v>
          </cell>
          <cell r="D6504">
            <v>0</v>
          </cell>
          <cell r="E6504">
            <v>0</v>
          </cell>
          <cell r="F6504">
            <v>0</v>
          </cell>
          <cell r="G6504">
            <v>0</v>
          </cell>
          <cell r="H6504">
            <v>0</v>
          </cell>
          <cell r="I6504">
            <v>0</v>
          </cell>
          <cell r="J6504">
            <v>0</v>
          </cell>
          <cell r="K6504">
            <v>0</v>
          </cell>
          <cell r="L6504">
            <v>0</v>
          </cell>
          <cell r="M6504">
            <v>0</v>
          </cell>
          <cell r="N6504">
            <v>0</v>
          </cell>
          <cell r="O6504">
            <v>0</v>
          </cell>
          <cell r="P6504">
            <v>0</v>
          </cell>
          <cell r="Q6504">
            <v>0</v>
          </cell>
          <cell r="R6504">
            <v>0</v>
          </cell>
          <cell r="S6504">
            <v>0</v>
          </cell>
          <cell r="T6504">
            <v>0</v>
          </cell>
        </row>
        <row r="6505">
          <cell r="A6505">
            <v>16890035</v>
          </cell>
          <cell r="B6505" t="str">
            <v>16890035 IGST -Andaman and Nicobar  Payable</v>
          </cell>
          <cell r="C6505">
            <v>0</v>
          </cell>
          <cell r="D6505">
            <v>0</v>
          </cell>
          <cell r="E6505">
            <v>0</v>
          </cell>
          <cell r="F6505">
            <v>0</v>
          </cell>
          <cell r="G6505">
            <v>0</v>
          </cell>
          <cell r="H6505">
            <v>0</v>
          </cell>
          <cell r="I6505">
            <v>0</v>
          </cell>
          <cell r="J6505">
            <v>0</v>
          </cell>
          <cell r="K6505">
            <v>0</v>
          </cell>
          <cell r="L6505">
            <v>0</v>
          </cell>
          <cell r="M6505">
            <v>0</v>
          </cell>
          <cell r="N6505">
            <v>0</v>
          </cell>
          <cell r="O6505">
            <v>0</v>
          </cell>
          <cell r="P6505">
            <v>0</v>
          </cell>
          <cell r="Q6505">
            <v>0</v>
          </cell>
          <cell r="R6505">
            <v>0</v>
          </cell>
          <cell r="S6505">
            <v>0</v>
          </cell>
          <cell r="T6505">
            <v>0</v>
          </cell>
        </row>
        <row r="6506">
          <cell r="A6506">
            <v>16890036</v>
          </cell>
          <cell r="B6506" t="str">
            <v>16890036 IGST -Telangana  Payable</v>
          </cell>
          <cell r="C6506">
            <v>-329472209.63</v>
          </cell>
          <cell r="D6506">
            <v>-128129369.98999999</v>
          </cell>
          <cell r="E6506">
            <v>-2927842.48</v>
          </cell>
          <cell r="F6506">
            <v>0</v>
          </cell>
          <cell r="G6506">
            <v>0</v>
          </cell>
          <cell r="H6506">
            <v>0</v>
          </cell>
          <cell r="I6506">
            <v>0</v>
          </cell>
          <cell r="J6506">
            <v>0</v>
          </cell>
          <cell r="K6506">
            <v>0</v>
          </cell>
          <cell r="L6506">
            <v>0</v>
          </cell>
          <cell r="M6506">
            <v>0</v>
          </cell>
          <cell r="N6506">
            <v>0</v>
          </cell>
          <cell r="O6506">
            <v>0</v>
          </cell>
          <cell r="P6506">
            <v>0</v>
          </cell>
          <cell r="Q6506">
            <v>0</v>
          </cell>
          <cell r="R6506">
            <v>0</v>
          </cell>
          <cell r="S6506">
            <v>0</v>
          </cell>
          <cell r="T6506">
            <v>-460529422.10000002</v>
          </cell>
        </row>
        <row r="6507">
          <cell r="A6507">
            <v>16890037</v>
          </cell>
          <cell r="B6507" t="str">
            <v>16890037 IGST -Andhra Pradesh  Payable</v>
          </cell>
          <cell r="C6507">
            <v>0</v>
          </cell>
          <cell r="D6507">
            <v>-1934266.8</v>
          </cell>
          <cell r="E6507">
            <v>-1453887.6</v>
          </cell>
          <cell r="F6507">
            <v>0</v>
          </cell>
          <cell r="G6507">
            <v>0</v>
          </cell>
          <cell r="H6507">
            <v>0</v>
          </cell>
          <cell r="I6507">
            <v>0</v>
          </cell>
          <cell r="J6507">
            <v>0</v>
          </cell>
          <cell r="K6507">
            <v>0</v>
          </cell>
          <cell r="L6507">
            <v>0</v>
          </cell>
          <cell r="M6507">
            <v>0</v>
          </cell>
          <cell r="N6507">
            <v>0</v>
          </cell>
          <cell r="O6507">
            <v>0</v>
          </cell>
          <cell r="P6507">
            <v>0</v>
          </cell>
          <cell r="Q6507">
            <v>0</v>
          </cell>
          <cell r="R6507">
            <v>0</v>
          </cell>
          <cell r="S6507">
            <v>0</v>
          </cell>
          <cell r="T6507">
            <v>-3388154.4</v>
          </cell>
        </row>
        <row r="6508">
          <cell r="A6508">
            <v>16890038</v>
          </cell>
          <cell r="B6508" t="str">
            <v>16890038 IGST Goa  Payable AdventuRush</v>
          </cell>
          <cell r="C6508">
            <v>0</v>
          </cell>
          <cell r="D6508">
            <v>0</v>
          </cell>
          <cell r="E6508">
            <v>0</v>
          </cell>
          <cell r="F6508">
            <v>0</v>
          </cell>
          <cell r="G6508">
            <v>0</v>
          </cell>
          <cell r="H6508">
            <v>0</v>
          </cell>
          <cell r="I6508">
            <v>0</v>
          </cell>
          <cell r="J6508">
            <v>0</v>
          </cell>
          <cell r="K6508">
            <v>0</v>
          </cell>
          <cell r="L6508">
            <v>0</v>
          </cell>
          <cell r="M6508">
            <v>0</v>
          </cell>
          <cell r="N6508">
            <v>0</v>
          </cell>
          <cell r="O6508">
            <v>0</v>
          </cell>
          <cell r="P6508">
            <v>0</v>
          </cell>
          <cell r="Q6508">
            <v>0</v>
          </cell>
          <cell r="R6508">
            <v>0</v>
          </cell>
          <cell r="S6508">
            <v>0</v>
          </cell>
          <cell r="T6508">
            <v>0</v>
          </cell>
        </row>
        <row r="6509">
          <cell r="A6509">
            <v>16890039</v>
          </cell>
          <cell r="B6509" t="str">
            <v>16890039 CGST Goa  Payable AdventuRush</v>
          </cell>
          <cell r="C6509">
            <v>-2249.12</v>
          </cell>
          <cell r="D6509">
            <v>0</v>
          </cell>
          <cell r="E6509">
            <v>0</v>
          </cell>
          <cell r="F6509">
            <v>0</v>
          </cell>
          <cell r="G6509">
            <v>0</v>
          </cell>
          <cell r="H6509">
            <v>0</v>
          </cell>
          <cell r="I6509">
            <v>0</v>
          </cell>
          <cell r="J6509">
            <v>0</v>
          </cell>
          <cell r="K6509">
            <v>0</v>
          </cell>
          <cell r="L6509">
            <v>0</v>
          </cell>
          <cell r="M6509">
            <v>0</v>
          </cell>
          <cell r="N6509">
            <v>0</v>
          </cell>
          <cell r="O6509">
            <v>0</v>
          </cell>
          <cell r="P6509">
            <v>0</v>
          </cell>
          <cell r="Q6509">
            <v>0</v>
          </cell>
          <cell r="R6509">
            <v>0</v>
          </cell>
          <cell r="S6509">
            <v>0</v>
          </cell>
          <cell r="T6509">
            <v>-2249.12</v>
          </cell>
        </row>
        <row r="6510">
          <cell r="A6510">
            <v>16890040</v>
          </cell>
          <cell r="B6510" t="str">
            <v>16890040 SGST Goa  Payable AdventuRush</v>
          </cell>
          <cell r="C6510">
            <v>-2249.12</v>
          </cell>
          <cell r="D6510">
            <v>0</v>
          </cell>
          <cell r="E6510">
            <v>0</v>
          </cell>
          <cell r="F6510">
            <v>0</v>
          </cell>
          <cell r="G6510">
            <v>0</v>
          </cell>
          <cell r="H6510">
            <v>0</v>
          </cell>
          <cell r="I6510">
            <v>0</v>
          </cell>
          <cell r="J6510">
            <v>0</v>
          </cell>
          <cell r="K6510">
            <v>0</v>
          </cell>
          <cell r="L6510">
            <v>0</v>
          </cell>
          <cell r="M6510">
            <v>0</v>
          </cell>
          <cell r="N6510">
            <v>0</v>
          </cell>
          <cell r="O6510">
            <v>0</v>
          </cell>
          <cell r="P6510">
            <v>0</v>
          </cell>
          <cell r="Q6510">
            <v>0</v>
          </cell>
          <cell r="R6510">
            <v>0</v>
          </cell>
          <cell r="S6510">
            <v>0</v>
          </cell>
          <cell r="T6510">
            <v>-2249.12</v>
          </cell>
        </row>
        <row r="6511">
          <cell r="A6511">
            <v>16890101</v>
          </cell>
          <cell r="B6511" t="str">
            <v>5*  Interest on IGST -Ja</v>
          </cell>
          <cell r="C6511">
            <v>4272.6899999999996</v>
          </cell>
          <cell r="D6511">
            <v>-11355.9</v>
          </cell>
          <cell r="E6511">
            <v>0</v>
          </cell>
          <cell r="F6511">
            <v>-258.02</v>
          </cell>
          <cell r="G6511">
            <v>0</v>
          </cell>
          <cell r="H6511">
            <v>0</v>
          </cell>
          <cell r="I6511">
            <v>0</v>
          </cell>
          <cell r="J6511">
            <v>0</v>
          </cell>
          <cell r="K6511">
            <v>0</v>
          </cell>
          <cell r="L6511">
            <v>0</v>
          </cell>
          <cell r="M6511">
            <v>0</v>
          </cell>
          <cell r="N6511">
            <v>0</v>
          </cell>
          <cell r="O6511">
            <v>0</v>
          </cell>
          <cell r="P6511">
            <v>0</v>
          </cell>
          <cell r="Q6511">
            <v>0</v>
          </cell>
          <cell r="R6511">
            <v>0</v>
          </cell>
          <cell r="S6511">
            <v>0</v>
          </cell>
          <cell r="T6511">
            <v>-7341.23</v>
          </cell>
        </row>
        <row r="6512">
          <cell r="A6512">
            <v>16890102</v>
          </cell>
          <cell r="B6512" t="str">
            <v>5*  Interest on IGST -Hi</v>
          </cell>
          <cell r="C6512">
            <v>-66193.100000000006</v>
          </cell>
          <cell r="D6512">
            <v>-0.31</v>
          </cell>
          <cell r="E6512">
            <v>0</v>
          </cell>
          <cell r="F6512">
            <v>0</v>
          </cell>
          <cell r="G6512">
            <v>0</v>
          </cell>
          <cell r="H6512">
            <v>0</v>
          </cell>
          <cell r="I6512">
            <v>0</v>
          </cell>
          <cell r="J6512">
            <v>0</v>
          </cell>
          <cell r="K6512">
            <v>0</v>
          </cell>
          <cell r="L6512">
            <v>0</v>
          </cell>
          <cell r="M6512">
            <v>0</v>
          </cell>
          <cell r="N6512">
            <v>0</v>
          </cell>
          <cell r="O6512">
            <v>0</v>
          </cell>
          <cell r="P6512">
            <v>0</v>
          </cell>
          <cell r="Q6512">
            <v>0</v>
          </cell>
          <cell r="R6512">
            <v>0</v>
          </cell>
          <cell r="S6512">
            <v>0</v>
          </cell>
          <cell r="T6512">
            <v>-66193.41</v>
          </cell>
        </row>
        <row r="6513">
          <cell r="A6513">
            <v>16890103</v>
          </cell>
          <cell r="B6513" t="str">
            <v>16890103 Interest on IGST -Punjab  Payable</v>
          </cell>
          <cell r="C6513">
            <v>15553227.220000001</v>
          </cell>
          <cell r="D6513">
            <v>-574358.11</v>
          </cell>
          <cell r="E6513">
            <v>-18659586.710000001</v>
          </cell>
          <cell r="F6513">
            <v>-1271.79</v>
          </cell>
          <cell r="G6513">
            <v>0</v>
          </cell>
          <cell r="H6513">
            <v>0</v>
          </cell>
          <cell r="I6513">
            <v>0</v>
          </cell>
          <cell r="J6513">
            <v>0</v>
          </cell>
          <cell r="K6513">
            <v>0</v>
          </cell>
          <cell r="L6513">
            <v>-38.39</v>
          </cell>
          <cell r="M6513">
            <v>0</v>
          </cell>
          <cell r="N6513">
            <v>0</v>
          </cell>
          <cell r="O6513">
            <v>0</v>
          </cell>
          <cell r="P6513">
            <v>0</v>
          </cell>
          <cell r="Q6513">
            <v>0</v>
          </cell>
          <cell r="R6513">
            <v>0</v>
          </cell>
          <cell r="S6513">
            <v>0</v>
          </cell>
          <cell r="T6513">
            <v>-3682027.78</v>
          </cell>
        </row>
        <row r="6514">
          <cell r="A6514">
            <v>16890104</v>
          </cell>
          <cell r="B6514" t="str">
            <v>5*  Interest on IGST -Chandigarh  Payable</v>
          </cell>
          <cell r="C6514">
            <v>-4105.75</v>
          </cell>
          <cell r="D6514">
            <v>0</v>
          </cell>
          <cell r="E6514">
            <v>0</v>
          </cell>
          <cell r="F6514">
            <v>0</v>
          </cell>
          <cell r="G6514">
            <v>0</v>
          </cell>
          <cell r="H6514">
            <v>0</v>
          </cell>
          <cell r="I6514">
            <v>0</v>
          </cell>
          <cell r="J6514">
            <v>0</v>
          </cell>
          <cell r="K6514">
            <v>0</v>
          </cell>
          <cell r="L6514">
            <v>0</v>
          </cell>
          <cell r="M6514">
            <v>0</v>
          </cell>
          <cell r="N6514">
            <v>0</v>
          </cell>
          <cell r="O6514">
            <v>0</v>
          </cell>
          <cell r="P6514">
            <v>0</v>
          </cell>
          <cell r="Q6514">
            <v>0</v>
          </cell>
          <cell r="R6514">
            <v>0</v>
          </cell>
          <cell r="S6514">
            <v>0</v>
          </cell>
          <cell r="T6514">
            <v>-4105.75</v>
          </cell>
        </row>
        <row r="6515">
          <cell r="A6515">
            <v>16890105</v>
          </cell>
          <cell r="B6515" t="str">
            <v>16890105 Interest on IGST -Uttarakhand  Payable</v>
          </cell>
          <cell r="C6515">
            <v>4220078.18</v>
          </cell>
          <cell r="D6515">
            <v>-5771792.6699999999</v>
          </cell>
          <cell r="E6515">
            <v>0</v>
          </cell>
          <cell r="F6515">
            <v>0</v>
          </cell>
          <cell r="G6515">
            <v>0</v>
          </cell>
          <cell r="H6515">
            <v>0</v>
          </cell>
          <cell r="I6515">
            <v>0</v>
          </cell>
          <cell r="J6515">
            <v>0</v>
          </cell>
          <cell r="K6515">
            <v>0</v>
          </cell>
          <cell r="L6515">
            <v>0</v>
          </cell>
          <cell r="M6515">
            <v>0</v>
          </cell>
          <cell r="N6515">
            <v>0</v>
          </cell>
          <cell r="O6515">
            <v>0</v>
          </cell>
          <cell r="P6515">
            <v>0</v>
          </cell>
          <cell r="Q6515">
            <v>0</v>
          </cell>
          <cell r="R6515">
            <v>0</v>
          </cell>
          <cell r="S6515">
            <v>0</v>
          </cell>
          <cell r="T6515">
            <v>-1551714.49</v>
          </cell>
        </row>
        <row r="6516">
          <cell r="A6516">
            <v>16890106</v>
          </cell>
          <cell r="B6516" t="str">
            <v>5*  Interest on IGST -Haryana  Payable</v>
          </cell>
          <cell r="C6516">
            <v>-42345.760000000002</v>
          </cell>
          <cell r="D6516">
            <v>-52185.29</v>
          </cell>
          <cell r="E6516">
            <v>-4413.71</v>
          </cell>
          <cell r="F6516">
            <v>-1322.51</v>
          </cell>
          <cell r="G6516">
            <v>-52770.82</v>
          </cell>
          <cell r="H6516">
            <v>0</v>
          </cell>
          <cell r="I6516">
            <v>0</v>
          </cell>
          <cell r="J6516">
            <v>0</v>
          </cell>
          <cell r="K6516">
            <v>0</v>
          </cell>
          <cell r="L6516">
            <v>0</v>
          </cell>
          <cell r="M6516">
            <v>0</v>
          </cell>
          <cell r="N6516">
            <v>0</v>
          </cell>
          <cell r="O6516">
            <v>0</v>
          </cell>
          <cell r="P6516">
            <v>0</v>
          </cell>
          <cell r="Q6516">
            <v>0</v>
          </cell>
          <cell r="R6516">
            <v>0</v>
          </cell>
          <cell r="S6516">
            <v>0</v>
          </cell>
          <cell r="T6516">
            <v>-153038.09</v>
          </cell>
        </row>
        <row r="6517">
          <cell r="A6517">
            <v>16890107</v>
          </cell>
          <cell r="B6517" t="str">
            <v>16890107 Interest on IGST -Delhi  Payable</v>
          </cell>
          <cell r="C6517">
            <v>252482.16</v>
          </cell>
          <cell r="D6517">
            <v>-59584.56</v>
          </cell>
          <cell r="E6517">
            <v>0</v>
          </cell>
          <cell r="F6517">
            <v>-193770.88</v>
          </cell>
          <cell r="G6517">
            <v>-63484</v>
          </cell>
          <cell r="H6517">
            <v>0</v>
          </cell>
          <cell r="I6517">
            <v>0</v>
          </cell>
          <cell r="J6517">
            <v>0</v>
          </cell>
          <cell r="K6517">
            <v>0</v>
          </cell>
          <cell r="L6517">
            <v>4022</v>
          </cell>
          <cell r="M6517">
            <v>0</v>
          </cell>
          <cell r="N6517">
            <v>0</v>
          </cell>
          <cell r="O6517">
            <v>0</v>
          </cell>
          <cell r="P6517">
            <v>0</v>
          </cell>
          <cell r="Q6517">
            <v>0</v>
          </cell>
          <cell r="R6517">
            <v>0</v>
          </cell>
          <cell r="S6517">
            <v>0</v>
          </cell>
          <cell r="T6517">
            <v>-60335.28</v>
          </cell>
        </row>
        <row r="6518">
          <cell r="A6518">
            <v>16890108</v>
          </cell>
          <cell r="B6518" t="str">
            <v>16890108 Interest on IGST -Rajasthan  Payable</v>
          </cell>
          <cell r="C6518">
            <v>2524715.31</v>
          </cell>
          <cell r="D6518">
            <v>-3229075.16</v>
          </cell>
          <cell r="E6518">
            <v>-125194.02</v>
          </cell>
          <cell r="F6518">
            <v>0</v>
          </cell>
          <cell r="G6518">
            <v>-10397</v>
          </cell>
          <cell r="H6518">
            <v>0</v>
          </cell>
          <cell r="I6518">
            <v>0</v>
          </cell>
          <cell r="J6518">
            <v>0</v>
          </cell>
          <cell r="K6518">
            <v>0</v>
          </cell>
          <cell r="L6518">
            <v>-128553.76</v>
          </cell>
          <cell r="M6518">
            <v>0</v>
          </cell>
          <cell r="N6518">
            <v>0</v>
          </cell>
          <cell r="O6518">
            <v>0</v>
          </cell>
          <cell r="P6518">
            <v>0</v>
          </cell>
          <cell r="Q6518">
            <v>0</v>
          </cell>
          <cell r="R6518">
            <v>0</v>
          </cell>
          <cell r="S6518">
            <v>0</v>
          </cell>
          <cell r="T6518">
            <v>-968504.63</v>
          </cell>
        </row>
        <row r="6519">
          <cell r="A6519">
            <v>16890109</v>
          </cell>
          <cell r="B6519" t="str">
            <v>16890109 Interest on IGST -UTTAR PARADESH  Payable</v>
          </cell>
          <cell r="C6519">
            <v>438965.19</v>
          </cell>
          <cell r="D6519">
            <v>-172313.09</v>
          </cell>
          <cell r="E6519">
            <v>-439428.02</v>
          </cell>
          <cell r="F6519">
            <v>-71884.5</v>
          </cell>
          <cell r="G6519">
            <v>-13</v>
          </cell>
          <cell r="H6519">
            <v>0</v>
          </cell>
          <cell r="I6519">
            <v>0</v>
          </cell>
          <cell r="J6519">
            <v>0</v>
          </cell>
          <cell r="K6519">
            <v>0</v>
          </cell>
          <cell r="L6519">
            <v>0</v>
          </cell>
          <cell r="M6519">
            <v>0</v>
          </cell>
          <cell r="N6519">
            <v>0</v>
          </cell>
          <cell r="O6519">
            <v>0</v>
          </cell>
          <cell r="P6519">
            <v>0</v>
          </cell>
          <cell r="Q6519">
            <v>0</v>
          </cell>
          <cell r="R6519">
            <v>0</v>
          </cell>
          <cell r="S6519">
            <v>0</v>
          </cell>
          <cell r="T6519">
            <v>-244673.42</v>
          </cell>
        </row>
        <row r="6520">
          <cell r="A6520">
            <v>16890110</v>
          </cell>
          <cell r="B6520" t="str">
            <v>5*  Interest on IGST -Bihar  Payable</v>
          </cell>
          <cell r="C6520">
            <v>286768.25</v>
          </cell>
          <cell r="D6520">
            <v>-100804.03</v>
          </cell>
          <cell r="E6520">
            <v>-319512.76</v>
          </cell>
          <cell r="F6520">
            <v>31339.87</v>
          </cell>
          <cell r="G6520">
            <v>0</v>
          </cell>
          <cell r="H6520">
            <v>0</v>
          </cell>
          <cell r="I6520">
            <v>0</v>
          </cell>
          <cell r="J6520">
            <v>0</v>
          </cell>
          <cell r="K6520">
            <v>0</v>
          </cell>
          <cell r="L6520">
            <v>0</v>
          </cell>
          <cell r="M6520">
            <v>0</v>
          </cell>
          <cell r="N6520">
            <v>0</v>
          </cell>
          <cell r="O6520">
            <v>0</v>
          </cell>
          <cell r="P6520">
            <v>0</v>
          </cell>
          <cell r="Q6520">
            <v>0</v>
          </cell>
          <cell r="R6520">
            <v>0</v>
          </cell>
          <cell r="S6520">
            <v>0</v>
          </cell>
          <cell r="T6520">
            <v>-102208.67</v>
          </cell>
        </row>
        <row r="6521">
          <cell r="A6521">
            <v>16890118</v>
          </cell>
          <cell r="B6521" t="str">
            <v>5*  Interest on IGST -Assam  Payable</v>
          </cell>
          <cell r="C6521">
            <v>-72102.02</v>
          </cell>
          <cell r="D6521">
            <v>-67672.17</v>
          </cell>
          <cell r="E6521">
            <v>-7962.17</v>
          </cell>
          <cell r="F6521">
            <v>0</v>
          </cell>
          <cell r="G6521">
            <v>0</v>
          </cell>
          <cell r="H6521">
            <v>0</v>
          </cell>
          <cell r="I6521">
            <v>0</v>
          </cell>
          <cell r="J6521">
            <v>0</v>
          </cell>
          <cell r="K6521">
            <v>0</v>
          </cell>
          <cell r="L6521">
            <v>0</v>
          </cell>
          <cell r="M6521">
            <v>-23513.59</v>
          </cell>
          <cell r="N6521">
            <v>0</v>
          </cell>
          <cell r="O6521">
            <v>0</v>
          </cell>
          <cell r="P6521">
            <v>0</v>
          </cell>
          <cell r="Q6521">
            <v>0</v>
          </cell>
          <cell r="R6521">
            <v>0</v>
          </cell>
          <cell r="S6521">
            <v>0</v>
          </cell>
          <cell r="T6521">
            <v>-171249.95</v>
          </cell>
        </row>
        <row r="6522">
          <cell r="A6522">
            <v>16890119</v>
          </cell>
          <cell r="B6522" t="str">
            <v>5*  Interest on IGST -West Bengal  Payable</v>
          </cell>
          <cell r="C6522">
            <v>303159.86</v>
          </cell>
          <cell r="D6522">
            <v>-20499.689999999999</v>
          </cell>
          <cell r="E6522">
            <v>-439849.86</v>
          </cell>
          <cell r="F6522">
            <v>-16219.55</v>
          </cell>
          <cell r="G6522">
            <v>-1062</v>
          </cell>
          <cell r="H6522">
            <v>0</v>
          </cell>
          <cell r="I6522">
            <v>0</v>
          </cell>
          <cell r="J6522">
            <v>0</v>
          </cell>
          <cell r="K6522">
            <v>0</v>
          </cell>
          <cell r="L6522">
            <v>0</v>
          </cell>
          <cell r="M6522">
            <v>0</v>
          </cell>
          <cell r="N6522">
            <v>0</v>
          </cell>
          <cell r="O6522">
            <v>0</v>
          </cell>
          <cell r="P6522">
            <v>0</v>
          </cell>
          <cell r="Q6522">
            <v>0</v>
          </cell>
          <cell r="R6522">
            <v>0</v>
          </cell>
          <cell r="S6522">
            <v>0</v>
          </cell>
          <cell r="T6522">
            <v>-174471.24</v>
          </cell>
        </row>
        <row r="6523">
          <cell r="A6523">
            <v>16890120</v>
          </cell>
          <cell r="B6523" t="str">
            <v>5*  Interest on IGST -JHARKHNAD  Payable</v>
          </cell>
          <cell r="C6523">
            <v>1523076.78</v>
          </cell>
          <cell r="D6523">
            <v>-1679173.47</v>
          </cell>
          <cell r="E6523">
            <v>-1693.68</v>
          </cell>
          <cell r="F6523">
            <v>0</v>
          </cell>
          <cell r="G6523">
            <v>0</v>
          </cell>
          <cell r="H6523">
            <v>0</v>
          </cell>
          <cell r="I6523">
            <v>0</v>
          </cell>
          <cell r="J6523">
            <v>0</v>
          </cell>
          <cell r="K6523">
            <v>0</v>
          </cell>
          <cell r="L6523">
            <v>0</v>
          </cell>
          <cell r="M6523">
            <v>0</v>
          </cell>
          <cell r="N6523">
            <v>0</v>
          </cell>
          <cell r="O6523">
            <v>0</v>
          </cell>
          <cell r="P6523">
            <v>0</v>
          </cell>
          <cell r="Q6523">
            <v>0</v>
          </cell>
          <cell r="R6523">
            <v>0</v>
          </cell>
          <cell r="S6523">
            <v>0</v>
          </cell>
          <cell r="T6523">
            <v>-157790.37</v>
          </cell>
        </row>
        <row r="6524">
          <cell r="A6524">
            <v>16890121</v>
          </cell>
          <cell r="B6524" t="str">
            <v>5*  Interest on IGST -Orissa  Payable</v>
          </cell>
          <cell r="C6524">
            <v>-102671.9</v>
          </cell>
          <cell r="D6524">
            <v>-93722.25</v>
          </cell>
          <cell r="E6524">
            <v>-90.83</v>
          </cell>
          <cell r="F6524">
            <v>40.4</v>
          </cell>
          <cell r="G6524">
            <v>0</v>
          </cell>
          <cell r="H6524">
            <v>0</v>
          </cell>
          <cell r="I6524">
            <v>0</v>
          </cell>
          <cell r="J6524">
            <v>0</v>
          </cell>
          <cell r="K6524">
            <v>0</v>
          </cell>
          <cell r="L6524">
            <v>0</v>
          </cell>
          <cell r="M6524">
            <v>0</v>
          </cell>
          <cell r="N6524">
            <v>0</v>
          </cell>
          <cell r="O6524">
            <v>0</v>
          </cell>
          <cell r="P6524">
            <v>0</v>
          </cell>
          <cell r="Q6524">
            <v>0</v>
          </cell>
          <cell r="R6524">
            <v>0</v>
          </cell>
          <cell r="S6524">
            <v>0</v>
          </cell>
          <cell r="T6524">
            <v>-196444.58</v>
          </cell>
        </row>
        <row r="6525">
          <cell r="A6525">
            <v>16890122</v>
          </cell>
          <cell r="B6525" t="str">
            <v>16890122 Interest on IGST -CHATTISGARH  Payable</v>
          </cell>
          <cell r="C6525">
            <v>-31824.78</v>
          </cell>
          <cell r="D6525">
            <v>-45968.54</v>
          </cell>
          <cell r="E6525">
            <v>-21645.88</v>
          </cell>
          <cell r="F6525">
            <v>-577.41</v>
          </cell>
          <cell r="G6525">
            <v>0</v>
          </cell>
          <cell r="H6525">
            <v>0</v>
          </cell>
          <cell r="I6525">
            <v>0</v>
          </cell>
          <cell r="J6525">
            <v>0</v>
          </cell>
          <cell r="K6525">
            <v>0</v>
          </cell>
          <cell r="L6525">
            <v>0</v>
          </cell>
          <cell r="M6525">
            <v>0</v>
          </cell>
          <cell r="N6525">
            <v>0</v>
          </cell>
          <cell r="O6525">
            <v>0</v>
          </cell>
          <cell r="P6525">
            <v>0</v>
          </cell>
          <cell r="Q6525">
            <v>0</v>
          </cell>
          <cell r="R6525">
            <v>0</v>
          </cell>
          <cell r="S6525">
            <v>0</v>
          </cell>
          <cell r="T6525">
            <v>-100016.61</v>
          </cell>
        </row>
        <row r="6526">
          <cell r="A6526">
            <v>16890123</v>
          </cell>
          <cell r="B6526" t="str">
            <v>16890123 Interest on IGST -Madhya Pradesh  Payable</v>
          </cell>
          <cell r="C6526">
            <v>3392081.61</v>
          </cell>
          <cell r="D6526">
            <v>-1026364.05</v>
          </cell>
          <cell r="E6526">
            <v>-113933.18</v>
          </cell>
          <cell r="F6526">
            <v>-155.63999999999999</v>
          </cell>
          <cell r="G6526">
            <v>58814</v>
          </cell>
          <cell r="H6526">
            <v>0</v>
          </cell>
          <cell r="I6526">
            <v>0</v>
          </cell>
          <cell r="J6526">
            <v>0</v>
          </cell>
          <cell r="K6526">
            <v>0</v>
          </cell>
          <cell r="L6526">
            <v>0</v>
          </cell>
          <cell r="M6526">
            <v>-3203448.39</v>
          </cell>
          <cell r="N6526">
            <v>0</v>
          </cell>
          <cell r="O6526">
            <v>0</v>
          </cell>
          <cell r="P6526">
            <v>0</v>
          </cell>
          <cell r="Q6526">
            <v>0</v>
          </cell>
          <cell r="R6526">
            <v>0</v>
          </cell>
          <cell r="S6526">
            <v>0</v>
          </cell>
          <cell r="T6526">
            <v>-893005.65</v>
          </cell>
        </row>
        <row r="6527">
          <cell r="A6527">
            <v>16890124</v>
          </cell>
          <cell r="B6527" t="str">
            <v>16890124 Interest on IGST -Gujarat  Payable</v>
          </cell>
          <cell r="C6527">
            <v>2247893.84</v>
          </cell>
          <cell r="D6527">
            <v>-1982580.16</v>
          </cell>
          <cell r="E6527">
            <v>-375597.94</v>
          </cell>
          <cell r="F6527">
            <v>-68198.399999999994</v>
          </cell>
          <cell r="G6527">
            <v>-520</v>
          </cell>
          <cell r="H6527">
            <v>0</v>
          </cell>
          <cell r="I6527">
            <v>0</v>
          </cell>
          <cell r="J6527">
            <v>0</v>
          </cell>
          <cell r="K6527">
            <v>0</v>
          </cell>
          <cell r="L6527">
            <v>0</v>
          </cell>
          <cell r="M6527">
            <v>0</v>
          </cell>
          <cell r="N6527">
            <v>0</v>
          </cell>
          <cell r="O6527">
            <v>0</v>
          </cell>
          <cell r="P6527">
            <v>0</v>
          </cell>
          <cell r="Q6527">
            <v>0</v>
          </cell>
          <cell r="R6527">
            <v>0</v>
          </cell>
          <cell r="S6527">
            <v>0</v>
          </cell>
          <cell r="T6527">
            <v>-179002.66</v>
          </cell>
        </row>
        <row r="6528">
          <cell r="A6528">
            <v>16890127</v>
          </cell>
          <cell r="B6528" t="str">
            <v>16890127 Interest on IGST -Maharashtra  Payable</v>
          </cell>
          <cell r="C6528">
            <v>16841157.27</v>
          </cell>
          <cell r="D6528">
            <v>-13879961.550000001</v>
          </cell>
          <cell r="E6528">
            <v>-152079.1</v>
          </cell>
          <cell r="F6528">
            <v>-1633153.61</v>
          </cell>
          <cell r="G6528">
            <v>-9721270.8499999996</v>
          </cell>
          <cell r="H6528">
            <v>0</v>
          </cell>
          <cell r="I6528">
            <v>0</v>
          </cell>
          <cell r="J6528">
            <v>0</v>
          </cell>
          <cell r="K6528">
            <v>0</v>
          </cell>
          <cell r="L6528">
            <v>829682.94</v>
          </cell>
          <cell r="M6528">
            <v>-124692.91</v>
          </cell>
          <cell r="N6528">
            <v>0</v>
          </cell>
          <cell r="O6528">
            <v>0</v>
          </cell>
          <cell r="P6528">
            <v>0</v>
          </cell>
          <cell r="Q6528">
            <v>0</v>
          </cell>
          <cell r="R6528">
            <v>0</v>
          </cell>
          <cell r="S6528">
            <v>0</v>
          </cell>
          <cell r="T6528">
            <v>-7840317.8099999996</v>
          </cell>
        </row>
        <row r="6529">
          <cell r="A6529">
            <v>16890129</v>
          </cell>
          <cell r="B6529" t="str">
            <v>5*  Interest on IGST -Karnataka  Payable</v>
          </cell>
          <cell r="C6529">
            <v>-225207.99</v>
          </cell>
          <cell r="D6529">
            <v>-31285.25</v>
          </cell>
          <cell r="E6529">
            <v>-38020.75</v>
          </cell>
          <cell r="F6529">
            <v>-84719.59</v>
          </cell>
          <cell r="G6529">
            <v>33725</v>
          </cell>
          <cell r="H6529">
            <v>0</v>
          </cell>
          <cell r="I6529">
            <v>0</v>
          </cell>
          <cell r="J6529">
            <v>0</v>
          </cell>
          <cell r="K6529">
            <v>0</v>
          </cell>
          <cell r="L6529">
            <v>-5719.02</v>
          </cell>
          <cell r="M6529">
            <v>0</v>
          </cell>
          <cell r="N6529">
            <v>0</v>
          </cell>
          <cell r="O6529">
            <v>0</v>
          </cell>
          <cell r="P6529">
            <v>0</v>
          </cell>
          <cell r="Q6529">
            <v>0</v>
          </cell>
          <cell r="R6529">
            <v>0</v>
          </cell>
          <cell r="S6529">
            <v>0</v>
          </cell>
          <cell r="T6529">
            <v>-351227.6</v>
          </cell>
        </row>
        <row r="6530">
          <cell r="A6530">
            <v>16890130</v>
          </cell>
          <cell r="B6530" t="str">
            <v>5*  Interest on IGST -Goa  Payable</v>
          </cell>
          <cell r="C6530">
            <v>5924.95</v>
          </cell>
          <cell r="D6530">
            <v>0</v>
          </cell>
          <cell r="E6530">
            <v>0</v>
          </cell>
          <cell r="F6530">
            <v>-8853.0400000000009</v>
          </cell>
          <cell r="G6530">
            <v>0</v>
          </cell>
          <cell r="H6530">
            <v>0</v>
          </cell>
          <cell r="I6530">
            <v>0</v>
          </cell>
          <cell r="J6530">
            <v>0</v>
          </cell>
          <cell r="K6530">
            <v>0</v>
          </cell>
          <cell r="L6530">
            <v>0</v>
          </cell>
          <cell r="M6530">
            <v>0</v>
          </cell>
          <cell r="N6530">
            <v>0</v>
          </cell>
          <cell r="O6530">
            <v>0</v>
          </cell>
          <cell r="P6530">
            <v>0</v>
          </cell>
          <cell r="Q6530">
            <v>0</v>
          </cell>
          <cell r="R6530">
            <v>0</v>
          </cell>
          <cell r="S6530">
            <v>0</v>
          </cell>
          <cell r="T6530">
            <v>-2928.09</v>
          </cell>
        </row>
        <row r="6531">
          <cell r="A6531">
            <v>16890132</v>
          </cell>
          <cell r="B6531" t="str">
            <v>5*  Interest on IGST -Ke</v>
          </cell>
          <cell r="C6531">
            <v>-36778.589999999997</v>
          </cell>
          <cell r="D6531">
            <v>-13293.54</v>
          </cell>
          <cell r="E6531">
            <v>0</v>
          </cell>
          <cell r="F6531">
            <v>-662.85</v>
          </cell>
          <cell r="G6531">
            <v>-106</v>
          </cell>
          <cell r="H6531">
            <v>0</v>
          </cell>
          <cell r="I6531">
            <v>0</v>
          </cell>
          <cell r="J6531">
            <v>0</v>
          </cell>
          <cell r="K6531">
            <v>0</v>
          </cell>
          <cell r="L6531">
            <v>0</v>
          </cell>
          <cell r="M6531">
            <v>-932</v>
          </cell>
          <cell r="N6531">
            <v>0</v>
          </cell>
          <cell r="O6531">
            <v>0</v>
          </cell>
          <cell r="P6531">
            <v>0</v>
          </cell>
          <cell r="Q6531">
            <v>0</v>
          </cell>
          <cell r="R6531">
            <v>0</v>
          </cell>
          <cell r="S6531">
            <v>0</v>
          </cell>
          <cell r="T6531">
            <v>-51772.98</v>
          </cell>
        </row>
        <row r="6532">
          <cell r="A6532">
            <v>16890133</v>
          </cell>
          <cell r="B6532" t="str">
            <v>16890133 Interest on IGST -Tamil Nadu  Payable</v>
          </cell>
          <cell r="C6532">
            <v>-439564.82</v>
          </cell>
          <cell r="D6532">
            <v>-1186121.81</v>
          </cell>
          <cell r="E6532">
            <v>-30282.82</v>
          </cell>
          <cell r="F6532">
            <v>-14298.34</v>
          </cell>
          <cell r="G6532">
            <v>0</v>
          </cell>
          <cell r="H6532">
            <v>0</v>
          </cell>
          <cell r="I6532">
            <v>0</v>
          </cell>
          <cell r="J6532">
            <v>0</v>
          </cell>
          <cell r="K6532">
            <v>0</v>
          </cell>
          <cell r="L6532">
            <v>0</v>
          </cell>
          <cell r="M6532">
            <v>0</v>
          </cell>
          <cell r="N6532">
            <v>0</v>
          </cell>
          <cell r="O6532">
            <v>0</v>
          </cell>
          <cell r="P6532">
            <v>0</v>
          </cell>
          <cell r="Q6532">
            <v>0</v>
          </cell>
          <cell r="R6532">
            <v>0</v>
          </cell>
          <cell r="S6532">
            <v>0</v>
          </cell>
          <cell r="T6532">
            <v>-1670267.79</v>
          </cell>
        </row>
        <row r="6533">
          <cell r="A6533">
            <v>16890134</v>
          </cell>
          <cell r="B6533" t="str">
            <v>5*  Interest on IGST -Pondicherry  Payable</v>
          </cell>
          <cell r="C6533">
            <v>-5034.7</v>
          </cell>
          <cell r="D6533">
            <v>0</v>
          </cell>
          <cell r="E6533">
            <v>0</v>
          </cell>
          <cell r="F6533">
            <v>0</v>
          </cell>
          <cell r="G6533">
            <v>0</v>
          </cell>
          <cell r="H6533">
            <v>0</v>
          </cell>
          <cell r="I6533">
            <v>0</v>
          </cell>
          <cell r="J6533">
            <v>0</v>
          </cell>
          <cell r="K6533">
            <v>0</v>
          </cell>
          <cell r="L6533">
            <v>0</v>
          </cell>
          <cell r="M6533">
            <v>0</v>
          </cell>
          <cell r="N6533">
            <v>0</v>
          </cell>
          <cell r="O6533">
            <v>0</v>
          </cell>
          <cell r="P6533">
            <v>0</v>
          </cell>
          <cell r="Q6533">
            <v>0</v>
          </cell>
          <cell r="R6533">
            <v>0</v>
          </cell>
          <cell r="S6533">
            <v>0</v>
          </cell>
          <cell r="T6533">
            <v>-5034.7</v>
          </cell>
        </row>
        <row r="6534">
          <cell r="A6534">
            <v>16890136</v>
          </cell>
          <cell r="B6534" t="str">
            <v>16890136 Interest on IGST -Telangana  Payable</v>
          </cell>
          <cell r="C6534">
            <v>7996209.2300000004</v>
          </cell>
          <cell r="D6534">
            <v>-10871670.970000001</v>
          </cell>
          <cell r="E6534">
            <v>-15695.1</v>
          </cell>
          <cell r="F6534">
            <v>0</v>
          </cell>
          <cell r="G6534">
            <v>-6889</v>
          </cell>
          <cell r="H6534">
            <v>0</v>
          </cell>
          <cell r="I6534">
            <v>0</v>
          </cell>
          <cell r="J6534">
            <v>0</v>
          </cell>
          <cell r="K6534">
            <v>0</v>
          </cell>
          <cell r="L6534">
            <v>-81072.95</v>
          </cell>
          <cell r="M6534">
            <v>0</v>
          </cell>
          <cell r="N6534">
            <v>0</v>
          </cell>
          <cell r="O6534">
            <v>0</v>
          </cell>
          <cell r="P6534">
            <v>0</v>
          </cell>
          <cell r="Q6534">
            <v>0</v>
          </cell>
          <cell r="R6534">
            <v>0</v>
          </cell>
          <cell r="S6534">
            <v>0</v>
          </cell>
          <cell r="T6534">
            <v>-2979118.79</v>
          </cell>
        </row>
        <row r="6535">
          <cell r="A6535">
            <v>16890137</v>
          </cell>
          <cell r="B6535" t="str">
            <v>5*  Interest on IGST -Andhra Pradesh  Payabl</v>
          </cell>
          <cell r="C6535">
            <v>-133187.01</v>
          </cell>
          <cell r="D6535">
            <v>-109288.85</v>
          </cell>
          <cell r="E6535">
            <v>-14452.16</v>
          </cell>
          <cell r="F6535">
            <v>-108.24</v>
          </cell>
          <cell r="G6535">
            <v>-5761</v>
          </cell>
          <cell r="H6535">
            <v>0</v>
          </cell>
          <cell r="I6535">
            <v>0</v>
          </cell>
          <cell r="J6535">
            <v>0</v>
          </cell>
          <cell r="K6535">
            <v>0</v>
          </cell>
          <cell r="L6535">
            <v>0</v>
          </cell>
          <cell r="M6535">
            <v>0</v>
          </cell>
          <cell r="N6535">
            <v>0</v>
          </cell>
          <cell r="O6535">
            <v>0</v>
          </cell>
          <cell r="P6535">
            <v>0</v>
          </cell>
          <cell r="Q6535">
            <v>0</v>
          </cell>
          <cell r="R6535">
            <v>0</v>
          </cell>
          <cell r="S6535">
            <v>0</v>
          </cell>
          <cell r="T6535">
            <v>-262797.26</v>
          </cell>
        </row>
        <row r="6536">
          <cell r="A6536">
            <v>16890302</v>
          </cell>
          <cell r="B6536" t="str">
            <v>5*  IGST HP Payable ETI-</v>
          </cell>
          <cell r="C6536">
            <v>0.5</v>
          </cell>
          <cell r="D6536">
            <v>0</v>
          </cell>
          <cell r="E6536">
            <v>0</v>
          </cell>
          <cell r="F6536">
            <v>0</v>
          </cell>
          <cell r="G6536">
            <v>0</v>
          </cell>
          <cell r="H6536">
            <v>0</v>
          </cell>
          <cell r="I6536">
            <v>0</v>
          </cell>
          <cell r="J6536">
            <v>0</v>
          </cell>
          <cell r="K6536">
            <v>0</v>
          </cell>
          <cell r="L6536">
            <v>0</v>
          </cell>
          <cell r="M6536">
            <v>0</v>
          </cell>
          <cell r="N6536">
            <v>0</v>
          </cell>
          <cell r="O6536">
            <v>0</v>
          </cell>
          <cell r="P6536">
            <v>0</v>
          </cell>
          <cell r="Q6536">
            <v>0</v>
          </cell>
          <cell r="R6536">
            <v>0</v>
          </cell>
          <cell r="S6536">
            <v>0</v>
          </cell>
          <cell r="T6536">
            <v>0.5</v>
          </cell>
        </row>
        <row r="6537">
          <cell r="A6537">
            <v>16890305</v>
          </cell>
          <cell r="B6537" t="str">
            <v>5*  IGST UK Payable ETI</v>
          </cell>
          <cell r="C6537">
            <v>1</v>
          </cell>
          <cell r="D6537">
            <v>0</v>
          </cell>
          <cell r="E6537">
            <v>0</v>
          </cell>
          <cell r="F6537">
            <v>0</v>
          </cell>
          <cell r="G6537">
            <v>0</v>
          </cell>
          <cell r="H6537">
            <v>0</v>
          </cell>
          <cell r="I6537">
            <v>0</v>
          </cell>
          <cell r="J6537">
            <v>0</v>
          </cell>
          <cell r="K6537">
            <v>0</v>
          </cell>
          <cell r="L6537">
            <v>0</v>
          </cell>
          <cell r="M6537">
            <v>0</v>
          </cell>
          <cell r="N6537">
            <v>0</v>
          </cell>
          <cell r="O6537">
            <v>0</v>
          </cell>
          <cell r="P6537">
            <v>0</v>
          </cell>
          <cell r="Q6537">
            <v>0</v>
          </cell>
          <cell r="R6537">
            <v>0</v>
          </cell>
          <cell r="S6537">
            <v>0</v>
          </cell>
          <cell r="T6537">
            <v>1</v>
          </cell>
        </row>
        <row r="6538">
          <cell r="A6538">
            <v>16890306</v>
          </cell>
          <cell r="B6538" t="str">
            <v>5*  IGST HR01 Payable ET</v>
          </cell>
          <cell r="C6538">
            <v>0</v>
          </cell>
          <cell r="D6538">
            <v>0</v>
          </cell>
          <cell r="E6538">
            <v>0</v>
          </cell>
          <cell r="F6538">
            <v>0</v>
          </cell>
          <cell r="G6538">
            <v>0</v>
          </cell>
          <cell r="H6538">
            <v>0</v>
          </cell>
          <cell r="I6538">
            <v>0</v>
          </cell>
          <cell r="J6538">
            <v>0</v>
          </cell>
          <cell r="K6538">
            <v>0</v>
          </cell>
          <cell r="L6538">
            <v>0</v>
          </cell>
          <cell r="M6538">
            <v>0</v>
          </cell>
          <cell r="N6538">
            <v>0</v>
          </cell>
          <cell r="O6538">
            <v>0</v>
          </cell>
          <cell r="P6538">
            <v>0</v>
          </cell>
          <cell r="Q6538">
            <v>0</v>
          </cell>
          <cell r="R6538">
            <v>0</v>
          </cell>
          <cell r="S6538">
            <v>0</v>
          </cell>
          <cell r="T6538">
            <v>0</v>
          </cell>
        </row>
        <row r="6539">
          <cell r="A6539">
            <v>16890307</v>
          </cell>
          <cell r="B6539" t="str">
            <v>5*  IGST DL01 Payable ET</v>
          </cell>
          <cell r="C6539">
            <v>0</v>
          </cell>
          <cell r="D6539">
            <v>0</v>
          </cell>
          <cell r="E6539">
            <v>0</v>
          </cell>
          <cell r="F6539">
            <v>0</v>
          </cell>
          <cell r="G6539">
            <v>0</v>
          </cell>
          <cell r="H6539">
            <v>0</v>
          </cell>
          <cell r="I6539">
            <v>0</v>
          </cell>
          <cell r="J6539">
            <v>0</v>
          </cell>
          <cell r="K6539">
            <v>0</v>
          </cell>
          <cell r="L6539">
            <v>0</v>
          </cell>
          <cell r="M6539">
            <v>0</v>
          </cell>
          <cell r="N6539">
            <v>0</v>
          </cell>
          <cell r="O6539">
            <v>0</v>
          </cell>
          <cell r="P6539">
            <v>0</v>
          </cell>
          <cell r="Q6539">
            <v>0</v>
          </cell>
          <cell r="R6539">
            <v>0</v>
          </cell>
          <cell r="S6539">
            <v>0</v>
          </cell>
          <cell r="T6539">
            <v>0</v>
          </cell>
        </row>
        <row r="6540">
          <cell r="A6540">
            <v>16890308</v>
          </cell>
          <cell r="B6540" t="str">
            <v>5*  IGST RJ Payable ETI-</v>
          </cell>
          <cell r="C6540">
            <v>0.04</v>
          </cell>
          <cell r="D6540">
            <v>0</v>
          </cell>
          <cell r="E6540">
            <v>0</v>
          </cell>
          <cell r="F6540">
            <v>0</v>
          </cell>
          <cell r="G6540">
            <v>0</v>
          </cell>
          <cell r="H6540">
            <v>0</v>
          </cell>
          <cell r="I6540">
            <v>0</v>
          </cell>
          <cell r="J6540">
            <v>0</v>
          </cell>
          <cell r="K6540">
            <v>0</v>
          </cell>
          <cell r="L6540">
            <v>0</v>
          </cell>
          <cell r="M6540">
            <v>0</v>
          </cell>
          <cell r="N6540">
            <v>0</v>
          </cell>
          <cell r="O6540">
            <v>0</v>
          </cell>
          <cell r="P6540">
            <v>0</v>
          </cell>
          <cell r="Q6540">
            <v>0</v>
          </cell>
          <cell r="R6540">
            <v>0</v>
          </cell>
          <cell r="S6540">
            <v>0</v>
          </cell>
          <cell r="T6540">
            <v>0.04</v>
          </cell>
        </row>
        <row r="6541">
          <cell r="A6541">
            <v>16890327</v>
          </cell>
          <cell r="B6541" t="str">
            <v>5*  IGST MH Payable ETI</v>
          </cell>
          <cell r="C6541">
            <v>-107535.46</v>
          </cell>
          <cell r="D6541">
            <v>0</v>
          </cell>
          <cell r="E6541">
            <v>0</v>
          </cell>
          <cell r="F6541">
            <v>0</v>
          </cell>
          <cell r="G6541">
            <v>0</v>
          </cell>
          <cell r="H6541">
            <v>0</v>
          </cell>
          <cell r="I6541">
            <v>0</v>
          </cell>
          <cell r="J6541">
            <v>0</v>
          </cell>
          <cell r="K6541">
            <v>0</v>
          </cell>
          <cell r="L6541">
            <v>0</v>
          </cell>
          <cell r="M6541">
            <v>0</v>
          </cell>
          <cell r="N6541">
            <v>0</v>
          </cell>
          <cell r="O6541">
            <v>0</v>
          </cell>
          <cell r="P6541">
            <v>0</v>
          </cell>
          <cell r="Q6541">
            <v>0</v>
          </cell>
          <cell r="R6541">
            <v>0</v>
          </cell>
          <cell r="S6541">
            <v>0</v>
          </cell>
          <cell r="T6541">
            <v>-107535.46</v>
          </cell>
        </row>
        <row r="6542">
          <cell r="A6542">
            <v>557</v>
          </cell>
          <cell r="B6542" t="str">
            <v>557 6*  Composite cess Payable</v>
          </cell>
          <cell r="C6542">
            <v>-6333813098.8699999</v>
          </cell>
          <cell r="D6542">
            <v>0</v>
          </cell>
          <cell r="E6542">
            <v>0</v>
          </cell>
          <cell r="F6542">
            <v>0</v>
          </cell>
          <cell r="G6542">
            <v>0</v>
          </cell>
          <cell r="H6542">
            <v>0</v>
          </cell>
          <cell r="I6542">
            <v>0</v>
          </cell>
          <cell r="J6542">
            <v>0</v>
          </cell>
          <cell r="K6542">
            <v>0</v>
          </cell>
          <cell r="L6542">
            <v>0</v>
          </cell>
          <cell r="M6542">
            <v>-2439487.17</v>
          </cell>
          <cell r="N6542">
            <v>0</v>
          </cell>
          <cell r="O6542">
            <v>0</v>
          </cell>
          <cell r="P6542">
            <v>0</v>
          </cell>
          <cell r="Q6542">
            <v>0</v>
          </cell>
          <cell r="R6542">
            <v>0</v>
          </cell>
          <cell r="S6542">
            <v>0</v>
          </cell>
          <cell r="T6542">
            <v>-6336252586.04</v>
          </cell>
        </row>
        <row r="6543">
          <cell r="A6543">
            <v>16900001</v>
          </cell>
          <cell r="B6543" t="str">
            <v>16900001 C Cess -Jammu and Kashmir  Payable</v>
          </cell>
          <cell r="C6543">
            <v>0</v>
          </cell>
          <cell r="D6543">
            <v>0</v>
          </cell>
          <cell r="E6543">
            <v>0</v>
          </cell>
          <cell r="F6543">
            <v>0</v>
          </cell>
          <cell r="G6543">
            <v>0</v>
          </cell>
          <cell r="H6543">
            <v>0</v>
          </cell>
          <cell r="I6543">
            <v>0</v>
          </cell>
          <cell r="J6543">
            <v>0</v>
          </cell>
          <cell r="K6543">
            <v>0</v>
          </cell>
          <cell r="L6543">
            <v>0</v>
          </cell>
          <cell r="M6543">
            <v>0</v>
          </cell>
          <cell r="N6543">
            <v>0</v>
          </cell>
          <cell r="O6543">
            <v>0</v>
          </cell>
          <cell r="P6543">
            <v>0</v>
          </cell>
          <cell r="Q6543">
            <v>0</v>
          </cell>
          <cell r="R6543">
            <v>0</v>
          </cell>
          <cell r="S6543">
            <v>0</v>
          </cell>
          <cell r="T6543">
            <v>0</v>
          </cell>
        </row>
        <row r="6544">
          <cell r="A6544">
            <v>16900002</v>
          </cell>
          <cell r="B6544" t="str">
            <v>16900002 C Cess -Himachal Pradesh  Payable</v>
          </cell>
          <cell r="C6544">
            <v>0</v>
          </cell>
          <cell r="D6544">
            <v>0</v>
          </cell>
          <cell r="E6544">
            <v>0</v>
          </cell>
          <cell r="F6544">
            <v>0</v>
          </cell>
          <cell r="G6544">
            <v>0</v>
          </cell>
          <cell r="H6544">
            <v>0</v>
          </cell>
          <cell r="I6544">
            <v>0</v>
          </cell>
          <cell r="J6544">
            <v>0</v>
          </cell>
          <cell r="K6544">
            <v>0</v>
          </cell>
          <cell r="L6544">
            <v>0</v>
          </cell>
          <cell r="M6544">
            <v>0</v>
          </cell>
          <cell r="N6544">
            <v>0</v>
          </cell>
          <cell r="O6544">
            <v>0</v>
          </cell>
          <cell r="P6544">
            <v>0</v>
          </cell>
          <cell r="Q6544">
            <v>0</v>
          </cell>
          <cell r="R6544">
            <v>0</v>
          </cell>
          <cell r="S6544">
            <v>0</v>
          </cell>
          <cell r="T6544">
            <v>0</v>
          </cell>
        </row>
        <row r="6545">
          <cell r="A6545">
            <v>16900003</v>
          </cell>
          <cell r="B6545" t="str">
            <v>16900003 C Cess -Punjab  Payable</v>
          </cell>
          <cell r="C6545">
            <v>0</v>
          </cell>
          <cell r="D6545">
            <v>0</v>
          </cell>
          <cell r="E6545">
            <v>0</v>
          </cell>
          <cell r="F6545">
            <v>0</v>
          </cell>
          <cell r="G6545">
            <v>0</v>
          </cell>
          <cell r="H6545">
            <v>0</v>
          </cell>
          <cell r="I6545">
            <v>0</v>
          </cell>
          <cell r="J6545">
            <v>0</v>
          </cell>
          <cell r="K6545">
            <v>0</v>
          </cell>
          <cell r="L6545">
            <v>0</v>
          </cell>
          <cell r="M6545">
            <v>0</v>
          </cell>
          <cell r="N6545">
            <v>0</v>
          </cell>
          <cell r="O6545">
            <v>0</v>
          </cell>
          <cell r="P6545">
            <v>0</v>
          </cell>
          <cell r="Q6545">
            <v>0</v>
          </cell>
          <cell r="R6545">
            <v>0</v>
          </cell>
          <cell r="S6545">
            <v>0</v>
          </cell>
          <cell r="T6545">
            <v>0</v>
          </cell>
        </row>
        <row r="6546">
          <cell r="A6546">
            <v>16900004</v>
          </cell>
          <cell r="B6546" t="str">
            <v>16900004 C Cess -Chandigarh  Payable</v>
          </cell>
          <cell r="C6546">
            <v>0</v>
          </cell>
          <cell r="D6546">
            <v>0</v>
          </cell>
          <cell r="E6546">
            <v>0</v>
          </cell>
          <cell r="F6546">
            <v>0</v>
          </cell>
          <cell r="G6546">
            <v>0</v>
          </cell>
          <cell r="H6546">
            <v>0</v>
          </cell>
          <cell r="I6546">
            <v>0</v>
          </cell>
          <cell r="J6546">
            <v>0</v>
          </cell>
          <cell r="K6546">
            <v>0</v>
          </cell>
          <cell r="L6546">
            <v>0</v>
          </cell>
          <cell r="M6546">
            <v>0</v>
          </cell>
          <cell r="N6546">
            <v>0</v>
          </cell>
          <cell r="O6546">
            <v>0</v>
          </cell>
          <cell r="P6546">
            <v>0</v>
          </cell>
          <cell r="Q6546">
            <v>0</v>
          </cell>
          <cell r="R6546">
            <v>0</v>
          </cell>
          <cell r="S6546">
            <v>0</v>
          </cell>
          <cell r="T6546">
            <v>0</v>
          </cell>
        </row>
        <row r="6547">
          <cell r="A6547">
            <v>16900005</v>
          </cell>
          <cell r="B6547" t="str">
            <v>16900005 C Cess -Uttarakhand  Payable</v>
          </cell>
          <cell r="C6547">
            <v>-72846328.989999995</v>
          </cell>
          <cell r="D6547">
            <v>0</v>
          </cell>
          <cell r="E6547">
            <v>0</v>
          </cell>
          <cell r="F6547">
            <v>0</v>
          </cell>
          <cell r="G6547">
            <v>0</v>
          </cell>
          <cell r="H6547">
            <v>0</v>
          </cell>
          <cell r="I6547">
            <v>0</v>
          </cell>
          <cell r="J6547">
            <v>0</v>
          </cell>
          <cell r="K6547">
            <v>0</v>
          </cell>
          <cell r="L6547">
            <v>0</v>
          </cell>
          <cell r="M6547">
            <v>0</v>
          </cell>
          <cell r="N6547">
            <v>0</v>
          </cell>
          <cell r="O6547">
            <v>0</v>
          </cell>
          <cell r="P6547">
            <v>0</v>
          </cell>
          <cell r="Q6547">
            <v>0</v>
          </cell>
          <cell r="R6547">
            <v>0</v>
          </cell>
          <cell r="S6547">
            <v>0</v>
          </cell>
          <cell r="T6547">
            <v>-72846328.989999995</v>
          </cell>
        </row>
        <row r="6548">
          <cell r="A6548">
            <v>16900006</v>
          </cell>
          <cell r="B6548" t="str">
            <v>16900006 C Cess -Haryana  Payable</v>
          </cell>
          <cell r="C6548">
            <v>-1080</v>
          </cell>
          <cell r="D6548">
            <v>0</v>
          </cell>
          <cell r="E6548">
            <v>0</v>
          </cell>
          <cell r="F6548">
            <v>0</v>
          </cell>
          <cell r="G6548">
            <v>0</v>
          </cell>
          <cell r="H6548">
            <v>0</v>
          </cell>
          <cell r="I6548">
            <v>0</v>
          </cell>
          <cell r="J6548">
            <v>0</v>
          </cell>
          <cell r="K6548">
            <v>0</v>
          </cell>
          <cell r="L6548">
            <v>0</v>
          </cell>
          <cell r="M6548">
            <v>0</v>
          </cell>
          <cell r="N6548">
            <v>0</v>
          </cell>
          <cell r="O6548">
            <v>0</v>
          </cell>
          <cell r="P6548">
            <v>0</v>
          </cell>
          <cell r="Q6548">
            <v>0</v>
          </cell>
          <cell r="R6548">
            <v>0</v>
          </cell>
          <cell r="S6548">
            <v>0</v>
          </cell>
          <cell r="T6548">
            <v>-1080</v>
          </cell>
        </row>
        <row r="6549">
          <cell r="A6549">
            <v>16900007</v>
          </cell>
          <cell r="B6549" t="str">
            <v>16900007 C Cess -Delhi  Payable</v>
          </cell>
          <cell r="C6549">
            <v>-26209830.66</v>
          </cell>
          <cell r="D6549">
            <v>0</v>
          </cell>
          <cell r="E6549">
            <v>0</v>
          </cell>
          <cell r="F6549">
            <v>0</v>
          </cell>
          <cell r="G6549">
            <v>0</v>
          </cell>
          <cell r="H6549">
            <v>0</v>
          </cell>
          <cell r="I6549">
            <v>0</v>
          </cell>
          <cell r="J6549">
            <v>0</v>
          </cell>
          <cell r="K6549">
            <v>0</v>
          </cell>
          <cell r="L6549">
            <v>0</v>
          </cell>
          <cell r="M6549">
            <v>0</v>
          </cell>
          <cell r="N6549">
            <v>0</v>
          </cell>
          <cell r="O6549">
            <v>0</v>
          </cell>
          <cell r="P6549">
            <v>0</v>
          </cell>
          <cell r="Q6549">
            <v>0</v>
          </cell>
          <cell r="R6549">
            <v>0</v>
          </cell>
          <cell r="S6549">
            <v>0</v>
          </cell>
          <cell r="T6549">
            <v>-26209830.66</v>
          </cell>
        </row>
        <row r="6550">
          <cell r="A6550">
            <v>16900008</v>
          </cell>
          <cell r="B6550" t="str">
            <v>16900008 C Cess -Rajasthan  Payable</v>
          </cell>
          <cell r="C6550">
            <v>0</v>
          </cell>
          <cell r="D6550">
            <v>0</v>
          </cell>
          <cell r="E6550">
            <v>0</v>
          </cell>
          <cell r="F6550">
            <v>0</v>
          </cell>
          <cell r="G6550">
            <v>0</v>
          </cell>
          <cell r="H6550">
            <v>0</v>
          </cell>
          <cell r="I6550">
            <v>0</v>
          </cell>
          <cell r="J6550">
            <v>0</v>
          </cell>
          <cell r="K6550">
            <v>0</v>
          </cell>
          <cell r="L6550">
            <v>0</v>
          </cell>
          <cell r="M6550">
            <v>0</v>
          </cell>
          <cell r="N6550">
            <v>0</v>
          </cell>
          <cell r="O6550">
            <v>0</v>
          </cell>
          <cell r="P6550">
            <v>0</v>
          </cell>
          <cell r="Q6550">
            <v>0</v>
          </cell>
          <cell r="R6550">
            <v>0</v>
          </cell>
          <cell r="S6550">
            <v>0</v>
          </cell>
          <cell r="T6550">
            <v>0</v>
          </cell>
        </row>
        <row r="6551">
          <cell r="A6551">
            <v>16900009</v>
          </cell>
          <cell r="B6551" t="str">
            <v>16900009 C Cess -UTTAR PARADESH  Payable</v>
          </cell>
          <cell r="C6551">
            <v>0</v>
          </cell>
          <cell r="D6551">
            <v>0</v>
          </cell>
          <cell r="E6551">
            <v>0</v>
          </cell>
          <cell r="F6551">
            <v>0</v>
          </cell>
          <cell r="G6551">
            <v>0</v>
          </cell>
          <cell r="H6551">
            <v>0</v>
          </cell>
          <cell r="I6551">
            <v>0</v>
          </cell>
          <cell r="J6551">
            <v>0</v>
          </cell>
          <cell r="K6551">
            <v>0</v>
          </cell>
          <cell r="L6551">
            <v>0</v>
          </cell>
          <cell r="M6551">
            <v>0</v>
          </cell>
          <cell r="N6551">
            <v>0</v>
          </cell>
          <cell r="O6551">
            <v>0</v>
          </cell>
          <cell r="P6551">
            <v>0</v>
          </cell>
          <cell r="Q6551">
            <v>0</v>
          </cell>
          <cell r="R6551">
            <v>0</v>
          </cell>
          <cell r="S6551">
            <v>0</v>
          </cell>
          <cell r="T6551">
            <v>0</v>
          </cell>
        </row>
        <row r="6552">
          <cell r="A6552">
            <v>16900010</v>
          </cell>
          <cell r="B6552" t="str">
            <v>16900010 C Cess -Bihar  Payable</v>
          </cell>
          <cell r="C6552">
            <v>0</v>
          </cell>
          <cell r="D6552">
            <v>0</v>
          </cell>
          <cell r="E6552">
            <v>0</v>
          </cell>
          <cell r="F6552">
            <v>0</v>
          </cell>
          <cell r="G6552">
            <v>0</v>
          </cell>
          <cell r="H6552">
            <v>0</v>
          </cell>
          <cell r="I6552">
            <v>0</v>
          </cell>
          <cell r="J6552">
            <v>0</v>
          </cell>
          <cell r="K6552">
            <v>0</v>
          </cell>
          <cell r="L6552">
            <v>0</v>
          </cell>
          <cell r="M6552">
            <v>0</v>
          </cell>
          <cell r="N6552">
            <v>0</v>
          </cell>
          <cell r="O6552">
            <v>0</v>
          </cell>
          <cell r="P6552">
            <v>0</v>
          </cell>
          <cell r="Q6552">
            <v>0</v>
          </cell>
          <cell r="R6552">
            <v>0</v>
          </cell>
          <cell r="S6552">
            <v>0</v>
          </cell>
          <cell r="T6552">
            <v>0</v>
          </cell>
        </row>
        <row r="6553">
          <cell r="A6553">
            <v>16900011</v>
          </cell>
          <cell r="B6553" t="str">
            <v>16900011 C Cess -Sikkim  Payable</v>
          </cell>
          <cell r="C6553">
            <v>0</v>
          </cell>
          <cell r="D6553">
            <v>0</v>
          </cell>
          <cell r="E6553">
            <v>0</v>
          </cell>
          <cell r="F6553">
            <v>0</v>
          </cell>
          <cell r="G6553">
            <v>0</v>
          </cell>
          <cell r="H6553">
            <v>0</v>
          </cell>
          <cell r="I6553">
            <v>0</v>
          </cell>
          <cell r="J6553">
            <v>0</v>
          </cell>
          <cell r="K6553">
            <v>0</v>
          </cell>
          <cell r="L6553">
            <v>0</v>
          </cell>
          <cell r="M6553">
            <v>0</v>
          </cell>
          <cell r="N6553">
            <v>0</v>
          </cell>
          <cell r="O6553">
            <v>0</v>
          </cell>
          <cell r="P6553">
            <v>0</v>
          </cell>
          <cell r="Q6553">
            <v>0</v>
          </cell>
          <cell r="R6553">
            <v>0</v>
          </cell>
          <cell r="S6553">
            <v>0</v>
          </cell>
          <cell r="T6553">
            <v>0</v>
          </cell>
        </row>
        <row r="6554">
          <cell r="A6554">
            <v>16900012</v>
          </cell>
          <cell r="B6554" t="str">
            <v>16900012 C Cess -Arunachal Pradesh  Payable</v>
          </cell>
          <cell r="C6554">
            <v>0</v>
          </cell>
          <cell r="D6554">
            <v>0</v>
          </cell>
          <cell r="E6554">
            <v>0</v>
          </cell>
          <cell r="F6554">
            <v>0</v>
          </cell>
          <cell r="G6554">
            <v>0</v>
          </cell>
          <cell r="H6554">
            <v>0</v>
          </cell>
          <cell r="I6554">
            <v>0</v>
          </cell>
          <cell r="J6554">
            <v>0</v>
          </cell>
          <cell r="K6554">
            <v>0</v>
          </cell>
          <cell r="L6554">
            <v>0</v>
          </cell>
          <cell r="M6554">
            <v>0</v>
          </cell>
          <cell r="N6554">
            <v>0</v>
          </cell>
          <cell r="O6554">
            <v>0</v>
          </cell>
          <cell r="P6554">
            <v>0</v>
          </cell>
          <cell r="Q6554">
            <v>0</v>
          </cell>
          <cell r="R6554">
            <v>0</v>
          </cell>
          <cell r="S6554">
            <v>0</v>
          </cell>
          <cell r="T6554">
            <v>0</v>
          </cell>
        </row>
        <row r="6555">
          <cell r="A6555">
            <v>16900013</v>
          </cell>
          <cell r="B6555" t="str">
            <v>16900013 C Cess -Nagaland  Payable</v>
          </cell>
          <cell r="C6555">
            <v>0</v>
          </cell>
          <cell r="D6555">
            <v>0</v>
          </cell>
          <cell r="E6555">
            <v>0</v>
          </cell>
          <cell r="F6555">
            <v>0</v>
          </cell>
          <cell r="G6555">
            <v>0</v>
          </cell>
          <cell r="H6555">
            <v>0</v>
          </cell>
          <cell r="I6555">
            <v>0</v>
          </cell>
          <cell r="J6555">
            <v>0</v>
          </cell>
          <cell r="K6555">
            <v>0</v>
          </cell>
          <cell r="L6555">
            <v>0</v>
          </cell>
          <cell r="M6555">
            <v>0</v>
          </cell>
          <cell r="N6555">
            <v>0</v>
          </cell>
          <cell r="O6555">
            <v>0</v>
          </cell>
          <cell r="P6555">
            <v>0</v>
          </cell>
          <cell r="Q6555">
            <v>0</v>
          </cell>
          <cell r="R6555">
            <v>0</v>
          </cell>
          <cell r="S6555">
            <v>0</v>
          </cell>
          <cell r="T6555">
            <v>0</v>
          </cell>
        </row>
        <row r="6556">
          <cell r="A6556">
            <v>16900014</v>
          </cell>
          <cell r="B6556" t="str">
            <v>16900014 C Cess -Manipur  Payable</v>
          </cell>
          <cell r="C6556">
            <v>0</v>
          </cell>
          <cell r="D6556">
            <v>0</v>
          </cell>
          <cell r="E6556">
            <v>0</v>
          </cell>
          <cell r="F6556">
            <v>0</v>
          </cell>
          <cell r="G6556">
            <v>0</v>
          </cell>
          <cell r="H6556">
            <v>0</v>
          </cell>
          <cell r="I6556">
            <v>0</v>
          </cell>
          <cell r="J6556">
            <v>0</v>
          </cell>
          <cell r="K6556">
            <v>0</v>
          </cell>
          <cell r="L6556">
            <v>0</v>
          </cell>
          <cell r="M6556">
            <v>0</v>
          </cell>
          <cell r="N6556">
            <v>0</v>
          </cell>
          <cell r="O6556">
            <v>0</v>
          </cell>
          <cell r="P6556">
            <v>0</v>
          </cell>
          <cell r="Q6556">
            <v>0</v>
          </cell>
          <cell r="R6556">
            <v>0</v>
          </cell>
          <cell r="S6556">
            <v>0</v>
          </cell>
          <cell r="T6556">
            <v>0</v>
          </cell>
        </row>
        <row r="6557">
          <cell r="A6557">
            <v>16900015</v>
          </cell>
          <cell r="B6557" t="str">
            <v>16900015 C Cess -Mizoram  Payable</v>
          </cell>
          <cell r="C6557">
            <v>0</v>
          </cell>
          <cell r="D6557">
            <v>0</v>
          </cell>
          <cell r="E6557">
            <v>0</v>
          </cell>
          <cell r="F6557">
            <v>0</v>
          </cell>
          <cell r="G6557">
            <v>0</v>
          </cell>
          <cell r="H6557">
            <v>0</v>
          </cell>
          <cell r="I6557">
            <v>0</v>
          </cell>
          <cell r="J6557">
            <v>0</v>
          </cell>
          <cell r="K6557">
            <v>0</v>
          </cell>
          <cell r="L6557">
            <v>0</v>
          </cell>
          <cell r="M6557">
            <v>0</v>
          </cell>
          <cell r="N6557">
            <v>0</v>
          </cell>
          <cell r="O6557">
            <v>0</v>
          </cell>
          <cell r="P6557">
            <v>0</v>
          </cell>
          <cell r="Q6557">
            <v>0</v>
          </cell>
          <cell r="R6557">
            <v>0</v>
          </cell>
          <cell r="S6557">
            <v>0</v>
          </cell>
          <cell r="T6557">
            <v>0</v>
          </cell>
        </row>
        <row r="6558">
          <cell r="A6558">
            <v>16900016</v>
          </cell>
          <cell r="B6558" t="str">
            <v>16900016 C Cess -Tripura  Payable</v>
          </cell>
          <cell r="C6558">
            <v>0</v>
          </cell>
          <cell r="D6558">
            <v>0</v>
          </cell>
          <cell r="E6558">
            <v>0</v>
          </cell>
          <cell r="F6558">
            <v>0</v>
          </cell>
          <cell r="G6558">
            <v>0</v>
          </cell>
          <cell r="H6558">
            <v>0</v>
          </cell>
          <cell r="I6558">
            <v>0</v>
          </cell>
          <cell r="J6558">
            <v>0</v>
          </cell>
          <cell r="K6558">
            <v>0</v>
          </cell>
          <cell r="L6558">
            <v>0</v>
          </cell>
          <cell r="M6558">
            <v>0</v>
          </cell>
          <cell r="N6558">
            <v>0</v>
          </cell>
          <cell r="O6558">
            <v>0</v>
          </cell>
          <cell r="P6558">
            <v>0</v>
          </cell>
          <cell r="Q6558">
            <v>0</v>
          </cell>
          <cell r="R6558">
            <v>0</v>
          </cell>
          <cell r="S6558">
            <v>0</v>
          </cell>
          <cell r="T6558">
            <v>0</v>
          </cell>
        </row>
        <row r="6559">
          <cell r="A6559">
            <v>16900017</v>
          </cell>
          <cell r="B6559" t="str">
            <v>16900017 C Cess -Meghalaya  Payable</v>
          </cell>
          <cell r="C6559">
            <v>0</v>
          </cell>
          <cell r="D6559">
            <v>0</v>
          </cell>
          <cell r="E6559">
            <v>0</v>
          </cell>
          <cell r="F6559">
            <v>0</v>
          </cell>
          <cell r="G6559">
            <v>0</v>
          </cell>
          <cell r="H6559">
            <v>0</v>
          </cell>
          <cell r="I6559">
            <v>0</v>
          </cell>
          <cell r="J6559">
            <v>0</v>
          </cell>
          <cell r="K6559">
            <v>0</v>
          </cell>
          <cell r="L6559">
            <v>0</v>
          </cell>
          <cell r="M6559">
            <v>0</v>
          </cell>
          <cell r="N6559">
            <v>0</v>
          </cell>
          <cell r="O6559">
            <v>0</v>
          </cell>
          <cell r="P6559">
            <v>0</v>
          </cell>
          <cell r="Q6559">
            <v>0</v>
          </cell>
          <cell r="R6559">
            <v>0</v>
          </cell>
          <cell r="S6559">
            <v>0</v>
          </cell>
          <cell r="T6559">
            <v>0</v>
          </cell>
        </row>
        <row r="6560">
          <cell r="A6560">
            <v>16900018</v>
          </cell>
          <cell r="B6560" t="str">
            <v>16900018 C Cess -Assam  Payable</v>
          </cell>
          <cell r="C6560">
            <v>-10509763.4</v>
          </cell>
          <cell r="D6560">
            <v>0</v>
          </cell>
          <cell r="E6560">
            <v>0</v>
          </cell>
          <cell r="F6560">
            <v>0</v>
          </cell>
          <cell r="G6560">
            <v>0</v>
          </cell>
          <cell r="H6560">
            <v>0</v>
          </cell>
          <cell r="I6560">
            <v>0</v>
          </cell>
          <cell r="J6560">
            <v>0</v>
          </cell>
          <cell r="K6560">
            <v>0</v>
          </cell>
          <cell r="L6560">
            <v>0</v>
          </cell>
          <cell r="M6560">
            <v>0</v>
          </cell>
          <cell r="N6560">
            <v>0</v>
          </cell>
          <cell r="O6560">
            <v>0</v>
          </cell>
          <cell r="P6560">
            <v>0</v>
          </cell>
          <cell r="Q6560">
            <v>0</v>
          </cell>
          <cell r="R6560">
            <v>0</v>
          </cell>
          <cell r="S6560">
            <v>0</v>
          </cell>
          <cell r="T6560">
            <v>-10509763.4</v>
          </cell>
        </row>
        <row r="6561">
          <cell r="A6561">
            <v>16900019</v>
          </cell>
          <cell r="B6561" t="str">
            <v>16900019 C Cess -West Bengal  Payable</v>
          </cell>
          <cell r="C6561">
            <v>0</v>
          </cell>
          <cell r="D6561">
            <v>0</v>
          </cell>
          <cell r="E6561">
            <v>0</v>
          </cell>
          <cell r="F6561">
            <v>0</v>
          </cell>
          <cell r="G6561">
            <v>0</v>
          </cell>
          <cell r="H6561">
            <v>0</v>
          </cell>
          <cell r="I6561">
            <v>0</v>
          </cell>
          <cell r="J6561">
            <v>0</v>
          </cell>
          <cell r="K6561">
            <v>0</v>
          </cell>
          <cell r="L6561">
            <v>0</v>
          </cell>
          <cell r="M6561">
            <v>0</v>
          </cell>
          <cell r="N6561">
            <v>0</v>
          </cell>
          <cell r="O6561">
            <v>0</v>
          </cell>
          <cell r="P6561">
            <v>0</v>
          </cell>
          <cell r="Q6561">
            <v>0</v>
          </cell>
          <cell r="R6561">
            <v>0</v>
          </cell>
          <cell r="S6561">
            <v>0</v>
          </cell>
          <cell r="T6561">
            <v>0</v>
          </cell>
        </row>
        <row r="6562">
          <cell r="A6562">
            <v>16900020</v>
          </cell>
          <cell r="B6562" t="str">
            <v>16900020 C Cess -JHARKHNAD  Payable</v>
          </cell>
          <cell r="C6562">
            <v>0</v>
          </cell>
          <cell r="D6562">
            <v>0</v>
          </cell>
          <cell r="E6562">
            <v>0</v>
          </cell>
          <cell r="F6562">
            <v>0</v>
          </cell>
          <cell r="G6562">
            <v>0</v>
          </cell>
          <cell r="H6562">
            <v>0</v>
          </cell>
          <cell r="I6562">
            <v>0</v>
          </cell>
          <cell r="J6562">
            <v>0</v>
          </cell>
          <cell r="K6562">
            <v>0</v>
          </cell>
          <cell r="L6562">
            <v>0</v>
          </cell>
          <cell r="M6562">
            <v>0</v>
          </cell>
          <cell r="N6562">
            <v>0</v>
          </cell>
          <cell r="O6562">
            <v>0</v>
          </cell>
          <cell r="P6562">
            <v>0</v>
          </cell>
          <cell r="Q6562">
            <v>0</v>
          </cell>
          <cell r="R6562">
            <v>0</v>
          </cell>
          <cell r="S6562">
            <v>0</v>
          </cell>
          <cell r="T6562">
            <v>0</v>
          </cell>
        </row>
        <row r="6563">
          <cell r="A6563">
            <v>16900021</v>
          </cell>
          <cell r="B6563" t="str">
            <v>16900021 C Cess -Orissa  Payable</v>
          </cell>
          <cell r="C6563">
            <v>0</v>
          </cell>
          <cell r="D6563">
            <v>0</v>
          </cell>
          <cell r="E6563">
            <v>0</v>
          </cell>
          <cell r="F6563">
            <v>0</v>
          </cell>
          <cell r="G6563">
            <v>0</v>
          </cell>
          <cell r="H6563">
            <v>0</v>
          </cell>
          <cell r="I6563">
            <v>0</v>
          </cell>
          <cell r="J6563">
            <v>0</v>
          </cell>
          <cell r="K6563">
            <v>0</v>
          </cell>
          <cell r="L6563">
            <v>0</v>
          </cell>
          <cell r="M6563">
            <v>0</v>
          </cell>
          <cell r="N6563">
            <v>0</v>
          </cell>
          <cell r="O6563">
            <v>0</v>
          </cell>
          <cell r="P6563">
            <v>0</v>
          </cell>
          <cell r="Q6563">
            <v>0</v>
          </cell>
          <cell r="R6563">
            <v>0</v>
          </cell>
          <cell r="S6563">
            <v>0</v>
          </cell>
          <cell r="T6563">
            <v>0</v>
          </cell>
        </row>
        <row r="6564">
          <cell r="A6564">
            <v>16900022</v>
          </cell>
          <cell r="B6564" t="str">
            <v>16900022 C Cess -CHATTISGARH  Payable</v>
          </cell>
          <cell r="C6564">
            <v>0</v>
          </cell>
          <cell r="D6564">
            <v>0</v>
          </cell>
          <cell r="E6564">
            <v>0</v>
          </cell>
          <cell r="F6564">
            <v>0</v>
          </cell>
          <cell r="G6564">
            <v>0</v>
          </cell>
          <cell r="H6564">
            <v>0</v>
          </cell>
          <cell r="I6564">
            <v>0</v>
          </cell>
          <cell r="J6564">
            <v>0</v>
          </cell>
          <cell r="K6564">
            <v>0</v>
          </cell>
          <cell r="L6564">
            <v>0</v>
          </cell>
          <cell r="M6564">
            <v>0</v>
          </cell>
          <cell r="N6564">
            <v>0</v>
          </cell>
          <cell r="O6564">
            <v>0</v>
          </cell>
          <cell r="P6564">
            <v>0</v>
          </cell>
          <cell r="Q6564">
            <v>0</v>
          </cell>
          <cell r="R6564">
            <v>0</v>
          </cell>
          <cell r="S6564">
            <v>0</v>
          </cell>
          <cell r="T6564">
            <v>0</v>
          </cell>
        </row>
        <row r="6565">
          <cell r="A6565">
            <v>16900023</v>
          </cell>
          <cell r="B6565" t="str">
            <v>16900023 C Cess -Madhya Pradesh  Payable</v>
          </cell>
          <cell r="C6565">
            <v>-31962366.989999998</v>
          </cell>
          <cell r="D6565">
            <v>0</v>
          </cell>
          <cell r="E6565">
            <v>0</v>
          </cell>
          <cell r="F6565">
            <v>0</v>
          </cell>
          <cell r="G6565">
            <v>0</v>
          </cell>
          <cell r="H6565">
            <v>0</v>
          </cell>
          <cell r="I6565">
            <v>0</v>
          </cell>
          <cell r="J6565">
            <v>0</v>
          </cell>
          <cell r="K6565">
            <v>0</v>
          </cell>
          <cell r="L6565">
            <v>0</v>
          </cell>
          <cell r="M6565">
            <v>-2439487.17</v>
          </cell>
          <cell r="N6565">
            <v>0</v>
          </cell>
          <cell r="O6565">
            <v>0</v>
          </cell>
          <cell r="P6565">
            <v>0</v>
          </cell>
          <cell r="Q6565">
            <v>0</v>
          </cell>
          <cell r="R6565">
            <v>0</v>
          </cell>
          <cell r="S6565">
            <v>0</v>
          </cell>
          <cell r="T6565">
            <v>-34401854.159999996</v>
          </cell>
        </row>
        <row r="6566">
          <cell r="A6566">
            <v>16900024</v>
          </cell>
          <cell r="B6566" t="str">
            <v>16900024 C Cess -Gujarat  Payable</v>
          </cell>
          <cell r="C6566">
            <v>-9942247.4000000004</v>
          </cell>
          <cell r="D6566">
            <v>0</v>
          </cell>
          <cell r="E6566">
            <v>0</v>
          </cell>
          <cell r="F6566">
            <v>0</v>
          </cell>
          <cell r="G6566">
            <v>0</v>
          </cell>
          <cell r="H6566">
            <v>0</v>
          </cell>
          <cell r="I6566">
            <v>0</v>
          </cell>
          <cell r="J6566">
            <v>0</v>
          </cell>
          <cell r="K6566">
            <v>0</v>
          </cell>
          <cell r="L6566">
            <v>0</v>
          </cell>
          <cell r="M6566">
            <v>0</v>
          </cell>
          <cell r="N6566">
            <v>0</v>
          </cell>
          <cell r="O6566">
            <v>0</v>
          </cell>
          <cell r="P6566">
            <v>0</v>
          </cell>
          <cell r="Q6566">
            <v>0</v>
          </cell>
          <cell r="R6566">
            <v>0</v>
          </cell>
          <cell r="S6566">
            <v>0</v>
          </cell>
          <cell r="T6566">
            <v>-9942247.4000000004</v>
          </cell>
        </row>
        <row r="6567">
          <cell r="A6567">
            <v>16900025</v>
          </cell>
          <cell r="B6567" t="str">
            <v>16900025 C Cess -Daman und Diu  Payable</v>
          </cell>
          <cell r="C6567">
            <v>0</v>
          </cell>
          <cell r="D6567">
            <v>0</v>
          </cell>
          <cell r="E6567">
            <v>0</v>
          </cell>
          <cell r="F6567">
            <v>0</v>
          </cell>
          <cell r="G6567">
            <v>0</v>
          </cell>
          <cell r="H6567">
            <v>0</v>
          </cell>
          <cell r="I6567">
            <v>0</v>
          </cell>
          <cell r="J6567">
            <v>0</v>
          </cell>
          <cell r="K6567">
            <v>0</v>
          </cell>
          <cell r="L6567">
            <v>0</v>
          </cell>
          <cell r="M6567">
            <v>0</v>
          </cell>
          <cell r="N6567">
            <v>0</v>
          </cell>
          <cell r="O6567">
            <v>0</v>
          </cell>
          <cell r="P6567">
            <v>0</v>
          </cell>
          <cell r="Q6567">
            <v>0</v>
          </cell>
          <cell r="R6567">
            <v>0</v>
          </cell>
          <cell r="S6567">
            <v>0</v>
          </cell>
          <cell r="T6567">
            <v>0</v>
          </cell>
        </row>
        <row r="6568">
          <cell r="A6568">
            <v>16900026</v>
          </cell>
          <cell r="B6568" t="str">
            <v>16900026 C Cess -Dadra and Nagar Hav.  Payable</v>
          </cell>
          <cell r="C6568">
            <v>0</v>
          </cell>
          <cell r="D6568">
            <v>0</v>
          </cell>
          <cell r="E6568">
            <v>0</v>
          </cell>
          <cell r="F6568">
            <v>0</v>
          </cell>
          <cell r="G6568">
            <v>0</v>
          </cell>
          <cell r="H6568">
            <v>0</v>
          </cell>
          <cell r="I6568">
            <v>0</v>
          </cell>
          <cell r="J6568">
            <v>0</v>
          </cell>
          <cell r="K6568">
            <v>0</v>
          </cell>
          <cell r="L6568">
            <v>0</v>
          </cell>
          <cell r="M6568">
            <v>0</v>
          </cell>
          <cell r="N6568">
            <v>0</v>
          </cell>
          <cell r="O6568">
            <v>0</v>
          </cell>
          <cell r="P6568">
            <v>0</v>
          </cell>
          <cell r="Q6568">
            <v>0</v>
          </cell>
          <cell r="R6568">
            <v>0</v>
          </cell>
          <cell r="S6568">
            <v>0</v>
          </cell>
          <cell r="T6568">
            <v>0</v>
          </cell>
        </row>
        <row r="6569">
          <cell r="A6569">
            <v>16900027</v>
          </cell>
          <cell r="B6569" t="str">
            <v>16900027 C Cess -Maharashtra  Payable</v>
          </cell>
          <cell r="C6569">
            <v>-6161703843.2299995</v>
          </cell>
          <cell r="D6569">
            <v>0</v>
          </cell>
          <cell r="E6569">
            <v>0</v>
          </cell>
          <cell r="F6569">
            <v>0</v>
          </cell>
          <cell r="G6569">
            <v>0</v>
          </cell>
          <cell r="H6569">
            <v>0</v>
          </cell>
          <cell r="I6569">
            <v>0</v>
          </cell>
          <cell r="J6569">
            <v>0</v>
          </cell>
          <cell r="K6569">
            <v>0</v>
          </cell>
          <cell r="L6569">
            <v>0</v>
          </cell>
          <cell r="M6569">
            <v>0</v>
          </cell>
          <cell r="N6569">
            <v>0</v>
          </cell>
          <cell r="O6569">
            <v>0</v>
          </cell>
          <cell r="P6569">
            <v>0</v>
          </cell>
          <cell r="Q6569">
            <v>0</v>
          </cell>
          <cell r="R6569">
            <v>0</v>
          </cell>
          <cell r="S6569">
            <v>0</v>
          </cell>
          <cell r="T6569">
            <v>-6161703843.2299995</v>
          </cell>
        </row>
        <row r="6570">
          <cell r="A6570">
            <v>16900029</v>
          </cell>
          <cell r="B6570" t="str">
            <v>16900029 C Cess -Karnataka  Payable</v>
          </cell>
          <cell r="C6570">
            <v>-10111971.800000001</v>
          </cell>
          <cell r="D6570">
            <v>0</v>
          </cell>
          <cell r="E6570">
            <v>0</v>
          </cell>
          <cell r="F6570">
            <v>0</v>
          </cell>
          <cell r="G6570">
            <v>0</v>
          </cell>
          <cell r="H6570">
            <v>0</v>
          </cell>
          <cell r="I6570">
            <v>0</v>
          </cell>
          <cell r="J6570">
            <v>0</v>
          </cell>
          <cell r="K6570">
            <v>0</v>
          </cell>
          <cell r="L6570">
            <v>0</v>
          </cell>
          <cell r="M6570">
            <v>0</v>
          </cell>
          <cell r="N6570">
            <v>0</v>
          </cell>
          <cell r="O6570">
            <v>0</v>
          </cell>
          <cell r="P6570">
            <v>0</v>
          </cell>
          <cell r="Q6570">
            <v>0</v>
          </cell>
          <cell r="R6570">
            <v>0</v>
          </cell>
          <cell r="S6570">
            <v>0</v>
          </cell>
          <cell r="T6570">
            <v>-10111971.800000001</v>
          </cell>
        </row>
        <row r="6571">
          <cell r="A6571">
            <v>16900030</v>
          </cell>
          <cell r="B6571" t="str">
            <v>16900030 C Cess -Goa  Payable</v>
          </cell>
          <cell r="C6571">
            <v>0</v>
          </cell>
          <cell r="D6571">
            <v>0</v>
          </cell>
          <cell r="E6571">
            <v>0</v>
          </cell>
          <cell r="F6571">
            <v>0</v>
          </cell>
          <cell r="G6571">
            <v>0</v>
          </cell>
          <cell r="H6571">
            <v>0</v>
          </cell>
          <cell r="I6571">
            <v>0</v>
          </cell>
          <cell r="J6571">
            <v>0</v>
          </cell>
          <cell r="K6571">
            <v>0</v>
          </cell>
          <cell r="L6571">
            <v>0</v>
          </cell>
          <cell r="M6571">
            <v>0</v>
          </cell>
          <cell r="N6571">
            <v>0</v>
          </cell>
          <cell r="O6571">
            <v>0</v>
          </cell>
          <cell r="P6571">
            <v>0</v>
          </cell>
          <cell r="Q6571">
            <v>0</v>
          </cell>
          <cell r="R6571">
            <v>0</v>
          </cell>
          <cell r="S6571">
            <v>0</v>
          </cell>
          <cell r="T6571">
            <v>0</v>
          </cell>
        </row>
        <row r="6572">
          <cell r="A6572">
            <v>16900031</v>
          </cell>
          <cell r="B6572" t="str">
            <v>16900031 C Cess -Lakshadweep  Payable</v>
          </cell>
          <cell r="C6572">
            <v>0</v>
          </cell>
          <cell r="D6572">
            <v>0</v>
          </cell>
          <cell r="E6572">
            <v>0</v>
          </cell>
          <cell r="F6572">
            <v>0</v>
          </cell>
          <cell r="G6572">
            <v>0</v>
          </cell>
          <cell r="H6572">
            <v>0</v>
          </cell>
          <cell r="I6572">
            <v>0</v>
          </cell>
          <cell r="J6572">
            <v>0</v>
          </cell>
          <cell r="K6572">
            <v>0</v>
          </cell>
          <cell r="L6572">
            <v>0</v>
          </cell>
          <cell r="M6572">
            <v>0</v>
          </cell>
          <cell r="N6572">
            <v>0</v>
          </cell>
          <cell r="O6572">
            <v>0</v>
          </cell>
          <cell r="P6572">
            <v>0</v>
          </cell>
          <cell r="Q6572">
            <v>0</v>
          </cell>
          <cell r="R6572">
            <v>0</v>
          </cell>
          <cell r="S6572">
            <v>0</v>
          </cell>
          <cell r="T6572">
            <v>0</v>
          </cell>
        </row>
        <row r="6573">
          <cell r="A6573">
            <v>16900032</v>
          </cell>
          <cell r="B6573" t="str">
            <v>16900032 C Cess -Kerala  Payable</v>
          </cell>
          <cell r="C6573">
            <v>0</v>
          </cell>
          <cell r="D6573">
            <v>0</v>
          </cell>
          <cell r="E6573">
            <v>0</v>
          </cell>
          <cell r="F6573">
            <v>0</v>
          </cell>
          <cell r="G6573">
            <v>0</v>
          </cell>
          <cell r="H6573">
            <v>0</v>
          </cell>
          <cell r="I6573">
            <v>0</v>
          </cell>
          <cell r="J6573">
            <v>0</v>
          </cell>
          <cell r="K6573">
            <v>0</v>
          </cell>
          <cell r="L6573">
            <v>0</v>
          </cell>
          <cell r="M6573">
            <v>0</v>
          </cell>
          <cell r="N6573">
            <v>0</v>
          </cell>
          <cell r="O6573">
            <v>0</v>
          </cell>
          <cell r="P6573">
            <v>0</v>
          </cell>
          <cell r="Q6573">
            <v>0</v>
          </cell>
          <cell r="R6573">
            <v>0</v>
          </cell>
          <cell r="S6573">
            <v>0</v>
          </cell>
          <cell r="T6573">
            <v>0</v>
          </cell>
        </row>
        <row r="6574">
          <cell r="A6574">
            <v>16900033</v>
          </cell>
          <cell r="B6574" t="str">
            <v>16900033 C Cess -Tamil Nadu  Payable</v>
          </cell>
          <cell r="C6574">
            <v>-8062141.7999999998</v>
          </cell>
          <cell r="D6574">
            <v>0</v>
          </cell>
          <cell r="E6574">
            <v>0</v>
          </cell>
          <cell r="F6574">
            <v>0</v>
          </cell>
          <cell r="G6574">
            <v>0</v>
          </cell>
          <cell r="H6574">
            <v>0</v>
          </cell>
          <cell r="I6574">
            <v>0</v>
          </cell>
          <cell r="J6574">
            <v>0</v>
          </cell>
          <cell r="K6574">
            <v>0</v>
          </cell>
          <cell r="L6574">
            <v>0</v>
          </cell>
          <cell r="M6574">
            <v>0</v>
          </cell>
          <cell r="N6574">
            <v>0</v>
          </cell>
          <cell r="O6574">
            <v>0</v>
          </cell>
          <cell r="P6574">
            <v>0</v>
          </cell>
          <cell r="Q6574">
            <v>0</v>
          </cell>
          <cell r="R6574">
            <v>0</v>
          </cell>
          <cell r="S6574">
            <v>0</v>
          </cell>
          <cell r="T6574">
            <v>-8062141.7999999998</v>
          </cell>
        </row>
        <row r="6575">
          <cell r="A6575">
            <v>16900034</v>
          </cell>
          <cell r="B6575" t="str">
            <v>16900034 C Cess -Pondicherry  Payable</v>
          </cell>
          <cell r="C6575">
            <v>0</v>
          </cell>
          <cell r="D6575">
            <v>0</v>
          </cell>
          <cell r="E6575">
            <v>0</v>
          </cell>
          <cell r="F6575">
            <v>0</v>
          </cell>
          <cell r="G6575">
            <v>0</v>
          </cell>
          <cell r="H6575">
            <v>0</v>
          </cell>
          <cell r="I6575">
            <v>0</v>
          </cell>
          <cell r="J6575">
            <v>0</v>
          </cell>
          <cell r="K6575">
            <v>0</v>
          </cell>
          <cell r="L6575">
            <v>0</v>
          </cell>
          <cell r="M6575">
            <v>0</v>
          </cell>
          <cell r="N6575">
            <v>0</v>
          </cell>
          <cell r="O6575">
            <v>0</v>
          </cell>
          <cell r="P6575">
            <v>0</v>
          </cell>
          <cell r="Q6575">
            <v>0</v>
          </cell>
          <cell r="R6575">
            <v>0</v>
          </cell>
          <cell r="S6575">
            <v>0</v>
          </cell>
          <cell r="T6575">
            <v>0</v>
          </cell>
        </row>
        <row r="6576">
          <cell r="A6576">
            <v>16900035</v>
          </cell>
          <cell r="B6576" t="str">
            <v>16900035 C Cess -Andaman and Nicobar  Payable</v>
          </cell>
          <cell r="C6576">
            <v>0</v>
          </cell>
          <cell r="D6576">
            <v>0</v>
          </cell>
          <cell r="E6576">
            <v>0</v>
          </cell>
          <cell r="F6576">
            <v>0</v>
          </cell>
          <cell r="G6576">
            <v>0</v>
          </cell>
          <cell r="H6576">
            <v>0</v>
          </cell>
          <cell r="I6576">
            <v>0</v>
          </cell>
          <cell r="J6576">
            <v>0</v>
          </cell>
          <cell r="K6576">
            <v>0</v>
          </cell>
          <cell r="L6576">
            <v>0</v>
          </cell>
          <cell r="M6576">
            <v>0</v>
          </cell>
          <cell r="N6576">
            <v>0</v>
          </cell>
          <cell r="O6576">
            <v>0</v>
          </cell>
          <cell r="P6576">
            <v>0</v>
          </cell>
          <cell r="Q6576">
            <v>0</v>
          </cell>
          <cell r="R6576">
            <v>0</v>
          </cell>
          <cell r="S6576">
            <v>0</v>
          </cell>
          <cell r="T6576">
            <v>0</v>
          </cell>
        </row>
        <row r="6577">
          <cell r="A6577">
            <v>16900036</v>
          </cell>
          <cell r="B6577" t="str">
            <v>16900036 C Cess -Telangana  Payable</v>
          </cell>
          <cell r="C6577">
            <v>-2364485.19</v>
          </cell>
          <cell r="D6577">
            <v>0</v>
          </cell>
          <cell r="E6577">
            <v>0</v>
          </cell>
          <cell r="F6577">
            <v>0</v>
          </cell>
          <cell r="G6577">
            <v>0</v>
          </cell>
          <cell r="H6577">
            <v>0</v>
          </cell>
          <cell r="I6577">
            <v>0</v>
          </cell>
          <cell r="J6577">
            <v>0</v>
          </cell>
          <cell r="K6577">
            <v>0</v>
          </cell>
          <cell r="L6577">
            <v>0</v>
          </cell>
          <cell r="M6577">
            <v>0</v>
          </cell>
          <cell r="N6577">
            <v>0</v>
          </cell>
          <cell r="O6577">
            <v>0</v>
          </cell>
          <cell r="P6577">
            <v>0</v>
          </cell>
          <cell r="Q6577">
            <v>0</v>
          </cell>
          <cell r="R6577">
            <v>0</v>
          </cell>
          <cell r="S6577">
            <v>0</v>
          </cell>
          <cell r="T6577">
            <v>-2364485.19</v>
          </cell>
        </row>
        <row r="6578">
          <cell r="A6578">
            <v>16900037</v>
          </cell>
          <cell r="B6578" t="str">
            <v>16900037 C Cess -Andhra Pradesh  Payable</v>
          </cell>
          <cell r="C6578">
            <v>0</v>
          </cell>
          <cell r="D6578">
            <v>0</v>
          </cell>
          <cell r="E6578">
            <v>0</v>
          </cell>
          <cell r="F6578">
            <v>0</v>
          </cell>
          <cell r="G6578">
            <v>0</v>
          </cell>
          <cell r="H6578">
            <v>0</v>
          </cell>
          <cell r="I6578">
            <v>0</v>
          </cell>
          <cell r="J6578">
            <v>0</v>
          </cell>
          <cell r="K6578">
            <v>0</v>
          </cell>
          <cell r="L6578">
            <v>0</v>
          </cell>
          <cell r="M6578">
            <v>0</v>
          </cell>
          <cell r="N6578">
            <v>0</v>
          </cell>
          <cell r="O6578">
            <v>0</v>
          </cell>
          <cell r="P6578">
            <v>0</v>
          </cell>
          <cell r="Q6578">
            <v>0</v>
          </cell>
          <cell r="R6578">
            <v>0</v>
          </cell>
          <cell r="S6578">
            <v>0</v>
          </cell>
          <cell r="T6578">
            <v>0</v>
          </cell>
        </row>
        <row r="6579">
          <cell r="A6579">
            <v>16900038</v>
          </cell>
          <cell r="B6579" t="str">
            <v>16900038 Kerala Flood CessáPayable</v>
          </cell>
          <cell r="C6579">
            <v>-14768.94</v>
          </cell>
          <cell r="D6579">
            <v>0</v>
          </cell>
          <cell r="E6579">
            <v>0</v>
          </cell>
          <cell r="F6579">
            <v>0</v>
          </cell>
          <cell r="G6579">
            <v>0</v>
          </cell>
          <cell r="H6579">
            <v>0</v>
          </cell>
          <cell r="I6579">
            <v>0</v>
          </cell>
          <cell r="J6579">
            <v>0</v>
          </cell>
          <cell r="K6579">
            <v>0</v>
          </cell>
          <cell r="L6579">
            <v>0</v>
          </cell>
          <cell r="M6579">
            <v>0</v>
          </cell>
          <cell r="N6579">
            <v>0</v>
          </cell>
          <cell r="O6579">
            <v>0</v>
          </cell>
          <cell r="P6579">
            <v>0</v>
          </cell>
          <cell r="Q6579">
            <v>0</v>
          </cell>
          <cell r="R6579">
            <v>0</v>
          </cell>
          <cell r="S6579">
            <v>0</v>
          </cell>
          <cell r="T6579">
            <v>-14768.94</v>
          </cell>
        </row>
        <row r="6580">
          <cell r="A6580">
            <v>16900104</v>
          </cell>
          <cell r="B6580" t="str">
            <v>16900104 Interest on C Cess -Chandigarh  Payable</v>
          </cell>
          <cell r="C6580">
            <v>-887</v>
          </cell>
          <cell r="D6580">
            <v>0</v>
          </cell>
          <cell r="E6580">
            <v>0</v>
          </cell>
          <cell r="F6580">
            <v>0</v>
          </cell>
          <cell r="G6580">
            <v>0</v>
          </cell>
          <cell r="H6580">
            <v>0</v>
          </cell>
          <cell r="I6580">
            <v>0</v>
          </cell>
          <cell r="J6580">
            <v>0</v>
          </cell>
          <cell r="K6580">
            <v>0</v>
          </cell>
          <cell r="L6580">
            <v>0</v>
          </cell>
          <cell r="M6580">
            <v>0</v>
          </cell>
          <cell r="N6580">
            <v>0</v>
          </cell>
          <cell r="O6580">
            <v>0</v>
          </cell>
          <cell r="P6580">
            <v>0</v>
          </cell>
          <cell r="Q6580">
            <v>0</v>
          </cell>
          <cell r="R6580">
            <v>0</v>
          </cell>
          <cell r="S6580">
            <v>0</v>
          </cell>
          <cell r="T6580">
            <v>-887</v>
          </cell>
        </row>
        <row r="6581">
          <cell r="A6581">
            <v>16900108</v>
          </cell>
          <cell r="B6581" t="str">
            <v>5*  Interest on C Cess -Rajasthan  Payable</v>
          </cell>
          <cell r="C6581">
            <v>-41.53</v>
          </cell>
          <cell r="D6581">
            <v>0</v>
          </cell>
          <cell r="E6581">
            <v>0</v>
          </cell>
          <cell r="F6581">
            <v>0</v>
          </cell>
          <cell r="G6581">
            <v>0</v>
          </cell>
          <cell r="H6581">
            <v>0</v>
          </cell>
          <cell r="I6581">
            <v>0</v>
          </cell>
          <cell r="J6581">
            <v>0</v>
          </cell>
          <cell r="K6581">
            <v>0</v>
          </cell>
          <cell r="L6581">
            <v>0</v>
          </cell>
          <cell r="M6581">
            <v>0</v>
          </cell>
          <cell r="N6581">
            <v>0</v>
          </cell>
          <cell r="O6581">
            <v>0</v>
          </cell>
          <cell r="P6581">
            <v>0</v>
          </cell>
          <cell r="Q6581">
            <v>0</v>
          </cell>
          <cell r="R6581">
            <v>0</v>
          </cell>
          <cell r="S6581">
            <v>0</v>
          </cell>
          <cell r="T6581">
            <v>-41.53</v>
          </cell>
        </row>
        <row r="6582">
          <cell r="A6582">
            <v>16900109</v>
          </cell>
          <cell r="B6582" t="str">
            <v>5*  Interest on C Cess -UTTAR PARADESH  Paya</v>
          </cell>
          <cell r="C6582">
            <v>-59.39</v>
          </cell>
          <cell r="D6582">
            <v>0</v>
          </cell>
          <cell r="E6582">
            <v>0</v>
          </cell>
          <cell r="F6582">
            <v>0</v>
          </cell>
          <cell r="G6582">
            <v>0</v>
          </cell>
          <cell r="H6582">
            <v>0</v>
          </cell>
          <cell r="I6582">
            <v>0</v>
          </cell>
          <cell r="J6582">
            <v>0</v>
          </cell>
          <cell r="K6582">
            <v>0</v>
          </cell>
          <cell r="L6582">
            <v>0</v>
          </cell>
          <cell r="M6582">
            <v>0</v>
          </cell>
          <cell r="N6582">
            <v>0</v>
          </cell>
          <cell r="O6582">
            <v>0</v>
          </cell>
          <cell r="P6582">
            <v>0</v>
          </cell>
          <cell r="Q6582">
            <v>0</v>
          </cell>
          <cell r="R6582">
            <v>0</v>
          </cell>
          <cell r="S6582">
            <v>0</v>
          </cell>
          <cell r="T6582">
            <v>-59.39</v>
          </cell>
        </row>
        <row r="6583">
          <cell r="A6583">
            <v>16900118</v>
          </cell>
          <cell r="B6583" t="str">
            <v>5*  Interest on C Cess -Assam  Payable</v>
          </cell>
          <cell r="C6583">
            <v>-2703.2</v>
          </cell>
          <cell r="D6583">
            <v>0</v>
          </cell>
          <cell r="E6583">
            <v>0</v>
          </cell>
          <cell r="F6583">
            <v>0</v>
          </cell>
          <cell r="G6583">
            <v>0</v>
          </cell>
          <cell r="H6583">
            <v>0</v>
          </cell>
          <cell r="I6583">
            <v>0</v>
          </cell>
          <cell r="J6583">
            <v>0</v>
          </cell>
          <cell r="K6583">
            <v>0</v>
          </cell>
          <cell r="L6583">
            <v>0</v>
          </cell>
          <cell r="M6583">
            <v>0</v>
          </cell>
          <cell r="N6583">
            <v>0</v>
          </cell>
          <cell r="O6583">
            <v>0</v>
          </cell>
          <cell r="P6583">
            <v>0</v>
          </cell>
          <cell r="Q6583">
            <v>0</v>
          </cell>
          <cell r="R6583">
            <v>0</v>
          </cell>
          <cell r="S6583">
            <v>0</v>
          </cell>
          <cell r="T6583">
            <v>-2703.2</v>
          </cell>
        </row>
        <row r="6584">
          <cell r="A6584">
            <v>16900123</v>
          </cell>
          <cell r="B6584" t="str">
            <v>5*  Interest on C Cess -Madhya Pradesh  Paya</v>
          </cell>
          <cell r="C6584">
            <v>-80.349999999999994</v>
          </cell>
          <cell r="D6584">
            <v>0</v>
          </cell>
          <cell r="E6584">
            <v>0</v>
          </cell>
          <cell r="F6584">
            <v>0</v>
          </cell>
          <cell r="G6584">
            <v>0</v>
          </cell>
          <cell r="H6584">
            <v>0</v>
          </cell>
          <cell r="I6584">
            <v>0</v>
          </cell>
          <cell r="J6584">
            <v>0</v>
          </cell>
          <cell r="K6584">
            <v>0</v>
          </cell>
          <cell r="L6584">
            <v>0</v>
          </cell>
          <cell r="M6584">
            <v>0</v>
          </cell>
          <cell r="N6584">
            <v>0</v>
          </cell>
          <cell r="O6584">
            <v>0</v>
          </cell>
          <cell r="P6584">
            <v>0</v>
          </cell>
          <cell r="Q6584">
            <v>0</v>
          </cell>
          <cell r="R6584">
            <v>0</v>
          </cell>
          <cell r="S6584">
            <v>0</v>
          </cell>
          <cell r="T6584">
            <v>-80.349999999999994</v>
          </cell>
        </row>
        <row r="6585">
          <cell r="A6585">
            <v>16900127</v>
          </cell>
          <cell r="B6585" t="str">
            <v>16900127 Interest on C Cess -Maharashtra  Payable</v>
          </cell>
          <cell r="C6585">
            <v>-70987.7</v>
          </cell>
          <cell r="D6585">
            <v>0</v>
          </cell>
          <cell r="E6585">
            <v>0</v>
          </cell>
          <cell r="F6585">
            <v>0</v>
          </cell>
          <cell r="G6585">
            <v>0</v>
          </cell>
          <cell r="H6585">
            <v>0</v>
          </cell>
          <cell r="I6585">
            <v>0</v>
          </cell>
          <cell r="J6585">
            <v>0</v>
          </cell>
          <cell r="K6585">
            <v>0</v>
          </cell>
          <cell r="L6585">
            <v>0</v>
          </cell>
          <cell r="M6585">
            <v>0</v>
          </cell>
          <cell r="N6585">
            <v>0</v>
          </cell>
          <cell r="O6585">
            <v>0</v>
          </cell>
          <cell r="P6585">
            <v>0</v>
          </cell>
          <cell r="Q6585">
            <v>0</v>
          </cell>
          <cell r="R6585">
            <v>0</v>
          </cell>
          <cell r="S6585">
            <v>0</v>
          </cell>
          <cell r="T6585">
            <v>-70987.7</v>
          </cell>
        </row>
        <row r="6586">
          <cell r="A6586">
            <v>16900129</v>
          </cell>
          <cell r="B6586" t="str">
            <v>5*  Interest on C Cess -Karnataka  Payable</v>
          </cell>
          <cell r="C6586">
            <v>-9511.2999999999993</v>
          </cell>
          <cell r="D6586">
            <v>0</v>
          </cell>
          <cell r="E6586">
            <v>0</v>
          </cell>
          <cell r="F6586">
            <v>0</v>
          </cell>
          <cell r="G6586">
            <v>0</v>
          </cell>
          <cell r="H6586">
            <v>0</v>
          </cell>
          <cell r="I6586">
            <v>0</v>
          </cell>
          <cell r="J6586">
            <v>0</v>
          </cell>
          <cell r="K6586">
            <v>0</v>
          </cell>
          <cell r="L6586">
            <v>0</v>
          </cell>
          <cell r="M6586">
            <v>0</v>
          </cell>
          <cell r="N6586">
            <v>0</v>
          </cell>
          <cell r="O6586">
            <v>0</v>
          </cell>
          <cell r="P6586">
            <v>0</v>
          </cell>
          <cell r="Q6586">
            <v>0</v>
          </cell>
          <cell r="R6586">
            <v>0</v>
          </cell>
          <cell r="S6586">
            <v>0</v>
          </cell>
          <cell r="T6586">
            <v>-9511.2999999999993</v>
          </cell>
        </row>
        <row r="6587">
          <cell r="A6587">
            <v>558</v>
          </cell>
          <cell r="B6587" t="str">
            <v>558 6*  CGST - ISD Payable</v>
          </cell>
          <cell r="C6587">
            <v>9818752.5899999999</v>
          </cell>
          <cell r="D6587">
            <v>-6792360.2599999998</v>
          </cell>
          <cell r="E6587">
            <v>-4149380.84</v>
          </cell>
          <cell r="F6587">
            <v>0</v>
          </cell>
          <cell r="G6587">
            <v>-260820.18</v>
          </cell>
          <cell r="H6587">
            <v>0</v>
          </cell>
          <cell r="I6587">
            <v>0</v>
          </cell>
          <cell r="J6587">
            <v>0</v>
          </cell>
          <cell r="K6587">
            <v>0</v>
          </cell>
          <cell r="L6587">
            <v>0</v>
          </cell>
          <cell r="M6587">
            <v>0</v>
          </cell>
          <cell r="N6587">
            <v>0</v>
          </cell>
          <cell r="O6587">
            <v>0</v>
          </cell>
          <cell r="P6587">
            <v>0</v>
          </cell>
          <cell r="Q6587">
            <v>0</v>
          </cell>
          <cell r="R6587">
            <v>0</v>
          </cell>
          <cell r="S6587">
            <v>0</v>
          </cell>
          <cell r="T6587">
            <v>-1383808.69</v>
          </cell>
        </row>
        <row r="6588">
          <cell r="A6588">
            <v>16920001</v>
          </cell>
          <cell r="B6588" t="str">
            <v>16920001 CGST -ISD Maharashtra FD  Payable</v>
          </cell>
          <cell r="C6588">
            <v>0</v>
          </cell>
          <cell r="D6588">
            <v>0</v>
          </cell>
          <cell r="E6588">
            <v>0</v>
          </cell>
          <cell r="F6588">
            <v>0</v>
          </cell>
          <cell r="G6588">
            <v>0</v>
          </cell>
          <cell r="H6588">
            <v>0</v>
          </cell>
          <cell r="I6588">
            <v>0</v>
          </cell>
          <cell r="J6588">
            <v>0</v>
          </cell>
          <cell r="K6588">
            <v>0</v>
          </cell>
          <cell r="L6588">
            <v>0</v>
          </cell>
          <cell r="M6588">
            <v>0</v>
          </cell>
          <cell r="N6588">
            <v>0</v>
          </cell>
          <cell r="O6588">
            <v>0</v>
          </cell>
          <cell r="P6588">
            <v>0</v>
          </cell>
          <cell r="Q6588">
            <v>0</v>
          </cell>
          <cell r="R6588">
            <v>0</v>
          </cell>
          <cell r="S6588">
            <v>0</v>
          </cell>
          <cell r="T6588">
            <v>0</v>
          </cell>
        </row>
        <row r="6589">
          <cell r="A6589">
            <v>16920002</v>
          </cell>
          <cell r="B6589" t="str">
            <v>16920002 CGST -ISD Maharashtra PWL  Payable</v>
          </cell>
          <cell r="C6589">
            <v>0</v>
          </cell>
          <cell r="D6589">
            <v>0</v>
          </cell>
          <cell r="E6589">
            <v>0</v>
          </cell>
          <cell r="F6589">
            <v>0</v>
          </cell>
          <cell r="G6589">
            <v>0</v>
          </cell>
          <cell r="H6589">
            <v>0</v>
          </cell>
          <cell r="I6589">
            <v>0</v>
          </cell>
          <cell r="J6589">
            <v>0</v>
          </cell>
          <cell r="K6589">
            <v>0</v>
          </cell>
          <cell r="L6589">
            <v>0</v>
          </cell>
          <cell r="M6589">
            <v>0</v>
          </cell>
          <cell r="N6589">
            <v>0</v>
          </cell>
          <cell r="O6589">
            <v>0</v>
          </cell>
          <cell r="P6589">
            <v>0</v>
          </cell>
          <cell r="Q6589">
            <v>0</v>
          </cell>
          <cell r="R6589">
            <v>0</v>
          </cell>
          <cell r="S6589">
            <v>0</v>
          </cell>
          <cell r="T6589">
            <v>0</v>
          </cell>
        </row>
        <row r="6590">
          <cell r="A6590">
            <v>16920003</v>
          </cell>
          <cell r="B6590" t="str">
            <v>16920003 CGST -ISD Maharashtra MTBD  Payable</v>
          </cell>
          <cell r="C6590">
            <v>0</v>
          </cell>
          <cell r="D6590">
            <v>0</v>
          </cell>
          <cell r="E6590">
            <v>0</v>
          </cell>
          <cell r="F6590">
            <v>0</v>
          </cell>
          <cell r="G6590">
            <v>0</v>
          </cell>
          <cell r="H6590">
            <v>0</v>
          </cell>
          <cell r="I6590">
            <v>0</v>
          </cell>
          <cell r="J6590">
            <v>0</v>
          </cell>
          <cell r="K6590">
            <v>0</v>
          </cell>
          <cell r="L6590">
            <v>0</v>
          </cell>
          <cell r="M6590">
            <v>0</v>
          </cell>
          <cell r="N6590">
            <v>0</v>
          </cell>
          <cell r="O6590">
            <v>0</v>
          </cell>
          <cell r="P6590">
            <v>0</v>
          </cell>
          <cell r="Q6590">
            <v>0</v>
          </cell>
          <cell r="R6590">
            <v>0</v>
          </cell>
          <cell r="S6590">
            <v>0</v>
          </cell>
          <cell r="T6590">
            <v>0</v>
          </cell>
        </row>
        <row r="6591">
          <cell r="A6591">
            <v>16920004</v>
          </cell>
          <cell r="B6591" t="str">
            <v>16920004 CGST -ISD Maharashtra HO Payable</v>
          </cell>
          <cell r="C6591">
            <v>0</v>
          </cell>
          <cell r="D6591">
            <v>0</v>
          </cell>
          <cell r="E6591">
            <v>0</v>
          </cell>
          <cell r="F6591">
            <v>0</v>
          </cell>
          <cell r="G6591">
            <v>0</v>
          </cell>
          <cell r="H6591">
            <v>0</v>
          </cell>
          <cell r="I6591">
            <v>0</v>
          </cell>
          <cell r="J6591">
            <v>0</v>
          </cell>
          <cell r="K6591">
            <v>0</v>
          </cell>
          <cell r="L6591">
            <v>0</v>
          </cell>
          <cell r="M6591">
            <v>0</v>
          </cell>
          <cell r="N6591">
            <v>0</v>
          </cell>
          <cell r="O6591">
            <v>0</v>
          </cell>
          <cell r="P6591">
            <v>0</v>
          </cell>
          <cell r="Q6591">
            <v>0</v>
          </cell>
          <cell r="R6591">
            <v>0</v>
          </cell>
          <cell r="S6591">
            <v>0</v>
          </cell>
          <cell r="T6591">
            <v>0</v>
          </cell>
        </row>
        <row r="6592">
          <cell r="A6592">
            <v>16920005</v>
          </cell>
          <cell r="B6592" t="str">
            <v>16920005 CGST -ISD Maharashtra AD Payable</v>
          </cell>
          <cell r="C6592">
            <v>0</v>
          </cell>
          <cell r="D6592">
            <v>0</v>
          </cell>
          <cell r="E6592">
            <v>0</v>
          </cell>
          <cell r="F6592">
            <v>0</v>
          </cell>
          <cell r="G6592">
            <v>0</v>
          </cell>
          <cell r="H6592">
            <v>0</v>
          </cell>
          <cell r="I6592">
            <v>0</v>
          </cell>
          <cell r="J6592">
            <v>0</v>
          </cell>
          <cell r="K6592">
            <v>0</v>
          </cell>
          <cell r="L6592">
            <v>0</v>
          </cell>
          <cell r="M6592">
            <v>0</v>
          </cell>
          <cell r="N6592">
            <v>0</v>
          </cell>
          <cell r="O6592">
            <v>0</v>
          </cell>
          <cell r="P6592">
            <v>0</v>
          </cell>
          <cell r="Q6592">
            <v>0</v>
          </cell>
          <cell r="R6592">
            <v>0</v>
          </cell>
          <cell r="S6592">
            <v>0</v>
          </cell>
          <cell r="T6592">
            <v>0</v>
          </cell>
        </row>
        <row r="6593">
          <cell r="A6593">
            <v>16920006</v>
          </cell>
          <cell r="B6593" t="str">
            <v>16920006 CGST -ISD Tamilnadu MRV Payable</v>
          </cell>
          <cell r="C6593">
            <v>0</v>
          </cell>
          <cell r="D6593">
            <v>0</v>
          </cell>
          <cell r="E6593">
            <v>0</v>
          </cell>
          <cell r="F6593">
            <v>0</v>
          </cell>
          <cell r="G6593">
            <v>0</v>
          </cell>
          <cell r="H6593">
            <v>0</v>
          </cell>
          <cell r="I6593">
            <v>0</v>
          </cell>
          <cell r="J6593">
            <v>0</v>
          </cell>
          <cell r="K6593">
            <v>0</v>
          </cell>
          <cell r="L6593">
            <v>0</v>
          </cell>
          <cell r="M6593">
            <v>0</v>
          </cell>
          <cell r="N6593">
            <v>0</v>
          </cell>
          <cell r="O6593">
            <v>0</v>
          </cell>
          <cell r="P6593">
            <v>0</v>
          </cell>
          <cell r="Q6593">
            <v>0</v>
          </cell>
          <cell r="R6593">
            <v>0</v>
          </cell>
          <cell r="S6593">
            <v>0</v>
          </cell>
          <cell r="T6593">
            <v>0</v>
          </cell>
        </row>
        <row r="6594">
          <cell r="A6594">
            <v>16920007</v>
          </cell>
          <cell r="B6594" t="str">
            <v>16920007 CGST -ISD Punjab SD Payable</v>
          </cell>
          <cell r="C6594">
            <v>0</v>
          </cell>
          <cell r="D6594">
            <v>0</v>
          </cell>
          <cell r="E6594">
            <v>0</v>
          </cell>
          <cell r="F6594">
            <v>0</v>
          </cell>
          <cell r="G6594">
            <v>0</v>
          </cell>
          <cell r="H6594">
            <v>0</v>
          </cell>
          <cell r="I6594">
            <v>0</v>
          </cell>
          <cell r="J6594">
            <v>0</v>
          </cell>
          <cell r="K6594">
            <v>0</v>
          </cell>
          <cell r="L6594">
            <v>0</v>
          </cell>
          <cell r="M6594">
            <v>0</v>
          </cell>
          <cell r="N6594">
            <v>0</v>
          </cell>
          <cell r="O6594">
            <v>0</v>
          </cell>
          <cell r="P6594">
            <v>0</v>
          </cell>
          <cell r="Q6594">
            <v>0</v>
          </cell>
          <cell r="R6594">
            <v>0</v>
          </cell>
          <cell r="S6594">
            <v>0</v>
          </cell>
          <cell r="T6594">
            <v>0</v>
          </cell>
        </row>
        <row r="6595">
          <cell r="A6595">
            <v>16920008</v>
          </cell>
          <cell r="B6595" t="str">
            <v>16920008 CGST-ISD Maharashtra SBU Payable</v>
          </cell>
          <cell r="C6595">
            <v>0</v>
          </cell>
          <cell r="D6595">
            <v>0</v>
          </cell>
          <cell r="E6595">
            <v>0</v>
          </cell>
          <cell r="F6595">
            <v>0</v>
          </cell>
          <cell r="G6595">
            <v>0</v>
          </cell>
          <cell r="H6595">
            <v>0</v>
          </cell>
          <cell r="I6595">
            <v>0</v>
          </cell>
          <cell r="J6595">
            <v>0</v>
          </cell>
          <cell r="K6595">
            <v>0</v>
          </cell>
          <cell r="L6595">
            <v>0</v>
          </cell>
          <cell r="M6595">
            <v>0</v>
          </cell>
          <cell r="N6595">
            <v>0</v>
          </cell>
          <cell r="O6595">
            <v>0</v>
          </cell>
          <cell r="P6595">
            <v>0</v>
          </cell>
          <cell r="Q6595">
            <v>0</v>
          </cell>
          <cell r="R6595">
            <v>0</v>
          </cell>
          <cell r="S6595">
            <v>0</v>
          </cell>
          <cell r="T6595">
            <v>0</v>
          </cell>
        </row>
        <row r="6596">
          <cell r="A6596">
            <v>16920999</v>
          </cell>
          <cell r="B6596" t="str">
            <v>16920999 CGST Liability on advance</v>
          </cell>
          <cell r="C6596">
            <v>9818752.5899999999</v>
          </cell>
          <cell r="D6596">
            <v>-6792360.2599999998</v>
          </cell>
          <cell r="E6596">
            <v>-4149380.84</v>
          </cell>
          <cell r="F6596">
            <v>0</v>
          </cell>
          <cell r="G6596">
            <v>-260820.18</v>
          </cell>
          <cell r="H6596">
            <v>0</v>
          </cell>
          <cell r="I6596">
            <v>0</v>
          </cell>
          <cell r="J6596">
            <v>0</v>
          </cell>
          <cell r="K6596">
            <v>0</v>
          </cell>
          <cell r="L6596">
            <v>0</v>
          </cell>
          <cell r="M6596">
            <v>0</v>
          </cell>
          <cell r="N6596">
            <v>0</v>
          </cell>
          <cell r="O6596">
            <v>0</v>
          </cell>
          <cell r="P6596">
            <v>0</v>
          </cell>
          <cell r="Q6596">
            <v>0</v>
          </cell>
          <cell r="R6596">
            <v>0</v>
          </cell>
          <cell r="S6596">
            <v>0</v>
          </cell>
          <cell r="T6596">
            <v>-1383808.69</v>
          </cell>
        </row>
        <row r="6597">
          <cell r="A6597">
            <v>559</v>
          </cell>
          <cell r="B6597" t="str">
            <v>559 6*  SGST / UTGST - ISD Payable</v>
          </cell>
          <cell r="C6597">
            <v>9818752.6400000006</v>
          </cell>
          <cell r="D6597">
            <v>-6792360.2599999998</v>
          </cell>
          <cell r="E6597">
            <v>-4149380.85</v>
          </cell>
          <cell r="F6597">
            <v>0</v>
          </cell>
          <cell r="G6597">
            <v>-260818.18</v>
          </cell>
          <cell r="H6597">
            <v>0</v>
          </cell>
          <cell r="I6597">
            <v>0</v>
          </cell>
          <cell r="J6597">
            <v>0</v>
          </cell>
          <cell r="K6597">
            <v>0</v>
          </cell>
          <cell r="L6597">
            <v>0</v>
          </cell>
          <cell r="M6597">
            <v>0</v>
          </cell>
          <cell r="N6597">
            <v>0</v>
          </cell>
          <cell r="O6597">
            <v>0</v>
          </cell>
          <cell r="P6597">
            <v>0</v>
          </cell>
          <cell r="Q6597">
            <v>0</v>
          </cell>
          <cell r="R6597">
            <v>0</v>
          </cell>
          <cell r="S6597">
            <v>0</v>
          </cell>
          <cell r="T6597">
            <v>-1383806.65</v>
          </cell>
        </row>
        <row r="6598">
          <cell r="A6598">
            <v>16910001</v>
          </cell>
          <cell r="B6598" t="str">
            <v>16910001 SGST -ISD Maharashtra FD  Payable</v>
          </cell>
          <cell r="C6598">
            <v>0</v>
          </cell>
          <cell r="D6598">
            <v>0</v>
          </cell>
          <cell r="E6598">
            <v>0</v>
          </cell>
          <cell r="F6598">
            <v>0</v>
          </cell>
          <cell r="G6598">
            <v>0</v>
          </cell>
          <cell r="H6598">
            <v>0</v>
          </cell>
          <cell r="I6598">
            <v>0</v>
          </cell>
          <cell r="J6598">
            <v>0</v>
          </cell>
          <cell r="K6598">
            <v>0</v>
          </cell>
          <cell r="L6598">
            <v>0</v>
          </cell>
          <cell r="M6598">
            <v>0</v>
          </cell>
          <cell r="N6598">
            <v>0</v>
          </cell>
          <cell r="O6598">
            <v>0</v>
          </cell>
          <cell r="P6598">
            <v>0</v>
          </cell>
          <cell r="Q6598">
            <v>0</v>
          </cell>
          <cell r="R6598">
            <v>0</v>
          </cell>
          <cell r="S6598">
            <v>0</v>
          </cell>
          <cell r="T6598">
            <v>0</v>
          </cell>
        </row>
        <row r="6599">
          <cell r="A6599">
            <v>16910002</v>
          </cell>
          <cell r="B6599" t="str">
            <v>16910002 SGST -ISD Maharashtra PWL  Payable</v>
          </cell>
          <cell r="C6599">
            <v>0</v>
          </cell>
          <cell r="D6599">
            <v>0</v>
          </cell>
          <cell r="E6599">
            <v>0</v>
          </cell>
          <cell r="F6599">
            <v>0</v>
          </cell>
          <cell r="G6599">
            <v>0</v>
          </cell>
          <cell r="H6599">
            <v>0</v>
          </cell>
          <cell r="I6599">
            <v>0</v>
          </cell>
          <cell r="J6599">
            <v>0</v>
          </cell>
          <cell r="K6599">
            <v>0</v>
          </cell>
          <cell r="L6599">
            <v>0</v>
          </cell>
          <cell r="M6599">
            <v>0</v>
          </cell>
          <cell r="N6599">
            <v>0</v>
          </cell>
          <cell r="O6599">
            <v>0</v>
          </cell>
          <cell r="P6599">
            <v>0</v>
          </cell>
          <cell r="Q6599">
            <v>0</v>
          </cell>
          <cell r="R6599">
            <v>0</v>
          </cell>
          <cell r="S6599">
            <v>0</v>
          </cell>
          <cell r="T6599">
            <v>0</v>
          </cell>
        </row>
        <row r="6600">
          <cell r="A6600">
            <v>16910003</v>
          </cell>
          <cell r="B6600" t="str">
            <v>16910003 SGST -ISD Maharashtra MTBD  Payable</v>
          </cell>
          <cell r="C6600">
            <v>0</v>
          </cell>
          <cell r="D6600">
            <v>0</v>
          </cell>
          <cell r="E6600">
            <v>0</v>
          </cell>
          <cell r="F6600">
            <v>0</v>
          </cell>
          <cell r="G6600">
            <v>0</v>
          </cell>
          <cell r="H6600">
            <v>0</v>
          </cell>
          <cell r="I6600">
            <v>0</v>
          </cell>
          <cell r="J6600">
            <v>0</v>
          </cell>
          <cell r="K6600">
            <v>0</v>
          </cell>
          <cell r="L6600">
            <v>0</v>
          </cell>
          <cell r="M6600">
            <v>0</v>
          </cell>
          <cell r="N6600">
            <v>0</v>
          </cell>
          <cell r="O6600">
            <v>0</v>
          </cell>
          <cell r="P6600">
            <v>0</v>
          </cell>
          <cell r="Q6600">
            <v>0</v>
          </cell>
          <cell r="R6600">
            <v>0</v>
          </cell>
          <cell r="S6600">
            <v>0</v>
          </cell>
          <cell r="T6600">
            <v>0</v>
          </cell>
        </row>
        <row r="6601">
          <cell r="A6601">
            <v>16910004</v>
          </cell>
          <cell r="B6601" t="str">
            <v>16910004 SGST -ISD Maharashtra HO  Payable</v>
          </cell>
          <cell r="C6601">
            <v>0</v>
          </cell>
          <cell r="D6601">
            <v>0</v>
          </cell>
          <cell r="E6601">
            <v>0</v>
          </cell>
          <cell r="F6601">
            <v>0</v>
          </cell>
          <cell r="G6601">
            <v>0</v>
          </cell>
          <cell r="H6601">
            <v>0</v>
          </cell>
          <cell r="I6601">
            <v>0</v>
          </cell>
          <cell r="J6601">
            <v>0</v>
          </cell>
          <cell r="K6601">
            <v>0</v>
          </cell>
          <cell r="L6601">
            <v>0</v>
          </cell>
          <cell r="M6601">
            <v>0</v>
          </cell>
          <cell r="N6601">
            <v>0</v>
          </cell>
          <cell r="O6601">
            <v>0</v>
          </cell>
          <cell r="P6601">
            <v>0</v>
          </cell>
          <cell r="Q6601">
            <v>0</v>
          </cell>
          <cell r="R6601">
            <v>0</v>
          </cell>
          <cell r="S6601">
            <v>0</v>
          </cell>
          <cell r="T6601">
            <v>0</v>
          </cell>
        </row>
        <row r="6602">
          <cell r="A6602">
            <v>16910005</v>
          </cell>
          <cell r="B6602" t="str">
            <v>16910005 SGST -ISD Maharashtra AD  Payable</v>
          </cell>
          <cell r="C6602">
            <v>0</v>
          </cell>
          <cell r="D6602">
            <v>0</v>
          </cell>
          <cell r="E6602">
            <v>0</v>
          </cell>
          <cell r="F6602">
            <v>0</v>
          </cell>
          <cell r="G6602">
            <v>0</v>
          </cell>
          <cell r="H6602">
            <v>0</v>
          </cell>
          <cell r="I6602">
            <v>0</v>
          </cell>
          <cell r="J6602">
            <v>0</v>
          </cell>
          <cell r="K6602">
            <v>0</v>
          </cell>
          <cell r="L6602">
            <v>0</v>
          </cell>
          <cell r="M6602">
            <v>0</v>
          </cell>
          <cell r="N6602">
            <v>0</v>
          </cell>
          <cell r="O6602">
            <v>0</v>
          </cell>
          <cell r="P6602">
            <v>0</v>
          </cell>
          <cell r="Q6602">
            <v>0</v>
          </cell>
          <cell r="R6602">
            <v>0</v>
          </cell>
          <cell r="S6602">
            <v>0</v>
          </cell>
          <cell r="T6602">
            <v>0</v>
          </cell>
        </row>
        <row r="6603">
          <cell r="A6603">
            <v>16910006</v>
          </cell>
          <cell r="B6603" t="str">
            <v>16910006 SGST -ISD Tamilnadu MRV  Payable</v>
          </cell>
          <cell r="C6603">
            <v>0</v>
          </cell>
          <cell r="D6603">
            <v>0</v>
          </cell>
          <cell r="E6603">
            <v>0</v>
          </cell>
          <cell r="F6603">
            <v>0</v>
          </cell>
          <cell r="G6603">
            <v>0</v>
          </cell>
          <cell r="H6603">
            <v>0</v>
          </cell>
          <cell r="I6603">
            <v>0</v>
          </cell>
          <cell r="J6603">
            <v>0</v>
          </cell>
          <cell r="K6603">
            <v>0</v>
          </cell>
          <cell r="L6603">
            <v>0</v>
          </cell>
          <cell r="M6603">
            <v>0</v>
          </cell>
          <cell r="N6603">
            <v>0</v>
          </cell>
          <cell r="O6603">
            <v>0</v>
          </cell>
          <cell r="P6603">
            <v>0</v>
          </cell>
          <cell r="Q6603">
            <v>0</v>
          </cell>
          <cell r="R6603">
            <v>0</v>
          </cell>
          <cell r="S6603">
            <v>0</v>
          </cell>
          <cell r="T6603">
            <v>0</v>
          </cell>
        </row>
        <row r="6604">
          <cell r="A6604">
            <v>16910007</v>
          </cell>
          <cell r="B6604" t="str">
            <v>16910007 SGST -ISD Punjab SD  Payable</v>
          </cell>
          <cell r="C6604">
            <v>0</v>
          </cell>
          <cell r="D6604">
            <v>0</v>
          </cell>
          <cell r="E6604">
            <v>0</v>
          </cell>
          <cell r="F6604">
            <v>0</v>
          </cell>
          <cell r="G6604">
            <v>0</v>
          </cell>
          <cell r="H6604">
            <v>0</v>
          </cell>
          <cell r="I6604">
            <v>0</v>
          </cell>
          <cell r="J6604">
            <v>0</v>
          </cell>
          <cell r="K6604">
            <v>0</v>
          </cell>
          <cell r="L6604">
            <v>0</v>
          </cell>
          <cell r="M6604">
            <v>0</v>
          </cell>
          <cell r="N6604">
            <v>0</v>
          </cell>
          <cell r="O6604">
            <v>0</v>
          </cell>
          <cell r="P6604">
            <v>0</v>
          </cell>
          <cell r="Q6604">
            <v>0</v>
          </cell>
          <cell r="R6604">
            <v>0</v>
          </cell>
          <cell r="S6604">
            <v>0</v>
          </cell>
          <cell r="T6604">
            <v>0</v>
          </cell>
        </row>
        <row r="6605">
          <cell r="A6605">
            <v>16910008</v>
          </cell>
          <cell r="B6605" t="str">
            <v>16910008 SGST-ISD Maharashtra SBU Payable</v>
          </cell>
          <cell r="C6605">
            <v>0</v>
          </cell>
          <cell r="D6605">
            <v>0</v>
          </cell>
          <cell r="E6605">
            <v>0</v>
          </cell>
          <cell r="F6605">
            <v>0</v>
          </cell>
          <cell r="G6605">
            <v>0</v>
          </cell>
          <cell r="H6605">
            <v>0</v>
          </cell>
          <cell r="I6605">
            <v>0</v>
          </cell>
          <cell r="J6605">
            <v>0</v>
          </cell>
          <cell r="K6605">
            <v>0</v>
          </cell>
          <cell r="L6605">
            <v>0</v>
          </cell>
          <cell r="M6605">
            <v>0</v>
          </cell>
          <cell r="N6605">
            <v>0</v>
          </cell>
          <cell r="O6605">
            <v>0</v>
          </cell>
          <cell r="P6605">
            <v>0</v>
          </cell>
          <cell r="Q6605">
            <v>0</v>
          </cell>
          <cell r="R6605">
            <v>0</v>
          </cell>
          <cell r="S6605">
            <v>0</v>
          </cell>
          <cell r="T6605">
            <v>0</v>
          </cell>
        </row>
        <row r="6606">
          <cell r="A6606">
            <v>16910999</v>
          </cell>
          <cell r="B6606" t="str">
            <v>16910999 SGST Liability on advance</v>
          </cell>
          <cell r="C6606">
            <v>9818752.6400000006</v>
          </cell>
          <cell r="D6606">
            <v>-6792360.2599999998</v>
          </cell>
          <cell r="E6606">
            <v>-4149380.85</v>
          </cell>
          <cell r="F6606">
            <v>0</v>
          </cell>
          <cell r="G6606">
            <v>-260818.18</v>
          </cell>
          <cell r="H6606">
            <v>0</v>
          </cell>
          <cell r="I6606">
            <v>0</v>
          </cell>
          <cell r="J6606">
            <v>0</v>
          </cell>
          <cell r="K6606">
            <v>0</v>
          </cell>
          <cell r="L6606">
            <v>0</v>
          </cell>
          <cell r="M6606">
            <v>0</v>
          </cell>
          <cell r="N6606">
            <v>0</v>
          </cell>
          <cell r="O6606">
            <v>0</v>
          </cell>
          <cell r="P6606">
            <v>0</v>
          </cell>
          <cell r="Q6606">
            <v>0</v>
          </cell>
          <cell r="R6606">
            <v>0</v>
          </cell>
          <cell r="S6606">
            <v>0</v>
          </cell>
          <cell r="T6606">
            <v>-1383806.65</v>
          </cell>
        </row>
        <row r="6607">
          <cell r="A6607">
            <v>560</v>
          </cell>
          <cell r="B6607" t="str">
            <v>560 6*  IGST - ISD Payable</v>
          </cell>
          <cell r="C6607">
            <v>3933765.07</v>
          </cell>
          <cell r="D6607">
            <v>0</v>
          </cell>
          <cell r="E6607">
            <v>-84687.2</v>
          </cell>
          <cell r="F6607">
            <v>0</v>
          </cell>
          <cell r="G6607">
            <v>-4526300.58</v>
          </cell>
          <cell r="H6607">
            <v>0</v>
          </cell>
          <cell r="I6607">
            <v>0</v>
          </cell>
          <cell r="J6607">
            <v>0</v>
          </cell>
          <cell r="K6607">
            <v>0</v>
          </cell>
          <cell r="L6607">
            <v>0</v>
          </cell>
          <cell r="M6607">
            <v>0</v>
          </cell>
          <cell r="N6607">
            <v>0</v>
          </cell>
          <cell r="O6607">
            <v>0</v>
          </cell>
          <cell r="P6607">
            <v>0</v>
          </cell>
          <cell r="Q6607">
            <v>0</v>
          </cell>
          <cell r="R6607">
            <v>0</v>
          </cell>
          <cell r="S6607">
            <v>0</v>
          </cell>
          <cell r="T6607">
            <v>-677222.71</v>
          </cell>
        </row>
        <row r="6608">
          <cell r="A6608">
            <v>16930001</v>
          </cell>
          <cell r="B6608" t="str">
            <v>16930001 IGST -ISD Maharashtra FD  Payable</v>
          </cell>
          <cell r="C6608">
            <v>0</v>
          </cell>
          <cell r="D6608">
            <v>0</v>
          </cell>
          <cell r="E6608">
            <v>0</v>
          </cell>
          <cell r="F6608">
            <v>0</v>
          </cell>
          <cell r="G6608">
            <v>0</v>
          </cell>
          <cell r="H6608">
            <v>0</v>
          </cell>
          <cell r="I6608">
            <v>0</v>
          </cell>
          <cell r="J6608">
            <v>0</v>
          </cell>
          <cell r="K6608">
            <v>0</v>
          </cell>
          <cell r="L6608">
            <v>0</v>
          </cell>
          <cell r="M6608">
            <v>0</v>
          </cell>
          <cell r="N6608">
            <v>0</v>
          </cell>
          <cell r="O6608">
            <v>0</v>
          </cell>
          <cell r="P6608">
            <v>0</v>
          </cell>
          <cell r="Q6608">
            <v>0</v>
          </cell>
          <cell r="R6608">
            <v>0</v>
          </cell>
          <cell r="S6608">
            <v>0</v>
          </cell>
          <cell r="T6608">
            <v>0</v>
          </cell>
        </row>
        <row r="6609">
          <cell r="A6609">
            <v>16930002</v>
          </cell>
          <cell r="B6609" t="str">
            <v>16930002 IGST -ISD Maharashtra PWL  Payable</v>
          </cell>
          <cell r="C6609">
            <v>0</v>
          </cell>
          <cell r="D6609">
            <v>0</v>
          </cell>
          <cell r="E6609">
            <v>0</v>
          </cell>
          <cell r="F6609">
            <v>0</v>
          </cell>
          <cell r="G6609">
            <v>0</v>
          </cell>
          <cell r="H6609">
            <v>0</v>
          </cell>
          <cell r="I6609">
            <v>0</v>
          </cell>
          <cell r="J6609">
            <v>0</v>
          </cell>
          <cell r="K6609">
            <v>0</v>
          </cell>
          <cell r="L6609">
            <v>0</v>
          </cell>
          <cell r="M6609">
            <v>0</v>
          </cell>
          <cell r="N6609">
            <v>0</v>
          </cell>
          <cell r="O6609">
            <v>0</v>
          </cell>
          <cell r="P6609">
            <v>0</v>
          </cell>
          <cell r="Q6609">
            <v>0</v>
          </cell>
          <cell r="R6609">
            <v>0</v>
          </cell>
          <cell r="S6609">
            <v>0</v>
          </cell>
          <cell r="T6609">
            <v>0</v>
          </cell>
        </row>
        <row r="6610">
          <cell r="A6610">
            <v>16930003</v>
          </cell>
          <cell r="B6610" t="str">
            <v>16930003 IGST -ISD Maharashtra MTBD  Payable</v>
          </cell>
          <cell r="C6610">
            <v>0</v>
          </cell>
          <cell r="D6610">
            <v>0</v>
          </cell>
          <cell r="E6610">
            <v>0</v>
          </cell>
          <cell r="F6610">
            <v>0</v>
          </cell>
          <cell r="G6610">
            <v>0</v>
          </cell>
          <cell r="H6610">
            <v>0</v>
          </cell>
          <cell r="I6610">
            <v>0</v>
          </cell>
          <cell r="J6610">
            <v>0</v>
          </cell>
          <cell r="K6610">
            <v>0</v>
          </cell>
          <cell r="L6610">
            <v>0</v>
          </cell>
          <cell r="M6610">
            <v>0</v>
          </cell>
          <cell r="N6610">
            <v>0</v>
          </cell>
          <cell r="O6610">
            <v>0</v>
          </cell>
          <cell r="P6610">
            <v>0</v>
          </cell>
          <cell r="Q6610">
            <v>0</v>
          </cell>
          <cell r="R6610">
            <v>0</v>
          </cell>
          <cell r="S6610">
            <v>0</v>
          </cell>
          <cell r="T6610">
            <v>0</v>
          </cell>
        </row>
        <row r="6611">
          <cell r="A6611">
            <v>16930004</v>
          </cell>
          <cell r="B6611" t="str">
            <v>16930004 IGST -ISD Maharashtra HO Payable</v>
          </cell>
          <cell r="C6611">
            <v>0</v>
          </cell>
          <cell r="D6611">
            <v>0</v>
          </cell>
          <cell r="E6611">
            <v>0</v>
          </cell>
          <cell r="F6611">
            <v>0</v>
          </cell>
          <cell r="G6611">
            <v>0</v>
          </cell>
          <cell r="H6611">
            <v>0</v>
          </cell>
          <cell r="I6611">
            <v>0</v>
          </cell>
          <cell r="J6611">
            <v>0</v>
          </cell>
          <cell r="K6611">
            <v>0</v>
          </cell>
          <cell r="L6611">
            <v>0</v>
          </cell>
          <cell r="M6611">
            <v>0</v>
          </cell>
          <cell r="N6611">
            <v>0</v>
          </cell>
          <cell r="O6611">
            <v>0</v>
          </cell>
          <cell r="P6611">
            <v>0</v>
          </cell>
          <cell r="Q6611">
            <v>0</v>
          </cell>
          <cell r="R6611">
            <v>0</v>
          </cell>
          <cell r="S6611">
            <v>0</v>
          </cell>
          <cell r="T6611">
            <v>0</v>
          </cell>
        </row>
        <row r="6612">
          <cell r="A6612">
            <v>16930005</v>
          </cell>
          <cell r="B6612" t="str">
            <v>16930005 IGST -ISD Maharashtra AD Payable</v>
          </cell>
          <cell r="C6612">
            <v>0</v>
          </cell>
          <cell r="D6612">
            <v>0</v>
          </cell>
          <cell r="E6612">
            <v>0</v>
          </cell>
          <cell r="F6612">
            <v>0</v>
          </cell>
          <cell r="G6612">
            <v>0</v>
          </cell>
          <cell r="H6612">
            <v>0</v>
          </cell>
          <cell r="I6612">
            <v>0</v>
          </cell>
          <cell r="J6612">
            <v>0</v>
          </cell>
          <cell r="K6612">
            <v>0</v>
          </cell>
          <cell r="L6612">
            <v>0</v>
          </cell>
          <cell r="M6612">
            <v>0</v>
          </cell>
          <cell r="N6612">
            <v>0</v>
          </cell>
          <cell r="O6612">
            <v>0</v>
          </cell>
          <cell r="P6612">
            <v>0</v>
          </cell>
          <cell r="Q6612">
            <v>0</v>
          </cell>
          <cell r="R6612">
            <v>0</v>
          </cell>
          <cell r="S6612">
            <v>0</v>
          </cell>
          <cell r="T6612">
            <v>0</v>
          </cell>
        </row>
        <row r="6613">
          <cell r="A6613">
            <v>16930006</v>
          </cell>
          <cell r="B6613" t="str">
            <v>16930006 IGST -ISD Tamilnadu MRV Payable</v>
          </cell>
          <cell r="C6613">
            <v>0</v>
          </cell>
          <cell r="D6613">
            <v>0</v>
          </cell>
          <cell r="E6613">
            <v>0</v>
          </cell>
          <cell r="F6613">
            <v>0</v>
          </cell>
          <cell r="G6613">
            <v>0</v>
          </cell>
          <cell r="H6613">
            <v>0</v>
          </cell>
          <cell r="I6613">
            <v>0</v>
          </cell>
          <cell r="J6613">
            <v>0</v>
          </cell>
          <cell r="K6613">
            <v>0</v>
          </cell>
          <cell r="L6613">
            <v>0</v>
          </cell>
          <cell r="M6613">
            <v>0</v>
          </cell>
          <cell r="N6613">
            <v>0</v>
          </cell>
          <cell r="O6613">
            <v>0</v>
          </cell>
          <cell r="P6613">
            <v>0</v>
          </cell>
          <cell r="Q6613">
            <v>0</v>
          </cell>
          <cell r="R6613">
            <v>0</v>
          </cell>
          <cell r="S6613">
            <v>0</v>
          </cell>
          <cell r="T6613">
            <v>0</v>
          </cell>
        </row>
        <row r="6614">
          <cell r="A6614">
            <v>16930007</v>
          </cell>
          <cell r="B6614" t="str">
            <v>16930007 IGST -ISD Punjab SD Payable</v>
          </cell>
          <cell r="C6614">
            <v>0</v>
          </cell>
          <cell r="D6614">
            <v>0</v>
          </cell>
          <cell r="E6614">
            <v>0</v>
          </cell>
          <cell r="F6614">
            <v>0</v>
          </cell>
          <cell r="G6614">
            <v>0</v>
          </cell>
          <cell r="H6614">
            <v>0</v>
          </cell>
          <cell r="I6614">
            <v>0</v>
          </cell>
          <cell r="J6614">
            <v>0</v>
          </cell>
          <cell r="K6614">
            <v>0</v>
          </cell>
          <cell r="L6614">
            <v>0</v>
          </cell>
          <cell r="M6614">
            <v>0</v>
          </cell>
          <cell r="N6614">
            <v>0</v>
          </cell>
          <cell r="O6614">
            <v>0</v>
          </cell>
          <cell r="P6614">
            <v>0</v>
          </cell>
          <cell r="Q6614">
            <v>0</v>
          </cell>
          <cell r="R6614">
            <v>0</v>
          </cell>
          <cell r="S6614">
            <v>0</v>
          </cell>
          <cell r="T6614">
            <v>0</v>
          </cell>
        </row>
        <row r="6615">
          <cell r="A6615">
            <v>16930008</v>
          </cell>
          <cell r="B6615" t="str">
            <v>16930008 IGST-ISD Maharashtra SBU Payable</v>
          </cell>
          <cell r="C6615">
            <v>0</v>
          </cell>
          <cell r="D6615">
            <v>0</v>
          </cell>
          <cell r="E6615">
            <v>0</v>
          </cell>
          <cell r="F6615">
            <v>0</v>
          </cell>
          <cell r="G6615">
            <v>0</v>
          </cell>
          <cell r="H6615">
            <v>0</v>
          </cell>
          <cell r="I6615">
            <v>0</v>
          </cell>
          <cell r="J6615">
            <v>0</v>
          </cell>
          <cell r="K6615">
            <v>0</v>
          </cell>
          <cell r="L6615">
            <v>0</v>
          </cell>
          <cell r="M6615">
            <v>0</v>
          </cell>
          <cell r="N6615">
            <v>0</v>
          </cell>
          <cell r="O6615">
            <v>0</v>
          </cell>
          <cell r="P6615">
            <v>0</v>
          </cell>
          <cell r="Q6615">
            <v>0</v>
          </cell>
          <cell r="R6615">
            <v>0</v>
          </cell>
          <cell r="S6615">
            <v>0</v>
          </cell>
          <cell r="T6615">
            <v>0</v>
          </cell>
        </row>
        <row r="6616">
          <cell r="A6616">
            <v>16930999</v>
          </cell>
          <cell r="B6616" t="str">
            <v>16930999 IGST Liability on advance</v>
          </cell>
          <cell r="C6616">
            <v>3933765.07</v>
          </cell>
          <cell r="D6616">
            <v>0</v>
          </cell>
          <cell r="E6616">
            <v>-84687.2</v>
          </cell>
          <cell r="F6616">
            <v>0</v>
          </cell>
          <cell r="G6616">
            <v>-4526300.58</v>
          </cell>
          <cell r="H6616">
            <v>0</v>
          </cell>
          <cell r="I6616">
            <v>0</v>
          </cell>
          <cell r="J6616">
            <v>0</v>
          </cell>
          <cell r="K6616">
            <v>0</v>
          </cell>
          <cell r="L6616">
            <v>0</v>
          </cell>
          <cell r="M6616">
            <v>0</v>
          </cell>
          <cell r="N6616">
            <v>0</v>
          </cell>
          <cell r="O6616">
            <v>0</v>
          </cell>
          <cell r="P6616">
            <v>0</v>
          </cell>
          <cell r="Q6616">
            <v>0</v>
          </cell>
          <cell r="R6616">
            <v>0</v>
          </cell>
          <cell r="S6616">
            <v>0</v>
          </cell>
          <cell r="T6616">
            <v>-677222.71</v>
          </cell>
        </row>
        <row r="6617">
          <cell r="A6617">
            <v>561</v>
          </cell>
          <cell r="B6617" t="str">
            <v>561 6*  Composite cess - ISD Payable</v>
          </cell>
          <cell r="C6617">
            <v>958053.11</v>
          </cell>
          <cell r="D6617">
            <v>0</v>
          </cell>
          <cell r="E6617">
            <v>0</v>
          </cell>
          <cell r="F6617">
            <v>0</v>
          </cell>
          <cell r="G6617">
            <v>0</v>
          </cell>
          <cell r="H6617">
            <v>0</v>
          </cell>
          <cell r="I6617">
            <v>0</v>
          </cell>
          <cell r="J6617">
            <v>0</v>
          </cell>
          <cell r="K6617">
            <v>0</v>
          </cell>
          <cell r="L6617">
            <v>0</v>
          </cell>
          <cell r="M6617">
            <v>0</v>
          </cell>
          <cell r="N6617">
            <v>0</v>
          </cell>
          <cell r="O6617">
            <v>0</v>
          </cell>
          <cell r="P6617">
            <v>0</v>
          </cell>
          <cell r="Q6617">
            <v>0</v>
          </cell>
          <cell r="R6617">
            <v>0</v>
          </cell>
          <cell r="S6617">
            <v>0</v>
          </cell>
          <cell r="T6617">
            <v>958053.11</v>
          </cell>
        </row>
        <row r="6618">
          <cell r="A6618">
            <v>16940001</v>
          </cell>
          <cell r="B6618" t="str">
            <v>16940001 C Cess -ISD Maharashtra FD  Payable</v>
          </cell>
          <cell r="C6618">
            <v>0</v>
          </cell>
          <cell r="D6618">
            <v>0</v>
          </cell>
          <cell r="E6618">
            <v>0</v>
          </cell>
          <cell r="F6618">
            <v>0</v>
          </cell>
          <cell r="G6618">
            <v>0</v>
          </cell>
          <cell r="H6618">
            <v>0</v>
          </cell>
          <cell r="I6618">
            <v>0</v>
          </cell>
          <cell r="J6618">
            <v>0</v>
          </cell>
          <cell r="K6618">
            <v>0</v>
          </cell>
          <cell r="L6618">
            <v>0</v>
          </cell>
          <cell r="M6618">
            <v>0</v>
          </cell>
          <cell r="N6618">
            <v>0</v>
          </cell>
          <cell r="O6618">
            <v>0</v>
          </cell>
          <cell r="P6618">
            <v>0</v>
          </cell>
          <cell r="Q6618">
            <v>0</v>
          </cell>
          <cell r="R6618">
            <v>0</v>
          </cell>
          <cell r="S6618">
            <v>0</v>
          </cell>
          <cell r="T6618">
            <v>0</v>
          </cell>
        </row>
        <row r="6619">
          <cell r="A6619">
            <v>16940002</v>
          </cell>
          <cell r="B6619" t="str">
            <v>16940002 C Cess -ISD Maharashtra PWL  Payable</v>
          </cell>
          <cell r="C6619">
            <v>0</v>
          </cell>
          <cell r="D6619">
            <v>0</v>
          </cell>
          <cell r="E6619">
            <v>0</v>
          </cell>
          <cell r="F6619">
            <v>0</v>
          </cell>
          <cell r="G6619">
            <v>0</v>
          </cell>
          <cell r="H6619">
            <v>0</v>
          </cell>
          <cell r="I6619">
            <v>0</v>
          </cell>
          <cell r="J6619">
            <v>0</v>
          </cell>
          <cell r="K6619">
            <v>0</v>
          </cell>
          <cell r="L6619">
            <v>0</v>
          </cell>
          <cell r="M6619">
            <v>0</v>
          </cell>
          <cell r="N6619">
            <v>0</v>
          </cell>
          <cell r="O6619">
            <v>0</v>
          </cell>
          <cell r="P6619">
            <v>0</v>
          </cell>
          <cell r="Q6619">
            <v>0</v>
          </cell>
          <cell r="R6619">
            <v>0</v>
          </cell>
          <cell r="S6619">
            <v>0</v>
          </cell>
          <cell r="T6619">
            <v>0</v>
          </cell>
        </row>
        <row r="6620">
          <cell r="A6620">
            <v>16940003</v>
          </cell>
          <cell r="B6620" t="str">
            <v>16940003 C Cess -ISD Maharashtra MTBD  Payable</v>
          </cell>
          <cell r="C6620">
            <v>0</v>
          </cell>
          <cell r="D6620">
            <v>0</v>
          </cell>
          <cell r="E6620">
            <v>0</v>
          </cell>
          <cell r="F6620">
            <v>0</v>
          </cell>
          <cell r="G6620">
            <v>0</v>
          </cell>
          <cell r="H6620">
            <v>0</v>
          </cell>
          <cell r="I6620">
            <v>0</v>
          </cell>
          <cell r="J6620">
            <v>0</v>
          </cell>
          <cell r="K6620">
            <v>0</v>
          </cell>
          <cell r="L6620">
            <v>0</v>
          </cell>
          <cell r="M6620">
            <v>0</v>
          </cell>
          <cell r="N6620">
            <v>0</v>
          </cell>
          <cell r="O6620">
            <v>0</v>
          </cell>
          <cell r="P6620">
            <v>0</v>
          </cell>
          <cell r="Q6620">
            <v>0</v>
          </cell>
          <cell r="R6620">
            <v>0</v>
          </cell>
          <cell r="S6620">
            <v>0</v>
          </cell>
          <cell r="T6620">
            <v>0</v>
          </cell>
        </row>
        <row r="6621">
          <cell r="A6621">
            <v>16940004</v>
          </cell>
          <cell r="B6621" t="str">
            <v>16940004 C Cess -ISD Maharashtra HO Payable</v>
          </cell>
          <cell r="C6621">
            <v>0</v>
          </cell>
          <cell r="D6621">
            <v>0</v>
          </cell>
          <cell r="E6621">
            <v>0</v>
          </cell>
          <cell r="F6621">
            <v>0</v>
          </cell>
          <cell r="G6621">
            <v>0</v>
          </cell>
          <cell r="H6621">
            <v>0</v>
          </cell>
          <cell r="I6621">
            <v>0</v>
          </cell>
          <cell r="J6621">
            <v>0</v>
          </cell>
          <cell r="K6621">
            <v>0</v>
          </cell>
          <cell r="L6621">
            <v>0</v>
          </cell>
          <cell r="M6621">
            <v>0</v>
          </cell>
          <cell r="N6621">
            <v>0</v>
          </cell>
          <cell r="O6621">
            <v>0</v>
          </cell>
          <cell r="P6621">
            <v>0</v>
          </cell>
          <cell r="Q6621">
            <v>0</v>
          </cell>
          <cell r="R6621">
            <v>0</v>
          </cell>
          <cell r="S6621">
            <v>0</v>
          </cell>
          <cell r="T6621">
            <v>0</v>
          </cell>
        </row>
        <row r="6622">
          <cell r="A6622">
            <v>16940005</v>
          </cell>
          <cell r="B6622" t="str">
            <v>16940005 C Cess -ISD Maharashtra AD Payable</v>
          </cell>
          <cell r="C6622">
            <v>0</v>
          </cell>
          <cell r="D6622">
            <v>0</v>
          </cell>
          <cell r="E6622">
            <v>0</v>
          </cell>
          <cell r="F6622">
            <v>0</v>
          </cell>
          <cell r="G6622">
            <v>0</v>
          </cell>
          <cell r="H6622">
            <v>0</v>
          </cell>
          <cell r="I6622">
            <v>0</v>
          </cell>
          <cell r="J6622">
            <v>0</v>
          </cell>
          <cell r="K6622">
            <v>0</v>
          </cell>
          <cell r="L6622">
            <v>0</v>
          </cell>
          <cell r="M6622">
            <v>0</v>
          </cell>
          <cell r="N6622">
            <v>0</v>
          </cell>
          <cell r="O6622">
            <v>0</v>
          </cell>
          <cell r="P6622">
            <v>0</v>
          </cell>
          <cell r="Q6622">
            <v>0</v>
          </cell>
          <cell r="R6622">
            <v>0</v>
          </cell>
          <cell r="S6622">
            <v>0</v>
          </cell>
          <cell r="T6622">
            <v>0</v>
          </cell>
        </row>
        <row r="6623">
          <cell r="A6623">
            <v>16940006</v>
          </cell>
          <cell r="B6623" t="str">
            <v>16940006 C Cess -ISD Tamilnadu MRV Payable</v>
          </cell>
          <cell r="C6623">
            <v>0</v>
          </cell>
          <cell r="D6623">
            <v>0</v>
          </cell>
          <cell r="E6623">
            <v>0</v>
          </cell>
          <cell r="F6623">
            <v>0</v>
          </cell>
          <cell r="G6623">
            <v>0</v>
          </cell>
          <cell r="H6623">
            <v>0</v>
          </cell>
          <cell r="I6623">
            <v>0</v>
          </cell>
          <cell r="J6623">
            <v>0</v>
          </cell>
          <cell r="K6623">
            <v>0</v>
          </cell>
          <cell r="L6623">
            <v>0</v>
          </cell>
          <cell r="M6623">
            <v>0</v>
          </cell>
          <cell r="N6623">
            <v>0</v>
          </cell>
          <cell r="O6623">
            <v>0</v>
          </cell>
          <cell r="P6623">
            <v>0</v>
          </cell>
          <cell r="Q6623">
            <v>0</v>
          </cell>
          <cell r="R6623">
            <v>0</v>
          </cell>
          <cell r="S6623">
            <v>0</v>
          </cell>
          <cell r="T6623">
            <v>0</v>
          </cell>
        </row>
        <row r="6624">
          <cell r="A6624">
            <v>16940007</v>
          </cell>
          <cell r="B6624" t="str">
            <v>16940007 C Cess- ISD Punjab SD Payable</v>
          </cell>
          <cell r="C6624">
            <v>0</v>
          </cell>
          <cell r="D6624">
            <v>0</v>
          </cell>
          <cell r="E6624">
            <v>0</v>
          </cell>
          <cell r="F6624">
            <v>0</v>
          </cell>
          <cell r="G6624">
            <v>0</v>
          </cell>
          <cell r="H6624">
            <v>0</v>
          </cell>
          <cell r="I6624">
            <v>0</v>
          </cell>
          <cell r="J6624">
            <v>0</v>
          </cell>
          <cell r="K6624">
            <v>0</v>
          </cell>
          <cell r="L6624">
            <v>0</v>
          </cell>
          <cell r="M6624">
            <v>0</v>
          </cell>
          <cell r="N6624">
            <v>0</v>
          </cell>
          <cell r="O6624">
            <v>0</v>
          </cell>
          <cell r="P6624">
            <v>0</v>
          </cell>
          <cell r="Q6624">
            <v>0</v>
          </cell>
          <cell r="R6624">
            <v>0</v>
          </cell>
          <cell r="S6624">
            <v>0</v>
          </cell>
          <cell r="T6624">
            <v>0</v>
          </cell>
        </row>
        <row r="6625">
          <cell r="A6625">
            <v>16940008</v>
          </cell>
          <cell r="B6625" t="str">
            <v>16940008 C Cess-ISD Maharashtra SBU</v>
          </cell>
          <cell r="C6625">
            <v>0</v>
          </cell>
          <cell r="D6625">
            <v>0</v>
          </cell>
          <cell r="E6625">
            <v>0</v>
          </cell>
          <cell r="F6625">
            <v>0</v>
          </cell>
          <cell r="G6625">
            <v>0</v>
          </cell>
          <cell r="H6625">
            <v>0</v>
          </cell>
          <cell r="I6625">
            <v>0</v>
          </cell>
          <cell r="J6625">
            <v>0</v>
          </cell>
          <cell r="K6625">
            <v>0</v>
          </cell>
          <cell r="L6625">
            <v>0</v>
          </cell>
          <cell r="M6625">
            <v>0</v>
          </cell>
          <cell r="N6625">
            <v>0</v>
          </cell>
          <cell r="O6625">
            <v>0</v>
          </cell>
          <cell r="P6625">
            <v>0</v>
          </cell>
          <cell r="Q6625">
            <v>0</v>
          </cell>
          <cell r="R6625">
            <v>0</v>
          </cell>
          <cell r="S6625">
            <v>0</v>
          </cell>
          <cell r="T6625">
            <v>0</v>
          </cell>
        </row>
        <row r="6626">
          <cell r="A6626">
            <v>16940099</v>
          </cell>
          <cell r="B6626" t="str">
            <v>16940099 ISD DISTRIBUTION</v>
          </cell>
          <cell r="C6626">
            <v>0</v>
          </cell>
          <cell r="D6626">
            <v>0</v>
          </cell>
          <cell r="E6626">
            <v>0</v>
          </cell>
          <cell r="F6626">
            <v>0</v>
          </cell>
          <cell r="G6626">
            <v>0</v>
          </cell>
          <cell r="H6626">
            <v>0</v>
          </cell>
          <cell r="I6626">
            <v>0</v>
          </cell>
          <cell r="J6626">
            <v>0</v>
          </cell>
          <cell r="K6626">
            <v>0</v>
          </cell>
          <cell r="L6626">
            <v>0</v>
          </cell>
          <cell r="M6626">
            <v>0</v>
          </cell>
          <cell r="N6626">
            <v>0</v>
          </cell>
          <cell r="O6626">
            <v>0</v>
          </cell>
          <cell r="P6626">
            <v>0</v>
          </cell>
          <cell r="Q6626">
            <v>0</v>
          </cell>
          <cell r="R6626">
            <v>0</v>
          </cell>
          <cell r="S6626">
            <v>0</v>
          </cell>
          <cell r="T6626">
            <v>0</v>
          </cell>
        </row>
        <row r="6627">
          <cell r="A6627">
            <v>16940999</v>
          </cell>
          <cell r="B6627" t="str">
            <v>16940999 C Cess -Liability on advance</v>
          </cell>
          <cell r="C6627">
            <v>958053.11</v>
          </cell>
          <cell r="D6627">
            <v>0</v>
          </cell>
          <cell r="E6627">
            <v>0</v>
          </cell>
          <cell r="F6627">
            <v>0</v>
          </cell>
          <cell r="G6627">
            <v>0</v>
          </cell>
          <cell r="H6627">
            <v>0</v>
          </cell>
          <cell r="I6627">
            <v>0</v>
          </cell>
          <cell r="J6627">
            <v>0</v>
          </cell>
          <cell r="K6627">
            <v>0</v>
          </cell>
          <cell r="L6627">
            <v>0</v>
          </cell>
          <cell r="M6627">
            <v>0</v>
          </cell>
          <cell r="N6627">
            <v>0</v>
          </cell>
          <cell r="O6627">
            <v>0</v>
          </cell>
          <cell r="P6627">
            <v>0</v>
          </cell>
          <cell r="Q6627">
            <v>0</v>
          </cell>
          <cell r="R6627">
            <v>0</v>
          </cell>
          <cell r="S6627">
            <v>0</v>
          </cell>
          <cell r="T6627">
            <v>958053.11</v>
          </cell>
        </row>
        <row r="6628">
          <cell r="A6628">
            <v>585</v>
          </cell>
          <cell r="B6628" t="str">
            <v>6*  GST Payable Clearing</v>
          </cell>
          <cell r="C6628">
            <v>0</v>
          </cell>
          <cell r="D6628">
            <v>0</v>
          </cell>
          <cell r="E6628">
            <v>913706.4</v>
          </cell>
          <cell r="F6628">
            <v>0</v>
          </cell>
          <cell r="G6628">
            <v>0</v>
          </cell>
          <cell r="H6628">
            <v>0</v>
          </cell>
          <cell r="I6628">
            <v>0</v>
          </cell>
          <cell r="J6628">
            <v>0</v>
          </cell>
          <cell r="K6628">
            <v>0</v>
          </cell>
          <cell r="L6628">
            <v>0</v>
          </cell>
          <cell r="M6628">
            <v>0</v>
          </cell>
          <cell r="N6628">
            <v>0</v>
          </cell>
          <cell r="O6628">
            <v>0</v>
          </cell>
          <cell r="P6628">
            <v>0</v>
          </cell>
          <cell r="Q6628">
            <v>0</v>
          </cell>
          <cell r="R6628">
            <v>0</v>
          </cell>
          <cell r="S6628">
            <v>0</v>
          </cell>
          <cell r="T6628">
            <v>913706.4</v>
          </cell>
        </row>
        <row r="6629">
          <cell r="A6629">
            <v>16941000</v>
          </cell>
          <cell r="B6629" t="str">
            <v>16941000 GST Payable Clearing</v>
          </cell>
          <cell r="C6629">
            <v>0</v>
          </cell>
          <cell r="D6629">
            <v>0</v>
          </cell>
          <cell r="E6629">
            <v>913706.4</v>
          </cell>
          <cell r="F6629">
            <v>0</v>
          </cell>
          <cell r="G6629">
            <v>0</v>
          </cell>
          <cell r="H6629">
            <v>0</v>
          </cell>
          <cell r="I6629">
            <v>0</v>
          </cell>
          <cell r="J6629">
            <v>0</v>
          </cell>
          <cell r="K6629">
            <v>0</v>
          </cell>
          <cell r="L6629">
            <v>0</v>
          </cell>
          <cell r="M6629">
            <v>0</v>
          </cell>
          <cell r="N6629">
            <v>0</v>
          </cell>
          <cell r="O6629">
            <v>0</v>
          </cell>
          <cell r="P6629">
            <v>0</v>
          </cell>
          <cell r="Q6629">
            <v>0</v>
          </cell>
          <cell r="R6629">
            <v>0</v>
          </cell>
          <cell r="S6629">
            <v>0</v>
          </cell>
          <cell r="T6629">
            <v>913706.4</v>
          </cell>
        </row>
        <row r="6630">
          <cell r="A6630">
            <v>276</v>
          </cell>
          <cell r="B6630" t="str">
            <v>Excise / Service Tax / Sales Tax Payable.....</v>
          </cell>
          <cell r="C6630">
            <v>-80585104.790000007</v>
          </cell>
          <cell r="D6630">
            <v>-68333800.079999998</v>
          </cell>
          <cell r="E6630">
            <v>-52335209.890000001</v>
          </cell>
          <cell r="F6630">
            <v>-30897821.170000002</v>
          </cell>
          <cell r="G6630">
            <v>-17076864.370000001</v>
          </cell>
          <cell r="H6630">
            <v>0</v>
          </cell>
          <cell r="I6630">
            <v>0</v>
          </cell>
          <cell r="J6630">
            <v>0</v>
          </cell>
          <cell r="K6630">
            <v>0</v>
          </cell>
          <cell r="L6630">
            <v>9075</v>
          </cell>
          <cell r="M6630">
            <v>0</v>
          </cell>
          <cell r="N6630">
            <v>69686.52</v>
          </cell>
          <cell r="O6630">
            <v>0</v>
          </cell>
          <cell r="P6630">
            <v>0</v>
          </cell>
          <cell r="Q6630">
            <v>0</v>
          </cell>
          <cell r="R6630">
            <v>0</v>
          </cell>
          <cell r="S6630">
            <v>0</v>
          </cell>
          <cell r="T6630">
            <v>-249150038.78</v>
          </cell>
        </row>
        <row r="6631">
          <cell r="A6631">
            <v>286</v>
          </cell>
          <cell r="B6631" t="str">
            <v>Excise Payable...............................</v>
          </cell>
          <cell r="C6631">
            <v>-884233.71</v>
          </cell>
          <cell r="D6631">
            <v>0.01</v>
          </cell>
          <cell r="E6631">
            <v>0</v>
          </cell>
          <cell r="F6631">
            <v>0</v>
          </cell>
          <cell r="G6631">
            <v>0</v>
          </cell>
          <cell r="H6631">
            <v>0</v>
          </cell>
          <cell r="I6631">
            <v>0</v>
          </cell>
          <cell r="J6631">
            <v>0</v>
          </cell>
          <cell r="K6631">
            <v>0</v>
          </cell>
          <cell r="L6631">
            <v>0</v>
          </cell>
          <cell r="M6631">
            <v>0</v>
          </cell>
          <cell r="N6631">
            <v>0</v>
          </cell>
          <cell r="O6631">
            <v>0</v>
          </cell>
          <cell r="P6631">
            <v>0</v>
          </cell>
          <cell r="Q6631">
            <v>0</v>
          </cell>
          <cell r="R6631">
            <v>0</v>
          </cell>
          <cell r="S6631">
            <v>0</v>
          </cell>
          <cell r="T6631">
            <v>-884233.7</v>
          </cell>
        </row>
        <row r="6632">
          <cell r="A6632">
            <v>16250001</v>
          </cell>
          <cell r="B6632" t="str">
            <v>16250001 BED PAYABLE F002 EG-02</v>
          </cell>
          <cell r="C6632">
            <v>0</v>
          </cell>
          <cell r="D6632">
            <v>0.01</v>
          </cell>
          <cell r="E6632">
            <v>0</v>
          </cell>
          <cell r="F6632">
            <v>0</v>
          </cell>
          <cell r="G6632">
            <v>0</v>
          </cell>
          <cell r="H6632">
            <v>0</v>
          </cell>
          <cell r="I6632">
            <v>0</v>
          </cell>
          <cell r="J6632">
            <v>0</v>
          </cell>
          <cell r="K6632">
            <v>0</v>
          </cell>
          <cell r="L6632">
            <v>0</v>
          </cell>
          <cell r="M6632">
            <v>0</v>
          </cell>
          <cell r="N6632">
            <v>0</v>
          </cell>
          <cell r="O6632">
            <v>0</v>
          </cell>
          <cell r="P6632">
            <v>0</v>
          </cell>
          <cell r="Q6632">
            <v>0</v>
          </cell>
          <cell r="R6632">
            <v>0</v>
          </cell>
          <cell r="S6632">
            <v>0</v>
          </cell>
          <cell r="T6632">
            <v>0.01</v>
          </cell>
        </row>
        <row r="6633">
          <cell r="A6633">
            <v>16250002</v>
          </cell>
          <cell r="B6633" t="str">
            <v>16250002 BED PAYABLE F003 EG-03</v>
          </cell>
          <cell r="C6633">
            <v>0</v>
          </cell>
          <cell r="D6633">
            <v>0</v>
          </cell>
          <cell r="E6633">
            <v>0</v>
          </cell>
          <cell r="F6633">
            <v>0</v>
          </cell>
          <cell r="G6633">
            <v>0</v>
          </cell>
          <cell r="H6633">
            <v>0</v>
          </cell>
          <cell r="I6633">
            <v>0</v>
          </cell>
          <cell r="J6633">
            <v>0</v>
          </cell>
          <cell r="K6633">
            <v>0</v>
          </cell>
          <cell r="L6633">
            <v>0</v>
          </cell>
          <cell r="M6633">
            <v>0</v>
          </cell>
          <cell r="N6633">
            <v>0</v>
          </cell>
          <cell r="O6633">
            <v>0</v>
          </cell>
          <cell r="P6633">
            <v>0</v>
          </cell>
          <cell r="Q6633">
            <v>0</v>
          </cell>
          <cell r="R6633">
            <v>0</v>
          </cell>
          <cell r="S6633">
            <v>0</v>
          </cell>
          <cell r="T6633">
            <v>0</v>
          </cell>
        </row>
        <row r="6634">
          <cell r="A6634">
            <v>16250003</v>
          </cell>
          <cell r="B6634" t="str">
            <v>16250003 BED PAYABLE  EG-94</v>
          </cell>
          <cell r="C6634">
            <v>0</v>
          </cell>
          <cell r="D6634">
            <v>0</v>
          </cell>
          <cell r="E6634">
            <v>0</v>
          </cell>
          <cell r="F6634">
            <v>0</v>
          </cell>
          <cell r="G6634">
            <v>0</v>
          </cell>
          <cell r="H6634">
            <v>0</v>
          </cell>
          <cell r="I6634">
            <v>0</v>
          </cell>
          <cell r="J6634">
            <v>0</v>
          </cell>
          <cell r="K6634">
            <v>0</v>
          </cell>
          <cell r="L6634">
            <v>0</v>
          </cell>
          <cell r="M6634">
            <v>0</v>
          </cell>
          <cell r="N6634">
            <v>0</v>
          </cell>
          <cell r="O6634">
            <v>0</v>
          </cell>
          <cell r="P6634">
            <v>0</v>
          </cell>
          <cell r="Q6634">
            <v>0</v>
          </cell>
          <cell r="R6634">
            <v>0</v>
          </cell>
          <cell r="S6634">
            <v>0</v>
          </cell>
          <cell r="T6634">
            <v>0</v>
          </cell>
        </row>
        <row r="6635">
          <cell r="A6635">
            <v>16250004</v>
          </cell>
          <cell r="B6635" t="str">
            <v>16250004 BED PAYABLE  EG-95</v>
          </cell>
          <cell r="C6635">
            <v>0</v>
          </cell>
          <cell r="D6635">
            <v>0</v>
          </cell>
          <cell r="E6635">
            <v>0</v>
          </cell>
          <cell r="F6635">
            <v>0</v>
          </cell>
          <cell r="G6635">
            <v>0</v>
          </cell>
          <cell r="H6635">
            <v>0</v>
          </cell>
          <cell r="I6635">
            <v>0</v>
          </cell>
          <cell r="J6635">
            <v>0</v>
          </cell>
          <cell r="K6635">
            <v>0</v>
          </cell>
          <cell r="L6635">
            <v>0</v>
          </cell>
          <cell r="M6635">
            <v>0</v>
          </cell>
          <cell r="N6635">
            <v>0</v>
          </cell>
          <cell r="O6635">
            <v>0</v>
          </cell>
          <cell r="P6635">
            <v>0</v>
          </cell>
          <cell r="Q6635">
            <v>0</v>
          </cell>
          <cell r="R6635">
            <v>0</v>
          </cell>
          <cell r="S6635">
            <v>0</v>
          </cell>
          <cell r="T6635">
            <v>0</v>
          </cell>
        </row>
        <row r="6636">
          <cell r="A6636">
            <v>16250005</v>
          </cell>
          <cell r="B6636" t="str">
            <v>16250005 BED PAYABLE F007 EG-97</v>
          </cell>
          <cell r="C6636">
            <v>0</v>
          </cell>
          <cell r="D6636">
            <v>0</v>
          </cell>
          <cell r="E6636">
            <v>0</v>
          </cell>
          <cell r="F6636">
            <v>0</v>
          </cell>
          <cell r="G6636">
            <v>0</v>
          </cell>
          <cell r="H6636">
            <v>0</v>
          </cell>
          <cell r="I6636">
            <v>0</v>
          </cell>
          <cell r="J6636">
            <v>0</v>
          </cell>
          <cell r="K6636">
            <v>0</v>
          </cell>
          <cell r="L6636">
            <v>0</v>
          </cell>
          <cell r="M6636">
            <v>0</v>
          </cell>
          <cell r="N6636">
            <v>0</v>
          </cell>
          <cell r="O6636">
            <v>0</v>
          </cell>
          <cell r="P6636">
            <v>0</v>
          </cell>
          <cell r="Q6636">
            <v>0</v>
          </cell>
          <cell r="R6636">
            <v>0</v>
          </cell>
          <cell r="S6636">
            <v>0</v>
          </cell>
          <cell r="T6636">
            <v>0</v>
          </cell>
        </row>
        <row r="6637">
          <cell r="A6637">
            <v>16250006</v>
          </cell>
          <cell r="B6637" t="str">
            <v>16250006 BED PAYABLE F015 EG-04</v>
          </cell>
          <cell r="C6637">
            <v>0</v>
          </cell>
          <cell r="D6637">
            <v>0</v>
          </cell>
          <cell r="E6637">
            <v>0</v>
          </cell>
          <cell r="F6637">
            <v>0</v>
          </cell>
          <cell r="G6637">
            <v>0</v>
          </cell>
          <cell r="H6637">
            <v>0</v>
          </cell>
          <cell r="I6637">
            <v>0</v>
          </cell>
          <cell r="J6637">
            <v>0</v>
          </cell>
          <cell r="K6637">
            <v>0</v>
          </cell>
          <cell r="L6637">
            <v>0</v>
          </cell>
          <cell r="M6637">
            <v>0</v>
          </cell>
          <cell r="N6637">
            <v>0</v>
          </cell>
          <cell r="O6637">
            <v>0</v>
          </cell>
          <cell r="P6637">
            <v>0</v>
          </cell>
          <cell r="Q6637">
            <v>0</v>
          </cell>
          <cell r="R6637">
            <v>0</v>
          </cell>
          <cell r="S6637">
            <v>0</v>
          </cell>
          <cell r="T6637">
            <v>0</v>
          </cell>
        </row>
        <row r="6638">
          <cell r="A6638">
            <v>16250007</v>
          </cell>
          <cell r="B6638" t="str">
            <v>16250007 BED PAYABLE F010 EG-10</v>
          </cell>
          <cell r="C6638">
            <v>0</v>
          </cell>
          <cell r="D6638">
            <v>0</v>
          </cell>
          <cell r="E6638">
            <v>0</v>
          </cell>
          <cell r="F6638">
            <v>0</v>
          </cell>
          <cell r="G6638">
            <v>0</v>
          </cell>
          <cell r="H6638">
            <v>0</v>
          </cell>
          <cell r="I6638">
            <v>0</v>
          </cell>
          <cell r="J6638">
            <v>0</v>
          </cell>
          <cell r="K6638">
            <v>0</v>
          </cell>
          <cell r="L6638">
            <v>0</v>
          </cell>
          <cell r="M6638">
            <v>0</v>
          </cell>
          <cell r="N6638">
            <v>0</v>
          </cell>
          <cell r="O6638">
            <v>0</v>
          </cell>
          <cell r="P6638">
            <v>0</v>
          </cell>
          <cell r="Q6638">
            <v>0</v>
          </cell>
          <cell r="R6638">
            <v>0</v>
          </cell>
          <cell r="S6638">
            <v>0</v>
          </cell>
          <cell r="T6638">
            <v>0</v>
          </cell>
        </row>
        <row r="6639">
          <cell r="A6639">
            <v>16250008</v>
          </cell>
          <cell r="B6639" t="str">
            <v>16250008 BED PAYABLE F014 EG-93</v>
          </cell>
          <cell r="C6639">
            <v>0</v>
          </cell>
          <cell r="D6639">
            <v>0</v>
          </cell>
          <cell r="E6639">
            <v>0</v>
          </cell>
          <cell r="F6639">
            <v>0</v>
          </cell>
          <cell r="G6639">
            <v>0</v>
          </cell>
          <cell r="H6639">
            <v>0</v>
          </cell>
          <cell r="I6639">
            <v>0</v>
          </cell>
          <cell r="J6639">
            <v>0</v>
          </cell>
          <cell r="K6639">
            <v>0</v>
          </cell>
          <cell r="L6639">
            <v>0</v>
          </cell>
          <cell r="M6639">
            <v>0</v>
          </cell>
          <cell r="N6639">
            <v>0</v>
          </cell>
          <cell r="O6639">
            <v>0</v>
          </cell>
          <cell r="P6639">
            <v>0</v>
          </cell>
          <cell r="Q6639">
            <v>0</v>
          </cell>
          <cell r="R6639">
            <v>0</v>
          </cell>
          <cell r="S6639">
            <v>0</v>
          </cell>
          <cell r="T6639">
            <v>0</v>
          </cell>
        </row>
        <row r="6640">
          <cell r="A6640">
            <v>16250009</v>
          </cell>
          <cell r="B6640" t="str">
            <v>16250009 BED PAYABLE F008 EG-98</v>
          </cell>
          <cell r="C6640">
            <v>0</v>
          </cell>
          <cell r="D6640">
            <v>0</v>
          </cell>
          <cell r="E6640">
            <v>0</v>
          </cell>
          <cell r="F6640">
            <v>0</v>
          </cell>
          <cell r="G6640">
            <v>0</v>
          </cell>
          <cell r="H6640">
            <v>0</v>
          </cell>
          <cell r="I6640">
            <v>0</v>
          </cell>
          <cell r="J6640">
            <v>0</v>
          </cell>
          <cell r="K6640">
            <v>0</v>
          </cell>
          <cell r="L6640">
            <v>0</v>
          </cell>
          <cell r="M6640">
            <v>0</v>
          </cell>
          <cell r="N6640">
            <v>0</v>
          </cell>
          <cell r="O6640">
            <v>0</v>
          </cell>
          <cell r="P6640">
            <v>0</v>
          </cell>
          <cell r="Q6640">
            <v>0</v>
          </cell>
          <cell r="R6640">
            <v>0</v>
          </cell>
          <cell r="S6640">
            <v>0</v>
          </cell>
          <cell r="T6640">
            <v>0</v>
          </cell>
        </row>
        <row r="6641">
          <cell r="A6641">
            <v>16250010</v>
          </cell>
          <cell r="B6641" t="str">
            <v>16250010 BED PAYABLE F009 EG-99</v>
          </cell>
          <cell r="C6641">
            <v>0</v>
          </cell>
          <cell r="D6641">
            <v>0</v>
          </cell>
          <cell r="E6641">
            <v>0</v>
          </cell>
          <cell r="F6641">
            <v>0</v>
          </cell>
          <cell r="G6641">
            <v>0</v>
          </cell>
          <cell r="H6641">
            <v>0</v>
          </cell>
          <cell r="I6641">
            <v>0</v>
          </cell>
          <cell r="J6641">
            <v>0</v>
          </cell>
          <cell r="K6641">
            <v>0</v>
          </cell>
          <cell r="L6641">
            <v>0</v>
          </cell>
          <cell r="M6641">
            <v>0</v>
          </cell>
          <cell r="N6641">
            <v>0</v>
          </cell>
          <cell r="O6641">
            <v>0</v>
          </cell>
          <cell r="P6641">
            <v>0</v>
          </cell>
          <cell r="Q6641">
            <v>0</v>
          </cell>
          <cell r="R6641">
            <v>0</v>
          </cell>
          <cell r="S6641">
            <v>0</v>
          </cell>
          <cell r="T6641">
            <v>0</v>
          </cell>
        </row>
        <row r="6642">
          <cell r="A6642">
            <v>16250011</v>
          </cell>
          <cell r="B6642" t="str">
            <v>16250011 BED PAYABLE FS01 EG-26</v>
          </cell>
          <cell r="C6642">
            <v>0</v>
          </cell>
          <cell r="D6642">
            <v>0</v>
          </cell>
          <cell r="E6642">
            <v>0</v>
          </cell>
          <cell r="F6642">
            <v>0</v>
          </cell>
          <cell r="G6642">
            <v>0</v>
          </cell>
          <cell r="H6642">
            <v>0</v>
          </cell>
          <cell r="I6642">
            <v>0</v>
          </cell>
          <cell r="J6642">
            <v>0</v>
          </cell>
          <cell r="K6642">
            <v>0</v>
          </cell>
          <cell r="L6642">
            <v>0</v>
          </cell>
          <cell r="M6642">
            <v>0</v>
          </cell>
          <cell r="N6642">
            <v>0</v>
          </cell>
          <cell r="O6642">
            <v>0</v>
          </cell>
          <cell r="P6642">
            <v>0</v>
          </cell>
          <cell r="Q6642">
            <v>0</v>
          </cell>
          <cell r="R6642">
            <v>0</v>
          </cell>
          <cell r="S6642">
            <v>0</v>
          </cell>
          <cell r="T6642">
            <v>0</v>
          </cell>
        </row>
        <row r="6643">
          <cell r="A6643">
            <v>16250012</v>
          </cell>
          <cell r="B6643" t="str">
            <v>16250012 BED PAYABLE FS02 EG-27</v>
          </cell>
          <cell r="C6643">
            <v>0</v>
          </cell>
          <cell r="D6643">
            <v>0</v>
          </cell>
          <cell r="E6643">
            <v>0</v>
          </cell>
          <cell r="F6643">
            <v>0</v>
          </cell>
          <cell r="G6643">
            <v>0</v>
          </cell>
          <cell r="H6643">
            <v>0</v>
          </cell>
          <cell r="I6643">
            <v>0</v>
          </cell>
          <cell r="J6643">
            <v>0</v>
          </cell>
          <cell r="K6643">
            <v>0</v>
          </cell>
          <cell r="L6643">
            <v>0</v>
          </cell>
          <cell r="M6643">
            <v>0</v>
          </cell>
          <cell r="N6643">
            <v>0</v>
          </cell>
          <cell r="O6643">
            <v>0</v>
          </cell>
          <cell r="P6643">
            <v>0</v>
          </cell>
          <cell r="Q6643">
            <v>0</v>
          </cell>
          <cell r="R6643">
            <v>0</v>
          </cell>
          <cell r="S6643">
            <v>0</v>
          </cell>
          <cell r="T6643">
            <v>0</v>
          </cell>
        </row>
        <row r="6644">
          <cell r="A6644">
            <v>16250013</v>
          </cell>
          <cell r="B6644" t="str">
            <v>16250013 BED PAYABLE FS03 EG-28</v>
          </cell>
          <cell r="C6644">
            <v>0</v>
          </cell>
          <cell r="D6644">
            <v>0</v>
          </cell>
          <cell r="E6644">
            <v>0</v>
          </cell>
          <cell r="F6644">
            <v>0</v>
          </cell>
          <cell r="G6644">
            <v>0</v>
          </cell>
          <cell r="H6644">
            <v>0</v>
          </cell>
          <cell r="I6644">
            <v>0</v>
          </cell>
          <cell r="J6644">
            <v>0</v>
          </cell>
          <cell r="K6644">
            <v>0</v>
          </cell>
          <cell r="L6644">
            <v>0</v>
          </cell>
          <cell r="M6644">
            <v>0</v>
          </cell>
          <cell r="N6644">
            <v>0</v>
          </cell>
          <cell r="O6644">
            <v>0</v>
          </cell>
          <cell r="P6644">
            <v>0</v>
          </cell>
          <cell r="Q6644">
            <v>0</v>
          </cell>
          <cell r="R6644">
            <v>0</v>
          </cell>
          <cell r="S6644">
            <v>0</v>
          </cell>
          <cell r="T6644">
            <v>0</v>
          </cell>
        </row>
        <row r="6645">
          <cell r="A6645">
            <v>16250014</v>
          </cell>
          <cell r="B6645" t="str">
            <v>16250014 BED PAYABLE FS04 EG-29</v>
          </cell>
          <cell r="C6645">
            <v>0</v>
          </cell>
          <cell r="D6645">
            <v>0</v>
          </cell>
          <cell r="E6645">
            <v>0</v>
          </cell>
          <cell r="F6645">
            <v>0</v>
          </cell>
          <cell r="G6645">
            <v>0</v>
          </cell>
          <cell r="H6645">
            <v>0</v>
          </cell>
          <cell r="I6645">
            <v>0</v>
          </cell>
          <cell r="J6645">
            <v>0</v>
          </cell>
          <cell r="K6645">
            <v>0</v>
          </cell>
          <cell r="L6645">
            <v>0</v>
          </cell>
          <cell r="M6645">
            <v>0</v>
          </cell>
          <cell r="N6645">
            <v>0</v>
          </cell>
          <cell r="O6645">
            <v>0</v>
          </cell>
          <cell r="P6645">
            <v>0</v>
          </cell>
          <cell r="Q6645">
            <v>0</v>
          </cell>
          <cell r="R6645">
            <v>0</v>
          </cell>
          <cell r="S6645">
            <v>0</v>
          </cell>
          <cell r="T6645">
            <v>0</v>
          </cell>
        </row>
        <row r="6646">
          <cell r="A6646">
            <v>16250015</v>
          </cell>
          <cell r="B6646" t="str">
            <v>16250015 BED PAYABLE A011 EG-11</v>
          </cell>
          <cell r="C6646">
            <v>0</v>
          </cell>
          <cell r="D6646">
            <v>0</v>
          </cell>
          <cell r="E6646">
            <v>0</v>
          </cell>
          <cell r="F6646">
            <v>0</v>
          </cell>
          <cell r="G6646">
            <v>0</v>
          </cell>
          <cell r="H6646">
            <v>0</v>
          </cell>
          <cell r="I6646">
            <v>0</v>
          </cell>
          <cell r="J6646">
            <v>0</v>
          </cell>
          <cell r="K6646">
            <v>0</v>
          </cell>
          <cell r="L6646">
            <v>0</v>
          </cell>
          <cell r="M6646">
            <v>0</v>
          </cell>
          <cell r="N6646">
            <v>0</v>
          </cell>
          <cell r="O6646">
            <v>0</v>
          </cell>
          <cell r="P6646">
            <v>0</v>
          </cell>
          <cell r="Q6646">
            <v>0</v>
          </cell>
          <cell r="R6646">
            <v>0</v>
          </cell>
          <cell r="S6646">
            <v>0</v>
          </cell>
          <cell r="T6646">
            <v>0</v>
          </cell>
        </row>
        <row r="6647">
          <cell r="A6647">
            <v>16250016</v>
          </cell>
          <cell r="B6647" t="str">
            <v>16250016 BED PAYABLE A012 EG-11</v>
          </cell>
          <cell r="C6647">
            <v>0</v>
          </cell>
          <cell r="D6647">
            <v>0</v>
          </cell>
          <cell r="E6647">
            <v>0</v>
          </cell>
          <cell r="F6647">
            <v>0</v>
          </cell>
          <cell r="G6647">
            <v>0</v>
          </cell>
          <cell r="H6647">
            <v>0</v>
          </cell>
          <cell r="I6647">
            <v>0</v>
          </cell>
          <cell r="J6647">
            <v>0</v>
          </cell>
          <cell r="K6647">
            <v>0</v>
          </cell>
          <cell r="L6647">
            <v>0</v>
          </cell>
          <cell r="M6647">
            <v>0</v>
          </cell>
          <cell r="N6647">
            <v>0</v>
          </cell>
          <cell r="O6647">
            <v>0</v>
          </cell>
          <cell r="P6647">
            <v>0</v>
          </cell>
          <cell r="Q6647">
            <v>0</v>
          </cell>
          <cell r="R6647">
            <v>0</v>
          </cell>
          <cell r="S6647">
            <v>0</v>
          </cell>
          <cell r="T6647">
            <v>0</v>
          </cell>
        </row>
        <row r="6648">
          <cell r="A6648">
            <v>16250017</v>
          </cell>
          <cell r="B6648" t="str">
            <v>16250017 BED PAYABLE A013 EG-11</v>
          </cell>
          <cell r="C6648">
            <v>0</v>
          </cell>
          <cell r="D6648">
            <v>0</v>
          </cell>
          <cell r="E6648">
            <v>0</v>
          </cell>
          <cell r="F6648">
            <v>0</v>
          </cell>
          <cell r="G6648">
            <v>0</v>
          </cell>
          <cell r="H6648">
            <v>0</v>
          </cell>
          <cell r="I6648">
            <v>0</v>
          </cell>
          <cell r="J6648">
            <v>0</v>
          </cell>
          <cell r="K6648">
            <v>0</v>
          </cell>
          <cell r="L6648">
            <v>0</v>
          </cell>
          <cell r="M6648">
            <v>0</v>
          </cell>
          <cell r="N6648">
            <v>0</v>
          </cell>
          <cell r="O6648">
            <v>0</v>
          </cell>
          <cell r="P6648">
            <v>0</v>
          </cell>
          <cell r="Q6648">
            <v>0</v>
          </cell>
          <cell r="R6648">
            <v>0</v>
          </cell>
          <cell r="S6648">
            <v>0</v>
          </cell>
          <cell r="T6648">
            <v>0</v>
          </cell>
        </row>
        <row r="6649">
          <cell r="A6649">
            <v>16250018</v>
          </cell>
          <cell r="B6649" t="str">
            <v>16250018 BED PAYABLE A002 EG-12</v>
          </cell>
          <cell r="C6649">
            <v>0</v>
          </cell>
          <cell r="D6649">
            <v>0</v>
          </cell>
          <cell r="E6649">
            <v>0</v>
          </cell>
          <cell r="F6649">
            <v>0</v>
          </cell>
          <cell r="G6649">
            <v>0</v>
          </cell>
          <cell r="H6649">
            <v>0</v>
          </cell>
          <cell r="I6649">
            <v>0</v>
          </cell>
          <cell r="J6649">
            <v>0</v>
          </cell>
          <cell r="K6649">
            <v>0</v>
          </cell>
          <cell r="L6649">
            <v>0</v>
          </cell>
          <cell r="M6649">
            <v>0</v>
          </cell>
          <cell r="N6649">
            <v>0</v>
          </cell>
          <cell r="O6649">
            <v>0</v>
          </cell>
          <cell r="P6649">
            <v>0</v>
          </cell>
          <cell r="Q6649">
            <v>0</v>
          </cell>
          <cell r="R6649">
            <v>0</v>
          </cell>
          <cell r="S6649">
            <v>0</v>
          </cell>
          <cell r="T6649">
            <v>0</v>
          </cell>
        </row>
        <row r="6650">
          <cell r="A6650">
            <v>16250019</v>
          </cell>
          <cell r="B6650" t="str">
            <v>16250019 BED PAYABLE A003 EG-13</v>
          </cell>
          <cell r="C6650">
            <v>0</v>
          </cell>
          <cell r="D6650">
            <v>0</v>
          </cell>
          <cell r="E6650">
            <v>0</v>
          </cell>
          <cell r="F6650">
            <v>0</v>
          </cell>
          <cell r="G6650">
            <v>0</v>
          </cell>
          <cell r="H6650">
            <v>0</v>
          </cell>
          <cell r="I6650">
            <v>0</v>
          </cell>
          <cell r="J6650">
            <v>0</v>
          </cell>
          <cell r="K6650">
            <v>0</v>
          </cell>
          <cell r="L6650">
            <v>0</v>
          </cell>
          <cell r="M6650">
            <v>0</v>
          </cell>
          <cell r="N6650">
            <v>0</v>
          </cell>
          <cell r="O6650">
            <v>0</v>
          </cell>
          <cell r="P6650">
            <v>0</v>
          </cell>
          <cell r="Q6650">
            <v>0</v>
          </cell>
          <cell r="R6650">
            <v>0</v>
          </cell>
          <cell r="S6650">
            <v>0</v>
          </cell>
          <cell r="T6650">
            <v>0</v>
          </cell>
        </row>
        <row r="6651">
          <cell r="A6651">
            <v>16250020</v>
          </cell>
          <cell r="B6651" t="str">
            <v>16250020 BED PAYABLE A004 EG-14</v>
          </cell>
          <cell r="C6651">
            <v>0</v>
          </cell>
          <cell r="D6651">
            <v>0</v>
          </cell>
          <cell r="E6651">
            <v>0</v>
          </cell>
          <cell r="F6651">
            <v>0</v>
          </cell>
          <cell r="G6651">
            <v>0</v>
          </cell>
          <cell r="H6651">
            <v>0</v>
          </cell>
          <cell r="I6651">
            <v>0</v>
          </cell>
          <cell r="J6651">
            <v>0</v>
          </cell>
          <cell r="K6651">
            <v>0</v>
          </cell>
          <cell r="L6651">
            <v>0</v>
          </cell>
          <cell r="M6651">
            <v>0</v>
          </cell>
          <cell r="N6651">
            <v>0</v>
          </cell>
          <cell r="O6651">
            <v>0</v>
          </cell>
          <cell r="P6651">
            <v>0</v>
          </cell>
          <cell r="Q6651">
            <v>0</v>
          </cell>
          <cell r="R6651">
            <v>0</v>
          </cell>
          <cell r="S6651">
            <v>0</v>
          </cell>
          <cell r="T6651">
            <v>0</v>
          </cell>
        </row>
        <row r="6652">
          <cell r="A6652">
            <v>16250021</v>
          </cell>
          <cell r="B6652" t="str">
            <v>16250021 BED PAYABLE A005 EG-15</v>
          </cell>
          <cell r="C6652">
            <v>0</v>
          </cell>
          <cell r="D6652">
            <v>0</v>
          </cell>
          <cell r="E6652">
            <v>0</v>
          </cell>
          <cell r="F6652">
            <v>0</v>
          </cell>
          <cell r="G6652">
            <v>0</v>
          </cell>
          <cell r="H6652">
            <v>0</v>
          </cell>
          <cell r="I6652">
            <v>0</v>
          </cell>
          <cell r="J6652">
            <v>0</v>
          </cell>
          <cell r="K6652">
            <v>0</v>
          </cell>
          <cell r="L6652">
            <v>0</v>
          </cell>
          <cell r="M6652">
            <v>0</v>
          </cell>
          <cell r="N6652">
            <v>0</v>
          </cell>
          <cell r="O6652">
            <v>0</v>
          </cell>
          <cell r="P6652">
            <v>0</v>
          </cell>
          <cell r="Q6652">
            <v>0</v>
          </cell>
          <cell r="R6652">
            <v>0</v>
          </cell>
          <cell r="S6652">
            <v>0</v>
          </cell>
          <cell r="T6652">
            <v>0</v>
          </cell>
        </row>
        <row r="6653">
          <cell r="A6653">
            <v>16250022</v>
          </cell>
          <cell r="B6653" t="str">
            <v>16250022 BED PAYABLE A006 EG-16</v>
          </cell>
          <cell r="C6653">
            <v>0</v>
          </cell>
          <cell r="D6653">
            <v>0</v>
          </cell>
          <cell r="E6653">
            <v>0</v>
          </cell>
          <cell r="F6653">
            <v>0</v>
          </cell>
          <cell r="G6653">
            <v>0</v>
          </cell>
          <cell r="H6653">
            <v>0</v>
          </cell>
          <cell r="I6653">
            <v>0</v>
          </cell>
          <cell r="J6653">
            <v>0</v>
          </cell>
          <cell r="K6653">
            <v>0</v>
          </cell>
          <cell r="L6653">
            <v>0</v>
          </cell>
          <cell r="M6653">
            <v>0</v>
          </cell>
          <cell r="N6653">
            <v>0</v>
          </cell>
          <cell r="O6653">
            <v>0</v>
          </cell>
          <cell r="P6653">
            <v>0</v>
          </cell>
          <cell r="Q6653">
            <v>0</v>
          </cell>
          <cell r="R6653">
            <v>0</v>
          </cell>
          <cell r="S6653">
            <v>0</v>
          </cell>
          <cell r="T6653">
            <v>0</v>
          </cell>
        </row>
        <row r="6654">
          <cell r="A6654">
            <v>16250023</v>
          </cell>
          <cell r="B6654" t="str">
            <v>16250023 BED PAYABLE A015 EG-18</v>
          </cell>
          <cell r="C6654">
            <v>0</v>
          </cell>
          <cell r="D6654">
            <v>0</v>
          </cell>
          <cell r="E6654">
            <v>0</v>
          </cell>
          <cell r="F6654">
            <v>0</v>
          </cell>
          <cell r="G6654">
            <v>0</v>
          </cell>
          <cell r="H6654">
            <v>0</v>
          </cell>
          <cell r="I6654">
            <v>0</v>
          </cell>
          <cell r="J6654">
            <v>0</v>
          </cell>
          <cell r="K6654">
            <v>0</v>
          </cell>
          <cell r="L6654">
            <v>0</v>
          </cell>
          <cell r="M6654">
            <v>0</v>
          </cell>
          <cell r="N6654">
            <v>0</v>
          </cell>
          <cell r="O6654">
            <v>0</v>
          </cell>
          <cell r="P6654">
            <v>0</v>
          </cell>
          <cell r="Q6654">
            <v>0</v>
          </cell>
          <cell r="R6654">
            <v>0</v>
          </cell>
          <cell r="S6654">
            <v>0</v>
          </cell>
          <cell r="T6654">
            <v>0</v>
          </cell>
        </row>
        <row r="6655">
          <cell r="A6655">
            <v>16250024</v>
          </cell>
          <cell r="B6655" t="str">
            <v>16250024 BED PAYABLE A018 EG-19</v>
          </cell>
          <cell r="C6655">
            <v>0</v>
          </cell>
          <cell r="D6655">
            <v>0</v>
          </cell>
          <cell r="E6655">
            <v>0</v>
          </cell>
          <cell r="F6655">
            <v>0</v>
          </cell>
          <cell r="G6655">
            <v>0</v>
          </cell>
          <cell r="H6655">
            <v>0</v>
          </cell>
          <cell r="I6655">
            <v>0</v>
          </cell>
          <cell r="J6655">
            <v>0</v>
          </cell>
          <cell r="K6655">
            <v>0</v>
          </cell>
          <cell r="L6655">
            <v>0</v>
          </cell>
          <cell r="M6655">
            <v>0</v>
          </cell>
          <cell r="N6655">
            <v>0</v>
          </cell>
          <cell r="O6655">
            <v>0</v>
          </cell>
          <cell r="P6655">
            <v>0</v>
          </cell>
          <cell r="Q6655">
            <v>0</v>
          </cell>
          <cell r="R6655">
            <v>0</v>
          </cell>
          <cell r="S6655">
            <v>0</v>
          </cell>
          <cell r="T6655">
            <v>0</v>
          </cell>
        </row>
        <row r="6656">
          <cell r="A6656">
            <v>16250025</v>
          </cell>
          <cell r="B6656" t="str">
            <v>16250025 BED PAYABLE MD05 EG-45</v>
          </cell>
          <cell r="C6656">
            <v>0</v>
          </cell>
          <cell r="D6656">
            <v>0</v>
          </cell>
          <cell r="E6656">
            <v>0</v>
          </cell>
          <cell r="F6656">
            <v>0</v>
          </cell>
          <cell r="G6656">
            <v>0</v>
          </cell>
          <cell r="H6656">
            <v>0</v>
          </cell>
          <cell r="I6656">
            <v>0</v>
          </cell>
          <cell r="J6656">
            <v>0</v>
          </cell>
          <cell r="K6656">
            <v>0</v>
          </cell>
          <cell r="L6656">
            <v>0</v>
          </cell>
          <cell r="M6656">
            <v>0</v>
          </cell>
          <cell r="N6656">
            <v>0</v>
          </cell>
          <cell r="O6656">
            <v>0</v>
          </cell>
          <cell r="P6656">
            <v>0</v>
          </cell>
          <cell r="Q6656">
            <v>0</v>
          </cell>
          <cell r="R6656">
            <v>0</v>
          </cell>
          <cell r="S6656">
            <v>0</v>
          </cell>
          <cell r="T6656">
            <v>0</v>
          </cell>
        </row>
        <row r="6657">
          <cell r="A6657">
            <v>16250026</v>
          </cell>
          <cell r="B6657" t="str">
            <v>16250026 BED PAYABLE A010 EG-56</v>
          </cell>
          <cell r="C6657">
            <v>0</v>
          </cell>
          <cell r="D6657">
            <v>0</v>
          </cell>
          <cell r="E6657">
            <v>0</v>
          </cell>
          <cell r="F6657">
            <v>0</v>
          </cell>
          <cell r="G6657">
            <v>0</v>
          </cell>
          <cell r="H6657">
            <v>0</v>
          </cell>
          <cell r="I6657">
            <v>0</v>
          </cell>
          <cell r="J6657">
            <v>0</v>
          </cell>
          <cell r="K6657">
            <v>0</v>
          </cell>
          <cell r="L6657">
            <v>0</v>
          </cell>
          <cell r="M6657">
            <v>0</v>
          </cell>
          <cell r="N6657">
            <v>0</v>
          </cell>
          <cell r="O6657">
            <v>0</v>
          </cell>
          <cell r="P6657">
            <v>0</v>
          </cell>
          <cell r="Q6657">
            <v>0</v>
          </cell>
          <cell r="R6657">
            <v>0</v>
          </cell>
          <cell r="S6657">
            <v>0</v>
          </cell>
          <cell r="T6657">
            <v>0</v>
          </cell>
        </row>
        <row r="6658">
          <cell r="A6658">
            <v>16250027</v>
          </cell>
          <cell r="B6658" t="str">
            <v>16250027 BED PAYABLE A008 EG-60</v>
          </cell>
          <cell r="C6658">
            <v>15411</v>
          </cell>
          <cell r="D6658">
            <v>0</v>
          </cell>
          <cell r="E6658">
            <v>0</v>
          </cell>
          <cell r="F6658">
            <v>0</v>
          </cell>
          <cell r="G6658">
            <v>0</v>
          </cell>
          <cell r="H6658">
            <v>0</v>
          </cell>
          <cell r="I6658">
            <v>0</v>
          </cell>
          <cell r="J6658">
            <v>0</v>
          </cell>
          <cell r="K6658">
            <v>0</v>
          </cell>
          <cell r="L6658">
            <v>0</v>
          </cell>
          <cell r="M6658">
            <v>0</v>
          </cell>
          <cell r="N6658">
            <v>0</v>
          </cell>
          <cell r="O6658">
            <v>0</v>
          </cell>
          <cell r="P6658">
            <v>0</v>
          </cell>
          <cell r="Q6658">
            <v>0</v>
          </cell>
          <cell r="R6658">
            <v>0</v>
          </cell>
          <cell r="S6658">
            <v>0</v>
          </cell>
          <cell r="T6658">
            <v>15411</v>
          </cell>
        </row>
        <row r="6659">
          <cell r="A6659">
            <v>16250028</v>
          </cell>
          <cell r="B6659" t="str">
            <v>16250028 BED PAYABLE A009 EG-61</v>
          </cell>
          <cell r="C6659">
            <v>89314.01</v>
          </cell>
          <cell r="D6659">
            <v>0</v>
          </cell>
          <cell r="E6659">
            <v>0</v>
          </cell>
          <cell r="F6659">
            <v>0</v>
          </cell>
          <cell r="G6659">
            <v>0</v>
          </cell>
          <cell r="H6659">
            <v>0</v>
          </cell>
          <cell r="I6659">
            <v>0</v>
          </cell>
          <cell r="J6659">
            <v>0</v>
          </cell>
          <cell r="K6659">
            <v>0</v>
          </cell>
          <cell r="L6659">
            <v>0</v>
          </cell>
          <cell r="M6659">
            <v>0</v>
          </cell>
          <cell r="N6659">
            <v>0</v>
          </cell>
          <cell r="O6659">
            <v>0</v>
          </cell>
          <cell r="P6659">
            <v>0</v>
          </cell>
          <cell r="Q6659">
            <v>0</v>
          </cell>
          <cell r="R6659">
            <v>0</v>
          </cell>
          <cell r="S6659">
            <v>0</v>
          </cell>
          <cell r="T6659">
            <v>89314.01</v>
          </cell>
        </row>
        <row r="6660">
          <cell r="A6660">
            <v>16250029</v>
          </cell>
          <cell r="B6660" t="str">
            <v>16250029 BED PAYABLE F001 EG-62</v>
          </cell>
          <cell r="C6660">
            <v>0</v>
          </cell>
          <cell r="D6660">
            <v>0</v>
          </cell>
          <cell r="E6660">
            <v>0</v>
          </cell>
          <cell r="F6660">
            <v>0</v>
          </cell>
          <cell r="G6660">
            <v>0</v>
          </cell>
          <cell r="H6660">
            <v>0</v>
          </cell>
          <cell r="I6660">
            <v>0</v>
          </cell>
          <cell r="J6660">
            <v>0</v>
          </cell>
          <cell r="K6660">
            <v>0</v>
          </cell>
          <cell r="L6660">
            <v>0</v>
          </cell>
          <cell r="M6660">
            <v>0</v>
          </cell>
          <cell r="N6660">
            <v>0</v>
          </cell>
          <cell r="O6660">
            <v>0</v>
          </cell>
          <cell r="P6660">
            <v>0</v>
          </cell>
          <cell r="Q6660">
            <v>0</v>
          </cell>
          <cell r="R6660">
            <v>0</v>
          </cell>
          <cell r="S6660">
            <v>0</v>
          </cell>
          <cell r="T6660">
            <v>0</v>
          </cell>
        </row>
        <row r="6661">
          <cell r="A6661">
            <v>16250030</v>
          </cell>
          <cell r="B6661" t="str">
            <v>16250030 BED PAYABLE SA01 EG-63</v>
          </cell>
          <cell r="C6661">
            <v>0</v>
          </cell>
          <cell r="D6661">
            <v>0</v>
          </cell>
          <cell r="E6661">
            <v>0</v>
          </cell>
          <cell r="F6661">
            <v>0</v>
          </cell>
          <cell r="G6661">
            <v>0</v>
          </cell>
          <cell r="H6661">
            <v>0</v>
          </cell>
          <cell r="I6661">
            <v>0</v>
          </cell>
          <cell r="J6661">
            <v>0</v>
          </cell>
          <cell r="K6661">
            <v>0</v>
          </cell>
          <cell r="L6661">
            <v>0</v>
          </cell>
          <cell r="M6661">
            <v>0</v>
          </cell>
          <cell r="N6661">
            <v>0</v>
          </cell>
          <cell r="O6661">
            <v>0</v>
          </cell>
          <cell r="P6661">
            <v>0</v>
          </cell>
          <cell r="Q6661">
            <v>0</v>
          </cell>
          <cell r="R6661">
            <v>0</v>
          </cell>
          <cell r="S6661">
            <v>0</v>
          </cell>
          <cell r="T6661">
            <v>0</v>
          </cell>
        </row>
        <row r="6662">
          <cell r="A6662">
            <v>16250031</v>
          </cell>
          <cell r="B6662" t="str">
            <v>16250031 BED PAYABLE SF01 EG-63</v>
          </cell>
          <cell r="C6662">
            <v>0</v>
          </cell>
          <cell r="D6662">
            <v>0</v>
          </cell>
          <cell r="E6662">
            <v>0</v>
          </cell>
          <cell r="F6662">
            <v>0</v>
          </cell>
          <cell r="G6662">
            <v>0</v>
          </cell>
          <cell r="H6662">
            <v>0</v>
          </cell>
          <cell r="I6662">
            <v>0</v>
          </cell>
          <cell r="J6662">
            <v>0</v>
          </cell>
          <cell r="K6662">
            <v>0</v>
          </cell>
          <cell r="L6662">
            <v>0</v>
          </cell>
          <cell r="M6662">
            <v>0</v>
          </cell>
          <cell r="N6662">
            <v>0</v>
          </cell>
          <cell r="O6662">
            <v>0</v>
          </cell>
          <cell r="P6662">
            <v>0</v>
          </cell>
          <cell r="Q6662">
            <v>0</v>
          </cell>
          <cell r="R6662">
            <v>0</v>
          </cell>
          <cell r="S6662">
            <v>0</v>
          </cell>
          <cell r="T6662">
            <v>0</v>
          </cell>
        </row>
        <row r="6663">
          <cell r="A6663">
            <v>16250032</v>
          </cell>
          <cell r="B6663" t="str">
            <v>16250032 BED PAYABLE SF02 EG-63</v>
          </cell>
          <cell r="C6663">
            <v>0</v>
          </cell>
          <cell r="D6663">
            <v>0</v>
          </cell>
          <cell r="E6663">
            <v>0</v>
          </cell>
          <cell r="F6663">
            <v>0</v>
          </cell>
          <cell r="G6663">
            <v>0</v>
          </cell>
          <cell r="H6663">
            <v>0</v>
          </cell>
          <cell r="I6663">
            <v>0</v>
          </cell>
          <cell r="J6663">
            <v>0</v>
          </cell>
          <cell r="K6663">
            <v>0</v>
          </cell>
          <cell r="L6663">
            <v>0</v>
          </cell>
          <cell r="M6663">
            <v>0</v>
          </cell>
          <cell r="N6663">
            <v>0</v>
          </cell>
          <cell r="O6663">
            <v>0</v>
          </cell>
          <cell r="P6663">
            <v>0</v>
          </cell>
          <cell r="Q6663">
            <v>0</v>
          </cell>
          <cell r="R6663">
            <v>0</v>
          </cell>
          <cell r="S6663">
            <v>0</v>
          </cell>
          <cell r="T6663">
            <v>0</v>
          </cell>
        </row>
        <row r="6664">
          <cell r="A6664">
            <v>16250033</v>
          </cell>
          <cell r="B6664" t="str">
            <v>16250033 BED PAYABLE SA02 EG-64</v>
          </cell>
          <cell r="C6664">
            <v>0</v>
          </cell>
          <cell r="D6664">
            <v>0</v>
          </cell>
          <cell r="E6664">
            <v>0</v>
          </cell>
          <cell r="F6664">
            <v>0</v>
          </cell>
          <cell r="G6664">
            <v>0</v>
          </cell>
          <cell r="H6664">
            <v>0</v>
          </cell>
          <cell r="I6664">
            <v>0</v>
          </cell>
          <cell r="J6664">
            <v>0</v>
          </cell>
          <cell r="K6664">
            <v>0</v>
          </cell>
          <cell r="L6664">
            <v>0</v>
          </cell>
          <cell r="M6664">
            <v>0</v>
          </cell>
          <cell r="N6664">
            <v>0</v>
          </cell>
          <cell r="O6664">
            <v>0</v>
          </cell>
          <cell r="P6664">
            <v>0</v>
          </cell>
          <cell r="Q6664">
            <v>0</v>
          </cell>
          <cell r="R6664">
            <v>0</v>
          </cell>
          <cell r="S6664">
            <v>0</v>
          </cell>
          <cell r="T6664">
            <v>0</v>
          </cell>
        </row>
        <row r="6665">
          <cell r="A6665">
            <v>16250034</v>
          </cell>
          <cell r="B6665" t="str">
            <v>16250034 BED PAYABLE SA03 EG-65</v>
          </cell>
          <cell r="C6665">
            <v>0</v>
          </cell>
          <cell r="D6665">
            <v>0</v>
          </cell>
          <cell r="E6665">
            <v>0</v>
          </cell>
          <cell r="F6665">
            <v>0</v>
          </cell>
          <cell r="G6665">
            <v>0</v>
          </cell>
          <cell r="H6665">
            <v>0</v>
          </cell>
          <cell r="I6665">
            <v>0</v>
          </cell>
          <cell r="J6665">
            <v>0</v>
          </cell>
          <cell r="K6665">
            <v>0</v>
          </cell>
          <cell r="L6665">
            <v>0</v>
          </cell>
          <cell r="M6665">
            <v>0</v>
          </cell>
          <cell r="N6665">
            <v>0</v>
          </cell>
          <cell r="O6665">
            <v>0</v>
          </cell>
          <cell r="P6665">
            <v>0</v>
          </cell>
          <cell r="Q6665">
            <v>0</v>
          </cell>
          <cell r="R6665">
            <v>0</v>
          </cell>
          <cell r="S6665">
            <v>0</v>
          </cell>
          <cell r="T6665">
            <v>0</v>
          </cell>
        </row>
        <row r="6666">
          <cell r="A6666">
            <v>16250035</v>
          </cell>
          <cell r="B6666" t="str">
            <v>16250035 BED PAYABLE A016 EG-71</v>
          </cell>
          <cell r="C6666">
            <v>-1501594.27</v>
          </cell>
          <cell r="D6666">
            <v>0</v>
          </cell>
          <cell r="E6666">
            <v>0</v>
          </cell>
          <cell r="F6666">
            <v>0</v>
          </cell>
          <cell r="G6666">
            <v>0</v>
          </cell>
          <cell r="H6666">
            <v>0</v>
          </cell>
          <cell r="I6666">
            <v>0</v>
          </cell>
          <cell r="J6666">
            <v>0</v>
          </cell>
          <cell r="K6666">
            <v>0</v>
          </cell>
          <cell r="L6666">
            <v>0</v>
          </cell>
          <cell r="M6666">
            <v>0</v>
          </cell>
          <cell r="N6666">
            <v>0</v>
          </cell>
          <cell r="O6666">
            <v>0</v>
          </cell>
          <cell r="P6666">
            <v>0</v>
          </cell>
          <cell r="Q6666">
            <v>0</v>
          </cell>
          <cell r="R6666">
            <v>0</v>
          </cell>
          <cell r="S6666">
            <v>0</v>
          </cell>
          <cell r="T6666">
            <v>-1501594.27</v>
          </cell>
        </row>
        <row r="6667">
          <cell r="A6667">
            <v>16250036</v>
          </cell>
          <cell r="B6667" t="str">
            <v>16250036 BED PAYABLE F013 EG-72</v>
          </cell>
          <cell r="C6667">
            <v>0</v>
          </cell>
          <cell r="D6667">
            <v>0</v>
          </cell>
          <cell r="E6667">
            <v>0</v>
          </cell>
          <cell r="F6667">
            <v>0</v>
          </cell>
          <cell r="G6667">
            <v>0</v>
          </cell>
          <cell r="H6667">
            <v>0</v>
          </cell>
          <cell r="I6667">
            <v>0</v>
          </cell>
          <cell r="J6667">
            <v>0</v>
          </cell>
          <cell r="K6667">
            <v>0</v>
          </cell>
          <cell r="L6667">
            <v>0</v>
          </cell>
          <cell r="M6667">
            <v>0</v>
          </cell>
          <cell r="N6667">
            <v>0</v>
          </cell>
          <cell r="O6667">
            <v>0</v>
          </cell>
          <cell r="P6667">
            <v>0</v>
          </cell>
          <cell r="Q6667">
            <v>0</v>
          </cell>
          <cell r="R6667">
            <v>0</v>
          </cell>
          <cell r="S6667">
            <v>0</v>
          </cell>
          <cell r="T6667">
            <v>0</v>
          </cell>
        </row>
        <row r="6668">
          <cell r="A6668">
            <v>16250037</v>
          </cell>
          <cell r="B6668" t="str">
            <v>16250037 BED PAYABLE SK01 EG-73</v>
          </cell>
          <cell r="C6668">
            <v>0</v>
          </cell>
          <cell r="D6668">
            <v>0</v>
          </cell>
          <cell r="E6668">
            <v>0</v>
          </cell>
          <cell r="F6668">
            <v>0</v>
          </cell>
          <cell r="G6668">
            <v>0</v>
          </cell>
          <cell r="H6668">
            <v>0</v>
          </cell>
          <cell r="I6668">
            <v>0</v>
          </cell>
          <cell r="J6668">
            <v>0</v>
          </cell>
          <cell r="K6668">
            <v>0</v>
          </cell>
          <cell r="L6668">
            <v>0</v>
          </cell>
          <cell r="M6668">
            <v>0</v>
          </cell>
          <cell r="N6668">
            <v>0</v>
          </cell>
          <cell r="O6668">
            <v>0</v>
          </cell>
          <cell r="P6668">
            <v>0</v>
          </cell>
          <cell r="Q6668">
            <v>0</v>
          </cell>
          <cell r="R6668">
            <v>0</v>
          </cell>
          <cell r="S6668">
            <v>0</v>
          </cell>
          <cell r="T6668">
            <v>0</v>
          </cell>
        </row>
        <row r="6669">
          <cell r="A6669">
            <v>16250039</v>
          </cell>
          <cell r="B6669" t="str">
            <v>16250039 BED PAYABLE A017 EG-81</v>
          </cell>
          <cell r="C6669">
            <v>8080</v>
          </cell>
          <cell r="D6669">
            <v>0</v>
          </cell>
          <cell r="E6669">
            <v>0</v>
          </cell>
          <cell r="F6669">
            <v>0</v>
          </cell>
          <cell r="G6669">
            <v>0</v>
          </cell>
          <cell r="H6669">
            <v>0</v>
          </cell>
          <cell r="I6669">
            <v>0</v>
          </cell>
          <cell r="J6669">
            <v>0</v>
          </cell>
          <cell r="K6669">
            <v>0</v>
          </cell>
          <cell r="L6669">
            <v>0</v>
          </cell>
          <cell r="M6669">
            <v>0</v>
          </cell>
          <cell r="N6669">
            <v>0</v>
          </cell>
          <cell r="O6669">
            <v>0</v>
          </cell>
          <cell r="P6669">
            <v>0</v>
          </cell>
          <cell r="Q6669">
            <v>0</v>
          </cell>
          <cell r="R6669">
            <v>0</v>
          </cell>
          <cell r="S6669">
            <v>0</v>
          </cell>
          <cell r="T6669">
            <v>8080</v>
          </cell>
        </row>
        <row r="6670">
          <cell r="A6670">
            <v>16250040</v>
          </cell>
          <cell r="B6670" t="str">
            <v>16250040 BED PAYABLE F017 EG-82</v>
          </cell>
          <cell r="C6670">
            <v>0</v>
          </cell>
          <cell r="D6670">
            <v>0</v>
          </cell>
          <cell r="E6670">
            <v>0</v>
          </cell>
          <cell r="F6670">
            <v>0</v>
          </cell>
          <cell r="G6670">
            <v>0</v>
          </cell>
          <cell r="H6670">
            <v>0</v>
          </cell>
          <cell r="I6670">
            <v>0</v>
          </cell>
          <cell r="J6670">
            <v>0</v>
          </cell>
          <cell r="K6670">
            <v>0</v>
          </cell>
          <cell r="L6670">
            <v>0</v>
          </cell>
          <cell r="M6670">
            <v>0</v>
          </cell>
          <cell r="N6670">
            <v>0</v>
          </cell>
          <cell r="O6670">
            <v>0</v>
          </cell>
          <cell r="P6670">
            <v>0</v>
          </cell>
          <cell r="Q6670">
            <v>0</v>
          </cell>
          <cell r="R6670">
            <v>0</v>
          </cell>
          <cell r="S6670">
            <v>0</v>
          </cell>
          <cell r="T6670">
            <v>0</v>
          </cell>
        </row>
        <row r="6671">
          <cell r="A6671">
            <v>16250041</v>
          </cell>
          <cell r="B6671" t="str">
            <v>16250041 BED PAYABLE SV01 EG-83</v>
          </cell>
          <cell r="C6671">
            <v>0</v>
          </cell>
          <cell r="D6671">
            <v>0</v>
          </cell>
          <cell r="E6671">
            <v>0</v>
          </cell>
          <cell r="F6671">
            <v>0</v>
          </cell>
          <cell r="G6671">
            <v>0</v>
          </cell>
          <cell r="H6671">
            <v>0</v>
          </cell>
          <cell r="I6671">
            <v>0</v>
          </cell>
          <cell r="J6671">
            <v>0</v>
          </cell>
          <cell r="K6671">
            <v>0</v>
          </cell>
          <cell r="L6671">
            <v>0</v>
          </cell>
          <cell r="M6671">
            <v>0</v>
          </cell>
          <cell r="N6671">
            <v>0</v>
          </cell>
          <cell r="O6671">
            <v>0</v>
          </cell>
          <cell r="P6671">
            <v>0</v>
          </cell>
          <cell r="Q6671">
            <v>0</v>
          </cell>
          <cell r="R6671">
            <v>0</v>
          </cell>
          <cell r="S6671">
            <v>0</v>
          </cell>
          <cell r="T6671">
            <v>0</v>
          </cell>
        </row>
        <row r="6672">
          <cell r="A6672">
            <v>16250061</v>
          </cell>
          <cell r="B6672" t="str">
            <v>16250061 BED PAYABLE AMRV EG-22</v>
          </cell>
          <cell r="C6672">
            <v>0</v>
          </cell>
          <cell r="D6672">
            <v>0</v>
          </cell>
          <cell r="E6672">
            <v>0</v>
          </cell>
          <cell r="F6672">
            <v>0</v>
          </cell>
          <cell r="G6672">
            <v>0</v>
          </cell>
          <cell r="H6672">
            <v>0</v>
          </cell>
          <cell r="I6672">
            <v>0</v>
          </cell>
          <cell r="J6672">
            <v>0</v>
          </cell>
          <cell r="K6672">
            <v>0</v>
          </cell>
          <cell r="L6672">
            <v>0</v>
          </cell>
          <cell r="M6672">
            <v>0</v>
          </cell>
          <cell r="N6672">
            <v>0</v>
          </cell>
          <cell r="O6672">
            <v>0</v>
          </cell>
          <cell r="P6672">
            <v>0</v>
          </cell>
          <cell r="Q6672">
            <v>0</v>
          </cell>
          <cell r="R6672">
            <v>0</v>
          </cell>
          <cell r="S6672">
            <v>0</v>
          </cell>
          <cell r="T6672">
            <v>0</v>
          </cell>
        </row>
        <row r="6673">
          <cell r="A6673">
            <v>16250062</v>
          </cell>
          <cell r="B6673" t="str">
            <v>16250062 BED PAYABLE FMRV EG-'22</v>
          </cell>
          <cell r="C6673">
            <v>0</v>
          </cell>
          <cell r="D6673">
            <v>0</v>
          </cell>
          <cell r="E6673">
            <v>0</v>
          </cell>
          <cell r="F6673">
            <v>0</v>
          </cell>
          <cell r="G6673">
            <v>0</v>
          </cell>
          <cell r="H6673">
            <v>0</v>
          </cell>
          <cell r="I6673">
            <v>0</v>
          </cell>
          <cell r="J6673">
            <v>0</v>
          </cell>
          <cell r="K6673">
            <v>0</v>
          </cell>
          <cell r="L6673">
            <v>0</v>
          </cell>
          <cell r="M6673">
            <v>0</v>
          </cell>
          <cell r="N6673">
            <v>0</v>
          </cell>
          <cell r="O6673">
            <v>0</v>
          </cell>
          <cell r="P6673">
            <v>0</v>
          </cell>
          <cell r="Q6673">
            <v>0</v>
          </cell>
          <cell r="R6673">
            <v>0</v>
          </cell>
          <cell r="S6673">
            <v>0</v>
          </cell>
          <cell r="T6673">
            <v>0</v>
          </cell>
        </row>
        <row r="6674">
          <cell r="A6674">
            <v>16250063</v>
          </cell>
          <cell r="B6674" t="str">
            <v>16250063 BED PAYABLE MRVA EG-23</v>
          </cell>
          <cell r="C6674">
            <v>0</v>
          </cell>
          <cell r="D6674">
            <v>0</v>
          </cell>
          <cell r="E6674">
            <v>0</v>
          </cell>
          <cell r="F6674">
            <v>0</v>
          </cell>
          <cell r="G6674">
            <v>0</v>
          </cell>
          <cell r="H6674">
            <v>0</v>
          </cell>
          <cell r="I6674">
            <v>0</v>
          </cell>
          <cell r="J6674">
            <v>0</v>
          </cell>
          <cell r="K6674">
            <v>0</v>
          </cell>
          <cell r="L6674">
            <v>0</v>
          </cell>
          <cell r="M6674">
            <v>0</v>
          </cell>
          <cell r="N6674">
            <v>0</v>
          </cell>
          <cell r="O6674">
            <v>0</v>
          </cell>
          <cell r="P6674">
            <v>0</v>
          </cell>
          <cell r="Q6674">
            <v>0</v>
          </cell>
          <cell r="R6674">
            <v>0</v>
          </cell>
          <cell r="S6674">
            <v>0</v>
          </cell>
          <cell r="T6674">
            <v>0</v>
          </cell>
        </row>
        <row r="6675">
          <cell r="A6675">
            <v>16250064</v>
          </cell>
          <cell r="B6675" t="str">
            <v>16250064 BED PAYABLE MRVF EG-24</v>
          </cell>
          <cell r="C6675">
            <v>0</v>
          </cell>
          <cell r="D6675">
            <v>0</v>
          </cell>
          <cell r="E6675">
            <v>0</v>
          </cell>
          <cell r="F6675">
            <v>0</v>
          </cell>
          <cell r="G6675">
            <v>0</v>
          </cell>
          <cell r="H6675">
            <v>0</v>
          </cell>
          <cell r="I6675">
            <v>0</v>
          </cell>
          <cell r="J6675">
            <v>0</v>
          </cell>
          <cell r="K6675">
            <v>0</v>
          </cell>
          <cell r="L6675">
            <v>0</v>
          </cell>
          <cell r="M6675">
            <v>0</v>
          </cell>
          <cell r="N6675">
            <v>0</v>
          </cell>
          <cell r="O6675">
            <v>0</v>
          </cell>
          <cell r="P6675">
            <v>0</v>
          </cell>
          <cell r="Q6675">
            <v>0</v>
          </cell>
          <cell r="R6675">
            <v>0</v>
          </cell>
          <cell r="S6675">
            <v>0</v>
          </cell>
          <cell r="T6675">
            <v>0</v>
          </cell>
        </row>
        <row r="6676">
          <cell r="A6676">
            <v>16250065</v>
          </cell>
          <cell r="B6676" t="str">
            <v>16250065 BED PAYABLE MRVH EG-25</v>
          </cell>
          <cell r="C6676">
            <v>0</v>
          </cell>
          <cell r="D6676">
            <v>0</v>
          </cell>
          <cell r="E6676">
            <v>0</v>
          </cell>
          <cell r="F6676">
            <v>0</v>
          </cell>
          <cell r="G6676">
            <v>0</v>
          </cell>
          <cell r="H6676">
            <v>0</v>
          </cell>
          <cell r="I6676">
            <v>0</v>
          </cell>
          <cell r="J6676">
            <v>0</v>
          </cell>
          <cell r="K6676">
            <v>0</v>
          </cell>
          <cell r="L6676">
            <v>0</v>
          </cell>
          <cell r="M6676">
            <v>0</v>
          </cell>
          <cell r="N6676">
            <v>0</v>
          </cell>
          <cell r="O6676">
            <v>0</v>
          </cell>
          <cell r="P6676">
            <v>0</v>
          </cell>
          <cell r="Q6676">
            <v>0</v>
          </cell>
          <cell r="R6676">
            <v>0</v>
          </cell>
          <cell r="S6676">
            <v>0</v>
          </cell>
          <cell r="T6676">
            <v>0</v>
          </cell>
        </row>
        <row r="6677">
          <cell r="A6677">
            <v>16250074</v>
          </cell>
          <cell r="B6677" t="str">
            <v>16250074 BED PAYABLE AI05 EG-09</v>
          </cell>
          <cell r="C6677">
            <v>0</v>
          </cell>
          <cell r="D6677">
            <v>0</v>
          </cell>
          <cell r="E6677">
            <v>0</v>
          </cell>
          <cell r="F6677">
            <v>0</v>
          </cell>
          <cell r="G6677">
            <v>0</v>
          </cell>
          <cell r="H6677">
            <v>0</v>
          </cell>
          <cell r="I6677">
            <v>0</v>
          </cell>
          <cell r="J6677">
            <v>0</v>
          </cell>
          <cell r="K6677">
            <v>0</v>
          </cell>
          <cell r="L6677">
            <v>0</v>
          </cell>
          <cell r="M6677">
            <v>0</v>
          </cell>
          <cell r="N6677">
            <v>0</v>
          </cell>
          <cell r="O6677">
            <v>0</v>
          </cell>
          <cell r="P6677">
            <v>0</v>
          </cell>
          <cell r="Q6677">
            <v>0</v>
          </cell>
          <cell r="R6677">
            <v>0</v>
          </cell>
          <cell r="S6677">
            <v>0</v>
          </cell>
          <cell r="T6677">
            <v>0</v>
          </cell>
        </row>
        <row r="6678">
          <cell r="A6678">
            <v>16250075</v>
          </cell>
          <cell r="B6678" t="str">
            <v>16250075 BED PAYABLE AR03 EG-06</v>
          </cell>
          <cell r="C6678">
            <v>0</v>
          </cell>
          <cell r="D6678">
            <v>0</v>
          </cell>
          <cell r="E6678">
            <v>0</v>
          </cell>
          <cell r="F6678">
            <v>0</v>
          </cell>
          <cell r="G6678">
            <v>0</v>
          </cell>
          <cell r="H6678">
            <v>0</v>
          </cell>
          <cell r="I6678">
            <v>0</v>
          </cell>
          <cell r="J6678">
            <v>0</v>
          </cell>
          <cell r="K6678">
            <v>0</v>
          </cell>
          <cell r="L6678">
            <v>0</v>
          </cell>
          <cell r="M6678">
            <v>0</v>
          </cell>
          <cell r="N6678">
            <v>0</v>
          </cell>
          <cell r="O6678">
            <v>0</v>
          </cell>
          <cell r="P6678">
            <v>0</v>
          </cell>
          <cell r="Q6678">
            <v>0</v>
          </cell>
          <cell r="R6678">
            <v>0</v>
          </cell>
          <cell r="S6678">
            <v>0</v>
          </cell>
          <cell r="T6678">
            <v>0</v>
          </cell>
        </row>
        <row r="6679">
          <cell r="A6679">
            <v>16250083</v>
          </cell>
          <cell r="B6679" t="str">
            <v>16250083 BED PAYABLE F025 EG-C1</v>
          </cell>
          <cell r="C6679">
            <v>0</v>
          </cell>
          <cell r="D6679">
            <v>0</v>
          </cell>
          <cell r="E6679">
            <v>0</v>
          </cell>
          <cell r="F6679">
            <v>0</v>
          </cell>
          <cell r="G6679">
            <v>0</v>
          </cell>
          <cell r="H6679">
            <v>0</v>
          </cell>
          <cell r="I6679">
            <v>0</v>
          </cell>
          <cell r="J6679">
            <v>0</v>
          </cell>
          <cell r="K6679">
            <v>0</v>
          </cell>
          <cell r="L6679">
            <v>0</v>
          </cell>
          <cell r="M6679">
            <v>0</v>
          </cell>
          <cell r="N6679">
            <v>0</v>
          </cell>
          <cell r="O6679">
            <v>0</v>
          </cell>
          <cell r="P6679">
            <v>0</v>
          </cell>
          <cell r="Q6679">
            <v>0</v>
          </cell>
          <cell r="R6679">
            <v>0</v>
          </cell>
          <cell r="S6679">
            <v>0</v>
          </cell>
          <cell r="T6679">
            <v>0</v>
          </cell>
        </row>
        <row r="6680">
          <cell r="A6680">
            <v>16250084</v>
          </cell>
          <cell r="B6680" t="str">
            <v>16250084 BED PAYABLE F026 EG-C2</v>
          </cell>
          <cell r="C6680">
            <v>0</v>
          </cell>
          <cell r="D6680">
            <v>0</v>
          </cell>
          <cell r="E6680">
            <v>0</v>
          </cell>
          <cell r="F6680">
            <v>0</v>
          </cell>
          <cell r="G6680">
            <v>0</v>
          </cell>
          <cell r="H6680">
            <v>0</v>
          </cell>
          <cell r="I6680">
            <v>0</v>
          </cell>
          <cell r="J6680">
            <v>0</v>
          </cell>
          <cell r="K6680">
            <v>0</v>
          </cell>
          <cell r="L6680">
            <v>0</v>
          </cell>
          <cell r="M6680">
            <v>0</v>
          </cell>
          <cell r="N6680">
            <v>0</v>
          </cell>
          <cell r="O6680">
            <v>0</v>
          </cell>
          <cell r="P6680">
            <v>0</v>
          </cell>
          <cell r="Q6680">
            <v>0</v>
          </cell>
          <cell r="R6680">
            <v>0</v>
          </cell>
          <cell r="S6680">
            <v>0</v>
          </cell>
          <cell r="T6680">
            <v>0</v>
          </cell>
        </row>
        <row r="6681">
          <cell r="A6681">
            <v>16250085</v>
          </cell>
          <cell r="B6681" t="str">
            <v>16250085 BED PAYABLE N001 EG-46</v>
          </cell>
          <cell r="C6681">
            <v>0</v>
          </cell>
          <cell r="D6681">
            <v>0</v>
          </cell>
          <cell r="E6681">
            <v>0</v>
          </cell>
          <cell r="F6681">
            <v>0</v>
          </cell>
          <cell r="G6681">
            <v>0</v>
          </cell>
          <cell r="H6681">
            <v>0</v>
          </cell>
          <cell r="I6681">
            <v>0</v>
          </cell>
          <cell r="J6681">
            <v>0</v>
          </cell>
          <cell r="K6681">
            <v>0</v>
          </cell>
          <cell r="L6681">
            <v>0</v>
          </cell>
          <cell r="M6681">
            <v>0</v>
          </cell>
          <cell r="N6681">
            <v>0</v>
          </cell>
          <cell r="O6681">
            <v>0</v>
          </cell>
          <cell r="P6681">
            <v>0</v>
          </cell>
          <cell r="Q6681">
            <v>0</v>
          </cell>
          <cell r="R6681">
            <v>0</v>
          </cell>
          <cell r="S6681">
            <v>0</v>
          </cell>
          <cell r="T6681">
            <v>0</v>
          </cell>
        </row>
        <row r="6682">
          <cell r="A6682">
            <v>16250086</v>
          </cell>
          <cell r="B6682" t="str">
            <v>16250086 BED PAYABLE F024 EG-V1</v>
          </cell>
          <cell r="C6682">
            <v>0</v>
          </cell>
          <cell r="D6682">
            <v>0</v>
          </cell>
          <cell r="E6682">
            <v>0</v>
          </cell>
          <cell r="F6682">
            <v>0</v>
          </cell>
          <cell r="G6682">
            <v>0</v>
          </cell>
          <cell r="H6682">
            <v>0</v>
          </cell>
          <cell r="I6682">
            <v>0</v>
          </cell>
          <cell r="J6682">
            <v>0</v>
          </cell>
          <cell r="K6682">
            <v>0</v>
          </cell>
          <cell r="L6682">
            <v>0</v>
          </cell>
          <cell r="M6682">
            <v>0</v>
          </cell>
          <cell r="N6682">
            <v>0</v>
          </cell>
          <cell r="O6682">
            <v>0</v>
          </cell>
          <cell r="P6682">
            <v>0</v>
          </cell>
          <cell r="Q6682">
            <v>0</v>
          </cell>
          <cell r="R6682">
            <v>0</v>
          </cell>
          <cell r="S6682">
            <v>0</v>
          </cell>
          <cell r="T6682">
            <v>0</v>
          </cell>
        </row>
        <row r="6683">
          <cell r="A6683">
            <v>16250088</v>
          </cell>
          <cell r="B6683" t="str">
            <v>16250088 BED PAYABLE A027 EG-86</v>
          </cell>
          <cell r="C6683">
            <v>0</v>
          </cell>
          <cell r="D6683">
            <v>0</v>
          </cell>
          <cell r="E6683">
            <v>0</v>
          </cell>
          <cell r="F6683">
            <v>0</v>
          </cell>
          <cell r="G6683">
            <v>0</v>
          </cell>
          <cell r="H6683">
            <v>0</v>
          </cell>
          <cell r="I6683">
            <v>0</v>
          </cell>
          <cell r="J6683">
            <v>0</v>
          </cell>
          <cell r="K6683">
            <v>0</v>
          </cell>
          <cell r="L6683">
            <v>0</v>
          </cell>
          <cell r="M6683">
            <v>0</v>
          </cell>
          <cell r="N6683">
            <v>0</v>
          </cell>
          <cell r="O6683">
            <v>0</v>
          </cell>
          <cell r="P6683">
            <v>0</v>
          </cell>
          <cell r="Q6683">
            <v>0</v>
          </cell>
          <cell r="R6683">
            <v>0</v>
          </cell>
          <cell r="S6683">
            <v>0</v>
          </cell>
          <cell r="T6683">
            <v>0</v>
          </cell>
        </row>
        <row r="6684">
          <cell r="A6684">
            <v>16250089</v>
          </cell>
          <cell r="B6684" t="str">
            <v>16250089 BED PAYABLE F023 EG-Z1</v>
          </cell>
          <cell r="C6684">
            <v>0</v>
          </cell>
          <cell r="D6684">
            <v>0</v>
          </cell>
          <cell r="E6684">
            <v>0</v>
          </cell>
          <cell r="F6684">
            <v>0</v>
          </cell>
          <cell r="G6684">
            <v>0</v>
          </cell>
          <cell r="H6684">
            <v>0</v>
          </cell>
          <cell r="I6684">
            <v>0</v>
          </cell>
          <cell r="J6684">
            <v>0</v>
          </cell>
          <cell r="K6684">
            <v>0</v>
          </cell>
          <cell r="L6684">
            <v>0</v>
          </cell>
          <cell r="M6684">
            <v>0</v>
          </cell>
          <cell r="N6684">
            <v>0</v>
          </cell>
          <cell r="O6684">
            <v>0</v>
          </cell>
          <cell r="P6684">
            <v>0</v>
          </cell>
          <cell r="Q6684">
            <v>0</v>
          </cell>
          <cell r="R6684">
            <v>0</v>
          </cell>
          <cell r="S6684">
            <v>0</v>
          </cell>
          <cell r="T6684">
            <v>0</v>
          </cell>
        </row>
        <row r="6685">
          <cell r="A6685">
            <v>16250090</v>
          </cell>
          <cell r="B6685" t="str">
            <v>16250090 BED PAYABLE F027 EG-87</v>
          </cell>
          <cell r="C6685">
            <v>0</v>
          </cell>
          <cell r="D6685">
            <v>0</v>
          </cell>
          <cell r="E6685">
            <v>0</v>
          </cell>
          <cell r="F6685">
            <v>0</v>
          </cell>
          <cell r="G6685">
            <v>0</v>
          </cell>
          <cell r="H6685">
            <v>0</v>
          </cell>
          <cell r="I6685">
            <v>0</v>
          </cell>
          <cell r="J6685">
            <v>0</v>
          </cell>
          <cell r="K6685">
            <v>0</v>
          </cell>
          <cell r="L6685">
            <v>0</v>
          </cell>
          <cell r="M6685">
            <v>0</v>
          </cell>
          <cell r="N6685">
            <v>0</v>
          </cell>
          <cell r="O6685">
            <v>0</v>
          </cell>
          <cell r="P6685">
            <v>0</v>
          </cell>
          <cell r="Q6685">
            <v>0</v>
          </cell>
          <cell r="R6685">
            <v>0</v>
          </cell>
          <cell r="S6685">
            <v>0</v>
          </cell>
          <cell r="T6685">
            <v>0</v>
          </cell>
        </row>
        <row r="6686">
          <cell r="A6686">
            <v>16250091</v>
          </cell>
          <cell r="B6686" t="str">
            <v>16250091 BED PAYABLE A028 EG-68</v>
          </cell>
          <cell r="C6686">
            <v>0</v>
          </cell>
          <cell r="D6686">
            <v>0</v>
          </cell>
          <cell r="E6686">
            <v>0</v>
          </cell>
          <cell r="F6686">
            <v>0</v>
          </cell>
          <cell r="G6686">
            <v>0</v>
          </cell>
          <cell r="H6686">
            <v>0</v>
          </cell>
          <cell r="I6686">
            <v>0</v>
          </cell>
          <cell r="J6686">
            <v>0</v>
          </cell>
          <cell r="K6686">
            <v>0</v>
          </cell>
          <cell r="L6686">
            <v>0</v>
          </cell>
          <cell r="M6686">
            <v>0</v>
          </cell>
          <cell r="N6686">
            <v>0</v>
          </cell>
          <cell r="O6686">
            <v>0</v>
          </cell>
          <cell r="P6686">
            <v>0</v>
          </cell>
          <cell r="Q6686">
            <v>0</v>
          </cell>
          <cell r="R6686">
            <v>0</v>
          </cell>
          <cell r="S6686">
            <v>0</v>
          </cell>
          <cell r="T6686">
            <v>0</v>
          </cell>
        </row>
        <row r="6687">
          <cell r="A6687">
            <v>16250097</v>
          </cell>
          <cell r="B6687" t="str">
            <v>16250097 BED PAYABLE A031 EG-75</v>
          </cell>
          <cell r="C6687">
            <v>233491.07</v>
          </cell>
          <cell r="D6687">
            <v>0</v>
          </cell>
          <cell r="E6687">
            <v>0</v>
          </cell>
          <cell r="F6687">
            <v>0</v>
          </cell>
          <cell r="G6687">
            <v>0</v>
          </cell>
          <cell r="H6687">
            <v>0</v>
          </cell>
          <cell r="I6687">
            <v>0</v>
          </cell>
          <cell r="J6687">
            <v>0</v>
          </cell>
          <cell r="K6687">
            <v>0</v>
          </cell>
          <cell r="L6687">
            <v>0</v>
          </cell>
          <cell r="M6687">
            <v>0</v>
          </cell>
          <cell r="N6687">
            <v>0</v>
          </cell>
          <cell r="O6687">
            <v>0</v>
          </cell>
          <cell r="P6687">
            <v>0</v>
          </cell>
          <cell r="Q6687">
            <v>0</v>
          </cell>
          <cell r="R6687">
            <v>0</v>
          </cell>
          <cell r="S6687">
            <v>0</v>
          </cell>
          <cell r="T6687">
            <v>233491.07</v>
          </cell>
        </row>
        <row r="6688">
          <cell r="A6688">
            <v>16250098</v>
          </cell>
          <cell r="B6688" t="str">
            <v>16250098 BED PAYABLE F031 EG-76</v>
          </cell>
          <cell r="C6688">
            <v>0</v>
          </cell>
          <cell r="D6688">
            <v>0</v>
          </cell>
          <cell r="E6688">
            <v>0</v>
          </cell>
          <cell r="F6688">
            <v>0</v>
          </cell>
          <cell r="G6688">
            <v>0</v>
          </cell>
          <cell r="H6688">
            <v>0</v>
          </cell>
          <cell r="I6688">
            <v>0</v>
          </cell>
          <cell r="J6688">
            <v>0</v>
          </cell>
          <cell r="K6688">
            <v>0</v>
          </cell>
          <cell r="L6688">
            <v>0</v>
          </cell>
          <cell r="M6688">
            <v>0</v>
          </cell>
          <cell r="N6688">
            <v>0</v>
          </cell>
          <cell r="O6688">
            <v>0</v>
          </cell>
          <cell r="P6688">
            <v>0</v>
          </cell>
          <cell r="Q6688">
            <v>0</v>
          </cell>
          <cell r="R6688">
            <v>0</v>
          </cell>
          <cell r="S6688">
            <v>0</v>
          </cell>
          <cell r="T6688">
            <v>0</v>
          </cell>
        </row>
        <row r="6689">
          <cell r="A6689">
            <v>16250099</v>
          </cell>
          <cell r="B6689" t="str">
            <v>16250099 BED PAYABLE SB01 EG-77</v>
          </cell>
          <cell r="C6689">
            <v>0</v>
          </cell>
          <cell r="D6689">
            <v>0</v>
          </cell>
          <cell r="E6689">
            <v>0</v>
          </cell>
          <cell r="F6689">
            <v>0</v>
          </cell>
          <cell r="G6689">
            <v>0</v>
          </cell>
          <cell r="H6689">
            <v>0</v>
          </cell>
          <cell r="I6689">
            <v>0</v>
          </cell>
          <cell r="J6689">
            <v>0</v>
          </cell>
          <cell r="K6689">
            <v>0</v>
          </cell>
          <cell r="L6689">
            <v>0</v>
          </cell>
          <cell r="M6689">
            <v>0</v>
          </cell>
          <cell r="N6689">
            <v>0</v>
          </cell>
          <cell r="O6689">
            <v>0</v>
          </cell>
          <cell r="P6689">
            <v>0</v>
          </cell>
          <cell r="Q6689">
            <v>0</v>
          </cell>
          <cell r="R6689">
            <v>0</v>
          </cell>
          <cell r="S6689">
            <v>0</v>
          </cell>
          <cell r="T6689">
            <v>0</v>
          </cell>
        </row>
        <row r="6690">
          <cell r="A6690">
            <v>16250103</v>
          </cell>
          <cell r="B6690" t="str">
            <v>16250103 BED PAYABLE FPWS EG-59</v>
          </cell>
          <cell r="C6690">
            <v>0</v>
          </cell>
          <cell r="D6690">
            <v>0</v>
          </cell>
          <cell r="E6690">
            <v>0</v>
          </cell>
          <cell r="F6690">
            <v>0</v>
          </cell>
          <cell r="G6690">
            <v>0</v>
          </cell>
          <cell r="H6690">
            <v>0</v>
          </cell>
          <cell r="I6690">
            <v>0</v>
          </cell>
          <cell r="J6690">
            <v>0</v>
          </cell>
          <cell r="K6690">
            <v>0</v>
          </cell>
          <cell r="L6690">
            <v>0</v>
          </cell>
          <cell r="M6690">
            <v>0</v>
          </cell>
          <cell r="N6690">
            <v>0</v>
          </cell>
          <cell r="O6690">
            <v>0</v>
          </cell>
          <cell r="P6690">
            <v>0</v>
          </cell>
          <cell r="Q6690">
            <v>0</v>
          </cell>
          <cell r="R6690">
            <v>0</v>
          </cell>
          <cell r="S6690">
            <v>0</v>
          </cell>
          <cell r="T6690">
            <v>0</v>
          </cell>
        </row>
        <row r="6691">
          <cell r="A6691">
            <v>16250105</v>
          </cell>
          <cell r="B6691" t="str">
            <v>16250105 BED PAYABLE ASCB EG-78</v>
          </cell>
          <cell r="C6691">
            <v>0</v>
          </cell>
          <cell r="D6691">
            <v>0</v>
          </cell>
          <cell r="E6691">
            <v>0</v>
          </cell>
          <cell r="F6691">
            <v>0</v>
          </cell>
          <cell r="G6691">
            <v>0</v>
          </cell>
          <cell r="H6691">
            <v>0</v>
          </cell>
          <cell r="I6691">
            <v>0</v>
          </cell>
          <cell r="J6691">
            <v>0</v>
          </cell>
          <cell r="K6691">
            <v>0</v>
          </cell>
          <cell r="L6691">
            <v>0</v>
          </cell>
          <cell r="M6691">
            <v>0</v>
          </cell>
          <cell r="N6691">
            <v>0</v>
          </cell>
          <cell r="O6691">
            <v>0</v>
          </cell>
          <cell r="P6691">
            <v>0</v>
          </cell>
          <cell r="Q6691">
            <v>0</v>
          </cell>
          <cell r="R6691">
            <v>0</v>
          </cell>
          <cell r="S6691">
            <v>0</v>
          </cell>
          <cell r="T6691">
            <v>0</v>
          </cell>
        </row>
        <row r="6692">
          <cell r="A6692">
            <v>16250108</v>
          </cell>
          <cell r="B6692" t="str">
            <v>16250108 BED PAYABLE SS01 EG-74</v>
          </cell>
          <cell r="C6692">
            <v>0</v>
          </cell>
          <cell r="D6692">
            <v>0</v>
          </cell>
          <cell r="E6692">
            <v>0</v>
          </cell>
          <cell r="F6692">
            <v>0</v>
          </cell>
          <cell r="G6692">
            <v>0</v>
          </cell>
          <cell r="H6692">
            <v>0</v>
          </cell>
          <cell r="I6692">
            <v>0</v>
          </cell>
          <cell r="J6692">
            <v>0</v>
          </cell>
          <cell r="K6692">
            <v>0</v>
          </cell>
          <cell r="L6692">
            <v>0</v>
          </cell>
          <cell r="M6692">
            <v>0</v>
          </cell>
          <cell r="N6692">
            <v>0</v>
          </cell>
          <cell r="O6692">
            <v>0</v>
          </cell>
          <cell r="P6692">
            <v>0</v>
          </cell>
          <cell r="Q6692">
            <v>0</v>
          </cell>
          <cell r="R6692">
            <v>0</v>
          </cell>
          <cell r="S6692">
            <v>0</v>
          </cell>
          <cell r="T6692">
            <v>0</v>
          </cell>
        </row>
        <row r="6693">
          <cell r="A6693">
            <v>16250110</v>
          </cell>
          <cell r="B6693" t="str">
            <v>16250110 BED PAYABLE SJ01 EG-91</v>
          </cell>
          <cell r="C6693">
            <v>0</v>
          </cell>
          <cell r="D6693">
            <v>0</v>
          </cell>
          <cell r="E6693">
            <v>0</v>
          </cell>
          <cell r="F6693">
            <v>0</v>
          </cell>
          <cell r="G6693">
            <v>0</v>
          </cell>
          <cell r="H6693">
            <v>0</v>
          </cell>
          <cell r="I6693">
            <v>0</v>
          </cell>
          <cell r="J6693">
            <v>0</v>
          </cell>
          <cell r="K6693">
            <v>0</v>
          </cell>
          <cell r="L6693">
            <v>0</v>
          </cell>
          <cell r="M6693">
            <v>0</v>
          </cell>
          <cell r="N6693">
            <v>0</v>
          </cell>
          <cell r="O6693">
            <v>0</v>
          </cell>
          <cell r="P6693">
            <v>0</v>
          </cell>
          <cell r="Q6693">
            <v>0</v>
          </cell>
          <cell r="R6693">
            <v>0</v>
          </cell>
          <cell r="S6693">
            <v>0</v>
          </cell>
          <cell r="T6693">
            <v>0</v>
          </cell>
        </row>
        <row r="6694">
          <cell r="A6694">
            <v>16250111</v>
          </cell>
          <cell r="B6694" t="str">
            <v>16250111 BED PAYABLE MT05 EG-B1</v>
          </cell>
          <cell r="C6694">
            <v>0</v>
          </cell>
          <cell r="D6694">
            <v>0</v>
          </cell>
          <cell r="E6694">
            <v>0</v>
          </cell>
          <cell r="F6694">
            <v>0</v>
          </cell>
          <cell r="G6694">
            <v>0</v>
          </cell>
          <cell r="H6694">
            <v>0</v>
          </cell>
          <cell r="I6694">
            <v>0</v>
          </cell>
          <cell r="J6694">
            <v>0</v>
          </cell>
          <cell r="K6694">
            <v>0</v>
          </cell>
          <cell r="L6694">
            <v>0</v>
          </cell>
          <cell r="M6694">
            <v>0</v>
          </cell>
          <cell r="N6694">
            <v>0</v>
          </cell>
          <cell r="O6694">
            <v>0</v>
          </cell>
          <cell r="P6694">
            <v>0</v>
          </cell>
          <cell r="Q6694">
            <v>0</v>
          </cell>
          <cell r="R6694">
            <v>0</v>
          </cell>
          <cell r="S6694">
            <v>0</v>
          </cell>
          <cell r="T6694">
            <v>0</v>
          </cell>
        </row>
        <row r="6695">
          <cell r="A6695">
            <v>16250112</v>
          </cell>
          <cell r="B6695" t="str">
            <v>16250112 BED PAYABLE MT07 EG-B2</v>
          </cell>
          <cell r="C6695">
            <v>-16.63</v>
          </cell>
          <cell r="D6695">
            <v>0</v>
          </cell>
          <cell r="E6695">
            <v>0</v>
          </cell>
          <cell r="F6695">
            <v>0</v>
          </cell>
          <cell r="G6695">
            <v>0</v>
          </cell>
          <cell r="H6695">
            <v>0</v>
          </cell>
          <cell r="I6695">
            <v>0</v>
          </cell>
          <cell r="J6695">
            <v>0</v>
          </cell>
          <cell r="K6695">
            <v>0</v>
          </cell>
          <cell r="L6695">
            <v>0</v>
          </cell>
          <cell r="M6695">
            <v>0</v>
          </cell>
          <cell r="N6695">
            <v>0</v>
          </cell>
          <cell r="O6695">
            <v>0</v>
          </cell>
          <cell r="P6695">
            <v>0</v>
          </cell>
          <cell r="Q6695">
            <v>0</v>
          </cell>
          <cell r="R6695">
            <v>0</v>
          </cell>
          <cell r="S6695">
            <v>0</v>
          </cell>
          <cell r="T6695">
            <v>-16.63</v>
          </cell>
        </row>
        <row r="6696">
          <cell r="A6696">
            <v>16250113</v>
          </cell>
          <cell r="B6696" t="str">
            <v>16250113 BED PAYABLE MT11  EG-B3</v>
          </cell>
          <cell r="C6696">
            <v>0</v>
          </cell>
          <cell r="D6696">
            <v>0</v>
          </cell>
          <cell r="E6696">
            <v>0</v>
          </cell>
          <cell r="F6696">
            <v>0</v>
          </cell>
          <cell r="G6696">
            <v>0</v>
          </cell>
          <cell r="H6696">
            <v>0</v>
          </cell>
          <cell r="I6696">
            <v>0</v>
          </cell>
          <cell r="J6696">
            <v>0</v>
          </cell>
          <cell r="K6696">
            <v>0</v>
          </cell>
          <cell r="L6696">
            <v>0</v>
          </cell>
          <cell r="M6696">
            <v>0</v>
          </cell>
          <cell r="N6696">
            <v>0</v>
          </cell>
          <cell r="O6696">
            <v>0</v>
          </cell>
          <cell r="P6696">
            <v>0</v>
          </cell>
          <cell r="Q6696">
            <v>0</v>
          </cell>
          <cell r="R6696">
            <v>0</v>
          </cell>
          <cell r="S6696">
            <v>0</v>
          </cell>
          <cell r="T6696">
            <v>0</v>
          </cell>
        </row>
        <row r="6697">
          <cell r="A6697">
            <v>16250116</v>
          </cell>
          <cell r="B6697" t="str">
            <v>16250116 BED PAYABLE F033 EG-NP</v>
          </cell>
          <cell r="C6697">
            <v>0</v>
          </cell>
          <cell r="D6697">
            <v>0</v>
          </cell>
          <cell r="E6697">
            <v>0</v>
          </cell>
          <cell r="F6697">
            <v>0</v>
          </cell>
          <cell r="G6697">
            <v>0</v>
          </cell>
          <cell r="H6697">
            <v>0</v>
          </cell>
          <cell r="I6697">
            <v>0</v>
          </cell>
          <cell r="J6697">
            <v>0</v>
          </cell>
          <cell r="K6697">
            <v>0</v>
          </cell>
          <cell r="L6697">
            <v>0</v>
          </cell>
          <cell r="M6697">
            <v>0</v>
          </cell>
          <cell r="N6697">
            <v>0</v>
          </cell>
          <cell r="O6697">
            <v>0</v>
          </cell>
          <cell r="P6697">
            <v>0</v>
          </cell>
          <cell r="Q6697">
            <v>0</v>
          </cell>
          <cell r="R6697">
            <v>0</v>
          </cell>
          <cell r="S6697">
            <v>0</v>
          </cell>
          <cell r="T6697">
            <v>0</v>
          </cell>
        </row>
        <row r="6698">
          <cell r="A6698">
            <v>16250117</v>
          </cell>
          <cell r="B6698" t="str">
            <v>16250117 BED PAYABLE F8FP EG-FP</v>
          </cell>
          <cell r="C6698">
            <v>0</v>
          </cell>
          <cell r="D6698">
            <v>0</v>
          </cell>
          <cell r="E6698">
            <v>0</v>
          </cell>
          <cell r="F6698">
            <v>0</v>
          </cell>
          <cell r="G6698">
            <v>0</v>
          </cell>
          <cell r="H6698">
            <v>0</v>
          </cell>
          <cell r="I6698">
            <v>0</v>
          </cell>
          <cell r="J6698">
            <v>0</v>
          </cell>
          <cell r="K6698">
            <v>0</v>
          </cell>
          <cell r="L6698">
            <v>0</v>
          </cell>
          <cell r="M6698">
            <v>0</v>
          </cell>
          <cell r="N6698">
            <v>0</v>
          </cell>
          <cell r="O6698">
            <v>0</v>
          </cell>
          <cell r="P6698">
            <v>0</v>
          </cell>
          <cell r="Q6698">
            <v>0</v>
          </cell>
          <cell r="R6698">
            <v>0</v>
          </cell>
          <cell r="S6698">
            <v>0</v>
          </cell>
          <cell r="T6698">
            <v>0</v>
          </cell>
        </row>
        <row r="6699">
          <cell r="A6699">
            <v>16250119</v>
          </cell>
          <cell r="B6699" t="str">
            <v>16250119 BED PAYABLE F035 EG-F4</v>
          </cell>
          <cell r="C6699">
            <v>0</v>
          </cell>
          <cell r="D6699">
            <v>0</v>
          </cell>
          <cell r="E6699">
            <v>0</v>
          </cell>
          <cell r="F6699">
            <v>0</v>
          </cell>
          <cell r="G6699">
            <v>0</v>
          </cell>
          <cell r="H6699">
            <v>0</v>
          </cell>
          <cell r="I6699">
            <v>0</v>
          </cell>
          <cell r="J6699">
            <v>0</v>
          </cell>
          <cell r="K6699">
            <v>0</v>
          </cell>
          <cell r="L6699">
            <v>0</v>
          </cell>
          <cell r="M6699">
            <v>0</v>
          </cell>
          <cell r="N6699">
            <v>0</v>
          </cell>
          <cell r="O6699">
            <v>0</v>
          </cell>
          <cell r="P6699">
            <v>0</v>
          </cell>
          <cell r="Q6699">
            <v>0</v>
          </cell>
          <cell r="R6699">
            <v>0</v>
          </cell>
          <cell r="S6699">
            <v>0</v>
          </cell>
          <cell r="T6699">
            <v>0</v>
          </cell>
        </row>
        <row r="6700">
          <cell r="A6700">
            <v>16250121</v>
          </cell>
          <cell r="B6700" t="str">
            <v>16250121 BED PAYABLE A040 EG-A5</v>
          </cell>
          <cell r="C6700">
            <v>-109</v>
          </cell>
          <cell r="D6700">
            <v>0</v>
          </cell>
          <cell r="E6700">
            <v>0</v>
          </cell>
          <cell r="F6700">
            <v>0</v>
          </cell>
          <cell r="G6700">
            <v>0</v>
          </cell>
          <cell r="H6700">
            <v>0</v>
          </cell>
          <cell r="I6700">
            <v>0</v>
          </cell>
          <cell r="J6700">
            <v>0</v>
          </cell>
          <cell r="K6700">
            <v>0</v>
          </cell>
          <cell r="L6700">
            <v>0</v>
          </cell>
          <cell r="M6700">
            <v>0</v>
          </cell>
          <cell r="N6700">
            <v>0</v>
          </cell>
          <cell r="O6700">
            <v>0</v>
          </cell>
          <cell r="P6700">
            <v>0</v>
          </cell>
          <cell r="Q6700">
            <v>0</v>
          </cell>
          <cell r="R6700">
            <v>0</v>
          </cell>
          <cell r="S6700">
            <v>0</v>
          </cell>
          <cell r="T6700">
            <v>-109</v>
          </cell>
        </row>
        <row r="6701">
          <cell r="A6701">
            <v>16250122</v>
          </cell>
          <cell r="B6701" t="str">
            <v>16250122 BED PAYABLE F040 EG-A6</v>
          </cell>
          <cell r="C6701">
            <v>0</v>
          </cell>
          <cell r="D6701">
            <v>0</v>
          </cell>
          <cell r="E6701">
            <v>0</v>
          </cell>
          <cell r="F6701">
            <v>0</v>
          </cell>
          <cell r="G6701">
            <v>0</v>
          </cell>
          <cell r="H6701">
            <v>0</v>
          </cell>
          <cell r="I6701">
            <v>0</v>
          </cell>
          <cell r="J6701">
            <v>0</v>
          </cell>
          <cell r="K6701">
            <v>0</v>
          </cell>
          <cell r="L6701">
            <v>0</v>
          </cell>
          <cell r="M6701">
            <v>0</v>
          </cell>
          <cell r="N6701">
            <v>0</v>
          </cell>
          <cell r="O6701">
            <v>0</v>
          </cell>
          <cell r="P6701">
            <v>0</v>
          </cell>
          <cell r="Q6701">
            <v>0</v>
          </cell>
          <cell r="R6701">
            <v>0</v>
          </cell>
          <cell r="S6701">
            <v>0</v>
          </cell>
          <cell r="T6701">
            <v>0</v>
          </cell>
        </row>
        <row r="6702">
          <cell r="A6702">
            <v>16250123</v>
          </cell>
          <cell r="B6702" t="str">
            <v>16250123 BED PAYABLE SC01 EG-A7</v>
          </cell>
          <cell r="C6702">
            <v>0</v>
          </cell>
          <cell r="D6702">
            <v>0</v>
          </cell>
          <cell r="E6702">
            <v>0</v>
          </cell>
          <cell r="F6702">
            <v>0</v>
          </cell>
          <cell r="G6702">
            <v>0</v>
          </cell>
          <cell r="H6702">
            <v>0</v>
          </cell>
          <cell r="I6702">
            <v>0</v>
          </cell>
          <cell r="J6702">
            <v>0</v>
          </cell>
          <cell r="K6702">
            <v>0</v>
          </cell>
          <cell r="L6702">
            <v>0</v>
          </cell>
          <cell r="M6702">
            <v>0</v>
          </cell>
          <cell r="N6702">
            <v>0</v>
          </cell>
          <cell r="O6702">
            <v>0</v>
          </cell>
          <cell r="P6702">
            <v>0</v>
          </cell>
          <cell r="Q6702">
            <v>0</v>
          </cell>
          <cell r="R6702">
            <v>0</v>
          </cell>
          <cell r="S6702">
            <v>0</v>
          </cell>
          <cell r="T6702">
            <v>0</v>
          </cell>
        </row>
        <row r="6703">
          <cell r="A6703">
            <v>16250124</v>
          </cell>
          <cell r="B6703" t="str">
            <v>16250124 BED PAYABLE A041 EG-A8</v>
          </cell>
          <cell r="C6703">
            <v>19437.080000000002</v>
          </cell>
          <cell r="D6703">
            <v>0</v>
          </cell>
          <cell r="E6703">
            <v>0</v>
          </cell>
          <cell r="F6703">
            <v>0</v>
          </cell>
          <cell r="G6703">
            <v>0</v>
          </cell>
          <cell r="H6703">
            <v>0</v>
          </cell>
          <cell r="I6703">
            <v>0</v>
          </cell>
          <cell r="J6703">
            <v>0</v>
          </cell>
          <cell r="K6703">
            <v>0</v>
          </cell>
          <cell r="L6703">
            <v>0</v>
          </cell>
          <cell r="M6703">
            <v>0</v>
          </cell>
          <cell r="N6703">
            <v>0</v>
          </cell>
          <cell r="O6703">
            <v>0</v>
          </cell>
          <cell r="P6703">
            <v>0</v>
          </cell>
          <cell r="Q6703">
            <v>0</v>
          </cell>
          <cell r="R6703">
            <v>0</v>
          </cell>
          <cell r="S6703">
            <v>0</v>
          </cell>
          <cell r="T6703">
            <v>19437.080000000002</v>
          </cell>
        </row>
        <row r="6704">
          <cell r="A6704">
            <v>16250125</v>
          </cell>
          <cell r="B6704" t="str">
            <v>16250125 BED PAYABLE F041 EG-A9</v>
          </cell>
          <cell r="C6704">
            <v>0</v>
          </cell>
          <cell r="D6704">
            <v>0</v>
          </cell>
          <cell r="E6704">
            <v>0</v>
          </cell>
          <cell r="F6704">
            <v>0</v>
          </cell>
          <cell r="G6704">
            <v>0</v>
          </cell>
          <cell r="H6704">
            <v>0</v>
          </cell>
          <cell r="I6704">
            <v>0</v>
          </cell>
          <cell r="J6704">
            <v>0</v>
          </cell>
          <cell r="K6704">
            <v>0</v>
          </cell>
          <cell r="L6704">
            <v>0</v>
          </cell>
          <cell r="M6704">
            <v>0</v>
          </cell>
          <cell r="N6704">
            <v>0</v>
          </cell>
          <cell r="O6704">
            <v>0</v>
          </cell>
          <cell r="P6704">
            <v>0</v>
          </cell>
          <cell r="Q6704">
            <v>0</v>
          </cell>
          <cell r="R6704">
            <v>0</v>
          </cell>
          <cell r="S6704">
            <v>0</v>
          </cell>
          <cell r="T6704">
            <v>0</v>
          </cell>
        </row>
        <row r="6705">
          <cell r="A6705">
            <v>16251001</v>
          </cell>
          <cell r="B6705" t="str">
            <v>16251001 AED PAYABLE F002 EG-02</v>
          </cell>
          <cell r="C6705">
            <v>0</v>
          </cell>
          <cell r="D6705">
            <v>0</v>
          </cell>
          <cell r="E6705">
            <v>0</v>
          </cell>
          <cell r="F6705">
            <v>0</v>
          </cell>
          <cell r="G6705">
            <v>0</v>
          </cell>
          <cell r="H6705">
            <v>0</v>
          </cell>
          <cell r="I6705">
            <v>0</v>
          </cell>
          <cell r="J6705">
            <v>0</v>
          </cell>
          <cell r="K6705">
            <v>0</v>
          </cell>
          <cell r="L6705">
            <v>0</v>
          </cell>
          <cell r="M6705">
            <v>0</v>
          </cell>
          <cell r="N6705">
            <v>0</v>
          </cell>
          <cell r="O6705">
            <v>0</v>
          </cell>
          <cell r="P6705">
            <v>0</v>
          </cell>
          <cell r="Q6705">
            <v>0</v>
          </cell>
          <cell r="R6705">
            <v>0</v>
          </cell>
          <cell r="S6705">
            <v>0</v>
          </cell>
          <cell r="T6705">
            <v>0</v>
          </cell>
        </row>
        <row r="6706">
          <cell r="A6706">
            <v>16251002</v>
          </cell>
          <cell r="B6706" t="str">
            <v>16251002 AED PAYABLE F003 EG-03</v>
          </cell>
          <cell r="C6706">
            <v>0</v>
          </cell>
          <cell r="D6706">
            <v>0</v>
          </cell>
          <cell r="E6706">
            <v>0</v>
          </cell>
          <cell r="F6706">
            <v>0</v>
          </cell>
          <cell r="G6706">
            <v>0</v>
          </cell>
          <cell r="H6706">
            <v>0</v>
          </cell>
          <cell r="I6706">
            <v>0</v>
          </cell>
          <cell r="J6706">
            <v>0</v>
          </cell>
          <cell r="K6706">
            <v>0</v>
          </cell>
          <cell r="L6706">
            <v>0</v>
          </cell>
          <cell r="M6706">
            <v>0</v>
          </cell>
          <cell r="N6706">
            <v>0</v>
          </cell>
          <cell r="O6706">
            <v>0</v>
          </cell>
          <cell r="P6706">
            <v>0</v>
          </cell>
          <cell r="Q6706">
            <v>0</v>
          </cell>
          <cell r="R6706">
            <v>0</v>
          </cell>
          <cell r="S6706">
            <v>0</v>
          </cell>
          <cell r="T6706">
            <v>0</v>
          </cell>
        </row>
        <row r="6707">
          <cell r="A6707">
            <v>16251003</v>
          </cell>
          <cell r="B6707" t="str">
            <v>16251003 AED PAYABLE F016 EG-94</v>
          </cell>
          <cell r="C6707">
            <v>0</v>
          </cell>
          <cell r="D6707">
            <v>0</v>
          </cell>
          <cell r="E6707">
            <v>0</v>
          </cell>
          <cell r="F6707">
            <v>0</v>
          </cell>
          <cell r="G6707">
            <v>0</v>
          </cell>
          <cell r="H6707">
            <v>0</v>
          </cell>
          <cell r="I6707">
            <v>0</v>
          </cell>
          <cell r="J6707">
            <v>0</v>
          </cell>
          <cell r="K6707">
            <v>0</v>
          </cell>
          <cell r="L6707">
            <v>0</v>
          </cell>
          <cell r="M6707">
            <v>0</v>
          </cell>
          <cell r="N6707">
            <v>0</v>
          </cell>
          <cell r="O6707">
            <v>0</v>
          </cell>
          <cell r="P6707">
            <v>0</v>
          </cell>
          <cell r="Q6707">
            <v>0</v>
          </cell>
          <cell r="R6707">
            <v>0</v>
          </cell>
          <cell r="S6707">
            <v>0</v>
          </cell>
          <cell r="T6707">
            <v>0</v>
          </cell>
        </row>
        <row r="6708">
          <cell r="A6708">
            <v>16251004</v>
          </cell>
          <cell r="B6708" t="str">
            <v>16251004 AED PAYABLE F005 EG-95</v>
          </cell>
          <cell r="C6708">
            <v>0</v>
          </cell>
          <cell r="D6708">
            <v>0</v>
          </cell>
          <cell r="E6708">
            <v>0</v>
          </cell>
          <cell r="F6708">
            <v>0</v>
          </cell>
          <cell r="G6708">
            <v>0</v>
          </cell>
          <cell r="H6708">
            <v>0</v>
          </cell>
          <cell r="I6708">
            <v>0</v>
          </cell>
          <cell r="J6708">
            <v>0</v>
          </cell>
          <cell r="K6708">
            <v>0</v>
          </cell>
          <cell r="L6708">
            <v>0</v>
          </cell>
          <cell r="M6708">
            <v>0</v>
          </cell>
          <cell r="N6708">
            <v>0</v>
          </cell>
          <cell r="O6708">
            <v>0</v>
          </cell>
          <cell r="P6708">
            <v>0</v>
          </cell>
          <cell r="Q6708">
            <v>0</v>
          </cell>
          <cell r="R6708">
            <v>0</v>
          </cell>
          <cell r="S6708">
            <v>0</v>
          </cell>
          <cell r="T6708">
            <v>0</v>
          </cell>
        </row>
        <row r="6709">
          <cell r="A6709">
            <v>16251005</v>
          </cell>
          <cell r="B6709" t="str">
            <v>16251005 AED PAYABLE F007 EG-97</v>
          </cell>
          <cell r="C6709">
            <v>0</v>
          </cell>
          <cell r="D6709">
            <v>0</v>
          </cell>
          <cell r="E6709">
            <v>0</v>
          </cell>
          <cell r="F6709">
            <v>0</v>
          </cell>
          <cell r="G6709">
            <v>0</v>
          </cell>
          <cell r="H6709">
            <v>0</v>
          </cell>
          <cell r="I6709">
            <v>0</v>
          </cell>
          <cell r="J6709">
            <v>0</v>
          </cell>
          <cell r="K6709">
            <v>0</v>
          </cell>
          <cell r="L6709">
            <v>0</v>
          </cell>
          <cell r="M6709">
            <v>0</v>
          </cell>
          <cell r="N6709">
            <v>0</v>
          </cell>
          <cell r="O6709">
            <v>0</v>
          </cell>
          <cell r="P6709">
            <v>0</v>
          </cell>
          <cell r="Q6709">
            <v>0</v>
          </cell>
          <cell r="R6709">
            <v>0</v>
          </cell>
          <cell r="S6709">
            <v>0</v>
          </cell>
          <cell r="T6709">
            <v>0</v>
          </cell>
        </row>
        <row r="6710">
          <cell r="A6710">
            <v>16251006</v>
          </cell>
          <cell r="B6710" t="str">
            <v>16251006 AED PAYABLE F015 EG-04</v>
          </cell>
          <cell r="C6710">
            <v>0</v>
          </cell>
          <cell r="D6710">
            <v>0</v>
          </cell>
          <cell r="E6710">
            <v>0</v>
          </cell>
          <cell r="F6710">
            <v>0</v>
          </cell>
          <cell r="G6710">
            <v>0</v>
          </cell>
          <cell r="H6710">
            <v>0</v>
          </cell>
          <cell r="I6710">
            <v>0</v>
          </cell>
          <cell r="J6710">
            <v>0</v>
          </cell>
          <cell r="K6710">
            <v>0</v>
          </cell>
          <cell r="L6710">
            <v>0</v>
          </cell>
          <cell r="M6710">
            <v>0</v>
          </cell>
          <cell r="N6710">
            <v>0</v>
          </cell>
          <cell r="O6710">
            <v>0</v>
          </cell>
          <cell r="P6710">
            <v>0</v>
          </cell>
          <cell r="Q6710">
            <v>0</v>
          </cell>
          <cell r="R6710">
            <v>0</v>
          </cell>
          <cell r="S6710">
            <v>0</v>
          </cell>
          <cell r="T6710">
            <v>0</v>
          </cell>
        </row>
        <row r="6711">
          <cell r="A6711">
            <v>16251007</v>
          </cell>
          <cell r="B6711" t="str">
            <v>16251007 AED PAYABLE F010 EG-10</v>
          </cell>
          <cell r="C6711">
            <v>0</v>
          </cell>
          <cell r="D6711">
            <v>0</v>
          </cell>
          <cell r="E6711">
            <v>0</v>
          </cell>
          <cell r="F6711">
            <v>0</v>
          </cell>
          <cell r="G6711">
            <v>0</v>
          </cell>
          <cell r="H6711">
            <v>0</v>
          </cell>
          <cell r="I6711">
            <v>0</v>
          </cell>
          <cell r="J6711">
            <v>0</v>
          </cell>
          <cell r="K6711">
            <v>0</v>
          </cell>
          <cell r="L6711">
            <v>0</v>
          </cell>
          <cell r="M6711">
            <v>0</v>
          </cell>
          <cell r="N6711">
            <v>0</v>
          </cell>
          <cell r="O6711">
            <v>0</v>
          </cell>
          <cell r="P6711">
            <v>0</v>
          </cell>
          <cell r="Q6711">
            <v>0</v>
          </cell>
          <cell r="R6711">
            <v>0</v>
          </cell>
          <cell r="S6711">
            <v>0</v>
          </cell>
          <cell r="T6711">
            <v>0</v>
          </cell>
        </row>
        <row r="6712">
          <cell r="A6712">
            <v>16251008</v>
          </cell>
          <cell r="B6712" t="str">
            <v>16251008 AED PAYABLE F014 EG-93</v>
          </cell>
          <cell r="C6712">
            <v>0</v>
          </cell>
          <cell r="D6712">
            <v>0</v>
          </cell>
          <cell r="E6712">
            <v>0</v>
          </cell>
          <cell r="F6712">
            <v>0</v>
          </cell>
          <cell r="G6712">
            <v>0</v>
          </cell>
          <cell r="H6712">
            <v>0</v>
          </cell>
          <cell r="I6712">
            <v>0</v>
          </cell>
          <cell r="J6712">
            <v>0</v>
          </cell>
          <cell r="K6712">
            <v>0</v>
          </cell>
          <cell r="L6712">
            <v>0</v>
          </cell>
          <cell r="M6712">
            <v>0</v>
          </cell>
          <cell r="N6712">
            <v>0</v>
          </cell>
          <cell r="O6712">
            <v>0</v>
          </cell>
          <cell r="P6712">
            <v>0</v>
          </cell>
          <cell r="Q6712">
            <v>0</v>
          </cell>
          <cell r="R6712">
            <v>0</v>
          </cell>
          <cell r="S6712">
            <v>0</v>
          </cell>
          <cell r="T6712">
            <v>0</v>
          </cell>
        </row>
        <row r="6713">
          <cell r="A6713">
            <v>16251009</v>
          </cell>
          <cell r="B6713" t="str">
            <v>16251009 AED PAYABLE F008 EG-98</v>
          </cell>
          <cell r="C6713">
            <v>0</v>
          </cell>
          <cell r="D6713">
            <v>0</v>
          </cell>
          <cell r="E6713">
            <v>0</v>
          </cell>
          <cell r="F6713">
            <v>0</v>
          </cell>
          <cell r="G6713">
            <v>0</v>
          </cell>
          <cell r="H6713">
            <v>0</v>
          </cell>
          <cell r="I6713">
            <v>0</v>
          </cell>
          <cell r="J6713">
            <v>0</v>
          </cell>
          <cell r="K6713">
            <v>0</v>
          </cell>
          <cell r="L6713">
            <v>0</v>
          </cell>
          <cell r="M6713">
            <v>0</v>
          </cell>
          <cell r="N6713">
            <v>0</v>
          </cell>
          <cell r="O6713">
            <v>0</v>
          </cell>
          <cell r="P6713">
            <v>0</v>
          </cell>
          <cell r="Q6713">
            <v>0</v>
          </cell>
          <cell r="R6713">
            <v>0</v>
          </cell>
          <cell r="S6713">
            <v>0</v>
          </cell>
          <cell r="T6713">
            <v>0</v>
          </cell>
        </row>
        <row r="6714">
          <cell r="A6714">
            <v>16251010</v>
          </cell>
          <cell r="B6714" t="str">
            <v>16251010 AED PAYABLE F009 EG-99</v>
          </cell>
          <cell r="C6714">
            <v>0</v>
          </cell>
          <cell r="D6714">
            <v>0</v>
          </cell>
          <cell r="E6714">
            <v>0</v>
          </cell>
          <cell r="F6714">
            <v>0</v>
          </cell>
          <cell r="G6714">
            <v>0</v>
          </cell>
          <cell r="H6714">
            <v>0</v>
          </cell>
          <cell r="I6714">
            <v>0</v>
          </cell>
          <cell r="J6714">
            <v>0</v>
          </cell>
          <cell r="K6714">
            <v>0</v>
          </cell>
          <cell r="L6714">
            <v>0</v>
          </cell>
          <cell r="M6714">
            <v>0</v>
          </cell>
          <cell r="N6714">
            <v>0</v>
          </cell>
          <cell r="O6714">
            <v>0</v>
          </cell>
          <cell r="P6714">
            <v>0</v>
          </cell>
          <cell r="Q6714">
            <v>0</v>
          </cell>
          <cell r="R6714">
            <v>0</v>
          </cell>
          <cell r="S6714">
            <v>0</v>
          </cell>
          <cell r="T6714">
            <v>0</v>
          </cell>
        </row>
        <row r="6715">
          <cell r="A6715">
            <v>16251011</v>
          </cell>
          <cell r="B6715" t="str">
            <v>16251011 AED PAYABLE FS01 EG-26</v>
          </cell>
          <cell r="C6715">
            <v>0</v>
          </cell>
          <cell r="D6715">
            <v>0</v>
          </cell>
          <cell r="E6715">
            <v>0</v>
          </cell>
          <cell r="F6715">
            <v>0</v>
          </cell>
          <cell r="G6715">
            <v>0</v>
          </cell>
          <cell r="H6715">
            <v>0</v>
          </cell>
          <cell r="I6715">
            <v>0</v>
          </cell>
          <cell r="J6715">
            <v>0</v>
          </cell>
          <cell r="K6715">
            <v>0</v>
          </cell>
          <cell r="L6715">
            <v>0</v>
          </cell>
          <cell r="M6715">
            <v>0</v>
          </cell>
          <cell r="N6715">
            <v>0</v>
          </cell>
          <cell r="O6715">
            <v>0</v>
          </cell>
          <cell r="P6715">
            <v>0</v>
          </cell>
          <cell r="Q6715">
            <v>0</v>
          </cell>
          <cell r="R6715">
            <v>0</v>
          </cell>
          <cell r="S6715">
            <v>0</v>
          </cell>
          <cell r="T6715">
            <v>0</v>
          </cell>
        </row>
        <row r="6716">
          <cell r="A6716">
            <v>16251012</v>
          </cell>
          <cell r="B6716" t="str">
            <v>16251012 AED PAYABLE FS02 EG-27</v>
          </cell>
          <cell r="C6716">
            <v>0</v>
          </cell>
          <cell r="D6716">
            <v>0</v>
          </cell>
          <cell r="E6716">
            <v>0</v>
          </cell>
          <cell r="F6716">
            <v>0</v>
          </cell>
          <cell r="G6716">
            <v>0</v>
          </cell>
          <cell r="H6716">
            <v>0</v>
          </cell>
          <cell r="I6716">
            <v>0</v>
          </cell>
          <cell r="J6716">
            <v>0</v>
          </cell>
          <cell r="K6716">
            <v>0</v>
          </cell>
          <cell r="L6716">
            <v>0</v>
          </cell>
          <cell r="M6716">
            <v>0</v>
          </cell>
          <cell r="N6716">
            <v>0</v>
          </cell>
          <cell r="O6716">
            <v>0</v>
          </cell>
          <cell r="P6716">
            <v>0</v>
          </cell>
          <cell r="Q6716">
            <v>0</v>
          </cell>
          <cell r="R6716">
            <v>0</v>
          </cell>
          <cell r="S6716">
            <v>0</v>
          </cell>
          <cell r="T6716">
            <v>0</v>
          </cell>
        </row>
        <row r="6717">
          <cell r="A6717">
            <v>16251013</v>
          </cell>
          <cell r="B6717" t="str">
            <v>16251013 AED PAYABLE FS03 EG-28</v>
          </cell>
          <cell r="C6717">
            <v>0</v>
          </cell>
          <cell r="D6717">
            <v>0</v>
          </cell>
          <cell r="E6717">
            <v>0</v>
          </cell>
          <cell r="F6717">
            <v>0</v>
          </cell>
          <cell r="G6717">
            <v>0</v>
          </cell>
          <cell r="H6717">
            <v>0</v>
          </cell>
          <cell r="I6717">
            <v>0</v>
          </cell>
          <cell r="J6717">
            <v>0</v>
          </cell>
          <cell r="K6717">
            <v>0</v>
          </cell>
          <cell r="L6717">
            <v>0</v>
          </cell>
          <cell r="M6717">
            <v>0</v>
          </cell>
          <cell r="N6717">
            <v>0</v>
          </cell>
          <cell r="O6717">
            <v>0</v>
          </cell>
          <cell r="P6717">
            <v>0</v>
          </cell>
          <cell r="Q6717">
            <v>0</v>
          </cell>
          <cell r="R6717">
            <v>0</v>
          </cell>
          <cell r="S6717">
            <v>0</v>
          </cell>
          <cell r="T6717">
            <v>0</v>
          </cell>
        </row>
        <row r="6718">
          <cell r="A6718">
            <v>16251014</v>
          </cell>
          <cell r="B6718" t="str">
            <v>16251014 AED PAYABLE FS04 EG-29</v>
          </cell>
          <cell r="C6718">
            <v>0</v>
          </cell>
          <cell r="D6718">
            <v>0</v>
          </cell>
          <cell r="E6718">
            <v>0</v>
          </cell>
          <cell r="F6718">
            <v>0</v>
          </cell>
          <cell r="G6718">
            <v>0</v>
          </cell>
          <cell r="H6718">
            <v>0</v>
          </cell>
          <cell r="I6718">
            <v>0</v>
          </cell>
          <cell r="J6718">
            <v>0</v>
          </cell>
          <cell r="K6718">
            <v>0</v>
          </cell>
          <cell r="L6718">
            <v>0</v>
          </cell>
          <cell r="M6718">
            <v>0</v>
          </cell>
          <cell r="N6718">
            <v>0</v>
          </cell>
          <cell r="O6718">
            <v>0</v>
          </cell>
          <cell r="P6718">
            <v>0</v>
          </cell>
          <cell r="Q6718">
            <v>0</v>
          </cell>
          <cell r="R6718">
            <v>0</v>
          </cell>
          <cell r="S6718">
            <v>0</v>
          </cell>
          <cell r="T6718">
            <v>0</v>
          </cell>
        </row>
        <row r="6719">
          <cell r="A6719">
            <v>16251015</v>
          </cell>
          <cell r="B6719" t="str">
            <v>16251015 AED PAYABLE A011 EG-11</v>
          </cell>
          <cell r="C6719">
            <v>0</v>
          </cell>
          <cell r="D6719">
            <v>0</v>
          </cell>
          <cell r="E6719">
            <v>0</v>
          </cell>
          <cell r="F6719">
            <v>0</v>
          </cell>
          <cell r="G6719">
            <v>0</v>
          </cell>
          <cell r="H6719">
            <v>0</v>
          </cell>
          <cell r="I6719">
            <v>0</v>
          </cell>
          <cell r="J6719">
            <v>0</v>
          </cell>
          <cell r="K6719">
            <v>0</v>
          </cell>
          <cell r="L6719">
            <v>0</v>
          </cell>
          <cell r="M6719">
            <v>0</v>
          </cell>
          <cell r="N6719">
            <v>0</v>
          </cell>
          <cell r="O6719">
            <v>0</v>
          </cell>
          <cell r="P6719">
            <v>0</v>
          </cell>
          <cell r="Q6719">
            <v>0</v>
          </cell>
          <cell r="R6719">
            <v>0</v>
          </cell>
          <cell r="S6719">
            <v>0</v>
          </cell>
          <cell r="T6719">
            <v>0</v>
          </cell>
        </row>
        <row r="6720">
          <cell r="A6720">
            <v>16251016</v>
          </cell>
          <cell r="B6720" t="str">
            <v>16251016 AED PAYABLE A012 EG-11</v>
          </cell>
          <cell r="C6720">
            <v>0</v>
          </cell>
          <cell r="D6720">
            <v>0</v>
          </cell>
          <cell r="E6720">
            <v>0</v>
          </cell>
          <cell r="F6720">
            <v>0</v>
          </cell>
          <cell r="G6720">
            <v>0</v>
          </cell>
          <cell r="H6720">
            <v>0</v>
          </cell>
          <cell r="I6720">
            <v>0</v>
          </cell>
          <cell r="J6720">
            <v>0</v>
          </cell>
          <cell r="K6720">
            <v>0</v>
          </cell>
          <cell r="L6720">
            <v>0</v>
          </cell>
          <cell r="M6720">
            <v>0</v>
          </cell>
          <cell r="N6720">
            <v>0</v>
          </cell>
          <cell r="O6720">
            <v>0</v>
          </cell>
          <cell r="P6720">
            <v>0</v>
          </cell>
          <cell r="Q6720">
            <v>0</v>
          </cell>
          <cell r="R6720">
            <v>0</v>
          </cell>
          <cell r="S6720">
            <v>0</v>
          </cell>
          <cell r="T6720">
            <v>0</v>
          </cell>
        </row>
        <row r="6721">
          <cell r="A6721">
            <v>16251017</v>
          </cell>
          <cell r="B6721" t="str">
            <v>16251017 AED PAYABLE A013 EG-11</v>
          </cell>
          <cell r="C6721">
            <v>0</v>
          </cell>
          <cell r="D6721">
            <v>0</v>
          </cell>
          <cell r="E6721">
            <v>0</v>
          </cell>
          <cell r="F6721">
            <v>0</v>
          </cell>
          <cell r="G6721">
            <v>0</v>
          </cell>
          <cell r="H6721">
            <v>0</v>
          </cell>
          <cell r="I6721">
            <v>0</v>
          </cell>
          <cell r="J6721">
            <v>0</v>
          </cell>
          <cell r="K6721">
            <v>0</v>
          </cell>
          <cell r="L6721">
            <v>0</v>
          </cell>
          <cell r="M6721">
            <v>0</v>
          </cell>
          <cell r="N6721">
            <v>0</v>
          </cell>
          <cell r="O6721">
            <v>0</v>
          </cell>
          <cell r="P6721">
            <v>0</v>
          </cell>
          <cell r="Q6721">
            <v>0</v>
          </cell>
          <cell r="R6721">
            <v>0</v>
          </cell>
          <cell r="S6721">
            <v>0</v>
          </cell>
          <cell r="T6721">
            <v>0</v>
          </cell>
        </row>
        <row r="6722">
          <cell r="A6722">
            <v>16251018</v>
          </cell>
          <cell r="B6722" t="str">
            <v>16251018 AED PAYABLE A002 EG-12</v>
          </cell>
          <cell r="C6722">
            <v>0</v>
          </cell>
          <cell r="D6722">
            <v>0</v>
          </cell>
          <cell r="E6722">
            <v>0</v>
          </cell>
          <cell r="F6722">
            <v>0</v>
          </cell>
          <cell r="G6722">
            <v>0</v>
          </cell>
          <cell r="H6722">
            <v>0</v>
          </cell>
          <cell r="I6722">
            <v>0</v>
          </cell>
          <cell r="J6722">
            <v>0</v>
          </cell>
          <cell r="K6722">
            <v>0</v>
          </cell>
          <cell r="L6722">
            <v>0</v>
          </cell>
          <cell r="M6722">
            <v>0</v>
          </cell>
          <cell r="N6722">
            <v>0</v>
          </cell>
          <cell r="O6722">
            <v>0</v>
          </cell>
          <cell r="P6722">
            <v>0</v>
          </cell>
          <cell r="Q6722">
            <v>0</v>
          </cell>
          <cell r="R6722">
            <v>0</v>
          </cell>
          <cell r="S6722">
            <v>0</v>
          </cell>
          <cell r="T6722">
            <v>0</v>
          </cell>
        </row>
        <row r="6723">
          <cell r="A6723">
            <v>16251019</v>
          </cell>
          <cell r="B6723" t="str">
            <v>16251019 AED PAYABLE A003 EG-13</v>
          </cell>
          <cell r="C6723">
            <v>0</v>
          </cell>
          <cell r="D6723">
            <v>0</v>
          </cell>
          <cell r="E6723">
            <v>0</v>
          </cell>
          <cell r="F6723">
            <v>0</v>
          </cell>
          <cell r="G6723">
            <v>0</v>
          </cell>
          <cell r="H6723">
            <v>0</v>
          </cell>
          <cell r="I6723">
            <v>0</v>
          </cell>
          <cell r="J6723">
            <v>0</v>
          </cell>
          <cell r="K6723">
            <v>0</v>
          </cell>
          <cell r="L6723">
            <v>0</v>
          </cell>
          <cell r="M6723">
            <v>0</v>
          </cell>
          <cell r="N6723">
            <v>0</v>
          </cell>
          <cell r="O6723">
            <v>0</v>
          </cell>
          <cell r="P6723">
            <v>0</v>
          </cell>
          <cell r="Q6723">
            <v>0</v>
          </cell>
          <cell r="R6723">
            <v>0</v>
          </cell>
          <cell r="S6723">
            <v>0</v>
          </cell>
          <cell r="T6723">
            <v>0</v>
          </cell>
        </row>
        <row r="6724">
          <cell r="A6724">
            <v>16251020</v>
          </cell>
          <cell r="B6724" t="str">
            <v>16251020 AED PAYABLE A004 EG-14</v>
          </cell>
          <cell r="C6724">
            <v>0</v>
          </cell>
          <cell r="D6724">
            <v>0</v>
          </cell>
          <cell r="E6724">
            <v>0</v>
          </cell>
          <cell r="F6724">
            <v>0</v>
          </cell>
          <cell r="G6724">
            <v>0</v>
          </cell>
          <cell r="H6724">
            <v>0</v>
          </cell>
          <cell r="I6724">
            <v>0</v>
          </cell>
          <cell r="J6724">
            <v>0</v>
          </cell>
          <cell r="K6724">
            <v>0</v>
          </cell>
          <cell r="L6724">
            <v>0</v>
          </cell>
          <cell r="M6724">
            <v>0</v>
          </cell>
          <cell r="N6724">
            <v>0</v>
          </cell>
          <cell r="O6724">
            <v>0</v>
          </cell>
          <cell r="P6724">
            <v>0</v>
          </cell>
          <cell r="Q6724">
            <v>0</v>
          </cell>
          <cell r="R6724">
            <v>0</v>
          </cell>
          <cell r="S6724">
            <v>0</v>
          </cell>
          <cell r="T6724">
            <v>0</v>
          </cell>
        </row>
        <row r="6725">
          <cell r="A6725">
            <v>16251021</v>
          </cell>
          <cell r="B6725" t="str">
            <v>16251021 AED PAYABLE A005 EG-15</v>
          </cell>
          <cell r="C6725">
            <v>0</v>
          </cell>
          <cell r="D6725">
            <v>0</v>
          </cell>
          <cell r="E6725">
            <v>0</v>
          </cell>
          <cell r="F6725">
            <v>0</v>
          </cell>
          <cell r="G6725">
            <v>0</v>
          </cell>
          <cell r="H6725">
            <v>0</v>
          </cell>
          <cell r="I6725">
            <v>0</v>
          </cell>
          <cell r="J6725">
            <v>0</v>
          </cell>
          <cell r="K6725">
            <v>0</v>
          </cell>
          <cell r="L6725">
            <v>0</v>
          </cell>
          <cell r="M6725">
            <v>0</v>
          </cell>
          <cell r="N6725">
            <v>0</v>
          </cell>
          <cell r="O6725">
            <v>0</v>
          </cell>
          <cell r="P6725">
            <v>0</v>
          </cell>
          <cell r="Q6725">
            <v>0</v>
          </cell>
          <cell r="R6725">
            <v>0</v>
          </cell>
          <cell r="S6725">
            <v>0</v>
          </cell>
          <cell r="T6725">
            <v>0</v>
          </cell>
        </row>
        <row r="6726">
          <cell r="A6726">
            <v>16251022</v>
          </cell>
          <cell r="B6726" t="str">
            <v>16251022 AED PAYABLE A006 EG-16</v>
          </cell>
          <cell r="C6726">
            <v>0</v>
          </cell>
          <cell r="D6726">
            <v>0</v>
          </cell>
          <cell r="E6726">
            <v>0</v>
          </cell>
          <cell r="F6726">
            <v>0</v>
          </cell>
          <cell r="G6726">
            <v>0</v>
          </cell>
          <cell r="H6726">
            <v>0</v>
          </cell>
          <cell r="I6726">
            <v>0</v>
          </cell>
          <cell r="J6726">
            <v>0</v>
          </cell>
          <cell r="K6726">
            <v>0</v>
          </cell>
          <cell r="L6726">
            <v>0</v>
          </cell>
          <cell r="M6726">
            <v>0</v>
          </cell>
          <cell r="N6726">
            <v>0</v>
          </cell>
          <cell r="O6726">
            <v>0</v>
          </cell>
          <cell r="P6726">
            <v>0</v>
          </cell>
          <cell r="Q6726">
            <v>0</v>
          </cell>
          <cell r="R6726">
            <v>0</v>
          </cell>
          <cell r="S6726">
            <v>0</v>
          </cell>
          <cell r="T6726">
            <v>0</v>
          </cell>
        </row>
        <row r="6727">
          <cell r="A6727">
            <v>16251023</v>
          </cell>
          <cell r="B6727" t="str">
            <v>16251023 AED PAYABLE A015 EG-18</v>
          </cell>
          <cell r="C6727">
            <v>0</v>
          </cell>
          <cell r="D6727">
            <v>0</v>
          </cell>
          <cell r="E6727">
            <v>0</v>
          </cell>
          <cell r="F6727">
            <v>0</v>
          </cell>
          <cell r="G6727">
            <v>0</v>
          </cell>
          <cell r="H6727">
            <v>0</v>
          </cell>
          <cell r="I6727">
            <v>0</v>
          </cell>
          <cell r="J6727">
            <v>0</v>
          </cell>
          <cell r="K6727">
            <v>0</v>
          </cell>
          <cell r="L6727">
            <v>0</v>
          </cell>
          <cell r="M6727">
            <v>0</v>
          </cell>
          <cell r="N6727">
            <v>0</v>
          </cell>
          <cell r="O6727">
            <v>0</v>
          </cell>
          <cell r="P6727">
            <v>0</v>
          </cell>
          <cell r="Q6727">
            <v>0</v>
          </cell>
          <cell r="R6727">
            <v>0</v>
          </cell>
          <cell r="S6727">
            <v>0</v>
          </cell>
          <cell r="T6727">
            <v>0</v>
          </cell>
        </row>
        <row r="6728">
          <cell r="A6728">
            <v>16251024</v>
          </cell>
          <cell r="B6728" t="str">
            <v>16251024 AED PAYABLE A018 EG-19</v>
          </cell>
          <cell r="C6728">
            <v>0</v>
          </cell>
          <cell r="D6728">
            <v>0</v>
          </cell>
          <cell r="E6728">
            <v>0</v>
          </cell>
          <cell r="F6728">
            <v>0</v>
          </cell>
          <cell r="G6728">
            <v>0</v>
          </cell>
          <cell r="H6728">
            <v>0</v>
          </cell>
          <cell r="I6728">
            <v>0</v>
          </cell>
          <cell r="J6728">
            <v>0</v>
          </cell>
          <cell r="K6728">
            <v>0</v>
          </cell>
          <cell r="L6728">
            <v>0</v>
          </cell>
          <cell r="M6728">
            <v>0</v>
          </cell>
          <cell r="N6728">
            <v>0</v>
          </cell>
          <cell r="O6728">
            <v>0</v>
          </cell>
          <cell r="P6728">
            <v>0</v>
          </cell>
          <cell r="Q6728">
            <v>0</v>
          </cell>
          <cell r="R6728">
            <v>0</v>
          </cell>
          <cell r="S6728">
            <v>0</v>
          </cell>
          <cell r="T6728">
            <v>0</v>
          </cell>
        </row>
        <row r="6729">
          <cell r="A6729">
            <v>16251025</v>
          </cell>
          <cell r="B6729" t="str">
            <v>16251025 AED PAYABLE MD05 EG-45</v>
          </cell>
          <cell r="C6729">
            <v>0</v>
          </cell>
          <cell r="D6729">
            <v>0</v>
          </cell>
          <cell r="E6729">
            <v>0</v>
          </cell>
          <cell r="F6729">
            <v>0</v>
          </cell>
          <cell r="G6729">
            <v>0</v>
          </cell>
          <cell r="H6729">
            <v>0</v>
          </cell>
          <cell r="I6729">
            <v>0</v>
          </cell>
          <cell r="J6729">
            <v>0</v>
          </cell>
          <cell r="K6729">
            <v>0</v>
          </cell>
          <cell r="L6729">
            <v>0</v>
          </cell>
          <cell r="M6729">
            <v>0</v>
          </cell>
          <cell r="N6729">
            <v>0</v>
          </cell>
          <cell r="O6729">
            <v>0</v>
          </cell>
          <cell r="P6729">
            <v>0</v>
          </cell>
          <cell r="Q6729">
            <v>0</v>
          </cell>
          <cell r="R6729">
            <v>0</v>
          </cell>
          <cell r="S6729">
            <v>0</v>
          </cell>
          <cell r="T6729">
            <v>0</v>
          </cell>
        </row>
        <row r="6730">
          <cell r="A6730">
            <v>16251026</v>
          </cell>
          <cell r="B6730" t="str">
            <v>16251026 AED PAYABLE A010 EG-56</v>
          </cell>
          <cell r="C6730">
            <v>0</v>
          </cell>
          <cell r="D6730">
            <v>0</v>
          </cell>
          <cell r="E6730">
            <v>0</v>
          </cell>
          <cell r="F6730">
            <v>0</v>
          </cell>
          <cell r="G6730">
            <v>0</v>
          </cell>
          <cell r="H6730">
            <v>0</v>
          </cell>
          <cell r="I6730">
            <v>0</v>
          </cell>
          <cell r="J6730">
            <v>0</v>
          </cell>
          <cell r="K6730">
            <v>0</v>
          </cell>
          <cell r="L6730">
            <v>0</v>
          </cell>
          <cell r="M6730">
            <v>0</v>
          </cell>
          <cell r="N6730">
            <v>0</v>
          </cell>
          <cell r="O6730">
            <v>0</v>
          </cell>
          <cell r="P6730">
            <v>0</v>
          </cell>
          <cell r="Q6730">
            <v>0</v>
          </cell>
          <cell r="R6730">
            <v>0</v>
          </cell>
          <cell r="S6730">
            <v>0</v>
          </cell>
          <cell r="T6730">
            <v>0</v>
          </cell>
        </row>
        <row r="6731">
          <cell r="A6731">
            <v>16251027</v>
          </cell>
          <cell r="B6731" t="str">
            <v>16251027 AED PAYABLE A008 EG-60</v>
          </cell>
          <cell r="C6731">
            <v>0</v>
          </cell>
          <cell r="D6731">
            <v>0</v>
          </cell>
          <cell r="E6731">
            <v>0</v>
          </cell>
          <cell r="F6731">
            <v>0</v>
          </cell>
          <cell r="G6731">
            <v>0</v>
          </cell>
          <cell r="H6731">
            <v>0</v>
          </cell>
          <cell r="I6731">
            <v>0</v>
          </cell>
          <cell r="J6731">
            <v>0</v>
          </cell>
          <cell r="K6731">
            <v>0</v>
          </cell>
          <cell r="L6731">
            <v>0</v>
          </cell>
          <cell r="M6731">
            <v>0</v>
          </cell>
          <cell r="N6731">
            <v>0</v>
          </cell>
          <cell r="O6731">
            <v>0</v>
          </cell>
          <cell r="P6731">
            <v>0</v>
          </cell>
          <cell r="Q6731">
            <v>0</v>
          </cell>
          <cell r="R6731">
            <v>0</v>
          </cell>
          <cell r="S6731">
            <v>0</v>
          </cell>
          <cell r="T6731">
            <v>0</v>
          </cell>
        </row>
        <row r="6732">
          <cell r="A6732">
            <v>16251028</v>
          </cell>
          <cell r="B6732" t="str">
            <v>16251028 AED PAYABLE A009 EG-61</v>
          </cell>
          <cell r="C6732">
            <v>0</v>
          </cell>
          <cell r="D6732">
            <v>0</v>
          </cell>
          <cell r="E6732">
            <v>0</v>
          </cell>
          <cell r="F6732">
            <v>0</v>
          </cell>
          <cell r="G6732">
            <v>0</v>
          </cell>
          <cell r="H6732">
            <v>0</v>
          </cell>
          <cell r="I6732">
            <v>0</v>
          </cell>
          <cell r="J6732">
            <v>0</v>
          </cell>
          <cell r="K6732">
            <v>0</v>
          </cell>
          <cell r="L6732">
            <v>0</v>
          </cell>
          <cell r="M6732">
            <v>0</v>
          </cell>
          <cell r="N6732">
            <v>0</v>
          </cell>
          <cell r="O6732">
            <v>0</v>
          </cell>
          <cell r="P6732">
            <v>0</v>
          </cell>
          <cell r="Q6732">
            <v>0</v>
          </cell>
          <cell r="R6732">
            <v>0</v>
          </cell>
          <cell r="S6732">
            <v>0</v>
          </cell>
          <cell r="T6732">
            <v>0</v>
          </cell>
        </row>
        <row r="6733">
          <cell r="A6733">
            <v>16251029</v>
          </cell>
          <cell r="B6733" t="str">
            <v>16251029 AED PAYABLE F001 EG-62</v>
          </cell>
          <cell r="C6733">
            <v>0</v>
          </cell>
          <cell r="D6733">
            <v>0</v>
          </cell>
          <cell r="E6733">
            <v>0</v>
          </cell>
          <cell r="F6733">
            <v>0</v>
          </cell>
          <cell r="G6733">
            <v>0</v>
          </cell>
          <cell r="H6733">
            <v>0</v>
          </cell>
          <cell r="I6733">
            <v>0</v>
          </cell>
          <cell r="J6733">
            <v>0</v>
          </cell>
          <cell r="K6733">
            <v>0</v>
          </cell>
          <cell r="L6733">
            <v>0</v>
          </cell>
          <cell r="M6733">
            <v>0</v>
          </cell>
          <cell r="N6733">
            <v>0</v>
          </cell>
          <cell r="O6733">
            <v>0</v>
          </cell>
          <cell r="P6733">
            <v>0</v>
          </cell>
          <cell r="Q6733">
            <v>0</v>
          </cell>
          <cell r="R6733">
            <v>0</v>
          </cell>
          <cell r="S6733">
            <v>0</v>
          </cell>
          <cell r="T6733">
            <v>0</v>
          </cell>
        </row>
        <row r="6734">
          <cell r="A6734">
            <v>16251030</v>
          </cell>
          <cell r="B6734" t="str">
            <v>16251030 AED PAYABLE SA01 EG-63</v>
          </cell>
          <cell r="C6734">
            <v>0</v>
          </cell>
          <cell r="D6734">
            <v>0</v>
          </cell>
          <cell r="E6734">
            <v>0</v>
          </cell>
          <cell r="F6734">
            <v>0</v>
          </cell>
          <cell r="G6734">
            <v>0</v>
          </cell>
          <cell r="H6734">
            <v>0</v>
          </cell>
          <cell r="I6734">
            <v>0</v>
          </cell>
          <cell r="J6734">
            <v>0</v>
          </cell>
          <cell r="K6734">
            <v>0</v>
          </cell>
          <cell r="L6734">
            <v>0</v>
          </cell>
          <cell r="M6734">
            <v>0</v>
          </cell>
          <cell r="N6734">
            <v>0</v>
          </cell>
          <cell r="O6734">
            <v>0</v>
          </cell>
          <cell r="P6734">
            <v>0</v>
          </cell>
          <cell r="Q6734">
            <v>0</v>
          </cell>
          <cell r="R6734">
            <v>0</v>
          </cell>
          <cell r="S6734">
            <v>0</v>
          </cell>
          <cell r="T6734">
            <v>0</v>
          </cell>
        </row>
        <row r="6735">
          <cell r="A6735">
            <v>16251031</v>
          </cell>
          <cell r="B6735" t="str">
            <v>16251031 AED PAYABLE SF01 EG-63</v>
          </cell>
          <cell r="C6735">
            <v>0</v>
          </cell>
          <cell r="D6735">
            <v>0</v>
          </cell>
          <cell r="E6735">
            <v>0</v>
          </cell>
          <cell r="F6735">
            <v>0</v>
          </cell>
          <cell r="G6735">
            <v>0</v>
          </cell>
          <cell r="H6735">
            <v>0</v>
          </cell>
          <cell r="I6735">
            <v>0</v>
          </cell>
          <cell r="J6735">
            <v>0</v>
          </cell>
          <cell r="K6735">
            <v>0</v>
          </cell>
          <cell r="L6735">
            <v>0</v>
          </cell>
          <cell r="M6735">
            <v>0</v>
          </cell>
          <cell r="N6735">
            <v>0</v>
          </cell>
          <cell r="O6735">
            <v>0</v>
          </cell>
          <cell r="P6735">
            <v>0</v>
          </cell>
          <cell r="Q6735">
            <v>0</v>
          </cell>
          <cell r="R6735">
            <v>0</v>
          </cell>
          <cell r="S6735">
            <v>0</v>
          </cell>
          <cell r="T6735">
            <v>0</v>
          </cell>
        </row>
        <row r="6736">
          <cell r="A6736">
            <v>16251032</v>
          </cell>
          <cell r="B6736" t="str">
            <v>16251032 AED PAYABLE SF02 EG-63</v>
          </cell>
          <cell r="C6736">
            <v>0</v>
          </cell>
          <cell r="D6736">
            <v>0</v>
          </cell>
          <cell r="E6736">
            <v>0</v>
          </cell>
          <cell r="F6736">
            <v>0</v>
          </cell>
          <cell r="G6736">
            <v>0</v>
          </cell>
          <cell r="H6736">
            <v>0</v>
          </cell>
          <cell r="I6736">
            <v>0</v>
          </cell>
          <cell r="J6736">
            <v>0</v>
          </cell>
          <cell r="K6736">
            <v>0</v>
          </cell>
          <cell r="L6736">
            <v>0</v>
          </cell>
          <cell r="M6736">
            <v>0</v>
          </cell>
          <cell r="N6736">
            <v>0</v>
          </cell>
          <cell r="O6736">
            <v>0</v>
          </cell>
          <cell r="P6736">
            <v>0</v>
          </cell>
          <cell r="Q6736">
            <v>0</v>
          </cell>
          <cell r="R6736">
            <v>0</v>
          </cell>
          <cell r="S6736">
            <v>0</v>
          </cell>
          <cell r="T6736">
            <v>0</v>
          </cell>
        </row>
        <row r="6737">
          <cell r="A6737">
            <v>16251033</v>
          </cell>
          <cell r="B6737" t="str">
            <v>16251033 AED PAYABLE SA02 EG-64</v>
          </cell>
          <cell r="C6737">
            <v>0</v>
          </cell>
          <cell r="D6737">
            <v>0</v>
          </cell>
          <cell r="E6737">
            <v>0</v>
          </cell>
          <cell r="F6737">
            <v>0</v>
          </cell>
          <cell r="G6737">
            <v>0</v>
          </cell>
          <cell r="H6737">
            <v>0</v>
          </cell>
          <cell r="I6737">
            <v>0</v>
          </cell>
          <cell r="J6737">
            <v>0</v>
          </cell>
          <cell r="K6737">
            <v>0</v>
          </cell>
          <cell r="L6737">
            <v>0</v>
          </cell>
          <cell r="M6737">
            <v>0</v>
          </cell>
          <cell r="N6737">
            <v>0</v>
          </cell>
          <cell r="O6737">
            <v>0</v>
          </cell>
          <cell r="P6737">
            <v>0</v>
          </cell>
          <cell r="Q6737">
            <v>0</v>
          </cell>
          <cell r="R6737">
            <v>0</v>
          </cell>
          <cell r="S6737">
            <v>0</v>
          </cell>
          <cell r="T6737">
            <v>0</v>
          </cell>
        </row>
        <row r="6738">
          <cell r="A6738">
            <v>16251034</v>
          </cell>
          <cell r="B6738" t="str">
            <v>16251034 AED PAYABLE SA03 EG-65</v>
          </cell>
          <cell r="C6738">
            <v>0</v>
          </cell>
          <cell r="D6738">
            <v>0</v>
          </cell>
          <cell r="E6738">
            <v>0</v>
          </cell>
          <cell r="F6738">
            <v>0</v>
          </cell>
          <cell r="G6738">
            <v>0</v>
          </cell>
          <cell r="H6738">
            <v>0</v>
          </cell>
          <cell r="I6738">
            <v>0</v>
          </cell>
          <cell r="J6738">
            <v>0</v>
          </cell>
          <cell r="K6738">
            <v>0</v>
          </cell>
          <cell r="L6738">
            <v>0</v>
          </cell>
          <cell r="M6738">
            <v>0</v>
          </cell>
          <cell r="N6738">
            <v>0</v>
          </cell>
          <cell r="O6738">
            <v>0</v>
          </cell>
          <cell r="P6738">
            <v>0</v>
          </cell>
          <cell r="Q6738">
            <v>0</v>
          </cell>
          <cell r="R6738">
            <v>0</v>
          </cell>
          <cell r="S6738">
            <v>0</v>
          </cell>
          <cell r="T6738">
            <v>0</v>
          </cell>
        </row>
        <row r="6739">
          <cell r="A6739">
            <v>16251035</v>
          </cell>
          <cell r="B6739" t="str">
            <v>16251035 AED PAYABLE A016 EG-71</v>
          </cell>
          <cell r="C6739">
            <v>0</v>
          </cell>
          <cell r="D6739">
            <v>0</v>
          </cell>
          <cell r="E6739">
            <v>0</v>
          </cell>
          <cell r="F6739">
            <v>0</v>
          </cell>
          <cell r="G6739">
            <v>0</v>
          </cell>
          <cell r="H6739">
            <v>0</v>
          </cell>
          <cell r="I6739">
            <v>0</v>
          </cell>
          <cell r="J6739">
            <v>0</v>
          </cell>
          <cell r="K6739">
            <v>0</v>
          </cell>
          <cell r="L6739">
            <v>0</v>
          </cell>
          <cell r="M6739">
            <v>0</v>
          </cell>
          <cell r="N6739">
            <v>0</v>
          </cell>
          <cell r="O6739">
            <v>0</v>
          </cell>
          <cell r="P6739">
            <v>0</v>
          </cell>
          <cell r="Q6739">
            <v>0</v>
          </cell>
          <cell r="R6739">
            <v>0</v>
          </cell>
          <cell r="S6739">
            <v>0</v>
          </cell>
          <cell r="T6739">
            <v>0</v>
          </cell>
        </row>
        <row r="6740">
          <cell r="A6740">
            <v>16251036</v>
          </cell>
          <cell r="B6740" t="str">
            <v>16251036 AED PAYABLE F013 EG-72</v>
          </cell>
          <cell r="C6740">
            <v>0</v>
          </cell>
          <cell r="D6740">
            <v>0</v>
          </cell>
          <cell r="E6740">
            <v>0</v>
          </cell>
          <cell r="F6740">
            <v>0</v>
          </cell>
          <cell r="G6740">
            <v>0</v>
          </cell>
          <cell r="H6740">
            <v>0</v>
          </cell>
          <cell r="I6740">
            <v>0</v>
          </cell>
          <cell r="J6740">
            <v>0</v>
          </cell>
          <cell r="K6740">
            <v>0</v>
          </cell>
          <cell r="L6740">
            <v>0</v>
          </cell>
          <cell r="M6740">
            <v>0</v>
          </cell>
          <cell r="N6740">
            <v>0</v>
          </cell>
          <cell r="O6740">
            <v>0</v>
          </cell>
          <cell r="P6740">
            <v>0</v>
          </cell>
          <cell r="Q6740">
            <v>0</v>
          </cell>
          <cell r="R6740">
            <v>0</v>
          </cell>
          <cell r="S6740">
            <v>0</v>
          </cell>
          <cell r="T6740">
            <v>0</v>
          </cell>
        </row>
        <row r="6741">
          <cell r="A6741">
            <v>16251037</v>
          </cell>
          <cell r="B6741" t="str">
            <v>16251037 AED PAYABLE SK01 EG-73</v>
          </cell>
          <cell r="C6741">
            <v>0</v>
          </cell>
          <cell r="D6741">
            <v>0</v>
          </cell>
          <cell r="E6741">
            <v>0</v>
          </cell>
          <cell r="F6741">
            <v>0</v>
          </cell>
          <cell r="G6741">
            <v>0</v>
          </cell>
          <cell r="H6741">
            <v>0</v>
          </cell>
          <cell r="I6741">
            <v>0</v>
          </cell>
          <cell r="J6741">
            <v>0</v>
          </cell>
          <cell r="K6741">
            <v>0</v>
          </cell>
          <cell r="L6741">
            <v>0</v>
          </cell>
          <cell r="M6741">
            <v>0</v>
          </cell>
          <cell r="N6741">
            <v>0</v>
          </cell>
          <cell r="O6741">
            <v>0</v>
          </cell>
          <cell r="P6741">
            <v>0</v>
          </cell>
          <cell r="Q6741">
            <v>0</v>
          </cell>
          <cell r="R6741">
            <v>0</v>
          </cell>
          <cell r="S6741">
            <v>0</v>
          </cell>
          <cell r="T6741">
            <v>0</v>
          </cell>
        </row>
        <row r="6742">
          <cell r="A6742">
            <v>16251039</v>
          </cell>
          <cell r="B6742" t="str">
            <v>16251039 AED PAYABLE A017 EG-81</v>
          </cell>
          <cell r="C6742">
            <v>0</v>
          </cell>
          <cell r="D6742">
            <v>0</v>
          </cell>
          <cell r="E6742">
            <v>0</v>
          </cell>
          <cell r="F6742">
            <v>0</v>
          </cell>
          <cell r="G6742">
            <v>0</v>
          </cell>
          <cell r="H6742">
            <v>0</v>
          </cell>
          <cell r="I6742">
            <v>0</v>
          </cell>
          <cell r="J6742">
            <v>0</v>
          </cell>
          <cell r="K6742">
            <v>0</v>
          </cell>
          <cell r="L6742">
            <v>0</v>
          </cell>
          <cell r="M6742">
            <v>0</v>
          </cell>
          <cell r="N6742">
            <v>0</v>
          </cell>
          <cell r="O6742">
            <v>0</v>
          </cell>
          <cell r="P6742">
            <v>0</v>
          </cell>
          <cell r="Q6742">
            <v>0</v>
          </cell>
          <cell r="R6742">
            <v>0</v>
          </cell>
          <cell r="S6742">
            <v>0</v>
          </cell>
          <cell r="T6742">
            <v>0</v>
          </cell>
        </row>
        <row r="6743">
          <cell r="A6743">
            <v>16251040</v>
          </cell>
          <cell r="B6743" t="str">
            <v>16251040 AED PAYABLE F017 EG-82</v>
          </cell>
          <cell r="C6743">
            <v>0</v>
          </cell>
          <cell r="D6743">
            <v>0</v>
          </cell>
          <cell r="E6743">
            <v>0</v>
          </cell>
          <cell r="F6743">
            <v>0</v>
          </cell>
          <cell r="G6743">
            <v>0</v>
          </cell>
          <cell r="H6743">
            <v>0</v>
          </cell>
          <cell r="I6743">
            <v>0</v>
          </cell>
          <cell r="J6743">
            <v>0</v>
          </cell>
          <cell r="K6743">
            <v>0</v>
          </cell>
          <cell r="L6743">
            <v>0</v>
          </cell>
          <cell r="M6743">
            <v>0</v>
          </cell>
          <cell r="N6743">
            <v>0</v>
          </cell>
          <cell r="O6743">
            <v>0</v>
          </cell>
          <cell r="P6743">
            <v>0</v>
          </cell>
          <cell r="Q6743">
            <v>0</v>
          </cell>
          <cell r="R6743">
            <v>0</v>
          </cell>
          <cell r="S6743">
            <v>0</v>
          </cell>
          <cell r="T6743">
            <v>0</v>
          </cell>
        </row>
        <row r="6744">
          <cell r="A6744">
            <v>16251041</v>
          </cell>
          <cell r="B6744" t="str">
            <v>16251041 AED PAYABLE SV01 EG-83</v>
          </cell>
          <cell r="C6744">
            <v>0</v>
          </cell>
          <cell r="D6744">
            <v>0</v>
          </cell>
          <cell r="E6744">
            <v>0</v>
          </cell>
          <cell r="F6744">
            <v>0</v>
          </cell>
          <cell r="G6744">
            <v>0</v>
          </cell>
          <cell r="H6744">
            <v>0</v>
          </cell>
          <cell r="I6744">
            <v>0</v>
          </cell>
          <cell r="J6744">
            <v>0</v>
          </cell>
          <cell r="K6744">
            <v>0</v>
          </cell>
          <cell r="L6744">
            <v>0</v>
          </cell>
          <cell r="M6744">
            <v>0</v>
          </cell>
          <cell r="N6744">
            <v>0</v>
          </cell>
          <cell r="O6744">
            <v>0</v>
          </cell>
          <cell r="P6744">
            <v>0</v>
          </cell>
          <cell r="Q6744">
            <v>0</v>
          </cell>
          <cell r="R6744">
            <v>0</v>
          </cell>
          <cell r="S6744">
            <v>0</v>
          </cell>
          <cell r="T6744">
            <v>0</v>
          </cell>
        </row>
        <row r="6745">
          <cell r="A6745">
            <v>16251061</v>
          </cell>
          <cell r="B6745" t="str">
            <v>16251061 AED PAYABLE AMRV EG-22</v>
          </cell>
          <cell r="C6745">
            <v>0</v>
          </cell>
          <cell r="D6745">
            <v>0</v>
          </cell>
          <cell r="E6745">
            <v>0</v>
          </cell>
          <cell r="F6745">
            <v>0</v>
          </cell>
          <cell r="G6745">
            <v>0</v>
          </cell>
          <cell r="H6745">
            <v>0</v>
          </cell>
          <cell r="I6745">
            <v>0</v>
          </cell>
          <cell r="J6745">
            <v>0</v>
          </cell>
          <cell r="K6745">
            <v>0</v>
          </cell>
          <cell r="L6745">
            <v>0</v>
          </cell>
          <cell r="M6745">
            <v>0</v>
          </cell>
          <cell r="N6745">
            <v>0</v>
          </cell>
          <cell r="O6745">
            <v>0</v>
          </cell>
          <cell r="P6745">
            <v>0</v>
          </cell>
          <cell r="Q6745">
            <v>0</v>
          </cell>
          <cell r="R6745">
            <v>0</v>
          </cell>
          <cell r="S6745">
            <v>0</v>
          </cell>
          <cell r="T6745">
            <v>0</v>
          </cell>
        </row>
        <row r="6746">
          <cell r="A6746">
            <v>16251062</v>
          </cell>
          <cell r="B6746" t="str">
            <v>16251062 AED PAYABLE FMRV EG-'22</v>
          </cell>
          <cell r="C6746">
            <v>0</v>
          </cell>
          <cell r="D6746">
            <v>0</v>
          </cell>
          <cell r="E6746">
            <v>0</v>
          </cell>
          <cell r="F6746">
            <v>0</v>
          </cell>
          <cell r="G6746">
            <v>0</v>
          </cell>
          <cell r="H6746">
            <v>0</v>
          </cell>
          <cell r="I6746">
            <v>0</v>
          </cell>
          <cell r="J6746">
            <v>0</v>
          </cell>
          <cell r="K6746">
            <v>0</v>
          </cell>
          <cell r="L6746">
            <v>0</v>
          </cell>
          <cell r="M6746">
            <v>0</v>
          </cell>
          <cell r="N6746">
            <v>0</v>
          </cell>
          <cell r="O6746">
            <v>0</v>
          </cell>
          <cell r="P6746">
            <v>0</v>
          </cell>
          <cell r="Q6746">
            <v>0</v>
          </cell>
          <cell r="R6746">
            <v>0</v>
          </cell>
          <cell r="S6746">
            <v>0</v>
          </cell>
          <cell r="T6746">
            <v>0</v>
          </cell>
        </row>
        <row r="6747">
          <cell r="A6747">
            <v>16251063</v>
          </cell>
          <cell r="B6747" t="str">
            <v>16251063 AED PAYABLE MRVA EG-23</v>
          </cell>
          <cell r="C6747">
            <v>0</v>
          </cell>
          <cell r="D6747">
            <v>0</v>
          </cell>
          <cell r="E6747">
            <v>0</v>
          </cell>
          <cell r="F6747">
            <v>0</v>
          </cell>
          <cell r="G6747">
            <v>0</v>
          </cell>
          <cell r="H6747">
            <v>0</v>
          </cell>
          <cell r="I6747">
            <v>0</v>
          </cell>
          <cell r="J6747">
            <v>0</v>
          </cell>
          <cell r="K6747">
            <v>0</v>
          </cell>
          <cell r="L6747">
            <v>0</v>
          </cell>
          <cell r="M6747">
            <v>0</v>
          </cell>
          <cell r="N6747">
            <v>0</v>
          </cell>
          <cell r="O6747">
            <v>0</v>
          </cell>
          <cell r="P6747">
            <v>0</v>
          </cell>
          <cell r="Q6747">
            <v>0</v>
          </cell>
          <cell r="R6747">
            <v>0</v>
          </cell>
          <cell r="S6747">
            <v>0</v>
          </cell>
          <cell r="T6747">
            <v>0</v>
          </cell>
        </row>
        <row r="6748">
          <cell r="A6748">
            <v>16251064</v>
          </cell>
          <cell r="B6748" t="str">
            <v>16251064 AED PAYABLE MRVF EG-24</v>
          </cell>
          <cell r="C6748">
            <v>0</v>
          </cell>
          <cell r="D6748">
            <v>0</v>
          </cell>
          <cell r="E6748">
            <v>0</v>
          </cell>
          <cell r="F6748">
            <v>0</v>
          </cell>
          <cell r="G6748">
            <v>0</v>
          </cell>
          <cell r="H6748">
            <v>0</v>
          </cell>
          <cell r="I6748">
            <v>0</v>
          </cell>
          <cell r="J6748">
            <v>0</v>
          </cell>
          <cell r="K6748">
            <v>0</v>
          </cell>
          <cell r="L6748">
            <v>0</v>
          </cell>
          <cell r="M6748">
            <v>0</v>
          </cell>
          <cell r="N6748">
            <v>0</v>
          </cell>
          <cell r="O6748">
            <v>0</v>
          </cell>
          <cell r="P6748">
            <v>0</v>
          </cell>
          <cell r="Q6748">
            <v>0</v>
          </cell>
          <cell r="R6748">
            <v>0</v>
          </cell>
          <cell r="S6748">
            <v>0</v>
          </cell>
          <cell r="T6748">
            <v>0</v>
          </cell>
        </row>
        <row r="6749">
          <cell r="A6749">
            <v>16251065</v>
          </cell>
          <cell r="B6749" t="str">
            <v>16251065 AED PAYABLE MRVH EG-25</v>
          </cell>
          <cell r="C6749">
            <v>0</v>
          </cell>
          <cell r="D6749">
            <v>0</v>
          </cell>
          <cell r="E6749">
            <v>0</v>
          </cell>
          <cell r="F6749">
            <v>0</v>
          </cell>
          <cell r="G6749">
            <v>0</v>
          </cell>
          <cell r="H6749">
            <v>0</v>
          </cell>
          <cell r="I6749">
            <v>0</v>
          </cell>
          <cell r="J6749">
            <v>0</v>
          </cell>
          <cell r="K6749">
            <v>0</v>
          </cell>
          <cell r="L6749">
            <v>0</v>
          </cell>
          <cell r="M6749">
            <v>0</v>
          </cell>
          <cell r="N6749">
            <v>0</v>
          </cell>
          <cell r="O6749">
            <v>0</v>
          </cell>
          <cell r="P6749">
            <v>0</v>
          </cell>
          <cell r="Q6749">
            <v>0</v>
          </cell>
          <cell r="R6749">
            <v>0</v>
          </cell>
          <cell r="S6749">
            <v>0</v>
          </cell>
          <cell r="T6749">
            <v>0</v>
          </cell>
        </row>
        <row r="6750">
          <cell r="A6750">
            <v>16251074</v>
          </cell>
          <cell r="B6750" t="str">
            <v>16251074 AED PAYABLE AI05 EG-09</v>
          </cell>
          <cell r="C6750">
            <v>0</v>
          </cell>
          <cell r="D6750">
            <v>0</v>
          </cell>
          <cell r="E6750">
            <v>0</v>
          </cell>
          <cell r="F6750">
            <v>0</v>
          </cell>
          <cell r="G6750">
            <v>0</v>
          </cell>
          <cell r="H6750">
            <v>0</v>
          </cell>
          <cell r="I6750">
            <v>0</v>
          </cell>
          <cell r="J6750">
            <v>0</v>
          </cell>
          <cell r="K6750">
            <v>0</v>
          </cell>
          <cell r="L6750">
            <v>0</v>
          </cell>
          <cell r="M6750">
            <v>0</v>
          </cell>
          <cell r="N6750">
            <v>0</v>
          </cell>
          <cell r="O6750">
            <v>0</v>
          </cell>
          <cell r="P6750">
            <v>0</v>
          </cell>
          <cell r="Q6750">
            <v>0</v>
          </cell>
          <cell r="R6750">
            <v>0</v>
          </cell>
          <cell r="S6750">
            <v>0</v>
          </cell>
          <cell r="T6750">
            <v>0</v>
          </cell>
        </row>
        <row r="6751">
          <cell r="A6751">
            <v>16251075</v>
          </cell>
          <cell r="B6751" t="str">
            <v>16251075 AED PAYABLE AR03 EG-06</v>
          </cell>
          <cell r="C6751">
            <v>0</v>
          </cell>
          <cell r="D6751">
            <v>0</v>
          </cell>
          <cell r="E6751">
            <v>0</v>
          </cell>
          <cell r="F6751">
            <v>0</v>
          </cell>
          <cell r="G6751">
            <v>0</v>
          </cell>
          <cell r="H6751">
            <v>0</v>
          </cell>
          <cell r="I6751">
            <v>0</v>
          </cell>
          <cell r="J6751">
            <v>0</v>
          </cell>
          <cell r="K6751">
            <v>0</v>
          </cell>
          <cell r="L6751">
            <v>0</v>
          </cell>
          <cell r="M6751">
            <v>0</v>
          </cell>
          <cell r="N6751">
            <v>0</v>
          </cell>
          <cell r="O6751">
            <v>0</v>
          </cell>
          <cell r="P6751">
            <v>0</v>
          </cell>
          <cell r="Q6751">
            <v>0</v>
          </cell>
          <cell r="R6751">
            <v>0</v>
          </cell>
          <cell r="S6751">
            <v>0</v>
          </cell>
          <cell r="T6751">
            <v>0</v>
          </cell>
        </row>
        <row r="6752">
          <cell r="A6752">
            <v>16251083</v>
          </cell>
          <cell r="B6752" t="str">
            <v>16251083 AED PAYABLE F025 EG-C1</v>
          </cell>
          <cell r="C6752">
            <v>0</v>
          </cell>
          <cell r="D6752">
            <v>0</v>
          </cell>
          <cell r="E6752">
            <v>0</v>
          </cell>
          <cell r="F6752">
            <v>0</v>
          </cell>
          <cell r="G6752">
            <v>0</v>
          </cell>
          <cell r="H6752">
            <v>0</v>
          </cell>
          <cell r="I6752">
            <v>0</v>
          </cell>
          <cell r="J6752">
            <v>0</v>
          </cell>
          <cell r="K6752">
            <v>0</v>
          </cell>
          <cell r="L6752">
            <v>0</v>
          </cell>
          <cell r="M6752">
            <v>0</v>
          </cell>
          <cell r="N6752">
            <v>0</v>
          </cell>
          <cell r="O6752">
            <v>0</v>
          </cell>
          <cell r="P6752">
            <v>0</v>
          </cell>
          <cell r="Q6752">
            <v>0</v>
          </cell>
          <cell r="R6752">
            <v>0</v>
          </cell>
          <cell r="S6752">
            <v>0</v>
          </cell>
          <cell r="T6752">
            <v>0</v>
          </cell>
        </row>
        <row r="6753">
          <cell r="A6753">
            <v>16251084</v>
          </cell>
          <cell r="B6753" t="str">
            <v>16251084 AED PAYABLE F026 EG-C2</v>
          </cell>
          <cell r="C6753">
            <v>0</v>
          </cell>
          <cell r="D6753">
            <v>0</v>
          </cell>
          <cell r="E6753">
            <v>0</v>
          </cell>
          <cell r="F6753">
            <v>0</v>
          </cell>
          <cell r="G6753">
            <v>0</v>
          </cell>
          <cell r="H6753">
            <v>0</v>
          </cell>
          <cell r="I6753">
            <v>0</v>
          </cell>
          <cell r="J6753">
            <v>0</v>
          </cell>
          <cell r="K6753">
            <v>0</v>
          </cell>
          <cell r="L6753">
            <v>0</v>
          </cell>
          <cell r="M6753">
            <v>0</v>
          </cell>
          <cell r="N6753">
            <v>0</v>
          </cell>
          <cell r="O6753">
            <v>0</v>
          </cell>
          <cell r="P6753">
            <v>0</v>
          </cell>
          <cell r="Q6753">
            <v>0</v>
          </cell>
          <cell r="R6753">
            <v>0</v>
          </cell>
          <cell r="S6753">
            <v>0</v>
          </cell>
          <cell r="T6753">
            <v>0</v>
          </cell>
        </row>
        <row r="6754">
          <cell r="A6754">
            <v>16251085</v>
          </cell>
          <cell r="B6754" t="str">
            <v>16251085 AED PAYABLE N001 EG-46</v>
          </cell>
          <cell r="C6754">
            <v>0</v>
          </cell>
          <cell r="D6754">
            <v>0</v>
          </cell>
          <cell r="E6754">
            <v>0</v>
          </cell>
          <cell r="F6754">
            <v>0</v>
          </cell>
          <cell r="G6754">
            <v>0</v>
          </cell>
          <cell r="H6754">
            <v>0</v>
          </cell>
          <cell r="I6754">
            <v>0</v>
          </cell>
          <cell r="J6754">
            <v>0</v>
          </cell>
          <cell r="K6754">
            <v>0</v>
          </cell>
          <cell r="L6754">
            <v>0</v>
          </cell>
          <cell r="M6754">
            <v>0</v>
          </cell>
          <cell r="N6754">
            <v>0</v>
          </cell>
          <cell r="O6754">
            <v>0</v>
          </cell>
          <cell r="P6754">
            <v>0</v>
          </cell>
          <cell r="Q6754">
            <v>0</v>
          </cell>
          <cell r="R6754">
            <v>0</v>
          </cell>
          <cell r="S6754">
            <v>0</v>
          </cell>
          <cell r="T6754">
            <v>0</v>
          </cell>
        </row>
        <row r="6755">
          <cell r="A6755">
            <v>16251086</v>
          </cell>
          <cell r="B6755" t="str">
            <v>16251086 AED PAYABLE F024 EG-V1</v>
          </cell>
          <cell r="C6755">
            <v>0</v>
          </cell>
          <cell r="D6755">
            <v>0</v>
          </cell>
          <cell r="E6755">
            <v>0</v>
          </cell>
          <cell r="F6755">
            <v>0</v>
          </cell>
          <cell r="G6755">
            <v>0</v>
          </cell>
          <cell r="H6755">
            <v>0</v>
          </cell>
          <cell r="I6755">
            <v>0</v>
          </cell>
          <cell r="J6755">
            <v>0</v>
          </cell>
          <cell r="K6755">
            <v>0</v>
          </cell>
          <cell r="L6755">
            <v>0</v>
          </cell>
          <cell r="M6755">
            <v>0</v>
          </cell>
          <cell r="N6755">
            <v>0</v>
          </cell>
          <cell r="O6755">
            <v>0</v>
          </cell>
          <cell r="P6755">
            <v>0</v>
          </cell>
          <cell r="Q6755">
            <v>0</v>
          </cell>
          <cell r="R6755">
            <v>0</v>
          </cell>
          <cell r="S6755">
            <v>0</v>
          </cell>
          <cell r="T6755">
            <v>0</v>
          </cell>
        </row>
        <row r="6756">
          <cell r="A6756">
            <v>16251088</v>
          </cell>
          <cell r="B6756" t="str">
            <v>16251088 AED PAYABLE I011 EG-48</v>
          </cell>
          <cell r="C6756">
            <v>0</v>
          </cell>
          <cell r="D6756">
            <v>0</v>
          </cell>
          <cell r="E6756">
            <v>0</v>
          </cell>
          <cell r="F6756">
            <v>0</v>
          </cell>
          <cell r="G6756">
            <v>0</v>
          </cell>
          <cell r="H6756">
            <v>0</v>
          </cell>
          <cell r="I6756">
            <v>0</v>
          </cell>
          <cell r="J6756">
            <v>0</v>
          </cell>
          <cell r="K6756">
            <v>0</v>
          </cell>
          <cell r="L6756">
            <v>0</v>
          </cell>
          <cell r="M6756">
            <v>0</v>
          </cell>
          <cell r="N6756">
            <v>0</v>
          </cell>
          <cell r="O6756">
            <v>0</v>
          </cell>
          <cell r="P6756">
            <v>0</v>
          </cell>
          <cell r="Q6756">
            <v>0</v>
          </cell>
          <cell r="R6756">
            <v>0</v>
          </cell>
          <cell r="S6756">
            <v>0</v>
          </cell>
          <cell r="T6756">
            <v>0</v>
          </cell>
        </row>
        <row r="6757">
          <cell r="A6757">
            <v>16251089</v>
          </cell>
          <cell r="B6757" t="str">
            <v>16251089 AED PAYABLE F023 EG-Z1</v>
          </cell>
          <cell r="C6757">
            <v>0</v>
          </cell>
          <cell r="D6757">
            <v>0</v>
          </cell>
          <cell r="E6757">
            <v>0</v>
          </cell>
          <cell r="F6757">
            <v>0</v>
          </cell>
          <cell r="G6757">
            <v>0</v>
          </cell>
          <cell r="H6757">
            <v>0</v>
          </cell>
          <cell r="I6757">
            <v>0</v>
          </cell>
          <cell r="J6757">
            <v>0</v>
          </cell>
          <cell r="K6757">
            <v>0</v>
          </cell>
          <cell r="L6757">
            <v>0</v>
          </cell>
          <cell r="M6757">
            <v>0</v>
          </cell>
          <cell r="N6757">
            <v>0</v>
          </cell>
          <cell r="O6757">
            <v>0</v>
          </cell>
          <cell r="P6757">
            <v>0</v>
          </cell>
          <cell r="Q6757">
            <v>0</v>
          </cell>
          <cell r="R6757">
            <v>0</v>
          </cell>
          <cell r="S6757">
            <v>0</v>
          </cell>
          <cell r="T6757">
            <v>0</v>
          </cell>
        </row>
        <row r="6758">
          <cell r="A6758">
            <v>16251090</v>
          </cell>
          <cell r="B6758" t="str">
            <v>16251090 AED PAYABLE F027 EG-87</v>
          </cell>
          <cell r="C6758">
            <v>0</v>
          </cell>
          <cell r="D6758">
            <v>0</v>
          </cell>
          <cell r="E6758">
            <v>0</v>
          </cell>
          <cell r="F6758">
            <v>0</v>
          </cell>
          <cell r="G6758">
            <v>0</v>
          </cell>
          <cell r="H6758">
            <v>0</v>
          </cell>
          <cell r="I6758">
            <v>0</v>
          </cell>
          <cell r="J6758">
            <v>0</v>
          </cell>
          <cell r="K6758">
            <v>0</v>
          </cell>
          <cell r="L6758">
            <v>0</v>
          </cell>
          <cell r="M6758">
            <v>0</v>
          </cell>
          <cell r="N6758">
            <v>0</v>
          </cell>
          <cell r="O6758">
            <v>0</v>
          </cell>
          <cell r="P6758">
            <v>0</v>
          </cell>
          <cell r="Q6758">
            <v>0</v>
          </cell>
          <cell r="R6758">
            <v>0</v>
          </cell>
          <cell r="S6758">
            <v>0</v>
          </cell>
          <cell r="T6758">
            <v>0</v>
          </cell>
        </row>
        <row r="6759">
          <cell r="A6759">
            <v>16251091</v>
          </cell>
          <cell r="B6759" t="str">
            <v>16251091 AED PAYABLE A028 EG-68</v>
          </cell>
          <cell r="C6759">
            <v>0</v>
          </cell>
          <cell r="D6759">
            <v>0</v>
          </cell>
          <cell r="E6759">
            <v>0</v>
          </cell>
          <cell r="F6759">
            <v>0</v>
          </cell>
          <cell r="G6759">
            <v>0</v>
          </cell>
          <cell r="H6759">
            <v>0</v>
          </cell>
          <cell r="I6759">
            <v>0</v>
          </cell>
          <cell r="J6759">
            <v>0</v>
          </cell>
          <cell r="K6759">
            <v>0</v>
          </cell>
          <cell r="L6759">
            <v>0</v>
          </cell>
          <cell r="M6759">
            <v>0</v>
          </cell>
          <cell r="N6759">
            <v>0</v>
          </cell>
          <cell r="O6759">
            <v>0</v>
          </cell>
          <cell r="P6759">
            <v>0</v>
          </cell>
          <cell r="Q6759">
            <v>0</v>
          </cell>
          <cell r="R6759">
            <v>0</v>
          </cell>
          <cell r="S6759">
            <v>0</v>
          </cell>
          <cell r="T6759">
            <v>0</v>
          </cell>
        </row>
        <row r="6760">
          <cell r="A6760">
            <v>16251097</v>
          </cell>
          <cell r="B6760" t="str">
            <v>16251097 AED PAYABLE A031 EG-75</v>
          </cell>
          <cell r="C6760">
            <v>0</v>
          </cell>
          <cell r="D6760">
            <v>0</v>
          </cell>
          <cell r="E6760">
            <v>0</v>
          </cell>
          <cell r="F6760">
            <v>0</v>
          </cell>
          <cell r="G6760">
            <v>0</v>
          </cell>
          <cell r="H6760">
            <v>0</v>
          </cell>
          <cell r="I6760">
            <v>0</v>
          </cell>
          <cell r="J6760">
            <v>0</v>
          </cell>
          <cell r="K6760">
            <v>0</v>
          </cell>
          <cell r="L6760">
            <v>0</v>
          </cell>
          <cell r="M6760">
            <v>0</v>
          </cell>
          <cell r="N6760">
            <v>0</v>
          </cell>
          <cell r="O6760">
            <v>0</v>
          </cell>
          <cell r="P6760">
            <v>0</v>
          </cell>
          <cell r="Q6760">
            <v>0</v>
          </cell>
          <cell r="R6760">
            <v>0</v>
          </cell>
          <cell r="S6760">
            <v>0</v>
          </cell>
          <cell r="T6760">
            <v>0</v>
          </cell>
        </row>
        <row r="6761">
          <cell r="A6761">
            <v>16251098</v>
          </cell>
          <cell r="B6761" t="str">
            <v>16251098 AED PAYABLE F031 EG-76</v>
          </cell>
          <cell r="C6761">
            <v>0</v>
          </cell>
          <cell r="D6761">
            <v>0</v>
          </cell>
          <cell r="E6761">
            <v>0</v>
          </cell>
          <cell r="F6761">
            <v>0</v>
          </cell>
          <cell r="G6761">
            <v>0</v>
          </cell>
          <cell r="H6761">
            <v>0</v>
          </cell>
          <cell r="I6761">
            <v>0</v>
          </cell>
          <cell r="J6761">
            <v>0</v>
          </cell>
          <cell r="K6761">
            <v>0</v>
          </cell>
          <cell r="L6761">
            <v>0</v>
          </cell>
          <cell r="M6761">
            <v>0</v>
          </cell>
          <cell r="N6761">
            <v>0</v>
          </cell>
          <cell r="O6761">
            <v>0</v>
          </cell>
          <cell r="P6761">
            <v>0</v>
          </cell>
          <cell r="Q6761">
            <v>0</v>
          </cell>
          <cell r="R6761">
            <v>0</v>
          </cell>
          <cell r="S6761">
            <v>0</v>
          </cell>
          <cell r="T6761">
            <v>0</v>
          </cell>
        </row>
        <row r="6762">
          <cell r="A6762">
            <v>16251099</v>
          </cell>
          <cell r="B6762" t="str">
            <v>16251099 AED PAYABLE SB01 EG-77</v>
          </cell>
          <cell r="C6762">
            <v>0</v>
          </cell>
          <cell r="D6762">
            <v>0</v>
          </cell>
          <cell r="E6762">
            <v>0</v>
          </cell>
          <cell r="F6762">
            <v>0</v>
          </cell>
          <cell r="G6762">
            <v>0</v>
          </cell>
          <cell r="H6762">
            <v>0</v>
          </cell>
          <cell r="I6762">
            <v>0</v>
          </cell>
          <cell r="J6762">
            <v>0</v>
          </cell>
          <cell r="K6762">
            <v>0</v>
          </cell>
          <cell r="L6762">
            <v>0</v>
          </cell>
          <cell r="M6762">
            <v>0</v>
          </cell>
          <cell r="N6762">
            <v>0</v>
          </cell>
          <cell r="O6762">
            <v>0</v>
          </cell>
          <cell r="P6762">
            <v>0</v>
          </cell>
          <cell r="Q6762">
            <v>0</v>
          </cell>
          <cell r="R6762">
            <v>0</v>
          </cell>
          <cell r="S6762">
            <v>0</v>
          </cell>
          <cell r="T6762">
            <v>0</v>
          </cell>
        </row>
        <row r="6763">
          <cell r="A6763">
            <v>16251103</v>
          </cell>
          <cell r="B6763" t="str">
            <v>16251103 AED PAYABLE FPWS EG-59</v>
          </cell>
          <cell r="C6763">
            <v>0</v>
          </cell>
          <cell r="D6763">
            <v>0</v>
          </cell>
          <cell r="E6763">
            <v>0</v>
          </cell>
          <cell r="F6763">
            <v>0</v>
          </cell>
          <cell r="G6763">
            <v>0</v>
          </cell>
          <cell r="H6763">
            <v>0</v>
          </cell>
          <cell r="I6763">
            <v>0</v>
          </cell>
          <cell r="J6763">
            <v>0</v>
          </cell>
          <cell r="K6763">
            <v>0</v>
          </cell>
          <cell r="L6763">
            <v>0</v>
          </cell>
          <cell r="M6763">
            <v>0</v>
          </cell>
          <cell r="N6763">
            <v>0</v>
          </cell>
          <cell r="O6763">
            <v>0</v>
          </cell>
          <cell r="P6763">
            <v>0</v>
          </cell>
          <cell r="Q6763">
            <v>0</v>
          </cell>
          <cell r="R6763">
            <v>0</v>
          </cell>
          <cell r="S6763">
            <v>0</v>
          </cell>
          <cell r="T6763">
            <v>0</v>
          </cell>
        </row>
        <row r="6764">
          <cell r="A6764">
            <v>16251105</v>
          </cell>
          <cell r="B6764" t="str">
            <v>16251105 AED PAYABLE ASCB EG-78</v>
          </cell>
          <cell r="C6764">
            <v>0</v>
          </cell>
          <cell r="D6764">
            <v>0</v>
          </cell>
          <cell r="E6764">
            <v>0</v>
          </cell>
          <cell r="F6764">
            <v>0</v>
          </cell>
          <cell r="G6764">
            <v>0</v>
          </cell>
          <cell r="H6764">
            <v>0</v>
          </cell>
          <cell r="I6764">
            <v>0</v>
          </cell>
          <cell r="J6764">
            <v>0</v>
          </cell>
          <cell r="K6764">
            <v>0</v>
          </cell>
          <cell r="L6764">
            <v>0</v>
          </cell>
          <cell r="M6764">
            <v>0</v>
          </cell>
          <cell r="N6764">
            <v>0</v>
          </cell>
          <cell r="O6764">
            <v>0</v>
          </cell>
          <cell r="P6764">
            <v>0</v>
          </cell>
          <cell r="Q6764">
            <v>0</v>
          </cell>
          <cell r="R6764">
            <v>0</v>
          </cell>
          <cell r="S6764">
            <v>0</v>
          </cell>
          <cell r="T6764">
            <v>0</v>
          </cell>
        </row>
        <row r="6765">
          <cell r="A6765">
            <v>16251108</v>
          </cell>
          <cell r="B6765" t="str">
            <v>16251108 AED PAYABLE SS01 EG-74</v>
          </cell>
          <cell r="C6765">
            <v>0</v>
          </cell>
          <cell r="D6765">
            <v>0</v>
          </cell>
          <cell r="E6765">
            <v>0</v>
          </cell>
          <cell r="F6765">
            <v>0</v>
          </cell>
          <cell r="G6765">
            <v>0</v>
          </cell>
          <cell r="H6765">
            <v>0</v>
          </cell>
          <cell r="I6765">
            <v>0</v>
          </cell>
          <cell r="J6765">
            <v>0</v>
          </cell>
          <cell r="K6765">
            <v>0</v>
          </cell>
          <cell r="L6765">
            <v>0</v>
          </cell>
          <cell r="M6765">
            <v>0</v>
          </cell>
          <cell r="N6765">
            <v>0</v>
          </cell>
          <cell r="O6765">
            <v>0</v>
          </cell>
          <cell r="P6765">
            <v>0</v>
          </cell>
          <cell r="Q6765">
            <v>0</v>
          </cell>
          <cell r="R6765">
            <v>0</v>
          </cell>
          <cell r="S6765">
            <v>0</v>
          </cell>
          <cell r="T6765">
            <v>0</v>
          </cell>
        </row>
        <row r="6766">
          <cell r="A6766">
            <v>16251110</v>
          </cell>
          <cell r="B6766" t="str">
            <v>16251110 AED PAYABLE SJ01 EG-91</v>
          </cell>
          <cell r="C6766">
            <v>0</v>
          </cell>
          <cell r="D6766">
            <v>0</v>
          </cell>
          <cell r="E6766">
            <v>0</v>
          </cell>
          <cell r="F6766">
            <v>0</v>
          </cell>
          <cell r="G6766">
            <v>0</v>
          </cell>
          <cell r="H6766">
            <v>0</v>
          </cell>
          <cell r="I6766">
            <v>0</v>
          </cell>
          <cell r="J6766">
            <v>0</v>
          </cell>
          <cell r="K6766">
            <v>0</v>
          </cell>
          <cell r="L6766">
            <v>0</v>
          </cell>
          <cell r="M6766">
            <v>0</v>
          </cell>
          <cell r="N6766">
            <v>0</v>
          </cell>
          <cell r="O6766">
            <v>0</v>
          </cell>
          <cell r="P6766">
            <v>0</v>
          </cell>
          <cell r="Q6766">
            <v>0</v>
          </cell>
          <cell r="R6766">
            <v>0</v>
          </cell>
          <cell r="S6766">
            <v>0</v>
          </cell>
          <cell r="T6766">
            <v>0</v>
          </cell>
        </row>
        <row r="6767">
          <cell r="A6767">
            <v>16251111</v>
          </cell>
          <cell r="B6767" t="str">
            <v>16251111 AED PAYABLE MT05 EG-B1</v>
          </cell>
          <cell r="C6767">
            <v>0</v>
          </cell>
          <cell r="D6767">
            <v>0</v>
          </cell>
          <cell r="E6767">
            <v>0</v>
          </cell>
          <cell r="F6767">
            <v>0</v>
          </cell>
          <cell r="G6767">
            <v>0</v>
          </cell>
          <cell r="H6767">
            <v>0</v>
          </cell>
          <cell r="I6767">
            <v>0</v>
          </cell>
          <cell r="J6767">
            <v>0</v>
          </cell>
          <cell r="K6767">
            <v>0</v>
          </cell>
          <cell r="L6767">
            <v>0</v>
          </cell>
          <cell r="M6767">
            <v>0</v>
          </cell>
          <cell r="N6767">
            <v>0</v>
          </cell>
          <cell r="O6767">
            <v>0</v>
          </cell>
          <cell r="P6767">
            <v>0</v>
          </cell>
          <cell r="Q6767">
            <v>0</v>
          </cell>
          <cell r="R6767">
            <v>0</v>
          </cell>
          <cell r="S6767">
            <v>0</v>
          </cell>
          <cell r="T6767">
            <v>0</v>
          </cell>
        </row>
        <row r="6768">
          <cell r="A6768">
            <v>16251112</v>
          </cell>
          <cell r="B6768" t="str">
            <v>16251112 AED PAYABLE MT07 EG-B2</v>
          </cell>
          <cell r="C6768">
            <v>0</v>
          </cell>
          <cell r="D6768">
            <v>0</v>
          </cell>
          <cell r="E6768">
            <v>0</v>
          </cell>
          <cell r="F6768">
            <v>0</v>
          </cell>
          <cell r="G6768">
            <v>0</v>
          </cell>
          <cell r="H6768">
            <v>0</v>
          </cell>
          <cell r="I6768">
            <v>0</v>
          </cell>
          <cell r="J6768">
            <v>0</v>
          </cell>
          <cell r="K6768">
            <v>0</v>
          </cell>
          <cell r="L6768">
            <v>0</v>
          </cell>
          <cell r="M6768">
            <v>0</v>
          </cell>
          <cell r="N6768">
            <v>0</v>
          </cell>
          <cell r="O6768">
            <v>0</v>
          </cell>
          <cell r="P6768">
            <v>0</v>
          </cell>
          <cell r="Q6768">
            <v>0</v>
          </cell>
          <cell r="R6768">
            <v>0</v>
          </cell>
          <cell r="S6768">
            <v>0</v>
          </cell>
          <cell r="T6768">
            <v>0</v>
          </cell>
        </row>
        <row r="6769">
          <cell r="A6769">
            <v>16251113</v>
          </cell>
          <cell r="B6769" t="str">
            <v>16251113 AED PAYABLE MT11  EG-B3</v>
          </cell>
          <cell r="C6769">
            <v>0</v>
          </cell>
          <cell r="D6769">
            <v>0</v>
          </cell>
          <cell r="E6769">
            <v>0</v>
          </cell>
          <cell r="F6769">
            <v>0</v>
          </cell>
          <cell r="G6769">
            <v>0</v>
          </cell>
          <cell r="H6769">
            <v>0</v>
          </cell>
          <cell r="I6769">
            <v>0</v>
          </cell>
          <cell r="J6769">
            <v>0</v>
          </cell>
          <cell r="K6769">
            <v>0</v>
          </cell>
          <cell r="L6769">
            <v>0</v>
          </cell>
          <cell r="M6769">
            <v>0</v>
          </cell>
          <cell r="N6769">
            <v>0</v>
          </cell>
          <cell r="O6769">
            <v>0</v>
          </cell>
          <cell r="P6769">
            <v>0</v>
          </cell>
          <cell r="Q6769">
            <v>0</v>
          </cell>
          <cell r="R6769">
            <v>0</v>
          </cell>
          <cell r="S6769">
            <v>0</v>
          </cell>
          <cell r="T6769">
            <v>0</v>
          </cell>
        </row>
        <row r="6770">
          <cell r="A6770">
            <v>16251116</v>
          </cell>
          <cell r="B6770" t="str">
            <v>16251116 AED PAYABLE F033 EG-NP</v>
          </cell>
          <cell r="C6770">
            <v>0</v>
          </cell>
          <cell r="D6770">
            <v>0</v>
          </cell>
          <cell r="E6770">
            <v>0</v>
          </cell>
          <cell r="F6770">
            <v>0</v>
          </cell>
          <cell r="G6770">
            <v>0</v>
          </cell>
          <cell r="H6770">
            <v>0</v>
          </cell>
          <cell r="I6770">
            <v>0</v>
          </cell>
          <cell r="J6770">
            <v>0</v>
          </cell>
          <cell r="K6770">
            <v>0</v>
          </cell>
          <cell r="L6770">
            <v>0</v>
          </cell>
          <cell r="M6770">
            <v>0</v>
          </cell>
          <cell r="N6770">
            <v>0</v>
          </cell>
          <cell r="O6770">
            <v>0</v>
          </cell>
          <cell r="P6770">
            <v>0</v>
          </cell>
          <cell r="Q6770">
            <v>0</v>
          </cell>
          <cell r="R6770">
            <v>0</v>
          </cell>
          <cell r="S6770">
            <v>0</v>
          </cell>
          <cell r="T6770">
            <v>0</v>
          </cell>
        </row>
        <row r="6771">
          <cell r="A6771">
            <v>16251117</v>
          </cell>
          <cell r="B6771" t="str">
            <v>16251117 AED PAYABLE F8FP EG-FP</v>
          </cell>
          <cell r="C6771">
            <v>0</v>
          </cell>
          <cell r="D6771">
            <v>0</v>
          </cell>
          <cell r="E6771">
            <v>0</v>
          </cell>
          <cell r="F6771">
            <v>0</v>
          </cell>
          <cell r="G6771">
            <v>0</v>
          </cell>
          <cell r="H6771">
            <v>0</v>
          </cell>
          <cell r="I6771">
            <v>0</v>
          </cell>
          <cell r="J6771">
            <v>0</v>
          </cell>
          <cell r="K6771">
            <v>0</v>
          </cell>
          <cell r="L6771">
            <v>0</v>
          </cell>
          <cell r="M6771">
            <v>0</v>
          </cell>
          <cell r="N6771">
            <v>0</v>
          </cell>
          <cell r="O6771">
            <v>0</v>
          </cell>
          <cell r="P6771">
            <v>0</v>
          </cell>
          <cell r="Q6771">
            <v>0</v>
          </cell>
          <cell r="R6771">
            <v>0</v>
          </cell>
          <cell r="S6771">
            <v>0</v>
          </cell>
          <cell r="T6771">
            <v>0</v>
          </cell>
        </row>
        <row r="6772">
          <cell r="A6772">
            <v>16251119</v>
          </cell>
          <cell r="B6772" t="str">
            <v>16251119 AED PAYABLE F035 EG-F4</v>
          </cell>
          <cell r="C6772">
            <v>0</v>
          </cell>
          <cell r="D6772">
            <v>0</v>
          </cell>
          <cell r="E6772">
            <v>0</v>
          </cell>
          <cell r="F6772">
            <v>0</v>
          </cell>
          <cell r="G6772">
            <v>0</v>
          </cell>
          <cell r="H6772">
            <v>0</v>
          </cell>
          <cell r="I6772">
            <v>0</v>
          </cell>
          <cell r="J6772">
            <v>0</v>
          </cell>
          <cell r="K6772">
            <v>0</v>
          </cell>
          <cell r="L6772">
            <v>0</v>
          </cell>
          <cell r="M6772">
            <v>0</v>
          </cell>
          <cell r="N6772">
            <v>0</v>
          </cell>
          <cell r="O6772">
            <v>0</v>
          </cell>
          <cell r="P6772">
            <v>0</v>
          </cell>
          <cell r="Q6772">
            <v>0</v>
          </cell>
          <cell r="R6772">
            <v>0</v>
          </cell>
          <cell r="S6772">
            <v>0</v>
          </cell>
          <cell r="T6772">
            <v>0</v>
          </cell>
        </row>
        <row r="6773">
          <cell r="A6773">
            <v>16251121</v>
          </cell>
          <cell r="B6773" t="str">
            <v>16251121 AED PAYABLE A040 EG-A5</v>
          </cell>
          <cell r="C6773">
            <v>0</v>
          </cell>
          <cell r="D6773">
            <v>0</v>
          </cell>
          <cell r="E6773">
            <v>0</v>
          </cell>
          <cell r="F6773">
            <v>0</v>
          </cell>
          <cell r="G6773">
            <v>0</v>
          </cell>
          <cell r="H6773">
            <v>0</v>
          </cell>
          <cell r="I6773">
            <v>0</v>
          </cell>
          <cell r="J6773">
            <v>0</v>
          </cell>
          <cell r="K6773">
            <v>0</v>
          </cell>
          <cell r="L6773">
            <v>0</v>
          </cell>
          <cell r="M6773">
            <v>0</v>
          </cell>
          <cell r="N6773">
            <v>0</v>
          </cell>
          <cell r="O6773">
            <v>0</v>
          </cell>
          <cell r="P6773">
            <v>0</v>
          </cell>
          <cell r="Q6773">
            <v>0</v>
          </cell>
          <cell r="R6773">
            <v>0</v>
          </cell>
          <cell r="S6773">
            <v>0</v>
          </cell>
          <cell r="T6773">
            <v>0</v>
          </cell>
        </row>
        <row r="6774">
          <cell r="A6774">
            <v>16251122</v>
          </cell>
          <cell r="B6774" t="str">
            <v>16251122 AED PAYABLE F040 EG-A6</v>
          </cell>
          <cell r="C6774">
            <v>0</v>
          </cell>
          <cell r="D6774">
            <v>0</v>
          </cell>
          <cell r="E6774">
            <v>0</v>
          </cell>
          <cell r="F6774">
            <v>0</v>
          </cell>
          <cell r="G6774">
            <v>0</v>
          </cell>
          <cell r="H6774">
            <v>0</v>
          </cell>
          <cell r="I6774">
            <v>0</v>
          </cell>
          <cell r="J6774">
            <v>0</v>
          </cell>
          <cell r="K6774">
            <v>0</v>
          </cell>
          <cell r="L6774">
            <v>0</v>
          </cell>
          <cell r="M6774">
            <v>0</v>
          </cell>
          <cell r="N6774">
            <v>0</v>
          </cell>
          <cell r="O6774">
            <v>0</v>
          </cell>
          <cell r="P6774">
            <v>0</v>
          </cell>
          <cell r="Q6774">
            <v>0</v>
          </cell>
          <cell r="R6774">
            <v>0</v>
          </cell>
          <cell r="S6774">
            <v>0</v>
          </cell>
          <cell r="T6774">
            <v>0</v>
          </cell>
        </row>
        <row r="6775">
          <cell r="A6775">
            <v>16251123</v>
          </cell>
          <cell r="B6775" t="str">
            <v>16251123 AED PAYABLE SC01 EG-A7</v>
          </cell>
          <cell r="C6775">
            <v>0</v>
          </cell>
          <cell r="D6775">
            <v>0</v>
          </cell>
          <cell r="E6775">
            <v>0</v>
          </cell>
          <cell r="F6775">
            <v>0</v>
          </cell>
          <cell r="G6775">
            <v>0</v>
          </cell>
          <cell r="H6775">
            <v>0</v>
          </cell>
          <cell r="I6775">
            <v>0</v>
          </cell>
          <cell r="J6775">
            <v>0</v>
          </cell>
          <cell r="K6775">
            <v>0</v>
          </cell>
          <cell r="L6775">
            <v>0</v>
          </cell>
          <cell r="M6775">
            <v>0</v>
          </cell>
          <cell r="N6775">
            <v>0</v>
          </cell>
          <cell r="O6775">
            <v>0</v>
          </cell>
          <cell r="P6775">
            <v>0</v>
          </cell>
          <cell r="Q6775">
            <v>0</v>
          </cell>
          <cell r="R6775">
            <v>0</v>
          </cell>
          <cell r="S6775">
            <v>0</v>
          </cell>
          <cell r="T6775">
            <v>0</v>
          </cell>
        </row>
        <row r="6776">
          <cell r="A6776">
            <v>16251124</v>
          </cell>
          <cell r="B6776" t="str">
            <v>16251124 AED PAYABLE A041 EG-A8</v>
          </cell>
          <cell r="C6776">
            <v>0</v>
          </cell>
          <cell r="D6776">
            <v>0</v>
          </cell>
          <cell r="E6776">
            <v>0</v>
          </cell>
          <cell r="F6776">
            <v>0</v>
          </cell>
          <cell r="G6776">
            <v>0</v>
          </cell>
          <cell r="H6776">
            <v>0</v>
          </cell>
          <cell r="I6776">
            <v>0</v>
          </cell>
          <cell r="J6776">
            <v>0</v>
          </cell>
          <cell r="K6776">
            <v>0</v>
          </cell>
          <cell r="L6776">
            <v>0</v>
          </cell>
          <cell r="M6776">
            <v>0</v>
          </cell>
          <cell r="N6776">
            <v>0</v>
          </cell>
          <cell r="O6776">
            <v>0</v>
          </cell>
          <cell r="P6776">
            <v>0</v>
          </cell>
          <cell r="Q6776">
            <v>0</v>
          </cell>
          <cell r="R6776">
            <v>0</v>
          </cell>
          <cell r="S6776">
            <v>0</v>
          </cell>
          <cell r="T6776">
            <v>0</v>
          </cell>
        </row>
        <row r="6777">
          <cell r="A6777">
            <v>16251125</v>
          </cell>
          <cell r="B6777" t="str">
            <v>16251125 AED PAYABLE F041 EG-A9</v>
          </cell>
          <cell r="C6777">
            <v>0</v>
          </cell>
          <cell r="D6777">
            <v>0</v>
          </cell>
          <cell r="E6777">
            <v>0</v>
          </cell>
          <cell r="F6777">
            <v>0</v>
          </cell>
          <cell r="G6777">
            <v>0</v>
          </cell>
          <cell r="H6777">
            <v>0</v>
          </cell>
          <cell r="I6777">
            <v>0</v>
          </cell>
          <cell r="J6777">
            <v>0</v>
          </cell>
          <cell r="K6777">
            <v>0</v>
          </cell>
          <cell r="L6777">
            <v>0</v>
          </cell>
          <cell r="M6777">
            <v>0</v>
          </cell>
          <cell r="N6777">
            <v>0</v>
          </cell>
          <cell r="O6777">
            <v>0</v>
          </cell>
          <cell r="P6777">
            <v>0</v>
          </cell>
          <cell r="Q6777">
            <v>0</v>
          </cell>
          <cell r="R6777">
            <v>0</v>
          </cell>
          <cell r="S6777">
            <v>0</v>
          </cell>
          <cell r="T6777">
            <v>0</v>
          </cell>
        </row>
        <row r="6778">
          <cell r="A6778">
            <v>16252001</v>
          </cell>
          <cell r="B6778" t="str">
            <v>16252001 SED PAYABLE F002 EG-02</v>
          </cell>
          <cell r="C6778">
            <v>0</v>
          </cell>
          <cell r="D6778">
            <v>0</v>
          </cell>
          <cell r="E6778">
            <v>0</v>
          </cell>
          <cell r="F6778">
            <v>0</v>
          </cell>
          <cell r="G6778">
            <v>0</v>
          </cell>
          <cell r="H6778">
            <v>0</v>
          </cell>
          <cell r="I6778">
            <v>0</v>
          </cell>
          <cell r="J6778">
            <v>0</v>
          </cell>
          <cell r="K6778">
            <v>0</v>
          </cell>
          <cell r="L6778">
            <v>0</v>
          </cell>
          <cell r="M6778">
            <v>0</v>
          </cell>
          <cell r="N6778">
            <v>0</v>
          </cell>
          <cell r="O6778">
            <v>0</v>
          </cell>
          <cell r="P6778">
            <v>0</v>
          </cell>
          <cell r="Q6778">
            <v>0</v>
          </cell>
          <cell r="R6778">
            <v>0</v>
          </cell>
          <cell r="S6778">
            <v>0</v>
          </cell>
          <cell r="T6778">
            <v>0</v>
          </cell>
        </row>
        <row r="6779">
          <cell r="A6779">
            <v>16252002</v>
          </cell>
          <cell r="B6779" t="str">
            <v>16252002 SED PAYABLE F003 EG-03</v>
          </cell>
          <cell r="C6779">
            <v>0</v>
          </cell>
          <cell r="D6779">
            <v>0</v>
          </cell>
          <cell r="E6779">
            <v>0</v>
          </cell>
          <cell r="F6779">
            <v>0</v>
          </cell>
          <cell r="G6779">
            <v>0</v>
          </cell>
          <cell r="H6779">
            <v>0</v>
          </cell>
          <cell r="I6779">
            <v>0</v>
          </cell>
          <cell r="J6779">
            <v>0</v>
          </cell>
          <cell r="K6779">
            <v>0</v>
          </cell>
          <cell r="L6779">
            <v>0</v>
          </cell>
          <cell r="M6779">
            <v>0</v>
          </cell>
          <cell r="N6779">
            <v>0</v>
          </cell>
          <cell r="O6779">
            <v>0</v>
          </cell>
          <cell r="P6779">
            <v>0</v>
          </cell>
          <cell r="Q6779">
            <v>0</v>
          </cell>
          <cell r="R6779">
            <v>0</v>
          </cell>
          <cell r="S6779">
            <v>0</v>
          </cell>
          <cell r="T6779">
            <v>0</v>
          </cell>
        </row>
        <row r="6780">
          <cell r="A6780">
            <v>16252003</v>
          </cell>
          <cell r="B6780" t="str">
            <v>16252003 SED PAYABLE F016 EG-94</v>
          </cell>
          <cell r="C6780">
            <v>0</v>
          </cell>
          <cell r="D6780">
            <v>0</v>
          </cell>
          <cell r="E6780">
            <v>0</v>
          </cell>
          <cell r="F6780">
            <v>0</v>
          </cell>
          <cell r="G6780">
            <v>0</v>
          </cell>
          <cell r="H6780">
            <v>0</v>
          </cell>
          <cell r="I6780">
            <v>0</v>
          </cell>
          <cell r="J6780">
            <v>0</v>
          </cell>
          <cell r="K6780">
            <v>0</v>
          </cell>
          <cell r="L6780">
            <v>0</v>
          </cell>
          <cell r="M6780">
            <v>0</v>
          </cell>
          <cell r="N6780">
            <v>0</v>
          </cell>
          <cell r="O6780">
            <v>0</v>
          </cell>
          <cell r="P6780">
            <v>0</v>
          </cell>
          <cell r="Q6780">
            <v>0</v>
          </cell>
          <cell r="R6780">
            <v>0</v>
          </cell>
          <cell r="S6780">
            <v>0</v>
          </cell>
          <cell r="T6780">
            <v>0</v>
          </cell>
        </row>
        <row r="6781">
          <cell r="A6781">
            <v>16252004</v>
          </cell>
          <cell r="B6781" t="str">
            <v>16252004 SED PAYABLE F005 EG-95</v>
          </cell>
          <cell r="C6781">
            <v>0</v>
          </cell>
          <cell r="D6781">
            <v>0</v>
          </cell>
          <cell r="E6781">
            <v>0</v>
          </cell>
          <cell r="F6781">
            <v>0</v>
          </cell>
          <cell r="G6781">
            <v>0</v>
          </cell>
          <cell r="H6781">
            <v>0</v>
          </cell>
          <cell r="I6781">
            <v>0</v>
          </cell>
          <cell r="J6781">
            <v>0</v>
          </cell>
          <cell r="K6781">
            <v>0</v>
          </cell>
          <cell r="L6781">
            <v>0</v>
          </cell>
          <cell r="M6781">
            <v>0</v>
          </cell>
          <cell r="N6781">
            <v>0</v>
          </cell>
          <cell r="O6781">
            <v>0</v>
          </cell>
          <cell r="P6781">
            <v>0</v>
          </cell>
          <cell r="Q6781">
            <v>0</v>
          </cell>
          <cell r="R6781">
            <v>0</v>
          </cell>
          <cell r="S6781">
            <v>0</v>
          </cell>
          <cell r="T6781">
            <v>0</v>
          </cell>
        </row>
        <row r="6782">
          <cell r="A6782">
            <v>16252005</v>
          </cell>
          <cell r="B6782" t="str">
            <v>16252005 SED PAYABLE F007 EG-97</v>
          </cell>
          <cell r="C6782">
            <v>0</v>
          </cell>
          <cell r="D6782">
            <v>0</v>
          </cell>
          <cell r="E6782">
            <v>0</v>
          </cell>
          <cell r="F6782">
            <v>0</v>
          </cell>
          <cell r="G6782">
            <v>0</v>
          </cell>
          <cell r="H6782">
            <v>0</v>
          </cell>
          <cell r="I6782">
            <v>0</v>
          </cell>
          <cell r="J6782">
            <v>0</v>
          </cell>
          <cell r="K6782">
            <v>0</v>
          </cell>
          <cell r="L6782">
            <v>0</v>
          </cell>
          <cell r="M6782">
            <v>0</v>
          </cell>
          <cell r="N6782">
            <v>0</v>
          </cell>
          <cell r="O6782">
            <v>0</v>
          </cell>
          <cell r="P6782">
            <v>0</v>
          </cell>
          <cell r="Q6782">
            <v>0</v>
          </cell>
          <cell r="R6782">
            <v>0</v>
          </cell>
          <cell r="S6782">
            <v>0</v>
          </cell>
          <cell r="T6782">
            <v>0</v>
          </cell>
        </row>
        <row r="6783">
          <cell r="A6783">
            <v>16252006</v>
          </cell>
          <cell r="B6783" t="str">
            <v>16252006 SED PAYABLE F015 EG-04</v>
          </cell>
          <cell r="C6783">
            <v>0</v>
          </cell>
          <cell r="D6783">
            <v>0</v>
          </cell>
          <cell r="E6783">
            <v>0</v>
          </cell>
          <cell r="F6783">
            <v>0</v>
          </cell>
          <cell r="G6783">
            <v>0</v>
          </cell>
          <cell r="H6783">
            <v>0</v>
          </cell>
          <cell r="I6783">
            <v>0</v>
          </cell>
          <cell r="J6783">
            <v>0</v>
          </cell>
          <cell r="K6783">
            <v>0</v>
          </cell>
          <cell r="L6783">
            <v>0</v>
          </cell>
          <cell r="M6783">
            <v>0</v>
          </cell>
          <cell r="N6783">
            <v>0</v>
          </cell>
          <cell r="O6783">
            <v>0</v>
          </cell>
          <cell r="P6783">
            <v>0</v>
          </cell>
          <cell r="Q6783">
            <v>0</v>
          </cell>
          <cell r="R6783">
            <v>0</v>
          </cell>
          <cell r="S6783">
            <v>0</v>
          </cell>
          <cell r="T6783">
            <v>0</v>
          </cell>
        </row>
        <row r="6784">
          <cell r="A6784">
            <v>16252007</v>
          </cell>
          <cell r="B6784" t="str">
            <v>16252007 SED PAYABLE F010 EG-10</v>
          </cell>
          <cell r="C6784">
            <v>0</v>
          </cell>
          <cell r="D6784">
            <v>0</v>
          </cell>
          <cell r="E6784">
            <v>0</v>
          </cell>
          <cell r="F6784">
            <v>0</v>
          </cell>
          <cell r="G6784">
            <v>0</v>
          </cell>
          <cell r="H6784">
            <v>0</v>
          </cell>
          <cell r="I6784">
            <v>0</v>
          </cell>
          <cell r="J6784">
            <v>0</v>
          </cell>
          <cell r="K6784">
            <v>0</v>
          </cell>
          <cell r="L6784">
            <v>0</v>
          </cell>
          <cell r="M6784">
            <v>0</v>
          </cell>
          <cell r="N6784">
            <v>0</v>
          </cell>
          <cell r="O6784">
            <v>0</v>
          </cell>
          <cell r="P6784">
            <v>0</v>
          </cell>
          <cell r="Q6784">
            <v>0</v>
          </cell>
          <cell r="R6784">
            <v>0</v>
          </cell>
          <cell r="S6784">
            <v>0</v>
          </cell>
          <cell r="T6784">
            <v>0</v>
          </cell>
        </row>
        <row r="6785">
          <cell r="A6785">
            <v>16252008</v>
          </cell>
          <cell r="B6785" t="str">
            <v>16252008 SED PAYABLE F014 EG-93</v>
          </cell>
          <cell r="C6785">
            <v>0</v>
          </cell>
          <cell r="D6785">
            <v>0</v>
          </cell>
          <cell r="E6785">
            <v>0</v>
          </cell>
          <cell r="F6785">
            <v>0</v>
          </cell>
          <cell r="G6785">
            <v>0</v>
          </cell>
          <cell r="H6785">
            <v>0</v>
          </cell>
          <cell r="I6785">
            <v>0</v>
          </cell>
          <cell r="J6785">
            <v>0</v>
          </cell>
          <cell r="K6785">
            <v>0</v>
          </cell>
          <cell r="L6785">
            <v>0</v>
          </cell>
          <cell r="M6785">
            <v>0</v>
          </cell>
          <cell r="N6785">
            <v>0</v>
          </cell>
          <cell r="O6785">
            <v>0</v>
          </cell>
          <cell r="P6785">
            <v>0</v>
          </cell>
          <cell r="Q6785">
            <v>0</v>
          </cell>
          <cell r="R6785">
            <v>0</v>
          </cell>
          <cell r="S6785">
            <v>0</v>
          </cell>
          <cell r="T6785">
            <v>0</v>
          </cell>
        </row>
        <row r="6786">
          <cell r="A6786">
            <v>16252009</v>
          </cell>
          <cell r="B6786" t="str">
            <v>16252009 SED PAYABLE F008 EG-98</v>
          </cell>
          <cell r="C6786">
            <v>0</v>
          </cell>
          <cell r="D6786">
            <v>0</v>
          </cell>
          <cell r="E6786">
            <v>0</v>
          </cell>
          <cell r="F6786">
            <v>0</v>
          </cell>
          <cell r="G6786">
            <v>0</v>
          </cell>
          <cell r="H6786">
            <v>0</v>
          </cell>
          <cell r="I6786">
            <v>0</v>
          </cell>
          <cell r="J6786">
            <v>0</v>
          </cell>
          <cell r="K6786">
            <v>0</v>
          </cell>
          <cell r="L6786">
            <v>0</v>
          </cell>
          <cell r="M6786">
            <v>0</v>
          </cell>
          <cell r="N6786">
            <v>0</v>
          </cell>
          <cell r="O6786">
            <v>0</v>
          </cell>
          <cell r="P6786">
            <v>0</v>
          </cell>
          <cell r="Q6786">
            <v>0</v>
          </cell>
          <cell r="R6786">
            <v>0</v>
          </cell>
          <cell r="S6786">
            <v>0</v>
          </cell>
          <cell r="T6786">
            <v>0</v>
          </cell>
        </row>
        <row r="6787">
          <cell r="A6787">
            <v>16252010</v>
          </cell>
          <cell r="B6787" t="str">
            <v>16252010 SED PAYABLE F009 EG-99</v>
          </cell>
          <cell r="C6787">
            <v>0</v>
          </cell>
          <cell r="D6787">
            <v>0</v>
          </cell>
          <cell r="E6787">
            <v>0</v>
          </cell>
          <cell r="F6787">
            <v>0</v>
          </cell>
          <cell r="G6787">
            <v>0</v>
          </cell>
          <cell r="H6787">
            <v>0</v>
          </cell>
          <cell r="I6787">
            <v>0</v>
          </cell>
          <cell r="J6787">
            <v>0</v>
          </cell>
          <cell r="K6787">
            <v>0</v>
          </cell>
          <cell r="L6787">
            <v>0</v>
          </cell>
          <cell r="M6787">
            <v>0</v>
          </cell>
          <cell r="N6787">
            <v>0</v>
          </cell>
          <cell r="O6787">
            <v>0</v>
          </cell>
          <cell r="P6787">
            <v>0</v>
          </cell>
          <cell r="Q6787">
            <v>0</v>
          </cell>
          <cell r="R6787">
            <v>0</v>
          </cell>
          <cell r="S6787">
            <v>0</v>
          </cell>
          <cell r="T6787">
            <v>0</v>
          </cell>
        </row>
        <row r="6788">
          <cell r="A6788">
            <v>16252011</v>
          </cell>
          <cell r="B6788" t="str">
            <v>16252011 SED PAYABLE FS01 EG-26</v>
          </cell>
          <cell r="C6788">
            <v>0</v>
          </cell>
          <cell r="D6788">
            <v>0</v>
          </cell>
          <cell r="E6788">
            <v>0</v>
          </cell>
          <cell r="F6788">
            <v>0</v>
          </cell>
          <cell r="G6788">
            <v>0</v>
          </cell>
          <cell r="H6788">
            <v>0</v>
          </cell>
          <cell r="I6788">
            <v>0</v>
          </cell>
          <cell r="J6788">
            <v>0</v>
          </cell>
          <cell r="K6788">
            <v>0</v>
          </cell>
          <cell r="L6788">
            <v>0</v>
          </cell>
          <cell r="M6788">
            <v>0</v>
          </cell>
          <cell r="N6788">
            <v>0</v>
          </cell>
          <cell r="O6788">
            <v>0</v>
          </cell>
          <cell r="P6788">
            <v>0</v>
          </cell>
          <cell r="Q6788">
            <v>0</v>
          </cell>
          <cell r="R6788">
            <v>0</v>
          </cell>
          <cell r="S6788">
            <v>0</v>
          </cell>
          <cell r="T6788">
            <v>0</v>
          </cell>
        </row>
        <row r="6789">
          <cell r="A6789">
            <v>16252012</v>
          </cell>
          <cell r="B6789" t="str">
            <v>16252012 SED PAYABLE FS02 EG-27</v>
          </cell>
          <cell r="C6789">
            <v>0</v>
          </cell>
          <cell r="D6789">
            <v>0</v>
          </cell>
          <cell r="E6789">
            <v>0</v>
          </cell>
          <cell r="F6789">
            <v>0</v>
          </cell>
          <cell r="G6789">
            <v>0</v>
          </cell>
          <cell r="H6789">
            <v>0</v>
          </cell>
          <cell r="I6789">
            <v>0</v>
          </cell>
          <cell r="J6789">
            <v>0</v>
          </cell>
          <cell r="K6789">
            <v>0</v>
          </cell>
          <cell r="L6789">
            <v>0</v>
          </cell>
          <cell r="M6789">
            <v>0</v>
          </cell>
          <cell r="N6789">
            <v>0</v>
          </cell>
          <cell r="O6789">
            <v>0</v>
          </cell>
          <cell r="P6789">
            <v>0</v>
          </cell>
          <cell r="Q6789">
            <v>0</v>
          </cell>
          <cell r="R6789">
            <v>0</v>
          </cell>
          <cell r="S6789">
            <v>0</v>
          </cell>
          <cell r="T6789">
            <v>0</v>
          </cell>
        </row>
        <row r="6790">
          <cell r="A6790">
            <v>16252013</v>
          </cell>
          <cell r="B6790" t="str">
            <v>16252013 SED PAYABLE FS03 EG-28</v>
          </cell>
          <cell r="C6790">
            <v>0</v>
          </cell>
          <cell r="D6790">
            <v>0</v>
          </cell>
          <cell r="E6790">
            <v>0</v>
          </cell>
          <cell r="F6790">
            <v>0</v>
          </cell>
          <cell r="G6790">
            <v>0</v>
          </cell>
          <cell r="H6790">
            <v>0</v>
          </cell>
          <cell r="I6790">
            <v>0</v>
          </cell>
          <cell r="J6790">
            <v>0</v>
          </cell>
          <cell r="K6790">
            <v>0</v>
          </cell>
          <cell r="L6790">
            <v>0</v>
          </cell>
          <cell r="M6790">
            <v>0</v>
          </cell>
          <cell r="N6790">
            <v>0</v>
          </cell>
          <cell r="O6790">
            <v>0</v>
          </cell>
          <cell r="P6790">
            <v>0</v>
          </cell>
          <cell r="Q6790">
            <v>0</v>
          </cell>
          <cell r="R6790">
            <v>0</v>
          </cell>
          <cell r="S6790">
            <v>0</v>
          </cell>
          <cell r="T6790">
            <v>0</v>
          </cell>
        </row>
        <row r="6791">
          <cell r="A6791">
            <v>16252014</v>
          </cell>
          <cell r="B6791" t="str">
            <v>16252014 SED PAYABLE FS04 EG-29</v>
          </cell>
          <cell r="C6791">
            <v>0</v>
          </cell>
          <cell r="D6791">
            <v>0</v>
          </cell>
          <cell r="E6791">
            <v>0</v>
          </cell>
          <cell r="F6791">
            <v>0</v>
          </cell>
          <cell r="G6791">
            <v>0</v>
          </cell>
          <cell r="H6791">
            <v>0</v>
          </cell>
          <cell r="I6791">
            <v>0</v>
          </cell>
          <cell r="J6791">
            <v>0</v>
          </cell>
          <cell r="K6791">
            <v>0</v>
          </cell>
          <cell r="L6791">
            <v>0</v>
          </cell>
          <cell r="M6791">
            <v>0</v>
          </cell>
          <cell r="N6791">
            <v>0</v>
          </cell>
          <cell r="O6791">
            <v>0</v>
          </cell>
          <cell r="P6791">
            <v>0</v>
          </cell>
          <cell r="Q6791">
            <v>0</v>
          </cell>
          <cell r="R6791">
            <v>0</v>
          </cell>
          <cell r="S6791">
            <v>0</v>
          </cell>
          <cell r="T6791">
            <v>0</v>
          </cell>
        </row>
        <row r="6792">
          <cell r="A6792">
            <v>16252015</v>
          </cell>
          <cell r="B6792" t="str">
            <v>16252015 SED PAYABLE A011 EG-11</v>
          </cell>
          <cell r="C6792">
            <v>0</v>
          </cell>
          <cell r="D6792">
            <v>0</v>
          </cell>
          <cell r="E6792">
            <v>0</v>
          </cell>
          <cell r="F6792">
            <v>0</v>
          </cell>
          <cell r="G6792">
            <v>0</v>
          </cell>
          <cell r="H6792">
            <v>0</v>
          </cell>
          <cell r="I6792">
            <v>0</v>
          </cell>
          <cell r="J6792">
            <v>0</v>
          </cell>
          <cell r="K6792">
            <v>0</v>
          </cell>
          <cell r="L6792">
            <v>0</v>
          </cell>
          <cell r="M6792">
            <v>0</v>
          </cell>
          <cell r="N6792">
            <v>0</v>
          </cell>
          <cell r="O6792">
            <v>0</v>
          </cell>
          <cell r="P6792">
            <v>0</v>
          </cell>
          <cell r="Q6792">
            <v>0</v>
          </cell>
          <cell r="R6792">
            <v>0</v>
          </cell>
          <cell r="S6792">
            <v>0</v>
          </cell>
          <cell r="T6792">
            <v>0</v>
          </cell>
        </row>
        <row r="6793">
          <cell r="A6793">
            <v>16252016</v>
          </cell>
          <cell r="B6793" t="str">
            <v>16252016 SED PAYABLE A012 EG-11</v>
          </cell>
          <cell r="C6793">
            <v>0</v>
          </cell>
          <cell r="D6793">
            <v>0</v>
          </cell>
          <cell r="E6793">
            <v>0</v>
          </cell>
          <cell r="F6793">
            <v>0</v>
          </cell>
          <cell r="G6793">
            <v>0</v>
          </cell>
          <cell r="H6793">
            <v>0</v>
          </cell>
          <cell r="I6793">
            <v>0</v>
          </cell>
          <cell r="J6793">
            <v>0</v>
          </cell>
          <cell r="K6793">
            <v>0</v>
          </cell>
          <cell r="L6793">
            <v>0</v>
          </cell>
          <cell r="M6793">
            <v>0</v>
          </cell>
          <cell r="N6793">
            <v>0</v>
          </cell>
          <cell r="O6793">
            <v>0</v>
          </cell>
          <cell r="P6793">
            <v>0</v>
          </cell>
          <cell r="Q6793">
            <v>0</v>
          </cell>
          <cell r="R6793">
            <v>0</v>
          </cell>
          <cell r="S6793">
            <v>0</v>
          </cell>
          <cell r="T6793">
            <v>0</v>
          </cell>
        </row>
        <row r="6794">
          <cell r="A6794">
            <v>16252017</v>
          </cell>
          <cell r="B6794" t="str">
            <v>16252017 SED PAYABLE A013 EG-11</v>
          </cell>
          <cell r="C6794">
            <v>0</v>
          </cell>
          <cell r="D6794">
            <v>0</v>
          </cell>
          <cell r="E6794">
            <v>0</v>
          </cell>
          <cell r="F6794">
            <v>0</v>
          </cell>
          <cell r="G6794">
            <v>0</v>
          </cell>
          <cell r="H6794">
            <v>0</v>
          </cell>
          <cell r="I6794">
            <v>0</v>
          </cell>
          <cell r="J6794">
            <v>0</v>
          </cell>
          <cell r="K6794">
            <v>0</v>
          </cell>
          <cell r="L6794">
            <v>0</v>
          </cell>
          <cell r="M6794">
            <v>0</v>
          </cell>
          <cell r="N6794">
            <v>0</v>
          </cell>
          <cell r="O6794">
            <v>0</v>
          </cell>
          <cell r="P6794">
            <v>0</v>
          </cell>
          <cell r="Q6794">
            <v>0</v>
          </cell>
          <cell r="R6794">
            <v>0</v>
          </cell>
          <cell r="S6794">
            <v>0</v>
          </cell>
          <cell r="T6794">
            <v>0</v>
          </cell>
        </row>
        <row r="6795">
          <cell r="A6795">
            <v>16252018</v>
          </cell>
          <cell r="B6795" t="str">
            <v>16252018 SED PAYABLE A002 EG-12</v>
          </cell>
          <cell r="C6795">
            <v>0</v>
          </cell>
          <cell r="D6795">
            <v>0</v>
          </cell>
          <cell r="E6795">
            <v>0</v>
          </cell>
          <cell r="F6795">
            <v>0</v>
          </cell>
          <cell r="G6795">
            <v>0</v>
          </cell>
          <cell r="H6795">
            <v>0</v>
          </cell>
          <cell r="I6795">
            <v>0</v>
          </cell>
          <cell r="J6795">
            <v>0</v>
          </cell>
          <cell r="K6795">
            <v>0</v>
          </cell>
          <cell r="L6795">
            <v>0</v>
          </cell>
          <cell r="M6795">
            <v>0</v>
          </cell>
          <cell r="N6795">
            <v>0</v>
          </cell>
          <cell r="O6795">
            <v>0</v>
          </cell>
          <cell r="P6795">
            <v>0</v>
          </cell>
          <cell r="Q6795">
            <v>0</v>
          </cell>
          <cell r="R6795">
            <v>0</v>
          </cell>
          <cell r="S6795">
            <v>0</v>
          </cell>
          <cell r="T6795">
            <v>0</v>
          </cell>
        </row>
        <row r="6796">
          <cell r="A6796">
            <v>16252019</v>
          </cell>
          <cell r="B6796" t="str">
            <v>16252019 SED PAYABLE A003 EG-13</v>
          </cell>
          <cell r="C6796">
            <v>0</v>
          </cell>
          <cell r="D6796">
            <v>0</v>
          </cell>
          <cell r="E6796">
            <v>0</v>
          </cell>
          <cell r="F6796">
            <v>0</v>
          </cell>
          <cell r="G6796">
            <v>0</v>
          </cell>
          <cell r="H6796">
            <v>0</v>
          </cell>
          <cell r="I6796">
            <v>0</v>
          </cell>
          <cell r="J6796">
            <v>0</v>
          </cell>
          <cell r="K6796">
            <v>0</v>
          </cell>
          <cell r="L6796">
            <v>0</v>
          </cell>
          <cell r="M6796">
            <v>0</v>
          </cell>
          <cell r="N6796">
            <v>0</v>
          </cell>
          <cell r="O6796">
            <v>0</v>
          </cell>
          <cell r="P6796">
            <v>0</v>
          </cell>
          <cell r="Q6796">
            <v>0</v>
          </cell>
          <cell r="R6796">
            <v>0</v>
          </cell>
          <cell r="S6796">
            <v>0</v>
          </cell>
          <cell r="T6796">
            <v>0</v>
          </cell>
        </row>
        <row r="6797">
          <cell r="A6797">
            <v>16252020</v>
          </cell>
          <cell r="B6797" t="str">
            <v>16252020 SED PAYABLE A004 EG-14</v>
          </cell>
          <cell r="C6797">
            <v>0</v>
          </cell>
          <cell r="D6797">
            <v>0</v>
          </cell>
          <cell r="E6797">
            <v>0</v>
          </cell>
          <cell r="F6797">
            <v>0</v>
          </cell>
          <cell r="G6797">
            <v>0</v>
          </cell>
          <cell r="H6797">
            <v>0</v>
          </cell>
          <cell r="I6797">
            <v>0</v>
          </cell>
          <cell r="J6797">
            <v>0</v>
          </cell>
          <cell r="K6797">
            <v>0</v>
          </cell>
          <cell r="L6797">
            <v>0</v>
          </cell>
          <cell r="M6797">
            <v>0</v>
          </cell>
          <cell r="N6797">
            <v>0</v>
          </cell>
          <cell r="O6797">
            <v>0</v>
          </cell>
          <cell r="P6797">
            <v>0</v>
          </cell>
          <cell r="Q6797">
            <v>0</v>
          </cell>
          <cell r="R6797">
            <v>0</v>
          </cell>
          <cell r="S6797">
            <v>0</v>
          </cell>
          <cell r="T6797">
            <v>0</v>
          </cell>
        </row>
        <row r="6798">
          <cell r="A6798">
            <v>16252021</v>
          </cell>
          <cell r="B6798" t="str">
            <v>16252021 SED PAYABLE A005 EG-15</v>
          </cell>
          <cell r="C6798">
            <v>0</v>
          </cell>
          <cell r="D6798">
            <v>0</v>
          </cell>
          <cell r="E6798">
            <v>0</v>
          </cell>
          <cell r="F6798">
            <v>0</v>
          </cell>
          <cell r="G6798">
            <v>0</v>
          </cell>
          <cell r="H6798">
            <v>0</v>
          </cell>
          <cell r="I6798">
            <v>0</v>
          </cell>
          <cell r="J6798">
            <v>0</v>
          </cell>
          <cell r="K6798">
            <v>0</v>
          </cell>
          <cell r="L6798">
            <v>0</v>
          </cell>
          <cell r="M6798">
            <v>0</v>
          </cell>
          <cell r="N6798">
            <v>0</v>
          </cell>
          <cell r="O6798">
            <v>0</v>
          </cell>
          <cell r="P6798">
            <v>0</v>
          </cell>
          <cell r="Q6798">
            <v>0</v>
          </cell>
          <cell r="R6798">
            <v>0</v>
          </cell>
          <cell r="S6798">
            <v>0</v>
          </cell>
          <cell r="T6798">
            <v>0</v>
          </cell>
        </row>
        <row r="6799">
          <cell r="A6799">
            <v>16252022</v>
          </cell>
          <cell r="B6799" t="str">
            <v>16252022 SED PAYABLE A006 EG-16</v>
          </cell>
          <cell r="C6799">
            <v>0</v>
          </cell>
          <cell r="D6799">
            <v>0</v>
          </cell>
          <cell r="E6799">
            <v>0</v>
          </cell>
          <cell r="F6799">
            <v>0</v>
          </cell>
          <cell r="G6799">
            <v>0</v>
          </cell>
          <cell r="H6799">
            <v>0</v>
          </cell>
          <cell r="I6799">
            <v>0</v>
          </cell>
          <cell r="J6799">
            <v>0</v>
          </cell>
          <cell r="K6799">
            <v>0</v>
          </cell>
          <cell r="L6799">
            <v>0</v>
          </cell>
          <cell r="M6799">
            <v>0</v>
          </cell>
          <cell r="N6799">
            <v>0</v>
          </cell>
          <cell r="O6799">
            <v>0</v>
          </cell>
          <cell r="P6799">
            <v>0</v>
          </cell>
          <cell r="Q6799">
            <v>0</v>
          </cell>
          <cell r="R6799">
            <v>0</v>
          </cell>
          <cell r="S6799">
            <v>0</v>
          </cell>
          <cell r="T6799">
            <v>0</v>
          </cell>
        </row>
        <row r="6800">
          <cell r="A6800">
            <v>16252023</v>
          </cell>
          <cell r="B6800" t="str">
            <v>16252023 SED PAYABLE A015 EG-18</v>
          </cell>
          <cell r="C6800">
            <v>0</v>
          </cell>
          <cell r="D6800">
            <v>0</v>
          </cell>
          <cell r="E6800">
            <v>0</v>
          </cell>
          <cell r="F6800">
            <v>0</v>
          </cell>
          <cell r="G6800">
            <v>0</v>
          </cell>
          <cell r="H6800">
            <v>0</v>
          </cell>
          <cell r="I6800">
            <v>0</v>
          </cell>
          <cell r="J6800">
            <v>0</v>
          </cell>
          <cell r="K6800">
            <v>0</v>
          </cell>
          <cell r="L6800">
            <v>0</v>
          </cell>
          <cell r="M6800">
            <v>0</v>
          </cell>
          <cell r="N6800">
            <v>0</v>
          </cell>
          <cell r="O6800">
            <v>0</v>
          </cell>
          <cell r="P6800">
            <v>0</v>
          </cell>
          <cell r="Q6800">
            <v>0</v>
          </cell>
          <cell r="R6800">
            <v>0</v>
          </cell>
          <cell r="S6800">
            <v>0</v>
          </cell>
          <cell r="T6800">
            <v>0</v>
          </cell>
        </row>
        <row r="6801">
          <cell r="A6801">
            <v>16252024</v>
          </cell>
          <cell r="B6801" t="str">
            <v>16252024 SED PAYABLE A018 EG-19</v>
          </cell>
          <cell r="C6801">
            <v>0</v>
          </cell>
          <cell r="D6801">
            <v>0</v>
          </cell>
          <cell r="E6801">
            <v>0</v>
          </cell>
          <cell r="F6801">
            <v>0</v>
          </cell>
          <cell r="G6801">
            <v>0</v>
          </cell>
          <cell r="H6801">
            <v>0</v>
          </cell>
          <cell r="I6801">
            <v>0</v>
          </cell>
          <cell r="J6801">
            <v>0</v>
          </cell>
          <cell r="K6801">
            <v>0</v>
          </cell>
          <cell r="L6801">
            <v>0</v>
          </cell>
          <cell r="M6801">
            <v>0</v>
          </cell>
          <cell r="N6801">
            <v>0</v>
          </cell>
          <cell r="O6801">
            <v>0</v>
          </cell>
          <cell r="P6801">
            <v>0</v>
          </cell>
          <cell r="Q6801">
            <v>0</v>
          </cell>
          <cell r="R6801">
            <v>0</v>
          </cell>
          <cell r="S6801">
            <v>0</v>
          </cell>
          <cell r="T6801">
            <v>0</v>
          </cell>
        </row>
        <row r="6802">
          <cell r="A6802">
            <v>16252025</v>
          </cell>
          <cell r="B6802" t="str">
            <v>16252025 SED PAYABLE MD05 EG-45</v>
          </cell>
          <cell r="C6802">
            <v>0</v>
          </cell>
          <cell r="D6802">
            <v>0</v>
          </cell>
          <cell r="E6802">
            <v>0</v>
          </cell>
          <cell r="F6802">
            <v>0</v>
          </cell>
          <cell r="G6802">
            <v>0</v>
          </cell>
          <cell r="H6802">
            <v>0</v>
          </cell>
          <cell r="I6802">
            <v>0</v>
          </cell>
          <cell r="J6802">
            <v>0</v>
          </cell>
          <cell r="K6802">
            <v>0</v>
          </cell>
          <cell r="L6802">
            <v>0</v>
          </cell>
          <cell r="M6802">
            <v>0</v>
          </cell>
          <cell r="N6802">
            <v>0</v>
          </cell>
          <cell r="O6802">
            <v>0</v>
          </cell>
          <cell r="P6802">
            <v>0</v>
          </cell>
          <cell r="Q6802">
            <v>0</v>
          </cell>
          <cell r="R6802">
            <v>0</v>
          </cell>
          <cell r="S6802">
            <v>0</v>
          </cell>
          <cell r="T6802">
            <v>0</v>
          </cell>
        </row>
        <row r="6803">
          <cell r="A6803">
            <v>16252026</v>
          </cell>
          <cell r="B6803" t="str">
            <v>16252026 SED PAYABLE A010 EG-56</v>
          </cell>
          <cell r="C6803">
            <v>0</v>
          </cell>
          <cell r="D6803">
            <v>0</v>
          </cell>
          <cell r="E6803">
            <v>0</v>
          </cell>
          <cell r="F6803">
            <v>0</v>
          </cell>
          <cell r="G6803">
            <v>0</v>
          </cell>
          <cell r="H6803">
            <v>0</v>
          </cell>
          <cell r="I6803">
            <v>0</v>
          </cell>
          <cell r="J6803">
            <v>0</v>
          </cell>
          <cell r="K6803">
            <v>0</v>
          </cell>
          <cell r="L6803">
            <v>0</v>
          </cell>
          <cell r="M6803">
            <v>0</v>
          </cell>
          <cell r="N6803">
            <v>0</v>
          </cell>
          <cell r="O6803">
            <v>0</v>
          </cell>
          <cell r="P6803">
            <v>0</v>
          </cell>
          <cell r="Q6803">
            <v>0</v>
          </cell>
          <cell r="R6803">
            <v>0</v>
          </cell>
          <cell r="S6803">
            <v>0</v>
          </cell>
          <cell r="T6803">
            <v>0</v>
          </cell>
        </row>
        <row r="6804">
          <cell r="A6804">
            <v>16252027</v>
          </cell>
          <cell r="B6804" t="str">
            <v>16252027 SED PAYABLE A008 EG-60</v>
          </cell>
          <cell r="C6804">
            <v>0</v>
          </cell>
          <cell r="D6804">
            <v>0</v>
          </cell>
          <cell r="E6804">
            <v>0</v>
          </cell>
          <cell r="F6804">
            <v>0</v>
          </cell>
          <cell r="G6804">
            <v>0</v>
          </cell>
          <cell r="H6804">
            <v>0</v>
          </cell>
          <cell r="I6804">
            <v>0</v>
          </cell>
          <cell r="J6804">
            <v>0</v>
          </cell>
          <cell r="K6804">
            <v>0</v>
          </cell>
          <cell r="L6804">
            <v>0</v>
          </cell>
          <cell r="M6804">
            <v>0</v>
          </cell>
          <cell r="N6804">
            <v>0</v>
          </cell>
          <cell r="O6804">
            <v>0</v>
          </cell>
          <cell r="P6804">
            <v>0</v>
          </cell>
          <cell r="Q6804">
            <v>0</v>
          </cell>
          <cell r="R6804">
            <v>0</v>
          </cell>
          <cell r="S6804">
            <v>0</v>
          </cell>
          <cell r="T6804">
            <v>0</v>
          </cell>
        </row>
        <row r="6805">
          <cell r="A6805">
            <v>16252028</v>
          </cell>
          <cell r="B6805" t="str">
            <v>16252028 SED PAYABLE A009 EG-61</v>
          </cell>
          <cell r="C6805">
            <v>0</v>
          </cell>
          <cell r="D6805">
            <v>0</v>
          </cell>
          <cell r="E6805">
            <v>0</v>
          </cell>
          <cell r="F6805">
            <v>0</v>
          </cell>
          <cell r="G6805">
            <v>0</v>
          </cell>
          <cell r="H6805">
            <v>0</v>
          </cell>
          <cell r="I6805">
            <v>0</v>
          </cell>
          <cell r="J6805">
            <v>0</v>
          </cell>
          <cell r="K6805">
            <v>0</v>
          </cell>
          <cell r="L6805">
            <v>0</v>
          </cell>
          <cell r="M6805">
            <v>0</v>
          </cell>
          <cell r="N6805">
            <v>0</v>
          </cell>
          <cell r="O6805">
            <v>0</v>
          </cell>
          <cell r="P6805">
            <v>0</v>
          </cell>
          <cell r="Q6805">
            <v>0</v>
          </cell>
          <cell r="R6805">
            <v>0</v>
          </cell>
          <cell r="S6805">
            <v>0</v>
          </cell>
          <cell r="T6805">
            <v>0</v>
          </cell>
        </row>
        <row r="6806">
          <cell r="A6806">
            <v>16252029</v>
          </cell>
          <cell r="B6806" t="str">
            <v>16252029 SED PAYABLE F001 EG-62</v>
          </cell>
          <cell r="C6806">
            <v>0</v>
          </cell>
          <cell r="D6806">
            <v>0</v>
          </cell>
          <cell r="E6806">
            <v>0</v>
          </cell>
          <cell r="F6806">
            <v>0</v>
          </cell>
          <cell r="G6806">
            <v>0</v>
          </cell>
          <cell r="H6806">
            <v>0</v>
          </cell>
          <cell r="I6806">
            <v>0</v>
          </cell>
          <cell r="J6806">
            <v>0</v>
          </cell>
          <cell r="K6806">
            <v>0</v>
          </cell>
          <cell r="L6806">
            <v>0</v>
          </cell>
          <cell r="M6806">
            <v>0</v>
          </cell>
          <cell r="N6806">
            <v>0</v>
          </cell>
          <cell r="O6806">
            <v>0</v>
          </cell>
          <cell r="P6806">
            <v>0</v>
          </cell>
          <cell r="Q6806">
            <v>0</v>
          </cell>
          <cell r="R6806">
            <v>0</v>
          </cell>
          <cell r="S6806">
            <v>0</v>
          </cell>
          <cell r="T6806">
            <v>0</v>
          </cell>
        </row>
        <row r="6807">
          <cell r="A6807">
            <v>16252030</v>
          </cell>
          <cell r="B6807" t="str">
            <v>16252030 SED PAYABLE SA01 EG-63</v>
          </cell>
          <cell r="C6807">
            <v>0</v>
          </cell>
          <cell r="D6807">
            <v>0</v>
          </cell>
          <cell r="E6807">
            <v>0</v>
          </cell>
          <cell r="F6807">
            <v>0</v>
          </cell>
          <cell r="G6807">
            <v>0</v>
          </cell>
          <cell r="H6807">
            <v>0</v>
          </cell>
          <cell r="I6807">
            <v>0</v>
          </cell>
          <cell r="J6807">
            <v>0</v>
          </cell>
          <cell r="K6807">
            <v>0</v>
          </cell>
          <cell r="L6807">
            <v>0</v>
          </cell>
          <cell r="M6807">
            <v>0</v>
          </cell>
          <cell r="N6807">
            <v>0</v>
          </cell>
          <cell r="O6807">
            <v>0</v>
          </cell>
          <cell r="P6807">
            <v>0</v>
          </cell>
          <cell r="Q6807">
            <v>0</v>
          </cell>
          <cell r="R6807">
            <v>0</v>
          </cell>
          <cell r="S6807">
            <v>0</v>
          </cell>
          <cell r="T6807">
            <v>0</v>
          </cell>
        </row>
        <row r="6808">
          <cell r="A6808">
            <v>16252031</v>
          </cell>
          <cell r="B6808" t="str">
            <v>16252031 SED PAYABLE SF01 EG-63</v>
          </cell>
          <cell r="C6808">
            <v>0</v>
          </cell>
          <cell r="D6808">
            <v>0</v>
          </cell>
          <cell r="E6808">
            <v>0</v>
          </cell>
          <cell r="F6808">
            <v>0</v>
          </cell>
          <cell r="G6808">
            <v>0</v>
          </cell>
          <cell r="H6808">
            <v>0</v>
          </cell>
          <cell r="I6808">
            <v>0</v>
          </cell>
          <cell r="J6808">
            <v>0</v>
          </cell>
          <cell r="K6808">
            <v>0</v>
          </cell>
          <cell r="L6808">
            <v>0</v>
          </cell>
          <cell r="M6808">
            <v>0</v>
          </cell>
          <cell r="N6808">
            <v>0</v>
          </cell>
          <cell r="O6808">
            <v>0</v>
          </cell>
          <cell r="P6808">
            <v>0</v>
          </cell>
          <cell r="Q6808">
            <v>0</v>
          </cell>
          <cell r="R6808">
            <v>0</v>
          </cell>
          <cell r="S6808">
            <v>0</v>
          </cell>
          <cell r="T6808">
            <v>0</v>
          </cell>
        </row>
        <row r="6809">
          <cell r="A6809">
            <v>16252032</v>
          </cell>
          <cell r="B6809" t="str">
            <v>16252032 SED PAYABLE SF02 EG-63</v>
          </cell>
          <cell r="C6809">
            <v>0</v>
          </cell>
          <cell r="D6809">
            <v>0</v>
          </cell>
          <cell r="E6809">
            <v>0</v>
          </cell>
          <cell r="F6809">
            <v>0</v>
          </cell>
          <cell r="G6809">
            <v>0</v>
          </cell>
          <cell r="H6809">
            <v>0</v>
          </cell>
          <cell r="I6809">
            <v>0</v>
          </cell>
          <cell r="J6809">
            <v>0</v>
          </cell>
          <cell r="K6809">
            <v>0</v>
          </cell>
          <cell r="L6809">
            <v>0</v>
          </cell>
          <cell r="M6809">
            <v>0</v>
          </cell>
          <cell r="N6809">
            <v>0</v>
          </cell>
          <cell r="O6809">
            <v>0</v>
          </cell>
          <cell r="P6809">
            <v>0</v>
          </cell>
          <cell r="Q6809">
            <v>0</v>
          </cell>
          <cell r="R6809">
            <v>0</v>
          </cell>
          <cell r="S6809">
            <v>0</v>
          </cell>
          <cell r="T6809">
            <v>0</v>
          </cell>
        </row>
        <row r="6810">
          <cell r="A6810">
            <v>16252033</v>
          </cell>
          <cell r="B6810" t="str">
            <v>16252033 SED PAYABLE SA02 EG-64</v>
          </cell>
          <cell r="C6810">
            <v>0</v>
          </cell>
          <cell r="D6810">
            <v>0</v>
          </cell>
          <cell r="E6810">
            <v>0</v>
          </cell>
          <cell r="F6810">
            <v>0</v>
          </cell>
          <cell r="G6810">
            <v>0</v>
          </cell>
          <cell r="H6810">
            <v>0</v>
          </cell>
          <cell r="I6810">
            <v>0</v>
          </cell>
          <cell r="J6810">
            <v>0</v>
          </cell>
          <cell r="K6810">
            <v>0</v>
          </cell>
          <cell r="L6810">
            <v>0</v>
          </cell>
          <cell r="M6810">
            <v>0</v>
          </cell>
          <cell r="N6810">
            <v>0</v>
          </cell>
          <cell r="O6810">
            <v>0</v>
          </cell>
          <cell r="P6810">
            <v>0</v>
          </cell>
          <cell r="Q6810">
            <v>0</v>
          </cell>
          <cell r="R6810">
            <v>0</v>
          </cell>
          <cell r="S6810">
            <v>0</v>
          </cell>
          <cell r="T6810">
            <v>0</v>
          </cell>
        </row>
        <row r="6811">
          <cell r="A6811">
            <v>16252034</v>
          </cell>
          <cell r="B6811" t="str">
            <v>16252034 SED PAYABLE SA03 EG-65</v>
          </cell>
          <cell r="C6811">
            <v>0</v>
          </cell>
          <cell r="D6811">
            <v>0</v>
          </cell>
          <cell r="E6811">
            <v>0</v>
          </cell>
          <cell r="F6811">
            <v>0</v>
          </cell>
          <cell r="G6811">
            <v>0</v>
          </cell>
          <cell r="H6811">
            <v>0</v>
          </cell>
          <cell r="I6811">
            <v>0</v>
          </cell>
          <cell r="J6811">
            <v>0</v>
          </cell>
          <cell r="K6811">
            <v>0</v>
          </cell>
          <cell r="L6811">
            <v>0</v>
          </cell>
          <cell r="M6811">
            <v>0</v>
          </cell>
          <cell r="N6811">
            <v>0</v>
          </cell>
          <cell r="O6811">
            <v>0</v>
          </cell>
          <cell r="P6811">
            <v>0</v>
          </cell>
          <cell r="Q6811">
            <v>0</v>
          </cell>
          <cell r="R6811">
            <v>0</v>
          </cell>
          <cell r="S6811">
            <v>0</v>
          </cell>
          <cell r="T6811">
            <v>0</v>
          </cell>
        </row>
        <row r="6812">
          <cell r="A6812">
            <v>16252035</v>
          </cell>
          <cell r="B6812" t="str">
            <v>16252035 SED PAYABLE A016 EG-71</v>
          </cell>
          <cell r="C6812">
            <v>0</v>
          </cell>
          <cell r="D6812">
            <v>0</v>
          </cell>
          <cell r="E6812">
            <v>0</v>
          </cell>
          <cell r="F6812">
            <v>0</v>
          </cell>
          <cell r="G6812">
            <v>0</v>
          </cell>
          <cell r="H6812">
            <v>0</v>
          </cell>
          <cell r="I6812">
            <v>0</v>
          </cell>
          <cell r="J6812">
            <v>0</v>
          </cell>
          <cell r="K6812">
            <v>0</v>
          </cell>
          <cell r="L6812">
            <v>0</v>
          </cell>
          <cell r="M6812">
            <v>0</v>
          </cell>
          <cell r="N6812">
            <v>0</v>
          </cell>
          <cell r="O6812">
            <v>0</v>
          </cell>
          <cell r="P6812">
            <v>0</v>
          </cell>
          <cell r="Q6812">
            <v>0</v>
          </cell>
          <cell r="R6812">
            <v>0</v>
          </cell>
          <cell r="S6812">
            <v>0</v>
          </cell>
          <cell r="T6812">
            <v>0</v>
          </cell>
        </row>
        <row r="6813">
          <cell r="A6813">
            <v>16252036</v>
          </cell>
          <cell r="B6813" t="str">
            <v>16252036 SED PAYABLE F013 EG-72</v>
          </cell>
          <cell r="C6813">
            <v>0</v>
          </cell>
          <cell r="D6813">
            <v>0</v>
          </cell>
          <cell r="E6813">
            <v>0</v>
          </cell>
          <cell r="F6813">
            <v>0</v>
          </cell>
          <cell r="G6813">
            <v>0</v>
          </cell>
          <cell r="H6813">
            <v>0</v>
          </cell>
          <cell r="I6813">
            <v>0</v>
          </cell>
          <cell r="J6813">
            <v>0</v>
          </cell>
          <cell r="K6813">
            <v>0</v>
          </cell>
          <cell r="L6813">
            <v>0</v>
          </cell>
          <cell r="M6813">
            <v>0</v>
          </cell>
          <cell r="N6813">
            <v>0</v>
          </cell>
          <cell r="O6813">
            <v>0</v>
          </cell>
          <cell r="P6813">
            <v>0</v>
          </cell>
          <cell r="Q6813">
            <v>0</v>
          </cell>
          <cell r="R6813">
            <v>0</v>
          </cell>
          <cell r="S6813">
            <v>0</v>
          </cell>
          <cell r="T6813">
            <v>0</v>
          </cell>
        </row>
        <row r="6814">
          <cell r="A6814">
            <v>16252037</v>
          </cell>
          <cell r="B6814" t="str">
            <v>16252037 SED PAYABLE SK01 EG-73</v>
          </cell>
          <cell r="C6814">
            <v>0</v>
          </cell>
          <cell r="D6814">
            <v>0</v>
          </cell>
          <cell r="E6814">
            <v>0</v>
          </cell>
          <cell r="F6814">
            <v>0</v>
          </cell>
          <cell r="G6814">
            <v>0</v>
          </cell>
          <cell r="H6814">
            <v>0</v>
          </cell>
          <cell r="I6814">
            <v>0</v>
          </cell>
          <cell r="J6814">
            <v>0</v>
          </cell>
          <cell r="K6814">
            <v>0</v>
          </cell>
          <cell r="L6814">
            <v>0</v>
          </cell>
          <cell r="M6814">
            <v>0</v>
          </cell>
          <cell r="N6814">
            <v>0</v>
          </cell>
          <cell r="O6814">
            <v>0</v>
          </cell>
          <cell r="P6814">
            <v>0</v>
          </cell>
          <cell r="Q6814">
            <v>0</v>
          </cell>
          <cell r="R6814">
            <v>0</v>
          </cell>
          <cell r="S6814">
            <v>0</v>
          </cell>
          <cell r="T6814">
            <v>0</v>
          </cell>
        </row>
        <row r="6815">
          <cell r="A6815">
            <v>16252039</v>
          </cell>
          <cell r="B6815" t="str">
            <v>16252039 SED PAYABLE A017 EG-81</v>
          </cell>
          <cell r="C6815">
            <v>0</v>
          </cell>
          <cell r="D6815">
            <v>0</v>
          </cell>
          <cell r="E6815">
            <v>0</v>
          </cell>
          <cell r="F6815">
            <v>0</v>
          </cell>
          <cell r="G6815">
            <v>0</v>
          </cell>
          <cell r="H6815">
            <v>0</v>
          </cell>
          <cell r="I6815">
            <v>0</v>
          </cell>
          <cell r="J6815">
            <v>0</v>
          </cell>
          <cell r="K6815">
            <v>0</v>
          </cell>
          <cell r="L6815">
            <v>0</v>
          </cell>
          <cell r="M6815">
            <v>0</v>
          </cell>
          <cell r="N6815">
            <v>0</v>
          </cell>
          <cell r="O6815">
            <v>0</v>
          </cell>
          <cell r="P6815">
            <v>0</v>
          </cell>
          <cell r="Q6815">
            <v>0</v>
          </cell>
          <cell r="R6815">
            <v>0</v>
          </cell>
          <cell r="S6815">
            <v>0</v>
          </cell>
          <cell r="T6815">
            <v>0</v>
          </cell>
        </row>
        <row r="6816">
          <cell r="A6816">
            <v>16252040</v>
          </cell>
          <cell r="B6816" t="str">
            <v>16252040 SED PAYABLE F017 EG-82</v>
          </cell>
          <cell r="C6816">
            <v>0</v>
          </cell>
          <cell r="D6816">
            <v>0</v>
          </cell>
          <cell r="E6816">
            <v>0</v>
          </cell>
          <cell r="F6816">
            <v>0</v>
          </cell>
          <cell r="G6816">
            <v>0</v>
          </cell>
          <cell r="H6816">
            <v>0</v>
          </cell>
          <cell r="I6816">
            <v>0</v>
          </cell>
          <cell r="J6816">
            <v>0</v>
          </cell>
          <cell r="K6816">
            <v>0</v>
          </cell>
          <cell r="L6816">
            <v>0</v>
          </cell>
          <cell r="M6816">
            <v>0</v>
          </cell>
          <cell r="N6816">
            <v>0</v>
          </cell>
          <cell r="O6816">
            <v>0</v>
          </cell>
          <cell r="P6816">
            <v>0</v>
          </cell>
          <cell r="Q6816">
            <v>0</v>
          </cell>
          <cell r="R6816">
            <v>0</v>
          </cell>
          <cell r="S6816">
            <v>0</v>
          </cell>
          <cell r="T6816">
            <v>0</v>
          </cell>
        </row>
        <row r="6817">
          <cell r="A6817">
            <v>16252041</v>
          </cell>
          <cell r="B6817" t="str">
            <v>16252041 SED PAYABLE SV01 EG-83</v>
          </cell>
          <cell r="C6817">
            <v>0</v>
          </cell>
          <cell r="D6817">
            <v>0</v>
          </cell>
          <cell r="E6817">
            <v>0</v>
          </cell>
          <cell r="F6817">
            <v>0</v>
          </cell>
          <cell r="G6817">
            <v>0</v>
          </cell>
          <cell r="H6817">
            <v>0</v>
          </cell>
          <cell r="I6817">
            <v>0</v>
          </cell>
          <cell r="J6817">
            <v>0</v>
          </cell>
          <cell r="K6817">
            <v>0</v>
          </cell>
          <cell r="L6817">
            <v>0</v>
          </cell>
          <cell r="M6817">
            <v>0</v>
          </cell>
          <cell r="N6817">
            <v>0</v>
          </cell>
          <cell r="O6817">
            <v>0</v>
          </cell>
          <cell r="P6817">
            <v>0</v>
          </cell>
          <cell r="Q6817">
            <v>0</v>
          </cell>
          <cell r="R6817">
            <v>0</v>
          </cell>
          <cell r="S6817">
            <v>0</v>
          </cell>
          <cell r="T6817">
            <v>0</v>
          </cell>
        </row>
        <row r="6818">
          <cell r="A6818">
            <v>16252061</v>
          </cell>
          <cell r="B6818" t="str">
            <v>16252061 SED PAYABLE AMRV EG-22</v>
          </cell>
          <cell r="C6818">
            <v>0</v>
          </cell>
          <cell r="D6818">
            <v>0</v>
          </cell>
          <cell r="E6818">
            <v>0</v>
          </cell>
          <cell r="F6818">
            <v>0</v>
          </cell>
          <cell r="G6818">
            <v>0</v>
          </cell>
          <cell r="H6818">
            <v>0</v>
          </cell>
          <cell r="I6818">
            <v>0</v>
          </cell>
          <cell r="J6818">
            <v>0</v>
          </cell>
          <cell r="K6818">
            <v>0</v>
          </cell>
          <cell r="L6818">
            <v>0</v>
          </cell>
          <cell r="M6818">
            <v>0</v>
          </cell>
          <cell r="N6818">
            <v>0</v>
          </cell>
          <cell r="O6818">
            <v>0</v>
          </cell>
          <cell r="P6818">
            <v>0</v>
          </cell>
          <cell r="Q6818">
            <v>0</v>
          </cell>
          <cell r="R6818">
            <v>0</v>
          </cell>
          <cell r="S6818">
            <v>0</v>
          </cell>
          <cell r="T6818">
            <v>0</v>
          </cell>
        </row>
        <row r="6819">
          <cell r="A6819">
            <v>16252062</v>
          </cell>
          <cell r="B6819" t="str">
            <v>16252062 SED PAYABLE FMRV EG-'22</v>
          </cell>
          <cell r="C6819">
            <v>0</v>
          </cell>
          <cell r="D6819">
            <v>0</v>
          </cell>
          <cell r="E6819">
            <v>0</v>
          </cell>
          <cell r="F6819">
            <v>0</v>
          </cell>
          <cell r="G6819">
            <v>0</v>
          </cell>
          <cell r="H6819">
            <v>0</v>
          </cell>
          <cell r="I6819">
            <v>0</v>
          </cell>
          <cell r="J6819">
            <v>0</v>
          </cell>
          <cell r="K6819">
            <v>0</v>
          </cell>
          <cell r="L6819">
            <v>0</v>
          </cell>
          <cell r="M6819">
            <v>0</v>
          </cell>
          <cell r="N6819">
            <v>0</v>
          </cell>
          <cell r="O6819">
            <v>0</v>
          </cell>
          <cell r="P6819">
            <v>0</v>
          </cell>
          <cell r="Q6819">
            <v>0</v>
          </cell>
          <cell r="R6819">
            <v>0</v>
          </cell>
          <cell r="S6819">
            <v>0</v>
          </cell>
          <cell r="T6819">
            <v>0</v>
          </cell>
        </row>
        <row r="6820">
          <cell r="A6820">
            <v>16252063</v>
          </cell>
          <cell r="B6820" t="str">
            <v>16252063 SED PAYABLE MRVA EG-23</v>
          </cell>
          <cell r="C6820">
            <v>0</v>
          </cell>
          <cell r="D6820">
            <v>0</v>
          </cell>
          <cell r="E6820">
            <v>0</v>
          </cell>
          <cell r="F6820">
            <v>0</v>
          </cell>
          <cell r="G6820">
            <v>0</v>
          </cell>
          <cell r="H6820">
            <v>0</v>
          </cell>
          <cell r="I6820">
            <v>0</v>
          </cell>
          <cell r="J6820">
            <v>0</v>
          </cell>
          <cell r="K6820">
            <v>0</v>
          </cell>
          <cell r="L6820">
            <v>0</v>
          </cell>
          <cell r="M6820">
            <v>0</v>
          </cell>
          <cell r="N6820">
            <v>0</v>
          </cell>
          <cell r="O6820">
            <v>0</v>
          </cell>
          <cell r="P6820">
            <v>0</v>
          </cell>
          <cell r="Q6820">
            <v>0</v>
          </cell>
          <cell r="R6820">
            <v>0</v>
          </cell>
          <cell r="S6820">
            <v>0</v>
          </cell>
          <cell r="T6820">
            <v>0</v>
          </cell>
        </row>
        <row r="6821">
          <cell r="A6821">
            <v>16252064</v>
          </cell>
          <cell r="B6821" t="str">
            <v>16252064 SED PAYABLE MRVF EG-24</v>
          </cell>
          <cell r="C6821">
            <v>0</v>
          </cell>
          <cell r="D6821">
            <v>0</v>
          </cell>
          <cell r="E6821">
            <v>0</v>
          </cell>
          <cell r="F6821">
            <v>0</v>
          </cell>
          <cell r="G6821">
            <v>0</v>
          </cell>
          <cell r="H6821">
            <v>0</v>
          </cell>
          <cell r="I6821">
            <v>0</v>
          </cell>
          <cell r="J6821">
            <v>0</v>
          </cell>
          <cell r="K6821">
            <v>0</v>
          </cell>
          <cell r="L6821">
            <v>0</v>
          </cell>
          <cell r="M6821">
            <v>0</v>
          </cell>
          <cell r="N6821">
            <v>0</v>
          </cell>
          <cell r="O6821">
            <v>0</v>
          </cell>
          <cell r="P6821">
            <v>0</v>
          </cell>
          <cell r="Q6821">
            <v>0</v>
          </cell>
          <cell r="R6821">
            <v>0</v>
          </cell>
          <cell r="S6821">
            <v>0</v>
          </cell>
          <cell r="T6821">
            <v>0</v>
          </cell>
        </row>
        <row r="6822">
          <cell r="A6822">
            <v>16252065</v>
          </cell>
          <cell r="B6822" t="str">
            <v>16252065 SED PAYABLE MRVH EG-25</v>
          </cell>
          <cell r="C6822">
            <v>0</v>
          </cell>
          <cell r="D6822">
            <v>0</v>
          </cell>
          <cell r="E6822">
            <v>0</v>
          </cell>
          <cell r="F6822">
            <v>0</v>
          </cell>
          <cell r="G6822">
            <v>0</v>
          </cell>
          <cell r="H6822">
            <v>0</v>
          </cell>
          <cell r="I6822">
            <v>0</v>
          </cell>
          <cell r="J6822">
            <v>0</v>
          </cell>
          <cell r="K6822">
            <v>0</v>
          </cell>
          <cell r="L6822">
            <v>0</v>
          </cell>
          <cell r="M6822">
            <v>0</v>
          </cell>
          <cell r="N6822">
            <v>0</v>
          </cell>
          <cell r="O6822">
            <v>0</v>
          </cell>
          <cell r="P6822">
            <v>0</v>
          </cell>
          <cell r="Q6822">
            <v>0</v>
          </cell>
          <cell r="R6822">
            <v>0</v>
          </cell>
          <cell r="S6822">
            <v>0</v>
          </cell>
          <cell r="T6822">
            <v>0</v>
          </cell>
        </row>
        <row r="6823">
          <cell r="A6823">
            <v>16252074</v>
          </cell>
          <cell r="B6823" t="str">
            <v>16252074 SED PAYABLE AI05 EG-09</v>
          </cell>
          <cell r="C6823">
            <v>0</v>
          </cell>
          <cell r="D6823">
            <v>0</v>
          </cell>
          <cell r="E6823">
            <v>0</v>
          </cell>
          <cell r="F6823">
            <v>0</v>
          </cell>
          <cell r="G6823">
            <v>0</v>
          </cell>
          <cell r="H6823">
            <v>0</v>
          </cell>
          <cell r="I6823">
            <v>0</v>
          </cell>
          <cell r="J6823">
            <v>0</v>
          </cell>
          <cell r="K6823">
            <v>0</v>
          </cell>
          <cell r="L6823">
            <v>0</v>
          </cell>
          <cell r="M6823">
            <v>0</v>
          </cell>
          <cell r="N6823">
            <v>0</v>
          </cell>
          <cell r="O6823">
            <v>0</v>
          </cell>
          <cell r="P6823">
            <v>0</v>
          </cell>
          <cell r="Q6823">
            <v>0</v>
          </cell>
          <cell r="R6823">
            <v>0</v>
          </cell>
          <cell r="S6823">
            <v>0</v>
          </cell>
          <cell r="T6823">
            <v>0</v>
          </cell>
        </row>
        <row r="6824">
          <cell r="A6824">
            <v>16252075</v>
          </cell>
          <cell r="B6824" t="str">
            <v>16252075 SED PAYABLE AR03 EG-06</v>
          </cell>
          <cell r="C6824">
            <v>0</v>
          </cell>
          <cell r="D6824">
            <v>0</v>
          </cell>
          <cell r="E6824">
            <v>0</v>
          </cell>
          <cell r="F6824">
            <v>0</v>
          </cell>
          <cell r="G6824">
            <v>0</v>
          </cell>
          <cell r="H6824">
            <v>0</v>
          </cell>
          <cell r="I6824">
            <v>0</v>
          </cell>
          <cell r="J6824">
            <v>0</v>
          </cell>
          <cell r="K6824">
            <v>0</v>
          </cell>
          <cell r="L6824">
            <v>0</v>
          </cell>
          <cell r="M6824">
            <v>0</v>
          </cell>
          <cell r="N6824">
            <v>0</v>
          </cell>
          <cell r="O6824">
            <v>0</v>
          </cell>
          <cell r="P6824">
            <v>0</v>
          </cell>
          <cell r="Q6824">
            <v>0</v>
          </cell>
          <cell r="R6824">
            <v>0</v>
          </cell>
          <cell r="S6824">
            <v>0</v>
          </cell>
          <cell r="T6824">
            <v>0</v>
          </cell>
        </row>
        <row r="6825">
          <cell r="A6825">
            <v>16252083</v>
          </cell>
          <cell r="B6825" t="str">
            <v>16252083 SED PAYABLE F025 EG-C1</v>
          </cell>
          <cell r="C6825">
            <v>0</v>
          </cell>
          <cell r="D6825">
            <v>0</v>
          </cell>
          <cell r="E6825">
            <v>0</v>
          </cell>
          <cell r="F6825">
            <v>0</v>
          </cell>
          <cell r="G6825">
            <v>0</v>
          </cell>
          <cell r="H6825">
            <v>0</v>
          </cell>
          <cell r="I6825">
            <v>0</v>
          </cell>
          <cell r="J6825">
            <v>0</v>
          </cell>
          <cell r="K6825">
            <v>0</v>
          </cell>
          <cell r="L6825">
            <v>0</v>
          </cell>
          <cell r="M6825">
            <v>0</v>
          </cell>
          <cell r="N6825">
            <v>0</v>
          </cell>
          <cell r="O6825">
            <v>0</v>
          </cell>
          <cell r="P6825">
            <v>0</v>
          </cell>
          <cell r="Q6825">
            <v>0</v>
          </cell>
          <cell r="R6825">
            <v>0</v>
          </cell>
          <cell r="S6825">
            <v>0</v>
          </cell>
          <cell r="T6825">
            <v>0</v>
          </cell>
        </row>
        <row r="6826">
          <cell r="A6826">
            <v>16252084</v>
          </cell>
          <cell r="B6826" t="str">
            <v>16252084 SED PAYABLE F026 EG-C2</v>
          </cell>
          <cell r="C6826">
            <v>0</v>
          </cell>
          <cell r="D6826">
            <v>0</v>
          </cell>
          <cell r="E6826">
            <v>0</v>
          </cell>
          <cell r="F6826">
            <v>0</v>
          </cell>
          <cell r="G6826">
            <v>0</v>
          </cell>
          <cell r="H6826">
            <v>0</v>
          </cell>
          <cell r="I6826">
            <v>0</v>
          </cell>
          <cell r="J6826">
            <v>0</v>
          </cell>
          <cell r="K6826">
            <v>0</v>
          </cell>
          <cell r="L6826">
            <v>0</v>
          </cell>
          <cell r="M6826">
            <v>0</v>
          </cell>
          <cell r="N6826">
            <v>0</v>
          </cell>
          <cell r="O6826">
            <v>0</v>
          </cell>
          <cell r="P6826">
            <v>0</v>
          </cell>
          <cell r="Q6826">
            <v>0</v>
          </cell>
          <cell r="R6826">
            <v>0</v>
          </cell>
          <cell r="S6826">
            <v>0</v>
          </cell>
          <cell r="T6826">
            <v>0</v>
          </cell>
        </row>
        <row r="6827">
          <cell r="A6827">
            <v>16252085</v>
          </cell>
          <cell r="B6827" t="str">
            <v>16252085 SED PAYABLE N001 EG-46</v>
          </cell>
          <cell r="C6827">
            <v>0</v>
          </cell>
          <cell r="D6827">
            <v>0</v>
          </cell>
          <cell r="E6827">
            <v>0</v>
          </cell>
          <cell r="F6827">
            <v>0</v>
          </cell>
          <cell r="G6827">
            <v>0</v>
          </cell>
          <cell r="H6827">
            <v>0</v>
          </cell>
          <cell r="I6827">
            <v>0</v>
          </cell>
          <cell r="J6827">
            <v>0</v>
          </cell>
          <cell r="K6827">
            <v>0</v>
          </cell>
          <cell r="L6827">
            <v>0</v>
          </cell>
          <cell r="M6827">
            <v>0</v>
          </cell>
          <cell r="N6827">
            <v>0</v>
          </cell>
          <cell r="O6827">
            <v>0</v>
          </cell>
          <cell r="P6827">
            <v>0</v>
          </cell>
          <cell r="Q6827">
            <v>0</v>
          </cell>
          <cell r="R6827">
            <v>0</v>
          </cell>
          <cell r="S6827">
            <v>0</v>
          </cell>
          <cell r="T6827">
            <v>0</v>
          </cell>
        </row>
        <row r="6828">
          <cell r="A6828">
            <v>16252086</v>
          </cell>
          <cell r="B6828" t="str">
            <v>16252086 SED PAYABLE F024 EG-V1</v>
          </cell>
          <cell r="C6828">
            <v>0</v>
          </cell>
          <cell r="D6828">
            <v>0</v>
          </cell>
          <cell r="E6828">
            <v>0</v>
          </cell>
          <cell r="F6828">
            <v>0</v>
          </cell>
          <cell r="G6828">
            <v>0</v>
          </cell>
          <cell r="H6828">
            <v>0</v>
          </cell>
          <cell r="I6828">
            <v>0</v>
          </cell>
          <cell r="J6828">
            <v>0</v>
          </cell>
          <cell r="K6828">
            <v>0</v>
          </cell>
          <cell r="L6828">
            <v>0</v>
          </cell>
          <cell r="M6828">
            <v>0</v>
          </cell>
          <cell r="N6828">
            <v>0</v>
          </cell>
          <cell r="O6828">
            <v>0</v>
          </cell>
          <cell r="P6828">
            <v>0</v>
          </cell>
          <cell r="Q6828">
            <v>0</v>
          </cell>
          <cell r="R6828">
            <v>0</v>
          </cell>
          <cell r="S6828">
            <v>0</v>
          </cell>
          <cell r="T6828">
            <v>0</v>
          </cell>
        </row>
        <row r="6829">
          <cell r="A6829">
            <v>16252088</v>
          </cell>
          <cell r="B6829" t="str">
            <v>16252088 SED PAYABLE A027 EG-86</v>
          </cell>
          <cell r="C6829">
            <v>0</v>
          </cell>
          <cell r="D6829">
            <v>0</v>
          </cell>
          <cell r="E6829">
            <v>0</v>
          </cell>
          <cell r="F6829">
            <v>0</v>
          </cell>
          <cell r="G6829">
            <v>0</v>
          </cell>
          <cell r="H6829">
            <v>0</v>
          </cell>
          <cell r="I6829">
            <v>0</v>
          </cell>
          <cell r="J6829">
            <v>0</v>
          </cell>
          <cell r="K6829">
            <v>0</v>
          </cell>
          <cell r="L6829">
            <v>0</v>
          </cell>
          <cell r="M6829">
            <v>0</v>
          </cell>
          <cell r="N6829">
            <v>0</v>
          </cell>
          <cell r="O6829">
            <v>0</v>
          </cell>
          <cell r="P6829">
            <v>0</v>
          </cell>
          <cell r="Q6829">
            <v>0</v>
          </cell>
          <cell r="R6829">
            <v>0</v>
          </cell>
          <cell r="S6829">
            <v>0</v>
          </cell>
          <cell r="T6829">
            <v>0</v>
          </cell>
        </row>
        <row r="6830">
          <cell r="A6830">
            <v>16252089</v>
          </cell>
          <cell r="B6830" t="str">
            <v>16252089 SED PAYABLE F023 EG-Z1</v>
          </cell>
          <cell r="C6830">
            <v>0</v>
          </cell>
          <cell r="D6830">
            <v>0</v>
          </cell>
          <cell r="E6830">
            <v>0</v>
          </cell>
          <cell r="F6830">
            <v>0</v>
          </cell>
          <cell r="G6830">
            <v>0</v>
          </cell>
          <cell r="H6830">
            <v>0</v>
          </cell>
          <cell r="I6830">
            <v>0</v>
          </cell>
          <cell r="J6830">
            <v>0</v>
          </cell>
          <cell r="K6830">
            <v>0</v>
          </cell>
          <cell r="L6830">
            <v>0</v>
          </cell>
          <cell r="M6830">
            <v>0</v>
          </cell>
          <cell r="N6830">
            <v>0</v>
          </cell>
          <cell r="O6830">
            <v>0</v>
          </cell>
          <cell r="P6830">
            <v>0</v>
          </cell>
          <cell r="Q6830">
            <v>0</v>
          </cell>
          <cell r="R6830">
            <v>0</v>
          </cell>
          <cell r="S6830">
            <v>0</v>
          </cell>
          <cell r="T6830">
            <v>0</v>
          </cell>
        </row>
        <row r="6831">
          <cell r="A6831">
            <v>16252090</v>
          </cell>
          <cell r="B6831" t="str">
            <v>16252090 SED PAYABLE F027 EG-87</v>
          </cell>
          <cell r="C6831">
            <v>0</v>
          </cell>
          <cell r="D6831">
            <v>0</v>
          </cell>
          <cell r="E6831">
            <v>0</v>
          </cell>
          <cell r="F6831">
            <v>0</v>
          </cell>
          <cell r="G6831">
            <v>0</v>
          </cell>
          <cell r="H6831">
            <v>0</v>
          </cell>
          <cell r="I6831">
            <v>0</v>
          </cell>
          <cell r="J6831">
            <v>0</v>
          </cell>
          <cell r="K6831">
            <v>0</v>
          </cell>
          <cell r="L6831">
            <v>0</v>
          </cell>
          <cell r="M6831">
            <v>0</v>
          </cell>
          <cell r="N6831">
            <v>0</v>
          </cell>
          <cell r="O6831">
            <v>0</v>
          </cell>
          <cell r="P6831">
            <v>0</v>
          </cell>
          <cell r="Q6831">
            <v>0</v>
          </cell>
          <cell r="R6831">
            <v>0</v>
          </cell>
          <cell r="S6831">
            <v>0</v>
          </cell>
          <cell r="T6831">
            <v>0</v>
          </cell>
        </row>
        <row r="6832">
          <cell r="A6832">
            <v>16252091</v>
          </cell>
          <cell r="B6832" t="str">
            <v>16252091 SED PAYABLE A028 EG-68</v>
          </cell>
          <cell r="C6832">
            <v>0</v>
          </cell>
          <cell r="D6832">
            <v>0</v>
          </cell>
          <cell r="E6832">
            <v>0</v>
          </cell>
          <cell r="F6832">
            <v>0</v>
          </cell>
          <cell r="G6832">
            <v>0</v>
          </cell>
          <cell r="H6832">
            <v>0</v>
          </cell>
          <cell r="I6832">
            <v>0</v>
          </cell>
          <cell r="J6832">
            <v>0</v>
          </cell>
          <cell r="K6832">
            <v>0</v>
          </cell>
          <cell r="L6832">
            <v>0</v>
          </cell>
          <cell r="M6832">
            <v>0</v>
          </cell>
          <cell r="N6832">
            <v>0</v>
          </cell>
          <cell r="O6832">
            <v>0</v>
          </cell>
          <cell r="P6832">
            <v>0</v>
          </cell>
          <cell r="Q6832">
            <v>0</v>
          </cell>
          <cell r="R6832">
            <v>0</v>
          </cell>
          <cell r="S6832">
            <v>0</v>
          </cell>
          <cell r="T6832">
            <v>0</v>
          </cell>
        </row>
        <row r="6833">
          <cell r="A6833">
            <v>16252094</v>
          </cell>
          <cell r="B6833" t="str">
            <v>16252094 SED PAYABLE F027 EG-87</v>
          </cell>
          <cell r="C6833">
            <v>0</v>
          </cell>
          <cell r="D6833">
            <v>0</v>
          </cell>
          <cell r="E6833">
            <v>0</v>
          </cell>
          <cell r="F6833">
            <v>0</v>
          </cell>
          <cell r="G6833">
            <v>0</v>
          </cell>
          <cell r="H6833">
            <v>0</v>
          </cell>
          <cell r="I6833">
            <v>0</v>
          </cell>
          <cell r="J6833">
            <v>0</v>
          </cell>
          <cell r="K6833">
            <v>0</v>
          </cell>
          <cell r="L6833">
            <v>0</v>
          </cell>
          <cell r="M6833">
            <v>0</v>
          </cell>
          <cell r="N6833">
            <v>0</v>
          </cell>
          <cell r="O6833">
            <v>0</v>
          </cell>
          <cell r="P6833">
            <v>0</v>
          </cell>
          <cell r="Q6833">
            <v>0</v>
          </cell>
          <cell r="R6833">
            <v>0</v>
          </cell>
          <cell r="S6833">
            <v>0</v>
          </cell>
          <cell r="T6833">
            <v>0</v>
          </cell>
        </row>
        <row r="6834">
          <cell r="A6834">
            <v>16252097</v>
          </cell>
          <cell r="B6834" t="str">
            <v>16252097 SED PAYABLE A031 EG-75</v>
          </cell>
          <cell r="C6834">
            <v>0</v>
          </cell>
          <cell r="D6834">
            <v>0</v>
          </cell>
          <cell r="E6834">
            <v>0</v>
          </cell>
          <cell r="F6834">
            <v>0</v>
          </cell>
          <cell r="G6834">
            <v>0</v>
          </cell>
          <cell r="H6834">
            <v>0</v>
          </cell>
          <cell r="I6834">
            <v>0</v>
          </cell>
          <cell r="J6834">
            <v>0</v>
          </cell>
          <cell r="K6834">
            <v>0</v>
          </cell>
          <cell r="L6834">
            <v>0</v>
          </cell>
          <cell r="M6834">
            <v>0</v>
          </cell>
          <cell r="N6834">
            <v>0</v>
          </cell>
          <cell r="O6834">
            <v>0</v>
          </cell>
          <cell r="P6834">
            <v>0</v>
          </cell>
          <cell r="Q6834">
            <v>0</v>
          </cell>
          <cell r="R6834">
            <v>0</v>
          </cell>
          <cell r="S6834">
            <v>0</v>
          </cell>
          <cell r="T6834">
            <v>0</v>
          </cell>
        </row>
        <row r="6835">
          <cell r="A6835">
            <v>16252098</v>
          </cell>
          <cell r="B6835" t="str">
            <v>16252098 SED PAYABLE F031 EG-76</v>
          </cell>
          <cell r="C6835">
            <v>0</v>
          </cell>
          <cell r="D6835">
            <v>0</v>
          </cell>
          <cell r="E6835">
            <v>0</v>
          </cell>
          <cell r="F6835">
            <v>0</v>
          </cell>
          <cell r="G6835">
            <v>0</v>
          </cell>
          <cell r="H6835">
            <v>0</v>
          </cell>
          <cell r="I6835">
            <v>0</v>
          </cell>
          <cell r="J6835">
            <v>0</v>
          </cell>
          <cell r="K6835">
            <v>0</v>
          </cell>
          <cell r="L6835">
            <v>0</v>
          </cell>
          <cell r="M6835">
            <v>0</v>
          </cell>
          <cell r="N6835">
            <v>0</v>
          </cell>
          <cell r="O6835">
            <v>0</v>
          </cell>
          <cell r="P6835">
            <v>0</v>
          </cell>
          <cell r="Q6835">
            <v>0</v>
          </cell>
          <cell r="R6835">
            <v>0</v>
          </cell>
          <cell r="S6835">
            <v>0</v>
          </cell>
          <cell r="T6835">
            <v>0</v>
          </cell>
        </row>
        <row r="6836">
          <cell r="A6836">
            <v>16252099</v>
          </cell>
          <cell r="B6836" t="str">
            <v>16252099 SED PAYABLE SB01 EG-77</v>
          </cell>
          <cell r="C6836">
            <v>0</v>
          </cell>
          <cell r="D6836">
            <v>0</v>
          </cell>
          <cell r="E6836">
            <v>0</v>
          </cell>
          <cell r="F6836">
            <v>0</v>
          </cell>
          <cell r="G6836">
            <v>0</v>
          </cell>
          <cell r="H6836">
            <v>0</v>
          </cell>
          <cell r="I6836">
            <v>0</v>
          </cell>
          <cell r="J6836">
            <v>0</v>
          </cell>
          <cell r="K6836">
            <v>0</v>
          </cell>
          <cell r="L6836">
            <v>0</v>
          </cell>
          <cell r="M6836">
            <v>0</v>
          </cell>
          <cell r="N6836">
            <v>0</v>
          </cell>
          <cell r="O6836">
            <v>0</v>
          </cell>
          <cell r="P6836">
            <v>0</v>
          </cell>
          <cell r="Q6836">
            <v>0</v>
          </cell>
          <cell r="R6836">
            <v>0</v>
          </cell>
          <cell r="S6836">
            <v>0</v>
          </cell>
          <cell r="T6836">
            <v>0</v>
          </cell>
        </row>
        <row r="6837">
          <cell r="A6837">
            <v>16252103</v>
          </cell>
          <cell r="B6837" t="str">
            <v>16252103 SED PAYABLE FPWS EG-59</v>
          </cell>
          <cell r="C6837">
            <v>0</v>
          </cell>
          <cell r="D6837">
            <v>0</v>
          </cell>
          <cell r="E6837">
            <v>0</v>
          </cell>
          <cell r="F6837">
            <v>0</v>
          </cell>
          <cell r="G6837">
            <v>0</v>
          </cell>
          <cell r="H6837">
            <v>0</v>
          </cell>
          <cell r="I6837">
            <v>0</v>
          </cell>
          <cell r="J6837">
            <v>0</v>
          </cell>
          <cell r="K6837">
            <v>0</v>
          </cell>
          <cell r="L6837">
            <v>0</v>
          </cell>
          <cell r="M6837">
            <v>0</v>
          </cell>
          <cell r="N6837">
            <v>0</v>
          </cell>
          <cell r="O6837">
            <v>0</v>
          </cell>
          <cell r="P6837">
            <v>0</v>
          </cell>
          <cell r="Q6837">
            <v>0</v>
          </cell>
          <cell r="R6837">
            <v>0</v>
          </cell>
          <cell r="S6837">
            <v>0</v>
          </cell>
          <cell r="T6837">
            <v>0</v>
          </cell>
        </row>
        <row r="6838">
          <cell r="A6838">
            <v>16252105</v>
          </cell>
          <cell r="B6838" t="str">
            <v>16252105 SED PAYABLE ASCB EG-78</v>
          </cell>
          <cell r="C6838">
            <v>0</v>
          </cell>
          <cell r="D6838">
            <v>0</v>
          </cell>
          <cell r="E6838">
            <v>0</v>
          </cell>
          <cell r="F6838">
            <v>0</v>
          </cell>
          <cell r="G6838">
            <v>0</v>
          </cell>
          <cell r="H6838">
            <v>0</v>
          </cell>
          <cell r="I6838">
            <v>0</v>
          </cell>
          <cell r="J6838">
            <v>0</v>
          </cell>
          <cell r="K6838">
            <v>0</v>
          </cell>
          <cell r="L6838">
            <v>0</v>
          </cell>
          <cell r="M6838">
            <v>0</v>
          </cell>
          <cell r="N6838">
            <v>0</v>
          </cell>
          <cell r="O6838">
            <v>0</v>
          </cell>
          <cell r="P6838">
            <v>0</v>
          </cell>
          <cell r="Q6838">
            <v>0</v>
          </cell>
          <cell r="R6838">
            <v>0</v>
          </cell>
          <cell r="S6838">
            <v>0</v>
          </cell>
          <cell r="T6838">
            <v>0</v>
          </cell>
        </row>
        <row r="6839">
          <cell r="A6839">
            <v>16252108</v>
          </cell>
          <cell r="B6839" t="str">
            <v>16252108 SED PAYABLE SS01 EG-74</v>
          </cell>
          <cell r="C6839">
            <v>0</v>
          </cell>
          <cell r="D6839">
            <v>0</v>
          </cell>
          <cell r="E6839">
            <v>0</v>
          </cell>
          <cell r="F6839">
            <v>0</v>
          </cell>
          <cell r="G6839">
            <v>0</v>
          </cell>
          <cell r="H6839">
            <v>0</v>
          </cell>
          <cell r="I6839">
            <v>0</v>
          </cell>
          <cell r="J6839">
            <v>0</v>
          </cell>
          <cell r="K6839">
            <v>0</v>
          </cell>
          <cell r="L6839">
            <v>0</v>
          </cell>
          <cell r="M6839">
            <v>0</v>
          </cell>
          <cell r="N6839">
            <v>0</v>
          </cell>
          <cell r="O6839">
            <v>0</v>
          </cell>
          <cell r="P6839">
            <v>0</v>
          </cell>
          <cell r="Q6839">
            <v>0</v>
          </cell>
          <cell r="R6839">
            <v>0</v>
          </cell>
          <cell r="S6839">
            <v>0</v>
          </cell>
          <cell r="T6839">
            <v>0</v>
          </cell>
        </row>
        <row r="6840">
          <cell r="A6840">
            <v>16252110</v>
          </cell>
          <cell r="B6840" t="str">
            <v>16252110 SED PAYABLE SJ01 EG-91</v>
          </cell>
          <cell r="C6840">
            <v>0</v>
          </cell>
          <cell r="D6840">
            <v>0</v>
          </cell>
          <cell r="E6840">
            <v>0</v>
          </cell>
          <cell r="F6840">
            <v>0</v>
          </cell>
          <cell r="G6840">
            <v>0</v>
          </cell>
          <cell r="H6840">
            <v>0</v>
          </cell>
          <cell r="I6840">
            <v>0</v>
          </cell>
          <cell r="J6840">
            <v>0</v>
          </cell>
          <cell r="K6840">
            <v>0</v>
          </cell>
          <cell r="L6840">
            <v>0</v>
          </cell>
          <cell r="M6840">
            <v>0</v>
          </cell>
          <cell r="N6840">
            <v>0</v>
          </cell>
          <cell r="O6840">
            <v>0</v>
          </cell>
          <cell r="P6840">
            <v>0</v>
          </cell>
          <cell r="Q6840">
            <v>0</v>
          </cell>
          <cell r="R6840">
            <v>0</v>
          </cell>
          <cell r="S6840">
            <v>0</v>
          </cell>
          <cell r="T6840">
            <v>0</v>
          </cell>
        </row>
        <row r="6841">
          <cell r="A6841">
            <v>16252111</v>
          </cell>
          <cell r="B6841" t="str">
            <v>16252111 SED PAYABLE MT05 EG-B1</v>
          </cell>
          <cell r="C6841">
            <v>0</v>
          </cell>
          <cell r="D6841">
            <v>0</v>
          </cell>
          <cell r="E6841">
            <v>0</v>
          </cell>
          <cell r="F6841">
            <v>0</v>
          </cell>
          <cell r="G6841">
            <v>0</v>
          </cell>
          <cell r="H6841">
            <v>0</v>
          </cell>
          <cell r="I6841">
            <v>0</v>
          </cell>
          <cell r="J6841">
            <v>0</v>
          </cell>
          <cell r="K6841">
            <v>0</v>
          </cell>
          <cell r="L6841">
            <v>0</v>
          </cell>
          <cell r="M6841">
            <v>0</v>
          </cell>
          <cell r="N6841">
            <v>0</v>
          </cell>
          <cell r="O6841">
            <v>0</v>
          </cell>
          <cell r="P6841">
            <v>0</v>
          </cell>
          <cell r="Q6841">
            <v>0</v>
          </cell>
          <cell r="R6841">
            <v>0</v>
          </cell>
          <cell r="S6841">
            <v>0</v>
          </cell>
          <cell r="T6841">
            <v>0</v>
          </cell>
        </row>
        <row r="6842">
          <cell r="A6842">
            <v>16252112</v>
          </cell>
          <cell r="B6842" t="str">
            <v>16252112 SED PAYABLE MT07 EG-B2</v>
          </cell>
          <cell r="C6842">
            <v>0</v>
          </cell>
          <cell r="D6842">
            <v>0</v>
          </cell>
          <cell r="E6842">
            <v>0</v>
          </cell>
          <cell r="F6842">
            <v>0</v>
          </cell>
          <cell r="G6842">
            <v>0</v>
          </cell>
          <cell r="H6842">
            <v>0</v>
          </cell>
          <cell r="I6842">
            <v>0</v>
          </cell>
          <cell r="J6842">
            <v>0</v>
          </cell>
          <cell r="K6842">
            <v>0</v>
          </cell>
          <cell r="L6842">
            <v>0</v>
          </cell>
          <cell r="M6842">
            <v>0</v>
          </cell>
          <cell r="N6842">
            <v>0</v>
          </cell>
          <cell r="O6842">
            <v>0</v>
          </cell>
          <cell r="P6842">
            <v>0</v>
          </cell>
          <cell r="Q6842">
            <v>0</v>
          </cell>
          <cell r="R6842">
            <v>0</v>
          </cell>
          <cell r="S6842">
            <v>0</v>
          </cell>
          <cell r="T6842">
            <v>0</v>
          </cell>
        </row>
        <row r="6843">
          <cell r="A6843">
            <v>16252113</v>
          </cell>
          <cell r="B6843" t="str">
            <v>16252113 SED PAYABLE MT11  EG-B3</v>
          </cell>
          <cell r="C6843">
            <v>0</v>
          </cell>
          <cell r="D6843">
            <v>0</v>
          </cell>
          <cell r="E6843">
            <v>0</v>
          </cell>
          <cell r="F6843">
            <v>0</v>
          </cell>
          <cell r="G6843">
            <v>0</v>
          </cell>
          <cell r="H6843">
            <v>0</v>
          </cell>
          <cell r="I6843">
            <v>0</v>
          </cell>
          <cell r="J6843">
            <v>0</v>
          </cell>
          <cell r="K6843">
            <v>0</v>
          </cell>
          <cell r="L6843">
            <v>0</v>
          </cell>
          <cell r="M6843">
            <v>0</v>
          </cell>
          <cell r="N6843">
            <v>0</v>
          </cell>
          <cell r="O6843">
            <v>0</v>
          </cell>
          <cell r="P6843">
            <v>0</v>
          </cell>
          <cell r="Q6843">
            <v>0</v>
          </cell>
          <cell r="R6843">
            <v>0</v>
          </cell>
          <cell r="S6843">
            <v>0</v>
          </cell>
          <cell r="T6843">
            <v>0</v>
          </cell>
        </row>
        <row r="6844">
          <cell r="A6844">
            <v>16252116</v>
          </cell>
          <cell r="B6844" t="str">
            <v>16252116 SED PAYABLE F033 EG-NP</v>
          </cell>
          <cell r="C6844">
            <v>0</v>
          </cell>
          <cell r="D6844">
            <v>0</v>
          </cell>
          <cell r="E6844">
            <v>0</v>
          </cell>
          <cell r="F6844">
            <v>0</v>
          </cell>
          <cell r="G6844">
            <v>0</v>
          </cell>
          <cell r="H6844">
            <v>0</v>
          </cell>
          <cell r="I6844">
            <v>0</v>
          </cell>
          <cell r="J6844">
            <v>0</v>
          </cell>
          <cell r="K6844">
            <v>0</v>
          </cell>
          <cell r="L6844">
            <v>0</v>
          </cell>
          <cell r="M6844">
            <v>0</v>
          </cell>
          <cell r="N6844">
            <v>0</v>
          </cell>
          <cell r="O6844">
            <v>0</v>
          </cell>
          <cell r="P6844">
            <v>0</v>
          </cell>
          <cell r="Q6844">
            <v>0</v>
          </cell>
          <cell r="R6844">
            <v>0</v>
          </cell>
          <cell r="S6844">
            <v>0</v>
          </cell>
          <cell r="T6844">
            <v>0</v>
          </cell>
        </row>
        <row r="6845">
          <cell r="A6845">
            <v>16252117</v>
          </cell>
          <cell r="B6845" t="str">
            <v>16252117 SED PAYABLE F8FP EG-FP</v>
          </cell>
          <cell r="C6845">
            <v>0</v>
          </cell>
          <cell r="D6845">
            <v>0</v>
          </cell>
          <cell r="E6845">
            <v>0</v>
          </cell>
          <cell r="F6845">
            <v>0</v>
          </cell>
          <cell r="G6845">
            <v>0</v>
          </cell>
          <cell r="H6845">
            <v>0</v>
          </cell>
          <cell r="I6845">
            <v>0</v>
          </cell>
          <cell r="J6845">
            <v>0</v>
          </cell>
          <cell r="K6845">
            <v>0</v>
          </cell>
          <cell r="L6845">
            <v>0</v>
          </cell>
          <cell r="M6845">
            <v>0</v>
          </cell>
          <cell r="N6845">
            <v>0</v>
          </cell>
          <cell r="O6845">
            <v>0</v>
          </cell>
          <cell r="P6845">
            <v>0</v>
          </cell>
          <cell r="Q6845">
            <v>0</v>
          </cell>
          <cell r="R6845">
            <v>0</v>
          </cell>
          <cell r="S6845">
            <v>0</v>
          </cell>
          <cell r="T6845">
            <v>0</v>
          </cell>
        </row>
        <row r="6846">
          <cell r="A6846">
            <v>16252119</v>
          </cell>
          <cell r="B6846" t="str">
            <v>16252119 SED PAYABLE F035 EG-F4</v>
          </cell>
          <cell r="C6846">
            <v>0</v>
          </cell>
          <cell r="D6846">
            <v>0</v>
          </cell>
          <cell r="E6846">
            <v>0</v>
          </cell>
          <cell r="F6846">
            <v>0</v>
          </cell>
          <cell r="G6846">
            <v>0</v>
          </cell>
          <cell r="H6846">
            <v>0</v>
          </cell>
          <cell r="I6846">
            <v>0</v>
          </cell>
          <cell r="J6846">
            <v>0</v>
          </cell>
          <cell r="K6846">
            <v>0</v>
          </cell>
          <cell r="L6846">
            <v>0</v>
          </cell>
          <cell r="M6846">
            <v>0</v>
          </cell>
          <cell r="N6846">
            <v>0</v>
          </cell>
          <cell r="O6846">
            <v>0</v>
          </cell>
          <cell r="P6846">
            <v>0</v>
          </cell>
          <cell r="Q6846">
            <v>0</v>
          </cell>
          <cell r="R6846">
            <v>0</v>
          </cell>
          <cell r="S6846">
            <v>0</v>
          </cell>
          <cell r="T6846">
            <v>0</v>
          </cell>
        </row>
        <row r="6847">
          <cell r="A6847">
            <v>16252121</v>
          </cell>
          <cell r="B6847" t="str">
            <v>16252121 SED PAYABLE A040 EG-A5</v>
          </cell>
          <cell r="C6847">
            <v>0</v>
          </cell>
          <cell r="D6847">
            <v>0</v>
          </cell>
          <cell r="E6847">
            <v>0</v>
          </cell>
          <cell r="F6847">
            <v>0</v>
          </cell>
          <cell r="G6847">
            <v>0</v>
          </cell>
          <cell r="H6847">
            <v>0</v>
          </cell>
          <cell r="I6847">
            <v>0</v>
          </cell>
          <cell r="J6847">
            <v>0</v>
          </cell>
          <cell r="K6847">
            <v>0</v>
          </cell>
          <cell r="L6847">
            <v>0</v>
          </cell>
          <cell r="M6847">
            <v>0</v>
          </cell>
          <cell r="N6847">
            <v>0</v>
          </cell>
          <cell r="O6847">
            <v>0</v>
          </cell>
          <cell r="P6847">
            <v>0</v>
          </cell>
          <cell r="Q6847">
            <v>0</v>
          </cell>
          <cell r="R6847">
            <v>0</v>
          </cell>
          <cell r="S6847">
            <v>0</v>
          </cell>
          <cell r="T6847">
            <v>0</v>
          </cell>
        </row>
        <row r="6848">
          <cell r="A6848">
            <v>16252122</v>
          </cell>
          <cell r="B6848" t="str">
            <v>16252122 SED PAYABLE F040 EG-A6</v>
          </cell>
          <cell r="C6848">
            <v>0</v>
          </cell>
          <cell r="D6848">
            <v>0</v>
          </cell>
          <cell r="E6848">
            <v>0</v>
          </cell>
          <cell r="F6848">
            <v>0</v>
          </cell>
          <cell r="G6848">
            <v>0</v>
          </cell>
          <cell r="H6848">
            <v>0</v>
          </cell>
          <cell r="I6848">
            <v>0</v>
          </cell>
          <cell r="J6848">
            <v>0</v>
          </cell>
          <cell r="K6848">
            <v>0</v>
          </cell>
          <cell r="L6848">
            <v>0</v>
          </cell>
          <cell r="M6848">
            <v>0</v>
          </cell>
          <cell r="N6848">
            <v>0</v>
          </cell>
          <cell r="O6848">
            <v>0</v>
          </cell>
          <cell r="P6848">
            <v>0</v>
          </cell>
          <cell r="Q6848">
            <v>0</v>
          </cell>
          <cell r="R6848">
            <v>0</v>
          </cell>
          <cell r="S6848">
            <v>0</v>
          </cell>
          <cell r="T6848">
            <v>0</v>
          </cell>
        </row>
        <row r="6849">
          <cell r="A6849">
            <v>16252123</v>
          </cell>
          <cell r="B6849" t="str">
            <v>16252123 SED PAYABLE SC01 EG-A7</v>
          </cell>
          <cell r="C6849">
            <v>0</v>
          </cell>
          <cell r="D6849">
            <v>0</v>
          </cell>
          <cell r="E6849">
            <v>0</v>
          </cell>
          <cell r="F6849">
            <v>0</v>
          </cell>
          <cell r="G6849">
            <v>0</v>
          </cell>
          <cell r="H6849">
            <v>0</v>
          </cell>
          <cell r="I6849">
            <v>0</v>
          </cell>
          <cell r="J6849">
            <v>0</v>
          </cell>
          <cell r="K6849">
            <v>0</v>
          </cell>
          <cell r="L6849">
            <v>0</v>
          </cell>
          <cell r="M6849">
            <v>0</v>
          </cell>
          <cell r="N6849">
            <v>0</v>
          </cell>
          <cell r="O6849">
            <v>0</v>
          </cell>
          <cell r="P6849">
            <v>0</v>
          </cell>
          <cell r="Q6849">
            <v>0</v>
          </cell>
          <cell r="R6849">
            <v>0</v>
          </cell>
          <cell r="S6849">
            <v>0</v>
          </cell>
          <cell r="T6849">
            <v>0</v>
          </cell>
        </row>
        <row r="6850">
          <cell r="A6850">
            <v>16252124</v>
          </cell>
          <cell r="B6850" t="str">
            <v>16252124 SED PAYABLE A041 EG-A8</v>
          </cell>
          <cell r="C6850">
            <v>0</v>
          </cell>
          <cell r="D6850">
            <v>0</v>
          </cell>
          <cell r="E6850">
            <v>0</v>
          </cell>
          <cell r="F6850">
            <v>0</v>
          </cell>
          <cell r="G6850">
            <v>0</v>
          </cell>
          <cell r="H6850">
            <v>0</v>
          </cell>
          <cell r="I6850">
            <v>0</v>
          </cell>
          <cell r="J6850">
            <v>0</v>
          </cell>
          <cell r="K6850">
            <v>0</v>
          </cell>
          <cell r="L6850">
            <v>0</v>
          </cell>
          <cell r="M6850">
            <v>0</v>
          </cell>
          <cell r="N6850">
            <v>0</v>
          </cell>
          <cell r="O6850">
            <v>0</v>
          </cell>
          <cell r="P6850">
            <v>0</v>
          </cell>
          <cell r="Q6850">
            <v>0</v>
          </cell>
          <cell r="R6850">
            <v>0</v>
          </cell>
          <cell r="S6850">
            <v>0</v>
          </cell>
          <cell r="T6850">
            <v>0</v>
          </cell>
        </row>
        <row r="6851">
          <cell r="A6851">
            <v>16252125</v>
          </cell>
          <cell r="B6851" t="str">
            <v>16252125 SED PAYABLE F041 EG-A9</v>
          </cell>
          <cell r="C6851">
            <v>0</v>
          </cell>
          <cell r="D6851">
            <v>0</v>
          </cell>
          <cell r="E6851">
            <v>0</v>
          </cell>
          <cell r="F6851">
            <v>0</v>
          </cell>
          <cell r="G6851">
            <v>0</v>
          </cell>
          <cell r="H6851">
            <v>0</v>
          </cell>
          <cell r="I6851">
            <v>0</v>
          </cell>
          <cell r="J6851">
            <v>0</v>
          </cell>
          <cell r="K6851">
            <v>0</v>
          </cell>
          <cell r="L6851">
            <v>0</v>
          </cell>
          <cell r="M6851">
            <v>0</v>
          </cell>
          <cell r="N6851">
            <v>0</v>
          </cell>
          <cell r="O6851">
            <v>0</v>
          </cell>
          <cell r="P6851">
            <v>0</v>
          </cell>
          <cell r="Q6851">
            <v>0</v>
          </cell>
          <cell r="R6851">
            <v>0</v>
          </cell>
          <cell r="S6851">
            <v>0</v>
          </cell>
          <cell r="T6851">
            <v>0</v>
          </cell>
        </row>
        <row r="6852">
          <cell r="A6852">
            <v>16253001</v>
          </cell>
          <cell r="B6852" t="str">
            <v>16253001 NCCD PAYABLE F002 EG-02</v>
          </cell>
          <cell r="C6852">
            <v>0</v>
          </cell>
          <cell r="D6852">
            <v>0</v>
          </cell>
          <cell r="E6852">
            <v>0</v>
          </cell>
          <cell r="F6852">
            <v>0</v>
          </cell>
          <cell r="G6852">
            <v>0</v>
          </cell>
          <cell r="H6852">
            <v>0</v>
          </cell>
          <cell r="I6852">
            <v>0</v>
          </cell>
          <cell r="J6852">
            <v>0</v>
          </cell>
          <cell r="K6852">
            <v>0</v>
          </cell>
          <cell r="L6852">
            <v>0</v>
          </cell>
          <cell r="M6852">
            <v>0</v>
          </cell>
          <cell r="N6852">
            <v>0</v>
          </cell>
          <cell r="O6852">
            <v>0</v>
          </cell>
          <cell r="P6852">
            <v>0</v>
          </cell>
          <cell r="Q6852">
            <v>0</v>
          </cell>
          <cell r="R6852">
            <v>0</v>
          </cell>
          <cell r="S6852">
            <v>0</v>
          </cell>
          <cell r="T6852">
            <v>0</v>
          </cell>
        </row>
        <row r="6853">
          <cell r="A6853">
            <v>16253002</v>
          </cell>
          <cell r="B6853" t="str">
            <v>16253002 NCCD PAYABLE F003 EG-03</v>
          </cell>
          <cell r="C6853">
            <v>0</v>
          </cell>
          <cell r="D6853">
            <v>0</v>
          </cell>
          <cell r="E6853">
            <v>0</v>
          </cell>
          <cell r="F6853">
            <v>0</v>
          </cell>
          <cell r="G6853">
            <v>0</v>
          </cell>
          <cell r="H6853">
            <v>0</v>
          </cell>
          <cell r="I6853">
            <v>0</v>
          </cell>
          <cell r="J6853">
            <v>0</v>
          </cell>
          <cell r="K6853">
            <v>0</v>
          </cell>
          <cell r="L6853">
            <v>0</v>
          </cell>
          <cell r="M6853">
            <v>0</v>
          </cell>
          <cell r="N6853">
            <v>0</v>
          </cell>
          <cell r="O6853">
            <v>0</v>
          </cell>
          <cell r="P6853">
            <v>0</v>
          </cell>
          <cell r="Q6853">
            <v>0</v>
          </cell>
          <cell r="R6853">
            <v>0</v>
          </cell>
          <cell r="S6853">
            <v>0</v>
          </cell>
          <cell r="T6853">
            <v>0</v>
          </cell>
        </row>
        <row r="6854">
          <cell r="A6854">
            <v>16253003</v>
          </cell>
          <cell r="B6854" t="str">
            <v>16253003 NCCD PAYABLE F016 EG-94</v>
          </cell>
          <cell r="C6854">
            <v>0</v>
          </cell>
          <cell r="D6854">
            <v>0</v>
          </cell>
          <cell r="E6854">
            <v>0</v>
          </cell>
          <cell r="F6854">
            <v>0</v>
          </cell>
          <cell r="G6854">
            <v>0</v>
          </cell>
          <cell r="H6854">
            <v>0</v>
          </cell>
          <cell r="I6854">
            <v>0</v>
          </cell>
          <cell r="J6854">
            <v>0</v>
          </cell>
          <cell r="K6854">
            <v>0</v>
          </cell>
          <cell r="L6854">
            <v>0</v>
          </cell>
          <cell r="M6854">
            <v>0</v>
          </cell>
          <cell r="N6854">
            <v>0</v>
          </cell>
          <cell r="O6854">
            <v>0</v>
          </cell>
          <cell r="P6854">
            <v>0</v>
          </cell>
          <cell r="Q6854">
            <v>0</v>
          </cell>
          <cell r="R6854">
            <v>0</v>
          </cell>
          <cell r="S6854">
            <v>0</v>
          </cell>
          <cell r="T6854">
            <v>0</v>
          </cell>
        </row>
        <row r="6855">
          <cell r="A6855">
            <v>16253004</v>
          </cell>
          <cell r="B6855" t="str">
            <v>16253004 NCCD PAYABLE F005 EG-95</v>
          </cell>
          <cell r="C6855">
            <v>0</v>
          </cell>
          <cell r="D6855">
            <v>0</v>
          </cell>
          <cell r="E6855">
            <v>0</v>
          </cell>
          <cell r="F6855">
            <v>0</v>
          </cell>
          <cell r="G6855">
            <v>0</v>
          </cell>
          <cell r="H6855">
            <v>0</v>
          </cell>
          <cell r="I6855">
            <v>0</v>
          </cell>
          <cell r="J6855">
            <v>0</v>
          </cell>
          <cell r="K6855">
            <v>0</v>
          </cell>
          <cell r="L6855">
            <v>0</v>
          </cell>
          <cell r="M6855">
            <v>0</v>
          </cell>
          <cell r="N6855">
            <v>0</v>
          </cell>
          <cell r="O6855">
            <v>0</v>
          </cell>
          <cell r="P6855">
            <v>0</v>
          </cell>
          <cell r="Q6855">
            <v>0</v>
          </cell>
          <cell r="R6855">
            <v>0</v>
          </cell>
          <cell r="S6855">
            <v>0</v>
          </cell>
          <cell r="T6855">
            <v>0</v>
          </cell>
        </row>
        <row r="6856">
          <cell r="A6856">
            <v>16253005</v>
          </cell>
          <cell r="B6856" t="str">
            <v>16253005 NCCD PAYABLE F007 EG-97</v>
          </cell>
          <cell r="C6856">
            <v>0</v>
          </cell>
          <cell r="D6856">
            <v>0</v>
          </cell>
          <cell r="E6856">
            <v>0</v>
          </cell>
          <cell r="F6856">
            <v>0</v>
          </cell>
          <cell r="G6856">
            <v>0</v>
          </cell>
          <cell r="H6856">
            <v>0</v>
          </cell>
          <cell r="I6856">
            <v>0</v>
          </cell>
          <cell r="J6856">
            <v>0</v>
          </cell>
          <cell r="K6856">
            <v>0</v>
          </cell>
          <cell r="L6856">
            <v>0</v>
          </cell>
          <cell r="M6856">
            <v>0</v>
          </cell>
          <cell r="N6856">
            <v>0</v>
          </cell>
          <cell r="O6856">
            <v>0</v>
          </cell>
          <cell r="P6856">
            <v>0</v>
          </cell>
          <cell r="Q6856">
            <v>0</v>
          </cell>
          <cell r="R6856">
            <v>0</v>
          </cell>
          <cell r="S6856">
            <v>0</v>
          </cell>
          <cell r="T6856">
            <v>0</v>
          </cell>
        </row>
        <row r="6857">
          <cell r="A6857">
            <v>16253006</v>
          </cell>
          <cell r="B6857" t="str">
            <v>16253006 NCCD PAYABLE F015 EG-04</v>
          </cell>
          <cell r="C6857">
            <v>0</v>
          </cell>
          <cell r="D6857">
            <v>0</v>
          </cell>
          <cell r="E6857">
            <v>0</v>
          </cell>
          <cell r="F6857">
            <v>0</v>
          </cell>
          <cell r="G6857">
            <v>0</v>
          </cell>
          <cell r="H6857">
            <v>0</v>
          </cell>
          <cell r="I6857">
            <v>0</v>
          </cell>
          <cell r="J6857">
            <v>0</v>
          </cell>
          <cell r="K6857">
            <v>0</v>
          </cell>
          <cell r="L6857">
            <v>0</v>
          </cell>
          <cell r="M6857">
            <v>0</v>
          </cell>
          <cell r="N6857">
            <v>0</v>
          </cell>
          <cell r="O6857">
            <v>0</v>
          </cell>
          <cell r="P6857">
            <v>0</v>
          </cell>
          <cell r="Q6857">
            <v>0</v>
          </cell>
          <cell r="R6857">
            <v>0</v>
          </cell>
          <cell r="S6857">
            <v>0</v>
          </cell>
          <cell r="T6857">
            <v>0</v>
          </cell>
        </row>
        <row r="6858">
          <cell r="A6858">
            <v>16253007</v>
          </cell>
          <cell r="B6858" t="str">
            <v>16253007 NCCD PAYABLE F010 EG-10</v>
          </cell>
          <cell r="C6858">
            <v>0</v>
          </cell>
          <cell r="D6858">
            <v>0</v>
          </cell>
          <cell r="E6858">
            <v>0</v>
          </cell>
          <cell r="F6858">
            <v>0</v>
          </cell>
          <cell r="G6858">
            <v>0</v>
          </cell>
          <cell r="H6858">
            <v>0</v>
          </cell>
          <cell r="I6858">
            <v>0</v>
          </cell>
          <cell r="J6858">
            <v>0</v>
          </cell>
          <cell r="K6858">
            <v>0</v>
          </cell>
          <cell r="L6858">
            <v>0</v>
          </cell>
          <cell r="M6858">
            <v>0</v>
          </cell>
          <cell r="N6858">
            <v>0</v>
          </cell>
          <cell r="O6858">
            <v>0</v>
          </cell>
          <cell r="P6858">
            <v>0</v>
          </cell>
          <cell r="Q6858">
            <v>0</v>
          </cell>
          <cell r="R6858">
            <v>0</v>
          </cell>
          <cell r="S6858">
            <v>0</v>
          </cell>
          <cell r="T6858">
            <v>0</v>
          </cell>
        </row>
        <row r="6859">
          <cell r="A6859">
            <v>16253008</v>
          </cell>
          <cell r="B6859" t="str">
            <v>16253008 NCCD PAYABLE F014 EG-93</v>
          </cell>
          <cell r="C6859">
            <v>0</v>
          </cell>
          <cell r="D6859">
            <v>0</v>
          </cell>
          <cell r="E6859">
            <v>0</v>
          </cell>
          <cell r="F6859">
            <v>0</v>
          </cell>
          <cell r="G6859">
            <v>0</v>
          </cell>
          <cell r="H6859">
            <v>0</v>
          </cell>
          <cell r="I6859">
            <v>0</v>
          </cell>
          <cell r="J6859">
            <v>0</v>
          </cell>
          <cell r="K6859">
            <v>0</v>
          </cell>
          <cell r="L6859">
            <v>0</v>
          </cell>
          <cell r="M6859">
            <v>0</v>
          </cell>
          <cell r="N6859">
            <v>0</v>
          </cell>
          <cell r="O6859">
            <v>0</v>
          </cell>
          <cell r="P6859">
            <v>0</v>
          </cell>
          <cell r="Q6859">
            <v>0</v>
          </cell>
          <cell r="R6859">
            <v>0</v>
          </cell>
          <cell r="S6859">
            <v>0</v>
          </cell>
          <cell r="T6859">
            <v>0</v>
          </cell>
        </row>
        <row r="6860">
          <cell r="A6860">
            <v>16253009</v>
          </cell>
          <cell r="B6860" t="str">
            <v>16253009 NCCD PAYABLE F008 EG-98</v>
          </cell>
          <cell r="C6860">
            <v>0</v>
          </cell>
          <cell r="D6860">
            <v>0</v>
          </cell>
          <cell r="E6860">
            <v>0</v>
          </cell>
          <cell r="F6860">
            <v>0</v>
          </cell>
          <cell r="G6860">
            <v>0</v>
          </cell>
          <cell r="H6860">
            <v>0</v>
          </cell>
          <cell r="I6860">
            <v>0</v>
          </cell>
          <cell r="J6860">
            <v>0</v>
          </cell>
          <cell r="K6860">
            <v>0</v>
          </cell>
          <cell r="L6860">
            <v>0</v>
          </cell>
          <cell r="M6860">
            <v>0</v>
          </cell>
          <cell r="N6860">
            <v>0</v>
          </cell>
          <cell r="O6860">
            <v>0</v>
          </cell>
          <cell r="P6860">
            <v>0</v>
          </cell>
          <cell r="Q6860">
            <v>0</v>
          </cell>
          <cell r="R6860">
            <v>0</v>
          </cell>
          <cell r="S6860">
            <v>0</v>
          </cell>
          <cell r="T6860">
            <v>0</v>
          </cell>
        </row>
        <row r="6861">
          <cell r="A6861">
            <v>16253010</v>
          </cell>
          <cell r="B6861" t="str">
            <v>16253010 NCCD PAYABLE F009 EG-99</v>
          </cell>
          <cell r="C6861">
            <v>0</v>
          </cell>
          <cell r="D6861">
            <v>0</v>
          </cell>
          <cell r="E6861">
            <v>0</v>
          </cell>
          <cell r="F6861">
            <v>0</v>
          </cell>
          <cell r="G6861">
            <v>0</v>
          </cell>
          <cell r="H6861">
            <v>0</v>
          </cell>
          <cell r="I6861">
            <v>0</v>
          </cell>
          <cell r="J6861">
            <v>0</v>
          </cell>
          <cell r="K6861">
            <v>0</v>
          </cell>
          <cell r="L6861">
            <v>0</v>
          </cell>
          <cell r="M6861">
            <v>0</v>
          </cell>
          <cell r="N6861">
            <v>0</v>
          </cell>
          <cell r="O6861">
            <v>0</v>
          </cell>
          <cell r="P6861">
            <v>0</v>
          </cell>
          <cell r="Q6861">
            <v>0</v>
          </cell>
          <cell r="R6861">
            <v>0</v>
          </cell>
          <cell r="S6861">
            <v>0</v>
          </cell>
          <cell r="T6861">
            <v>0</v>
          </cell>
        </row>
        <row r="6862">
          <cell r="A6862">
            <v>16253011</v>
          </cell>
          <cell r="B6862" t="str">
            <v>16253011 NCCD PAYABLE FS01 EG-26</v>
          </cell>
          <cell r="C6862">
            <v>0</v>
          </cell>
          <cell r="D6862">
            <v>0</v>
          </cell>
          <cell r="E6862">
            <v>0</v>
          </cell>
          <cell r="F6862">
            <v>0</v>
          </cell>
          <cell r="G6862">
            <v>0</v>
          </cell>
          <cell r="H6862">
            <v>0</v>
          </cell>
          <cell r="I6862">
            <v>0</v>
          </cell>
          <cell r="J6862">
            <v>0</v>
          </cell>
          <cell r="K6862">
            <v>0</v>
          </cell>
          <cell r="L6862">
            <v>0</v>
          </cell>
          <cell r="M6862">
            <v>0</v>
          </cell>
          <cell r="N6862">
            <v>0</v>
          </cell>
          <cell r="O6862">
            <v>0</v>
          </cell>
          <cell r="P6862">
            <v>0</v>
          </cell>
          <cell r="Q6862">
            <v>0</v>
          </cell>
          <cell r="R6862">
            <v>0</v>
          </cell>
          <cell r="S6862">
            <v>0</v>
          </cell>
          <cell r="T6862">
            <v>0</v>
          </cell>
        </row>
        <row r="6863">
          <cell r="A6863">
            <v>16253012</v>
          </cell>
          <cell r="B6863" t="str">
            <v>16253012 NCCD PAYABLE FS02 EG-27</v>
          </cell>
          <cell r="C6863">
            <v>0</v>
          </cell>
          <cell r="D6863">
            <v>0</v>
          </cell>
          <cell r="E6863">
            <v>0</v>
          </cell>
          <cell r="F6863">
            <v>0</v>
          </cell>
          <cell r="G6863">
            <v>0</v>
          </cell>
          <cell r="H6863">
            <v>0</v>
          </cell>
          <cell r="I6863">
            <v>0</v>
          </cell>
          <cell r="J6863">
            <v>0</v>
          </cell>
          <cell r="K6863">
            <v>0</v>
          </cell>
          <cell r="L6863">
            <v>0</v>
          </cell>
          <cell r="M6863">
            <v>0</v>
          </cell>
          <cell r="N6863">
            <v>0</v>
          </cell>
          <cell r="O6863">
            <v>0</v>
          </cell>
          <cell r="P6863">
            <v>0</v>
          </cell>
          <cell r="Q6863">
            <v>0</v>
          </cell>
          <cell r="R6863">
            <v>0</v>
          </cell>
          <cell r="S6863">
            <v>0</v>
          </cell>
          <cell r="T6863">
            <v>0</v>
          </cell>
        </row>
        <row r="6864">
          <cell r="A6864">
            <v>16253013</v>
          </cell>
          <cell r="B6864" t="str">
            <v>16253013 NCCD PAYABLE FS03 EG-28</v>
          </cell>
          <cell r="C6864">
            <v>0</v>
          </cell>
          <cell r="D6864">
            <v>0</v>
          </cell>
          <cell r="E6864">
            <v>0</v>
          </cell>
          <cell r="F6864">
            <v>0</v>
          </cell>
          <cell r="G6864">
            <v>0</v>
          </cell>
          <cell r="H6864">
            <v>0</v>
          </cell>
          <cell r="I6864">
            <v>0</v>
          </cell>
          <cell r="J6864">
            <v>0</v>
          </cell>
          <cell r="K6864">
            <v>0</v>
          </cell>
          <cell r="L6864">
            <v>0</v>
          </cell>
          <cell r="M6864">
            <v>0</v>
          </cell>
          <cell r="N6864">
            <v>0</v>
          </cell>
          <cell r="O6864">
            <v>0</v>
          </cell>
          <cell r="P6864">
            <v>0</v>
          </cell>
          <cell r="Q6864">
            <v>0</v>
          </cell>
          <cell r="R6864">
            <v>0</v>
          </cell>
          <cell r="S6864">
            <v>0</v>
          </cell>
          <cell r="T6864">
            <v>0</v>
          </cell>
        </row>
        <row r="6865">
          <cell r="A6865">
            <v>16253014</v>
          </cell>
          <cell r="B6865" t="str">
            <v>16253014 NCCD PAYABLE FS04 EG-29</v>
          </cell>
          <cell r="C6865">
            <v>0</v>
          </cell>
          <cell r="D6865">
            <v>0</v>
          </cell>
          <cell r="E6865">
            <v>0</v>
          </cell>
          <cell r="F6865">
            <v>0</v>
          </cell>
          <cell r="G6865">
            <v>0</v>
          </cell>
          <cell r="H6865">
            <v>0</v>
          </cell>
          <cell r="I6865">
            <v>0</v>
          </cell>
          <cell r="J6865">
            <v>0</v>
          </cell>
          <cell r="K6865">
            <v>0</v>
          </cell>
          <cell r="L6865">
            <v>0</v>
          </cell>
          <cell r="M6865">
            <v>0</v>
          </cell>
          <cell r="N6865">
            <v>0</v>
          </cell>
          <cell r="O6865">
            <v>0</v>
          </cell>
          <cell r="P6865">
            <v>0</v>
          </cell>
          <cell r="Q6865">
            <v>0</v>
          </cell>
          <cell r="R6865">
            <v>0</v>
          </cell>
          <cell r="S6865">
            <v>0</v>
          </cell>
          <cell r="T6865">
            <v>0</v>
          </cell>
        </row>
        <row r="6866">
          <cell r="A6866">
            <v>16253015</v>
          </cell>
          <cell r="B6866" t="str">
            <v>16253015 NCCD PAYABLE A011 EG-11</v>
          </cell>
          <cell r="C6866">
            <v>0</v>
          </cell>
          <cell r="D6866">
            <v>0</v>
          </cell>
          <cell r="E6866">
            <v>0</v>
          </cell>
          <cell r="F6866">
            <v>0</v>
          </cell>
          <cell r="G6866">
            <v>0</v>
          </cell>
          <cell r="H6866">
            <v>0</v>
          </cell>
          <cell r="I6866">
            <v>0</v>
          </cell>
          <cell r="J6866">
            <v>0</v>
          </cell>
          <cell r="K6866">
            <v>0</v>
          </cell>
          <cell r="L6866">
            <v>0</v>
          </cell>
          <cell r="M6866">
            <v>0</v>
          </cell>
          <cell r="N6866">
            <v>0</v>
          </cell>
          <cell r="O6866">
            <v>0</v>
          </cell>
          <cell r="P6866">
            <v>0</v>
          </cell>
          <cell r="Q6866">
            <v>0</v>
          </cell>
          <cell r="R6866">
            <v>0</v>
          </cell>
          <cell r="S6866">
            <v>0</v>
          </cell>
          <cell r="T6866">
            <v>0</v>
          </cell>
        </row>
        <row r="6867">
          <cell r="A6867">
            <v>16253016</v>
          </cell>
          <cell r="B6867" t="str">
            <v>16253016 NCCD PAYABLE A012 EG-11</v>
          </cell>
          <cell r="C6867">
            <v>0</v>
          </cell>
          <cell r="D6867">
            <v>0</v>
          </cell>
          <cell r="E6867">
            <v>0</v>
          </cell>
          <cell r="F6867">
            <v>0</v>
          </cell>
          <cell r="G6867">
            <v>0</v>
          </cell>
          <cell r="H6867">
            <v>0</v>
          </cell>
          <cell r="I6867">
            <v>0</v>
          </cell>
          <cell r="J6867">
            <v>0</v>
          </cell>
          <cell r="K6867">
            <v>0</v>
          </cell>
          <cell r="L6867">
            <v>0</v>
          </cell>
          <cell r="M6867">
            <v>0</v>
          </cell>
          <cell r="N6867">
            <v>0</v>
          </cell>
          <cell r="O6867">
            <v>0</v>
          </cell>
          <cell r="P6867">
            <v>0</v>
          </cell>
          <cell r="Q6867">
            <v>0</v>
          </cell>
          <cell r="R6867">
            <v>0</v>
          </cell>
          <cell r="S6867">
            <v>0</v>
          </cell>
          <cell r="T6867">
            <v>0</v>
          </cell>
        </row>
        <row r="6868">
          <cell r="A6868">
            <v>16253017</v>
          </cell>
          <cell r="B6868" t="str">
            <v>16253017 NCCD PAYABLE A013 EG-11</v>
          </cell>
          <cell r="C6868">
            <v>0</v>
          </cell>
          <cell r="D6868">
            <v>0</v>
          </cell>
          <cell r="E6868">
            <v>0</v>
          </cell>
          <cell r="F6868">
            <v>0</v>
          </cell>
          <cell r="G6868">
            <v>0</v>
          </cell>
          <cell r="H6868">
            <v>0</v>
          </cell>
          <cell r="I6868">
            <v>0</v>
          </cell>
          <cell r="J6868">
            <v>0</v>
          </cell>
          <cell r="K6868">
            <v>0</v>
          </cell>
          <cell r="L6868">
            <v>0</v>
          </cell>
          <cell r="M6868">
            <v>0</v>
          </cell>
          <cell r="N6868">
            <v>0</v>
          </cell>
          <cell r="O6868">
            <v>0</v>
          </cell>
          <cell r="P6868">
            <v>0</v>
          </cell>
          <cell r="Q6868">
            <v>0</v>
          </cell>
          <cell r="R6868">
            <v>0</v>
          </cell>
          <cell r="S6868">
            <v>0</v>
          </cell>
          <cell r="T6868">
            <v>0</v>
          </cell>
        </row>
        <row r="6869">
          <cell r="A6869">
            <v>16253018</v>
          </cell>
          <cell r="B6869" t="str">
            <v>16253018 NCCD PAYABLE A002 EG-12</v>
          </cell>
          <cell r="C6869">
            <v>0</v>
          </cell>
          <cell r="D6869">
            <v>0</v>
          </cell>
          <cell r="E6869">
            <v>0</v>
          </cell>
          <cell r="F6869">
            <v>0</v>
          </cell>
          <cell r="G6869">
            <v>0</v>
          </cell>
          <cell r="H6869">
            <v>0</v>
          </cell>
          <cell r="I6869">
            <v>0</v>
          </cell>
          <cell r="J6869">
            <v>0</v>
          </cell>
          <cell r="K6869">
            <v>0</v>
          </cell>
          <cell r="L6869">
            <v>0</v>
          </cell>
          <cell r="M6869">
            <v>0</v>
          </cell>
          <cell r="N6869">
            <v>0</v>
          </cell>
          <cell r="O6869">
            <v>0</v>
          </cell>
          <cell r="P6869">
            <v>0</v>
          </cell>
          <cell r="Q6869">
            <v>0</v>
          </cell>
          <cell r="R6869">
            <v>0</v>
          </cell>
          <cell r="S6869">
            <v>0</v>
          </cell>
          <cell r="T6869">
            <v>0</v>
          </cell>
        </row>
        <row r="6870">
          <cell r="A6870">
            <v>16253019</v>
          </cell>
          <cell r="B6870" t="str">
            <v>16253019 NCCD PAYABLE A003 EG-13</v>
          </cell>
          <cell r="C6870">
            <v>0</v>
          </cell>
          <cell r="D6870">
            <v>0</v>
          </cell>
          <cell r="E6870">
            <v>0</v>
          </cell>
          <cell r="F6870">
            <v>0</v>
          </cell>
          <cell r="G6870">
            <v>0</v>
          </cell>
          <cell r="H6870">
            <v>0</v>
          </cell>
          <cell r="I6870">
            <v>0</v>
          </cell>
          <cell r="J6870">
            <v>0</v>
          </cell>
          <cell r="K6870">
            <v>0</v>
          </cell>
          <cell r="L6870">
            <v>0</v>
          </cell>
          <cell r="M6870">
            <v>0</v>
          </cell>
          <cell r="N6870">
            <v>0</v>
          </cell>
          <cell r="O6870">
            <v>0</v>
          </cell>
          <cell r="P6870">
            <v>0</v>
          </cell>
          <cell r="Q6870">
            <v>0</v>
          </cell>
          <cell r="R6870">
            <v>0</v>
          </cell>
          <cell r="S6870">
            <v>0</v>
          </cell>
          <cell r="T6870">
            <v>0</v>
          </cell>
        </row>
        <row r="6871">
          <cell r="A6871">
            <v>16253020</v>
          </cell>
          <cell r="B6871" t="str">
            <v>16253020 NCCD PAYABLE A004 EG-14</v>
          </cell>
          <cell r="C6871">
            <v>0</v>
          </cell>
          <cell r="D6871">
            <v>0</v>
          </cell>
          <cell r="E6871">
            <v>0</v>
          </cell>
          <cell r="F6871">
            <v>0</v>
          </cell>
          <cell r="G6871">
            <v>0</v>
          </cell>
          <cell r="H6871">
            <v>0</v>
          </cell>
          <cell r="I6871">
            <v>0</v>
          </cell>
          <cell r="J6871">
            <v>0</v>
          </cell>
          <cell r="K6871">
            <v>0</v>
          </cell>
          <cell r="L6871">
            <v>0</v>
          </cell>
          <cell r="M6871">
            <v>0</v>
          </cell>
          <cell r="N6871">
            <v>0</v>
          </cell>
          <cell r="O6871">
            <v>0</v>
          </cell>
          <cell r="P6871">
            <v>0</v>
          </cell>
          <cell r="Q6871">
            <v>0</v>
          </cell>
          <cell r="R6871">
            <v>0</v>
          </cell>
          <cell r="S6871">
            <v>0</v>
          </cell>
          <cell r="T6871">
            <v>0</v>
          </cell>
        </row>
        <row r="6872">
          <cell r="A6872">
            <v>16253021</v>
          </cell>
          <cell r="B6872" t="str">
            <v>16253021 NCCD PAYABLE A005 EG-15</v>
          </cell>
          <cell r="C6872">
            <v>0</v>
          </cell>
          <cell r="D6872">
            <v>0</v>
          </cell>
          <cell r="E6872">
            <v>0</v>
          </cell>
          <cell r="F6872">
            <v>0</v>
          </cell>
          <cell r="G6872">
            <v>0</v>
          </cell>
          <cell r="H6872">
            <v>0</v>
          </cell>
          <cell r="I6872">
            <v>0</v>
          </cell>
          <cell r="J6872">
            <v>0</v>
          </cell>
          <cell r="K6872">
            <v>0</v>
          </cell>
          <cell r="L6872">
            <v>0</v>
          </cell>
          <cell r="M6872">
            <v>0</v>
          </cell>
          <cell r="N6872">
            <v>0</v>
          </cell>
          <cell r="O6872">
            <v>0</v>
          </cell>
          <cell r="P6872">
            <v>0</v>
          </cell>
          <cell r="Q6872">
            <v>0</v>
          </cell>
          <cell r="R6872">
            <v>0</v>
          </cell>
          <cell r="S6872">
            <v>0</v>
          </cell>
          <cell r="T6872">
            <v>0</v>
          </cell>
        </row>
        <row r="6873">
          <cell r="A6873">
            <v>16253022</v>
          </cell>
          <cell r="B6873" t="str">
            <v>16253022 NCCD PAYABLE A006 EG-16</v>
          </cell>
          <cell r="C6873">
            <v>0</v>
          </cell>
          <cell r="D6873">
            <v>0</v>
          </cell>
          <cell r="E6873">
            <v>0</v>
          </cell>
          <cell r="F6873">
            <v>0</v>
          </cell>
          <cell r="G6873">
            <v>0</v>
          </cell>
          <cell r="H6873">
            <v>0</v>
          </cell>
          <cell r="I6873">
            <v>0</v>
          </cell>
          <cell r="J6873">
            <v>0</v>
          </cell>
          <cell r="K6873">
            <v>0</v>
          </cell>
          <cell r="L6873">
            <v>0</v>
          </cell>
          <cell r="M6873">
            <v>0</v>
          </cell>
          <cell r="N6873">
            <v>0</v>
          </cell>
          <cell r="O6873">
            <v>0</v>
          </cell>
          <cell r="P6873">
            <v>0</v>
          </cell>
          <cell r="Q6873">
            <v>0</v>
          </cell>
          <cell r="R6873">
            <v>0</v>
          </cell>
          <cell r="S6873">
            <v>0</v>
          </cell>
          <cell r="T6873">
            <v>0</v>
          </cell>
        </row>
        <row r="6874">
          <cell r="A6874">
            <v>16253023</v>
          </cell>
          <cell r="B6874" t="str">
            <v>16253023 NCCD PAYABLE A015 EG-18</v>
          </cell>
          <cell r="C6874">
            <v>0</v>
          </cell>
          <cell r="D6874">
            <v>0</v>
          </cell>
          <cell r="E6874">
            <v>0</v>
          </cell>
          <cell r="F6874">
            <v>0</v>
          </cell>
          <cell r="G6874">
            <v>0</v>
          </cell>
          <cell r="H6874">
            <v>0</v>
          </cell>
          <cell r="I6874">
            <v>0</v>
          </cell>
          <cell r="J6874">
            <v>0</v>
          </cell>
          <cell r="K6874">
            <v>0</v>
          </cell>
          <cell r="L6874">
            <v>0</v>
          </cell>
          <cell r="M6874">
            <v>0</v>
          </cell>
          <cell r="N6874">
            <v>0</v>
          </cell>
          <cell r="O6874">
            <v>0</v>
          </cell>
          <cell r="P6874">
            <v>0</v>
          </cell>
          <cell r="Q6874">
            <v>0</v>
          </cell>
          <cell r="R6874">
            <v>0</v>
          </cell>
          <cell r="S6874">
            <v>0</v>
          </cell>
          <cell r="T6874">
            <v>0</v>
          </cell>
        </row>
        <row r="6875">
          <cell r="A6875">
            <v>16253024</v>
          </cell>
          <cell r="B6875" t="str">
            <v>16253024 NCCD PAYABLE A018 EG-19</v>
          </cell>
          <cell r="C6875">
            <v>0</v>
          </cell>
          <cell r="D6875">
            <v>0</v>
          </cell>
          <cell r="E6875">
            <v>0</v>
          </cell>
          <cell r="F6875">
            <v>0</v>
          </cell>
          <cell r="G6875">
            <v>0</v>
          </cell>
          <cell r="H6875">
            <v>0</v>
          </cell>
          <cell r="I6875">
            <v>0</v>
          </cell>
          <cell r="J6875">
            <v>0</v>
          </cell>
          <cell r="K6875">
            <v>0</v>
          </cell>
          <cell r="L6875">
            <v>0</v>
          </cell>
          <cell r="M6875">
            <v>0</v>
          </cell>
          <cell r="N6875">
            <v>0</v>
          </cell>
          <cell r="O6875">
            <v>0</v>
          </cell>
          <cell r="P6875">
            <v>0</v>
          </cell>
          <cell r="Q6875">
            <v>0</v>
          </cell>
          <cell r="R6875">
            <v>0</v>
          </cell>
          <cell r="S6875">
            <v>0</v>
          </cell>
          <cell r="T6875">
            <v>0</v>
          </cell>
        </row>
        <row r="6876">
          <cell r="A6876">
            <v>16253025</v>
          </cell>
          <cell r="B6876" t="str">
            <v>16253025 NCCD PAYABLE MD05 EG-45</v>
          </cell>
          <cell r="C6876">
            <v>0</v>
          </cell>
          <cell r="D6876">
            <v>0</v>
          </cell>
          <cell r="E6876">
            <v>0</v>
          </cell>
          <cell r="F6876">
            <v>0</v>
          </cell>
          <cell r="G6876">
            <v>0</v>
          </cell>
          <cell r="H6876">
            <v>0</v>
          </cell>
          <cell r="I6876">
            <v>0</v>
          </cell>
          <cell r="J6876">
            <v>0</v>
          </cell>
          <cell r="K6876">
            <v>0</v>
          </cell>
          <cell r="L6876">
            <v>0</v>
          </cell>
          <cell r="M6876">
            <v>0</v>
          </cell>
          <cell r="N6876">
            <v>0</v>
          </cell>
          <cell r="O6876">
            <v>0</v>
          </cell>
          <cell r="P6876">
            <v>0</v>
          </cell>
          <cell r="Q6876">
            <v>0</v>
          </cell>
          <cell r="R6876">
            <v>0</v>
          </cell>
          <cell r="S6876">
            <v>0</v>
          </cell>
          <cell r="T6876">
            <v>0</v>
          </cell>
        </row>
        <row r="6877">
          <cell r="A6877">
            <v>16253026</v>
          </cell>
          <cell r="B6877" t="str">
            <v>16253026 NCCD PAYABLE A010 EG-56</v>
          </cell>
          <cell r="C6877">
            <v>0</v>
          </cell>
          <cell r="D6877">
            <v>0</v>
          </cell>
          <cell r="E6877">
            <v>0</v>
          </cell>
          <cell r="F6877">
            <v>0</v>
          </cell>
          <cell r="G6877">
            <v>0</v>
          </cell>
          <cell r="H6877">
            <v>0</v>
          </cell>
          <cell r="I6877">
            <v>0</v>
          </cell>
          <cell r="J6877">
            <v>0</v>
          </cell>
          <cell r="K6877">
            <v>0</v>
          </cell>
          <cell r="L6877">
            <v>0</v>
          </cell>
          <cell r="M6877">
            <v>0</v>
          </cell>
          <cell r="N6877">
            <v>0</v>
          </cell>
          <cell r="O6877">
            <v>0</v>
          </cell>
          <cell r="P6877">
            <v>0</v>
          </cell>
          <cell r="Q6877">
            <v>0</v>
          </cell>
          <cell r="R6877">
            <v>0</v>
          </cell>
          <cell r="S6877">
            <v>0</v>
          </cell>
          <cell r="T6877">
            <v>0</v>
          </cell>
        </row>
        <row r="6878">
          <cell r="A6878">
            <v>16253027</v>
          </cell>
          <cell r="B6878" t="str">
            <v>16253027 NCCD PAYABLE A008 EG-60</v>
          </cell>
          <cell r="C6878">
            <v>0</v>
          </cell>
          <cell r="D6878">
            <v>0</v>
          </cell>
          <cell r="E6878">
            <v>0</v>
          </cell>
          <cell r="F6878">
            <v>0</v>
          </cell>
          <cell r="G6878">
            <v>0</v>
          </cell>
          <cell r="H6878">
            <v>0</v>
          </cell>
          <cell r="I6878">
            <v>0</v>
          </cell>
          <cell r="J6878">
            <v>0</v>
          </cell>
          <cell r="K6878">
            <v>0</v>
          </cell>
          <cell r="L6878">
            <v>0</v>
          </cell>
          <cell r="M6878">
            <v>0</v>
          </cell>
          <cell r="N6878">
            <v>0</v>
          </cell>
          <cell r="O6878">
            <v>0</v>
          </cell>
          <cell r="P6878">
            <v>0</v>
          </cell>
          <cell r="Q6878">
            <v>0</v>
          </cell>
          <cell r="R6878">
            <v>0</v>
          </cell>
          <cell r="S6878">
            <v>0</v>
          </cell>
          <cell r="T6878">
            <v>0</v>
          </cell>
        </row>
        <row r="6879">
          <cell r="A6879">
            <v>16253028</v>
          </cell>
          <cell r="B6879" t="str">
            <v>16253028 NCCD PAYABLE A009 EG-61</v>
          </cell>
          <cell r="C6879">
            <v>0</v>
          </cell>
          <cell r="D6879">
            <v>0</v>
          </cell>
          <cell r="E6879">
            <v>0</v>
          </cell>
          <cell r="F6879">
            <v>0</v>
          </cell>
          <cell r="G6879">
            <v>0</v>
          </cell>
          <cell r="H6879">
            <v>0</v>
          </cell>
          <cell r="I6879">
            <v>0</v>
          </cell>
          <cell r="J6879">
            <v>0</v>
          </cell>
          <cell r="K6879">
            <v>0</v>
          </cell>
          <cell r="L6879">
            <v>0</v>
          </cell>
          <cell r="M6879">
            <v>0</v>
          </cell>
          <cell r="N6879">
            <v>0</v>
          </cell>
          <cell r="O6879">
            <v>0</v>
          </cell>
          <cell r="P6879">
            <v>0</v>
          </cell>
          <cell r="Q6879">
            <v>0</v>
          </cell>
          <cell r="R6879">
            <v>0</v>
          </cell>
          <cell r="S6879">
            <v>0</v>
          </cell>
          <cell r="T6879">
            <v>0</v>
          </cell>
        </row>
        <row r="6880">
          <cell r="A6880">
            <v>16253029</v>
          </cell>
          <cell r="B6880" t="str">
            <v>16253029 NCCD PAYABLE F001 EG-62</v>
          </cell>
          <cell r="C6880">
            <v>0</v>
          </cell>
          <cell r="D6880">
            <v>0</v>
          </cell>
          <cell r="E6880">
            <v>0</v>
          </cell>
          <cell r="F6880">
            <v>0</v>
          </cell>
          <cell r="G6880">
            <v>0</v>
          </cell>
          <cell r="H6880">
            <v>0</v>
          </cell>
          <cell r="I6880">
            <v>0</v>
          </cell>
          <cell r="J6880">
            <v>0</v>
          </cell>
          <cell r="K6880">
            <v>0</v>
          </cell>
          <cell r="L6880">
            <v>0</v>
          </cell>
          <cell r="M6880">
            <v>0</v>
          </cell>
          <cell r="N6880">
            <v>0</v>
          </cell>
          <cell r="O6880">
            <v>0</v>
          </cell>
          <cell r="P6880">
            <v>0</v>
          </cell>
          <cell r="Q6880">
            <v>0</v>
          </cell>
          <cell r="R6880">
            <v>0</v>
          </cell>
          <cell r="S6880">
            <v>0</v>
          </cell>
          <cell r="T6880">
            <v>0</v>
          </cell>
        </row>
        <row r="6881">
          <cell r="A6881">
            <v>16253030</v>
          </cell>
          <cell r="B6881" t="str">
            <v>16253030 NCCD PAYABLE SA01 EG-63</v>
          </cell>
          <cell r="C6881">
            <v>0</v>
          </cell>
          <cell r="D6881">
            <v>0</v>
          </cell>
          <cell r="E6881">
            <v>0</v>
          </cell>
          <cell r="F6881">
            <v>0</v>
          </cell>
          <cell r="G6881">
            <v>0</v>
          </cell>
          <cell r="H6881">
            <v>0</v>
          </cell>
          <cell r="I6881">
            <v>0</v>
          </cell>
          <cell r="J6881">
            <v>0</v>
          </cell>
          <cell r="K6881">
            <v>0</v>
          </cell>
          <cell r="L6881">
            <v>0</v>
          </cell>
          <cell r="M6881">
            <v>0</v>
          </cell>
          <cell r="N6881">
            <v>0</v>
          </cell>
          <cell r="O6881">
            <v>0</v>
          </cell>
          <cell r="P6881">
            <v>0</v>
          </cell>
          <cell r="Q6881">
            <v>0</v>
          </cell>
          <cell r="R6881">
            <v>0</v>
          </cell>
          <cell r="S6881">
            <v>0</v>
          </cell>
          <cell r="T6881">
            <v>0</v>
          </cell>
        </row>
        <row r="6882">
          <cell r="A6882">
            <v>16253031</v>
          </cell>
          <cell r="B6882" t="str">
            <v>16253031 NCCD PAYABLE SF01 EG-63</v>
          </cell>
          <cell r="C6882">
            <v>0</v>
          </cell>
          <cell r="D6882">
            <v>0</v>
          </cell>
          <cell r="E6882">
            <v>0</v>
          </cell>
          <cell r="F6882">
            <v>0</v>
          </cell>
          <cell r="G6882">
            <v>0</v>
          </cell>
          <cell r="H6882">
            <v>0</v>
          </cell>
          <cell r="I6882">
            <v>0</v>
          </cell>
          <cell r="J6882">
            <v>0</v>
          </cell>
          <cell r="K6882">
            <v>0</v>
          </cell>
          <cell r="L6882">
            <v>0</v>
          </cell>
          <cell r="M6882">
            <v>0</v>
          </cell>
          <cell r="N6882">
            <v>0</v>
          </cell>
          <cell r="O6882">
            <v>0</v>
          </cell>
          <cell r="P6882">
            <v>0</v>
          </cell>
          <cell r="Q6882">
            <v>0</v>
          </cell>
          <cell r="R6882">
            <v>0</v>
          </cell>
          <cell r="S6882">
            <v>0</v>
          </cell>
          <cell r="T6882">
            <v>0</v>
          </cell>
        </row>
        <row r="6883">
          <cell r="A6883">
            <v>16253032</v>
          </cell>
          <cell r="B6883" t="str">
            <v>16253032 NCCD PAYABLE SF02 EG-63</v>
          </cell>
          <cell r="C6883">
            <v>0</v>
          </cell>
          <cell r="D6883">
            <v>0</v>
          </cell>
          <cell r="E6883">
            <v>0</v>
          </cell>
          <cell r="F6883">
            <v>0</v>
          </cell>
          <cell r="G6883">
            <v>0</v>
          </cell>
          <cell r="H6883">
            <v>0</v>
          </cell>
          <cell r="I6883">
            <v>0</v>
          </cell>
          <cell r="J6883">
            <v>0</v>
          </cell>
          <cell r="K6883">
            <v>0</v>
          </cell>
          <cell r="L6883">
            <v>0</v>
          </cell>
          <cell r="M6883">
            <v>0</v>
          </cell>
          <cell r="N6883">
            <v>0</v>
          </cell>
          <cell r="O6883">
            <v>0</v>
          </cell>
          <cell r="P6883">
            <v>0</v>
          </cell>
          <cell r="Q6883">
            <v>0</v>
          </cell>
          <cell r="R6883">
            <v>0</v>
          </cell>
          <cell r="S6883">
            <v>0</v>
          </cell>
          <cell r="T6883">
            <v>0</v>
          </cell>
        </row>
        <row r="6884">
          <cell r="A6884">
            <v>16253033</v>
          </cell>
          <cell r="B6884" t="str">
            <v>16253033 NCCD PAYABLE SA02 EG-64</v>
          </cell>
          <cell r="C6884">
            <v>0</v>
          </cell>
          <cell r="D6884">
            <v>0</v>
          </cell>
          <cell r="E6884">
            <v>0</v>
          </cell>
          <cell r="F6884">
            <v>0</v>
          </cell>
          <cell r="G6884">
            <v>0</v>
          </cell>
          <cell r="H6884">
            <v>0</v>
          </cell>
          <cell r="I6884">
            <v>0</v>
          </cell>
          <cell r="J6884">
            <v>0</v>
          </cell>
          <cell r="K6884">
            <v>0</v>
          </cell>
          <cell r="L6884">
            <v>0</v>
          </cell>
          <cell r="M6884">
            <v>0</v>
          </cell>
          <cell r="N6884">
            <v>0</v>
          </cell>
          <cell r="O6884">
            <v>0</v>
          </cell>
          <cell r="P6884">
            <v>0</v>
          </cell>
          <cell r="Q6884">
            <v>0</v>
          </cell>
          <cell r="R6884">
            <v>0</v>
          </cell>
          <cell r="S6884">
            <v>0</v>
          </cell>
          <cell r="T6884">
            <v>0</v>
          </cell>
        </row>
        <row r="6885">
          <cell r="A6885">
            <v>16253034</v>
          </cell>
          <cell r="B6885" t="str">
            <v>16253034 NCCD PAYABLE SA03 EG-65</v>
          </cell>
          <cell r="C6885">
            <v>0</v>
          </cell>
          <cell r="D6885">
            <v>0</v>
          </cell>
          <cell r="E6885">
            <v>0</v>
          </cell>
          <cell r="F6885">
            <v>0</v>
          </cell>
          <cell r="G6885">
            <v>0</v>
          </cell>
          <cell r="H6885">
            <v>0</v>
          </cell>
          <cell r="I6885">
            <v>0</v>
          </cell>
          <cell r="J6885">
            <v>0</v>
          </cell>
          <cell r="K6885">
            <v>0</v>
          </cell>
          <cell r="L6885">
            <v>0</v>
          </cell>
          <cell r="M6885">
            <v>0</v>
          </cell>
          <cell r="N6885">
            <v>0</v>
          </cell>
          <cell r="O6885">
            <v>0</v>
          </cell>
          <cell r="P6885">
            <v>0</v>
          </cell>
          <cell r="Q6885">
            <v>0</v>
          </cell>
          <cell r="R6885">
            <v>0</v>
          </cell>
          <cell r="S6885">
            <v>0</v>
          </cell>
          <cell r="T6885">
            <v>0</v>
          </cell>
        </row>
        <row r="6886">
          <cell r="A6886">
            <v>16253035</v>
          </cell>
          <cell r="B6886" t="str">
            <v>16253035 NCCD PAYABLE A016 EG-71</v>
          </cell>
          <cell r="C6886">
            <v>0</v>
          </cell>
          <cell r="D6886">
            <v>0</v>
          </cell>
          <cell r="E6886">
            <v>0</v>
          </cell>
          <cell r="F6886">
            <v>0</v>
          </cell>
          <cell r="G6886">
            <v>0</v>
          </cell>
          <cell r="H6886">
            <v>0</v>
          </cell>
          <cell r="I6886">
            <v>0</v>
          </cell>
          <cell r="J6886">
            <v>0</v>
          </cell>
          <cell r="K6886">
            <v>0</v>
          </cell>
          <cell r="L6886">
            <v>0</v>
          </cell>
          <cell r="M6886">
            <v>0</v>
          </cell>
          <cell r="N6886">
            <v>0</v>
          </cell>
          <cell r="O6886">
            <v>0</v>
          </cell>
          <cell r="P6886">
            <v>0</v>
          </cell>
          <cell r="Q6886">
            <v>0</v>
          </cell>
          <cell r="R6886">
            <v>0</v>
          </cell>
          <cell r="S6886">
            <v>0</v>
          </cell>
          <cell r="T6886">
            <v>0</v>
          </cell>
        </row>
        <row r="6887">
          <cell r="A6887">
            <v>16253036</v>
          </cell>
          <cell r="B6887" t="str">
            <v>16253036 NCCD PAYABLE F013 EG-72</v>
          </cell>
          <cell r="C6887">
            <v>0</v>
          </cell>
          <cell r="D6887">
            <v>0</v>
          </cell>
          <cell r="E6887">
            <v>0</v>
          </cell>
          <cell r="F6887">
            <v>0</v>
          </cell>
          <cell r="G6887">
            <v>0</v>
          </cell>
          <cell r="H6887">
            <v>0</v>
          </cell>
          <cell r="I6887">
            <v>0</v>
          </cell>
          <cell r="J6887">
            <v>0</v>
          </cell>
          <cell r="K6887">
            <v>0</v>
          </cell>
          <cell r="L6887">
            <v>0</v>
          </cell>
          <cell r="M6887">
            <v>0</v>
          </cell>
          <cell r="N6887">
            <v>0</v>
          </cell>
          <cell r="O6887">
            <v>0</v>
          </cell>
          <cell r="P6887">
            <v>0</v>
          </cell>
          <cell r="Q6887">
            <v>0</v>
          </cell>
          <cell r="R6887">
            <v>0</v>
          </cell>
          <cell r="S6887">
            <v>0</v>
          </cell>
          <cell r="T6887">
            <v>0</v>
          </cell>
        </row>
        <row r="6888">
          <cell r="A6888">
            <v>16253037</v>
          </cell>
          <cell r="B6888" t="str">
            <v>16253037 NCCD PAYABLE SK01 EG-73</v>
          </cell>
          <cell r="C6888">
            <v>0</v>
          </cell>
          <cell r="D6888">
            <v>0</v>
          </cell>
          <cell r="E6888">
            <v>0</v>
          </cell>
          <cell r="F6888">
            <v>0</v>
          </cell>
          <cell r="G6888">
            <v>0</v>
          </cell>
          <cell r="H6888">
            <v>0</v>
          </cell>
          <cell r="I6888">
            <v>0</v>
          </cell>
          <cell r="J6888">
            <v>0</v>
          </cell>
          <cell r="K6888">
            <v>0</v>
          </cell>
          <cell r="L6888">
            <v>0</v>
          </cell>
          <cell r="M6888">
            <v>0</v>
          </cell>
          <cell r="N6888">
            <v>0</v>
          </cell>
          <cell r="O6888">
            <v>0</v>
          </cell>
          <cell r="P6888">
            <v>0</v>
          </cell>
          <cell r="Q6888">
            <v>0</v>
          </cell>
          <cell r="R6888">
            <v>0</v>
          </cell>
          <cell r="S6888">
            <v>0</v>
          </cell>
          <cell r="T6888">
            <v>0</v>
          </cell>
        </row>
        <row r="6889">
          <cell r="A6889">
            <v>16253039</v>
          </cell>
          <cell r="B6889" t="str">
            <v>16253039 NCCD PAYABLE A017 EG-81</v>
          </cell>
          <cell r="C6889">
            <v>0</v>
          </cell>
          <cell r="D6889">
            <v>0</v>
          </cell>
          <cell r="E6889">
            <v>0</v>
          </cell>
          <cell r="F6889">
            <v>0</v>
          </cell>
          <cell r="G6889">
            <v>0</v>
          </cell>
          <cell r="H6889">
            <v>0</v>
          </cell>
          <cell r="I6889">
            <v>0</v>
          </cell>
          <cell r="J6889">
            <v>0</v>
          </cell>
          <cell r="K6889">
            <v>0</v>
          </cell>
          <cell r="L6889">
            <v>0</v>
          </cell>
          <cell r="M6889">
            <v>0</v>
          </cell>
          <cell r="N6889">
            <v>0</v>
          </cell>
          <cell r="O6889">
            <v>0</v>
          </cell>
          <cell r="P6889">
            <v>0</v>
          </cell>
          <cell r="Q6889">
            <v>0</v>
          </cell>
          <cell r="R6889">
            <v>0</v>
          </cell>
          <cell r="S6889">
            <v>0</v>
          </cell>
          <cell r="T6889">
            <v>0</v>
          </cell>
        </row>
        <row r="6890">
          <cell r="A6890">
            <v>16253040</v>
          </cell>
          <cell r="B6890" t="str">
            <v>16253040 NCCD PAYABLE F017 EG-82</v>
          </cell>
          <cell r="C6890">
            <v>0</v>
          </cell>
          <cell r="D6890">
            <v>0</v>
          </cell>
          <cell r="E6890">
            <v>0</v>
          </cell>
          <cell r="F6890">
            <v>0</v>
          </cell>
          <cell r="G6890">
            <v>0</v>
          </cell>
          <cell r="H6890">
            <v>0</v>
          </cell>
          <cell r="I6890">
            <v>0</v>
          </cell>
          <cell r="J6890">
            <v>0</v>
          </cell>
          <cell r="K6890">
            <v>0</v>
          </cell>
          <cell r="L6890">
            <v>0</v>
          </cell>
          <cell r="M6890">
            <v>0</v>
          </cell>
          <cell r="N6890">
            <v>0</v>
          </cell>
          <cell r="O6890">
            <v>0</v>
          </cell>
          <cell r="P6890">
            <v>0</v>
          </cell>
          <cell r="Q6890">
            <v>0</v>
          </cell>
          <cell r="R6890">
            <v>0</v>
          </cell>
          <cell r="S6890">
            <v>0</v>
          </cell>
          <cell r="T6890">
            <v>0</v>
          </cell>
        </row>
        <row r="6891">
          <cell r="A6891">
            <v>16253041</v>
          </cell>
          <cell r="B6891" t="str">
            <v>16253041 NCCD PAYABLE SV01 EG-83</v>
          </cell>
          <cell r="C6891">
            <v>0</v>
          </cell>
          <cell r="D6891">
            <v>0</v>
          </cell>
          <cell r="E6891">
            <v>0</v>
          </cell>
          <cell r="F6891">
            <v>0</v>
          </cell>
          <cell r="G6891">
            <v>0</v>
          </cell>
          <cell r="H6891">
            <v>0</v>
          </cell>
          <cell r="I6891">
            <v>0</v>
          </cell>
          <cell r="J6891">
            <v>0</v>
          </cell>
          <cell r="K6891">
            <v>0</v>
          </cell>
          <cell r="L6891">
            <v>0</v>
          </cell>
          <cell r="M6891">
            <v>0</v>
          </cell>
          <cell r="N6891">
            <v>0</v>
          </cell>
          <cell r="O6891">
            <v>0</v>
          </cell>
          <cell r="P6891">
            <v>0</v>
          </cell>
          <cell r="Q6891">
            <v>0</v>
          </cell>
          <cell r="R6891">
            <v>0</v>
          </cell>
          <cell r="S6891">
            <v>0</v>
          </cell>
          <cell r="T6891">
            <v>0</v>
          </cell>
        </row>
        <row r="6892">
          <cell r="A6892">
            <v>16253061</v>
          </cell>
          <cell r="B6892" t="str">
            <v>16253061 NCCD PAYABLE AMRV EG-22</v>
          </cell>
          <cell r="C6892">
            <v>0</v>
          </cell>
          <cell r="D6892">
            <v>0</v>
          </cell>
          <cell r="E6892">
            <v>0</v>
          </cell>
          <cell r="F6892">
            <v>0</v>
          </cell>
          <cell r="G6892">
            <v>0</v>
          </cell>
          <cell r="H6892">
            <v>0</v>
          </cell>
          <cell r="I6892">
            <v>0</v>
          </cell>
          <cell r="J6892">
            <v>0</v>
          </cell>
          <cell r="K6892">
            <v>0</v>
          </cell>
          <cell r="L6892">
            <v>0</v>
          </cell>
          <cell r="M6892">
            <v>0</v>
          </cell>
          <cell r="N6892">
            <v>0</v>
          </cell>
          <cell r="O6892">
            <v>0</v>
          </cell>
          <cell r="P6892">
            <v>0</v>
          </cell>
          <cell r="Q6892">
            <v>0</v>
          </cell>
          <cell r="R6892">
            <v>0</v>
          </cell>
          <cell r="S6892">
            <v>0</v>
          </cell>
          <cell r="T6892">
            <v>0</v>
          </cell>
        </row>
        <row r="6893">
          <cell r="A6893">
            <v>16253062</v>
          </cell>
          <cell r="B6893" t="str">
            <v>16253062 NCCD PAYABLE FMRV EG-'22</v>
          </cell>
          <cell r="C6893">
            <v>0</v>
          </cell>
          <cell r="D6893">
            <v>0</v>
          </cell>
          <cell r="E6893">
            <v>0</v>
          </cell>
          <cell r="F6893">
            <v>0</v>
          </cell>
          <cell r="G6893">
            <v>0</v>
          </cell>
          <cell r="H6893">
            <v>0</v>
          </cell>
          <cell r="I6893">
            <v>0</v>
          </cell>
          <cell r="J6893">
            <v>0</v>
          </cell>
          <cell r="K6893">
            <v>0</v>
          </cell>
          <cell r="L6893">
            <v>0</v>
          </cell>
          <cell r="M6893">
            <v>0</v>
          </cell>
          <cell r="N6893">
            <v>0</v>
          </cell>
          <cell r="O6893">
            <v>0</v>
          </cell>
          <cell r="P6893">
            <v>0</v>
          </cell>
          <cell r="Q6893">
            <v>0</v>
          </cell>
          <cell r="R6893">
            <v>0</v>
          </cell>
          <cell r="S6893">
            <v>0</v>
          </cell>
          <cell r="T6893">
            <v>0</v>
          </cell>
        </row>
        <row r="6894">
          <cell r="A6894">
            <v>16253063</v>
          </cell>
          <cell r="B6894" t="str">
            <v>16253063 NCCD PAYABLE MRVA EG-23</v>
          </cell>
          <cell r="C6894">
            <v>0</v>
          </cell>
          <cell r="D6894">
            <v>0</v>
          </cell>
          <cell r="E6894">
            <v>0</v>
          </cell>
          <cell r="F6894">
            <v>0</v>
          </cell>
          <cell r="G6894">
            <v>0</v>
          </cell>
          <cell r="H6894">
            <v>0</v>
          </cell>
          <cell r="I6894">
            <v>0</v>
          </cell>
          <cell r="J6894">
            <v>0</v>
          </cell>
          <cell r="K6894">
            <v>0</v>
          </cell>
          <cell r="L6894">
            <v>0</v>
          </cell>
          <cell r="M6894">
            <v>0</v>
          </cell>
          <cell r="N6894">
            <v>0</v>
          </cell>
          <cell r="O6894">
            <v>0</v>
          </cell>
          <cell r="P6894">
            <v>0</v>
          </cell>
          <cell r="Q6894">
            <v>0</v>
          </cell>
          <cell r="R6894">
            <v>0</v>
          </cell>
          <cell r="S6894">
            <v>0</v>
          </cell>
          <cell r="T6894">
            <v>0</v>
          </cell>
        </row>
        <row r="6895">
          <cell r="A6895">
            <v>16253064</v>
          </cell>
          <cell r="B6895" t="str">
            <v>16253064 NCCD PAYABLE MRVF EG-24</v>
          </cell>
          <cell r="C6895">
            <v>0</v>
          </cell>
          <cell r="D6895">
            <v>0</v>
          </cell>
          <cell r="E6895">
            <v>0</v>
          </cell>
          <cell r="F6895">
            <v>0</v>
          </cell>
          <cell r="G6895">
            <v>0</v>
          </cell>
          <cell r="H6895">
            <v>0</v>
          </cell>
          <cell r="I6895">
            <v>0</v>
          </cell>
          <cell r="J6895">
            <v>0</v>
          </cell>
          <cell r="K6895">
            <v>0</v>
          </cell>
          <cell r="L6895">
            <v>0</v>
          </cell>
          <cell r="M6895">
            <v>0</v>
          </cell>
          <cell r="N6895">
            <v>0</v>
          </cell>
          <cell r="O6895">
            <v>0</v>
          </cell>
          <cell r="P6895">
            <v>0</v>
          </cell>
          <cell r="Q6895">
            <v>0</v>
          </cell>
          <cell r="R6895">
            <v>0</v>
          </cell>
          <cell r="S6895">
            <v>0</v>
          </cell>
          <cell r="T6895">
            <v>0</v>
          </cell>
        </row>
        <row r="6896">
          <cell r="A6896">
            <v>16253065</v>
          </cell>
          <cell r="B6896" t="str">
            <v>16253065 NCCD PAYABLE MRVH EG-25</v>
          </cell>
          <cell r="C6896">
            <v>0</v>
          </cell>
          <cell r="D6896">
            <v>0</v>
          </cell>
          <cell r="E6896">
            <v>0</v>
          </cell>
          <cell r="F6896">
            <v>0</v>
          </cell>
          <cell r="G6896">
            <v>0</v>
          </cell>
          <cell r="H6896">
            <v>0</v>
          </cell>
          <cell r="I6896">
            <v>0</v>
          </cell>
          <cell r="J6896">
            <v>0</v>
          </cell>
          <cell r="K6896">
            <v>0</v>
          </cell>
          <cell r="L6896">
            <v>0</v>
          </cell>
          <cell r="M6896">
            <v>0</v>
          </cell>
          <cell r="N6896">
            <v>0</v>
          </cell>
          <cell r="O6896">
            <v>0</v>
          </cell>
          <cell r="P6896">
            <v>0</v>
          </cell>
          <cell r="Q6896">
            <v>0</v>
          </cell>
          <cell r="R6896">
            <v>0</v>
          </cell>
          <cell r="S6896">
            <v>0</v>
          </cell>
          <cell r="T6896">
            <v>0</v>
          </cell>
        </row>
        <row r="6897">
          <cell r="A6897">
            <v>16253074</v>
          </cell>
          <cell r="B6897" t="str">
            <v>16253074 NCCD PAYABLE AI05 EG-09</v>
          </cell>
          <cell r="C6897">
            <v>0</v>
          </cell>
          <cell r="D6897">
            <v>0</v>
          </cell>
          <cell r="E6897">
            <v>0</v>
          </cell>
          <cell r="F6897">
            <v>0</v>
          </cell>
          <cell r="G6897">
            <v>0</v>
          </cell>
          <cell r="H6897">
            <v>0</v>
          </cell>
          <cell r="I6897">
            <v>0</v>
          </cell>
          <cell r="J6897">
            <v>0</v>
          </cell>
          <cell r="K6897">
            <v>0</v>
          </cell>
          <cell r="L6897">
            <v>0</v>
          </cell>
          <cell r="M6897">
            <v>0</v>
          </cell>
          <cell r="N6897">
            <v>0</v>
          </cell>
          <cell r="O6897">
            <v>0</v>
          </cell>
          <cell r="P6897">
            <v>0</v>
          </cell>
          <cell r="Q6897">
            <v>0</v>
          </cell>
          <cell r="R6897">
            <v>0</v>
          </cell>
          <cell r="S6897">
            <v>0</v>
          </cell>
          <cell r="T6897">
            <v>0</v>
          </cell>
        </row>
        <row r="6898">
          <cell r="A6898">
            <v>16253075</v>
          </cell>
          <cell r="B6898" t="str">
            <v>16253075 NCCD PAYABLE AR03 EG-06</v>
          </cell>
          <cell r="C6898">
            <v>0</v>
          </cell>
          <cell r="D6898">
            <v>0</v>
          </cell>
          <cell r="E6898">
            <v>0</v>
          </cell>
          <cell r="F6898">
            <v>0</v>
          </cell>
          <cell r="G6898">
            <v>0</v>
          </cell>
          <cell r="H6898">
            <v>0</v>
          </cell>
          <cell r="I6898">
            <v>0</v>
          </cell>
          <cell r="J6898">
            <v>0</v>
          </cell>
          <cell r="K6898">
            <v>0</v>
          </cell>
          <cell r="L6898">
            <v>0</v>
          </cell>
          <cell r="M6898">
            <v>0</v>
          </cell>
          <cell r="N6898">
            <v>0</v>
          </cell>
          <cell r="O6898">
            <v>0</v>
          </cell>
          <cell r="P6898">
            <v>0</v>
          </cell>
          <cell r="Q6898">
            <v>0</v>
          </cell>
          <cell r="R6898">
            <v>0</v>
          </cell>
          <cell r="S6898">
            <v>0</v>
          </cell>
          <cell r="T6898">
            <v>0</v>
          </cell>
        </row>
        <row r="6899">
          <cell r="A6899">
            <v>16253083</v>
          </cell>
          <cell r="B6899" t="str">
            <v>16253083 NCCD PAYABLE F025 EG-C1</v>
          </cell>
          <cell r="C6899">
            <v>0</v>
          </cell>
          <cell r="D6899">
            <v>0</v>
          </cell>
          <cell r="E6899">
            <v>0</v>
          </cell>
          <cell r="F6899">
            <v>0</v>
          </cell>
          <cell r="G6899">
            <v>0</v>
          </cell>
          <cell r="H6899">
            <v>0</v>
          </cell>
          <cell r="I6899">
            <v>0</v>
          </cell>
          <cell r="J6899">
            <v>0</v>
          </cell>
          <cell r="K6899">
            <v>0</v>
          </cell>
          <cell r="L6899">
            <v>0</v>
          </cell>
          <cell r="M6899">
            <v>0</v>
          </cell>
          <cell r="N6899">
            <v>0</v>
          </cell>
          <cell r="O6899">
            <v>0</v>
          </cell>
          <cell r="P6899">
            <v>0</v>
          </cell>
          <cell r="Q6899">
            <v>0</v>
          </cell>
          <cell r="R6899">
            <v>0</v>
          </cell>
          <cell r="S6899">
            <v>0</v>
          </cell>
          <cell r="T6899">
            <v>0</v>
          </cell>
        </row>
        <row r="6900">
          <cell r="A6900">
            <v>16253084</v>
          </cell>
          <cell r="B6900" t="str">
            <v>16253084 NCCD PAYABLE F026 EG-C2</v>
          </cell>
          <cell r="C6900">
            <v>0</v>
          </cell>
          <cell r="D6900">
            <v>0</v>
          </cell>
          <cell r="E6900">
            <v>0</v>
          </cell>
          <cell r="F6900">
            <v>0</v>
          </cell>
          <cell r="G6900">
            <v>0</v>
          </cell>
          <cell r="H6900">
            <v>0</v>
          </cell>
          <cell r="I6900">
            <v>0</v>
          </cell>
          <cell r="J6900">
            <v>0</v>
          </cell>
          <cell r="K6900">
            <v>0</v>
          </cell>
          <cell r="L6900">
            <v>0</v>
          </cell>
          <cell r="M6900">
            <v>0</v>
          </cell>
          <cell r="N6900">
            <v>0</v>
          </cell>
          <cell r="O6900">
            <v>0</v>
          </cell>
          <cell r="P6900">
            <v>0</v>
          </cell>
          <cell r="Q6900">
            <v>0</v>
          </cell>
          <cell r="R6900">
            <v>0</v>
          </cell>
          <cell r="S6900">
            <v>0</v>
          </cell>
          <cell r="T6900">
            <v>0</v>
          </cell>
        </row>
        <row r="6901">
          <cell r="A6901">
            <v>16253085</v>
          </cell>
          <cell r="B6901" t="str">
            <v>16253085 NCCD PAYABLE N001 EG-46</v>
          </cell>
          <cell r="C6901">
            <v>0</v>
          </cell>
          <cell r="D6901">
            <v>0</v>
          </cell>
          <cell r="E6901">
            <v>0</v>
          </cell>
          <cell r="F6901">
            <v>0</v>
          </cell>
          <cell r="G6901">
            <v>0</v>
          </cell>
          <cell r="H6901">
            <v>0</v>
          </cell>
          <cell r="I6901">
            <v>0</v>
          </cell>
          <cell r="J6901">
            <v>0</v>
          </cell>
          <cell r="K6901">
            <v>0</v>
          </cell>
          <cell r="L6901">
            <v>0</v>
          </cell>
          <cell r="M6901">
            <v>0</v>
          </cell>
          <cell r="N6901">
            <v>0</v>
          </cell>
          <cell r="O6901">
            <v>0</v>
          </cell>
          <cell r="P6901">
            <v>0</v>
          </cell>
          <cell r="Q6901">
            <v>0</v>
          </cell>
          <cell r="R6901">
            <v>0</v>
          </cell>
          <cell r="S6901">
            <v>0</v>
          </cell>
          <cell r="T6901">
            <v>0</v>
          </cell>
        </row>
        <row r="6902">
          <cell r="A6902">
            <v>16253086</v>
          </cell>
          <cell r="B6902" t="str">
            <v>16253086 NCCD PAYABLE F024 EG-V1</v>
          </cell>
          <cell r="C6902">
            <v>0</v>
          </cell>
          <cell r="D6902">
            <v>0</v>
          </cell>
          <cell r="E6902">
            <v>0</v>
          </cell>
          <cell r="F6902">
            <v>0</v>
          </cell>
          <cell r="G6902">
            <v>0</v>
          </cell>
          <cell r="H6902">
            <v>0</v>
          </cell>
          <cell r="I6902">
            <v>0</v>
          </cell>
          <cell r="J6902">
            <v>0</v>
          </cell>
          <cell r="K6902">
            <v>0</v>
          </cell>
          <cell r="L6902">
            <v>0</v>
          </cell>
          <cell r="M6902">
            <v>0</v>
          </cell>
          <cell r="N6902">
            <v>0</v>
          </cell>
          <cell r="O6902">
            <v>0</v>
          </cell>
          <cell r="P6902">
            <v>0</v>
          </cell>
          <cell r="Q6902">
            <v>0</v>
          </cell>
          <cell r="R6902">
            <v>0</v>
          </cell>
          <cell r="S6902">
            <v>0</v>
          </cell>
          <cell r="T6902">
            <v>0</v>
          </cell>
        </row>
        <row r="6903">
          <cell r="A6903">
            <v>16253088</v>
          </cell>
          <cell r="B6903" t="str">
            <v>16253088 NCCD PAYABLE A027 EG-86</v>
          </cell>
          <cell r="C6903">
            <v>0</v>
          </cell>
          <cell r="D6903">
            <v>0</v>
          </cell>
          <cell r="E6903">
            <v>0</v>
          </cell>
          <cell r="F6903">
            <v>0</v>
          </cell>
          <cell r="G6903">
            <v>0</v>
          </cell>
          <cell r="H6903">
            <v>0</v>
          </cell>
          <cell r="I6903">
            <v>0</v>
          </cell>
          <cell r="J6903">
            <v>0</v>
          </cell>
          <cell r="K6903">
            <v>0</v>
          </cell>
          <cell r="L6903">
            <v>0</v>
          </cell>
          <cell r="M6903">
            <v>0</v>
          </cell>
          <cell r="N6903">
            <v>0</v>
          </cell>
          <cell r="O6903">
            <v>0</v>
          </cell>
          <cell r="P6903">
            <v>0</v>
          </cell>
          <cell r="Q6903">
            <v>0</v>
          </cell>
          <cell r="R6903">
            <v>0</v>
          </cell>
          <cell r="S6903">
            <v>0</v>
          </cell>
          <cell r="T6903">
            <v>0</v>
          </cell>
        </row>
        <row r="6904">
          <cell r="A6904">
            <v>16253089</v>
          </cell>
          <cell r="B6904" t="str">
            <v>16253089 NCCD PAYABLE F023 EG-Z1</v>
          </cell>
          <cell r="C6904">
            <v>0</v>
          </cell>
          <cell r="D6904">
            <v>0</v>
          </cell>
          <cell r="E6904">
            <v>0</v>
          </cell>
          <cell r="F6904">
            <v>0</v>
          </cell>
          <cell r="G6904">
            <v>0</v>
          </cell>
          <cell r="H6904">
            <v>0</v>
          </cell>
          <cell r="I6904">
            <v>0</v>
          </cell>
          <cell r="J6904">
            <v>0</v>
          </cell>
          <cell r="K6904">
            <v>0</v>
          </cell>
          <cell r="L6904">
            <v>0</v>
          </cell>
          <cell r="M6904">
            <v>0</v>
          </cell>
          <cell r="N6904">
            <v>0</v>
          </cell>
          <cell r="O6904">
            <v>0</v>
          </cell>
          <cell r="P6904">
            <v>0</v>
          </cell>
          <cell r="Q6904">
            <v>0</v>
          </cell>
          <cell r="R6904">
            <v>0</v>
          </cell>
          <cell r="S6904">
            <v>0</v>
          </cell>
          <cell r="T6904">
            <v>0</v>
          </cell>
        </row>
        <row r="6905">
          <cell r="A6905">
            <v>16253090</v>
          </cell>
          <cell r="B6905" t="str">
            <v>16253090 NCCD PAYABLE F027 EG-87</v>
          </cell>
          <cell r="C6905">
            <v>0</v>
          </cell>
          <cell r="D6905">
            <v>0</v>
          </cell>
          <cell r="E6905">
            <v>0</v>
          </cell>
          <cell r="F6905">
            <v>0</v>
          </cell>
          <cell r="G6905">
            <v>0</v>
          </cell>
          <cell r="H6905">
            <v>0</v>
          </cell>
          <cell r="I6905">
            <v>0</v>
          </cell>
          <cell r="J6905">
            <v>0</v>
          </cell>
          <cell r="K6905">
            <v>0</v>
          </cell>
          <cell r="L6905">
            <v>0</v>
          </cell>
          <cell r="M6905">
            <v>0</v>
          </cell>
          <cell r="N6905">
            <v>0</v>
          </cell>
          <cell r="O6905">
            <v>0</v>
          </cell>
          <cell r="P6905">
            <v>0</v>
          </cell>
          <cell r="Q6905">
            <v>0</v>
          </cell>
          <cell r="R6905">
            <v>0</v>
          </cell>
          <cell r="S6905">
            <v>0</v>
          </cell>
          <cell r="T6905">
            <v>0</v>
          </cell>
        </row>
        <row r="6906">
          <cell r="A6906">
            <v>16253091</v>
          </cell>
          <cell r="B6906" t="str">
            <v>16253091 NCCD PAYABLE A028 EG-68</v>
          </cell>
          <cell r="C6906">
            <v>0</v>
          </cell>
          <cell r="D6906">
            <v>0</v>
          </cell>
          <cell r="E6906">
            <v>0</v>
          </cell>
          <cell r="F6906">
            <v>0</v>
          </cell>
          <cell r="G6906">
            <v>0</v>
          </cell>
          <cell r="H6906">
            <v>0</v>
          </cell>
          <cell r="I6906">
            <v>0</v>
          </cell>
          <cell r="J6906">
            <v>0</v>
          </cell>
          <cell r="K6906">
            <v>0</v>
          </cell>
          <cell r="L6906">
            <v>0</v>
          </cell>
          <cell r="M6906">
            <v>0</v>
          </cell>
          <cell r="N6906">
            <v>0</v>
          </cell>
          <cell r="O6906">
            <v>0</v>
          </cell>
          <cell r="P6906">
            <v>0</v>
          </cell>
          <cell r="Q6906">
            <v>0</v>
          </cell>
          <cell r="R6906">
            <v>0</v>
          </cell>
          <cell r="S6906">
            <v>0</v>
          </cell>
          <cell r="T6906">
            <v>0</v>
          </cell>
        </row>
        <row r="6907">
          <cell r="A6907">
            <v>16253097</v>
          </cell>
          <cell r="B6907" t="str">
            <v>16253097 NCCD PAYABLE A031 EG-75</v>
          </cell>
          <cell r="C6907">
            <v>0</v>
          </cell>
          <cell r="D6907">
            <v>0</v>
          </cell>
          <cell r="E6907">
            <v>0</v>
          </cell>
          <cell r="F6907">
            <v>0</v>
          </cell>
          <cell r="G6907">
            <v>0</v>
          </cell>
          <cell r="H6907">
            <v>0</v>
          </cell>
          <cell r="I6907">
            <v>0</v>
          </cell>
          <cell r="J6907">
            <v>0</v>
          </cell>
          <cell r="K6907">
            <v>0</v>
          </cell>
          <cell r="L6907">
            <v>0</v>
          </cell>
          <cell r="M6907">
            <v>0</v>
          </cell>
          <cell r="N6907">
            <v>0</v>
          </cell>
          <cell r="O6907">
            <v>0</v>
          </cell>
          <cell r="P6907">
            <v>0</v>
          </cell>
          <cell r="Q6907">
            <v>0</v>
          </cell>
          <cell r="R6907">
            <v>0</v>
          </cell>
          <cell r="S6907">
            <v>0</v>
          </cell>
          <cell r="T6907">
            <v>0</v>
          </cell>
        </row>
        <row r="6908">
          <cell r="A6908">
            <v>16253098</v>
          </cell>
          <cell r="B6908" t="str">
            <v>16253098 NCCD PAYABLE F031 EG-76</v>
          </cell>
          <cell r="C6908">
            <v>0</v>
          </cell>
          <cell r="D6908">
            <v>0</v>
          </cell>
          <cell r="E6908">
            <v>0</v>
          </cell>
          <cell r="F6908">
            <v>0</v>
          </cell>
          <cell r="G6908">
            <v>0</v>
          </cell>
          <cell r="H6908">
            <v>0</v>
          </cell>
          <cell r="I6908">
            <v>0</v>
          </cell>
          <cell r="J6908">
            <v>0</v>
          </cell>
          <cell r="K6908">
            <v>0</v>
          </cell>
          <cell r="L6908">
            <v>0</v>
          </cell>
          <cell r="M6908">
            <v>0</v>
          </cell>
          <cell r="N6908">
            <v>0</v>
          </cell>
          <cell r="O6908">
            <v>0</v>
          </cell>
          <cell r="P6908">
            <v>0</v>
          </cell>
          <cell r="Q6908">
            <v>0</v>
          </cell>
          <cell r="R6908">
            <v>0</v>
          </cell>
          <cell r="S6908">
            <v>0</v>
          </cell>
          <cell r="T6908">
            <v>0</v>
          </cell>
        </row>
        <row r="6909">
          <cell r="A6909">
            <v>16253099</v>
          </cell>
          <cell r="B6909" t="str">
            <v>16253099 NCCD PAYABLE SB01 EG-77</v>
          </cell>
          <cell r="C6909">
            <v>0</v>
          </cell>
          <cell r="D6909">
            <v>0</v>
          </cell>
          <cell r="E6909">
            <v>0</v>
          </cell>
          <cell r="F6909">
            <v>0</v>
          </cell>
          <cell r="G6909">
            <v>0</v>
          </cell>
          <cell r="H6909">
            <v>0</v>
          </cell>
          <cell r="I6909">
            <v>0</v>
          </cell>
          <cell r="J6909">
            <v>0</v>
          </cell>
          <cell r="K6909">
            <v>0</v>
          </cell>
          <cell r="L6909">
            <v>0</v>
          </cell>
          <cell r="M6909">
            <v>0</v>
          </cell>
          <cell r="N6909">
            <v>0</v>
          </cell>
          <cell r="O6909">
            <v>0</v>
          </cell>
          <cell r="P6909">
            <v>0</v>
          </cell>
          <cell r="Q6909">
            <v>0</v>
          </cell>
          <cell r="R6909">
            <v>0</v>
          </cell>
          <cell r="S6909">
            <v>0</v>
          </cell>
          <cell r="T6909">
            <v>0</v>
          </cell>
        </row>
        <row r="6910">
          <cell r="A6910">
            <v>16253103</v>
          </cell>
          <cell r="B6910" t="str">
            <v>16253103 NCCD PAYABLE FPWS EG-59</v>
          </cell>
          <cell r="C6910">
            <v>0</v>
          </cell>
          <cell r="D6910">
            <v>0</v>
          </cell>
          <cell r="E6910">
            <v>0</v>
          </cell>
          <cell r="F6910">
            <v>0</v>
          </cell>
          <cell r="G6910">
            <v>0</v>
          </cell>
          <cell r="H6910">
            <v>0</v>
          </cell>
          <cell r="I6910">
            <v>0</v>
          </cell>
          <cell r="J6910">
            <v>0</v>
          </cell>
          <cell r="K6910">
            <v>0</v>
          </cell>
          <cell r="L6910">
            <v>0</v>
          </cell>
          <cell r="M6910">
            <v>0</v>
          </cell>
          <cell r="N6910">
            <v>0</v>
          </cell>
          <cell r="O6910">
            <v>0</v>
          </cell>
          <cell r="P6910">
            <v>0</v>
          </cell>
          <cell r="Q6910">
            <v>0</v>
          </cell>
          <cell r="R6910">
            <v>0</v>
          </cell>
          <cell r="S6910">
            <v>0</v>
          </cell>
          <cell r="T6910">
            <v>0</v>
          </cell>
        </row>
        <row r="6911">
          <cell r="A6911">
            <v>16253105</v>
          </cell>
          <cell r="B6911" t="str">
            <v>16253105 NCCD PAYABLE ASCB EG-78</v>
          </cell>
          <cell r="C6911">
            <v>0</v>
          </cell>
          <cell r="D6911">
            <v>0</v>
          </cell>
          <cell r="E6911">
            <v>0</v>
          </cell>
          <cell r="F6911">
            <v>0</v>
          </cell>
          <cell r="G6911">
            <v>0</v>
          </cell>
          <cell r="H6911">
            <v>0</v>
          </cell>
          <cell r="I6911">
            <v>0</v>
          </cell>
          <cell r="J6911">
            <v>0</v>
          </cell>
          <cell r="K6911">
            <v>0</v>
          </cell>
          <cell r="L6911">
            <v>0</v>
          </cell>
          <cell r="M6911">
            <v>0</v>
          </cell>
          <cell r="N6911">
            <v>0</v>
          </cell>
          <cell r="O6911">
            <v>0</v>
          </cell>
          <cell r="P6911">
            <v>0</v>
          </cell>
          <cell r="Q6911">
            <v>0</v>
          </cell>
          <cell r="R6911">
            <v>0</v>
          </cell>
          <cell r="S6911">
            <v>0</v>
          </cell>
          <cell r="T6911">
            <v>0</v>
          </cell>
        </row>
        <row r="6912">
          <cell r="A6912">
            <v>16253108</v>
          </cell>
          <cell r="B6912" t="str">
            <v>16253108 NCCD PAYABLE SS01 EG-74</v>
          </cell>
          <cell r="C6912">
            <v>0</v>
          </cell>
          <cell r="D6912">
            <v>0</v>
          </cell>
          <cell r="E6912">
            <v>0</v>
          </cell>
          <cell r="F6912">
            <v>0</v>
          </cell>
          <cell r="G6912">
            <v>0</v>
          </cell>
          <cell r="H6912">
            <v>0</v>
          </cell>
          <cell r="I6912">
            <v>0</v>
          </cell>
          <cell r="J6912">
            <v>0</v>
          </cell>
          <cell r="K6912">
            <v>0</v>
          </cell>
          <cell r="L6912">
            <v>0</v>
          </cell>
          <cell r="M6912">
            <v>0</v>
          </cell>
          <cell r="N6912">
            <v>0</v>
          </cell>
          <cell r="O6912">
            <v>0</v>
          </cell>
          <cell r="P6912">
            <v>0</v>
          </cell>
          <cell r="Q6912">
            <v>0</v>
          </cell>
          <cell r="R6912">
            <v>0</v>
          </cell>
          <cell r="S6912">
            <v>0</v>
          </cell>
          <cell r="T6912">
            <v>0</v>
          </cell>
        </row>
        <row r="6913">
          <cell r="A6913">
            <v>16253110</v>
          </cell>
          <cell r="B6913" t="str">
            <v>16253110 NCCD PAYABLE SJ01 EG-91</v>
          </cell>
          <cell r="C6913">
            <v>0</v>
          </cell>
          <cell r="D6913">
            <v>0</v>
          </cell>
          <cell r="E6913">
            <v>0</v>
          </cell>
          <cell r="F6913">
            <v>0</v>
          </cell>
          <cell r="G6913">
            <v>0</v>
          </cell>
          <cell r="H6913">
            <v>0</v>
          </cell>
          <cell r="I6913">
            <v>0</v>
          </cell>
          <cell r="J6913">
            <v>0</v>
          </cell>
          <cell r="K6913">
            <v>0</v>
          </cell>
          <cell r="L6913">
            <v>0</v>
          </cell>
          <cell r="M6913">
            <v>0</v>
          </cell>
          <cell r="N6913">
            <v>0</v>
          </cell>
          <cell r="O6913">
            <v>0</v>
          </cell>
          <cell r="P6913">
            <v>0</v>
          </cell>
          <cell r="Q6913">
            <v>0</v>
          </cell>
          <cell r="R6913">
            <v>0</v>
          </cell>
          <cell r="S6913">
            <v>0</v>
          </cell>
          <cell r="T6913">
            <v>0</v>
          </cell>
        </row>
        <row r="6914">
          <cell r="A6914">
            <v>16253111</v>
          </cell>
          <cell r="B6914" t="str">
            <v>16253111 NCCD PAYABLE MT05 EG-B1</v>
          </cell>
          <cell r="C6914">
            <v>99404.31</v>
          </cell>
          <cell r="D6914">
            <v>0</v>
          </cell>
          <cell r="E6914">
            <v>0</v>
          </cell>
          <cell r="F6914">
            <v>0</v>
          </cell>
          <cell r="G6914">
            <v>0</v>
          </cell>
          <cell r="H6914">
            <v>0</v>
          </cell>
          <cell r="I6914">
            <v>0</v>
          </cell>
          <cell r="J6914">
            <v>0</v>
          </cell>
          <cell r="K6914">
            <v>0</v>
          </cell>
          <cell r="L6914">
            <v>0</v>
          </cell>
          <cell r="M6914">
            <v>0</v>
          </cell>
          <cell r="N6914">
            <v>0</v>
          </cell>
          <cell r="O6914">
            <v>0</v>
          </cell>
          <cell r="P6914">
            <v>0</v>
          </cell>
          <cell r="Q6914">
            <v>0</v>
          </cell>
          <cell r="R6914">
            <v>0</v>
          </cell>
          <cell r="S6914">
            <v>0</v>
          </cell>
          <cell r="T6914">
            <v>99404.31</v>
          </cell>
        </row>
        <row r="6915">
          <cell r="A6915">
            <v>16253112</v>
          </cell>
          <cell r="B6915" t="str">
            <v>16253112 NCCD PAYABLE MT07 EG-B2</v>
          </cell>
          <cell r="C6915">
            <v>0</v>
          </cell>
          <cell r="D6915">
            <v>0</v>
          </cell>
          <cell r="E6915">
            <v>0</v>
          </cell>
          <cell r="F6915">
            <v>0</v>
          </cell>
          <cell r="G6915">
            <v>0</v>
          </cell>
          <cell r="H6915">
            <v>0</v>
          </cell>
          <cell r="I6915">
            <v>0</v>
          </cell>
          <cell r="J6915">
            <v>0</v>
          </cell>
          <cell r="K6915">
            <v>0</v>
          </cell>
          <cell r="L6915">
            <v>0</v>
          </cell>
          <cell r="M6915">
            <v>0</v>
          </cell>
          <cell r="N6915">
            <v>0</v>
          </cell>
          <cell r="O6915">
            <v>0</v>
          </cell>
          <cell r="P6915">
            <v>0</v>
          </cell>
          <cell r="Q6915">
            <v>0</v>
          </cell>
          <cell r="R6915">
            <v>0</v>
          </cell>
          <cell r="S6915">
            <v>0</v>
          </cell>
          <cell r="T6915">
            <v>0</v>
          </cell>
        </row>
        <row r="6916">
          <cell r="A6916">
            <v>16253113</v>
          </cell>
          <cell r="B6916" t="str">
            <v>16253113 NCCD PAYABLE MT11  EG-B3</v>
          </cell>
          <cell r="C6916">
            <v>0</v>
          </cell>
          <cell r="D6916">
            <v>0</v>
          </cell>
          <cell r="E6916">
            <v>0</v>
          </cell>
          <cell r="F6916">
            <v>0</v>
          </cell>
          <cell r="G6916">
            <v>0</v>
          </cell>
          <cell r="H6916">
            <v>0</v>
          </cell>
          <cell r="I6916">
            <v>0</v>
          </cell>
          <cell r="J6916">
            <v>0</v>
          </cell>
          <cell r="K6916">
            <v>0</v>
          </cell>
          <cell r="L6916">
            <v>0</v>
          </cell>
          <cell r="M6916">
            <v>0</v>
          </cell>
          <cell r="N6916">
            <v>0</v>
          </cell>
          <cell r="O6916">
            <v>0</v>
          </cell>
          <cell r="P6916">
            <v>0</v>
          </cell>
          <cell r="Q6916">
            <v>0</v>
          </cell>
          <cell r="R6916">
            <v>0</v>
          </cell>
          <cell r="S6916">
            <v>0</v>
          </cell>
          <cell r="T6916">
            <v>0</v>
          </cell>
        </row>
        <row r="6917">
          <cell r="A6917">
            <v>16253116</v>
          </cell>
          <cell r="B6917" t="str">
            <v>16253116 NCCD PAYABLE F033 EG-NP</v>
          </cell>
          <cell r="C6917">
            <v>0</v>
          </cell>
          <cell r="D6917">
            <v>0</v>
          </cell>
          <cell r="E6917">
            <v>0</v>
          </cell>
          <cell r="F6917">
            <v>0</v>
          </cell>
          <cell r="G6917">
            <v>0</v>
          </cell>
          <cell r="H6917">
            <v>0</v>
          </cell>
          <cell r="I6917">
            <v>0</v>
          </cell>
          <cell r="J6917">
            <v>0</v>
          </cell>
          <cell r="K6917">
            <v>0</v>
          </cell>
          <cell r="L6917">
            <v>0</v>
          </cell>
          <cell r="M6917">
            <v>0</v>
          </cell>
          <cell r="N6917">
            <v>0</v>
          </cell>
          <cell r="O6917">
            <v>0</v>
          </cell>
          <cell r="P6917">
            <v>0</v>
          </cell>
          <cell r="Q6917">
            <v>0</v>
          </cell>
          <cell r="R6917">
            <v>0</v>
          </cell>
          <cell r="S6917">
            <v>0</v>
          </cell>
          <cell r="T6917">
            <v>0</v>
          </cell>
        </row>
        <row r="6918">
          <cell r="A6918">
            <v>16253117</v>
          </cell>
          <cell r="B6918" t="str">
            <v>16253117 NCCD PAYABLE F8FP EG-FP</v>
          </cell>
          <cell r="C6918">
            <v>0</v>
          </cell>
          <cell r="D6918">
            <v>0</v>
          </cell>
          <cell r="E6918">
            <v>0</v>
          </cell>
          <cell r="F6918">
            <v>0</v>
          </cell>
          <cell r="G6918">
            <v>0</v>
          </cell>
          <cell r="H6918">
            <v>0</v>
          </cell>
          <cell r="I6918">
            <v>0</v>
          </cell>
          <cell r="J6918">
            <v>0</v>
          </cell>
          <cell r="K6918">
            <v>0</v>
          </cell>
          <cell r="L6918">
            <v>0</v>
          </cell>
          <cell r="M6918">
            <v>0</v>
          </cell>
          <cell r="N6918">
            <v>0</v>
          </cell>
          <cell r="O6918">
            <v>0</v>
          </cell>
          <cell r="P6918">
            <v>0</v>
          </cell>
          <cell r="Q6918">
            <v>0</v>
          </cell>
          <cell r="R6918">
            <v>0</v>
          </cell>
          <cell r="S6918">
            <v>0</v>
          </cell>
          <cell r="T6918">
            <v>0</v>
          </cell>
        </row>
        <row r="6919">
          <cell r="A6919">
            <v>16253119</v>
          </cell>
          <cell r="B6919" t="str">
            <v>16253119 NCCD PAYABLE F035 EG-F4</v>
          </cell>
          <cell r="C6919">
            <v>0</v>
          </cell>
          <cell r="D6919">
            <v>0</v>
          </cell>
          <cell r="E6919">
            <v>0</v>
          </cell>
          <cell r="F6919">
            <v>0</v>
          </cell>
          <cell r="G6919">
            <v>0</v>
          </cell>
          <cell r="H6919">
            <v>0</v>
          </cell>
          <cell r="I6919">
            <v>0</v>
          </cell>
          <cell r="J6919">
            <v>0</v>
          </cell>
          <cell r="K6919">
            <v>0</v>
          </cell>
          <cell r="L6919">
            <v>0</v>
          </cell>
          <cell r="M6919">
            <v>0</v>
          </cell>
          <cell r="N6919">
            <v>0</v>
          </cell>
          <cell r="O6919">
            <v>0</v>
          </cell>
          <cell r="P6919">
            <v>0</v>
          </cell>
          <cell r="Q6919">
            <v>0</v>
          </cell>
          <cell r="R6919">
            <v>0</v>
          </cell>
          <cell r="S6919">
            <v>0</v>
          </cell>
          <cell r="T6919">
            <v>0</v>
          </cell>
        </row>
        <row r="6920">
          <cell r="A6920">
            <v>16253121</v>
          </cell>
          <cell r="B6920" t="str">
            <v>16253121 NCCD PAYABLE A040 EG-A5</v>
          </cell>
          <cell r="C6920">
            <v>0</v>
          </cell>
          <cell r="D6920">
            <v>0</v>
          </cell>
          <cell r="E6920">
            <v>0</v>
          </cell>
          <cell r="F6920">
            <v>0</v>
          </cell>
          <cell r="G6920">
            <v>0</v>
          </cell>
          <cell r="H6920">
            <v>0</v>
          </cell>
          <cell r="I6920">
            <v>0</v>
          </cell>
          <cell r="J6920">
            <v>0</v>
          </cell>
          <cell r="K6920">
            <v>0</v>
          </cell>
          <cell r="L6920">
            <v>0</v>
          </cell>
          <cell r="M6920">
            <v>0</v>
          </cell>
          <cell r="N6920">
            <v>0</v>
          </cell>
          <cell r="O6920">
            <v>0</v>
          </cell>
          <cell r="P6920">
            <v>0</v>
          </cell>
          <cell r="Q6920">
            <v>0</v>
          </cell>
          <cell r="R6920">
            <v>0</v>
          </cell>
          <cell r="S6920">
            <v>0</v>
          </cell>
          <cell r="T6920">
            <v>0</v>
          </cell>
        </row>
        <row r="6921">
          <cell r="A6921">
            <v>16253122</v>
          </cell>
          <cell r="B6921" t="str">
            <v>16253122 NCCD PAYABLE F040 EG-A6</v>
          </cell>
          <cell r="C6921">
            <v>0</v>
          </cell>
          <cell r="D6921">
            <v>0</v>
          </cell>
          <cell r="E6921">
            <v>0</v>
          </cell>
          <cell r="F6921">
            <v>0</v>
          </cell>
          <cell r="G6921">
            <v>0</v>
          </cell>
          <cell r="H6921">
            <v>0</v>
          </cell>
          <cell r="I6921">
            <v>0</v>
          </cell>
          <cell r="J6921">
            <v>0</v>
          </cell>
          <cell r="K6921">
            <v>0</v>
          </cell>
          <cell r="L6921">
            <v>0</v>
          </cell>
          <cell r="M6921">
            <v>0</v>
          </cell>
          <cell r="N6921">
            <v>0</v>
          </cell>
          <cell r="O6921">
            <v>0</v>
          </cell>
          <cell r="P6921">
            <v>0</v>
          </cell>
          <cell r="Q6921">
            <v>0</v>
          </cell>
          <cell r="R6921">
            <v>0</v>
          </cell>
          <cell r="S6921">
            <v>0</v>
          </cell>
          <cell r="T6921">
            <v>0</v>
          </cell>
        </row>
        <row r="6922">
          <cell r="A6922">
            <v>16253123</v>
          </cell>
          <cell r="B6922" t="str">
            <v>16253123 NCCD PAYABLE SC01 EG-A7</v>
          </cell>
          <cell r="C6922">
            <v>0</v>
          </cell>
          <cell r="D6922">
            <v>0</v>
          </cell>
          <cell r="E6922">
            <v>0</v>
          </cell>
          <cell r="F6922">
            <v>0</v>
          </cell>
          <cell r="G6922">
            <v>0</v>
          </cell>
          <cell r="H6922">
            <v>0</v>
          </cell>
          <cell r="I6922">
            <v>0</v>
          </cell>
          <cell r="J6922">
            <v>0</v>
          </cell>
          <cell r="K6922">
            <v>0</v>
          </cell>
          <cell r="L6922">
            <v>0</v>
          </cell>
          <cell r="M6922">
            <v>0</v>
          </cell>
          <cell r="N6922">
            <v>0</v>
          </cell>
          <cell r="O6922">
            <v>0</v>
          </cell>
          <cell r="P6922">
            <v>0</v>
          </cell>
          <cell r="Q6922">
            <v>0</v>
          </cell>
          <cell r="R6922">
            <v>0</v>
          </cell>
          <cell r="S6922">
            <v>0</v>
          </cell>
          <cell r="T6922">
            <v>0</v>
          </cell>
        </row>
        <row r="6923">
          <cell r="A6923">
            <v>16253124</v>
          </cell>
          <cell r="B6923" t="str">
            <v>16253124 NCCD PAYABLE A041 EG-A8</v>
          </cell>
          <cell r="C6923">
            <v>0</v>
          </cell>
          <cell r="D6923">
            <v>0</v>
          </cell>
          <cell r="E6923">
            <v>0</v>
          </cell>
          <cell r="F6923">
            <v>0</v>
          </cell>
          <cell r="G6923">
            <v>0</v>
          </cell>
          <cell r="H6923">
            <v>0</v>
          </cell>
          <cell r="I6923">
            <v>0</v>
          </cell>
          <cell r="J6923">
            <v>0</v>
          </cell>
          <cell r="K6923">
            <v>0</v>
          </cell>
          <cell r="L6923">
            <v>0</v>
          </cell>
          <cell r="M6923">
            <v>0</v>
          </cell>
          <cell r="N6923">
            <v>0</v>
          </cell>
          <cell r="O6923">
            <v>0</v>
          </cell>
          <cell r="P6923">
            <v>0</v>
          </cell>
          <cell r="Q6923">
            <v>0</v>
          </cell>
          <cell r="R6923">
            <v>0</v>
          </cell>
          <cell r="S6923">
            <v>0</v>
          </cell>
          <cell r="T6923">
            <v>0</v>
          </cell>
        </row>
        <row r="6924">
          <cell r="A6924">
            <v>16253125</v>
          </cell>
          <cell r="B6924" t="str">
            <v>16253125 NCCD PAYABLE F041 EG-A9</v>
          </cell>
          <cell r="C6924">
            <v>0</v>
          </cell>
          <cell r="D6924">
            <v>0</v>
          </cell>
          <cell r="E6924">
            <v>0</v>
          </cell>
          <cell r="F6924">
            <v>0</v>
          </cell>
          <cell r="G6924">
            <v>0</v>
          </cell>
          <cell r="H6924">
            <v>0</v>
          </cell>
          <cell r="I6924">
            <v>0</v>
          </cell>
          <cell r="J6924">
            <v>0</v>
          </cell>
          <cell r="K6924">
            <v>0</v>
          </cell>
          <cell r="L6924">
            <v>0</v>
          </cell>
          <cell r="M6924">
            <v>0</v>
          </cell>
          <cell r="N6924">
            <v>0</v>
          </cell>
          <cell r="O6924">
            <v>0</v>
          </cell>
          <cell r="P6924">
            <v>0</v>
          </cell>
          <cell r="Q6924">
            <v>0</v>
          </cell>
          <cell r="R6924">
            <v>0</v>
          </cell>
          <cell r="S6924">
            <v>0</v>
          </cell>
          <cell r="T6924">
            <v>0</v>
          </cell>
        </row>
        <row r="6925">
          <cell r="A6925">
            <v>16254001</v>
          </cell>
          <cell r="B6925" t="str">
            <v>16254001 CESS PAYABLE F002 EG-02</v>
          </cell>
          <cell r="C6925">
            <v>0</v>
          </cell>
          <cell r="D6925">
            <v>0</v>
          </cell>
          <cell r="E6925">
            <v>0</v>
          </cell>
          <cell r="F6925">
            <v>0</v>
          </cell>
          <cell r="G6925">
            <v>0</v>
          </cell>
          <cell r="H6925">
            <v>0</v>
          </cell>
          <cell r="I6925">
            <v>0</v>
          </cell>
          <cell r="J6925">
            <v>0</v>
          </cell>
          <cell r="K6925">
            <v>0</v>
          </cell>
          <cell r="L6925">
            <v>0</v>
          </cell>
          <cell r="M6925">
            <v>0</v>
          </cell>
          <cell r="N6925">
            <v>0</v>
          </cell>
          <cell r="O6925">
            <v>0</v>
          </cell>
          <cell r="P6925">
            <v>0</v>
          </cell>
          <cell r="Q6925">
            <v>0</v>
          </cell>
          <cell r="R6925">
            <v>0</v>
          </cell>
          <cell r="S6925">
            <v>0</v>
          </cell>
          <cell r="T6925">
            <v>0</v>
          </cell>
        </row>
        <row r="6926">
          <cell r="A6926">
            <v>16254002</v>
          </cell>
          <cell r="B6926" t="str">
            <v>16254002 CESS PAYABLE F003 EG-03</v>
          </cell>
          <cell r="C6926">
            <v>0</v>
          </cell>
          <cell r="D6926">
            <v>0</v>
          </cell>
          <cell r="E6926">
            <v>0</v>
          </cell>
          <cell r="F6926">
            <v>0</v>
          </cell>
          <cell r="G6926">
            <v>0</v>
          </cell>
          <cell r="H6926">
            <v>0</v>
          </cell>
          <cell r="I6926">
            <v>0</v>
          </cell>
          <cell r="J6926">
            <v>0</v>
          </cell>
          <cell r="K6926">
            <v>0</v>
          </cell>
          <cell r="L6926">
            <v>0</v>
          </cell>
          <cell r="M6926">
            <v>0</v>
          </cell>
          <cell r="N6926">
            <v>0</v>
          </cell>
          <cell r="O6926">
            <v>0</v>
          </cell>
          <cell r="P6926">
            <v>0</v>
          </cell>
          <cell r="Q6926">
            <v>0</v>
          </cell>
          <cell r="R6926">
            <v>0</v>
          </cell>
          <cell r="S6926">
            <v>0</v>
          </cell>
          <cell r="T6926">
            <v>0</v>
          </cell>
        </row>
        <row r="6927">
          <cell r="A6927">
            <v>16254003</v>
          </cell>
          <cell r="B6927" t="str">
            <v>16254003 CESS PAYABLE F016 EG-94</v>
          </cell>
          <cell r="C6927">
            <v>0</v>
          </cell>
          <cell r="D6927">
            <v>0</v>
          </cell>
          <cell r="E6927">
            <v>0</v>
          </cell>
          <cell r="F6927">
            <v>0</v>
          </cell>
          <cell r="G6927">
            <v>0</v>
          </cell>
          <cell r="H6927">
            <v>0</v>
          </cell>
          <cell r="I6927">
            <v>0</v>
          </cell>
          <cell r="J6927">
            <v>0</v>
          </cell>
          <cell r="K6927">
            <v>0</v>
          </cell>
          <cell r="L6927">
            <v>0</v>
          </cell>
          <cell r="M6927">
            <v>0</v>
          </cell>
          <cell r="N6927">
            <v>0</v>
          </cell>
          <cell r="O6927">
            <v>0</v>
          </cell>
          <cell r="P6927">
            <v>0</v>
          </cell>
          <cell r="Q6927">
            <v>0</v>
          </cell>
          <cell r="R6927">
            <v>0</v>
          </cell>
          <cell r="S6927">
            <v>0</v>
          </cell>
          <cell r="T6927">
            <v>0</v>
          </cell>
        </row>
        <row r="6928">
          <cell r="A6928">
            <v>16254004</v>
          </cell>
          <cell r="B6928" t="str">
            <v>16254004 CESS PAYABLE F005 EG-95</v>
          </cell>
          <cell r="C6928">
            <v>0</v>
          </cell>
          <cell r="D6928">
            <v>0</v>
          </cell>
          <cell r="E6928">
            <v>0</v>
          </cell>
          <cell r="F6928">
            <v>0</v>
          </cell>
          <cell r="G6928">
            <v>0</v>
          </cell>
          <cell r="H6928">
            <v>0</v>
          </cell>
          <cell r="I6928">
            <v>0</v>
          </cell>
          <cell r="J6928">
            <v>0</v>
          </cell>
          <cell r="K6928">
            <v>0</v>
          </cell>
          <cell r="L6928">
            <v>0</v>
          </cell>
          <cell r="M6928">
            <v>0</v>
          </cell>
          <cell r="N6928">
            <v>0</v>
          </cell>
          <cell r="O6928">
            <v>0</v>
          </cell>
          <cell r="P6928">
            <v>0</v>
          </cell>
          <cell r="Q6928">
            <v>0</v>
          </cell>
          <cell r="R6928">
            <v>0</v>
          </cell>
          <cell r="S6928">
            <v>0</v>
          </cell>
          <cell r="T6928">
            <v>0</v>
          </cell>
        </row>
        <row r="6929">
          <cell r="A6929">
            <v>16254005</v>
          </cell>
          <cell r="B6929" t="str">
            <v>16254005 CESS PAYABLE F007 EG-97</v>
          </cell>
          <cell r="C6929">
            <v>0</v>
          </cell>
          <cell r="D6929">
            <v>0</v>
          </cell>
          <cell r="E6929">
            <v>0</v>
          </cell>
          <cell r="F6929">
            <v>0</v>
          </cell>
          <cell r="G6929">
            <v>0</v>
          </cell>
          <cell r="H6929">
            <v>0</v>
          </cell>
          <cell r="I6929">
            <v>0</v>
          </cell>
          <cell r="J6929">
            <v>0</v>
          </cell>
          <cell r="K6929">
            <v>0</v>
          </cell>
          <cell r="L6929">
            <v>0</v>
          </cell>
          <cell r="M6929">
            <v>0</v>
          </cell>
          <cell r="N6929">
            <v>0</v>
          </cell>
          <cell r="O6929">
            <v>0</v>
          </cell>
          <cell r="P6929">
            <v>0</v>
          </cell>
          <cell r="Q6929">
            <v>0</v>
          </cell>
          <cell r="R6929">
            <v>0</v>
          </cell>
          <cell r="S6929">
            <v>0</v>
          </cell>
          <cell r="T6929">
            <v>0</v>
          </cell>
        </row>
        <row r="6930">
          <cell r="A6930">
            <v>16254006</v>
          </cell>
          <cell r="B6930" t="str">
            <v>16254006 CESS PAYABLE F015 EG-04</v>
          </cell>
          <cell r="C6930">
            <v>0</v>
          </cell>
          <cell r="D6930">
            <v>0</v>
          </cell>
          <cell r="E6930">
            <v>0</v>
          </cell>
          <cell r="F6930">
            <v>0</v>
          </cell>
          <cell r="G6930">
            <v>0</v>
          </cell>
          <cell r="H6930">
            <v>0</v>
          </cell>
          <cell r="I6930">
            <v>0</v>
          </cell>
          <cell r="J6930">
            <v>0</v>
          </cell>
          <cell r="K6930">
            <v>0</v>
          </cell>
          <cell r="L6930">
            <v>0</v>
          </cell>
          <cell r="M6930">
            <v>0</v>
          </cell>
          <cell r="N6930">
            <v>0</v>
          </cell>
          <cell r="O6930">
            <v>0</v>
          </cell>
          <cell r="P6930">
            <v>0</v>
          </cell>
          <cell r="Q6930">
            <v>0</v>
          </cell>
          <cell r="R6930">
            <v>0</v>
          </cell>
          <cell r="S6930">
            <v>0</v>
          </cell>
          <cell r="T6930">
            <v>0</v>
          </cell>
        </row>
        <row r="6931">
          <cell r="A6931">
            <v>16254007</v>
          </cell>
          <cell r="B6931" t="str">
            <v>16254007 CESS PAYABLE F010 EG-10</v>
          </cell>
          <cell r="C6931">
            <v>0</v>
          </cell>
          <cell r="D6931">
            <v>0</v>
          </cell>
          <cell r="E6931">
            <v>0</v>
          </cell>
          <cell r="F6931">
            <v>0</v>
          </cell>
          <cell r="G6931">
            <v>0</v>
          </cell>
          <cell r="H6931">
            <v>0</v>
          </cell>
          <cell r="I6931">
            <v>0</v>
          </cell>
          <cell r="J6931">
            <v>0</v>
          </cell>
          <cell r="K6931">
            <v>0</v>
          </cell>
          <cell r="L6931">
            <v>0</v>
          </cell>
          <cell r="M6931">
            <v>0</v>
          </cell>
          <cell r="N6931">
            <v>0</v>
          </cell>
          <cell r="O6931">
            <v>0</v>
          </cell>
          <cell r="P6931">
            <v>0</v>
          </cell>
          <cell r="Q6931">
            <v>0</v>
          </cell>
          <cell r="R6931">
            <v>0</v>
          </cell>
          <cell r="S6931">
            <v>0</v>
          </cell>
          <cell r="T6931">
            <v>0</v>
          </cell>
        </row>
        <row r="6932">
          <cell r="A6932">
            <v>16254008</v>
          </cell>
          <cell r="B6932" t="str">
            <v>16254008 CESS PAYABLE F014 EG-93</v>
          </cell>
          <cell r="C6932">
            <v>0</v>
          </cell>
          <cell r="D6932">
            <v>0</v>
          </cell>
          <cell r="E6932">
            <v>0</v>
          </cell>
          <cell r="F6932">
            <v>0</v>
          </cell>
          <cell r="G6932">
            <v>0</v>
          </cell>
          <cell r="H6932">
            <v>0</v>
          </cell>
          <cell r="I6932">
            <v>0</v>
          </cell>
          <cell r="J6932">
            <v>0</v>
          </cell>
          <cell r="K6932">
            <v>0</v>
          </cell>
          <cell r="L6932">
            <v>0</v>
          </cell>
          <cell r="M6932">
            <v>0</v>
          </cell>
          <cell r="N6932">
            <v>0</v>
          </cell>
          <cell r="O6932">
            <v>0</v>
          </cell>
          <cell r="P6932">
            <v>0</v>
          </cell>
          <cell r="Q6932">
            <v>0</v>
          </cell>
          <cell r="R6932">
            <v>0</v>
          </cell>
          <cell r="S6932">
            <v>0</v>
          </cell>
          <cell r="T6932">
            <v>0</v>
          </cell>
        </row>
        <row r="6933">
          <cell r="A6933">
            <v>16254009</v>
          </cell>
          <cell r="B6933" t="str">
            <v>16254009 CESS PAYABLE F008 EG-98</v>
          </cell>
          <cell r="C6933">
            <v>0</v>
          </cell>
          <cell r="D6933">
            <v>0</v>
          </cell>
          <cell r="E6933">
            <v>0</v>
          </cell>
          <cell r="F6933">
            <v>0</v>
          </cell>
          <cell r="G6933">
            <v>0</v>
          </cell>
          <cell r="H6933">
            <v>0</v>
          </cell>
          <cell r="I6933">
            <v>0</v>
          </cell>
          <cell r="J6933">
            <v>0</v>
          </cell>
          <cell r="K6933">
            <v>0</v>
          </cell>
          <cell r="L6933">
            <v>0</v>
          </cell>
          <cell r="M6933">
            <v>0</v>
          </cell>
          <cell r="N6933">
            <v>0</v>
          </cell>
          <cell r="O6933">
            <v>0</v>
          </cell>
          <cell r="P6933">
            <v>0</v>
          </cell>
          <cell r="Q6933">
            <v>0</v>
          </cell>
          <cell r="R6933">
            <v>0</v>
          </cell>
          <cell r="S6933">
            <v>0</v>
          </cell>
          <cell r="T6933">
            <v>0</v>
          </cell>
        </row>
        <row r="6934">
          <cell r="A6934">
            <v>16254010</v>
          </cell>
          <cell r="B6934" t="str">
            <v>16254010 CESS PAYABLE F009 EG-99</v>
          </cell>
          <cell r="C6934">
            <v>0</v>
          </cell>
          <cell r="D6934">
            <v>0</v>
          </cell>
          <cell r="E6934">
            <v>0</v>
          </cell>
          <cell r="F6934">
            <v>0</v>
          </cell>
          <cell r="G6934">
            <v>0</v>
          </cell>
          <cell r="H6934">
            <v>0</v>
          </cell>
          <cell r="I6934">
            <v>0</v>
          </cell>
          <cell r="J6934">
            <v>0</v>
          </cell>
          <cell r="K6934">
            <v>0</v>
          </cell>
          <cell r="L6934">
            <v>0</v>
          </cell>
          <cell r="M6934">
            <v>0</v>
          </cell>
          <cell r="N6934">
            <v>0</v>
          </cell>
          <cell r="O6934">
            <v>0</v>
          </cell>
          <cell r="P6934">
            <v>0</v>
          </cell>
          <cell r="Q6934">
            <v>0</v>
          </cell>
          <cell r="R6934">
            <v>0</v>
          </cell>
          <cell r="S6934">
            <v>0</v>
          </cell>
          <cell r="T6934">
            <v>0</v>
          </cell>
        </row>
        <row r="6935">
          <cell r="A6935">
            <v>16254011</v>
          </cell>
          <cell r="B6935" t="str">
            <v>16254011 CESS PAYABLE FS01 EG-26</v>
          </cell>
          <cell r="C6935">
            <v>0</v>
          </cell>
          <cell r="D6935">
            <v>0</v>
          </cell>
          <cell r="E6935">
            <v>0</v>
          </cell>
          <cell r="F6935">
            <v>0</v>
          </cell>
          <cell r="G6935">
            <v>0</v>
          </cell>
          <cell r="H6935">
            <v>0</v>
          </cell>
          <cell r="I6935">
            <v>0</v>
          </cell>
          <cell r="J6935">
            <v>0</v>
          </cell>
          <cell r="K6935">
            <v>0</v>
          </cell>
          <cell r="L6935">
            <v>0</v>
          </cell>
          <cell r="M6935">
            <v>0</v>
          </cell>
          <cell r="N6935">
            <v>0</v>
          </cell>
          <cell r="O6935">
            <v>0</v>
          </cell>
          <cell r="P6935">
            <v>0</v>
          </cell>
          <cell r="Q6935">
            <v>0</v>
          </cell>
          <cell r="R6935">
            <v>0</v>
          </cell>
          <cell r="S6935">
            <v>0</v>
          </cell>
          <cell r="T6935">
            <v>0</v>
          </cell>
        </row>
        <row r="6936">
          <cell r="A6936">
            <v>16254012</v>
          </cell>
          <cell r="B6936" t="str">
            <v>16254012 CESS PAYABLE FS02 EG-27</v>
          </cell>
          <cell r="C6936">
            <v>0</v>
          </cell>
          <cell r="D6936">
            <v>0</v>
          </cell>
          <cell r="E6936">
            <v>0</v>
          </cell>
          <cell r="F6936">
            <v>0</v>
          </cell>
          <cell r="G6936">
            <v>0</v>
          </cell>
          <cell r="H6936">
            <v>0</v>
          </cell>
          <cell r="I6936">
            <v>0</v>
          </cell>
          <cell r="J6936">
            <v>0</v>
          </cell>
          <cell r="K6936">
            <v>0</v>
          </cell>
          <cell r="L6936">
            <v>0</v>
          </cell>
          <cell r="M6936">
            <v>0</v>
          </cell>
          <cell r="N6936">
            <v>0</v>
          </cell>
          <cell r="O6936">
            <v>0</v>
          </cell>
          <cell r="P6936">
            <v>0</v>
          </cell>
          <cell r="Q6936">
            <v>0</v>
          </cell>
          <cell r="R6936">
            <v>0</v>
          </cell>
          <cell r="S6936">
            <v>0</v>
          </cell>
          <cell r="T6936">
            <v>0</v>
          </cell>
        </row>
        <row r="6937">
          <cell r="A6937">
            <v>16254013</v>
          </cell>
          <cell r="B6937" t="str">
            <v>16254013 CESS PAYABLE FS03 EG-28</v>
          </cell>
          <cell r="C6937">
            <v>0</v>
          </cell>
          <cell r="D6937">
            <v>0</v>
          </cell>
          <cell r="E6937">
            <v>0</v>
          </cell>
          <cell r="F6937">
            <v>0</v>
          </cell>
          <cell r="G6937">
            <v>0</v>
          </cell>
          <cell r="H6937">
            <v>0</v>
          </cell>
          <cell r="I6937">
            <v>0</v>
          </cell>
          <cell r="J6937">
            <v>0</v>
          </cell>
          <cell r="K6937">
            <v>0</v>
          </cell>
          <cell r="L6937">
            <v>0</v>
          </cell>
          <cell r="M6937">
            <v>0</v>
          </cell>
          <cell r="N6937">
            <v>0</v>
          </cell>
          <cell r="O6937">
            <v>0</v>
          </cell>
          <cell r="P6937">
            <v>0</v>
          </cell>
          <cell r="Q6937">
            <v>0</v>
          </cell>
          <cell r="R6937">
            <v>0</v>
          </cell>
          <cell r="S6937">
            <v>0</v>
          </cell>
          <cell r="T6937">
            <v>0</v>
          </cell>
        </row>
        <row r="6938">
          <cell r="A6938">
            <v>16254014</v>
          </cell>
          <cell r="B6938" t="str">
            <v>16254014 CESS PAYABLE FS04 EG-29</v>
          </cell>
          <cell r="C6938">
            <v>0</v>
          </cell>
          <cell r="D6938">
            <v>0</v>
          </cell>
          <cell r="E6938">
            <v>0</v>
          </cell>
          <cell r="F6938">
            <v>0</v>
          </cell>
          <cell r="G6938">
            <v>0</v>
          </cell>
          <cell r="H6938">
            <v>0</v>
          </cell>
          <cell r="I6938">
            <v>0</v>
          </cell>
          <cell r="J6938">
            <v>0</v>
          </cell>
          <cell r="K6938">
            <v>0</v>
          </cell>
          <cell r="L6938">
            <v>0</v>
          </cell>
          <cell r="M6938">
            <v>0</v>
          </cell>
          <cell r="N6938">
            <v>0</v>
          </cell>
          <cell r="O6938">
            <v>0</v>
          </cell>
          <cell r="P6938">
            <v>0</v>
          </cell>
          <cell r="Q6938">
            <v>0</v>
          </cell>
          <cell r="R6938">
            <v>0</v>
          </cell>
          <cell r="S6938">
            <v>0</v>
          </cell>
          <cell r="T6938">
            <v>0</v>
          </cell>
        </row>
        <row r="6939">
          <cell r="A6939">
            <v>16254015</v>
          </cell>
          <cell r="B6939" t="str">
            <v>16254015 CESS PAYABLE A011 EG-11</v>
          </cell>
          <cell r="C6939">
            <v>0</v>
          </cell>
          <cell r="D6939">
            <v>0</v>
          </cell>
          <cell r="E6939">
            <v>0</v>
          </cell>
          <cell r="F6939">
            <v>0</v>
          </cell>
          <cell r="G6939">
            <v>0</v>
          </cell>
          <cell r="H6939">
            <v>0</v>
          </cell>
          <cell r="I6939">
            <v>0</v>
          </cell>
          <cell r="J6939">
            <v>0</v>
          </cell>
          <cell r="K6939">
            <v>0</v>
          </cell>
          <cell r="L6939">
            <v>0</v>
          </cell>
          <cell r="M6939">
            <v>0</v>
          </cell>
          <cell r="N6939">
            <v>0</v>
          </cell>
          <cell r="O6939">
            <v>0</v>
          </cell>
          <cell r="P6939">
            <v>0</v>
          </cell>
          <cell r="Q6939">
            <v>0</v>
          </cell>
          <cell r="R6939">
            <v>0</v>
          </cell>
          <cell r="S6939">
            <v>0</v>
          </cell>
          <cell r="T6939">
            <v>0</v>
          </cell>
        </row>
        <row r="6940">
          <cell r="A6940">
            <v>16254016</v>
          </cell>
          <cell r="B6940" t="str">
            <v>16254016 CESS PAYABLE A012 EG-11</v>
          </cell>
          <cell r="C6940">
            <v>0</v>
          </cell>
          <cell r="D6940">
            <v>0</v>
          </cell>
          <cell r="E6940">
            <v>0</v>
          </cell>
          <cell r="F6940">
            <v>0</v>
          </cell>
          <cell r="G6940">
            <v>0</v>
          </cell>
          <cell r="H6940">
            <v>0</v>
          </cell>
          <cell r="I6940">
            <v>0</v>
          </cell>
          <cell r="J6940">
            <v>0</v>
          </cell>
          <cell r="K6940">
            <v>0</v>
          </cell>
          <cell r="L6940">
            <v>0</v>
          </cell>
          <cell r="M6940">
            <v>0</v>
          </cell>
          <cell r="N6940">
            <v>0</v>
          </cell>
          <cell r="O6940">
            <v>0</v>
          </cell>
          <cell r="P6940">
            <v>0</v>
          </cell>
          <cell r="Q6940">
            <v>0</v>
          </cell>
          <cell r="R6940">
            <v>0</v>
          </cell>
          <cell r="S6940">
            <v>0</v>
          </cell>
          <cell r="T6940">
            <v>0</v>
          </cell>
        </row>
        <row r="6941">
          <cell r="A6941">
            <v>16254017</v>
          </cell>
          <cell r="B6941" t="str">
            <v>16254017 CESS PAYABLE A013 EG-11</v>
          </cell>
          <cell r="C6941">
            <v>0</v>
          </cell>
          <cell r="D6941">
            <v>0</v>
          </cell>
          <cell r="E6941">
            <v>0</v>
          </cell>
          <cell r="F6941">
            <v>0</v>
          </cell>
          <cell r="G6941">
            <v>0</v>
          </cell>
          <cell r="H6941">
            <v>0</v>
          </cell>
          <cell r="I6941">
            <v>0</v>
          </cell>
          <cell r="J6941">
            <v>0</v>
          </cell>
          <cell r="K6941">
            <v>0</v>
          </cell>
          <cell r="L6941">
            <v>0</v>
          </cell>
          <cell r="M6941">
            <v>0</v>
          </cell>
          <cell r="N6941">
            <v>0</v>
          </cell>
          <cell r="O6941">
            <v>0</v>
          </cell>
          <cell r="P6941">
            <v>0</v>
          </cell>
          <cell r="Q6941">
            <v>0</v>
          </cell>
          <cell r="R6941">
            <v>0</v>
          </cell>
          <cell r="S6941">
            <v>0</v>
          </cell>
          <cell r="T6941">
            <v>0</v>
          </cell>
        </row>
        <row r="6942">
          <cell r="A6942">
            <v>16254018</v>
          </cell>
          <cell r="B6942" t="str">
            <v>16254018 CESS PAYABLE A002 EG-12</v>
          </cell>
          <cell r="C6942">
            <v>0</v>
          </cell>
          <cell r="D6942">
            <v>0</v>
          </cell>
          <cell r="E6942">
            <v>0</v>
          </cell>
          <cell r="F6942">
            <v>0</v>
          </cell>
          <cell r="G6942">
            <v>0</v>
          </cell>
          <cell r="H6942">
            <v>0</v>
          </cell>
          <cell r="I6942">
            <v>0</v>
          </cell>
          <cell r="J6942">
            <v>0</v>
          </cell>
          <cell r="K6942">
            <v>0</v>
          </cell>
          <cell r="L6942">
            <v>0</v>
          </cell>
          <cell r="M6942">
            <v>0</v>
          </cell>
          <cell r="N6942">
            <v>0</v>
          </cell>
          <cell r="O6942">
            <v>0</v>
          </cell>
          <cell r="P6942">
            <v>0</v>
          </cell>
          <cell r="Q6942">
            <v>0</v>
          </cell>
          <cell r="R6942">
            <v>0</v>
          </cell>
          <cell r="S6942">
            <v>0</v>
          </cell>
          <cell r="T6942">
            <v>0</v>
          </cell>
        </row>
        <row r="6943">
          <cell r="A6943">
            <v>16254019</v>
          </cell>
          <cell r="B6943" t="str">
            <v>16254019 CESS PAYABLE A003 EG-13</v>
          </cell>
          <cell r="C6943">
            <v>0</v>
          </cell>
          <cell r="D6943">
            <v>0</v>
          </cell>
          <cell r="E6943">
            <v>0</v>
          </cell>
          <cell r="F6943">
            <v>0</v>
          </cell>
          <cell r="G6943">
            <v>0</v>
          </cell>
          <cell r="H6943">
            <v>0</v>
          </cell>
          <cell r="I6943">
            <v>0</v>
          </cell>
          <cell r="J6943">
            <v>0</v>
          </cell>
          <cell r="K6943">
            <v>0</v>
          </cell>
          <cell r="L6943">
            <v>0</v>
          </cell>
          <cell r="M6943">
            <v>0</v>
          </cell>
          <cell r="N6943">
            <v>0</v>
          </cell>
          <cell r="O6943">
            <v>0</v>
          </cell>
          <cell r="P6943">
            <v>0</v>
          </cell>
          <cell r="Q6943">
            <v>0</v>
          </cell>
          <cell r="R6943">
            <v>0</v>
          </cell>
          <cell r="S6943">
            <v>0</v>
          </cell>
          <cell r="T6943">
            <v>0</v>
          </cell>
        </row>
        <row r="6944">
          <cell r="A6944">
            <v>16254020</v>
          </cell>
          <cell r="B6944" t="str">
            <v>16254020 CESS PAYABLE A004 EG-14</v>
          </cell>
          <cell r="C6944">
            <v>0</v>
          </cell>
          <cell r="D6944">
            <v>0</v>
          </cell>
          <cell r="E6944">
            <v>0</v>
          </cell>
          <cell r="F6944">
            <v>0</v>
          </cell>
          <cell r="G6944">
            <v>0</v>
          </cell>
          <cell r="H6944">
            <v>0</v>
          </cell>
          <cell r="I6944">
            <v>0</v>
          </cell>
          <cell r="J6944">
            <v>0</v>
          </cell>
          <cell r="K6944">
            <v>0</v>
          </cell>
          <cell r="L6944">
            <v>0</v>
          </cell>
          <cell r="M6944">
            <v>0</v>
          </cell>
          <cell r="N6944">
            <v>0</v>
          </cell>
          <cell r="O6944">
            <v>0</v>
          </cell>
          <cell r="P6944">
            <v>0</v>
          </cell>
          <cell r="Q6944">
            <v>0</v>
          </cell>
          <cell r="R6944">
            <v>0</v>
          </cell>
          <cell r="S6944">
            <v>0</v>
          </cell>
          <cell r="T6944">
            <v>0</v>
          </cell>
        </row>
        <row r="6945">
          <cell r="A6945">
            <v>16254021</v>
          </cell>
          <cell r="B6945" t="str">
            <v>16254021 CESS PAYABLE A005 EG-15</v>
          </cell>
          <cell r="C6945">
            <v>0</v>
          </cell>
          <cell r="D6945">
            <v>0</v>
          </cell>
          <cell r="E6945">
            <v>0</v>
          </cell>
          <cell r="F6945">
            <v>0</v>
          </cell>
          <cell r="G6945">
            <v>0</v>
          </cell>
          <cell r="H6945">
            <v>0</v>
          </cell>
          <cell r="I6945">
            <v>0</v>
          </cell>
          <cell r="J6945">
            <v>0</v>
          </cell>
          <cell r="K6945">
            <v>0</v>
          </cell>
          <cell r="L6945">
            <v>0</v>
          </cell>
          <cell r="M6945">
            <v>0</v>
          </cell>
          <cell r="N6945">
            <v>0</v>
          </cell>
          <cell r="O6945">
            <v>0</v>
          </cell>
          <cell r="P6945">
            <v>0</v>
          </cell>
          <cell r="Q6945">
            <v>0</v>
          </cell>
          <cell r="R6945">
            <v>0</v>
          </cell>
          <cell r="S6945">
            <v>0</v>
          </cell>
          <cell r="T6945">
            <v>0</v>
          </cell>
        </row>
        <row r="6946">
          <cell r="A6946">
            <v>16254022</v>
          </cell>
          <cell r="B6946" t="str">
            <v>16254022 CESS PAYABLE A006 EG-16</v>
          </cell>
          <cell r="C6946">
            <v>0</v>
          </cell>
          <cell r="D6946">
            <v>0</v>
          </cell>
          <cell r="E6946">
            <v>0</v>
          </cell>
          <cell r="F6946">
            <v>0</v>
          </cell>
          <cell r="G6946">
            <v>0</v>
          </cell>
          <cell r="H6946">
            <v>0</v>
          </cell>
          <cell r="I6946">
            <v>0</v>
          </cell>
          <cell r="J6946">
            <v>0</v>
          </cell>
          <cell r="K6946">
            <v>0</v>
          </cell>
          <cell r="L6946">
            <v>0</v>
          </cell>
          <cell r="M6946">
            <v>0</v>
          </cell>
          <cell r="N6946">
            <v>0</v>
          </cell>
          <cell r="O6946">
            <v>0</v>
          </cell>
          <cell r="P6946">
            <v>0</v>
          </cell>
          <cell r="Q6946">
            <v>0</v>
          </cell>
          <cell r="R6946">
            <v>0</v>
          </cell>
          <cell r="S6946">
            <v>0</v>
          </cell>
          <cell r="T6946">
            <v>0</v>
          </cell>
        </row>
        <row r="6947">
          <cell r="A6947">
            <v>16254023</v>
          </cell>
          <cell r="B6947" t="str">
            <v>16254023 CESS PAYABLE A015 EG-18</v>
          </cell>
          <cell r="C6947">
            <v>0</v>
          </cell>
          <cell r="D6947">
            <v>0</v>
          </cell>
          <cell r="E6947">
            <v>0</v>
          </cell>
          <cell r="F6947">
            <v>0</v>
          </cell>
          <cell r="G6947">
            <v>0</v>
          </cell>
          <cell r="H6947">
            <v>0</v>
          </cell>
          <cell r="I6947">
            <v>0</v>
          </cell>
          <cell r="J6947">
            <v>0</v>
          </cell>
          <cell r="K6947">
            <v>0</v>
          </cell>
          <cell r="L6947">
            <v>0</v>
          </cell>
          <cell r="M6947">
            <v>0</v>
          </cell>
          <cell r="N6947">
            <v>0</v>
          </cell>
          <cell r="O6947">
            <v>0</v>
          </cell>
          <cell r="P6947">
            <v>0</v>
          </cell>
          <cell r="Q6947">
            <v>0</v>
          </cell>
          <cell r="R6947">
            <v>0</v>
          </cell>
          <cell r="S6947">
            <v>0</v>
          </cell>
          <cell r="T6947">
            <v>0</v>
          </cell>
        </row>
        <row r="6948">
          <cell r="A6948">
            <v>16254024</v>
          </cell>
          <cell r="B6948" t="str">
            <v>16254024 CESS PAYABLE A018 EG-19</v>
          </cell>
          <cell r="C6948">
            <v>0</v>
          </cell>
          <cell r="D6948">
            <v>0</v>
          </cell>
          <cell r="E6948">
            <v>0</v>
          </cell>
          <cell r="F6948">
            <v>0</v>
          </cell>
          <cell r="G6948">
            <v>0</v>
          </cell>
          <cell r="H6948">
            <v>0</v>
          </cell>
          <cell r="I6948">
            <v>0</v>
          </cell>
          <cell r="J6948">
            <v>0</v>
          </cell>
          <cell r="K6948">
            <v>0</v>
          </cell>
          <cell r="L6948">
            <v>0</v>
          </cell>
          <cell r="M6948">
            <v>0</v>
          </cell>
          <cell r="N6948">
            <v>0</v>
          </cell>
          <cell r="O6948">
            <v>0</v>
          </cell>
          <cell r="P6948">
            <v>0</v>
          </cell>
          <cell r="Q6948">
            <v>0</v>
          </cell>
          <cell r="R6948">
            <v>0</v>
          </cell>
          <cell r="S6948">
            <v>0</v>
          </cell>
          <cell r="T6948">
            <v>0</v>
          </cell>
        </row>
        <row r="6949">
          <cell r="A6949">
            <v>16254025</v>
          </cell>
          <cell r="B6949" t="str">
            <v>16254025 CESS PAYABLE MD05 EG-45</v>
          </cell>
          <cell r="C6949">
            <v>0</v>
          </cell>
          <cell r="D6949">
            <v>0</v>
          </cell>
          <cell r="E6949">
            <v>0</v>
          </cell>
          <cell r="F6949">
            <v>0</v>
          </cell>
          <cell r="G6949">
            <v>0</v>
          </cell>
          <cell r="H6949">
            <v>0</v>
          </cell>
          <cell r="I6949">
            <v>0</v>
          </cell>
          <cell r="J6949">
            <v>0</v>
          </cell>
          <cell r="K6949">
            <v>0</v>
          </cell>
          <cell r="L6949">
            <v>0</v>
          </cell>
          <cell r="M6949">
            <v>0</v>
          </cell>
          <cell r="N6949">
            <v>0</v>
          </cell>
          <cell r="O6949">
            <v>0</v>
          </cell>
          <cell r="P6949">
            <v>0</v>
          </cell>
          <cell r="Q6949">
            <v>0</v>
          </cell>
          <cell r="R6949">
            <v>0</v>
          </cell>
          <cell r="S6949">
            <v>0</v>
          </cell>
          <cell r="T6949">
            <v>0</v>
          </cell>
        </row>
        <row r="6950">
          <cell r="A6950">
            <v>16254026</v>
          </cell>
          <cell r="B6950" t="str">
            <v>16254026 CESS PAYABLE A010 EG-56</v>
          </cell>
          <cell r="C6950">
            <v>0</v>
          </cell>
          <cell r="D6950">
            <v>0</v>
          </cell>
          <cell r="E6950">
            <v>0</v>
          </cell>
          <cell r="F6950">
            <v>0</v>
          </cell>
          <cell r="G6950">
            <v>0</v>
          </cell>
          <cell r="H6950">
            <v>0</v>
          </cell>
          <cell r="I6950">
            <v>0</v>
          </cell>
          <cell r="J6950">
            <v>0</v>
          </cell>
          <cell r="K6950">
            <v>0</v>
          </cell>
          <cell r="L6950">
            <v>0</v>
          </cell>
          <cell r="M6950">
            <v>0</v>
          </cell>
          <cell r="N6950">
            <v>0</v>
          </cell>
          <cell r="O6950">
            <v>0</v>
          </cell>
          <cell r="P6950">
            <v>0</v>
          </cell>
          <cell r="Q6950">
            <v>0</v>
          </cell>
          <cell r="R6950">
            <v>0</v>
          </cell>
          <cell r="S6950">
            <v>0</v>
          </cell>
          <cell r="T6950">
            <v>0</v>
          </cell>
        </row>
        <row r="6951">
          <cell r="A6951">
            <v>16254027</v>
          </cell>
          <cell r="B6951" t="str">
            <v>16254027 CESS PAYABLE A008 EG-60</v>
          </cell>
          <cell r="C6951">
            <v>0</v>
          </cell>
          <cell r="D6951">
            <v>0</v>
          </cell>
          <cell r="E6951">
            <v>0</v>
          </cell>
          <cell r="F6951">
            <v>0</v>
          </cell>
          <cell r="G6951">
            <v>0</v>
          </cell>
          <cell r="H6951">
            <v>0</v>
          </cell>
          <cell r="I6951">
            <v>0</v>
          </cell>
          <cell r="J6951">
            <v>0</v>
          </cell>
          <cell r="K6951">
            <v>0</v>
          </cell>
          <cell r="L6951">
            <v>0</v>
          </cell>
          <cell r="M6951">
            <v>0</v>
          </cell>
          <cell r="N6951">
            <v>0</v>
          </cell>
          <cell r="O6951">
            <v>0</v>
          </cell>
          <cell r="P6951">
            <v>0</v>
          </cell>
          <cell r="Q6951">
            <v>0</v>
          </cell>
          <cell r="R6951">
            <v>0</v>
          </cell>
          <cell r="S6951">
            <v>0</v>
          </cell>
          <cell r="T6951">
            <v>0</v>
          </cell>
        </row>
        <row r="6952">
          <cell r="A6952">
            <v>16254028</v>
          </cell>
          <cell r="B6952" t="str">
            <v>16254028 CESS PAYABLE A009 EG-61</v>
          </cell>
          <cell r="C6952">
            <v>0</v>
          </cell>
          <cell r="D6952">
            <v>0</v>
          </cell>
          <cell r="E6952">
            <v>0</v>
          </cell>
          <cell r="F6952">
            <v>0</v>
          </cell>
          <cell r="G6952">
            <v>0</v>
          </cell>
          <cell r="H6952">
            <v>0</v>
          </cell>
          <cell r="I6952">
            <v>0</v>
          </cell>
          <cell r="J6952">
            <v>0</v>
          </cell>
          <cell r="K6952">
            <v>0</v>
          </cell>
          <cell r="L6952">
            <v>0</v>
          </cell>
          <cell r="M6952">
            <v>0</v>
          </cell>
          <cell r="N6952">
            <v>0</v>
          </cell>
          <cell r="O6952">
            <v>0</v>
          </cell>
          <cell r="P6952">
            <v>0</v>
          </cell>
          <cell r="Q6952">
            <v>0</v>
          </cell>
          <cell r="R6952">
            <v>0</v>
          </cell>
          <cell r="S6952">
            <v>0</v>
          </cell>
          <cell r="T6952">
            <v>0</v>
          </cell>
        </row>
        <row r="6953">
          <cell r="A6953">
            <v>16254029</v>
          </cell>
          <cell r="B6953" t="str">
            <v>16254029 CESS PAYABLE F001 EG-62</v>
          </cell>
          <cell r="C6953">
            <v>0</v>
          </cell>
          <cell r="D6953">
            <v>0</v>
          </cell>
          <cell r="E6953">
            <v>0</v>
          </cell>
          <cell r="F6953">
            <v>0</v>
          </cell>
          <cell r="G6953">
            <v>0</v>
          </cell>
          <cell r="H6953">
            <v>0</v>
          </cell>
          <cell r="I6953">
            <v>0</v>
          </cell>
          <cell r="J6953">
            <v>0</v>
          </cell>
          <cell r="K6953">
            <v>0</v>
          </cell>
          <cell r="L6953">
            <v>0</v>
          </cell>
          <cell r="M6953">
            <v>0</v>
          </cell>
          <cell r="N6953">
            <v>0</v>
          </cell>
          <cell r="O6953">
            <v>0</v>
          </cell>
          <cell r="P6953">
            <v>0</v>
          </cell>
          <cell r="Q6953">
            <v>0</v>
          </cell>
          <cell r="R6953">
            <v>0</v>
          </cell>
          <cell r="S6953">
            <v>0</v>
          </cell>
          <cell r="T6953">
            <v>0</v>
          </cell>
        </row>
        <row r="6954">
          <cell r="A6954">
            <v>16254030</v>
          </cell>
          <cell r="B6954" t="str">
            <v>16254030 CESS PAYABLE SA01 EG-63</v>
          </cell>
          <cell r="C6954">
            <v>0</v>
          </cell>
          <cell r="D6954">
            <v>0</v>
          </cell>
          <cell r="E6954">
            <v>0</v>
          </cell>
          <cell r="F6954">
            <v>0</v>
          </cell>
          <cell r="G6954">
            <v>0</v>
          </cell>
          <cell r="H6954">
            <v>0</v>
          </cell>
          <cell r="I6954">
            <v>0</v>
          </cell>
          <cell r="J6954">
            <v>0</v>
          </cell>
          <cell r="K6954">
            <v>0</v>
          </cell>
          <cell r="L6954">
            <v>0</v>
          </cell>
          <cell r="M6954">
            <v>0</v>
          </cell>
          <cell r="N6954">
            <v>0</v>
          </cell>
          <cell r="O6954">
            <v>0</v>
          </cell>
          <cell r="P6954">
            <v>0</v>
          </cell>
          <cell r="Q6954">
            <v>0</v>
          </cell>
          <cell r="R6954">
            <v>0</v>
          </cell>
          <cell r="S6954">
            <v>0</v>
          </cell>
          <cell r="T6954">
            <v>0</v>
          </cell>
        </row>
        <row r="6955">
          <cell r="A6955">
            <v>16254031</v>
          </cell>
          <cell r="B6955" t="str">
            <v>16254031 CESS PAYABLE SF01 EG-63</v>
          </cell>
          <cell r="C6955">
            <v>0</v>
          </cell>
          <cell r="D6955">
            <v>0</v>
          </cell>
          <cell r="E6955">
            <v>0</v>
          </cell>
          <cell r="F6955">
            <v>0</v>
          </cell>
          <cell r="G6955">
            <v>0</v>
          </cell>
          <cell r="H6955">
            <v>0</v>
          </cell>
          <cell r="I6955">
            <v>0</v>
          </cell>
          <cell r="J6955">
            <v>0</v>
          </cell>
          <cell r="K6955">
            <v>0</v>
          </cell>
          <cell r="L6955">
            <v>0</v>
          </cell>
          <cell r="M6955">
            <v>0</v>
          </cell>
          <cell r="N6955">
            <v>0</v>
          </cell>
          <cell r="O6955">
            <v>0</v>
          </cell>
          <cell r="P6955">
            <v>0</v>
          </cell>
          <cell r="Q6955">
            <v>0</v>
          </cell>
          <cell r="R6955">
            <v>0</v>
          </cell>
          <cell r="S6955">
            <v>0</v>
          </cell>
          <cell r="T6955">
            <v>0</v>
          </cell>
        </row>
        <row r="6956">
          <cell r="A6956">
            <v>16254032</v>
          </cell>
          <cell r="B6956" t="str">
            <v>16254032 CESS PAYABLE SF02 EG-63</v>
          </cell>
          <cell r="C6956">
            <v>0</v>
          </cell>
          <cell r="D6956">
            <v>0</v>
          </cell>
          <cell r="E6956">
            <v>0</v>
          </cell>
          <cell r="F6956">
            <v>0</v>
          </cell>
          <cell r="G6956">
            <v>0</v>
          </cell>
          <cell r="H6956">
            <v>0</v>
          </cell>
          <cell r="I6956">
            <v>0</v>
          </cell>
          <cell r="J6956">
            <v>0</v>
          </cell>
          <cell r="K6956">
            <v>0</v>
          </cell>
          <cell r="L6956">
            <v>0</v>
          </cell>
          <cell r="M6956">
            <v>0</v>
          </cell>
          <cell r="N6956">
            <v>0</v>
          </cell>
          <cell r="O6956">
            <v>0</v>
          </cell>
          <cell r="P6956">
            <v>0</v>
          </cell>
          <cell r="Q6956">
            <v>0</v>
          </cell>
          <cell r="R6956">
            <v>0</v>
          </cell>
          <cell r="S6956">
            <v>0</v>
          </cell>
          <cell r="T6956">
            <v>0</v>
          </cell>
        </row>
        <row r="6957">
          <cell r="A6957">
            <v>16254033</v>
          </cell>
          <cell r="B6957" t="str">
            <v>16254033 CESS PAYABLE SA02 EG-64</v>
          </cell>
          <cell r="C6957">
            <v>0</v>
          </cell>
          <cell r="D6957">
            <v>0</v>
          </cell>
          <cell r="E6957">
            <v>0</v>
          </cell>
          <cell r="F6957">
            <v>0</v>
          </cell>
          <cell r="G6957">
            <v>0</v>
          </cell>
          <cell r="H6957">
            <v>0</v>
          </cell>
          <cell r="I6957">
            <v>0</v>
          </cell>
          <cell r="J6957">
            <v>0</v>
          </cell>
          <cell r="K6957">
            <v>0</v>
          </cell>
          <cell r="L6957">
            <v>0</v>
          </cell>
          <cell r="M6957">
            <v>0</v>
          </cell>
          <cell r="N6957">
            <v>0</v>
          </cell>
          <cell r="O6957">
            <v>0</v>
          </cell>
          <cell r="P6957">
            <v>0</v>
          </cell>
          <cell r="Q6957">
            <v>0</v>
          </cell>
          <cell r="R6957">
            <v>0</v>
          </cell>
          <cell r="S6957">
            <v>0</v>
          </cell>
          <cell r="T6957">
            <v>0</v>
          </cell>
        </row>
        <row r="6958">
          <cell r="A6958">
            <v>16254034</v>
          </cell>
          <cell r="B6958" t="str">
            <v>16254034 CESS PAYABLE SA03 EG-65</v>
          </cell>
          <cell r="C6958">
            <v>0</v>
          </cell>
          <cell r="D6958">
            <v>0</v>
          </cell>
          <cell r="E6958">
            <v>0</v>
          </cell>
          <cell r="F6958">
            <v>0</v>
          </cell>
          <cell r="G6958">
            <v>0</v>
          </cell>
          <cell r="H6958">
            <v>0</v>
          </cell>
          <cell r="I6958">
            <v>0</v>
          </cell>
          <cell r="J6958">
            <v>0</v>
          </cell>
          <cell r="K6958">
            <v>0</v>
          </cell>
          <cell r="L6958">
            <v>0</v>
          </cell>
          <cell r="M6958">
            <v>0</v>
          </cell>
          <cell r="N6958">
            <v>0</v>
          </cell>
          <cell r="O6958">
            <v>0</v>
          </cell>
          <cell r="P6958">
            <v>0</v>
          </cell>
          <cell r="Q6958">
            <v>0</v>
          </cell>
          <cell r="R6958">
            <v>0</v>
          </cell>
          <cell r="S6958">
            <v>0</v>
          </cell>
          <cell r="T6958">
            <v>0</v>
          </cell>
        </row>
        <row r="6959">
          <cell r="A6959">
            <v>16254035</v>
          </cell>
          <cell r="B6959" t="str">
            <v>16254035 CESS PAYABLE A016 EG-71</v>
          </cell>
          <cell r="C6959">
            <v>0</v>
          </cell>
          <cell r="D6959">
            <v>0</v>
          </cell>
          <cell r="E6959">
            <v>0</v>
          </cell>
          <cell r="F6959">
            <v>0</v>
          </cell>
          <cell r="G6959">
            <v>0</v>
          </cell>
          <cell r="H6959">
            <v>0</v>
          </cell>
          <cell r="I6959">
            <v>0</v>
          </cell>
          <cell r="J6959">
            <v>0</v>
          </cell>
          <cell r="K6959">
            <v>0</v>
          </cell>
          <cell r="L6959">
            <v>0</v>
          </cell>
          <cell r="M6959">
            <v>0</v>
          </cell>
          <cell r="N6959">
            <v>0</v>
          </cell>
          <cell r="O6959">
            <v>0</v>
          </cell>
          <cell r="P6959">
            <v>0</v>
          </cell>
          <cell r="Q6959">
            <v>0</v>
          </cell>
          <cell r="R6959">
            <v>0</v>
          </cell>
          <cell r="S6959">
            <v>0</v>
          </cell>
          <cell r="T6959">
            <v>0</v>
          </cell>
        </row>
        <row r="6960">
          <cell r="A6960">
            <v>16254036</v>
          </cell>
          <cell r="B6960" t="str">
            <v>16254036 CESS PAYABLE F013 EG-72</v>
          </cell>
          <cell r="C6960">
            <v>0</v>
          </cell>
          <cell r="D6960">
            <v>0</v>
          </cell>
          <cell r="E6960">
            <v>0</v>
          </cell>
          <cell r="F6960">
            <v>0</v>
          </cell>
          <cell r="G6960">
            <v>0</v>
          </cell>
          <cell r="H6960">
            <v>0</v>
          </cell>
          <cell r="I6960">
            <v>0</v>
          </cell>
          <cell r="J6960">
            <v>0</v>
          </cell>
          <cell r="K6960">
            <v>0</v>
          </cell>
          <cell r="L6960">
            <v>0</v>
          </cell>
          <cell r="M6960">
            <v>0</v>
          </cell>
          <cell r="N6960">
            <v>0</v>
          </cell>
          <cell r="O6960">
            <v>0</v>
          </cell>
          <cell r="P6960">
            <v>0</v>
          </cell>
          <cell r="Q6960">
            <v>0</v>
          </cell>
          <cell r="R6960">
            <v>0</v>
          </cell>
          <cell r="S6960">
            <v>0</v>
          </cell>
          <cell r="T6960">
            <v>0</v>
          </cell>
        </row>
        <row r="6961">
          <cell r="A6961">
            <v>16254037</v>
          </cell>
          <cell r="B6961" t="str">
            <v>16254037 CESS PAYABLE SK01 EG-73</v>
          </cell>
          <cell r="C6961">
            <v>0</v>
          </cell>
          <cell r="D6961">
            <v>0</v>
          </cell>
          <cell r="E6961">
            <v>0</v>
          </cell>
          <cell r="F6961">
            <v>0</v>
          </cell>
          <cell r="G6961">
            <v>0</v>
          </cell>
          <cell r="H6961">
            <v>0</v>
          </cell>
          <cell r="I6961">
            <v>0</v>
          </cell>
          <cell r="J6961">
            <v>0</v>
          </cell>
          <cell r="K6961">
            <v>0</v>
          </cell>
          <cell r="L6961">
            <v>0</v>
          </cell>
          <cell r="M6961">
            <v>0</v>
          </cell>
          <cell r="N6961">
            <v>0</v>
          </cell>
          <cell r="O6961">
            <v>0</v>
          </cell>
          <cell r="P6961">
            <v>0</v>
          </cell>
          <cell r="Q6961">
            <v>0</v>
          </cell>
          <cell r="R6961">
            <v>0</v>
          </cell>
          <cell r="S6961">
            <v>0</v>
          </cell>
          <cell r="T6961">
            <v>0</v>
          </cell>
        </row>
        <row r="6962">
          <cell r="A6962">
            <v>16254039</v>
          </cell>
          <cell r="B6962" t="str">
            <v>16254039 CESS PAYABLE A017 EG-81</v>
          </cell>
          <cell r="C6962">
            <v>0</v>
          </cell>
          <cell r="D6962">
            <v>0</v>
          </cell>
          <cell r="E6962">
            <v>0</v>
          </cell>
          <cell r="F6962">
            <v>0</v>
          </cell>
          <cell r="G6962">
            <v>0</v>
          </cell>
          <cell r="H6962">
            <v>0</v>
          </cell>
          <cell r="I6962">
            <v>0</v>
          </cell>
          <cell r="J6962">
            <v>0</v>
          </cell>
          <cell r="K6962">
            <v>0</v>
          </cell>
          <cell r="L6962">
            <v>0</v>
          </cell>
          <cell r="M6962">
            <v>0</v>
          </cell>
          <cell r="N6962">
            <v>0</v>
          </cell>
          <cell r="O6962">
            <v>0</v>
          </cell>
          <cell r="P6962">
            <v>0</v>
          </cell>
          <cell r="Q6962">
            <v>0</v>
          </cell>
          <cell r="R6962">
            <v>0</v>
          </cell>
          <cell r="S6962">
            <v>0</v>
          </cell>
          <cell r="T6962">
            <v>0</v>
          </cell>
        </row>
        <row r="6963">
          <cell r="A6963">
            <v>16254040</v>
          </cell>
          <cell r="B6963" t="str">
            <v>16254040 CESS PAYABLE F017 EG-82</v>
          </cell>
          <cell r="C6963">
            <v>0</v>
          </cell>
          <cell r="D6963">
            <v>0</v>
          </cell>
          <cell r="E6963">
            <v>0</v>
          </cell>
          <cell r="F6963">
            <v>0</v>
          </cell>
          <cell r="G6963">
            <v>0</v>
          </cell>
          <cell r="H6963">
            <v>0</v>
          </cell>
          <cell r="I6963">
            <v>0</v>
          </cell>
          <cell r="J6963">
            <v>0</v>
          </cell>
          <cell r="K6963">
            <v>0</v>
          </cell>
          <cell r="L6963">
            <v>0</v>
          </cell>
          <cell r="M6963">
            <v>0</v>
          </cell>
          <cell r="N6963">
            <v>0</v>
          </cell>
          <cell r="O6963">
            <v>0</v>
          </cell>
          <cell r="P6963">
            <v>0</v>
          </cell>
          <cell r="Q6963">
            <v>0</v>
          </cell>
          <cell r="R6963">
            <v>0</v>
          </cell>
          <cell r="S6963">
            <v>0</v>
          </cell>
          <cell r="T6963">
            <v>0</v>
          </cell>
        </row>
        <row r="6964">
          <cell r="A6964">
            <v>16254041</v>
          </cell>
          <cell r="B6964" t="str">
            <v>16254041 CESS PAYABLE SV01 EG-83</v>
          </cell>
          <cell r="C6964">
            <v>0</v>
          </cell>
          <cell r="D6964">
            <v>0</v>
          </cell>
          <cell r="E6964">
            <v>0</v>
          </cell>
          <cell r="F6964">
            <v>0</v>
          </cell>
          <cell r="G6964">
            <v>0</v>
          </cell>
          <cell r="H6964">
            <v>0</v>
          </cell>
          <cell r="I6964">
            <v>0</v>
          </cell>
          <cell r="J6964">
            <v>0</v>
          </cell>
          <cell r="K6964">
            <v>0</v>
          </cell>
          <cell r="L6964">
            <v>0</v>
          </cell>
          <cell r="M6964">
            <v>0</v>
          </cell>
          <cell r="N6964">
            <v>0</v>
          </cell>
          <cell r="O6964">
            <v>0</v>
          </cell>
          <cell r="P6964">
            <v>0</v>
          </cell>
          <cell r="Q6964">
            <v>0</v>
          </cell>
          <cell r="R6964">
            <v>0</v>
          </cell>
          <cell r="S6964">
            <v>0</v>
          </cell>
          <cell r="T6964">
            <v>0</v>
          </cell>
        </row>
        <row r="6965">
          <cell r="A6965">
            <v>16254061</v>
          </cell>
          <cell r="B6965" t="str">
            <v>16254061 CESS PAYABLE AMRV EG-22</v>
          </cell>
          <cell r="C6965">
            <v>0</v>
          </cell>
          <cell r="D6965">
            <v>0</v>
          </cell>
          <cell r="E6965">
            <v>0</v>
          </cell>
          <cell r="F6965">
            <v>0</v>
          </cell>
          <cell r="G6965">
            <v>0</v>
          </cell>
          <cell r="H6965">
            <v>0</v>
          </cell>
          <cell r="I6965">
            <v>0</v>
          </cell>
          <cell r="J6965">
            <v>0</v>
          </cell>
          <cell r="K6965">
            <v>0</v>
          </cell>
          <cell r="L6965">
            <v>0</v>
          </cell>
          <cell r="M6965">
            <v>0</v>
          </cell>
          <cell r="N6965">
            <v>0</v>
          </cell>
          <cell r="O6965">
            <v>0</v>
          </cell>
          <cell r="P6965">
            <v>0</v>
          </cell>
          <cell r="Q6965">
            <v>0</v>
          </cell>
          <cell r="R6965">
            <v>0</v>
          </cell>
          <cell r="S6965">
            <v>0</v>
          </cell>
          <cell r="T6965">
            <v>0</v>
          </cell>
        </row>
        <row r="6966">
          <cell r="A6966">
            <v>16254062</v>
          </cell>
          <cell r="B6966" t="str">
            <v>16254062 CESS PAYABLE FMRV EG-'22</v>
          </cell>
          <cell r="C6966">
            <v>0</v>
          </cell>
          <cell r="D6966">
            <v>0</v>
          </cell>
          <cell r="E6966">
            <v>0</v>
          </cell>
          <cell r="F6966">
            <v>0</v>
          </cell>
          <cell r="G6966">
            <v>0</v>
          </cell>
          <cell r="H6966">
            <v>0</v>
          </cell>
          <cell r="I6966">
            <v>0</v>
          </cell>
          <cell r="J6966">
            <v>0</v>
          </cell>
          <cell r="K6966">
            <v>0</v>
          </cell>
          <cell r="L6966">
            <v>0</v>
          </cell>
          <cell r="M6966">
            <v>0</v>
          </cell>
          <cell r="N6966">
            <v>0</v>
          </cell>
          <cell r="O6966">
            <v>0</v>
          </cell>
          <cell r="P6966">
            <v>0</v>
          </cell>
          <cell r="Q6966">
            <v>0</v>
          </cell>
          <cell r="R6966">
            <v>0</v>
          </cell>
          <cell r="S6966">
            <v>0</v>
          </cell>
          <cell r="T6966">
            <v>0</v>
          </cell>
        </row>
        <row r="6967">
          <cell r="A6967">
            <v>16254063</v>
          </cell>
          <cell r="B6967" t="str">
            <v>16254063 CESS PAYABLE MRVA EG-23</v>
          </cell>
          <cell r="C6967">
            <v>0</v>
          </cell>
          <cell r="D6967">
            <v>0</v>
          </cell>
          <cell r="E6967">
            <v>0</v>
          </cell>
          <cell r="F6967">
            <v>0</v>
          </cell>
          <cell r="G6967">
            <v>0</v>
          </cell>
          <cell r="H6967">
            <v>0</v>
          </cell>
          <cell r="I6967">
            <v>0</v>
          </cell>
          <cell r="J6967">
            <v>0</v>
          </cell>
          <cell r="K6967">
            <v>0</v>
          </cell>
          <cell r="L6967">
            <v>0</v>
          </cell>
          <cell r="M6967">
            <v>0</v>
          </cell>
          <cell r="N6967">
            <v>0</v>
          </cell>
          <cell r="O6967">
            <v>0</v>
          </cell>
          <cell r="P6967">
            <v>0</v>
          </cell>
          <cell r="Q6967">
            <v>0</v>
          </cell>
          <cell r="R6967">
            <v>0</v>
          </cell>
          <cell r="S6967">
            <v>0</v>
          </cell>
          <cell r="T6967">
            <v>0</v>
          </cell>
        </row>
        <row r="6968">
          <cell r="A6968">
            <v>16254064</v>
          </cell>
          <cell r="B6968" t="str">
            <v>16254064 CESS PAYABLE MRVF EG-24</v>
          </cell>
          <cell r="C6968">
            <v>0</v>
          </cell>
          <cell r="D6968">
            <v>0</v>
          </cell>
          <cell r="E6968">
            <v>0</v>
          </cell>
          <cell r="F6968">
            <v>0</v>
          </cell>
          <cell r="G6968">
            <v>0</v>
          </cell>
          <cell r="H6968">
            <v>0</v>
          </cell>
          <cell r="I6968">
            <v>0</v>
          </cell>
          <cell r="J6968">
            <v>0</v>
          </cell>
          <cell r="K6968">
            <v>0</v>
          </cell>
          <cell r="L6968">
            <v>0</v>
          </cell>
          <cell r="M6968">
            <v>0</v>
          </cell>
          <cell r="N6968">
            <v>0</v>
          </cell>
          <cell r="O6968">
            <v>0</v>
          </cell>
          <cell r="P6968">
            <v>0</v>
          </cell>
          <cell r="Q6968">
            <v>0</v>
          </cell>
          <cell r="R6968">
            <v>0</v>
          </cell>
          <cell r="S6968">
            <v>0</v>
          </cell>
          <cell r="T6968">
            <v>0</v>
          </cell>
        </row>
        <row r="6969">
          <cell r="A6969">
            <v>16254065</v>
          </cell>
          <cell r="B6969" t="str">
            <v>16254065 CESS PAYABLE MRVH EG-25</v>
          </cell>
          <cell r="C6969">
            <v>0</v>
          </cell>
          <cell r="D6969">
            <v>0</v>
          </cell>
          <cell r="E6969">
            <v>0</v>
          </cell>
          <cell r="F6969">
            <v>0</v>
          </cell>
          <cell r="G6969">
            <v>0</v>
          </cell>
          <cell r="H6969">
            <v>0</v>
          </cell>
          <cell r="I6969">
            <v>0</v>
          </cell>
          <cell r="J6969">
            <v>0</v>
          </cell>
          <cell r="K6969">
            <v>0</v>
          </cell>
          <cell r="L6969">
            <v>0</v>
          </cell>
          <cell r="M6969">
            <v>0</v>
          </cell>
          <cell r="N6969">
            <v>0</v>
          </cell>
          <cell r="O6969">
            <v>0</v>
          </cell>
          <cell r="P6969">
            <v>0</v>
          </cell>
          <cell r="Q6969">
            <v>0</v>
          </cell>
          <cell r="R6969">
            <v>0</v>
          </cell>
          <cell r="S6969">
            <v>0</v>
          </cell>
          <cell r="T6969">
            <v>0</v>
          </cell>
        </row>
        <row r="6970">
          <cell r="A6970">
            <v>16254074</v>
          </cell>
          <cell r="B6970" t="str">
            <v>16254074 CESS PAYABLE AI05 EG-09</v>
          </cell>
          <cell r="C6970">
            <v>0</v>
          </cell>
          <cell r="D6970">
            <v>0</v>
          </cell>
          <cell r="E6970">
            <v>0</v>
          </cell>
          <cell r="F6970">
            <v>0</v>
          </cell>
          <cell r="G6970">
            <v>0</v>
          </cell>
          <cell r="H6970">
            <v>0</v>
          </cell>
          <cell r="I6970">
            <v>0</v>
          </cell>
          <cell r="J6970">
            <v>0</v>
          </cell>
          <cell r="K6970">
            <v>0</v>
          </cell>
          <cell r="L6970">
            <v>0</v>
          </cell>
          <cell r="M6970">
            <v>0</v>
          </cell>
          <cell r="N6970">
            <v>0</v>
          </cell>
          <cell r="O6970">
            <v>0</v>
          </cell>
          <cell r="P6970">
            <v>0</v>
          </cell>
          <cell r="Q6970">
            <v>0</v>
          </cell>
          <cell r="R6970">
            <v>0</v>
          </cell>
          <cell r="S6970">
            <v>0</v>
          </cell>
          <cell r="T6970">
            <v>0</v>
          </cell>
        </row>
        <row r="6971">
          <cell r="A6971">
            <v>16254075</v>
          </cell>
          <cell r="B6971" t="str">
            <v>16254075 CESS PAYABLE AR03 EG-06</v>
          </cell>
          <cell r="C6971">
            <v>0</v>
          </cell>
          <cell r="D6971">
            <v>0</v>
          </cell>
          <cell r="E6971">
            <v>0</v>
          </cell>
          <cell r="F6971">
            <v>0</v>
          </cell>
          <cell r="G6971">
            <v>0</v>
          </cell>
          <cell r="H6971">
            <v>0</v>
          </cell>
          <cell r="I6971">
            <v>0</v>
          </cell>
          <cell r="J6971">
            <v>0</v>
          </cell>
          <cell r="K6971">
            <v>0</v>
          </cell>
          <cell r="L6971">
            <v>0</v>
          </cell>
          <cell r="M6971">
            <v>0</v>
          </cell>
          <cell r="N6971">
            <v>0</v>
          </cell>
          <cell r="O6971">
            <v>0</v>
          </cell>
          <cell r="P6971">
            <v>0</v>
          </cell>
          <cell r="Q6971">
            <v>0</v>
          </cell>
          <cell r="R6971">
            <v>0</v>
          </cell>
          <cell r="S6971">
            <v>0</v>
          </cell>
          <cell r="T6971">
            <v>0</v>
          </cell>
        </row>
        <row r="6972">
          <cell r="A6972">
            <v>16254083</v>
          </cell>
          <cell r="B6972" t="str">
            <v>16254083 CESS PAYABLE F025 EG-C1</v>
          </cell>
          <cell r="C6972">
            <v>0</v>
          </cell>
          <cell r="D6972">
            <v>0</v>
          </cell>
          <cell r="E6972">
            <v>0</v>
          </cell>
          <cell r="F6972">
            <v>0</v>
          </cell>
          <cell r="G6972">
            <v>0</v>
          </cell>
          <cell r="H6972">
            <v>0</v>
          </cell>
          <cell r="I6972">
            <v>0</v>
          </cell>
          <cell r="J6972">
            <v>0</v>
          </cell>
          <cell r="K6972">
            <v>0</v>
          </cell>
          <cell r="L6972">
            <v>0</v>
          </cell>
          <cell r="M6972">
            <v>0</v>
          </cell>
          <cell r="N6972">
            <v>0</v>
          </cell>
          <cell r="O6972">
            <v>0</v>
          </cell>
          <cell r="P6972">
            <v>0</v>
          </cell>
          <cell r="Q6972">
            <v>0</v>
          </cell>
          <cell r="R6972">
            <v>0</v>
          </cell>
          <cell r="S6972">
            <v>0</v>
          </cell>
          <cell r="T6972">
            <v>0</v>
          </cell>
        </row>
        <row r="6973">
          <cell r="A6973">
            <v>16254084</v>
          </cell>
          <cell r="B6973" t="str">
            <v>16254084 CESS PAYABLE F026 EG-C2</v>
          </cell>
          <cell r="C6973">
            <v>0</v>
          </cell>
          <cell r="D6973">
            <v>0</v>
          </cell>
          <cell r="E6973">
            <v>0</v>
          </cell>
          <cell r="F6973">
            <v>0</v>
          </cell>
          <cell r="G6973">
            <v>0</v>
          </cell>
          <cell r="H6973">
            <v>0</v>
          </cell>
          <cell r="I6973">
            <v>0</v>
          </cell>
          <cell r="J6973">
            <v>0</v>
          </cell>
          <cell r="K6973">
            <v>0</v>
          </cell>
          <cell r="L6973">
            <v>0</v>
          </cell>
          <cell r="M6973">
            <v>0</v>
          </cell>
          <cell r="N6973">
            <v>0</v>
          </cell>
          <cell r="O6973">
            <v>0</v>
          </cell>
          <cell r="P6973">
            <v>0</v>
          </cell>
          <cell r="Q6973">
            <v>0</v>
          </cell>
          <cell r="R6973">
            <v>0</v>
          </cell>
          <cell r="S6973">
            <v>0</v>
          </cell>
          <cell r="T6973">
            <v>0</v>
          </cell>
        </row>
        <row r="6974">
          <cell r="A6974">
            <v>16254085</v>
          </cell>
          <cell r="B6974" t="str">
            <v>16254085 CESS PAYABLE N001 EG-46</v>
          </cell>
          <cell r="C6974">
            <v>0</v>
          </cell>
          <cell r="D6974">
            <v>0</v>
          </cell>
          <cell r="E6974">
            <v>0</v>
          </cell>
          <cell r="F6974">
            <v>0</v>
          </cell>
          <cell r="G6974">
            <v>0</v>
          </cell>
          <cell r="H6974">
            <v>0</v>
          </cell>
          <cell r="I6974">
            <v>0</v>
          </cell>
          <cell r="J6974">
            <v>0</v>
          </cell>
          <cell r="K6974">
            <v>0</v>
          </cell>
          <cell r="L6974">
            <v>0</v>
          </cell>
          <cell r="M6974">
            <v>0</v>
          </cell>
          <cell r="N6974">
            <v>0</v>
          </cell>
          <cell r="O6974">
            <v>0</v>
          </cell>
          <cell r="P6974">
            <v>0</v>
          </cell>
          <cell r="Q6974">
            <v>0</v>
          </cell>
          <cell r="R6974">
            <v>0</v>
          </cell>
          <cell r="S6974">
            <v>0</v>
          </cell>
          <cell r="T6974">
            <v>0</v>
          </cell>
        </row>
        <row r="6975">
          <cell r="A6975">
            <v>16254086</v>
          </cell>
          <cell r="B6975" t="str">
            <v>16254086 CESS PAYABLE F024 EG-V1</v>
          </cell>
          <cell r="C6975">
            <v>0</v>
          </cell>
          <cell r="D6975">
            <v>0</v>
          </cell>
          <cell r="E6975">
            <v>0</v>
          </cell>
          <cell r="F6975">
            <v>0</v>
          </cell>
          <cell r="G6975">
            <v>0</v>
          </cell>
          <cell r="H6975">
            <v>0</v>
          </cell>
          <cell r="I6975">
            <v>0</v>
          </cell>
          <cell r="J6975">
            <v>0</v>
          </cell>
          <cell r="K6975">
            <v>0</v>
          </cell>
          <cell r="L6975">
            <v>0</v>
          </cell>
          <cell r="M6975">
            <v>0</v>
          </cell>
          <cell r="N6975">
            <v>0</v>
          </cell>
          <cell r="O6975">
            <v>0</v>
          </cell>
          <cell r="P6975">
            <v>0</v>
          </cell>
          <cell r="Q6975">
            <v>0</v>
          </cell>
          <cell r="R6975">
            <v>0</v>
          </cell>
          <cell r="S6975">
            <v>0</v>
          </cell>
          <cell r="T6975">
            <v>0</v>
          </cell>
        </row>
        <row r="6976">
          <cell r="A6976">
            <v>16254088</v>
          </cell>
          <cell r="B6976" t="str">
            <v>16254088 CESS PAYABLE A027 EG-86</v>
          </cell>
          <cell r="C6976">
            <v>0</v>
          </cell>
          <cell r="D6976">
            <v>0</v>
          </cell>
          <cell r="E6976">
            <v>0</v>
          </cell>
          <cell r="F6976">
            <v>0</v>
          </cell>
          <cell r="G6976">
            <v>0</v>
          </cell>
          <cell r="H6976">
            <v>0</v>
          </cell>
          <cell r="I6976">
            <v>0</v>
          </cell>
          <cell r="J6976">
            <v>0</v>
          </cell>
          <cell r="K6976">
            <v>0</v>
          </cell>
          <cell r="L6976">
            <v>0</v>
          </cell>
          <cell r="M6976">
            <v>0</v>
          </cell>
          <cell r="N6976">
            <v>0</v>
          </cell>
          <cell r="O6976">
            <v>0</v>
          </cell>
          <cell r="P6976">
            <v>0</v>
          </cell>
          <cell r="Q6976">
            <v>0</v>
          </cell>
          <cell r="R6976">
            <v>0</v>
          </cell>
          <cell r="S6976">
            <v>0</v>
          </cell>
          <cell r="T6976">
            <v>0</v>
          </cell>
        </row>
        <row r="6977">
          <cell r="A6977">
            <v>16254089</v>
          </cell>
          <cell r="B6977" t="str">
            <v>16254089 CESS PAYABLE F023 EG-Z1</v>
          </cell>
          <cell r="C6977">
            <v>0</v>
          </cell>
          <cell r="D6977">
            <v>0</v>
          </cell>
          <cell r="E6977">
            <v>0</v>
          </cell>
          <cell r="F6977">
            <v>0</v>
          </cell>
          <cell r="G6977">
            <v>0</v>
          </cell>
          <cell r="H6977">
            <v>0</v>
          </cell>
          <cell r="I6977">
            <v>0</v>
          </cell>
          <cell r="J6977">
            <v>0</v>
          </cell>
          <cell r="K6977">
            <v>0</v>
          </cell>
          <cell r="L6977">
            <v>0</v>
          </cell>
          <cell r="M6977">
            <v>0</v>
          </cell>
          <cell r="N6977">
            <v>0</v>
          </cell>
          <cell r="O6977">
            <v>0</v>
          </cell>
          <cell r="P6977">
            <v>0</v>
          </cell>
          <cell r="Q6977">
            <v>0</v>
          </cell>
          <cell r="R6977">
            <v>0</v>
          </cell>
          <cell r="S6977">
            <v>0</v>
          </cell>
          <cell r="T6977">
            <v>0</v>
          </cell>
        </row>
        <row r="6978">
          <cell r="A6978">
            <v>16254090</v>
          </cell>
          <cell r="B6978" t="str">
            <v>16254090 CESS PAYABLE F027 EG-87</v>
          </cell>
          <cell r="C6978">
            <v>0</v>
          </cell>
          <cell r="D6978">
            <v>0</v>
          </cell>
          <cell r="E6978">
            <v>0</v>
          </cell>
          <cell r="F6978">
            <v>0</v>
          </cell>
          <cell r="G6978">
            <v>0</v>
          </cell>
          <cell r="H6978">
            <v>0</v>
          </cell>
          <cell r="I6978">
            <v>0</v>
          </cell>
          <cell r="J6978">
            <v>0</v>
          </cell>
          <cell r="K6978">
            <v>0</v>
          </cell>
          <cell r="L6978">
            <v>0</v>
          </cell>
          <cell r="M6978">
            <v>0</v>
          </cell>
          <cell r="N6978">
            <v>0</v>
          </cell>
          <cell r="O6978">
            <v>0</v>
          </cell>
          <cell r="P6978">
            <v>0</v>
          </cell>
          <cell r="Q6978">
            <v>0</v>
          </cell>
          <cell r="R6978">
            <v>0</v>
          </cell>
          <cell r="S6978">
            <v>0</v>
          </cell>
          <cell r="T6978">
            <v>0</v>
          </cell>
        </row>
        <row r="6979">
          <cell r="A6979">
            <v>16254091</v>
          </cell>
          <cell r="B6979" t="str">
            <v>16254091 CESS PAYABLE A028 EG-68</v>
          </cell>
          <cell r="C6979">
            <v>0</v>
          </cell>
          <cell r="D6979">
            <v>0</v>
          </cell>
          <cell r="E6979">
            <v>0</v>
          </cell>
          <cell r="F6979">
            <v>0</v>
          </cell>
          <cell r="G6979">
            <v>0</v>
          </cell>
          <cell r="H6979">
            <v>0</v>
          </cell>
          <cell r="I6979">
            <v>0</v>
          </cell>
          <cell r="J6979">
            <v>0</v>
          </cell>
          <cell r="K6979">
            <v>0</v>
          </cell>
          <cell r="L6979">
            <v>0</v>
          </cell>
          <cell r="M6979">
            <v>0</v>
          </cell>
          <cell r="N6979">
            <v>0</v>
          </cell>
          <cell r="O6979">
            <v>0</v>
          </cell>
          <cell r="P6979">
            <v>0</v>
          </cell>
          <cell r="Q6979">
            <v>0</v>
          </cell>
          <cell r="R6979">
            <v>0</v>
          </cell>
          <cell r="S6979">
            <v>0</v>
          </cell>
          <cell r="T6979">
            <v>0</v>
          </cell>
        </row>
        <row r="6980">
          <cell r="A6980">
            <v>16254097</v>
          </cell>
          <cell r="B6980" t="str">
            <v>16254097 CESS PAYABLE A031 EG-75</v>
          </cell>
          <cell r="C6980">
            <v>0</v>
          </cell>
          <cell r="D6980">
            <v>0</v>
          </cell>
          <cell r="E6980">
            <v>0</v>
          </cell>
          <cell r="F6980">
            <v>0</v>
          </cell>
          <cell r="G6980">
            <v>0</v>
          </cell>
          <cell r="H6980">
            <v>0</v>
          </cell>
          <cell r="I6980">
            <v>0</v>
          </cell>
          <cell r="J6980">
            <v>0</v>
          </cell>
          <cell r="K6980">
            <v>0</v>
          </cell>
          <cell r="L6980">
            <v>0</v>
          </cell>
          <cell r="M6980">
            <v>0</v>
          </cell>
          <cell r="N6980">
            <v>0</v>
          </cell>
          <cell r="O6980">
            <v>0</v>
          </cell>
          <cell r="P6980">
            <v>0</v>
          </cell>
          <cell r="Q6980">
            <v>0</v>
          </cell>
          <cell r="R6980">
            <v>0</v>
          </cell>
          <cell r="S6980">
            <v>0</v>
          </cell>
          <cell r="T6980">
            <v>0</v>
          </cell>
        </row>
        <row r="6981">
          <cell r="A6981">
            <v>16254098</v>
          </cell>
          <cell r="B6981" t="str">
            <v>16254098 CESS PAYABLE F031 EG-76</v>
          </cell>
          <cell r="C6981">
            <v>0</v>
          </cell>
          <cell r="D6981">
            <v>0</v>
          </cell>
          <cell r="E6981">
            <v>0</v>
          </cell>
          <cell r="F6981">
            <v>0</v>
          </cell>
          <cell r="G6981">
            <v>0</v>
          </cell>
          <cell r="H6981">
            <v>0</v>
          </cell>
          <cell r="I6981">
            <v>0</v>
          </cell>
          <cell r="J6981">
            <v>0</v>
          </cell>
          <cell r="K6981">
            <v>0</v>
          </cell>
          <cell r="L6981">
            <v>0</v>
          </cell>
          <cell r="M6981">
            <v>0</v>
          </cell>
          <cell r="N6981">
            <v>0</v>
          </cell>
          <cell r="O6981">
            <v>0</v>
          </cell>
          <cell r="P6981">
            <v>0</v>
          </cell>
          <cell r="Q6981">
            <v>0</v>
          </cell>
          <cell r="R6981">
            <v>0</v>
          </cell>
          <cell r="S6981">
            <v>0</v>
          </cell>
          <cell r="T6981">
            <v>0</v>
          </cell>
        </row>
        <row r="6982">
          <cell r="A6982">
            <v>16254099</v>
          </cell>
          <cell r="B6982" t="str">
            <v>16254099 CESS PAYABLE SB01 EG-77</v>
          </cell>
          <cell r="C6982">
            <v>0</v>
          </cell>
          <cell r="D6982">
            <v>0</v>
          </cell>
          <cell r="E6982">
            <v>0</v>
          </cell>
          <cell r="F6982">
            <v>0</v>
          </cell>
          <cell r="G6982">
            <v>0</v>
          </cell>
          <cell r="H6982">
            <v>0</v>
          </cell>
          <cell r="I6982">
            <v>0</v>
          </cell>
          <cell r="J6982">
            <v>0</v>
          </cell>
          <cell r="K6982">
            <v>0</v>
          </cell>
          <cell r="L6982">
            <v>0</v>
          </cell>
          <cell r="M6982">
            <v>0</v>
          </cell>
          <cell r="N6982">
            <v>0</v>
          </cell>
          <cell r="O6982">
            <v>0</v>
          </cell>
          <cell r="P6982">
            <v>0</v>
          </cell>
          <cell r="Q6982">
            <v>0</v>
          </cell>
          <cell r="R6982">
            <v>0</v>
          </cell>
          <cell r="S6982">
            <v>0</v>
          </cell>
          <cell r="T6982">
            <v>0</v>
          </cell>
        </row>
        <row r="6983">
          <cell r="A6983">
            <v>16254103</v>
          </cell>
          <cell r="B6983" t="str">
            <v>16254103 CESS PAYABLE FPWS EG-59</v>
          </cell>
          <cell r="C6983">
            <v>0</v>
          </cell>
          <cell r="D6983">
            <v>0</v>
          </cell>
          <cell r="E6983">
            <v>0</v>
          </cell>
          <cell r="F6983">
            <v>0</v>
          </cell>
          <cell r="G6983">
            <v>0</v>
          </cell>
          <cell r="H6983">
            <v>0</v>
          </cell>
          <cell r="I6983">
            <v>0</v>
          </cell>
          <cell r="J6983">
            <v>0</v>
          </cell>
          <cell r="K6983">
            <v>0</v>
          </cell>
          <cell r="L6983">
            <v>0</v>
          </cell>
          <cell r="M6983">
            <v>0</v>
          </cell>
          <cell r="N6983">
            <v>0</v>
          </cell>
          <cell r="O6983">
            <v>0</v>
          </cell>
          <cell r="P6983">
            <v>0</v>
          </cell>
          <cell r="Q6983">
            <v>0</v>
          </cell>
          <cell r="R6983">
            <v>0</v>
          </cell>
          <cell r="S6983">
            <v>0</v>
          </cell>
          <cell r="T6983">
            <v>0</v>
          </cell>
        </row>
        <row r="6984">
          <cell r="A6984">
            <v>16254105</v>
          </cell>
          <cell r="B6984" t="str">
            <v>16254105 CESS PAYABLE ASCB EG-78</v>
          </cell>
          <cell r="C6984">
            <v>0</v>
          </cell>
          <cell r="D6984">
            <v>0</v>
          </cell>
          <cell r="E6984">
            <v>0</v>
          </cell>
          <cell r="F6984">
            <v>0</v>
          </cell>
          <cell r="G6984">
            <v>0</v>
          </cell>
          <cell r="H6984">
            <v>0</v>
          </cell>
          <cell r="I6984">
            <v>0</v>
          </cell>
          <cell r="J6984">
            <v>0</v>
          </cell>
          <cell r="K6984">
            <v>0</v>
          </cell>
          <cell r="L6984">
            <v>0</v>
          </cell>
          <cell r="M6984">
            <v>0</v>
          </cell>
          <cell r="N6984">
            <v>0</v>
          </cell>
          <cell r="O6984">
            <v>0</v>
          </cell>
          <cell r="P6984">
            <v>0</v>
          </cell>
          <cell r="Q6984">
            <v>0</v>
          </cell>
          <cell r="R6984">
            <v>0</v>
          </cell>
          <cell r="S6984">
            <v>0</v>
          </cell>
          <cell r="T6984">
            <v>0</v>
          </cell>
        </row>
        <row r="6985">
          <cell r="A6985">
            <v>16254108</v>
          </cell>
          <cell r="B6985" t="str">
            <v>16254108 CESS PAYABLE SS01 EG-74</v>
          </cell>
          <cell r="C6985">
            <v>0</v>
          </cell>
          <cell r="D6985">
            <v>0</v>
          </cell>
          <cell r="E6985">
            <v>0</v>
          </cell>
          <cell r="F6985">
            <v>0</v>
          </cell>
          <cell r="G6985">
            <v>0</v>
          </cell>
          <cell r="H6985">
            <v>0</v>
          </cell>
          <cell r="I6985">
            <v>0</v>
          </cell>
          <cell r="J6985">
            <v>0</v>
          </cell>
          <cell r="K6985">
            <v>0</v>
          </cell>
          <cell r="L6985">
            <v>0</v>
          </cell>
          <cell r="M6985">
            <v>0</v>
          </cell>
          <cell r="N6985">
            <v>0</v>
          </cell>
          <cell r="O6985">
            <v>0</v>
          </cell>
          <cell r="P6985">
            <v>0</v>
          </cell>
          <cell r="Q6985">
            <v>0</v>
          </cell>
          <cell r="R6985">
            <v>0</v>
          </cell>
          <cell r="S6985">
            <v>0</v>
          </cell>
          <cell r="T6985">
            <v>0</v>
          </cell>
        </row>
        <row r="6986">
          <cell r="A6986">
            <v>16254110</v>
          </cell>
          <cell r="B6986" t="str">
            <v>16254110 CESS PAYABLE SJ01 EG-91</v>
          </cell>
          <cell r="C6986">
            <v>0</v>
          </cell>
          <cell r="D6986">
            <v>0</v>
          </cell>
          <cell r="E6986">
            <v>0</v>
          </cell>
          <cell r="F6986">
            <v>0</v>
          </cell>
          <cell r="G6986">
            <v>0</v>
          </cell>
          <cell r="H6986">
            <v>0</v>
          </cell>
          <cell r="I6986">
            <v>0</v>
          </cell>
          <cell r="J6986">
            <v>0</v>
          </cell>
          <cell r="K6986">
            <v>0</v>
          </cell>
          <cell r="L6986">
            <v>0</v>
          </cell>
          <cell r="M6986">
            <v>0</v>
          </cell>
          <cell r="N6986">
            <v>0</v>
          </cell>
          <cell r="O6986">
            <v>0</v>
          </cell>
          <cell r="P6986">
            <v>0</v>
          </cell>
          <cell r="Q6986">
            <v>0</v>
          </cell>
          <cell r="R6986">
            <v>0</v>
          </cell>
          <cell r="S6986">
            <v>0</v>
          </cell>
          <cell r="T6986">
            <v>0</v>
          </cell>
        </row>
        <row r="6987">
          <cell r="A6987">
            <v>16254111</v>
          </cell>
          <cell r="B6987" t="str">
            <v>16254111 CESS PAYABLE MT05 EG-B1</v>
          </cell>
          <cell r="C6987">
            <v>153669</v>
          </cell>
          <cell r="D6987">
            <v>0</v>
          </cell>
          <cell r="E6987">
            <v>0</v>
          </cell>
          <cell r="F6987">
            <v>0</v>
          </cell>
          <cell r="G6987">
            <v>0</v>
          </cell>
          <cell r="H6987">
            <v>0</v>
          </cell>
          <cell r="I6987">
            <v>0</v>
          </cell>
          <cell r="J6987">
            <v>0</v>
          </cell>
          <cell r="K6987">
            <v>0</v>
          </cell>
          <cell r="L6987">
            <v>0</v>
          </cell>
          <cell r="M6987">
            <v>0</v>
          </cell>
          <cell r="N6987">
            <v>0</v>
          </cell>
          <cell r="O6987">
            <v>0</v>
          </cell>
          <cell r="P6987">
            <v>0</v>
          </cell>
          <cell r="Q6987">
            <v>0</v>
          </cell>
          <cell r="R6987">
            <v>0</v>
          </cell>
          <cell r="S6987">
            <v>0</v>
          </cell>
          <cell r="T6987">
            <v>153669</v>
          </cell>
        </row>
        <row r="6988">
          <cell r="A6988">
            <v>16254112</v>
          </cell>
          <cell r="B6988" t="str">
            <v>16254112 CESS PAYABLE MT07 EG-B2</v>
          </cell>
          <cell r="C6988">
            <v>0</v>
          </cell>
          <cell r="D6988">
            <v>0</v>
          </cell>
          <cell r="E6988">
            <v>0</v>
          </cell>
          <cell r="F6988">
            <v>0</v>
          </cell>
          <cell r="G6988">
            <v>0</v>
          </cell>
          <cell r="H6988">
            <v>0</v>
          </cell>
          <cell r="I6988">
            <v>0</v>
          </cell>
          <cell r="J6988">
            <v>0</v>
          </cell>
          <cell r="K6988">
            <v>0</v>
          </cell>
          <cell r="L6988">
            <v>0</v>
          </cell>
          <cell r="M6988">
            <v>0</v>
          </cell>
          <cell r="N6988">
            <v>0</v>
          </cell>
          <cell r="O6988">
            <v>0</v>
          </cell>
          <cell r="P6988">
            <v>0</v>
          </cell>
          <cell r="Q6988">
            <v>0</v>
          </cell>
          <cell r="R6988">
            <v>0</v>
          </cell>
          <cell r="S6988">
            <v>0</v>
          </cell>
          <cell r="T6988">
            <v>0</v>
          </cell>
        </row>
        <row r="6989">
          <cell r="A6989">
            <v>16254113</v>
          </cell>
          <cell r="B6989" t="str">
            <v>16254113 CESS PAYABLE MT11  EG-B3</v>
          </cell>
          <cell r="C6989">
            <v>0</v>
          </cell>
          <cell r="D6989">
            <v>0</v>
          </cell>
          <cell r="E6989">
            <v>0</v>
          </cell>
          <cell r="F6989">
            <v>0</v>
          </cell>
          <cell r="G6989">
            <v>0</v>
          </cell>
          <cell r="H6989">
            <v>0</v>
          </cell>
          <cell r="I6989">
            <v>0</v>
          </cell>
          <cell r="J6989">
            <v>0</v>
          </cell>
          <cell r="K6989">
            <v>0</v>
          </cell>
          <cell r="L6989">
            <v>0</v>
          </cell>
          <cell r="M6989">
            <v>0</v>
          </cell>
          <cell r="N6989">
            <v>0</v>
          </cell>
          <cell r="O6989">
            <v>0</v>
          </cell>
          <cell r="P6989">
            <v>0</v>
          </cell>
          <cell r="Q6989">
            <v>0</v>
          </cell>
          <cell r="R6989">
            <v>0</v>
          </cell>
          <cell r="S6989">
            <v>0</v>
          </cell>
          <cell r="T6989">
            <v>0</v>
          </cell>
        </row>
        <row r="6990">
          <cell r="A6990">
            <v>16254116</v>
          </cell>
          <cell r="B6990" t="str">
            <v>16254116 CESS PAYABLE F033 EG-NP</v>
          </cell>
          <cell r="C6990">
            <v>0</v>
          </cell>
          <cell r="D6990">
            <v>0</v>
          </cell>
          <cell r="E6990">
            <v>0</v>
          </cell>
          <cell r="F6990">
            <v>0</v>
          </cell>
          <cell r="G6990">
            <v>0</v>
          </cell>
          <cell r="H6990">
            <v>0</v>
          </cell>
          <cell r="I6990">
            <v>0</v>
          </cell>
          <cell r="J6990">
            <v>0</v>
          </cell>
          <cell r="K6990">
            <v>0</v>
          </cell>
          <cell r="L6990">
            <v>0</v>
          </cell>
          <cell r="M6990">
            <v>0</v>
          </cell>
          <cell r="N6990">
            <v>0</v>
          </cell>
          <cell r="O6990">
            <v>0</v>
          </cell>
          <cell r="P6990">
            <v>0</v>
          </cell>
          <cell r="Q6990">
            <v>0</v>
          </cell>
          <cell r="R6990">
            <v>0</v>
          </cell>
          <cell r="S6990">
            <v>0</v>
          </cell>
          <cell r="T6990">
            <v>0</v>
          </cell>
        </row>
        <row r="6991">
          <cell r="A6991">
            <v>16254117</v>
          </cell>
          <cell r="B6991" t="str">
            <v>16254117 CESS PAYABLE F8FP EG-FP</v>
          </cell>
          <cell r="C6991">
            <v>0</v>
          </cell>
          <cell r="D6991">
            <v>0</v>
          </cell>
          <cell r="E6991">
            <v>0</v>
          </cell>
          <cell r="F6991">
            <v>0</v>
          </cell>
          <cell r="G6991">
            <v>0</v>
          </cell>
          <cell r="H6991">
            <v>0</v>
          </cell>
          <cell r="I6991">
            <v>0</v>
          </cell>
          <cell r="J6991">
            <v>0</v>
          </cell>
          <cell r="K6991">
            <v>0</v>
          </cell>
          <cell r="L6991">
            <v>0</v>
          </cell>
          <cell r="M6991">
            <v>0</v>
          </cell>
          <cell r="N6991">
            <v>0</v>
          </cell>
          <cell r="O6991">
            <v>0</v>
          </cell>
          <cell r="P6991">
            <v>0</v>
          </cell>
          <cell r="Q6991">
            <v>0</v>
          </cell>
          <cell r="R6991">
            <v>0</v>
          </cell>
          <cell r="S6991">
            <v>0</v>
          </cell>
          <cell r="T6991">
            <v>0</v>
          </cell>
        </row>
        <row r="6992">
          <cell r="A6992">
            <v>16254119</v>
          </cell>
          <cell r="B6992" t="str">
            <v>16254119 CESS PAYABLE F035 EG-F4</v>
          </cell>
          <cell r="C6992">
            <v>0</v>
          </cell>
          <cell r="D6992">
            <v>0</v>
          </cell>
          <cell r="E6992">
            <v>0</v>
          </cell>
          <cell r="F6992">
            <v>0</v>
          </cell>
          <cell r="G6992">
            <v>0</v>
          </cell>
          <cell r="H6992">
            <v>0</v>
          </cell>
          <cell r="I6992">
            <v>0</v>
          </cell>
          <cell r="J6992">
            <v>0</v>
          </cell>
          <cell r="K6992">
            <v>0</v>
          </cell>
          <cell r="L6992">
            <v>0</v>
          </cell>
          <cell r="M6992">
            <v>0</v>
          </cell>
          <cell r="N6992">
            <v>0</v>
          </cell>
          <cell r="O6992">
            <v>0</v>
          </cell>
          <cell r="P6992">
            <v>0</v>
          </cell>
          <cell r="Q6992">
            <v>0</v>
          </cell>
          <cell r="R6992">
            <v>0</v>
          </cell>
          <cell r="S6992">
            <v>0</v>
          </cell>
          <cell r="T6992">
            <v>0</v>
          </cell>
        </row>
        <row r="6993">
          <cell r="A6993">
            <v>16254121</v>
          </cell>
          <cell r="B6993" t="str">
            <v>16254121 CESS PAYABLE A040 EG-A5</v>
          </cell>
          <cell r="C6993">
            <v>0</v>
          </cell>
          <cell r="D6993">
            <v>0</v>
          </cell>
          <cell r="E6993">
            <v>0</v>
          </cell>
          <cell r="F6993">
            <v>0</v>
          </cell>
          <cell r="G6993">
            <v>0</v>
          </cell>
          <cell r="H6993">
            <v>0</v>
          </cell>
          <cell r="I6993">
            <v>0</v>
          </cell>
          <cell r="J6993">
            <v>0</v>
          </cell>
          <cell r="K6993">
            <v>0</v>
          </cell>
          <cell r="L6993">
            <v>0</v>
          </cell>
          <cell r="M6993">
            <v>0</v>
          </cell>
          <cell r="N6993">
            <v>0</v>
          </cell>
          <cell r="O6993">
            <v>0</v>
          </cell>
          <cell r="P6993">
            <v>0</v>
          </cell>
          <cell r="Q6993">
            <v>0</v>
          </cell>
          <cell r="R6993">
            <v>0</v>
          </cell>
          <cell r="S6993">
            <v>0</v>
          </cell>
          <cell r="T6993">
            <v>0</v>
          </cell>
        </row>
        <row r="6994">
          <cell r="A6994">
            <v>16254122</v>
          </cell>
          <cell r="B6994" t="str">
            <v>16254122 CESS PAYABLE F040 EG-A6</v>
          </cell>
          <cell r="C6994">
            <v>0</v>
          </cell>
          <cell r="D6994">
            <v>0</v>
          </cell>
          <cell r="E6994">
            <v>0</v>
          </cell>
          <cell r="F6994">
            <v>0</v>
          </cell>
          <cell r="G6994">
            <v>0</v>
          </cell>
          <cell r="H6994">
            <v>0</v>
          </cell>
          <cell r="I6994">
            <v>0</v>
          </cell>
          <cell r="J6994">
            <v>0</v>
          </cell>
          <cell r="K6994">
            <v>0</v>
          </cell>
          <cell r="L6994">
            <v>0</v>
          </cell>
          <cell r="M6994">
            <v>0</v>
          </cell>
          <cell r="N6994">
            <v>0</v>
          </cell>
          <cell r="O6994">
            <v>0</v>
          </cell>
          <cell r="P6994">
            <v>0</v>
          </cell>
          <cell r="Q6994">
            <v>0</v>
          </cell>
          <cell r="R6994">
            <v>0</v>
          </cell>
          <cell r="S6994">
            <v>0</v>
          </cell>
          <cell r="T6994">
            <v>0</v>
          </cell>
        </row>
        <row r="6995">
          <cell r="A6995">
            <v>16254123</v>
          </cell>
          <cell r="B6995" t="str">
            <v>16254123 CESS PAYABLE SC01 EG-A7</v>
          </cell>
          <cell r="C6995">
            <v>0</v>
          </cell>
          <cell r="D6995">
            <v>0</v>
          </cell>
          <cell r="E6995">
            <v>0</v>
          </cell>
          <cell r="F6995">
            <v>0</v>
          </cell>
          <cell r="G6995">
            <v>0</v>
          </cell>
          <cell r="H6995">
            <v>0</v>
          </cell>
          <cell r="I6995">
            <v>0</v>
          </cell>
          <cell r="J6995">
            <v>0</v>
          </cell>
          <cell r="K6995">
            <v>0</v>
          </cell>
          <cell r="L6995">
            <v>0</v>
          </cell>
          <cell r="M6995">
            <v>0</v>
          </cell>
          <cell r="N6995">
            <v>0</v>
          </cell>
          <cell r="O6995">
            <v>0</v>
          </cell>
          <cell r="P6995">
            <v>0</v>
          </cell>
          <cell r="Q6995">
            <v>0</v>
          </cell>
          <cell r="R6995">
            <v>0</v>
          </cell>
          <cell r="S6995">
            <v>0</v>
          </cell>
          <cell r="T6995">
            <v>0</v>
          </cell>
        </row>
        <row r="6996">
          <cell r="A6996">
            <v>16254124</v>
          </cell>
          <cell r="B6996" t="str">
            <v>16254124 CESS PAYABLE A041 EG-A8</v>
          </cell>
          <cell r="C6996">
            <v>0</v>
          </cell>
          <cell r="D6996">
            <v>0</v>
          </cell>
          <cell r="E6996">
            <v>0</v>
          </cell>
          <cell r="F6996">
            <v>0</v>
          </cell>
          <cell r="G6996">
            <v>0</v>
          </cell>
          <cell r="H6996">
            <v>0</v>
          </cell>
          <cell r="I6996">
            <v>0</v>
          </cell>
          <cell r="J6996">
            <v>0</v>
          </cell>
          <cell r="K6996">
            <v>0</v>
          </cell>
          <cell r="L6996">
            <v>0</v>
          </cell>
          <cell r="M6996">
            <v>0</v>
          </cell>
          <cell r="N6996">
            <v>0</v>
          </cell>
          <cell r="O6996">
            <v>0</v>
          </cell>
          <cell r="P6996">
            <v>0</v>
          </cell>
          <cell r="Q6996">
            <v>0</v>
          </cell>
          <cell r="R6996">
            <v>0</v>
          </cell>
          <cell r="S6996">
            <v>0</v>
          </cell>
          <cell r="T6996">
            <v>0</v>
          </cell>
        </row>
        <row r="6997">
          <cell r="A6997">
            <v>16254125</v>
          </cell>
          <cell r="B6997" t="str">
            <v>16254125 CESS PAYABLE F041 EG-A9</v>
          </cell>
          <cell r="C6997">
            <v>0</v>
          </cell>
          <cell r="D6997">
            <v>0</v>
          </cell>
          <cell r="E6997">
            <v>0</v>
          </cell>
          <cell r="F6997">
            <v>0</v>
          </cell>
          <cell r="G6997">
            <v>0</v>
          </cell>
          <cell r="H6997">
            <v>0</v>
          </cell>
          <cell r="I6997">
            <v>0</v>
          </cell>
          <cell r="J6997">
            <v>0</v>
          </cell>
          <cell r="K6997">
            <v>0</v>
          </cell>
          <cell r="L6997">
            <v>0</v>
          </cell>
          <cell r="M6997">
            <v>0</v>
          </cell>
          <cell r="N6997">
            <v>0</v>
          </cell>
          <cell r="O6997">
            <v>0</v>
          </cell>
          <cell r="P6997">
            <v>0</v>
          </cell>
          <cell r="Q6997">
            <v>0</v>
          </cell>
          <cell r="R6997">
            <v>0</v>
          </cell>
          <cell r="S6997">
            <v>0</v>
          </cell>
          <cell r="T6997">
            <v>0</v>
          </cell>
        </row>
        <row r="6998">
          <cell r="A6998">
            <v>16255001</v>
          </cell>
          <cell r="B6998" t="str">
            <v>16255001 ED CESS PAYABLE F002 EG-02</v>
          </cell>
          <cell r="C6998">
            <v>0</v>
          </cell>
          <cell r="D6998">
            <v>0</v>
          </cell>
          <cell r="E6998">
            <v>0</v>
          </cell>
          <cell r="F6998">
            <v>0</v>
          </cell>
          <cell r="G6998">
            <v>0</v>
          </cell>
          <cell r="H6998">
            <v>0</v>
          </cell>
          <cell r="I6998">
            <v>0</v>
          </cell>
          <cell r="J6998">
            <v>0</v>
          </cell>
          <cell r="K6998">
            <v>0</v>
          </cell>
          <cell r="L6998">
            <v>0</v>
          </cell>
          <cell r="M6998">
            <v>0</v>
          </cell>
          <cell r="N6998">
            <v>0</v>
          </cell>
          <cell r="O6998">
            <v>0</v>
          </cell>
          <cell r="P6998">
            <v>0</v>
          </cell>
          <cell r="Q6998">
            <v>0</v>
          </cell>
          <cell r="R6998">
            <v>0</v>
          </cell>
          <cell r="S6998">
            <v>0</v>
          </cell>
          <cell r="T6998">
            <v>0</v>
          </cell>
        </row>
        <row r="6999">
          <cell r="A6999">
            <v>16255002</v>
          </cell>
          <cell r="B6999" t="str">
            <v>16255002 ED CESS PAYABLE F003 EG-03</v>
          </cell>
          <cell r="C6999">
            <v>0</v>
          </cell>
          <cell r="D6999">
            <v>0</v>
          </cell>
          <cell r="E6999">
            <v>0</v>
          </cell>
          <cell r="F6999">
            <v>0</v>
          </cell>
          <cell r="G6999">
            <v>0</v>
          </cell>
          <cell r="H6999">
            <v>0</v>
          </cell>
          <cell r="I6999">
            <v>0</v>
          </cell>
          <cell r="J6999">
            <v>0</v>
          </cell>
          <cell r="K6999">
            <v>0</v>
          </cell>
          <cell r="L6999">
            <v>0</v>
          </cell>
          <cell r="M6999">
            <v>0</v>
          </cell>
          <cell r="N6999">
            <v>0</v>
          </cell>
          <cell r="O6999">
            <v>0</v>
          </cell>
          <cell r="P6999">
            <v>0</v>
          </cell>
          <cell r="Q6999">
            <v>0</v>
          </cell>
          <cell r="R6999">
            <v>0</v>
          </cell>
          <cell r="S6999">
            <v>0</v>
          </cell>
          <cell r="T6999">
            <v>0</v>
          </cell>
        </row>
        <row r="7000">
          <cell r="A7000">
            <v>16255003</v>
          </cell>
          <cell r="B7000" t="str">
            <v>16255003 ED CESS PAYABLE F016 EG-94</v>
          </cell>
          <cell r="C7000">
            <v>0</v>
          </cell>
          <cell r="D7000">
            <v>0</v>
          </cell>
          <cell r="E7000">
            <v>0</v>
          </cell>
          <cell r="F7000">
            <v>0</v>
          </cell>
          <cell r="G7000">
            <v>0</v>
          </cell>
          <cell r="H7000">
            <v>0</v>
          </cell>
          <cell r="I7000">
            <v>0</v>
          </cell>
          <cell r="J7000">
            <v>0</v>
          </cell>
          <cell r="K7000">
            <v>0</v>
          </cell>
          <cell r="L7000">
            <v>0</v>
          </cell>
          <cell r="M7000">
            <v>0</v>
          </cell>
          <cell r="N7000">
            <v>0</v>
          </cell>
          <cell r="O7000">
            <v>0</v>
          </cell>
          <cell r="P7000">
            <v>0</v>
          </cell>
          <cell r="Q7000">
            <v>0</v>
          </cell>
          <cell r="R7000">
            <v>0</v>
          </cell>
          <cell r="S7000">
            <v>0</v>
          </cell>
          <cell r="T7000">
            <v>0</v>
          </cell>
        </row>
        <row r="7001">
          <cell r="A7001">
            <v>16255004</v>
          </cell>
          <cell r="B7001" t="str">
            <v>16255004 ED CESS PAYABLE F005 EG-95</v>
          </cell>
          <cell r="C7001">
            <v>0</v>
          </cell>
          <cell r="D7001">
            <v>0</v>
          </cell>
          <cell r="E7001">
            <v>0</v>
          </cell>
          <cell r="F7001">
            <v>0</v>
          </cell>
          <cell r="G7001">
            <v>0</v>
          </cell>
          <cell r="H7001">
            <v>0</v>
          </cell>
          <cell r="I7001">
            <v>0</v>
          </cell>
          <cell r="J7001">
            <v>0</v>
          </cell>
          <cell r="K7001">
            <v>0</v>
          </cell>
          <cell r="L7001">
            <v>0</v>
          </cell>
          <cell r="M7001">
            <v>0</v>
          </cell>
          <cell r="N7001">
            <v>0</v>
          </cell>
          <cell r="O7001">
            <v>0</v>
          </cell>
          <cell r="P7001">
            <v>0</v>
          </cell>
          <cell r="Q7001">
            <v>0</v>
          </cell>
          <cell r="R7001">
            <v>0</v>
          </cell>
          <cell r="S7001">
            <v>0</v>
          </cell>
          <cell r="T7001">
            <v>0</v>
          </cell>
        </row>
        <row r="7002">
          <cell r="A7002">
            <v>16255005</v>
          </cell>
          <cell r="B7002" t="str">
            <v>16255005 ED CESS PAYABLE F007 EG-97</v>
          </cell>
          <cell r="C7002">
            <v>0</v>
          </cell>
          <cell r="D7002">
            <v>0</v>
          </cell>
          <cell r="E7002">
            <v>0</v>
          </cell>
          <cell r="F7002">
            <v>0</v>
          </cell>
          <cell r="G7002">
            <v>0</v>
          </cell>
          <cell r="H7002">
            <v>0</v>
          </cell>
          <cell r="I7002">
            <v>0</v>
          </cell>
          <cell r="J7002">
            <v>0</v>
          </cell>
          <cell r="K7002">
            <v>0</v>
          </cell>
          <cell r="L7002">
            <v>0</v>
          </cell>
          <cell r="M7002">
            <v>0</v>
          </cell>
          <cell r="N7002">
            <v>0</v>
          </cell>
          <cell r="O7002">
            <v>0</v>
          </cell>
          <cell r="P7002">
            <v>0</v>
          </cell>
          <cell r="Q7002">
            <v>0</v>
          </cell>
          <cell r="R7002">
            <v>0</v>
          </cell>
          <cell r="S7002">
            <v>0</v>
          </cell>
          <cell r="T7002">
            <v>0</v>
          </cell>
        </row>
        <row r="7003">
          <cell r="A7003">
            <v>16255006</v>
          </cell>
          <cell r="B7003" t="str">
            <v>16255006 ED CESS PAYABLE F015 EG-04</v>
          </cell>
          <cell r="C7003">
            <v>0</v>
          </cell>
          <cell r="D7003">
            <v>0</v>
          </cell>
          <cell r="E7003">
            <v>0</v>
          </cell>
          <cell r="F7003">
            <v>0</v>
          </cell>
          <cell r="G7003">
            <v>0</v>
          </cell>
          <cell r="H7003">
            <v>0</v>
          </cell>
          <cell r="I7003">
            <v>0</v>
          </cell>
          <cell r="J7003">
            <v>0</v>
          </cell>
          <cell r="K7003">
            <v>0</v>
          </cell>
          <cell r="L7003">
            <v>0</v>
          </cell>
          <cell r="M7003">
            <v>0</v>
          </cell>
          <cell r="N7003">
            <v>0</v>
          </cell>
          <cell r="O7003">
            <v>0</v>
          </cell>
          <cell r="P7003">
            <v>0</v>
          </cell>
          <cell r="Q7003">
            <v>0</v>
          </cell>
          <cell r="R7003">
            <v>0</v>
          </cell>
          <cell r="S7003">
            <v>0</v>
          </cell>
          <cell r="T7003">
            <v>0</v>
          </cell>
        </row>
        <row r="7004">
          <cell r="A7004">
            <v>16255007</v>
          </cell>
          <cell r="B7004" t="str">
            <v>16255007 ED CESS PAYABLE F010 EG-10</v>
          </cell>
          <cell r="C7004">
            <v>0</v>
          </cell>
          <cell r="D7004">
            <v>0</v>
          </cell>
          <cell r="E7004">
            <v>0</v>
          </cell>
          <cell r="F7004">
            <v>0</v>
          </cell>
          <cell r="G7004">
            <v>0</v>
          </cell>
          <cell r="H7004">
            <v>0</v>
          </cell>
          <cell r="I7004">
            <v>0</v>
          </cell>
          <cell r="J7004">
            <v>0</v>
          </cell>
          <cell r="K7004">
            <v>0</v>
          </cell>
          <cell r="L7004">
            <v>0</v>
          </cell>
          <cell r="M7004">
            <v>0</v>
          </cell>
          <cell r="N7004">
            <v>0</v>
          </cell>
          <cell r="O7004">
            <v>0</v>
          </cell>
          <cell r="P7004">
            <v>0</v>
          </cell>
          <cell r="Q7004">
            <v>0</v>
          </cell>
          <cell r="R7004">
            <v>0</v>
          </cell>
          <cell r="S7004">
            <v>0</v>
          </cell>
          <cell r="T7004">
            <v>0</v>
          </cell>
        </row>
        <row r="7005">
          <cell r="A7005">
            <v>16255008</v>
          </cell>
          <cell r="B7005" t="str">
            <v>16255008 ED CESS PAYABLE F014 EG-93</v>
          </cell>
          <cell r="C7005">
            <v>0</v>
          </cell>
          <cell r="D7005">
            <v>0</v>
          </cell>
          <cell r="E7005">
            <v>0</v>
          </cell>
          <cell r="F7005">
            <v>0</v>
          </cell>
          <cell r="G7005">
            <v>0</v>
          </cell>
          <cell r="H7005">
            <v>0</v>
          </cell>
          <cell r="I7005">
            <v>0</v>
          </cell>
          <cell r="J7005">
            <v>0</v>
          </cell>
          <cell r="K7005">
            <v>0</v>
          </cell>
          <cell r="L7005">
            <v>0</v>
          </cell>
          <cell r="M7005">
            <v>0</v>
          </cell>
          <cell r="N7005">
            <v>0</v>
          </cell>
          <cell r="O7005">
            <v>0</v>
          </cell>
          <cell r="P7005">
            <v>0</v>
          </cell>
          <cell r="Q7005">
            <v>0</v>
          </cell>
          <cell r="R7005">
            <v>0</v>
          </cell>
          <cell r="S7005">
            <v>0</v>
          </cell>
          <cell r="T7005">
            <v>0</v>
          </cell>
        </row>
        <row r="7006">
          <cell r="A7006">
            <v>16255009</v>
          </cell>
          <cell r="B7006" t="str">
            <v>16255009 ED CESS PAYABLE F008 EG-98</v>
          </cell>
          <cell r="C7006">
            <v>0</v>
          </cell>
          <cell r="D7006">
            <v>0</v>
          </cell>
          <cell r="E7006">
            <v>0</v>
          </cell>
          <cell r="F7006">
            <v>0</v>
          </cell>
          <cell r="G7006">
            <v>0</v>
          </cell>
          <cell r="H7006">
            <v>0</v>
          </cell>
          <cell r="I7006">
            <v>0</v>
          </cell>
          <cell r="J7006">
            <v>0</v>
          </cell>
          <cell r="K7006">
            <v>0</v>
          </cell>
          <cell r="L7006">
            <v>0</v>
          </cell>
          <cell r="M7006">
            <v>0</v>
          </cell>
          <cell r="N7006">
            <v>0</v>
          </cell>
          <cell r="O7006">
            <v>0</v>
          </cell>
          <cell r="P7006">
            <v>0</v>
          </cell>
          <cell r="Q7006">
            <v>0</v>
          </cell>
          <cell r="R7006">
            <v>0</v>
          </cell>
          <cell r="S7006">
            <v>0</v>
          </cell>
          <cell r="T7006">
            <v>0</v>
          </cell>
        </row>
        <row r="7007">
          <cell r="A7007">
            <v>16255010</v>
          </cell>
          <cell r="B7007" t="str">
            <v>16255010 ED CESS PAYABLE F009 EG-99</v>
          </cell>
          <cell r="C7007">
            <v>0</v>
          </cell>
          <cell r="D7007">
            <v>0</v>
          </cell>
          <cell r="E7007">
            <v>0</v>
          </cell>
          <cell r="F7007">
            <v>0</v>
          </cell>
          <cell r="G7007">
            <v>0</v>
          </cell>
          <cell r="H7007">
            <v>0</v>
          </cell>
          <cell r="I7007">
            <v>0</v>
          </cell>
          <cell r="J7007">
            <v>0</v>
          </cell>
          <cell r="K7007">
            <v>0</v>
          </cell>
          <cell r="L7007">
            <v>0</v>
          </cell>
          <cell r="M7007">
            <v>0</v>
          </cell>
          <cell r="N7007">
            <v>0</v>
          </cell>
          <cell r="O7007">
            <v>0</v>
          </cell>
          <cell r="P7007">
            <v>0</v>
          </cell>
          <cell r="Q7007">
            <v>0</v>
          </cell>
          <cell r="R7007">
            <v>0</v>
          </cell>
          <cell r="S7007">
            <v>0</v>
          </cell>
          <cell r="T7007">
            <v>0</v>
          </cell>
        </row>
        <row r="7008">
          <cell r="A7008">
            <v>16255011</v>
          </cell>
          <cell r="B7008" t="str">
            <v>16255011 ED CESS PAYABLE FS01 EG-26</v>
          </cell>
          <cell r="C7008">
            <v>0</v>
          </cell>
          <cell r="D7008">
            <v>0</v>
          </cell>
          <cell r="E7008">
            <v>0</v>
          </cell>
          <cell r="F7008">
            <v>0</v>
          </cell>
          <cell r="G7008">
            <v>0</v>
          </cell>
          <cell r="H7008">
            <v>0</v>
          </cell>
          <cell r="I7008">
            <v>0</v>
          </cell>
          <cell r="J7008">
            <v>0</v>
          </cell>
          <cell r="K7008">
            <v>0</v>
          </cell>
          <cell r="L7008">
            <v>0</v>
          </cell>
          <cell r="M7008">
            <v>0</v>
          </cell>
          <cell r="N7008">
            <v>0</v>
          </cell>
          <cell r="O7008">
            <v>0</v>
          </cell>
          <cell r="P7008">
            <v>0</v>
          </cell>
          <cell r="Q7008">
            <v>0</v>
          </cell>
          <cell r="R7008">
            <v>0</v>
          </cell>
          <cell r="S7008">
            <v>0</v>
          </cell>
          <cell r="T7008">
            <v>0</v>
          </cell>
        </row>
        <row r="7009">
          <cell r="A7009">
            <v>16255012</v>
          </cell>
          <cell r="B7009" t="str">
            <v>16255012 ED CESS PAYABLE FS02 EG-27</v>
          </cell>
          <cell r="C7009">
            <v>0</v>
          </cell>
          <cell r="D7009">
            <v>0</v>
          </cell>
          <cell r="E7009">
            <v>0</v>
          </cell>
          <cell r="F7009">
            <v>0</v>
          </cell>
          <cell r="G7009">
            <v>0</v>
          </cell>
          <cell r="H7009">
            <v>0</v>
          </cell>
          <cell r="I7009">
            <v>0</v>
          </cell>
          <cell r="J7009">
            <v>0</v>
          </cell>
          <cell r="K7009">
            <v>0</v>
          </cell>
          <cell r="L7009">
            <v>0</v>
          </cell>
          <cell r="M7009">
            <v>0</v>
          </cell>
          <cell r="N7009">
            <v>0</v>
          </cell>
          <cell r="O7009">
            <v>0</v>
          </cell>
          <cell r="P7009">
            <v>0</v>
          </cell>
          <cell r="Q7009">
            <v>0</v>
          </cell>
          <cell r="R7009">
            <v>0</v>
          </cell>
          <cell r="S7009">
            <v>0</v>
          </cell>
          <cell r="T7009">
            <v>0</v>
          </cell>
        </row>
        <row r="7010">
          <cell r="A7010">
            <v>16255013</v>
          </cell>
          <cell r="B7010" t="str">
            <v>16255013 ED CESS PAYABLE FS03 EG-28</v>
          </cell>
          <cell r="C7010">
            <v>0</v>
          </cell>
          <cell r="D7010">
            <v>0</v>
          </cell>
          <cell r="E7010">
            <v>0</v>
          </cell>
          <cell r="F7010">
            <v>0</v>
          </cell>
          <cell r="G7010">
            <v>0</v>
          </cell>
          <cell r="H7010">
            <v>0</v>
          </cell>
          <cell r="I7010">
            <v>0</v>
          </cell>
          <cell r="J7010">
            <v>0</v>
          </cell>
          <cell r="K7010">
            <v>0</v>
          </cell>
          <cell r="L7010">
            <v>0</v>
          </cell>
          <cell r="M7010">
            <v>0</v>
          </cell>
          <cell r="N7010">
            <v>0</v>
          </cell>
          <cell r="O7010">
            <v>0</v>
          </cell>
          <cell r="P7010">
            <v>0</v>
          </cell>
          <cell r="Q7010">
            <v>0</v>
          </cell>
          <cell r="R7010">
            <v>0</v>
          </cell>
          <cell r="S7010">
            <v>0</v>
          </cell>
          <cell r="T7010">
            <v>0</v>
          </cell>
        </row>
        <row r="7011">
          <cell r="A7011">
            <v>16255014</v>
          </cell>
          <cell r="B7011" t="str">
            <v>16255014 ED CESS PAYABLE FS04 EG-29</v>
          </cell>
          <cell r="C7011">
            <v>0</v>
          </cell>
          <cell r="D7011">
            <v>0</v>
          </cell>
          <cell r="E7011">
            <v>0</v>
          </cell>
          <cell r="F7011">
            <v>0</v>
          </cell>
          <cell r="G7011">
            <v>0</v>
          </cell>
          <cell r="H7011">
            <v>0</v>
          </cell>
          <cell r="I7011">
            <v>0</v>
          </cell>
          <cell r="J7011">
            <v>0</v>
          </cell>
          <cell r="K7011">
            <v>0</v>
          </cell>
          <cell r="L7011">
            <v>0</v>
          </cell>
          <cell r="M7011">
            <v>0</v>
          </cell>
          <cell r="N7011">
            <v>0</v>
          </cell>
          <cell r="O7011">
            <v>0</v>
          </cell>
          <cell r="P7011">
            <v>0</v>
          </cell>
          <cell r="Q7011">
            <v>0</v>
          </cell>
          <cell r="R7011">
            <v>0</v>
          </cell>
          <cell r="S7011">
            <v>0</v>
          </cell>
          <cell r="T7011">
            <v>0</v>
          </cell>
        </row>
        <row r="7012">
          <cell r="A7012">
            <v>16255015</v>
          </cell>
          <cell r="B7012" t="str">
            <v>16255015 ED CESS PAYABLE A011 EG-11</v>
          </cell>
          <cell r="C7012">
            <v>0</v>
          </cell>
          <cell r="D7012">
            <v>0</v>
          </cell>
          <cell r="E7012">
            <v>0</v>
          </cell>
          <cell r="F7012">
            <v>0</v>
          </cell>
          <cell r="G7012">
            <v>0</v>
          </cell>
          <cell r="H7012">
            <v>0</v>
          </cell>
          <cell r="I7012">
            <v>0</v>
          </cell>
          <cell r="J7012">
            <v>0</v>
          </cell>
          <cell r="K7012">
            <v>0</v>
          </cell>
          <cell r="L7012">
            <v>0</v>
          </cell>
          <cell r="M7012">
            <v>0</v>
          </cell>
          <cell r="N7012">
            <v>0</v>
          </cell>
          <cell r="O7012">
            <v>0</v>
          </cell>
          <cell r="P7012">
            <v>0</v>
          </cell>
          <cell r="Q7012">
            <v>0</v>
          </cell>
          <cell r="R7012">
            <v>0</v>
          </cell>
          <cell r="S7012">
            <v>0</v>
          </cell>
          <cell r="T7012">
            <v>0</v>
          </cell>
        </row>
        <row r="7013">
          <cell r="A7013">
            <v>16255016</v>
          </cell>
          <cell r="B7013" t="str">
            <v>16255016 ED CESS PAYABLE A012 EG-11</v>
          </cell>
          <cell r="C7013">
            <v>0</v>
          </cell>
          <cell r="D7013">
            <v>0</v>
          </cell>
          <cell r="E7013">
            <v>0</v>
          </cell>
          <cell r="F7013">
            <v>0</v>
          </cell>
          <cell r="G7013">
            <v>0</v>
          </cell>
          <cell r="H7013">
            <v>0</v>
          </cell>
          <cell r="I7013">
            <v>0</v>
          </cell>
          <cell r="J7013">
            <v>0</v>
          </cell>
          <cell r="K7013">
            <v>0</v>
          </cell>
          <cell r="L7013">
            <v>0</v>
          </cell>
          <cell r="M7013">
            <v>0</v>
          </cell>
          <cell r="N7013">
            <v>0</v>
          </cell>
          <cell r="O7013">
            <v>0</v>
          </cell>
          <cell r="P7013">
            <v>0</v>
          </cell>
          <cell r="Q7013">
            <v>0</v>
          </cell>
          <cell r="R7013">
            <v>0</v>
          </cell>
          <cell r="S7013">
            <v>0</v>
          </cell>
          <cell r="T7013">
            <v>0</v>
          </cell>
        </row>
        <row r="7014">
          <cell r="A7014">
            <v>16255017</v>
          </cell>
          <cell r="B7014" t="str">
            <v>16255017 ED CESS PAYABLE A013 EG-11</v>
          </cell>
          <cell r="C7014">
            <v>0</v>
          </cell>
          <cell r="D7014">
            <v>0</v>
          </cell>
          <cell r="E7014">
            <v>0</v>
          </cell>
          <cell r="F7014">
            <v>0</v>
          </cell>
          <cell r="G7014">
            <v>0</v>
          </cell>
          <cell r="H7014">
            <v>0</v>
          </cell>
          <cell r="I7014">
            <v>0</v>
          </cell>
          <cell r="J7014">
            <v>0</v>
          </cell>
          <cell r="K7014">
            <v>0</v>
          </cell>
          <cell r="L7014">
            <v>0</v>
          </cell>
          <cell r="M7014">
            <v>0</v>
          </cell>
          <cell r="N7014">
            <v>0</v>
          </cell>
          <cell r="O7014">
            <v>0</v>
          </cell>
          <cell r="P7014">
            <v>0</v>
          </cell>
          <cell r="Q7014">
            <v>0</v>
          </cell>
          <cell r="R7014">
            <v>0</v>
          </cell>
          <cell r="S7014">
            <v>0</v>
          </cell>
          <cell r="T7014">
            <v>0</v>
          </cell>
        </row>
        <row r="7015">
          <cell r="A7015">
            <v>16255018</v>
          </cell>
          <cell r="B7015" t="str">
            <v>16255018 ED CESS PAYABLE A002 EG-12</v>
          </cell>
          <cell r="C7015">
            <v>0</v>
          </cell>
          <cell r="D7015">
            <v>0</v>
          </cell>
          <cell r="E7015">
            <v>0</v>
          </cell>
          <cell r="F7015">
            <v>0</v>
          </cell>
          <cell r="G7015">
            <v>0</v>
          </cell>
          <cell r="H7015">
            <v>0</v>
          </cell>
          <cell r="I7015">
            <v>0</v>
          </cell>
          <cell r="J7015">
            <v>0</v>
          </cell>
          <cell r="K7015">
            <v>0</v>
          </cell>
          <cell r="L7015">
            <v>0</v>
          </cell>
          <cell r="M7015">
            <v>0</v>
          </cell>
          <cell r="N7015">
            <v>0</v>
          </cell>
          <cell r="O7015">
            <v>0</v>
          </cell>
          <cell r="P7015">
            <v>0</v>
          </cell>
          <cell r="Q7015">
            <v>0</v>
          </cell>
          <cell r="R7015">
            <v>0</v>
          </cell>
          <cell r="S7015">
            <v>0</v>
          </cell>
          <cell r="T7015">
            <v>0</v>
          </cell>
        </row>
        <row r="7016">
          <cell r="A7016">
            <v>16255019</v>
          </cell>
          <cell r="B7016" t="str">
            <v>16255019 ED CESS PAYABLE A003 EG-13</v>
          </cell>
          <cell r="C7016">
            <v>0</v>
          </cell>
          <cell r="D7016">
            <v>0</v>
          </cell>
          <cell r="E7016">
            <v>0</v>
          </cell>
          <cell r="F7016">
            <v>0</v>
          </cell>
          <cell r="G7016">
            <v>0</v>
          </cell>
          <cell r="H7016">
            <v>0</v>
          </cell>
          <cell r="I7016">
            <v>0</v>
          </cell>
          <cell r="J7016">
            <v>0</v>
          </cell>
          <cell r="K7016">
            <v>0</v>
          </cell>
          <cell r="L7016">
            <v>0</v>
          </cell>
          <cell r="M7016">
            <v>0</v>
          </cell>
          <cell r="N7016">
            <v>0</v>
          </cell>
          <cell r="O7016">
            <v>0</v>
          </cell>
          <cell r="P7016">
            <v>0</v>
          </cell>
          <cell r="Q7016">
            <v>0</v>
          </cell>
          <cell r="R7016">
            <v>0</v>
          </cell>
          <cell r="S7016">
            <v>0</v>
          </cell>
          <cell r="T7016">
            <v>0</v>
          </cell>
        </row>
        <row r="7017">
          <cell r="A7017">
            <v>16255020</v>
          </cell>
          <cell r="B7017" t="str">
            <v>16255020 ED CESS PAYABLE A004 EG-14</v>
          </cell>
          <cell r="C7017">
            <v>0</v>
          </cell>
          <cell r="D7017">
            <v>0</v>
          </cell>
          <cell r="E7017">
            <v>0</v>
          </cell>
          <cell r="F7017">
            <v>0</v>
          </cell>
          <cell r="G7017">
            <v>0</v>
          </cell>
          <cell r="H7017">
            <v>0</v>
          </cell>
          <cell r="I7017">
            <v>0</v>
          </cell>
          <cell r="J7017">
            <v>0</v>
          </cell>
          <cell r="K7017">
            <v>0</v>
          </cell>
          <cell r="L7017">
            <v>0</v>
          </cell>
          <cell r="M7017">
            <v>0</v>
          </cell>
          <cell r="N7017">
            <v>0</v>
          </cell>
          <cell r="O7017">
            <v>0</v>
          </cell>
          <cell r="P7017">
            <v>0</v>
          </cell>
          <cell r="Q7017">
            <v>0</v>
          </cell>
          <cell r="R7017">
            <v>0</v>
          </cell>
          <cell r="S7017">
            <v>0</v>
          </cell>
          <cell r="T7017">
            <v>0</v>
          </cell>
        </row>
        <row r="7018">
          <cell r="A7018">
            <v>16255021</v>
          </cell>
          <cell r="B7018" t="str">
            <v>16255021 ED CESS PAYABLE A005 EG-15</v>
          </cell>
          <cell r="C7018">
            <v>0</v>
          </cell>
          <cell r="D7018">
            <v>0</v>
          </cell>
          <cell r="E7018">
            <v>0</v>
          </cell>
          <cell r="F7018">
            <v>0</v>
          </cell>
          <cell r="G7018">
            <v>0</v>
          </cell>
          <cell r="H7018">
            <v>0</v>
          </cell>
          <cell r="I7018">
            <v>0</v>
          </cell>
          <cell r="J7018">
            <v>0</v>
          </cell>
          <cell r="K7018">
            <v>0</v>
          </cell>
          <cell r="L7018">
            <v>0</v>
          </cell>
          <cell r="M7018">
            <v>0</v>
          </cell>
          <cell r="N7018">
            <v>0</v>
          </cell>
          <cell r="O7018">
            <v>0</v>
          </cell>
          <cell r="P7018">
            <v>0</v>
          </cell>
          <cell r="Q7018">
            <v>0</v>
          </cell>
          <cell r="R7018">
            <v>0</v>
          </cell>
          <cell r="S7018">
            <v>0</v>
          </cell>
          <cell r="T7018">
            <v>0</v>
          </cell>
        </row>
        <row r="7019">
          <cell r="A7019">
            <v>16255022</v>
          </cell>
          <cell r="B7019" t="str">
            <v>16255022 ED CESS PAYABLE A006 EG-16</v>
          </cell>
          <cell r="C7019">
            <v>0</v>
          </cell>
          <cell r="D7019">
            <v>0</v>
          </cell>
          <cell r="E7019">
            <v>0</v>
          </cell>
          <cell r="F7019">
            <v>0</v>
          </cell>
          <cell r="G7019">
            <v>0</v>
          </cell>
          <cell r="H7019">
            <v>0</v>
          </cell>
          <cell r="I7019">
            <v>0</v>
          </cell>
          <cell r="J7019">
            <v>0</v>
          </cell>
          <cell r="K7019">
            <v>0</v>
          </cell>
          <cell r="L7019">
            <v>0</v>
          </cell>
          <cell r="M7019">
            <v>0</v>
          </cell>
          <cell r="N7019">
            <v>0</v>
          </cell>
          <cell r="O7019">
            <v>0</v>
          </cell>
          <cell r="P7019">
            <v>0</v>
          </cell>
          <cell r="Q7019">
            <v>0</v>
          </cell>
          <cell r="R7019">
            <v>0</v>
          </cell>
          <cell r="S7019">
            <v>0</v>
          </cell>
          <cell r="T7019">
            <v>0</v>
          </cell>
        </row>
        <row r="7020">
          <cell r="A7020">
            <v>16255023</v>
          </cell>
          <cell r="B7020" t="str">
            <v>16255023 ED CESS PAYABLE A015 EG-18</v>
          </cell>
          <cell r="C7020">
            <v>0</v>
          </cell>
          <cell r="D7020">
            <v>0</v>
          </cell>
          <cell r="E7020">
            <v>0</v>
          </cell>
          <cell r="F7020">
            <v>0</v>
          </cell>
          <cell r="G7020">
            <v>0</v>
          </cell>
          <cell r="H7020">
            <v>0</v>
          </cell>
          <cell r="I7020">
            <v>0</v>
          </cell>
          <cell r="J7020">
            <v>0</v>
          </cell>
          <cell r="K7020">
            <v>0</v>
          </cell>
          <cell r="L7020">
            <v>0</v>
          </cell>
          <cell r="M7020">
            <v>0</v>
          </cell>
          <cell r="N7020">
            <v>0</v>
          </cell>
          <cell r="O7020">
            <v>0</v>
          </cell>
          <cell r="P7020">
            <v>0</v>
          </cell>
          <cell r="Q7020">
            <v>0</v>
          </cell>
          <cell r="R7020">
            <v>0</v>
          </cell>
          <cell r="S7020">
            <v>0</v>
          </cell>
          <cell r="T7020">
            <v>0</v>
          </cell>
        </row>
        <row r="7021">
          <cell r="A7021">
            <v>16255024</v>
          </cell>
          <cell r="B7021" t="str">
            <v>16255024 ED CESS PAYABLE A018 EG-19</v>
          </cell>
          <cell r="C7021">
            <v>0</v>
          </cell>
          <cell r="D7021">
            <v>0</v>
          </cell>
          <cell r="E7021">
            <v>0</v>
          </cell>
          <cell r="F7021">
            <v>0</v>
          </cell>
          <cell r="G7021">
            <v>0</v>
          </cell>
          <cell r="H7021">
            <v>0</v>
          </cell>
          <cell r="I7021">
            <v>0</v>
          </cell>
          <cell r="J7021">
            <v>0</v>
          </cell>
          <cell r="K7021">
            <v>0</v>
          </cell>
          <cell r="L7021">
            <v>0</v>
          </cell>
          <cell r="M7021">
            <v>0</v>
          </cell>
          <cell r="N7021">
            <v>0</v>
          </cell>
          <cell r="O7021">
            <v>0</v>
          </cell>
          <cell r="P7021">
            <v>0</v>
          </cell>
          <cell r="Q7021">
            <v>0</v>
          </cell>
          <cell r="R7021">
            <v>0</v>
          </cell>
          <cell r="S7021">
            <v>0</v>
          </cell>
          <cell r="T7021">
            <v>0</v>
          </cell>
        </row>
        <row r="7022">
          <cell r="A7022">
            <v>16255025</v>
          </cell>
          <cell r="B7022" t="str">
            <v>16255025 ED CESS PAYABLE MD05 EG-45</v>
          </cell>
          <cell r="C7022">
            <v>0</v>
          </cell>
          <cell r="D7022">
            <v>0</v>
          </cell>
          <cell r="E7022">
            <v>0</v>
          </cell>
          <cell r="F7022">
            <v>0</v>
          </cell>
          <cell r="G7022">
            <v>0</v>
          </cell>
          <cell r="H7022">
            <v>0</v>
          </cell>
          <cell r="I7022">
            <v>0</v>
          </cell>
          <cell r="J7022">
            <v>0</v>
          </cell>
          <cell r="K7022">
            <v>0</v>
          </cell>
          <cell r="L7022">
            <v>0</v>
          </cell>
          <cell r="M7022">
            <v>0</v>
          </cell>
          <cell r="N7022">
            <v>0</v>
          </cell>
          <cell r="O7022">
            <v>0</v>
          </cell>
          <cell r="P7022">
            <v>0</v>
          </cell>
          <cell r="Q7022">
            <v>0</v>
          </cell>
          <cell r="R7022">
            <v>0</v>
          </cell>
          <cell r="S7022">
            <v>0</v>
          </cell>
          <cell r="T7022">
            <v>0</v>
          </cell>
        </row>
        <row r="7023">
          <cell r="A7023">
            <v>16255026</v>
          </cell>
          <cell r="B7023" t="str">
            <v>16255026 ED CESS PAYABLE A010 EG-56</v>
          </cell>
          <cell r="C7023">
            <v>0</v>
          </cell>
          <cell r="D7023">
            <v>0</v>
          </cell>
          <cell r="E7023">
            <v>0</v>
          </cell>
          <cell r="F7023">
            <v>0</v>
          </cell>
          <cell r="G7023">
            <v>0</v>
          </cell>
          <cell r="H7023">
            <v>0</v>
          </cell>
          <cell r="I7023">
            <v>0</v>
          </cell>
          <cell r="J7023">
            <v>0</v>
          </cell>
          <cell r="K7023">
            <v>0</v>
          </cell>
          <cell r="L7023">
            <v>0</v>
          </cell>
          <cell r="M7023">
            <v>0</v>
          </cell>
          <cell r="N7023">
            <v>0</v>
          </cell>
          <cell r="O7023">
            <v>0</v>
          </cell>
          <cell r="P7023">
            <v>0</v>
          </cell>
          <cell r="Q7023">
            <v>0</v>
          </cell>
          <cell r="R7023">
            <v>0</v>
          </cell>
          <cell r="S7023">
            <v>0</v>
          </cell>
          <cell r="T7023">
            <v>0</v>
          </cell>
        </row>
        <row r="7024">
          <cell r="A7024">
            <v>16255027</v>
          </cell>
          <cell r="B7024" t="str">
            <v>16255027 ED CESS PAYABLE A008 EG-60</v>
          </cell>
          <cell r="C7024">
            <v>234</v>
          </cell>
          <cell r="D7024">
            <v>0</v>
          </cell>
          <cell r="E7024">
            <v>0</v>
          </cell>
          <cell r="F7024">
            <v>0</v>
          </cell>
          <cell r="G7024">
            <v>0</v>
          </cell>
          <cell r="H7024">
            <v>0</v>
          </cell>
          <cell r="I7024">
            <v>0</v>
          </cell>
          <cell r="J7024">
            <v>0</v>
          </cell>
          <cell r="K7024">
            <v>0</v>
          </cell>
          <cell r="L7024">
            <v>0</v>
          </cell>
          <cell r="M7024">
            <v>0</v>
          </cell>
          <cell r="N7024">
            <v>0</v>
          </cell>
          <cell r="O7024">
            <v>0</v>
          </cell>
          <cell r="P7024">
            <v>0</v>
          </cell>
          <cell r="Q7024">
            <v>0</v>
          </cell>
          <cell r="R7024">
            <v>0</v>
          </cell>
          <cell r="S7024">
            <v>0</v>
          </cell>
          <cell r="T7024">
            <v>234</v>
          </cell>
        </row>
        <row r="7025">
          <cell r="A7025">
            <v>16255028</v>
          </cell>
          <cell r="B7025" t="str">
            <v>16255028 ED CESS PAYABLE A009 EG-61</v>
          </cell>
          <cell r="C7025">
            <v>1782.84</v>
          </cell>
          <cell r="D7025">
            <v>0</v>
          </cell>
          <cell r="E7025">
            <v>0</v>
          </cell>
          <cell r="F7025">
            <v>0</v>
          </cell>
          <cell r="G7025">
            <v>0</v>
          </cell>
          <cell r="H7025">
            <v>0</v>
          </cell>
          <cell r="I7025">
            <v>0</v>
          </cell>
          <cell r="J7025">
            <v>0</v>
          </cell>
          <cell r="K7025">
            <v>0</v>
          </cell>
          <cell r="L7025">
            <v>0</v>
          </cell>
          <cell r="M7025">
            <v>0</v>
          </cell>
          <cell r="N7025">
            <v>0</v>
          </cell>
          <cell r="O7025">
            <v>0</v>
          </cell>
          <cell r="P7025">
            <v>0</v>
          </cell>
          <cell r="Q7025">
            <v>0</v>
          </cell>
          <cell r="R7025">
            <v>0</v>
          </cell>
          <cell r="S7025">
            <v>0</v>
          </cell>
          <cell r="T7025">
            <v>1782.84</v>
          </cell>
        </row>
        <row r="7026">
          <cell r="A7026">
            <v>16255029</v>
          </cell>
          <cell r="B7026" t="str">
            <v>16255029 ED CESS PAYABLE F001 EG-62</v>
          </cell>
          <cell r="C7026">
            <v>0</v>
          </cell>
          <cell r="D7026">
            <v>0</v>
          </cell>
          <cell r="E7026">
            <v>0</v>
          </cell>
          <cell r="F7026">
            <v>0</v>
          </cell>
          <cell r="G7026">
            <v>0</v>
          </cell>
          <cell r="H7026">
            <v>0</v>
          </cell>
          <cell r="I7026">
            <v>0</v>
          </cell>
          <cell r="J7026">
            <v>0</v>
          </cell>
          <cell r="K7026">
            <v>0</v>
          </cell>
          <cell r="L7026">
            <v>0</v>
          </cell>
          <cell r="M7026">
            <v>0</v>
          </cell>
          <cell r="N7026">
            <v>0</v>
          </cell>
          <cell r="O7026">
            <v>0</v>
          </cell>
          <cell r="P7026">
            <v>0</v>
          </cell>
          <cell r="Q7026">
            <v>0</v>
          </cell>
          <cell r="R7026">
            <v>0</v>
          </cell>
          <cell r="S7026">
            <v>0</v>
          </cell>
          <cell r="T7026">
            <v>0</v>
          </cell>
        </row>
        <row r="7027">
          <cell r="A7027">
            <v>16255030</v>
          </cell>
          <cell r="B7027" t="str">
            <v>16255030 ED CESS PAYABLE SA01 EG-63</v>
          </cell>
          <cell r="C7027">
            <v>0</v>
          </cell>
          <cell r="D7027">
            <v>0</v>
          </cell>
          <cell r="E7027">
            <v>0</v>
          </cell>
          <cell r="F7027">
            <v>0</v>
          </cell>
          <cell r="G7027">
            <v>0</v>
          </cell>
          <cell r="H7027">
            <v>0</v>
          </cell>
          <cell r="I7027">
            <v>0</v>
          </cell>
          <cell r="J7027">
            <v>0</v>
          </cell>
          <cell r="K7027">
            <v>0</v>
          </cell>
          <cell r="L7027">
            <v>0</v>
          </cell>
          <cell r="M7027">
            <v>0</v>
          </cell>
          <cell r="N7027">
            <v>0</v>
          </cell>
          <cell r="O7027">
            <v>0</v>
          </cell>
          <cell r="P7027">
            <v>0</v>
          </cell>
          <cell r="Q7027">
            <v>0</v>
          </cell>
          <cell r="R7027">
            <v>0</v>
          </cell>
          <cell r="S7027">
            <v>0</v>
          </cell>
          <cell r="T7027">
            <v>0</v>
          </cell>
        </row>
        <row r="7028">
          <cell r="A7028">
            <v>16255031</v>
          </cell>
          <cell r="B7028" t="str">
            <v>16255031 ED CESS PAYABLE SF01 EG-63</v>
          </cell>
          <cell r="C7028">
            <v>0</v>
          </cell>
          <cell r="D7028">
            <v>0</v>
          </cell>
          <cell r="E7028">
            <v>0</v>
          </cell>
          <cell r="F7028">
            <v>0</v>
          </cell>
          <cell r="G7028">
            <v>0</v>
          </cell>
          <cell r="H7028">
            <v>0</v>
          </cell>
          <cell r="I7028">
            <v>0</v>
          </cell>
          <cell r="J7028">
            <v>0</v>
          </cell>
          <cell r="K7028">
            <v>0</v>
          </cell>
          <cell r="L7028">
            <v>0</v>
          </cell>
          <cell r="M7028">
            <v>0</v>
          </cell>
          <cell r="N7028">
            <v>0</v>
          </cell>
          <cell r="O7028">
            <v>0</v>
          </cell>
          <cell r="P7028">
            <v>0</v>
          </cell>
          <cell r="Q7028">
            <v>0</v>
          </cell>
          <cell r="R7028">
            <v>0</v>
          </cell>
          <cell r="S7028">
            <v>0</v>
          </cell>
          <cell r="T7028">
            <v>0</v>
          </cell>
        </row>
        <row r="7029">
          <cell r="A7029">
            <v>16255032</v>
          </cell>
          <cell r="B7029" t="str">
            <v>16255032 ED CESS PAYABLE SF02 EG-63</v>
          </cell>
          <cell r="C7029">
            <v>0</v>
          </cell>
          <cell r="D7029">
            <v>0</v>
          </cell>
          <cell r="E7029">
            <v>0</v>
          </cell>
          <cell r="F7029">
            <v>0</v>
          </cell>
          <cell r="G7029">
            <v>0</v>
          </cell>
          <cell r="H7029">
            <v>0</v>
          </cell>
          <cell r="I7029">
            <v>0</v>
          </cell>
          <cell r="J7029">
            <v>0</v>
          </cell>
          <cell r="K7029">
            <v>0</v>
          </cell>
          <cell r="L7029">
            <v>0</v>
          </cell>
          <cell r="M7029">
            <v>0</v>
          </cell>
          <cell r="N7029">
            <v>0</v>
          </cell>
          <cell r="O7029">
            <v>0</v>
          </cell>
          <cell r="P7029">
            <v>0</v>
          </cell>
          <cell r="Q7029">
            <v>0</v>
          </cell>
          <cell r="R7029">
            <v>0</v>
          </cell>
          <cell r="S7029">
            <v>0</v>
          </cell>
          <cell r="T7029">
            <v>0</v>
          </cell>
        </row>
        <row r="7030">
          <cell r="A7030">
            <v>16255033</v>
          </cell>
          <cell r="B7030" t="str">
            <v>16255033 ED CESS PAYABLE SA02 EG-64</v>
          </cell>
          <cell r="C7030">
            <v>0</v>
          </cell>
          <cell r="D7030">
            <v>0</v>
          </cell>
          <cell r="E7030">
            <v>0</v>
          </cell>
          <cell r="F7030">
            <v>0</v>
          </cell>
          <cell r="G7030">
            <v>0</v>
          </cell>
          <cell r="H7030">
            <v>0</v>
          </cell>
          <cell r="I7030">
            <v>0</v>
          </cell>
          <cell r="J7030">
            <v>0</v>
          </cell>
          <cell r="K7030">
            <v>0</v>
          </cell>
          <cell r="L7030">
            <v>0</v>
          </cell>
          <cell r="M7030">
            <v>0</v>
          </cell>
          <cell r="N7030">
            <v>0</v>
          </cell>
          <cell r="O7030">
            <v>0</v>
          </cell>
          <cell r="P7030">
            <v>0</v>
          </cell>
          <cell r="Q7030">
            <v>0</v>
          </cell>
          <cell r="R7030">
            <v>0</v>
          </cell>
          <cell r="S7030">
            <v>0</v>
          </cell>
          <cell r="T7030">
            <v>0</v>
          </cell>
        </row>
        <row r="7031">
          <cell r="A7031">
            <v>16255034</v>
          </cell>
          <cell r="B7031" t="str">
            <v>16255034 ED CESS PAYABLE SA03 EG-65</v>
          </cell>
          <cell r="C7031">
            <v>0</v>
          </cell>
          <cell r="D7031">
            <v>0</v>
          </cell>
          <cell r="E7031">
            <v>0</v>
          </cell>
          <cell r="F7031">
            <v>0</v>
          </cell>
          <cell r="G7031">
            <v>0</v>
          </cell>
          <cell r="H7031">
            <v>0</v>
          </cell>
          <cell r="I7031">
            <v>0</v>
          </cell>
          <cell r="J7031">
            <v>0</v>
          </cell>
          <cell r="K7031">
            <v>0</v>
          </cell>
          <cell r="L7031">
            <v>0</v>
          </cell>
          <cell r="M7031">
            <v>0</v>
          </cell>
          <cell r="N7031">
            <v>0</v>
          </cell>
          <cell r="O7031">
            <v>0</v>
          </cell>
          <cell r="P7031">
            <v>0</v>
          </cell>
          <cell r="Q7031">
            <v>0</v>
          </cell>
          <cell r="R7031">
            <v>0</v>
          </cell>
          <cell r="S7031">
            <v>0</v>
          </cell>
          <cell r="T7031">
            <v>0</v>
          </cell>
        </row>
        <row r="7032">
          <cell r="A7032">
            <v>16255035</v>
          </cell>
          <cell r="B7032" t="str">
            <v>16255035 ED CESS PAYABLE A016 EG-71</v>
          </cell>
          <cell r="C7032">
            <v>-190.31</v>
          </cell>
          <cell r="D7032">
            <v>0</v>
          </cell>
          <cell r="E7032">
            <v>0</v>
          </cell>
          <cell r="F7032">
            <v>0</v>
          </cell>
          <cell r="G7032">
            <v>0</v>
          </cell>
          <cell r="H7032">
            <v>0</v>
          </cell>
          <cell r="I7032">
            <v>0</v>
          </cell>
          <cell r="J7032">
            <v>0</v>
          </cell>
          <cell r="K7032">
            <v>0</v>
          </cell>
          <cell r="L7032">
            <v>0</v>
          </cell>
          <cell r="M7032">
            <v>0</v>
          </cell>
          <cell r="N7032">
            <v>0</v>
          </cell>
          <cell r="O7032">
            <v>0</v>
          </cell>
          <cell r="P7032">
            <v>0</v>
          </cell>
          <cell r="Q7032">
            <v>0</v>
          </cell>
          <cell r="R7032">
            <v>0</v>
          </cell>
          <cell r="S7032">
            <v>0</v>
          </cell>
          <cell r="T7032">
            <v>-190.31</v>
          </cell>
        </row>
        <row r="7033">
          <cell r="A7033">
            <v>16255036</v>
          </cell>
          <cell r="B7033" t="str">
            <v>16255036 ED CESS PAYABLE F013 EG-72</v>
          </cell>
          <cell r="C7033">
            <v>0</v>
          </cell>
          <cell r="D7033">
            <v>0</v>
          </cell>
          <cell r="E7033">
            <v>0</v>
          </cell>
          <cell r="F7033">
            <v>0</v>
          </cell>
          <cell r="G7033">
            <v>0</v>
          </cell>
          <cell r="H7033">
            <v>0</v>
          </cell>
          <cell r="I7033">
            <v>0</v>
          </cell>
          <cell r="J7033">
            <v>0</v>
          </cell>
          <cell r="K7033">
            <v>0</v>
          </cell>
          <cell r="L7033">
            <v>0</v>
          </cell>
          <cell r="M7033">
            <v>0</v>
          </cell>
          <cell r="N7033">
            <v>0</v>
          </cell>
          <cell r="O7033">
            <v>0</v>
          </cell>
          <cell r="P7033">
            <v>0</v>
          </cell>
          <cell r="Q7033">
            <v>0</v>
          </cell>
          <cell r="R7033">
            <v>0</v>
          </cell>
          <cell r="S7033">
            <v>0</v>
          </cell>
          <cell r="T7033">
            <v>0</v>
          </cell>
        </row>
        <row r="7034">
          <cell r="A7034">
            <v>16255037</v>
          </cell>
          <cell r="B7034" t="str">
            <v>16255037 ED CESS PAYABLE SK01 EG-73</v>
          </cell>
          <cell r="C7034">
            <v>0</v>
          </cell>
          <cell r="D7034">
            <v>0</v>
          </cell>
          <cell r="E7034">
            <v>0</v>
          </cell>
          <cell r="F7034">
            <v>0</v>
          </cell>
          <cell r="G7034">
            <v>0</v>
          </cell>
          <cell r="H7034">
            <v>0</v>
          </cell>
          <cell r="I7034">
            <v>0</v>
          </cell>
          <cell r="J7034">
            <v>0</v>
          </cell>
          <cell r="K7034">
            <v>0</v>
          </cell>
          <cell r="L7034">
            <v>0</v>
          </cell>
          <cell r="M7034">
            <v>0</v>
          </cell>
          <cell r="N7034">
            <v>0</v>
          </cell>
          <cell r="O7034">
            <v>0</v>
          </cell>
          <cell r="P7034">
            <v>0</v>
          </cell>
          <cell r="Q7034">
            <v>0</v>
          </cell>
          <cell r="R7034">
            <v>0</v>
          </cell>
          <cell r="S7034">
            <v>0</v>
          </cell>
          <cell r="T7034">
            <v>0</v>
          </cell>
        </row>
        <row r="7035">
          <cell r="A7035">
            <v>16255039</v>
          </cell>
          <cell r="B7035" t="str">
            <v>16255039 ED CESS PAYABLE A017 EG-81</v>
          </cell>
          <cell r="C7035">
            <v>0</v>
          </cell>
          <cell r="D7035">
            <v>0</v>
          </cell>
          <cell r="E7035">
            <v>0</v>
          </cell>
          <cell r="F7035">
            <v>0</v>
          </cell>
          <cell r="G7035">
            <v>0</v>
          </cell>
          <cell r="H7035">
            <v>0</v>
          </cell>
          <cell r="I7035">
            <v>0</v>
          </cell>
          <cell r="J7035">
            <v>0</v>
          </cell>
          <cell r="K7035">
            <v>0</v>
          </cell>
          <cell r="L7035">
            <v>0</v>
          </cell>
          <cell r="M7035">
            <v>0</v>
          </cell>
          <cell r="N7035">
            <v>0</v>
          </cell>
          <cell r="O7035">
            <v>0</v>
          </cell>
          <cell r="P7035">
            <v>0</v>
          </cell>
          <cell r="Q7035">
            <v>0</v>
          </cell>
          <cell r="R7035">
            <v>0</v>
          </cell>
          <cell r="S7035">
            <v>0</v>
          </cell>
          <cell r="T7035">
            <v>0</v>
          </cell>
        </row>
        <row r="7036">
          <cell r="A7036">
            <v>16255040</v>
          </cell>
          <cell r="B7036" t="str">
            <v>16255040 ED CESS PAYABLE F017 EG-82</v>
          </cell>
          <cell r="C7036">
            <v>0</v>
          </cell>
          <cell r="D7036">
            <v>0</v>
          </cell>
          <cell r="E7036">
            <v>0</v>
          </cell>
          <cell r="F7036">
            <v>0</v>
          </cell>
          <cell r="G7036">
            <v>0</v>
          </cell>
          <cell r="H7036">
            <v>0</v>
          </cell>
          <cell r="I7036">
            <v>0</v>
          </cell>
          <cell r="J7036">
            <v>0</v>
          </cell>
          <cell r="K7036">
            <v>0</v>
          </cell>
          <cell r="L7036">
            <v>0</v>
          </cell>
          <cell r="M7036">
            <v>0</v>
          </cell>
          <cell r="N7036">
            <v>0</v>
          </cell>
          <cell r="O7036">
            <v>0</v>
          </cell>
          <cell r="P7036">
            <v>0</v>
          </cell>
          <cell r="Q7036">
            <v>0</v>
          </cell>
          <cell r="R7036">
            <v>0</v>
          </cell>
          <cell r="S7036">
            <v>0</v>
          </cell>
          <cell r="T7036">
            <v>0</v>
          </cell>
        </row>
        <row r="7037">
          <cell r="A7037">
            <v>16255041</v>
          </cell>
          <cell r="B7037" t="str">
            <v>16255041 ED CESS PAYABLE SV01 EG-83</v>
          </cell>
          <cell r="C7037">
            <v>0</v>
          </cell>
          <cell r="D7037">
            <v>0</v>
          </cell>
          <cell r="E7037">
            <v>0</v>
          </cell>
          <cell r="F7037">
            <v>0</v>
          </cell>
          <cell r="G7037">
            <v>0</v>
          </cell>
          <cell r="H7037">
            <v>0</v>
          </cell>
          <cell r="I7037">
            <v>0</v>
          </cell>
          <cell r="J7037">
            <v>0</v>
          </cell>
          <cell r="K7037">
            <v>0</v>
          </cell>
          <cell r="L7037">
            <v>0</v>
          </cell>
          <cell r="M7037">
            <v>0</v>
          </cell>
          <cell r="N7037">
            <v>0</v>
          </cell>
          <cell r="O7037">
            <v>0</v>
          </cell>
          <cell r="P7037">
            <v>0</v>
          </cell>
          <cell r="Q7037">
            <v>0</v>
          </cell>
          <cell r="R7037">
            <v>0</v>
          </cell>
          <cell r="S7037">
            <v>0</v>
          </cell>
          <cell r="T7037">
            <v>0</v>
          </cell>
        </row>
        <row r="7038">
          <cell r="A7038">
            <v>16255061</v>
          </cell>
          <cell r="B7038" t="str">
            <v>16255061 ED CESS PAYABLE AMRV EG-22</v>
          </cell>
          <cell r="C7038">
            <v>0</v>
          </cell>
          <cell r="D7038">
            <v>0</v>
          </cell>
          <cell r="E7038">
            <v>0</v>
          </cell>
          <cell r="F7038">
            <v>0</v>
          </cell>
          <cell r="G7038">
            <v>0</v>
          </cell>
          <cell r="H7038">
            <v>0</v>
          </cell>
          <cell r="I7038">
            <v>0</v>
          </cell>
          <cell r="J7038">
            <v>0</v>
          </cell>
          <cell r="K7038">
            <v>0</v>
          </cell>
          <cell r="L7038">
            <v>0</v>
          </cell>
          <cell r="M7038">
            <v>0</v>
          </cell>
          <cell r="N7038">
            <v>0</v>
          </cell>
          <cell r="O7038">
            <v>0</v>
          </cell>
          <cell r="P7038">
            <v>0</v>
          </cell>
          <cell r="Q7038">
            <v>0</v>
          </cell>
          <cell r="R7038">
            <v>0</v>
          </cell>
          <cell r="S7038">
            <v>0</v>
          </cell>
          <cell r="T7038">
            <v>0</v>
          </cell>
        </row>
        <row r="7039">
          <cell r="A7039">
            <v>16255062</v>
          </cell>
          <cell r="B7039" t="str">
            <v>16255062 ED CESS PAYABLE FMRV EG-'22</v>
          </cell>
          <cell r="C7039">
            <v>0</v>
          </cell>
          <cell r="D7039">
            <v>0</v>
          </cell>
          <cell r="E7039">
            <v>0</v>
          </cell>
          <cell r="F7039">
            <v>0</v>
          </cell>
          <cell r="G7039">
            <v>0</v>
          </cell>
          <cell r="H7039">
            <v>0</v>
          </cell>
          <cell r="I7039">
            <v>0</v>
          </cell>
          <cell r="J7039">
            <v>0</v>
          </cell>
          <cell r="K7039">
            <v>0</v>
          </cell>
          <cell r="L7039">
            <v>0</v>
          </cell>
          <cell r="M7039">
            <v>0</v>
          </cell>
          <cell r="N7039">
            <v>0</v>
          </cell>
          <cell r="O7039">
            <v>0</v>
          </cell>
          <cell r="P7039">
            <v>0</v>
          </cell>
          <cell r="Q7039">
            <v>0</v>
          </cell>
          <cell r="R7039">
            <v>0</v>
          </cell>
          <cell r="S7039">
            <v>0</v>
          </cell>
          <cell r="T7039">
            <v>0</v>
          </cell>
        </row>
        <row r="7040">
          <cell r="A7040">
            <v>16255063</v>
          </cell>
          <cell r="B7040" t="str">
            <v>16255063 ED CESS PAYABLE MRVA EG-23</v>
          </cell>
          <cell r="C7040">
            <v>0</v>
          </cell>
          <cell r="D7040">
            <v>0</v>
          </cell>
          <cell r="E7040">
            <v>0</v>
          </cell>
          <cell r="F7040">
            <v>0</v>
          </cell>
          <cell r="G7040">
            <v>0</v>
          </cell>
          <cell r="H7040">
            <v>0</v>
          </cell>
          <cell r="I7040">
            <v>0</v>
          </cell>
          <cell r="J7040">
            <v>0</v>
          </cell>
          <cell r="K7040">
            <v>0</v>
          </cell>
          <cell r="L7040">
            <v>0</v>
          </cell>
          <cell r="M7040">
            <v>0</v>
          </cell>
          <cell r="N7040">
            <v>0</v>
          </cell>
          <cell r="O7040">
            <v>0</v>
          </cell>
          <cell r="P7040">
            <v>0</v>
          </cell>
          <cell r="Q7040">
            <v>0</v>
          </cell>
          <cell r="R7040">
            <v>0</v>
          </cell>
          <cell r="S7040">
            <v>0</v>
          </cell>
          <cell r="T7040">
            <v>0</v>
          </cell>
        </row>
        <row r="7041">
          <cell r="A7041">
            <v>16255064</v>
          </cell>
          <cell r="B7041" t="str">
            <v>16255064 ED CESS PAYABLE MRVF EG-24</v>
          </cell>
          <cell r="C7041">
            <v>0</v>
          </cell>
          <cell r="D7041">
            <v>0</v>
          </cell>
          <cell r="E7041">
            <v>0</v>
          </cell>
          <cell r="F7041">
            <v>0</v>
          </cell>
          <cell r="G7041">
            <v>0</v>
          </cell>
          <cell r="H7041">
            <v>0</v>
          </cell>
          <cell r="I7041">
            <v>0</v>
          </cell>
          <cell r="J7041">
            <v>0</v>
          </cell>
          <cell r="K7041">
            <v>0</v>
          </cell>
          <cell r="L7041">
            <v>0</v>
          </cell>
          <cell r="M7041">
            <v>0</v>
          </cell>
          <cell r="N7041">
            <v>0</v>
          </cell>
          <cell r="O7041">
            <v>0</v>
          </cell>
          <cell r="P7041">
            <v>0</v>
          </cell>
          <cell r="Q7041">
            <v>0</v>
          </cell>
          <cell r="R7041">
            <v>0</v>
          </cell>
          <cell r="S7041">
            <v>0</v>
          </cell>
          <cell r="T7041">
            <v>0</v>
          </cell>
        </row>
        <row r="7042">
          <cell r="A7042">
            <v>16255065</v>
          </cell>
          <cell r="B7042" t="str">
            <v>16255065 ED CESS PAYABLE MRVH EG-25</v>
          </cell>
          <cell r="C7042">
            <v>0</v>
          </cell>
          <cell r="D7042">
            <v>0</v>
          </cell>
          <cell r="E7042">
            <v>0</v>
          </cell>
          <cell r="F7042">
            <v>0</v>
          </cell>
          <cell r="G7042">
            <v>0</v>
          </cell>
          <cell r="H7042">
            <v>0</v>
          </cell>
          <cell r="I7042">
            <v>0</v>
          </cell>
          <cell r="J7042">
            <v>0</v>
          </cell>
          <cell r="K7042">
            <v>0</v>
          </cell>
          <cell r="L7042">
            <v>0</v>
          </cell>
          <cell r="M7042">
            <v>0</v>
          </cell>
          <cell r="N7042">
            <v>0</v>
          </cell>
          <cell r="O7042">
            <v>0</v>
          </cell>
          <cell r="P7042">
            <v>0</v>
          </cell>
          <cell r="Q7042">
            <v>0</v>
          </cell>
          <cell r="R7042">
            <v>0</v>
          </cell>
          <cell r="S7042">
            <v>0</v>
          </cell>
          <cell r="T7042">
            <v>0</v>
          </cell>
        </row>
        <row r="7043">
          <cell r="A7043">
            <v>16255074</v>
          </cell>
          <cell r="B7043" t="str">
            <v>16255074 ED CESS PAYABLE AI05 EG-09</v>
          </cell>
          <cell r="C7043">
            <v>0</v>
          </cell>
          <cell r="D7043">
            <v>0</v>
          </cell>
          <cell r="E7043">
            <v>0</v>
          </cell>
          <cell r="F7043">
            <v>0</v>
          </cell>
          <cell r="G7043">
            <v>0</v>
          </cell>
          <cell r="H7043">
            <v>0</v>
          </cell>
          <cell r="I7043">
            <v>0</v>
          </cell>
          <cell r="J7043">
            <v>0</v>
          </cell>
          <cell r="K7043">
            <v>0</v>
          </cell>
          <cell r="L7043">
            <v>0</v>
          </cell>
          <cell r="M7043">
            <v>0</v>
          </cell>
          <cell r="N7043">
            <v>0</v>
          </cell>
          <cell r="O7043">
            <v>0</v>
          </cell>
          <cell r="P7043">
            <v>0</v>
          </cell>
          <cell r="Q7043">
            <v>0</v>
          </cell>
          <cell r="R7043">
            <v>0</v>
          </cell>
          <cell r="S7043">
            <v>0</v>
          </cell>
          <cell r="T7043">
            <v>0</v>
          </cell>
        </row>
        <row r="7044">
          <cell r="A7044">
            <v>16255075</v>
          </cell>
          <cell r="B7044" t="str">
            <v>16255075 ED CESS PAYABLE AR03 EG-06</v>
          </cell>
          <cell r="C7044">
            <v>0</v>
          </cell>
          <cell r="D7044">
            <v>0</v>
          </cell>
          <cell r="E7044">
            <v>0</v>
          </cell>
          <cell r="F7044">
            <v>0</v>
          </cell>
          <cell r="G7044">
            <v>0</v>
          </cell>
          <cell r="H7044">
            <v>0</v>
          </cell>
          <cell r="I7044">
            <v>0</v>
          </cell>
          <cell r="J7044">
            <v>0</v>
          </cell>
          <cell r="K7044">
            <v>0</v>
          </cell>
          <cell r="L7044">
            <v>0</v>
          </cell>
          <cell r="M7044">
            <v>0</v>
          </cell>
          <cell r="N7044">
            <v>0</v>
          </cell>
          <cell r="O7044">
            <v>0</v>
          </cell>
          <cell r="P7044">
            <v>0</v>
          </cell>
          <cell r="Q7044">
            <v>0</v>
          </cell>
          <cell r="R7044">
            <v>0</v>
          </cell>
          <cell r="S7044">
            <v>0</v>
          </cell>
          <cell r="T7044">
            <v>0</v>
          </cell>
        </row>
        <row r="7045">
          <cell r="A7045">
            <v>16255083</v>
          </cell>
          <cell r="B7045" t="str">
            <v>16255083 ED CESS PAYABLE F025 EG-C1</v>
          </cell>
          <cell r="C7045">
            <v>0</v>
          </cell>
          <cell r="D7045">
            <v>0</v>
          </cell>
          <cell r="E7045">
            <v>0</v>
          </cell>
          <cell r="F7045">
            <v>0</v>
          </cell>
          <cell r="G7045">
            <v>0</v>
          </cell>
          <cell r="H7045">
            <v>0</v>
          </cell>
          <cell r="I7045">
            <v>0</v>
          </cell>
          <cell r="J7045">
            <v>0</v>
          </cell>
          <cell r="K7045">
            <v>0</v>
          </cell>
          <cell r="L7045">
            <v>0</v>
          </cell>
          <cell r="M7045">
            <v>0</v>
          </cell>
          <cell r="N7045">
            <v>0</v>
          </cell>
          <cell r="O7045">
            <v>0</v>
          </cell>
          <cell r="P7045">
            <v>0</v>
          </cell>
          <cell r="Q7045">
            <v>0</v>
          </cell>
          <cell r="R7045">
            <v>0</v>
          </cell>
          <cell r="S7045">
            <v>0</v>
          </cell>
          <cell r="T7045">
            <v>0</v>
          </cell>
        </row>
        <row r="7046">
          <cell r="A7046">
            <v>16255084</v>
          </cell>
          <cell r="B7046" t="str">
            <v>16255084 ED CESS PAYABLE F026 EG-C2</v>
          </cell>
          <cell r="C7046">
            <v>0</v>
          </cell>
          <cell r="D7046">
            <v>0</v>
          </cell>
          <cell r="E7046">
            <v>0</v>
          </cell>
          <cell r="F7046">
            <v>0</v>
          </cell>
          <cell r="G7046">
            <v>0</v>
          </cell>
          <cell r="H7046">
            <v>0</v>
          </cell>
          <cell r="I7046">
            <v>0</v>
          </cell>
          <cell r="J7046">
            <v>0</v>
          </cell>
          <cell r="K7046">
            <v>0</v>
          </cell>
          <cell r="L7046">
            <v>0</v>
          </cell>
          <cell r="M7046">
            <v>0</v>
          </cell>
          <cell r="N7046">
            <v>0</v>
          </cell>
          <cell r="O7046">
            <v>0</v>
          </cell>
          <cell r="P7046">
            <v>0</v>
          </cell>
          <cell r="Q7046">
            <v>0</v>
          </cell>
          <cell r="R7046">
            <v>0</v>
          </cell>
          <cell r="S7046">
            <v>0</v>
          </cell>
          <cell r="T7046">
            <v>0</v>
          </cell>
        </row>
        <row r="7047">
          <cell r="A7047">
            <v>16255085</v>
          </cell>
          <cell r="B7047" t="str">
            <v>16255085 ED CESS PAYABLE N001 EG-46</v>
          </cell>
          <cell r="C7047">
            <v>0</v>
          </cell>
          <cell r="D7047">
            <v>0</v>
          </cell>
          <cell r="E7047">
            <v>0</v>
          </cell>
          <cell r="F7047">
            <v>0</v>
          </cell>
          <cell r="G7047">
            <v>0</v>
          </cell>
          <cell r="H7047">
            <v>0</v>
          </cell>
          <cell r="I7047">
            <v>0</v>
          </cell>
          <cell r="J7047">
            <v>0</v>
          </cell>
          <cell r="K7047">
            <v>0</v>
          </cell>
          <cell r="L7047">
            <v>0</v>
          </cell>
          <cell r="M7047">
            <v>0</v>
          </cell>
          <cell r="N7047">
            <v>0</v>
          </cell>
          <cell r="O7047">
            <v>0</v>
          </cell>
          <cell r="P7047">
            <v>0</v>
          </cell>
          <cell r="Q7047">
            <v>0</v>
          </cell>
          <cell r="R7047">
            <v>0</v>
          </cell>
          <cell r="S7047">
            <v>0</v>
          </cell>
          <cell r="T7047">
            <v>0</v>
          </cell>
        </row>
        <row r="7048">
          <cell r="A7048">
            <v>16255086</v>
          </cell>
          <cell r="B7048" t="str">
            <v>16255086 ED CESS PAYABLE F024 EG-V1</v>
          </cell>
          <cell r="C7048">
            <v>0</v>
          </cell>
          <cell r="D7048">
            <v>0</v>
          </cell>
          <cell r="E7048">
            <v>0</v>
          </cell>
          <cell r="F7048">
            <v>0</v>
          </cell>
          <cell r="G7048">
            <v>0</v>
          </cell>
          <cell r="H7048">
            <v>0</v>
          </cell>
          <cell r="I7048">
            <v>0</v>
          </cell>
          <cell r="J7048">
            <v>0</v>
          </cell>
          <cell r="K7048">
            <v>0</v>
          </cell>
          <cell r="L7048">
            <v>0</v>
          </cell>
          <cell r="M7048">
            <v>0</v>
          </cell>
          <cell r="N7048">
            <v>0</v>
          </cell>
          <cell r="O7048">
            <v>0</v>
          </cell>
          <cell r="P7048">
            <v>0</v>
          </cell>
          <cell r="Q7048">
            <v>0</v>
          </cell>
          <cell r="R7048">
            <v>0</v>
          </cell>
          <cell r="S7048">
            <v>0</v>
          </cell>
          <cell r="T7048">
            <v>0</v>
          </cell>
        </row>
        <row r="7049">
          <cell r="A7049">
            <v>16255088</v>
          </cell>
          <cell r="B7049" t="str">
            <v>16255088 ED CESS PAYABLE A027 EG-86</v>
          </cell>
          <cell r="C7049">
            <v>0</v>
          </cell>
          <cell r="D7049">
            <v>0</v>
          </cell>
          <cell r="E7049">
            <v>0</v>
          </cell>
          <cell r="F7049">
            <v>0</v>
          </cell>
          <cell r="G7049">
            <v>0</v>
          </cell>
          <cell r="H7049">
            <v>0</v>
          </cell>
          <cell r="I7049">
            <v>0</v>
          </cell>
          <cell r="J7049">
            <v>0</v>
          </cell>
          <cell r="K7049">
            <v>0</v>
          </cell>
          <cell r="L7049">
            <v>0</v>
          </cell>
          <cell r="M7049">
            <v>0</v>
          </cell>
          <cell r="N7049">
            <v>0</v>
          </cell>
          <cell r="O7049">
            <v>0</v>
          </cell>
          <cell r="P7049">
            <v>0</v>
          </cell>
          <cell r="Q7049">
            <v>0</v>
          </cell>
          <cell r="R7049">
            <v>0</v>
          </cell>
          <cell r="S7049">
            <v>0</v>
          </cell>
          <cell r="T7049">
            <v>0</v>
          </cell>
        </row>
        <row r="7050">
          <cell r="A7050">
            <v>16255089</v>
          </cell>
          <cell r="B7050" t="str">
            <v>16255089 ED CESS PAYABLE F023 EG-Z1</v>
          </cell>
          <cell r="C7050">
            <v>0</v>
          </cell>
          <cell r="D7050">
            <v>0</v>
          </cell>
          <cell r="E7050">
            <v>0</v>
          </cell>
          <cell r="F7050">
            <v>0</v>
          </cell>
          <cell r="G7050">
            <v>0</v>
          </cell>
          <cell r="H7050">
            <v>0</v>
          </cell>
          <cell r="I7050">
            <v>0</v>
          </cell>
          <cell r="J7050">
            <v>0</v>
          </cell>
          <cell r="K7050">
            <v>0</v>
          </cell>
          <cell r="L7050">
            <v>0</v>
          </cell>
          <cell r="M7050">
            <v>0</v>
          </cell>
          <cell r="N7050">
            <v>0</v>
          </cell>
          <cell r="O7050">
            <v>0</v>
          </cell>
          <cell r="P7050">
            <v>0</v>
          </cell>
          <cell r="Q7050">
            <v>0</v>
          </cell>
          <cell r="R7050">
            <v>0</v>
          </cell>
          <cell r="S7050">
            <v>0</v>
          </cell>
          <cell r="T7050">
            <v>0</v>
          </cell>
        </row>
        <row r="7051">
          <cell r="A7051">
            <v>16255090</v>
          </cell>
          <cell r="B7051" t="str">
            <v>16255090 ED CESS PAYABLE F027 EG-87</v>
          </cell>
          <cell r="C7051">
            <v>0</v>
          </cell>
          <cell r="D7051">
            <v>0</v>
          </cell>
          <cell r="E7051">
            <v>0</v>
          </cell>
          <cell r="F7051">
            <v>0</v>
          </cell>
          <cell r="G7051">
            <v>0</v>
          </cell>
          <cell r="H7051">
            <v>0</v>
          </cell>
          <cell r="I7051">
            <v>0</v>
          </cell>
          <cell r="J7051">
            <v>0</v>
          </cell>
          <cell r="K7051">
            <v>0</v>
          </cell>
          <cell r="L7051">
            <v>0</v>
          </cell>
          <cell r="M7051">
            <v>0</v>
          </cell>
          <cell r="N7051">
            <v>0</v>
          </cell>
          <cell r="O7051">
            <v>0</v>
          </cell>
          <cell r="P7051">
            <v>0</v>
          </cell>
          <cell r="Q7051">
            <v>0</v>
          </cell>
          <cell r="R7051">
            <v>0</v>
          </cell>
          <cell r="S7051">
            <v>0</v>
          </cell>
          <cell r="T7051">
            <v>0</v>
          </cell>
        </row>
        <row r="7052">
          <cell r="A7052">
            <v>16255091</v>
          </cell>
          <cell r="B7052" t="str">
            <v>16255091 ED CESS PAYABLE A028 EG-68</v>
          </cell>
          <cell r="C7052">
            <v>0</v>
          </cell>
          <cell r="D7052">
            <v>0</v>
          </cell>
          <cell r="E7052">
            <v>0</v>
          </cell>
          <cell r="F7052">
            <v>0</v>
          </cell>
          <cell r="G7052">
            <v>0</v>
          </cell>
          <cell r="H7052">
            <v>0</v>
          </cell>
          <cell r="I7052">
            <v>0</v>
          </cell>
          <cell r="J7052">
            <v>0</v>
          </cell>
          <cell r="K7052">
            <v>0</v>
          </cell>
          <cell r="L7052">
            <v>0</v>
          </cell>
          <cell r="M7052">
            <v>0</v>
          </cell>
          <cell r="N7052">
            <v>0</v>
          </cell>
          <cell r="O7052">
            <v>0</v>
          </cell>
          <cell r="P7052">
            <v>0</v>
          </cell>
          <cell r="Q7052">
            <v>0</v>
          </cell>
          <cell r="R7052">
            <v>0</v>
          </cell>
          <cell r="S7052">
            <v>0</v>
          </cell>
          <cell r="T7052">
            <v>0</v>
          </cell>
        </row>
        <row r="7053">
          <cell r="A7053">
            <v>16255097</v>
          </cell>
          <cell r="B7053" t="str">
            <v>16255097 ED CESS PAYABLE A031 EG-75</v>
          </cell>
          <cell r="C7053">
            <v>-300.19</v>
          </cell>
          <cell r="D7053">
            <v>0</v>
          </cell>
          <cell r="E7053">
            <v>0</v>
          </cell>
          <cell r="F7053">
            <v>0</v>
          </cell>
          <cell r="G7053">
            <v>0</v>
          </cell>
          <cell r="H7053">
            <v>0</v>
          </cell>
          <cell r="I7053">
            <v>0</v>
          </cell>
          <cell r="J7053">
            <v>0</v>
          </cell>
          <cell r="K7053">
            <v>0</v>
          </cell>
          <cell r="L7053">
            <v>0</v>
          </cell>
          <cell r="M7053">
            <v>0</v>
          </cell>
          <cell r="N7053">
            <v>0</v>
          </cell>
          <cell r="O7053">
            <v>0</v>
          </cell>
          <cell r="P7053">
            <v>0</v>
          </cell>
          <cell r="Q7053">
            <v>0</v>
          </cell>
          <cell r="R7053">
            <v>0</v>
          </cell>
          <cell r="S7053">
            <v>0</v>
          </cell>
          <cell r="T7053">
            <v>-300.19</v>
          </cell>
        </row>
        <row r="7054">
          <cell r="A7054">
            <v>16255098</v>
          </cell>
          <cell r="B7054" t="str">
            <v>16255098 ED CESS PAYABLE F031 EG-76</v>
          </cell>
          <cell r="C7054">
            <v>0</v>
          </cell>
          <cell r="D7054">
            <v>0</v>
          </cell>
          <cell r="E7054">
            <v>0</v>
          </cell>
          <cell r="F7054">
            <v>0</v>
          </cell>
          <cell r="G7054">
            <v>0</v>
          </cell>
          <cell r="H7054">
            <v>0</v>
          </cell>
          <cell r="I7054">
            <v>0</v>
          </cell>
          <cell r="J7054">
            <v>0</v>
          </cell>
          <cell r="K7054">
            <v>0</v>
          </cell>
          <cell r="L7054">
            <v>0</v>
          </cell>
          <cell r="M7054">
            <v>0</v>
          </cell>
          <cell r="N7054">
            <v>0</v>
          </cell>
          <cell r="O7054">
            <v>0</v>
          </cell>
          <cell r="P7054">
            <v>0</v>
          </cell>
          <cell r="Q7054">
            <v>0</v>
          </cell>
          <cell r="R7054">
            <v>0</v>
          </cell>
          <cell r="S7054">
            <v>0</v>
          </cell>
          <cell r="T7054">
            <v>0</v>
          </cell>
        </row>
        <row r="7055">
          <cell r="A7055">
            <v>16255099</v>
          </cell>
          <cell r="B7055" t="str">
            <v>16255099 ED CESS PAYABLE SB01 EG-77</v>
          </cell>
          <cell r="C7055">
            <v>0</v>
          </cell>
          <cell r="D7055">
            <v>0</v>
          </cell>
          <cell r="E7055">
            <v>0</v>
          </cell>
          <cell r="F7055">
            <v>0</v>
          </cell>
          <cell r="G7055">
            <v>0</v>
          </cell>
          <cell r="H7055">
            <v>0</v>
          </cell>
          <cell r="I7055">
            <v>0</v>
          </cell>
          <cell r="J7055">
            <v>0</v>
          </cell>
          <cell r="K7055">
            <v>0</v>
          </cell>
          <cell r="L7055">
            <v>0</v>
          </cell>
          <cell r="M7055">
            <v>0</v>
          </cell>
          <cell r="N7055">
            <v>0</v>
          </cell>
          <cell r="O7055">
            <v>0</v>
          </cell>
          <cell r="P7055">
            <v>0</v>
          </cell>
          <cell r="Q7055">
            <v>0</v>
          </cell>
          <cell r="R7055">
            <v>0</v>
          </cell>
          <cell r="S7055">
            <v>0</v>
          </cell>
          <cell r="T7055">
            <v>0</v>
          </cell>
        </row>
        <row r="7056">
          <cell r="A7056">
            <v>16255103</v>
          </cell>
          <cell r="B7056" t="str">
            <v>16255103 ED CESS PAYABLE FPWS EG-59</v>
          </cell>
          <cell r="C7056">
            <v>0</v>
          </cell>
          <cell r="D7056">
            <v>0</v>
          </cell>
          <cell r="E7056">
            <v>0</v>
          </cell>
          <cell r="F7056">
            <v>0</v>
          </cell>
          <cell r="G7056">
            <v>0</v>
          </cell>
          <cell r="H7056">
            <v>0</v>
          </cell>
          <cell r="I7056">
            <v>0</v>
          </cell>
          <cell r="J7056">
            <v>0</v>
          </cell>
          <cell r="K7056">
            <v>0</v>
          </cell>
          <cell r="L7056">
            <v>0</v>
          </cell>
          <cell r="M7056">
            <v>0</v>
          </cell>
          <cell r="N7056">
            <v>0</v>
          </cell>
          <cell r="O7056">
            <v>0</v>
          </cell>
          <cell r="P7056">
            <v>0</v>
          </cell>
          <cell r="Q7056">
            <v>0</v>
          </cell>
          <cell r="R7056">
            <v>0</v>
          </cell>
          <cell r="S7056">
            <v>0</v>
          </cell>
          <cell r="T7056">
            <v>0</v>
          </cell>
        </row>
        <row r="7057">
          <cell r="A7057">
            <v>16255105</v>
          </cell>
          <cell r="B7057" t="str">
            <v>16255105 ED CESS PAYABLE ASCB EG-78</v>
          </cell>
          <cell r="C7057">
            <v>0</v>
          </cell>
          <cell r="D7057">
            <v>0</v>
          </cell>
          <cell r="E7057">
            <v>0</v>
          </cell>
          <cell r="F7057">
            <v>0</v>
          </cell>
          <cell r="G7057">
            <v>0</v>
          </cell>
          <cell r="H7057">
            <v>0</v>
          </cell>
          <cell r="I7057">
            <v>0</v>
          </cell>
          <cell r="J7057">
            <v>0</v>
          </cell>
          <cell r="K7057">
            <v>0</v>
          </cell>
          <cell r="L7057">
            <v>0</v>
          </cell>
          <cell r="M7057">
            <v>0</v>
          </cell>
          <cell r="N7057">
            <v>0</v>
          </cell>
          <cell r="O7057">
            <v>0</v>
          </cell>
          <cell r="P7057">
            <v>0</v>
          </cell>
          <cell r="Q7057">
            <v>0</v>
          </cell>
          <cell r="R7057">
            <v>0</v>
          </cell>
          <cell r="S7057">
            <v>0</v>
          </cell>
          <cell r="T7057">
            <v>0</v>
          </cell>
        </row>
        <row r="7058">
          <cell r="A7058">
            <v>16255108</v>
          </cell>
          <cell r="B7058" t="str">
            <v>16255108 ED CESS PAYABLE SS01 EG-74</v>
          </cell>
          <cell r="C7058">
            <v>0</v>
          </cell>
          <cell r="D7058">
            <v>0</v>
          </cell>
          <cell r="E7058">
            <v>0</v>
          </cell>
          <cell r="F7058">
            <v>0</v>
          </cell>
          <cell r="G7058">
            <v>0</v>
          </cell>
          <cell r="H7058">
            <v>0</v>
          </cell>
          <cell r="I7058">
            <v>0</v>
          </cell>
          <cell r="J7058">
            <v>0</v>
          </cell>
          <cell r="K7058">
            <v>0</v>
          </cell>
          <cell r="L7058">
            <v>0</v>
          </cell>
          <cell r="M7058">
            <v>0</v>
          </cell>
          <cell r="N7058">
            <v>0</v>
          </cell>
          <cell r="O7058">
            <v>0</v>
          </cell>
          <cell r="P7058">
            <v>0</v>
          </cell>
          <cell r="Q7058">
            <v>0</v>
          </cell>
          <cell r="R7058">
            <v>0</v>
          </cell>
          <cell r="S7058">
            <v>0</v>
          </cell>
          <cell r="T7058">
            <v>0</v>
          </cell>
        </row>
        <row r="7059">
          <cell r="A7059">
            <v>16255110</v>
          </cell>
          <cell r="B7059" t="str">
            <v>16255110 ED CESS PAYABLE SJ01 EG-91</v>
          </cell>
          <cell r="C7059">
            <v>0</v>
          </cell>
          <cell r="D7059">
            <v>0</v>
          </cell>
          <cell r="E7059">
            <v>0</v>
          </cell>
          <cell r="F7059">
            <v>0</v>
          </cell>
          <cell r="G7059">
            <v>0</v>
          </cell>
          <cell r="H7059">
            <v>0</v>
          </cell>
          <cell r="I7059">
            <v>0</v>
          </cell>
          <cell r="J7059">
            <v>0</v>
          </cell>
          <cell r="K7059">
            <v>0</v>
          </cell>
          <cell r="L7059">
            <v>0</v>
          </cell>
          <cell r="M7059">
            <v>0</v>
          </cell>
          <cell r="N7059">
            <v>0</v>
          </cell>
          <cell r="O7059">
            <v>0</v>
          </cell>
          <cell r="P7059">
            <v>0</v>
          </cell>
          <cell r="Q7059">
            <v>0</v>
          </cell>
          <cell r="R7059">
            <v>0</v>
          </cell>
          <cell r="S7059">
            <v>0</v>
          </cell>
          <cell r="T7059">
            <v>0</v>
          </cell>
        </row>
        <row r="7060">
          <cell r="A7060">
            <v>16255111</v>
          </cell>
          <cell r="B7060" t="str">
            <v>16255111 ED CESS PAYABLE MT05 EG-B1</v>
          </cell>
          <cell r="C7060">
            <v>0</v>
          </cell>
          <cell r="D7060">
            <v>0</v>
          </cell>
          <cell r="E7060">
            <v>0</v>
          </cell>
          <cell r="F7060">
            <v>0</v>
          </cell>
          <cell r="G7060">
            <v>0</v>
          </cell>
          <cell r="H7060">
            <v>0</v>
          </cell>
          <cell r="I7060">
            <v>0</v>
          </cell>
          <cell r="J7060">
            <v>0</v>
          </cell>
          <cell r="K7060">
            <v>0</v>
          </cell>
          <cell r="L7060">
            <v>0</v>
          </cell>
          <cell r="M7060">
            <v>0</v>
          </cell>
          <cell r="N7060">
            <v>0</v>
          </cell>
          <cell r="O7060">
            <v>0</v>
          </cell>
          <cell r="P7060">
            <v>0</v>
          </cell>
          <cell r="Q7060">
            <v>0</v>
          </cell>
          <cell r="R7060">
            <v>0</v>
          </cell>
          <cell r="S7060">
            <v>0</v>
          </cell>
          <cell r="T7060">
            <v>0</v>
          </cell>
        </row>
        <row r="7061">
          <cell r="A7061">
            <v>16255112</v>
          </cell>
          <cell r="B7061" t="str">
            <v>16255112 ED CESS PAYABLE MT07 EG-B2</v>
          </cell>
          <cell r="C7061">
            <v>-0.81</v>
          </cell>
          <cell r="D7061">
            <v>0</v>
          </cell>
          <cell r="E7061">
            <v>0</v>
          </cell>
          <cell r="F7061">
            <v>0</v>
          </cell>
          <cell r="G7061">
            <v>0</v>
          </cell>
          <cell r="H7061">
            <v>0</v>
          </cell>
          <cell r="I7061">
            <v>0</v>
          </cell>
          <cell r="J7061">
            <v>0</v>
          </cell>
          <cell r="K7061">
            <v>0</v>
          </cell>
          <cell r="L7061">
            <v>0</v>
          </cell>
          <cell r="M7061">
            <v>0</v>
          </cell>
          <cell r="N7061">
            <v>0</v>
          </cell>
          <cell r="O7061">
            <v>0</v>
          </cell>
          <cell r="P7061">
            <v>0</v>
          </cell>
          <cell r="Q7061">
            <v>0</v>
          </cell>
          <cell r="R7061">
            <v>0</v>
          </cell>
          <cell r="S7061">
            <v>0</v>
          </cell>
          <cell r="T7061">
            <v>-0.81</v>
          </cell>
        </row>
        <row r="7062">
          <cell r="A7062">
            <v>16255113</v>
          </cell>
          <cell r="B7062" t="str">
            <v>16255113 ED CESS PAYABLE MT11  EG-B3</v>
          </cell>
          <cell r="C7062">
            <v>0</v>
          </cell>
          <cell r="D7062">
            <v>0</v>
          </cell>
          <cell r="E7062">
            <v>0</v>
          </cell>
          <cell r="F7062">
            <v>0</v>
          </cell>
          <cell r="G7062">
            <v>0</v>
          </cell>
          <cell r="H7062">
            <v>0</v>
          </cell>
          <cell r="I7062">
            <v>0</v>
          </cell>
          <cell r="J7062">
            <v>0</v>
          </cell>
          <cell r="K7062">
            <v>0</v>
          </cell>
          <cell r="L7062">
            <v>0</v>
          </cell>
          <cell r="M7062">
            <v>0</v>
          </cell>
          <cell r="N7062">
            <v>0</v>
          </cell>
          <cell r="O7062">
            <v>0</v>
          </cell>
          <cell r="P7062">
            <v>0</v>
          </cell>
          <cell r="Q7062">
            <v>0</v>
          </cell>
          <cell r="R7062">
            <v>0</v>
          </cell>
          <cell r="S7062">
            <v>0</v>
          </cell>
          <cell r="T7062">
            <v>0</v>
          </cell>
        </row>
        <row r="7063">
          <cell r="A7063">
            <v>16255116</v>
          </cell>
          <cell r="B7063" t="str">
            <v>16255116 ED CESS PAYABLE F033 EG-NP</v>
          </cell>
          <cell r="C7063">
            <v>0</v>
          </cell>
          <cell r="D7063">
            <v>0</v>
          </cell>
          <cell r="E7063">
            <v>0</v>
          </cell>
          <cell r="F7063">
            <v>0</v>
          </cell>
          <cell r="G7063">
            <v>0</v>
          </cell>
          <cell r="H7063">
            <v>0</v>
          </cell>
          <cell r="I7063">
            <v>0</v>
          </cell>
          <cell r="J7063">
            <v>0</v>
          </cell>
          <cell r="K7063">
            <v>0</v>
          </cell>
          <cell r="L7063">
            <v>0</v>
          </cell>
          <cell r="M7063">
            <v>0</v>
          </cell>
          <cell r="N7063">
            <v>0</v>
          </cell>
          <cell r="O7063">
            <v>0</v>
          </cell>
          <cell r="P7063">
            <v>0</v>
          </cell>
          <cell r="Q7063">
            <v>0</v>
          </cell>
          <cell r="R7063">
            <v>0</v>
          </cell>
          <cell r="S7063">
            <v>0</v>
          </cell>
          <cell r="T7063">
            <v>0</v>
          </cell>
        </row>
        <row r="7064">
          <cell r="A7064">
            <v>16255117</v>
          </cell>
          <cell r="B7064" t="str">
            <v>16255117 ED CESS PAYABLE F8FP EG-FP</v>
          </cell>
          <cell r="C7064">
            <v>0</v>
          </cell>
          <cell r="D7064">
            <v>0</v>
          </cell>
          <cell r="E7064">
            <v>0</v>
          </cell>
          <cell r="F7064">
            <v>0</v>
          </cell>
          <cell r="G7064">
            <v>0</v>
          </cell>
          <cell r="H7064">
            <v>0</v>
          </cell>
          <cell r="I7064">
            <v>0</v>
          </cell>
          <cell r="J7064">
            <v>0</v>
          </cell>
          <cell r="K7064">
            <v>0</v>
          </cell>
          <cell r="L7064">
            <v>0</v>
          </cell>
          <cell r="M7064">
            <v>0</v>
          </cell>
          <cell r="N7064">
            <v>0</v>
          </cell>
          <cell r="O7064">
            <v>0</v>
          </cell>
          <cell r="P7064">
            <v>0</v>
          </cell>
          <cell r="Q7064">
            <v>0</v>
          </cell>
          <cell r="R7064">
            <v>0</v>
          </cell>
          <cell r="S7064">
            <v>0</v>
          </cell>
          <cell r="T7064">
            <v>0</v>
          </cell>
        </row>
        <row r="7065">
          <cell r="A7065">
            <v>16255119</v>
          </cell>
          <cell r="B7065" t="str">
            <v>16255119 ED CESS PAYABLE F035 EG-F4</v>
          </cell>
          <cell r="C7065">
            <v>0</v>
          </cell>
          <cell r="D7065">
            <v>0</v>
          </cell>
          <cell r="E7065">
            <v>0</v>
          </cell>
          <cell r="F7065">
            <v>0</v>
          </cell>
          <cell r="G7065">
            <v>0</v>
          </cell>
          <cell r="H7065">
            <v>0</v>
          </cell>
          <cell r="I7065">
            <v>0</v>
          </cell>
          <cell r="J7065">
            <v>0</v>
          </cell>
          <cell r="K7065">
            <v>0</v>
          </cell>
          <cell r="L7065">
            <v>0</v>
          </cell>
          <cell r="M7065">
            <v>0</v>
          </cell>
          <cell r="N7065">
            <v>0</v>
          </cell>
          <cell r="O7065">
            <v>0</v>
          </cell>
          <cell r="P7065">
            <v>0</v>
          </cell>
          <cell r="Q7065">
            <v>0</v>
          </cell>
          <cell r="R7065">
            <v>0</v>
          </cell>
          <cell r="S7065">
            <v>0</v>
          </cell>
          <cell r="T7065">
            <v>0</v>
          </cell>
        </row>
        <row r="7066">
          <cell r="A7066">
            <v>16255121</v>
          </cell>
          <cell r="B7066" t="str">
            <v>16255121 ED CESS PAYABLE A040 EG-A5</v>
          </cell>
          <cell r="C7066">
            <v>0</v>
          </cell>
          <cell r="D7066">
            <v>0</v>
          </cell>
          <cell r="E7066">
            <v>0</v>
          </cell>
          <cell r="F7066">
            <v>0</v>
          </cell>
          <cell r="G7066">
            <v>0</v>
          </cell>
          <cell r="H7066">
            <v>0</v>
          </cell>
          <cell r="I7066">
            <v>0</v>
          </cell>
          <cell r="J7066">
            <v>0</v>
          </cell>
          <cell r="K7066">
            <v>0</v>
          </cell>
          <cell r="L7066">
            <v>0</v>
          </cell>
          <cell r="M7066">
            <v>0</v>
          </cell>
          <cell r="N7066">
            <v>0</v>
          </cell>
          <cell r="O7066">
            <v>0</v>
          </cell>
          <cell r="P7066">
            <v>0</v>
          </cell>
          <cell r="Q7066">
            <v>0</v>
          </cell>
          <cell r="R7066">
            <v>0</v>
          </cell>
          <cell r="S7066">
            <v>0</v>
          </cell>
          <cell r="T7066">
            <v>0</v>
          </cell>
        </row>
        <row r="7067">
          <cell r="A7067">
            <v>16255122</v>
          </cell>
          <cell r="B7067" t="str">
            <v>16255122 ED CESS PAYABLE F040 EG-A6</v>
          </cell>
          <cell r="C7067">
            <v>0</v>
          </cell>
          <cell r="D7067">
            <v>0</v>
          </cell>
          <cell r="E7067">
            <v>0</v>
          </cell>
          <cell r="F7067">
            <v>0</v>
          </cell>
          <cell r="G7067">
            <v>0</v>
          </cell>
          <cell r="H7067">
            <v>0</v>
          </cell>
          <cell r="I7067">
            <v>0</v>
          </cell>
          <cell r="J7067">
            <v>0</v>
          </cell>
          <cell r="K7067">
            <v>0</v>
          </cell>
          <cell r="L7067">
            <v>0</v>
          </cell>
          <cell r="M7067">
            <v>0</v>
          </cell>
          <cell r="N7067">
            <v>0</v>
          </cell>
          <cell r="O7067">
            <v>0</v>
          </cell>
          <cell r="P7067">
            <v>0</v>
          </cell>
          <cell r="Q7067">
            <v>0</v>
          </cell>
          <cell r="R7067">
            <v>0</v>
          </cell>
          <cell r="S7067">
            <v>0</v>
          </cell>
          <cell r="T7067">
            <v>0</v>
          </cell>
        </row>
        <row r="7068">
          <cell r="A7068">
            <v>16255123</v>
          </cell>
          <cell r="B7068" t="str">
            <v>16255123 ED CESS PAYABLE SC01 EG-A7</v>
          </cell>
          <cell r="C7068">
            <v>0</v>
          </cell>
          <cell r="D7068">
            <v>0</v>
          </cell>
          <cell r="E7068">
            <v>0</v>
          </cell>
          <cell r="F7068">
            <v>0</v>
          </cell>
          <cell r="G7068">
            <v>0</v>
          </cell>
          <cell r="H7068">
            <v>0</v>
          </cell>
          <cell r="I7068">
            <v>0</v>
          </cell>
          <cell r="J7068">
            <v>0</v>
          </cell>
          <cell r="K7068">
            <v>0</v>
          </cell>
          <cell r="L7068">
            <v>0</v>
          </cell>
          <cell r="M7068">
            <v>0</v>
          </cell>
          <cell r="N7068">
            <v>0</v>
          </cell>
          <cell r="O7068">
            <v>0</v>
          </cell>
          <cell r="P7068">
            <v>0</v>
          </cell>
          <cell r="Q7068">
            <v>0</v>
          </cell>
          <cell r="R7068">
            <v>0</v>
          </cell>
          <cell r="S7068">
            <v>0</v>
          </cell>
          <cell r="T7068">
            <v>0</v>
          </cell>
        </row>
        <row r="7069">
          <cell r="A7069">
            <v>16255124</v>
          </cell>
          <cell r="B7069" t="str">
            <v>16255124 ED CESS PAYABLE A041 EG-A8</v>
          </cell>
          <cell r="C7069">
            <v>0</v>
          </cell>
          <cell r="D7069">
            <v>0</v>
          </cell>
          <cell r="E7069">
            <v>0</v>
          </cell>
          <cell r="F7069">
            <v>0</v>
          </cell>
          <cell r="G7069">
            <v>0</v>
          </cell>
          <cell r="H7069">
            <v>0</v>
          </cell>
          <cell r="I7069">
            <v>0</v>
          </cell>
          <cell r="J7069">
            <v>0</v>
          </cell>
          <cell r="K7069">
            <v>0</v>
          </cell>
          <cell r="L7069">
            <v>0</v>
          </cell>
          <cell r="M7069">
            <v>0</v>
          </cell>
          <cell r="N7069">
            <v>0</v>
          </cell>
          <cell r="O7069">
            <v>0</v>
          </cell>
          <cell r="P7069">
            <v>0</v>
          </cell>
          <cell r="Q7069">
            <v>0</v>
          </cell>
          <cell r="R7069">
            <v>0</v>
          </cell>
          <cell r="S7069">
            <v>0</v>
          </cell>
          <cell r="T7069">
            <v>0</v>
          </cell>
        </row>
        <row r="7070">
          <cell r="A7070">
            <v>16255125</v>
          </cell>
          <cell r="B7070" t="str">
            <v>16255125 ED CESS PAYABLE F041 EG-A9</v>
          </cell>
          <cell r="C7070">
            <v>0</v>
          </cell>
          <cell r="D7070">
            <v>0</v>
          </cell>
          <cell r="E7070">
            <v>0</v>
          </cell>
          <cell r="F7070">
            <v>0</v>
          </cell>
          <cell r="G7070">
            <v>0</v>
          </cell>
          <cell r="H7070">
            <v>0</v>
          </cell>
          <cell r="I7070">
            <v>0</v>
          </cell>
          <cell r="J7070">
            <v>0</v>
          </cell>
          <cell r="K7070">
            <v>0</v>
          </cell>
          <cell r="L7070">
            <v>0</v>
          </cell>
          <cell r="M7070">
            <v>0</v>
          </cell>
          <cell r="N7070">
            <v>0</v>
          </cell>
          <cell r="O7070">
            <v>0</v>
          </cell>
          <cell r="P7070">
            <v>0</v>
          </cell>
          <cell r="Q7070">
            <v>0</v>
          </cell>
          <cell r="R7070">
            <v>0</v>
          </cell>
          <cell r="S7070">
            <v>0</v>
          </cell>
          <cell r="T7070">
            <v>0</v>
          </cell>
        </row>
        <row r="7071">
          <cell r="A7071">
            <v>16256001</v>
          </cell>
          <cell r="B7071" t="str">
            <v>16256001 SHE CESS PAYABLE F002 EG-02</v>
          </cell>
          <cell r="C7071">
            <v>-3546.92</v>
          </cell>
          <cell r="D7071">
            <v>0</v>
          </cell>
          <cell r="E7071">
            <v>0</v>
          </cell>
          <cell r="F7071">
            <v>0</v>
          </cell>
          <cell r="G7071">
            <v>0</v>
          </cell>
          <cell r="H7071">
            <v>0</v>
          </cell>
          <cell r="I7071">
            <v>0</v>
          </cell>
          <cell r="J7071">
            <v>0</v>
          </cell>
          <cell r="K7071">
            <v>0</v>
          </cell>
          <cell r="L7071">
            <v>0</v>
          </cell>
          <cell r="M7071">
            <v>0</v>
          </cell>
          <cell r="N7071">
            <v>0</v>
          </cell>
          <cell r="O7071">
            <v>0</v>
          </cell>
          <cell r="P7071">
            <v>0</v>
          </cell>
          <cell r="Q7071">
            <v>0</v>
          </cell>
          <cell r="R7071">
            <v>0</v>
          </cell>
          <cell r="S7071">
            <v>0</v>
          </cell>
          <cell r="T7071">
            <v>-3546.92</v>
          </cell>
        </row>
        <row r="7072">
          <cell r="A7072">
            <v>16256002</v>
          </cell>
          <cell r="B7072" t="str">
            <v>16256002 SHE CESS PAYABLE F003 EG-03</v>
          </cell>
          <cell r="C7072">
            <v>0</v>
          </cell>
          <cell r="D7072">
            <v>0</v>
          </cell>
          <cell r="E7072">
            <v>0</v>
          </cell>
          <cell r="F7072">
            <v>0</v>
          </cell>
          <cell r="G7072">
            <v>0</v>
          </cell>
          <cell r="H7072">
            <v>0</v>
          </cell>
          <cell r="I7072">
            <v>0</v>
          </cell>
          <cell r="J7072">
            <v>0</v>
          </cell>
          <cell r="K7072">
            <v>0</v>
          </cell>
          <cell r="L7072">
            <v>0</v>
          </cell>
          <cell r="M7072">
            <v>0</v>
          </cell>
          <cell r="N7072">
            <v>0</v>
          </cell>
          <cell r="O7072">
            <v>0</v>
          </cell>
          <cell r="P7072">
            <v>0</v>
          </cell>
          <cell r="Q7072">
            <v>0</v>
          </cell>
          <cell r="R7072">
            <v>0</v>
          </cell>
          <cell r="S7072">
            <v>0</v>
          </cell>
          <cell r="T7072">
            <v>0</v>
          </cell>
        </row>
        <row r="7073">
          <cell r="A7073">
            <v>16256003</v>
          </cell>
          <cell r="B7073" t="str">
            <v>16256003 SHE CESS PAYABLE F016 EG-94</v>
          </cell>
          <cell r="C7073">
            <v>0</v>
          </cell>
          <cell r="D7073">
            <v>0</v>
          </cell>
          <cell r="E7073">
            <v>0</v>
          </cell>
          <cell r="F7073">
            <v>0</v>
          </cell>
          <cell r="G7073">
            <v>0</v>
          </cell>
          <cell r="H7073">
            <v>0</v>
          </cell>
          <cell r="I7073">
            <v>0</v>
          </cell>
          <cell r="J7073">
            <v>0</v>
          </cell>
          <cell r="K7073">
            <v>0</v>
          </cell>
          <cell r="L7073">
            <v>0</v>
          </cell>
          <cell r="M7073">
            <v>0</v>
          </cell>
          <cell r="N7073">
            <v>0</v>
          </cell>
          <cell r="O7073">
            <v>0</v>
          </cell>
          <cell r="P7073">
            <v>0</v>
          </cell>
          <cell r="Q7073">
            <v>0</v>
          </cell>
          <cell r="R7073">
            <v>0</v>
          </cell>
          <cell r="S7073">
            <v>0</v>
          </cell>
          <cell r="T7073">
            <v>0</v>
          </cell>
        </row>
        <row r="7074">
          <cell r="A7074">
            <v>16256004</v>
          </cell>
          <cell r="B7074" t="str">
            <v>16256004 SHE CESS PAYABLE F005 EG-95</v>
          </cell>
          <cell r="C7074">
            <v>0</v>
          </cell>
          <cell r="D7074">
            <v>0</v>
          </cell>
          <cell r="E7074">
            <v>0</v>
          </cell>
          <cell r="F7074">
            <v>0</v>
          </cell>
          <cell r="G7074">
            <v>0</v>
          </cell>
          <cell r="H7074">
            <v>0</v>
          </cell>
          <cell r="I7074">
            <v>0</v>
          </cell>
          <cell r="J7074">
            <v>0</v>
          </cell>
          <cell r="K7074">
            <v>0</v>
          </cell>
          <cell r="L7074">
            <v>0</v>
          </cell>
          <cell r="M7074">
            <v>0</v>
          </cell>
          <cell r="N7074">
            <v>0</v>
          </cell>
          <cell r="O7074">
            <v>0</v>
          </cell>
          <cell r="P7074">
            <v>0</v>
          </cell>
          <cell r="Q7074">
            <v>0</v>
          </cell>
          <cell r="R7074">
            <v>0</v>
          </cell>
          <cell r="S7074">
            <v>0</v>
          </cell>
          <cell r="T7074">
            <v>0</v>
          </cell>
        </row>
        <row r="7075">
          <cell r="A7075">
            <v>16256005</v>
          </cell>
          <cell r="B7075" t="str">
            <v>16256005 SHE CESS PAYABLE F007 EG-97</v>
          </cell>
          <cell r="C7075">
            <v>0</v>
          </cell>
          <cell r="D7075">
            <v>0</v>
          </cell>
          <cell r="E7075">
            <v>0</v>
          </cell>
          <cell r="F7075">
            <v>0</v>
          </cell>
          <cell r="G7075">
            <v>0</v>
          </cell>
          <cell r="H7075">
            <v>0</v>
          </cell>
          <cell r="I7075">
            <v>0</v>
          </cell>
          <cell r="J7075">
            <v>0</v>
          </cell>
          <cell r="K7075">
            <v>0</v>
          </cell>
          <cell r="L7075">
            <v>0</v>
          </cell>
          <cell r="M7075">
            <v>0</v>
          </cell>
          <cell r="N7075">
            <v>0</v>
          </cell>
          <cell r="O7075">
            <v>0</v>
          </cell>
          <cell r="P7075">
            <v>0</v>
          </cell>
          <cell r="Q7075">
            <v>0</v>
          </cell>
          <cell r="R7075">
            <v>0</v>
          </cell>
          <cell r="S7075">
            <v>0</v>
          </cell>
          <cell r="T7075">
            <v>0</v>
          </cell>
        </row>
        <row r="7076">
          <cell r="A7076">
            <v>16256006</v>
          </cell>
          <cell r="B7076" t="str">
            <v>16256006 SHE CESS PAYABLE F015 EG-04</v>
          </cell>
          <cell r="C7076">
            <v>0</v>
          </cell>
          <cell r="D7076">
            <v>0</v>
          </cell>
          <cell r="E7076">
            <v>0</v>
          </cell>
          <cell r="F7076">
            <v>0</v>
          </cell>
          <cell r="G7076">
            <v>0</v>
          </cell>
          <cell r="H7076">
            <v>0</v>
          </cell>
          <cell r="I7076">
            <v>0</v>
          </cell>
          <cell r="J7076">
            <v>0</v>
          </cell>
          <cell r="K7076">
            <v>0</v>
          </cell>
          <cell r="L7076">
            <v>0</v>
          </cell>
          <cell r="M7076">
            <v>0</v>
          </cell>
          <cell r="N7076">
            <v>0</v>
          </cell>
          <cell r="O7076">
            <v>0</v>
          </cell>
          <cell r="P7076">
            <v>0</v>
          </cell>
          <cell r="Q7076">
            <v>0</v>
          </cell>
          <cell r="R7076">
            <v>0</v>
          </cell>
          <cell r="S7076">
            <v>0</v>
          </cell>
          <cell r="T7076">
            <v>0</v>
          </cell>
        </row>
        <row r="7077">
          <cell r="A7077">
            <v>16256007</v>
          </cell>
          <cell r="B7077" t="str">
            <v>16256007 SHE CESS PAYABLE F010 EG-10</v>
          </cell>
          <cell r="C7077">
            <v>0</v>
          </cell>
          <cell r="D7077">
            <v>0</v>
          </cell>
          <cell r="E7077">
            <v>0</v>
          </cell>
          <cell r="F7077">
            <v>0</v>
          </cell>
          <cell r="G7077">
            <v>0</v>
          </cell>
          <cell r="H7077">
            <v>0</v>
          </cell>
          <cell r="I7077">
            <v>0</v>
          </cell>
          <cell r="J7077">
            <v>0</v>
          </cell>
          <cell r="K7077">
            <v>0</v>
          </cell>
          <cell r="L7077">
            <v>0</v>
          </cell>
          <cell r="M7077">
            <v>0</v>
          </cell>
          <cell r="N7077">
            <v>0</v>
          </cell>
          <cell r="O7077">
            <v>0</v>
          </cell>
          <cell r="P7077">
            <v>0</v>
          </cell>
          <cell r="Q7077">
            <v>0</v>
          </cell>
          <cell r="R7077">
            <v>0</v>
          </cell>
          <cell r="S7077">
            <v>0</v>
          </cell>
          <cell r="T7077">
            <v>0</v>
          </cell>
        </row>
        <row r="7078">
          <cell r="A7078">
            <v>16256008</v>
          </cell>
          <cell r="B7078" t="str">
            <v>16256008 SHE CESS PAYABLE F014 EG-93</v>
          </cell>
          <cell r="C7078">
            <v>0</v>
          </cell>
          <cell r="D7078">
            <v>0</v>
          </cell>
          <cell r="E7078">
            <v>0</v>
          </cell>
          <cell r="F7078">
            <v>0</v>
          </cell>
          <cell r="G7078">
            <v>0</v>
          </cell>
          <cell r="H7078">
            <v>0</v>
          </cell>
          <cell r="I7078">
            <v>0</v>
          </cell>
          <cell r="J7078">
            <v>0</v>
          </cell>
          <cell r="K7078">
            <v>0</v>
          </cell>
          <cell r="L7078">
            <v>0</v>
          </cell>
          <cell r="M7078">
            <v>0</v>
          </cell>
          <cell r="N7078">
            <v>0</v>
          </cell>
          <cell r="O7078">
            <v>0</v>
          </cell>
          <cell r="P7078">
            <v>0</v>
          </cell>
          <cell r="Q7078">
            <v>0</v>
          </cell>
          <cell r="R7078">
            <v>0</v>
          </cell>
          <cell r="S7078">
            <v>0</v>
          </cell>
          <cell r="T7078">
            <v>0</v>
          </cell>
        </row>
        <row r="7079">
          <cell r="A7079">
            <v>16256009</v>
          </cell>
          <cell r="B7079" t="str">
            <v>16256009 SHE CESS PAYABLE F008 EG-98</v>
          </cell>
          <cell r="C7079">
            <v>0</v>
          </cell>
          <cell r="D7079">
            <v>0</v>
          </cell>
          <cell r="E7079">
            <v>0</v>
          </cell>
          <cell r="F7079">
            <v>0</v>
          </cell>
          <cell r="G7079">
            <v>0</v>
          </cell>
          <cell r="H7079">
            <v>0</v>
          </cell>
          <cell r="I7079">
            <v>0</v>
          </cell>
          <cell r="J7079">
            <v>0</v>
          </cell>
          <cell r="K7079">
            <v>0</v>
          </cell>
          <cell r="L7079">
            <v>0</v>
          </cell>
          <cell r="M7079">
            <v>0</v>
          </cell>
          <cell r="N7079">
            <v>0</v>
          </cell>
          <cell r="O7079">
            <v>0</v>
          </cell>
          <cell r="P7079">
            <v>0</v>
          </cell>
          <cell r="Q7079">
            <v>0</v>
          </cell>
          <cell r="R7079">
            <v>0</v>
          </cell>
          <cell r="S7079">
            <v>0</v>
          </cell>
          <cell r="T7079">
            <v>0</v>
          </cell>
        </row>
        <row r="7080">
          <cell r="A7080">
            <v>16256010</v>
          </cell>
          <cell r="B7080" t="str">
            <v>16256010 SHE CESS PAYABLE F009 EG-99</v>
          </cell>
          <cell r="C7080">
            <v>0</v>
          </cell>
          <cell r="D7080">
            <v>0</v>
          </cell>
          <cell r="E7080">
            <v>0</v>
          </cell>
          <cell r="F7080">
            <v>0</v>
          </cell>
          <cell r="G7080">
            <v>0</v>
          </cell>
          <cell r="H7080">
            <v>0</v>
          </cell>
          <cell r="I7080">
            <v>0</v>
          </cell>
          <cell r="J7080">
            <v>0</v>
          </cell>
          <cell r="K7080">
            <v>0</v>
          </cell>
          <cell r="L7080">
            <v>0</v>
          </cell>
          <cell r="M7080">
            <v>0</v>
          </cell>
          <cell r="N7080">
            <v>0</v>
          </cell>
          <cell r="O7080">
            <v>0</v>
          </cell>
          <cell r="P7080">
            <v>0</v>
          </cell>
          <cell r="Q7080">
            <v>0</v>
          </cell>
          <cell r="R7080">
            <v>0</v>
          </cell>
          <cell r="S7080">
            <v>0</v>
          </cell>
          <cell r="T7080">
            <v>0</v>
          </cell>
        </row>
        <row r="7081">
          <cell r="A7081">
            <v>16256011</v>
          </cell>
          <cell r="B7081" t="str">
            <v>16256011 SHE CESS PAYABLE FS01 EG-26</v>
          </cell>
          <cell r="C7081">
            <v>0</v>
          </cell>
          <cell r="D7081">
            <v>0</v>
          </cell>
          <cell r="E7081">
            <v>0</v>
          </cell>
          <cell r="F7081">
            <v>0</v>
          </cell>
          <cell r="G7081">
            <v>0</v>
          </cell>
          <cell r="H7081">
            <v>0</v>
          </cell>
          <cell r="I7081">
            <v>0</v>
          </cell>
          <cell r="J7081">
            <v>0</v>
          </cell>
          <cell r="K7081">
            <v>0</v>
          </cell>
          <cell r="L7081">
            <v>0</v>
          </cell>
          <cell r="M7081">
            <v>0</v>
          </cell>
          <cell r="N7081">
            <v>0</v>
          </cell>
          <cell r="O7081">
            <v>0</v>
          </cell>
          <cell r="P7081">
            <v>0</v>
          </cell>
          <cell r="Q7081">
            <v>0</v>
          </cell>
          <cell r="R7081">
            <v>0</v>
          </cell>
          <cell r="S7081">
            <v>0</v>
          </cell>
          <cell r="T7081">
            <v>0</v>
          </cell>
        </row>
        <row r="7082">
          <cell r="A7082">
            <v>16256012</v>
          </cell>
          <cell r="B7082" t="str">
            <v>16256012 SHE CESS PAYABLE FS02 EG-27</v>
          </cell>
          <cell r="C7082">
            <v>0</v>
          </cell>
          <cell r="D7082">
            <v>0</v>
          </cell>
          <cell r="E7082">
            <v>0</v>
          </cell>
          <cell r="F7082">
            <v>0</v>
          </cell>
          <cell r="G7082">
            <v>0</v>
          </cell>
          <cell r="H7082">
            <v>0</v>
          </cell>
          <cell r="I7082">
            <v>0</v>
          </cell>
          <cell r="J7082">
            <v>0</v>
          </cell>
          <cell r="K7082">
            <v>0</v>
          </cell>
          <cell r="L7082">
            <v>0</v>
          </cell>
          <cell r="M7082">
            <v>0</v>
          </cell>
          <cell r="N7082">
            <v>0</v>
          </cell>
          <cell r="O7082">
            <v>0</v>
          </cell>
          <cell r="P7082">
            <v>0</v>
          </cell>
          <cell r="Q7082">
            <v>0</v>
          </cell>
          <cell r="R7082">
            <v>0</v>
          </cell>
          <cell r="S7082">
            <v>0</v>
          </cell>
          <cell r="T7082">
            <v>0</v>
          </cell>
        </row>
        <row r="7083">
          <cell r="A7083">
            <v>16256013</v>
          </cell>
          <cell r="B7083" t="str">
            <v>16256013 SHE CESS PAYABLE FS03 EG-28</v>
          </cell>
          <cell r="C7083">
            <v>0</v>
          </cell>
          <cell r="D7083">
            <v>0</v>
          </cell>
          <cell r="E7083">
            <v>0</v>
          </cell>
          <cell r="F7083">
            <v>0</v>
          </cell>
          <cell r="G7083">
            <v>0</v>
          </cell>
          <cell r="H7083">
            <v>0</v>
          </cell>
          <cell r="I7083">
            <v>0</v>
          </cell>
          <cell r="J7083">
            <v>0</v>
          </cell>
          <cell r="K7083">
            <v>0</v>
          </cell>
          <cell r="L7083">
            <v>0</v>
          </cell>
          <cell r="M7083">
            <v>0</v>
          </cell>
          <cell r="N7083">
            <v>0</v>
          </cell>
          <cell r="O7083">
            <v>0</v>
          </cell>
          <cell r="P7083">
            <v>0</v>
          </cell>
          <cell r="Q7083">
            <v>0</v>
          </cell>
          <cell r="R7083">
            <v>0</v>
          </cell>
          <cell r="S7083">
            <v>0</v>
          </cell>
          <cell r="T7083">
            <v>0</v>
          </cell>
        </row>
        <row r="7084">
          <cell r="A7084">
            <v>16256014</v>
          </cell>
          <cell r="B7084" t="str">
            <v>16256014 SHE CESS PAYABLE FS04 EG-29</v>
          </cell>
          <cell r="C7084">
            <v>0</v>
          </cell>
          <cell r="D7084">
            <v>0</v>
          </cell>
          <cell r="E7084">
            <v>0</v>
          </cell>
          <cell r="F7084">
            <v>0</v>
          </cell>
          <cell r="G7084">
            <v>0</v>
          </cell>
          <cell r="H7084">
            <v>0</v>
          </cell>
          <cell r="I7084">
            <v>0</v>
          </cell>
          <cell r="J7084">
            <v>0</v>
          </cell>
          <cell r="K7084">
            <v>0</v>
          </cell>
          <cell r="L7084">
            <v>0</v>
          </cell>
          <cell r="M7084">
            <v>0</v>
          </cell>
          <cell r="N7084">
            <v>0</v>
          </cell>
          <cell r="O7084">
            <v>0</v>
          </cell>
          <cell r="P7084">
            <v>0</v>
          </cell>
          <cell r="Q7084">
            <v>0</v>
          </cell>
          <cell r="R7084">
            <v>0</v>
          </cell>
          <cell r="S7084">
            <v>0</v>
          </cell>
          <cell r="T7084">
            <v>0</v>
          </cell>
        </row>
        <row r="7085">
          <cell r="A7085">
            <v>16256015</v>
          </cell>
          <cell r="B7085" t="str">
            <v>16256015 SHE CESS PAYABLE A011 EG-11</v>
          </cell>
          <cell r="C7085">
            <v>0</v>
          </cell>
          <cell r="D7085">
            <v>0</v>
          </cell>
          <cell r="E7085">
            <v>0</v>
          </cell>
          <cell r="F7085">
            <v>0</v>
          </cell>
          <cell r="G7085">
            <v>0</v>
          </cell>
          <cell r="H7085">
            <v>0</v>
          </cell>
          <cell r="I7085">
            <v>0</v>
          </cell>
          <cell r="J7085">
            <v>0</v>
          </cell>
          <cell r="K7085">
            <v>0</v>
          </cell>
          <cell r="L7085">
            <v>0</v>
          </cell>
          <cell r="M7085">
            <v>0</v>
          </cell>
          <cell r="N7085">
            <v>0</v>
          </cell>
          <cell r="O7085">
            <v>0</v>
          </cell>
          <cell r="P7085">
            <v>0</v>
          </cell>
          <cell r="Q7085">
            <v>0</v>
          </cell>
          <cell r="R7085">
            <v>0</v>
          </cell>
          <cell r="S7085">
            <v>0</v>
          </cell>
          <cell r="T7085">
            <v>0</v>
          </cell>
        </row>
        <row r="7086">
          <cell r="A7086">
            <v>16256016</v>
          </cell>
          <cell r="B7086" t="str">
            <v>16256016 SHE CESS PAYABLE A012 EG-11</v>
          </cell>
          <cell r="C7086">
            <v>0</v>
          </cell>
          <cell r="D7086">
            <v>0</v>
          </cell>
          <cell r="E7086">
            <v>0</v>
          </cell>
          <cell r="F7086">
            <v>0</v>
          </cell>
          <cell r="G7086">
            <v>0</v>
          </cell>
          <cell r="H7086">
            <v>0</v>
          </cell>
          <cell r="I7086">
            <v>0</v>
          </cell>
          <cell r="J7086">
            <v>0</v>
          </cell>
          <cell r="K7086">
            <v>0</v>
          </cell>
          <cell r="L7086">
            <v>0</v>
          </cell>
          <cell r="M7086">
            <v>0</v>
          </cell>
          <cell r="N7086">
            <v>0</v>
          </cell>
          <cell r="O7086">
            <v>0</v>
          </cell>
          <cell r="P7086">
            <v>0</v>
          </cell>
          <cell r="Q7086">
            <v>0</v>
          </cell>
          <cell r="R7086">
            <v>0</v>
          </cell>
          <cell r="S7086">
            <v>0</v>
          </cell>
          <cell r="T7086">
            <v>0</v>
          </cell>
        </row>
        <row r="7087">
          <cell r="A7087">
            <v>16256017</v>
          </cell>
          <cell r="B7087" t="str">
            <v>16256017 SHE CESS PAYABLE A013 EG-11</v>
          </cell>
          <cell r="C7087">
            <v>0</v>
          </cell>
          <cell r="D7087">
            <v>0</v>
          </cell>
          <cell r="E7087">
            <v>0</v>
          </cell>
          <cell r="F7087">
            <v>0</v>
          </cell>
          <cell r="G7087">
            <v>0</v>
          </cell>
          <cell r="H7087">
            <v>0</v>
          </cell>
          <cell r="I7087">
            <v>0</v>
          </cell>
          <cell r="J7087">
            <v>0</v>
          </cell>
          <cell r="K7087">
            <v>0</v>
          </cell>
          <cell r="L7087">
            <v>0</v>
          </cell>
          <cell r="M7087">
            <v>0</v>
          </cell>
          <cell r="N7087">
            <v>0</v>
          </cell>
          <cell r="O7087">
            <v>0</v>
          </cell>
          <cell r="P7087">
            <v>0</v>
          </cell>
          <cell r="Q7087">
            <v>0</v>
          </cell>
          <cell r="R7087">
            <v>0</v>
          </cell>
          <cell r="S7087">
            <v>0</v>
          </cell>
          <cell r="T7087">
            <v>0</v>
          </cell>
        </row>
        <row r="7088">
          <cell r="A7088">
            <v>16256018</v>
          </cell>
          <cell r="B7088" t="str">
            <v>16256018 SHE CESS PAYABLE A002 EG-12</v>
          </cell>
          <cell r="C7088">
            <v>0</v>
          </cell>
          <cell r="D7088">
            <v>0</v>
          </cell>
          <cell r="E7088">
            <v>0</v>
          </cell>
          <cell r="F7088">
            <v>0</v>
          </cell>
          <cell r="G7088">
            <v>0</v>
          </cell>
          <cell r="H7088">
            <v>0</v>
          </cell>
          <cell r="I7088">
            <v>0</v>
          </cell>
          <cell r="J7088">
            <v>0</v>
          </cell>
          <cell r="K7088">
            <v>0</v>
          </cell>
          <cell r="L7088">
            <v>0</v>
          </cell>
          <cell r="M7088">
            <v>0</v>
          </cell>
          <cell r="N7088">
            <v>0</v>
          </cell>
          <cell r="O7088">
            <v>0</v>
          </cell>
          <cell r="P7088">
            <v>0</v>
          </cell>
          <cell r="Q7088">
            <v>0</v>
          </cell>
          <cell r="R7088">
            <v>0</v>
          </cell>
          <cell r="S7088">
            <v>0</v>
          </cell>
          <cell r="T7088">
            <v>0</v>
          </cell>
        </row>
        <row r="7089">
          <cell r="A7089">
            <v>16256019</v>
          </cell>
          <cell r="B7089" t="str">
            <v>16256019 SHE CESS PAYABLE A003 EG-13</v>
          </cell>
          <cell r="C7089">
            <v>0</v>
          </cell>
          <cell r="D7089">
            <v>0</v>
          </cell>
          <cell r="E7089">
            <v>0</v>
          </cell>
          <cell r="F7089">
            <v>0</v>
          </cell>
          <cell r="G7089">
            <v>0</v>
          </cell>
          <cell r="H7089">
            <v>0</v>
          </cell>
          <cell r="I7089">
            <v>0</v>
          </cell>
          <cell r="J7089">
            <v>0</v>
          </cell>
          <cell r="K7089">
            <v>0</v>
          </cell>
          <cell r="L7089">
            <v>0</v>
          </cell>
          <cell r="M7089">
            <v>0</v>
          </cell>
          <cell r="N7089">
            <v>0</v>
          </cell>
          <cell r="O7089">
            <v>0</v>
          </cell>
          <cell r="P7089">
            <v>0</v>
          </cell>
          <cell r="Q7089">
            <v>0</v>
          </cell>
          <cell r="R7089">
            <v>0</v>
          </cell>
          <cell r="S7089">
            <v>0</v>
          </cell>
          <cell r="T7089">
            <v>0</v>
          </cell>
        </row>
        <row r="7090">
          <cell r="A7090">
            <v>16256020</v>
          </cell>
          <cell r="B7090" t="str">
            <v>16256020 SHE CESS PAYABLE A004 EG-14</v>
          </cell>
          <cell r="C7090">
            <v>0</v>
          </cell>
          <cell r="D7090">
            <v>0</v>
          </cell>
          <cell r="E7090">
            <v>0</v>
          </cell>
          <cell r="F7090">
            <v>0</v>
          </cell>
          <cell r="G7090">
            <v>0</v>
          </cell>
          <cell r="H7090">
            <v>0</v>
          </cell>
          <cell r="I7090">
            <v>0</v>
          </cell>
          <cell r="J7090">
            <v>0</v>
          </cell>
          <cell r="K7090">
            <v>0</v>
          </cell>
          <cell r="L7090">
            <v>0</v>
          </cell>
          <cell r="M7090">
            <v>0</v>
          </cell>
          <cell r="N7090">
            <v>0</v>
          </cell>
          <cell r="O7090">
            <v>0</v>
          </cell>
          <cell r="P7090">
            <v>0</v>
          </cell>
          <cell r="Q7090">
            <v>0</v>
          </cell>
          <cell r="R7090">
            <v>0</v>
          </cell>
          <cell r="S7090">
            <v>0</v>
          </cell>
          <cell r="T7090">
            <v>0</v>
          </cell>
        </row>
        <row r="7091">
          <cell r="A7091">
            <v>16256021</v>
          </cell>
          <cell r="B7091" t="str">
            <v>16256021 SHE CESS PAYABLE A005 EG-15</v>
          </cell>
          <cell r="C7091">
            <v>0</v>
          </cell>
          <cell r="D7091">
            <v>0</v>
          </cell>
          <cell r="E7091">
            <v>0</v>
          </cell>
          <cell r="F7091">
            <v>0</v>
          </cell>
          <cell r="G7091">
            <v>0</v>
          </cell>
          <cell r="H7091">
            <v>0</v>
          </cell>
          <cell r="I7091">
            <v>0</v>
          </cell>
          <cell r="J7091">
            <v>0</v>
          </cell>
          <cell r="K7091">
            <v>0</v>
          </cell>
          <cell r="L7091">
            <v>0</v>
          </cell>
          <cell r="M7091">
            <v>0</v>
          </cell>
          <cell r="N7091">
            <v>0</v>
          </cell>
          <cell r="O7091">
            <v>0</v>
          </cell>
          <cell r="P7091">
            <v>0</v>
          </cell>
          <cell r="Q7091">
            <v>0</v>
          </cell>
          <cell r="R7091">
            <v>0</v>
          </cell>
          <cell r="S7091">
            <v>0</v>
          </cell>
          <cell r="T7091">
            <v>0</v>
          </cell>
        </row>
        <row r="7092">
          <cell r="A7092">
            <v>16256022</v>
          </cell>
          <cell r="B7092" t="str">
            <v>16256022 SHE CESS PAYABLE A006 EG-16</v>
          </cell>
          <cell r="C7092">
            <v>0</v>
          </cell>
          <cell r="D7092">
            <v>0</v>
          </cell>
          <cell r="E7092">
            <v>0</v>
          </cell>
          <cell r="F7092">
            <v>0</v>
          </cell>
          <cell r="G7092">
            <v>0</v>
          </cell>
          <cell r="H7092">
            <v>0</v>
          </cell>
          <cell r="I7092">
            <v>0</v>
          </cell>
          <cell r="J7092">
            <v>0</v>
          </cell>
          <cell r="K7092">
            <v>0</v>
          </cell>
          <cell r="L7092">
            <v>0</v>
          </cell>
          <cell r="M7092">
            <v>0</v>
          </cell>
          <cell r="N7092">
            <v>0</v>
          </cell>
          <cell r="O7092">
            <v>0</v>
          </cell>
          <cell r="P7092">
            <v>0</v>
          </cell>
          <cell r="Q7092">
            <v>0</v>
          </cell>
          <cell r="R7092">
            <v>0</v>
          </cell>
          <cell r="S7092">
            <v>0</v>
          </cell>
          <cell r="T7092">
            <v>0</v>
          </cell>
        </row>
        <row r="7093">
          <cell r="A7093">
            <v>16256023</v>
          </cell>
          <cell r="B7093" t="str">
            <v>16256023 SHE CESS PAYABLE A015 EG-18</v>
          </cell>
          <cell r="C7093">
            <v>0</v>
          </cell>
          <cell r="D7093">
            <v>0</v>
          </cell>
          <cell r="E7093">
            <v>0</v>
          </cell>
          <cell r="F7093">
            <v>0</v>
          </cell>
          <cell r="G7093">
            <v>0</v>
          </cell>
          <cell r="H7093">
            <v>0</v>
          </cell>
          <cell r="I7093">
            <v>0</v>
          </cell>
          <cell r="J7093">
            <v>0</v>
          </cell>
          <cell r="K7093">
            <v>0</v>
          </cell>
          <cell r="L7093">
            <v>0</v>
          </cell>
          <cell r="M7093">
            <v>0</v>
          </cell>
          <cell r="N7093">
            <v>0</v>
          </cell>
          <cell r="O7093">
            <v>0</v>
          </cell>
          <cell r="P7093">
            <v>0</v>
          </cell>
          <cell r="Q7093">
            <v>0</v>
          </cell>
          <cell r="R7093">
            <v>0</v>
          </cell>
          <cell r="S7093">
            <v>0</v>
          </cell>
          <cell r="T7093">
            <v>0</v>
          </cell>
        </row>
        <row r="7094">
          <cell r="A7094">
            <v>16256024</v>
          </cell>
          <cell r="B7094" t="str">
            <v>16256024 SHE CESS PAYABLE A018 EG-19</v>
          </cell>
          <cell r="C7094">
            <v>0</v>
          </cell>
          <cell r="D7094">
            <v>0</v>
          </cell>
          <cell r="E7094">
            <v>0</v>
          </cell>
          <cell r="F7094">
            <v>0</v>
          </cell>
          <cell r="G7094">
            <v>0</v>
          </cell>
          <cell r="H7094">
            <v>0</v>
          </cell>
          <cell r="I7094">
            <v>0</v>
          </cell>
          <cell r="J7094">
            <v>0</v>
          </cell>
          <cell r="K7094">
            <v>0</v>
          </cell>
          <cell r="L7094">
            <v>0</v>
          </cell>
          <cell r="M7094">
            <v>0</v>
          </cell>
          <cell r="N7094">
            <v>0</v>
          </cell>
          <cell r="O7094">
            <v>0</v>
          </cell>
          <cell r="P7094">
            <v>0</v>
          </cell>
          <cell r="Q7094">
            <v>0</v>
          </cell>
          <cell r="R7094">
            <v>0</v>
          </cell>
          <cell r="S7094">
            <v>0</v>
          </cell>
          <cell r="T7094">
            <v>0</v>
          </cell>
        </row>
        <row r="7095">
          <cell r="A7095">
            <v>16256025</v>
          </cell>
          <cell r="B7095" t="str">
            <v>16256025 SHE CESS PAYABLE MD05 EG-45</v>
          </cell>
          <cell r="C7095">
            <v>0</v>
          </cell>
          <cell r="D7095">
            <v>0</v>
          </cell>
          <cell r="E7095">
            <v>0</v>
          </cell>
          <cell r="F7095">
            <v>0</v>
          </cell>
          <cell r="G7095">
            <v>0</v>
          </cell>
          <cell r="H7095">
            <v>0</v>
          </cell>
          <cell r="I7095">
            <v>0</v>
          </cell>
          <cell r="J7095">
            <v>0</v>
          </cell>
          <cell r="K7095">
            <v>0</v>
          </cell>
          <cell r="L7095">
            <v>0</v>
          </cell>
          <cell r="M7095">
            <v>0</v>
          </cell>
          <cell r="N7095">
            <v>0</v>
          </cell>
          <cell r="O7095">
            <v>0</v>
          </cell>
          <cell r="P7095">
            <v>0</v>
          </cell>
          <cell r="Q7095">
            <v>0</v>
          </cell>
          <cell r="R7095">
            <v>0</v>
          </cell>
          <cell r="S7095">
            <v>0</v>
          </cell>
          <cell r="T7095">
            <v>0</v>
          </cell>
        </row>
        <row r="7096">
          <cell r="A7096">
            <v>16256026</v>
          </cell>
          <cell r="B7096" t="str">
            <v>16256026 SHE CESS PAYABLE A010 EG-56</v>
          </cell>
          <cell r="C7096">
            <v>0</v>
          </cell>
          <cell r="D7096">
            <v>0</v>
          </cell>
          <cell r="E7096">
            <v>0</v>
          </cell>
          <cell r="F7096">
            <v>0</v>
          </cell>
          <cell r="G7096">
            <v>0</v>
          </cell>
          <cell r="H7096">
            <v>0</v>
          </cell>
          <cell r="I7096">
            <v>0</v>
          </cell>
          <cell r="J7096">
            <v>0</v>
          </cell>
          <cell r="K7096">
            <v>0</v>
          </cell>
          <cell r="L7096">
            <v>0</v>
          </cell>
          <cell r="M7096">
            <v>0</v>
          </cell>
          <cell r="N7096">
            <v>0</v>
          </cell>
          <cell r="O7096">
            <v>0</v>
          </cell>
          <cell r="P7096">
            <v>0</v>
          </cell>
          <cell r="Q7096">
            <v>0</v>
          </cell>
          <cell r="R7096">
            <v>0</v>
          </cell>
          <cell r="S7096">
            <v>0</v>
          </cell>
          <cell r="T7096">
            <v>0</v>
          </cell>
        </row>
        <row r="7097">
          <cell r="A7097">
            <v>16256027</v>
          </cell>
          <cell r="B7097" t="str">
            <v>16256027 SHE CESS PAYABLE A008 EG-60</v>
          </cell>
          <cell r="C7097">
            <v>104</v>
          </cell>
          <cell r="D7097">
            <v>0</v>
          </cell>
          <cell r="E7097">
            <v>0</v>
          </cell>
          <cell r="F7097">
            <v>0</v>
          </cell>
          <cell r="G7097">
            <v>0</v>
          </cell>
          <cell r="H7097">
            <v>0</v>
          </cell>
          <cell r="I7097">
            <v>0</v>
          </cell>
          <cell r="J7097">
            <v>0</v>
          </cell>
          <cell r="K7097">
            <v>0</v>
          </cell>
          <cell r="L7097">
            <v>0</v>
          </cell>
          <cell r="M7097">
            <v>0</v>
          </cell>
          <cell r="N7097">
            <v>0</v>
          </cell>
          <cell r="O7097">
            <v>0</v>
          </cell>
          <cell r="P7097">
            <v>0</v>
          </cell>
          <cell r="Q7097">
            <v>0</v>
          </cell>
          <cell r="R7097">
            <v>0</v>
          </cell>
          <cell r="S7097">
            <v>0</v>
          </cell>
          <cell r="T7097">
            <v>104</v>
          </cell>
        </row>
        <row r="7098">
          <cell r="A7098">
            <v>16256028</v>
          </cell>
          <cell r="B7098" t="str">
            <v>16256028 SHE CESS PAYABLE A009 EG-61</v>
          </cell>
          <cell r="C7098">
            <v>891.4</v>
          </cell>
          <cell r="D7098">
            <v>0</v>
          </cell>
          <cell r="E7098">
            <v>0</v>
          </cell>
          <cell r="F7098">
            <v>0</v>
          </cell>
          <cell r="G7098">
            <v>0</v>
          </cell>
          <cell r="H7098">
            <v>0</v>
          </cell>
          <cell r="I7098">
            <v>0</v>
          </cell>
          <cell r="J7098">
            <v>0</v>
          </cell>
          <cell r="K7098">
            <v>0</v>
          </cell>
          <cell r="L7098">
            <v>0</v>
          </cell>
          <cell r="M7098">
            <v>0</v>
          </cell>
          <cell r="N7098">
            <v>0</v>
          </cell>
          <cell r="O7098">
            <v>0</v>
          </cell>
          <cell r="P7098">
            <v>0</v>
          </cell>
          <cell r="Q7098">
            <v>0</v>
          </cell>
          <cell r="R7098">
            <v>0</v>
          </cell>
          <cell r="S7098">
            <v>0</v>
          </cell>
          <cell r="T7098">
            <v>891.4</v>
          </cell>
        </row>
        <row r="7099">
          <cell r="A7099">
            <v>16256029</v>
          </cell>
          <cell r="B7099" t="str">
            <v>16256029 SHE CESS PAYABLE F001 EG-62</v>
          </cell>
          <cell r="C7099">
            <v>0</v>
          </cell>
          <cell r="D7099">
            <v>0</v>
          </cell>
          <cell r="E7099">
            <v>0</v>
          </cell>
          <cell r="F7099">
            <v>0</v>
          </cell>
          <cell r="G7099">
            <v>0</v>
          </cell>
          <cell r="H7099">
            <v>0</v>
          </cell>
          <cell r="I7099">
            <v>0</v>
          </cell>
          <cell r="J7099">
            <v>0</v>
          </cell>
          <cell r="K7099">
            <v>0</v>
          </cell>
          <cell r="L7099">
            <v>0</v>
          </cell>
          <cell r="M7099">
            <v>0</v>
          </cell>
          <cell r="N7099">
            <v>0</v>
          </cell>
          <cell r="O7099">
            <v>0</v>
          </cell>
          <cell r="P7099">
            <v>0</v>
          </cell>
          <cell r="Q7099">
            <v>0</v>
          </cell>
          <cell r="R7099">
            <v>0</v>
          </cell>
          <cell r="S7099">
            <v>0</v>
          </cell>
          <cell r="T7099">
            <v>0</v>
          </cell>
        </row>
        <row r="7100">
          <cell r="A7100">
            <v>16256030</v>
          </cell>
          <cell r="B7100" t="str">
            <v>16256030 SHE CESS PAYABLE SA01 EG-63</v>
          </cell>
          <cell r="C7100">
            <v>0</v>
          </cell>
          <cell r="D7100">
            <v>0</v>
          </cell>
          <cell r="E7100">
            <v>0</v>
          </cell>
          <cell r="F7100">
            <v>0</v>
          </cell>
          <cell r="G7100">
            <v>0</v>
          </cell>
          <cell r="H7100">
            <v>0</v>
          </cell>
          <cell r="I7100">
            <v>0</v>
          </cell>
          <cell r="J7100">
            <v>0</v>
          </cell>
          <cell r="K7100">
            <v>0</v>
          </cell>
          <cell r="L7100">
            <v>0</v>
          </cell>
          <cell r="M7100">
            <v>0</v>
          </cell>
          <cell r="N7100">
            <v>0</v>
          </cell>
          <cell r="O7100">
            <v>0</v>
          </cell>
          <cell r="P7100">
            <v>0</v>
          </cell>
          <cell r="Q7100">
            <v>0</v>
          </cell>
          <cell r="R7100">
            <v>0</v>
          </cell>
          <cell r="S7100">
            <v>0</v>
          </cell>
          <cell r="T7100">
            <v>0</v>
          </cell>
        </row>
        <row r="7101">
          <cell r="A7101">
            <v>16256031</v>
          </cell>
          <cell r="B7101" t="str">
            <v>16256031 SHE CESS PAYABLE SF01 EG-63</v>
          </cell>
          <cell r="C7101">
            <v>0</v>
          </cell>
          <cell r="D7101">
            <v>0</v>
          </cell>
          <cell r="E7101">
            <v>0</v>
          </cell>
          <cell r="F7101">
            <v>0</v>
          </cell>
          <cell r="G7101">
            <v>0</v>
          </cell>
          <cell r="H7101">
            <v>0</v>
          </cell>
          <cell r="I7101">
            <v>0</v>
          </cell>
          <cell r="J7101">
            <v>0</v>
          </cell>
          <cell r="K7101">
            <v>0</v>
          </cell>
          <cell r="L7101">
            <v>0</v>
          </cell>
          <cell r="M7101">
            <v>0</v>
          </cell>
          <cell r="N7101">
            <v>0</v>
          </cell>
          <cell r="O7101">
            <v>0</v>
          </cell>
          <cell r="P7101">
            <v>0</v>
          </cell>
          <cell r="Q7101">
            <v>0</v>
          </cell>
          <cell r="R7101">
            <v>0</v>
          </cell>
          <cell r="S7101">
            <v>0</v>
          </cell>
          <cell r="T7101">
            <v>0</v>
          </cell>
        </row>
        <row r="7102">
          <cell r="A7102">
            <v>16256032</v>
          </cell>
          <cell r="B7102" t="str">
            <v>16256032 SHE CESS PAYABLE SF02 EG-63</v>
          </cell>
          <cell r="C7102">
            <v>0</v>
          </cell>
          <cell r="D7102">
            <v>0</v>
          </cell>
          <cell r="E7102">
            <v>0</v>
          </cell>
          <cell r="F7102">
            <v>0</v>
          </cell>
          <cell r="G7102">
            <v>0</v>
          </cell>
          <cell r="H7102">
            <v>0</v>
          </cell>
          <cell r="I7102">
            <v>0</v>
          </cell>
          <cell r="J7102">
            <v>0</v>
          </cell>
          <cell r="K7102">
            <v>0</v>
          </cell>
          <cell r="L7102">
            <v>0</v>
          </cell>
          <cell r="M7102">
            <v>0</v>
          </cell>
          <cell r="N7102">
            <v>0</v>
          </cell>
          <cell r="O7102">
            <v>0</v>
          </cell>
          <cell r="P7102">
            <v>0</v>
          </cell>
          <cell r="Q7102">
            <v>0</v>
          </cell>
          <cell r="R7102">
            <v>0</v>
          </cell>
          <cell r="S7102">
            <v>0</v>
          </cell>
          <cell r="T7102">
            <v>0</v>
          </cell>
        </row>
        <row r="7103">
          <cell r="A7103">
            <v>16256033</v>
          </cell>
          <cell r="B7103" t="str">
            <v>16256033 SHE CESS PAYABLE SA02 EG-64</v>
          </cell>
          <cell r="C7103">
            <v>0</v>
          </cell>
          <cell r="D7103">
            <v>0</v>
          </cell>
          <cell r="E7103">
            <v>0</v>
          </cell>
          <cell r="F7103">
            <v>0</v>
          </cell>
          <cell r="G7103">
            <v>0</v>
          </cell>
          <cell r="H7103">
            <v>0</v>
          </cell>
          <cell r="I7103">
            <v>0</v>
          </cell>
          <cell r="J7103">
            <v>0</v>
          </cell>
          <cell r="K7103">
            <v>0</v>
          </cell>
          <cell r="L7103">
            <v>0</v>
          </cell>
          <cell r="M7103">
            <v>0</v>
          </cell>
          <cell r="N7103">
            <v>0</v>
          </cell>
          <cell r="O7103">
            <v>0</v>
          </cell>
          <cell r="P7103">
            <v>0</v>
          </cell>
          <cell r="Q7103">
            <v>0</v>
          </cell>
          <cell r="R7103">
            <v>0</v>
          </cell>
          <cell r="S7103">
            <v>0</v>
          </cell>
          <cell r="T7103">
            <v>0</v>
          </cell>
        </row>
        <row r="7104">
          <cell r="A7104">
            <v>16256034</v>
          </cell>
          <cell r="B7104" t="str">
            <v>16256034 SHE CESS PAYABLE SA03 EG-65</v>
          </cell>
          <cell r="C7104">
            <v>0</v>
          </cell>
          <cell r="D7104">
            <v>0</v>
          </cell>
          <cell r="E7104">
            <v>0</v>
          </cell>
          <cell r="F7104">
            <v>0</v>
          </cell>
          <cell r="G7104">
            <v>0</v>
          </cell>
          <cell r="H7104">
            <v>0</v>
          </cell>
          <cell r="I7104">
            <v>0</v>
          </cell>
          <cell r="J7104">
            <v>0</v>
          </cell>
          <cell r="K7104">
            <v>0</v>
          </cell>
          <cell r="L7104">
            <v>0</v>
          </cell>
          <cell r="M7104">
            <v>0</v>
          </cell>
          <cell r="N7104">
            <v>0</v>
          </cell>
          <cell r="O7104">
            <v>0</v>
          </cell>
          <cell r="P7104">
            <v>0</v>
          </cell>
          <cell r="Q7104">
            <v>0</v>
          </cell>
          <cell r="R7104">
            <v>0</v>
          </cell>
          <cell r="S7104">
            <v>0</v>
          </cell>
          <cell r="T7104">
            <v>0</v>
          </cell>
        </row>
        <row r="7105">
          <cell r="A7105">
            <v>16256035</v>
          </cell>
          <cell r="B7105" t="str">
            <v>16256035 SHE CESS PAYABLE A016 EG-71</v>
          </cell>
          <cell r="C7105">
            <v>-143.18</v>
          </cell>
          <cell r="D7105">
            <v>0</v>
          </cell>
          <cell r="E7105">
            <v>0</v>
          </cell>
          <cell r="F7105">
            <v>0</v>
          </cell>
          <cell r="G7105">
            <v>0</v>
          </cell>
          <cell r="H7105">
            <v>0</v>
          </cell>
          <cell r="I7105">
            <v>0</v>
          </cell>
          <cell r="J7105">
            <v>0</v>
          </cell>
          <cell r="K7105">
            <v>0</v>
          </cell>
          <cell r="L7105">
            <v>0</v>
          </cell>
          <cell r="M7105">
            <v>0</v>
          </cell>
          <cell r="N7105">
            <v>0</v>
          </cell>
          <cell r="O7105">
            <v>0</v>
          </cell>
          <cell r="P7105">
            <v>0</v>
          </cell>
          <cell r="Q7105">
            <v>0</v>
          </cell>
          <cell r="R7105">
            <v>0</v>
          </cell>
          <cell r="S7105">
            <v>0</v>
          </cell>
          <cell r="T7105">
            <v>-143.18</v>
          </cell>
        </row>
        <row r="7106">
          <cell r="A7106">
            <v>16256036</v>
          </cell>
          <cell r="B7106" t="str">
            <v>16256036 SHE CESS PAYABLE F013 EG-72</v>
          </cell>
          <cell r="C7106">
            <v>0</v>
          </cell>
          <cell r="D7106">
            <v>0</v>
          </cell>
          <cell r="E7106">
            <v>0</v>
          </cell>
          <cell r="F7106">
            <v>0</v>
          </cell>
          <cell r="G7106">
            <v>0</v>
          </cell>
          <cell r="H7106">
            <v>0</v>
          </cell>
          <cell r="I7106">
            <v>0</v>
          </cell>
          <cell r="J7106">
            <v>0</v>
          </cell>
          <cell r="K7106">
            <v>0</v>
          </cell>
          <cell r="L7106">
            <v>0</v>
          </cell>
          <cell r="M7106">
            <v>0</v>
          </cell>
          <cell r="N7106">
            <v>0</v>
          </cell>
          <cell r="O7106">
            <v>0</v>
          </cell>
          <cell r="P7106">
            <v>0</v>
          </cell>
          <cell r="Q7106">
            <v>0</v>
          </cell>
          <cell r="R7106">
            <v>0</v>
          </cell>
          <cell r="S7106">
            <v>0</v>
          </cell>
          <cell r="T7106">
            <v>0</v>
          </cell>
        </row>
        <row r="7107">
          <cell r="A7107">
            <v>16256037</v>
          </cell>
          <cell r="B7107" t="str">
            <v>16256037 SHE CESS PAYABLE SK01 EG-73</v>
          </cell>
          <cell r="C7107">
            <v>0</v>
          </cell>
          <cell r="D7107">
            <v>0</v>
          </cell>
          <cell r="E7107">
            <v>0</v>
          </cell>
          <cell r="F7107">
            <v>0</v>
          </cell>
          <cell r="G7107">
            <v>0</v>
          </cell>
          <cell r="H7107">
            <v>0</v>
          </cell>
          <cell r="I7107">
            <v>0</v>
          </cell>
          <cell r="J7107">
            <v>0</v>
          </cell>
          <cell r="K7107">
            <v>0</v>
          </cell>
          <cell r="L7107">
            <v>0</v>
          </cell>
          <cell r="M7107">
            <v>0</v>
          </cell>
          <cell r="N7107">
            <v>0</v>
          </cell>
          <cell r="O7107">
            <v>0</v>
          </cell>
          <cell r="P7107">
            <v>0</v>
          </cell>
          <cell r="Q7107">
            <v>0</v>
          </cell>
          <cell r="R7107">
            <v>0</v>
          </cell>
          <cell r="S7107">
            <v>0</v>
          </cell>
          <cell r="T7107">
            <v>0</v>
          </cell>
        </row>
        <row r="7108">
          <cell r="A7108">
            <v>16256039</v>
          </cell>
          <cell r="B7108" t="str">
            <v>16256039 SHE CESS PAYABLE A017 EG-81</v>
          </cell>
          <cell r="C7108">
            <v>0</v>
          </cell>
          <cell r="D7108">
            <v>0</v>
          </cell>
          <cell r="E7108">
            <v>0</v>
          </cell>
          <cell r="F7108">
            <v>0</v>
          </cell>
          <cell r="G7108">
            <v>0</v>
          </cell>
          <cell r="H7108">
            <v>0</v>
          </cell>
          <cell r="I7108">
            <v>0</v>
          </cell>
          <cell r="J7108">
            <v>0</v>
          </cell>
          <cell r="K7108">
            <v>0</v>
          </cell>
          <cell r="L7108">
            <v>0</v>
          </cell>
          <cell r="M7108">
            <v>0</v>
          </cell>
          <cell r="N7108">
            <v>0</v>
          </cell>
          <cell r="O7108">
            <v>0</v>
          </cell>
          <cell r="P7108">
            <v>0</v>
          </cell>
          <cell r="Q7108">
            <v>0</v>
          </cell>
          <cell r="R7108">
            <v>0</v>
          </cell>
          <cell r="S7108">
            <v>0</v>
          </cell>
          <cell r="T7108">
            <v>0</v>
          </cell>
        </row>
        <row r="7109">
          <cell r="A7109">
            <v>16256040</v>
          </cell>
          <cell r="B7109" t="str">
            <v>16256040 SHE CESS PAYABLE F017 EG-82</v>
          </cell>
          <cell r="C7109">
            <v>0</v>
          </cell>
          <cell r="D7109">
            <v>0</v>
          </cell>
          <cell r="E7109">
            <v>0</v>
          </cell>
          <cell r="F7109">
            <v>0</v>
          </cell>
          <cell r="G7109">
            <v>0</v>
          </cell>
          <cell r="H7109">
            <v>0</v>
          </cell>
          <cell r="I7109">
            <v>0</v>
          </cell>
          <cell r="J7109">
            <v>0</v>
          </cell>
          <cell r="K7109">
            <v>0</v>
          </cell>
          <cell r="L7109">
            <v>0</v>
          </cell>
          <cell r="M7109">
            <v>0</v>
          </cell>
          <cell r="N7109">
            <v>0</v>
          </cell>
          <cell r="O7109">
            <v>0</v>
          </cell>
          <cell r="P7109">
            <v>0</v>
          </cell>
          <cell r="Q7109">
            <v>0</v>
          </cell>
          <cell r="R7109">
            <v>0</v>
          </cell>
          <cell r="S7109">
            <v>0</v>
          </cell>
          <cell r="T7109">
            <v>0</v>
          </cell>
        </row>
        <row r="7110">
          <cell r="A7110">
            <v>16256041</v>
          </cell>
          <cell r="B7110" t="str">
            <v>16256041 SHE CESS PAYABLE SV01 EG-83</v>
          </cell>
          <cell r="C7110">
            <v>0</v>
          </cell>
          <cell r="D7110">
            <v>0</v>
          </cell>
          <cell r="E7110">
            <v>0</v>
          </cell>
          <cell r="F7110">
            <v>0</v>
          </cell>
          <cell r="G7110">
            <v>0</v>
          </cell>
          <cell r="H7110">
            <v>0</v>
          </cell>
          <cell r="I7110">
            <v>0</v>
          </cell>
          <cell r="J7110">
            <v>0</v>
          </cell>
          <cell r="K7110">
            <v>0</v>
          </cell>
          <cell r="L7110">
            <v>0</v>
          </cell>
          <cell r="M7110">
            <v>0</v>
          </cell>
          <cell r="N7110">
            <v>0</v>
          </cell>
          <cell r="O7110">
            <v>0</v>
          </cell>
          <cell r="P7110">
            <v>0</v>
          </cell>
          <cell r="Q7110">
            <v>0</v>
          </cell>
          <cell r="R7110">
            <v>0</v>
          </cell>
          <cell r="S7110">
            <v>0</v>
          </cell>
          <cell r="T7110">
            <v>0</v>
          </cell>
        </row>
        <row r="7111">
          <cell r="A7111">
            <v>16256061</v>
          </cell>
          <cell r="B7111" t="str">
            <v>16256061 SHE CESS PAYABLE AMRV EG-22</v>
          </cell>
          <cell r="C7111">
            <v>0</v>
          </cell>
          <cell r="D7111">
            <v>0</v>
          </cell>
          <cell r="E7111">
            <v>0</v>
          </cell>
          <cell r="F7111">
            <v>0</v>
          </cell>
          <cell r="G7111">
            <v>0</v>
          </cell>
          <cell r="H7111">
            <v>0</v>
          </cell>
          <cell r="I7111">
            <v>0</v>
          </cell>
          <cell r="J7111">
            <v>0</v>
          </cell>
          <cell r="K7111">
            <v>0</v>
          </cell>
          <cell r="L7111">
            <v>0</v>
          </cell>
          <cell r="M7111">
            <v>0</v>
          </cell>
          <cell r="N7111">
            <v>0</v>
          </cell>
          <cell r="O7111">
            <v>0</v>
          </cell>
          <cell r="P7111">
            <v>0</v>
          </cell>
          <cell r="Q7111">
            <v>0</v>
          </cell>
          <cell r="R7111">
            <v>0</v>
          </cell>
          <cell r="S7111">
            <v>0</v>
          </cell>
          <cell r="T7111">
            <v>0</v>
          </cell>
        </row>
        <row r="7112">
          <cell r="A7112">
            <v>16256062</v>
          </cell>
          <cell r="B7112" t="str">
            <v>16256062 SHE CESS PAYABLE FMRV EG-'22</v>
          </cell>
          <cell r="C7112">
            <v>0</v>
          </cell>
          <cell r="D7112">
            <v>0</v>
          </cell>
          <cell r="E7112">
            <v>0</v>
          </cell>
          <cell r="F7112">
            <v>0</v>
          </cell>
          <cell r="G7112">
            <v>0</v>
          </cell>
          <cell r="H7112">
            <v>0</v>
          </cell>
          <cell r="I7112">
            <v>0</v>
          </cell>
          <cell r="J7112">
            <v>0</v>
          </cell>
          <cell r="K7112">
            <v>0</v>
          </cell>
          <cell r="L7112">
            <v>0</v>
          </cell>
          <cell r="M7112">
            <v>0</v>
          </cell>
          <cell r="N7112">
            <v>0</v>
          </cell>
          <cell r="O7112">
            <v>0</v>
          </cell>
          <cell r="P7112">
            <v>0</v>
          </cell>
          <cell r="Q7112">
            <v>0</v>
          </cell>
          <cell r="R7112">
            <v>0</v>
          </cell>
          <cell r="S7112">
            <v>0</v>
          </cell>
          <cell r="T7112">
            <v>0</v>
          </cell>
        </row>
        <row r="7113">
          <cell r="A7113">
            <v>16256063</v>
          </cell>
          <cell r="B7113" t="str">
            <v>16256063 SHE CESS PAYABLE MRVA EG-23</v>
          </cell>
          <cell r="C7113">
            <v>0</v>
          </cell>
          <cell r="D7113">
            <v>0</v>
          </cell>
          <cell r="E7113">
            <v>0</v>
          </cell>
          <cell r="F7113">
            <v>0</v>
          </cell>
          <cell r="G7113">
            <v>0</v>
          </cell>
          <cell r="H7113">
            <v>0</v>
          </cell>
          <cell r="I7113">
            <v>0</v>
          </cell>
          <cell r="J7113">
            <v>0</v>
          </cell>
          <cell r="K7113">
            <v>0</v>
          </cell>
          <cell r="L7113">
            <v>0</v>
          </cell>
          <cell r="M7113">
            <v>0</v>
          </cell>
          <cell r="N7113">
            <v>0</v>
          </cell>
          <cell r="O7113">
            <v>0</v>
          </cell>
          <cell r="P7113">
            <v>0</v>
          </cell>
          <cell r="Q7113">
            <v>0</v>
          </cell>
          <cell r="R7113">
            <v>0</v>
          </cell>
          <cell r="S7113">
            <v>0</v>
          </cell>
          <cell r="T7113">
            <v>0</v>
          </cell>
        </row>
        <row r="7114">
          <cell r="A7114">
            <v>16256064</v>
          </cell>
          <cell r="B7114" t="str">
            <v>16256064 SHE CESS PAYABLE MRVF EG-24</v>
          </cell>
          <cell r="C7114">
            <v>0</v>
          </cell>
          <cell r="D7114">
            <v>0</v>
          </cell>
          <cell r="E7114">
            <v>0</v>
          </cell>
          <cell r="F7114">
            <v>0</v>
          </cell>
          <cell r="G7114">
            <v>0</v>
          </cell>
          <cell r="H7114">
            <v>0</v>
          </cell>
          <cell r="I7114">
            <v>0</v>
          </cell>
          <cell r="J7114">
            <v>0</v>
          </cell>
          <cell r="K7114">
            <v>0</v>
          </cell>
          <cell r="L7114">
            <v>0</v>
          </cell>
          <cell r="M7114">
            <v>0</v>
          </cell>
          <cell r="N7114">
            <v>0</v>
          </cell>
          <cell r="O7114">
            <v>0</v>
          </cell>
          <cell r="P7114">
            <v>0</v>
          </cell>
          <cell r="Q7114">
            <v>0</v>
          </cell>
          <cell r="R7114">
            <v>0</v>
          </cell>
          <cell r="S7114">
            <v>0</v>
          </cell>
          <cell r="T7114">
            <v>0</v>
          </cell>
        </row>
        <row r="7115">
          <cell r="A7115">
            <v>16256065</v>
          </cell>
          <cell r="B7115" t="str">
            <v>16256065 SHE CESS PAYABLE MRVH EG-25</v>
          </cell>
          <cell r="C7115">
            <v>0</v>
          </cell>
          <cell r="D7115">
            <v>0</v>
          </cell>
          <cell r="E7115">
            <v>0</v>
          </cell>
          <cell r="F7115">
            <v>0</v>
          </cell>
          <cell r="G7115">
            <v>0</v>
          </cell>
          <cell r="H7115">
            <v>0</v>
          </cell>
          <cell r="I7115">
            <v>0</v>
          </cell>
          <cell r="J7115">
            <v>0</v>
          </cell>
          <cell r="K7115">
            <v>0</v>
          </cell>
          <cell r="L7115">
            <v>0</v>
          </cell>
          <cell r="M7115">
            <v>0</v>
          </cell>
          <cell r="N7115">
            <v>0</v>
          </cell>
          <cell r="O7115">
            <v>0</v>
          </cell>
          <cell r="P7115">
            <v>0</v>
          </cell>
          <cell r="Q7115">
            <v>0</v>
          </cell>
          <cell r="R7115">
            <v>0</v>
          </cell>
          <cell r="S7115">
            <v>0</v>
          </cell>
          <cell r="T7115">
            <v>0</v>
          </cell>
        </row>
        <row r="7116">
          <cell r="A7116">
            <v>16256074</v>
          </cell>
          <cell r="B7116" t="str">
            <v>16256074 SHE CESS PAYABLE AI05 EG-09</v>
          </cell>
          <cell r="C7116">
            <v>0</v>
          </cell>
          <cell r="D7116">
            <v>0</v>
          </cell>
          <cell r="E7116">
            <v>0</v>
          </cell>
          <cell r="F7116">
            <v>0</v>
          </cell>
          <cell r="G7116">
            <v>0</v>
          </cell>
          <cell r="H7116">
            <v>0</v>
          </cell>
          <cell r="I7116">
            <v>0</v>
          </cell>
          <cell r="J7116">
            <v>0</v>
          </cell>
          <cell r="K7116">
            <v>0</v>
          </cell>
          <cell r="L7116">
            <v>0</v>
          </cell>
          <cell r="M7116">
            <v>0</v>
          </cell>
          <cell r="N7116">
            <v>0</v>
          </cell>
          <cell r="O7116">
            <v>0</v>
          </cell>
          <cell r="P7116">
            <v>0</v>
          </cell>
          <cell r="Q7116">
            <v>0</v>
          </cell>
          <cell r="R7116">
            <v>0</v>
          </cell>
          <cell r="S7116">
            <v>0</v>
          </cell>
          <cell r="T7116">
            <v>0</v>
          </cell>
        </row>
        <row r="7117">
          <cell r="A7117">
            <v>16256075</v>
          </cell>
          <cell r="B7117" t="str">
            <v>16256075 SHE CESS PAYABLE AR03 EG-06</v>
          </cell>
          <cell r="C7117">
            <v>0</v>
          </cell>
          <cell r="D7117">
            <v>0</v>
          </cell>
          <cell r="E7117">
            <v>0</v>
          </cell>
          <cell r="F7117">
            <v>0</v>
          </cell>
          <cell r="G7117">
            <v>0</v>
          </cell>
          <cell r="H7117">
            <v>0</v>
          </cell>
          <cell r="I7117">
            <v>0</v>
          </cell>
          <cell r="J7117">
            <v>0</v>
          </cell>
          <cell r="K7117">
            <v>0</v>
          </cell>
          <cell r="L7117">
            <v>0</v>
          </cell>
          <cell r="M7117">
            <v>0</v>
          </cell>
          <cell r="N7117">
            <v>0</v>
          </cell>
          <cell r="O7117">
            <v>0</v>
          </cell>
          <cell r="P7117">
            <v>0</v>
          </cell>
          <cell r="Q7117">
            <v>0</v>
          </cell>
          <cell r="R7117">
            <v>0</v>
          </cell>
          <cell r="S7117">
            <v>0</v>
          </cell>
          <cell r="T7117">
            <v>0</v>
          </cell>
        </row>
        <row r="7118">
          <cell r="A7118">
            <v>16256083</v>
          </cell>
          <cell r="B7118" t="str">
            <v>16256083 SHE CESS PAYABLE F025 EG-C1</v>
          </cell>
          <cell r="C7118">
            <v>0</v>
          </cell>
          <cell r="D7118">
            <v>0</v>
          </cell>
          <cell r="E7118">
            <v>0</v>
          </cell>
          <cell r="F7118">
            <v>0</v>
          </cell>
          <cell r="G7118">
            <v>0</v>
          </cell>
          <cell r="H7118">
            <v>0</v>
          </cell>
          <cell r="I7118">
            <v>0</v>
          </cell>
          <cell r="J7118">
            <v>0</v>
          </cell>
          <cell r="K7118">
            <v>0</v>
          </cell>
          <cell r="L7118">
            <v>0</v>
          </cell>
          <cell r="M7118">
            <v>0</v>
          </cell>
          <cell r="N7118">
            <v>0</v>
          </cell>
          <cell r="O7118">
            <v>0</v>
          </cell>
          <cell r="P7118">
            <v>0</v>
          </cell>
          <cell r="Q7118">
            <v>0</v>
          </cell>
          <cell r="R7118">
            <v>0</v>
          </cell>
          <cell r="S7118">
            <v>0</v>
          </cell>
          <cell r="T7118">
            <v>0</v>
          </cell>
        </row>
        <row r="7119">
          <cell r="A7119">
            <v>16256084</v>
          </cell>
          <cell r="B7119" t="str">
            <v>16256084 SHE CESS PAYABLE F026 EG-C2</v>
          </cell>
          <cell r="C7119">
            <v>0</v>
          </cell>
          <cell r="D7119">
            <v>0</v>
          </cell>
          <cell r="E7119">
            <v>0</v>
          </cell>
          <cell r="F7119">
            <v>0</v>
          </cell>
          <cell r="G7119">
            <v>0</v>
          </cell>
          <cell r="H7119">
            <v>0</v>
          </cell>
          <cell r="I7119">
            <v>0</v>
          </cell>
          <cell r="J7119">
            <v>0</v>
          </cell>
          <cell r="K7119">
            <v>0</v>
          </cell>
          <cell r="L7119">
            <v>0</v>
          </cell>
          <cell r="M7119">
            <v>0</v>
          </cell>
          <cell r="N7119">
            <v>0</v>
          </cell>
          <cell r="O7119">
            <v>0</v>
          </cell>
          <cell r="P7119">
            <v>0</v>
          </cell>
          <cell r="Q7119">
            <v>0</v>
          </cell>
          <cell r="R7119">
            <v>0</v>
          </cell>
          <cell r="S7119">
            <v>0</v>
          </cell>
          <cell r="T7119">
            <v>0</v>
          </cell>
        </row>
        <row r="7120">
          <cell r="A7120">
            <v>16256085</v>
          </cell>
          <cell r="B7120" t="str">
            <v>16256085 SHE CESS PAYABLE N001 EG-46</v>
          </cell>
          <cell r="C7120">
            <v>0</v>
          </cell>
          <cell r="D7120">
            <v>0</v>
          </cell>
          <cell r="E7120">
            <v>0</v>
          </cell>
          <cell r="F7120">
            <v>0</v>
          </cell>
          <cell r="G7120">
            <v>0</v>
          </cell>
          <cell r="H7120">
            <v>0</v>
          </cell>
          <cell r="I7120">
            <v>0</v>
          </cell>
          <cell r="J7120">
            <v>0</v>
          </cell>
          <cell r="K7120">
            <v>0</v>
          </cell>
          <cell r="L7120">
            <v>0</v>
          </cell>
          <cell r="M7120">
            <v>0</v>
          </cell>
          <cell r="N7120">
            <v>0</v>
          </cell>
          <cell r="O7120">
            <v>0</v>
          </cell>
          <cell r="P7120">
            <v>0</v>
          </cell>
          <cell r="Q7120">
            <v>0</v>
          </cell>
          <cell r="R7120">
            <v>0</v>
          </cell>
          <cell r="S7120">
            <v>0</v>
          </cell>
          <cell r="T7120">
            <v>0</v>
          </cell>
        </row>
        <row r="7121">
          <cell r="A7121">
            <v>16256086</v>
          </cell>
          <cell r="B7121" t="str">
            <v>16256086 SHE CESS PAYABLE F024 EG-V1</v>
          </cell>
          <cell r="C7121">
            <v>0</v>
          </cell>
          <cell r="D7121">
            <v>0</v>
          </cell>
          <cell r="E7121">
            <v>0</v>
          </cell>
          <cell r="F7121">
            <v>0</v>
          </cell>
          <cell r="G7121">
            <v>0</v>
          </cell>
          <cell r="H7121">
            <v>0</v>
          </cell>
          <cell r="I7121">
            <v>0</v>
          </cell>
          <cell r="J7121">
            <v>0</v>
          </cell>
          <cell r="K7121">
            <v>0</v>
          </cell>
          <cell r="L7121">
            <v>0</v>
          </cell>
          <cell r="M7121">
            <v>0</v>
          </cell>
          <cell r="N7121">
            <v>0</v>
          </cell>
          <cell r="O7121">
            <v>0</v>
          </cell>
          <cell r="P7121">
            <v>0</v>
          </cell>
          <cell r="Q7121">
            <v>0</v>
          </cell>
          <cell r="R7121">
            <v>0</v>
          </cell>
          <cell r="S7121">
            <v>0</v>
          </cell>
          <cell r="T7121">
            <v>0</v>
          </cell>
        </row>
        <row r="7122">
          <cell r="A7122">
            <v>16256088</v>
          </cell>
          <cell r="B7122" t="str">
            <v>16256088 SHE CESS PAYABLE A027 EG-86</v>
          </cell>
          <cell r="C7122">
            <v>0</v>
          </cell>
          <cell r="D7122">
            <v>0</v>
          </cell>
          <cell r="E7122">
            <v>0</v>
          </cell>
          <cell r="F7122">
            <v>0</v>
          </cell>
          <cell r="G7122">
            <v>0</v>
          </cell>
          <cell r="H7122">
            <v>0</v>
          </cell>
          <cell r="I7122">
            <v>0</v>
          </cell>
          <cell r="J7122">
            <v>0</v>
          </cell>
          <cell r="K7122">
            <v>0</v>
          </cell>
          <cell r="L7122">
            <v>0</v>
          </cell>
          <cell r="M7122">
            <v>0</v>
          </cell>
          <cell r="N7122">
            <v>0</v>
          </cell>
          <cell r="O7122">
            <v>0</v>
          </cell>
          <cell r="P7122">
            <v>0</v>
          </cell>
          <cell r="Q7122">
            <v>0</v>
          </cell>
          <cell r="R7122">
            <v>0</v>
          </cell>
          <cell r="S7122">
            <v>0</v>
          </cell>
          <cell r="T7122">
            <v>0</v>
          </cell>
        </row>
        <row r="7123">
          <cell r="A7123">
            <v>16256089</v>
          </cell>
          <cell r="B7123" t="str">
            <v>16256089 SHE CESS PAYABLE F023 EG-Z1</v>
          </cell>
          <cell r="C7123">
            <v>0</v>
          </cell>
          <cell r="D7123">
            <v>0</v>
          </cell>
          <cell r="E7123">
            <v>0</v>
          </cell>
          <cell r="F7123">
            <v>0</v>
          </cell>
          <cell r="G7123">
            <v>0</v>
          </cell>
          <cell r="H7123">
            <v>0</v>
          </cell>
          <cell r="I7123">
            <v>0</v>
          </cell>
          <cell r="J7123">
            <v>0</v>
          </cell>
          <cell r="K7123">
            <v>0</v>
          </cell>
          <cell r="L7123">
            <v>0</v>
          </cell>
          <cell r="M7123">
            <v>0</v>
          </cell>
          <cell r="N7123">
            <v>0</v>
          </cell>
          <cell r="O7123">
            <v>0</v>
          </cell>
          <cell r="P7123">
            <v>0</v>
          </cell>
          <cell r="Q7123">
            <v>0</v>
          </cell>
          <cell r="R7123">
            <v>0</v>
          </cell>
          <cell r="S7123">
            <v>0</v>
          </cell>
          <cell r="T7123">
            <v>0</v>
          </cell>
        </row>
        <row r="7124">
          <cell r="A7124">
            <v>16256090</v>
          </cell>
          <cell r="B7124" t="str">
            <v>16256090 SHE CESS PAYABLE F027 EG-87</v>
          </cell>
          <cell r="C7124">
            <v>0</v>
          </cell>
          <cell r="D7124">
            <v>0</v>
          </cell>
          <cell r="E7124">
            <v>0</v>
          </cell>
          <cell r="F7124">
            <v>0</v>
          </cell>
          <cell r="G7124">
            <v>0</v>
          </cell>
          <cell r="H7124">
            <v>0</v>
          </cell>
          <cell r="I7124">
            <v>0</v>
          </cell>
          <cell r="J7124">
            <v>0</v>
          </cell>
          <cell r="K7124">
            <v>0</v>
          </cell>
          <cell r="L7124">
            <v>0</v>
          </cell>
          <cell r="M7124">
            <v>0</v>
          </cell>
          <cell r="N7124">
            <v>0</v>
          </cell>
          <cell r="O7124">
            <v>0</v>
          </cell>
          <cell r="P7124">
            <v>0</v>
          </cell>
          <cell r="Q7124">
            <v>0</v>
          </cell>
          <cell r="R7124">
            <v>0</v>
          </cell>
          <cell r="S7124">
            <v>0</v>
          </cell>
          <cell r="T7124">
            <v>0</v>
          </cell>
        </row>
        <row r="7125">
          <cell r="A7125">
            <v>16256091</v>
          </cell>
          <cell r="B7125" t="str">
            <v>16256091 SHE CESS PAYABLE A028 EG-68</v>
          </cell>
          <cell r="C7125">
            <v>0</v>
          </cell>
          <cell r="D7125">
            <v>0</v>
          </cell>
          <cell r="E7125">
            <v>0</v>
          </cell>
          <cell r="F7125">
            <v>0</v>
          </cell>
          <cell r="G7125">
            <v>0</v>
          </cell>
          <cell r="H7125">
            <v>0</v>
          </cell>
          <cell r="I7125">
            <v>0</v>
          </cell>
          <cell r="J7125">
            <v>0</v>
          </cell>
          <cell r="K7125">
            <v>0</v>
          </cell>
          <cell r="L7125">
            <v>0</v>
          </cell>
          <cell r="M7125">
            <v>0</v>
          </cell>
          <cell r="N7125">
            <v>0</v>
          </cell>
          <cell r="O7125">
            <v>0</v>
          </cell>
          <cell r="P7125">
            <v>0</v>
          </cell>
          <cell r="Q7125">
            <v>0</v>
          </cell>
          <cell r="R7125">
            <v>0</v>
          </cell>
          <cell r="S7125">
            <v>0</v>
          </cell>
          <cell r="T7125">
            <v>0</v>
          </cell>
        </row>
        <row r="7126">
          <cell r="A7126">
            <v>16256097</v>
          </cell>
          <cell r="B7126" t="str">
            <v>16256097 SHE CESS PAYABLE A031 EG-75</v>
          </cell>
          <cell r="C7126">
            <v>-150.1</v>
          </cell>
          <cell r="D7126">
            <v>0</v>
          </cell>
          <cell r="E7126">
            <v>0</v>
          </cell>
          <cell r="F7126">
            <v>0</v>
          </cell>
          <cell r="G7126">
            <v>0</v>
          </cell>
          <cell r="H7126">
            <v>0</v>
          </cell>
          <cell r="I7126">
            <v>0</v>
          </cell>
          <cell r="J7126">
            <v>0</v>
          </cell>
          <cell r="K7126">
            <v>0</v>
          </cell>
          <cell r="L7126">
            <v>0</v>
          </cell>
          <cell r="M7126">
            <v>0</v>
          </cell>
          <cell r="N7126">
            <v>0</v>
          </cell>
          <cell r="O7126">
            <v>0</v>
          </cell>
          <cell r="P7126">
            <v>0</v>
          </cell>
          <cell r="Q7126">
            <v>0</v>
          </cell>
          <cell r="R7126">
            <v>0</v>
          </cell>
          <cell r="S7126">
            <v>0</v>
          </cell>
          <cell r="T7126">
            <v>-150.1</v>
          </cell>
        </row>
        <row r="7127">
          <cell r="A7127">
            <v>16256098</v>
          </cell>
          <cell r="B7127" t="str">
            <v>16256098 SHE CESS PAYABLE F031 EG-76</v>
          </cell>
          <cell r="C7127">
            <v>0</v>
          </cell>
          <cell r="D7127">
            <v>0</v>
          </cell>
          <cell r="E7127">
            <v>0</v>
          </cell>
          <cell r="F7127">
            <v>0</v>
          </cell>
          <cell r="G7127">
            <v>0</v>
          </cell>
          <cell r="H7127">
            <v>0</v>
          </cell>
          <cell r="I7127">
            <v>0</v>
          </cell>
          <cell r="J7127">
            <v>0</v>
          </cell>
          <cell r="K7127">
            <v>0</v>
          </cell>
          <cell r="L7127">
            <v>0</v>
          </cell>
          <cell r="M7127">
            <v>0</v>
          </cell>
          <cell r="N7127">
            <v>0</v>
          </cell>
          <cell r="O7127">
            <v>0</v>
          </cell>
          <cell r="P7127">
            <v>0</v>
          </cell>
          <cell r="Q7127">
            <v>0</v>
          </cell>
          <cell r="R7127">
            <v>0</v>
          </cell>
          <cell r="S7127">
            <v>0</v>
          </cell>
          <cell r="T7127">
            <v>0</v>
          </cell>
        </row>
        <row r="7128">
          <cell r="A7128">
            <v>16256099</v>
          </cell>
          <cell r="B7128" t="str">
            <v>16256099 SHE CESS PAYABLE SB01 EG-77</v>
          </cell>
          <cell r="C7128">
            <v>0</v>
          </cell>
          <cell r="D7128">
            <v>0</v>
          </cell>
          <cell r="E7128">
            <v>0</v>
          </cell>
          <cell r="F7128">
            <v>0</v>
          </cell>
          <cell r="G7128">
            <v>0</v>
          </cell>
          <cell r="H7128">
            <v>0</v>
          </cell>
          <cell r="I7128">
            <v>0</v>
          </cell>
          <cell r="J7128">
            <v>0</v>
          </cell>
          <cell r="K7128">
            <v>0</v>
          </cell>
          <cell r="L7128">
            <v>0</v>
          </cell>
          <cell r="M7128">
            <v>0</v>
          </cell>
          <cell r="N7128">
            <v>0</v>
          </cell>
          <cell r="O7128">
            <v>0</v>
          </cell>
          <cell r="P7128">
            <v>0</v>
          </cell>
          <cell r="Q7128">
            <v>0</v>
          </cell>
          <cell r="R7128">
            <v>0</v>
          </cell>
          <cell r="S7128">
            <v>0</v>
          </cell>
          <cell r="T7128">
            <v>0</v>
          </cell>
        </row>
        <row r="7129">
          <cell r="A7129">
            <v>16256103</v>
          </cell>
          <cell r="B7129" t="str">
            <v>16256103 SHE CESS PAYABLE FPWS EG-59</v>
          </cell>
          <cell r="C7129">
            <v>0</v>
          </cell>
          <cell r="D7129">
            <v>0</v>
          </cell>
          <cell r="E7129">
            <v>0</v>
          </cell>
          <cell r="F7129">
            <v>0</v>
          </cell>
          <cell r="G7129">
            <v>0</v>
          </cell>
          <cell r="H7129">
            <v>0</v>
          </cell>
          <cell r="I7129">
            <v>0</v>
          </cell>
          <cell r="J7129">
            <v>0</v>
          </cell>
          <cell r="K7129">
            <v>0</v>
          </cell>
          <cell r="L7129">
            <v>0</v>
          </cell>
          <cell r="M7129">
            <v>0</v>
          </cell>
          <cell r="N7129">
            <v>0</v>
          </cell>
          <cell r="O7129">
            <v>0</v>
          </cell>
          <cell r="P7129">
            <v>0</v>
          </cell>
          <cell r="Q7129">
            <v>0</v>
          </cell>
          <cell r="R7129">
            <v>0</v>
          </cell>
          <cell r="S7129">
            <v>0</v>
          </cell>
          <cell r="T7129">
            <v>0</v>
          </cell>
        </row>
        <row r="7130">
          <cell r="A7130">
            <v>16256105</v>
          </cell>
          <cell r="B7130" t="str">
            <v>16256105 SHE CESS PAYABLE ASCB EG-78</v>
          </cell>
          <cell r="C7130">
            <v>0</v>
          </cell>
          <cell r="D7130">
            <v>0</v>
          </cell>
          <cell r="E7130">
            <v>0</v>
          </cell>
          <cell r="F7130">
            <v>0</v>
          </cell>
          <cell r="G7130">
            <v>0</v>
          </cell>
          <cell r="H7130">
            <v>0</v>
          </cell>
          <cell r="I7130">
            <v>0</v>
          </cell>
          <cell r="J7130">
            <v>0</v>
          </cell>
          <cell r="K7130">
            <v>0</v>
          </cell>
          <cell r="L7130">
            <v>0</v>
          </cell>
          <cell r="M7130">
            <v>0</v>
          </cell>
          <cell r="N7130">
            <v>0</v>
          </cell>
          <cell r="O7130">
            <v>0</v>
          </cell>
          <cell r="P7130">
            <v>0</v>
          </cell>
          <cell r="Q7130">
            <v>0</v>
          </cell>
          <cell r="R7130">
            <v>0</v>
          </cell>
          <cell r="S7130">
            <v>0</v>
          </cell>
          <cell r="T7130">
            <v>0</v>
          </cell>
        </row>
        <row r="7131">
          <cell r="A7131">
            <v>16256108</v>
          </cell>
          <cell r="B7131" t="str">
            <v>16256108 SHE CESS PAYABLE SS01 EG-74</v>
          </cell>
          <cell r="C7131">
            <v>0</v>
          </cell>
          <cell r="D7131">
            <v>0</v>
          </cell>
          <cell r="E7131">
            <v>0</v>
          </cell>
          <cell r="F7131">
            <v>0</v>
          </cell>
          <cell r="G7131">
            <v>0</v>
          </cell>
          <cell r="H7131">
            <v>0</v>
          </cell>
          <cell r="I7131">
            <v>0</v>
          </cell>
          <cell r="J7131">
            <v>0</v>
          </cell>
          <cell r="K7131">
            <v>0</v>
          </cell>
          <cell r="L7131">
            <v>0</v>
          </cell>
          <cell r="M7131">
            <v>0</v>
          </cell>
          <cell r="N7131">
            <v>0</v>
          </cell>
          <cell r="O7131">
            <v>0</v>
          </cell>
          <cell r="P7131">
            <v>0</v>
          </cell>
          <cell r="Q7131">
            <v>0</v>
          </cell>
          <cell r="R7131">
            <v>0</v>
          </cell>
          <cell r="S7131">
            <v>0</v>
          </cell>
          <cell r="T7131">
            <v>0</v>
          </cell>
        </row>
        <row r="7132">
          <cell r="A7132">
            <v>16256110</v>
          </cell>
          <cell r="B7132" t="str">
            <v>16256110 SHE CESS PAYABLE SJ01 EG-91</v>
          </cell>
          <cell r="C7132">
            <v>0</v>
          </cell>
          <cell r="D7132">
            <v>0</v>
          </cell>
          <cell r="E7132">
            <v>0</v>
          </cell>
          <cell r="F7132">
            <v>0</v>
          </cell>
          <cell r="G7132">
            <v>0</v>
          </cell>
          <cell r="H7132">
            <v>0</v>
          </cell>
          <cell r="I7132">
            <v>0</v>
          </cell>
          <cell r="J7132">
            <v>0</v>
          </cell>
          <cell r="K7132">
            <v>0</v>
          </cell>
          <cell r="L7132">
            <v>0</v>
          </cell>
          <cell r="M7132">
            <v>0</v>
          </cell>
          <cell r="N7132">
            <v>0</v>
          </cell>
          <cell r="O7132">
            <v>0</v>
          </cell>
          <cell r="P7132">
            <v>0</v>
          </cell>
          <cell r="Q7132">
            <v>0</v>
          </cell>
          <cell r="R7132">
            <v>0</v>
          </cell>
          <cell r="S7132">
            <v>0</v>
          </cell>
          <cell r="T7132">
            <v>0</v>
          </cell>
        </row>
        <row r="7133">
          <cell r="A7133">
            <v>16256111</v>
          </cell>
          <cell r="B7133" t="str">
            <v>16256111 SHE CESS PAYABLE MT05 EG-B1</v>
          </cell>
          <cell r="C7133">
            <v>-0.76</v>
          </cell>
          <cell r="D7133">
            <v>0</v>
          </cell>
          <cell r="E7133">
            <v>0</v>
          </cell>
          <cell r="F7133">
            <v>0</v>
          </cell>
          <cell r="G7133">
            <v>0</v>
          </cell>
          <cell r="H7133">
            <v>0</v>
          </cell>
          <cell r="I7133">
            <v>0</v>
          </cell>
          <cell r="J7133">
            <v>0</v>
          </cell>
          <cell r="K7133">
            <v>0</v>
          </cell>
          <cell r="L7133">
            <v>0</v>
          </cell>
          <cell r="M7133">
            <v>0</v>
          </cell>
          <cell r="N7133">
            <v>0</v>
          </cell>
          <cell r="O7133">
            <v>0</v>
          </cell>
          <cell r="P7133">
            <v>0</v>
          </cell>
          <cell r="Q7133">
            <v>0</v>
          </cell>
          <cell r="R7133">
            <v>0</v>
          </cell>
          <cell r="S7133">
            <v>0</v>
          </cell>
          <cell r="T7133">
            <v>-0.76</v>
          </cell>
        </row>
        <row r="7134">
          <cell r="A7134">
            <v>16256112</v>
          </cell>
          <cell r="B7134" t="str">
            <v>16256112 SHE CESS PAYABLE MT07 EG-B2</v>
          </cell>
          <cell r="C7134">
            <v>-0.25</v>
          </cell>
          <cell r="D7134">
            <v>0</v>
          </cell>
          <cell r="E7134">
            <v>0</v>
          </cell>
          <cell r="F7134">
            <v>0</v>
          </cell>
          <cell r="G7134">
            <v>0</v>
          </cell>
          <cell r="H7134">
            <v>0</v>
          </cell>
          <cell r="I7134">
            <v>0</v>
          </cell>
          <cell r="J7134">
            <v>0</v>
          </cell>
          <cell r="K7134">
            <v>0</v>
          </cell>
          <cell r="L7134">
            <v>0</v>
          </cell>
          <cell r="M7134">
            <v>0</v>
          </cell>
          <cell r="N7134">
            <v>0</v>
          </cell>
          <cell r="O7134">
            <v>0</v>
          </cell>
          <cell r="P7134">
            <v>0</v>
          </cell>
          <cell r="Q7134">
            <v>0</v>
          </cell>
          <cell r="R7134">
            <v>0</v>
          </cell>
          <cell r="S7134">
            <v>0</v>
          </cell>
          <cell r="T7134">
            <v>-0.25</v>
          </cell>
        </row>
        <row r="7135">
          <cell r="A7135">
            <v>16256113</v>
          </cell>
          <cell r="B7135" t="str">
            <v>16256113 SHE CESS PAYABLE MT11  EG-B3</v>
          </cell>
          <cell r="C7135">
            <v>0</v>
          </cell>
          <cell r="D7135">
            <v>0</v>
          </cell>
          <cell r="E7135">
            <v>0</v>
          </cell>
          <cell r="F7135">
            <v>0</v>
          </cell>
          <cell r="G7135">
            <v>0</v>
          </cell>
          <cell r="H7135">
            <v>0</v>
          </cell>
          <cell r="I7135">
            <v>0</v>
          </cell>
          <cell r="J7135">
            <v>0</v>
          </cell>
          <cell r="K7135">
            <v>0</v>
          </cell>
          <cell r="L7135">
            <v>0</v>
          </cell>
          <cell r="M7135">
            <v>0</v>
          </cell>
          <cell r="N7135">
            <v>0</v>
          </cell>
          <cell r="O7135">
            <v>0</v>
          </cell>
          <cell r="P7135">
            <v>0</v>
          </cell>
          <cell r="Q7135">
            <v>0</v>
          </cell>
          <cell r="R7135">
            <v>0</v>
          </cell>
          <cell r="S7135">
            <v>0</v>
          </cell>
          <cell r="T7135">
            <v>0</v>
          </cell>
        </row>
        <row r="7136">
          <cell r="A7136">
            <v>16256116</v>
          </cell>
          <cell r="B7136" t="str">
            <v>16256116 SHE CESS PAYABLE F033 EG-NP</v>
          </cell>
          <cell r="C7136">
            <v>0</v>
          </cell>
          <cell r="D7136">
            <v>0</v>
          </cell>
          <cell r="E7136">
            <v>0</v>
          </cell>
          <cell r="F7136">
            <v>0</v>
          </cell>
          <cell r="G7136">
            <v>0</v>
          </cell>
          <cell r="H7136">
            <v>0</v>
          </cell>
          <cell r="I7136">
            <v>0</v>
          </cell>
          <cell r="J7136">
            <v>0</v>
          </cell>
          <cell r="K7136">
            <v>0</v>
          </cell>
          <cell r="L7136">
            <v>0</v>
          </cell>
          <cell r="M7136">
            <v>0</v>
          </cell>
          <cell r="N7136">
            <v>0</v>
          </cell>
          <cell r="O7136">
            <v>0</v>
          </cell>
          <cell r="P7136">
            <v>0</v>
          </cell>
          <cell r="Q7136">
            <v>0</v>
          </cell>
          <cell r="R7136">
            <v>0</v>
          </cell>
          <cell r="S7136">
            <v>0</v>
          </cell>
          <cell r="T7136">
            <v>0</v>
          </cell>
        </row>
        <row r="7137">
          <cell r="A7137">
            <v>16256117</v>
          </cell>
          <cell r="B7137" t="str">
            <v>16256117 SHE CESS PAYABLE F8FP EG-FP</v>
          </cell>
          <cell r="C7137">
            <v>0</v>
          </cell>
          <cell r="D7137">
            <v>0</v>
          </cell>
          <cell r="E7137">
            <v>0</v>
          </cell>
          <cell r="F7137">
            <v>0</v>
          </cell>
          <cell r="G7137">
            <v>0</v>
          </cell>
          <cell r="H7137">
            <v>0</v>
          </cell>
          <cell r="I7137">
            <v>0</v>
          </cell>
          <cell r="J7137">
            <v>0</v>
          </cell>
          <cell r="K7137">
            <v>0</v>
          </cell>
          <cell r="L7137">
            <v>0</v>
          </cell>
          <cell r="M7137">
            <v>0</v>
          </cell>
          <cell r="N7137">
            <v>0</v>
          </cell>
          <cell r="O7137">
            <v>0</v>
          </cell>
          <cell r="P7137">
            <v>0</v>
          </cell>
          <cell r="Q7137">
            <v>0</v>
          </cell>
          <cell r="R7137">
            <v>0</v>
          </cell>
          <cell r="S7137">
            <v>0</v>
          </cell>
          <cell r="T7137">
            <v>0</v>
          </cell>
        </row>
        <row r="7138">
          <cell r="A7138">
            <v>16256119</v>
          </cell>
          <cell r="B7138" t="str">
            <v>16256119 SHE CESS PAYABLE F035 EG-F4</v>
          </cell>
          <cell r="C7138">
            <v>0</v>
          </cell>
          <cell r="D7138">
            <v>0</v>
          </cell>
          <cell r="E7138">
            <v>0</v>
          </cell>
          <cell r="F7138">
            <v>0</v>
          </cell>
          <cell r="G7138">
            <v>0</v>
          </cell>
          <cell r="H7138">
            <v>0</v>
          </cell>
          <cell r="I7138">
            <v>0</v>
          </cell>
          <cell r="J7138">
            <v>0</v>
          </cell>
          <cell r="K7138">
            <v>0</v>
          </cell>
          <cell r="L7138">
            <v>0</v>
          </cell>
          <cell r="M7138">
            <v>0</v>
          </cell>
          <cell r="N7138">
            <v>0</v>
          </cell>
          <cell r="O7138">
            <v>0</v>
          </cell>
          <cell r="P7138">
            <v>0</v>
          </cell>
          <cell r="Q7138">
            <v>0</v>
          </cell>
          <cell r="R7138">
            <v>0</v>
          </cell>
          <cell r="S7138">
            <v>0</v>
          </cell>
          <cell r="T7138">
            <v>0</v>
          </cell>
        </row>
        <row r="7139">
          <cell r="A7139">
            <v>16256121</v>
          </cell>
          <cell r="B7139" t="str">
            <v>16256121 SHE CESS PAYABLE A040 EG-A5</v>
          </cell>
          <cell r="C7139">
            <v>0</v>
          </cell>
          <cell r="D7139">
            <v>0</v>
          </cell>
          <cell r="E7139">
            <v>0</v>
          </cell>
          <cell r="F7139">
            <v>0</v>
          </cell>
          <cell r="G7139">
            <v>0</v>
          </cell>
          <cell r="H7139">
            <v>0</v>
          </cell>
          <cell r="I7139">
            <v>0</v>
          </cell>
          <cell r="J7139">
            <v>0</v>
          </cell>
          <cell r="K7139">
            <v>0</v>
          </cell>
          <cell r="L7139">
            <v>0</v>
          </cell>
          <cell r="M7139">
            <v>0</v>
          </cell>
          <cell r="N7139">
            <v>0</v>
          </cell>
          <cell r="O7139">
            <v>0</v>
          </cell>
          <cell r="P7139">
            <v>0</v>
          </cell>
          <cell r="Q7139">
            <v>0</v>
          </cell>
          <cell r="R7139">
            <v>0</v>
          </cell>
          <cell r="S7139">
            <v>0</v>
          </cell>
          <cell r="T7139">
            <v>0</v>
          </cell>
        </row>
        <row r="7140">
          <cell r="A7140">
            <v>16256122</v>
          </cell>
          <cell r="B7140" t="str">
            <v>16256122 SHE CESS PAYABLE F040 EG-A6</v>
          </cell>
          <cell r="C7140">
            <v>0</v>
          </cell>
          <cell r="D7140">
            <v>0</v>
          </cell>
          <cell r="E7140">
            <v>0</v>
          </cell>
          <cell r="F7140">
            <v>0</v>
          </cell>
          <cell r="G7140">
            <v>0</v>
          </cell>
          <cell r="H7140">
            <v>0</v>
          </cell>
          <cell r="I7140">
            <v>0</v>
          </cell>
          <cell r="J7140">
            <v>0</v>
          </cell>
          <cell r="K7140">
            <v>0</v>
          </cell>
          <cell r="L7140">
            <v>0</v>
          </cell>
          <cell r="M7140">
            <v>0</v>
          </cell>
          <cell r="N7140">
            <v>0</v>
          </cell>
          <cell r="O7140">
            <v>0</v>
          </cell>
          <cell r="P7140">
            <v>0</v>
          </cell>
          <cell r="Q7140">
            <v>0</v>
          </cell>
          <cell r="R7140">
            <v>0</v>
          </cell>
          <cell r="S7140">
            <v>0</v>
          </cell>
          <cell r="T7140">
            <v>0</v>
          </cell>
        </row>
        <row r="7141">
          <cell r="A7141">
            <v>16256123</v>
          </cell>
          <cell r="B7141" t="str">
            <v>16256123 SHE CESS PAYABLE SC01 EG-A7</v>
          </cell>
          <cell r="C7141">
            <v>0</v>
          </cell>
          <cell r="D7141">
            <v>0</v>
          </cell>
          <cell r="E7141">
            <v>0</v>
          </cell>
          <cell r="F7141">
            <v>0</v>
          </cell>
          <cell r="G7141">
            <v>0</v>
          </cell>
          <cell r="H7141">
            <v>0</v>
          </cell>
          <cell r="I7141">
            <v>0</v>
          </cell>
          <cell r="J7141">
            <v>0</v>
          </cell>
          <cell r="K7141">
            <v>0</v>
          </cell>
          <cell r="L7141">
            <v>0</v>
          </cell>
          <cell r="M7141">
            <v>0</v>
          </cell>
          <cell r="N7141">
            <v>0</v>
          </cell>
          <cell r="O7141">
            <v>0</v>
          </cell>
          <cell r="P7141">
            <v>0</v>
          </cell>
          <cell r="Q7141">
            <v>0</v>
          </cell>
          <cell r="R7141">
            <v>0</v>
          </cell>
          <cell r="S7141">
            <v>0</v>
          </cell>
          <cell r="T7141">
            <v>0</v>
          </cell>
        </row>
        <row r="7142">
          <cell r="A7142">
            <v>16256124</v>
          </cell>
          <cell r="B7142" t="str">
            <v>16256124 SHE CESS PAYABLE A041 EG-A8</v>
          </cell>
          <cell r="C7142">
            <v>0</v>
          </cell>
          <cell r="D7142">
            <v>0</v>
          </cell>
          <cell r="E7142">
            <v>0</v>
          </cell>
          <cell r="F7142">
            <v>0</v>
          </cell>
          <cell r="G7142">
            <v>0</v>
          </cell>
          <cell r="H7142">
            <v>0</v>
          </cell>
          <cell r="I7142">
            <v>0</v>
          </cell>
          <cell r="J7142">
            <v>0</v>
          </cell>
          <cell r="K7142">
            <v>0</v>
          </cell>
          <cell r="L7142">
            <v>0</v>
          </cell>
          <cell r="M7142">
            <v>0</v>
          </cell>
          <cell r="N7142">
            <v>0</v>
          </cell>
          <cell r="O7142">
            <v>0</v>
          </cell>
          <cell r="P7142">
            <v>0</v>
          </cell>
          <cell r="Q7142">
            <v>0</v>
          </cell>
          <cell r="R7142">
            <v>0</v>
          </cell>
          <cell r="S7142">
            <v>0</v>
          </cell>
          <cell r="T7142">
            <v>0</v>
          </cell>
        </row>
        <row r="7143">
          <cell r="A7143">
            <v>16256125</v>
          </cell>
          <cell r="B7143" t="str">
            <v>16256125 SHE CESS PAYABLE F041 EG-A9</v>
          </cell>
          <cell r="C7143">
            <v>0</v>
          </cell>
          <cell r="D7143">
            <v>0</v>
          </cell>
          <cell r="E7143">
            <v>0</v>
          </cell>
          <cell r="F7143">
            <v>0</v>
          </cell>
          <cell r="G7143">
            <v>0</v>
          </cell>
          <cell r="H7143">
            <v>0</v>
          </cell>
          <cell r="I7143">
            <v>0</v>
          </cell>
          <cell r="J7143">
            <v>0</v>
          </cell>
          <cell r="K7143">
            <v>0</v>
          </cell>
          <cell r="L7143">
            <v>0</v>
          </cell>
          <cell r="M7143">
            <v>0</v>
          </cell>
          <cell r="N7143">
            <v>0</v>
          </cell>
          <cell r="O7143">
            <v>0</v>
          </cell>
          <cell r="P7143">
            <v>0</v>
          </cell>
          <cell r="Q7143">
            <v>0</v>
          </cell>
          <cell r="R7143">
            <v>0</v>
          </cell>
          <cell r="S7143">
            <v>0</v>
          </cell>
          <cell r="T7143">
            <v>0</v>
          </cell>
        </row>
        <row r="7144">
          <cell r="A7144">
            <v>16256128</v>
          </cell>
          <cell r="B7144" t="str">
            <v>16256128 Infrastructure Cess PAYABLE A003 EG-13</v>
          </cell>
          <cell r="C7144">
            <v>0</v>
          </cell>
          <cell r="D7144">
            <v>0</v>
          </cell>
          <cell r="E7144">
            <v>0</v>
          </cell>
          <cell r="F7144">
            <v>0</v>
          </cell>
          <cell r="G7144">
            <v>0</v>
          </cell>
          <cell r="H7144">
            <v>0</v>
          </cell>
          <cell r="I7144">
            <v>0</v>
          </cell>
          <cell r="J7144">
            <v>0</v>
          </cell>
          <cell r="K7144">
            <v>0</v>
          </cell>
          <cell r="L7144">
            <v>0</v>
          </cell>
          <cell r="M7144">
            <v>0</v>
          </cell>
          <cell r="N7144">
            <v>0</v>
          </cell>
          <cell r="O7144">
            <v>0</v>
          </cell>
          <cell r="P7144">
            <v>0</v>
          </cell>
          <cell r="Q7144">
            <v>0</v>
          </cell>
          <cell r="R7144">
            <v>0</v>
          </cell>
          <cell r="S7144">
            <v>0</v>
          </cell>
          <cell r="T7144">
            <v>0</v>
          </cell>
        </row>
        <row r="7145">
          <cell r="A7145">
            <v>16256129</v>
          </cell>
          <cell r="B7145" t="str">
            <v>16256129 Infrastructure Cess PAYABLE A005 EG-15</v>
          </cell>
          <cell r="C7145">
            <v>0</v>
          </cell>
          <cell r="D7145">
            <v>0</v>
          </cell>
          <cell r="E7145">
            <v>0</v>
          </cell>
          <cell r="F7145">
            <v>0</v>
          </cell>
          <cell r="G7145">
            <v>0</v>
          </cell>
          <cell r="H7145">
            <v>0</v>
          </cell>
          <cell r="I7145">
            <v>0</v>
          </cell>
          <cell r="J7145">
            <v>0</v>
          </cell>
          <cell r="K7145">
            <v>0</v>
          </cell>
          <cell r="L7145">
            <v>0</v>
          </cell>
          <cell r="M7145">
            <v>0</v>
          </cell>
          <cell r="N7145">
            <v>0</v>
          </cell>
          <cell r="O7145">
            <v>0</v>
          </cell>
          <cell r="P7145">
            <v>0</v>
          </cell>
          <cell r="Q7145">
            <v>0</v>
          </cell>
          <cell r="R7145">
            <v>0</v>
          </cell>
          <cell r="S7145">
            <v>0</v>
          </cell>
          <cell r="T7145">
            <v>0</v>
          </cell>
        </row>
        <row r="7146">
          <cell r="A7146">
            <v>16256130</v>
          </cell>
          <cell r="B7146" t="str">
            <v>16256130 Infrastructure Cess PAYABLE A002 EG-12</v>
          </cell>
          <cell r="C7146">
            <v>0</v>
          </cell>
          <cell r="D7146">
            <v>0</v>
          </cell>
          <cell r="E7146">
            <v>0</v>
          </cell>
          <cell r="F7146">
            <v>0</v>
          </cell>
          <cell r="G7146">
            <v>0</v>
          </cell>
          <cell r="H7146">
            <v>0</v>
          </cell>
          <cell r="I7146">
            <v>0</v>
          </cell>
          <cell r="J7146">
            <v>0</v>
          </cell>
          <cell r="K7146">
            <v>0</v>
          </cell>
          <cell r="L7146">
            <v>0</v>
          </cell>
          <cell r="M7146">
            <v>0</v>
          </cell>
          <cell r="N7146">
            <v>0</v>
          </cell>
          <cell r="O7146">
            <v>0</v>
          </cell>
          <cell r="P7146">
            <v>0</v>
          </cell>
          <cell r="Q7146">
            <v>0</v>
          </cell>
          <cell r="R7146">
            <v>0</v>
          </cell>
          <cell r="S7146">
            <v>0</v>
          </cell>
          <cell r="T7146">
            <v>0</v>
          </cell>
        </row>
        <row r="7147">
          <cell r="A7147">
            <v>16256132</v>
          </cell>
          <cell r="B7147" t="str">
            <v>16256132 Infrastructure Cess PAYABLE A010 EG-56</v>
          </cell>
          <cell r="C7147">
            <v>0</v>
          </cell>
          <cell r="D7147">
            <v>0</v>
          </cell>
          <cell r="E7147">
            <v>0</v>
          </cell>
          <cell r="F7147">
            <v>0</v>
          </cell>
          <cell r="G7147">
            <v>0</v>
          </cell>
          <cell r="H7147">
            <v>0</v>
          </cell>
          <cell r="I7147">
            <v>0</v>
          </cell>
          <cell r="J7147">
            <v>0</v>
          </cell>
          <cell r="K7147">
            <v>0</v>
          </cell>
          <cell r="L7147">
            <v>0</v>
          </cell>
          <cell r="M7147">
            <v>0</v>
          </cell>
          <cell r="N7147">
            <v>0</v>
          </cell>
          <cell r="O7147">
            <v>0</v>
          </cell>
          <cell r="P7147">
            <v>0</v>
          </cell>
          <cell r="Q7147">
            <v>0</v>
          </cell>
          <cell r="R7147">
            <v>0</v>
          </cell>
          <cell r="S7147">
            <v>0</v>
          </cell>
          <cell r="T7147">
            <v>0</v>
          </cell>
        </row>
        <row r="7148">
          <cell r="A7148">
            <v>16256133</v>
          </cell>
          <cell r="B7148" t="str">
            <v>16256133 Infrastructure Cess PAYABLE A015 EG-18</v>
          </cell>
          <cell r="C7148">
            <v>0</v>
          </cell>
          <cell r="D7148">
            <v>0</v>
          </cell>
          <cell r="E7148">
            <v>0</v>
          </cell>
          <cell r="F7148">
            <v>0</v>
          </cell>
          <cell r="G7148">
            <v>0</v>
          </cell>
          <cell r="H7148">
            <v>0</v>
          </cell>
          <cell r="I7148">
            <v>0</v>
          </cell>
          <cell r="J7148">
            <v>0</v>
          </cell>
          <cell r="K7148">
            <v>0</v>
          </cell>
          <cell r="L7148">
            <v>0</v>
          </cell>
          <cell r="M7148">
            <v>0</v>
          </cell>
          <cell r="N7148">
            <v>0</v>
          </cell>
          <cell r="O7148">
            <v>0</v>
          </cell>
          <cell r="P7148">
            <v>0</v>
          </cell>
          <cell r="Q7148">
            <v>0</v>
          </cell>
          <cell r="R7148">
            <v>0</v>
          </cell>
          <cell r="S7148">
            <v>0</v>
          </cell>
          <cell r="T7148">
            <v>0</v>
          </cell>
        </row>
        <row r="7149">
          <cell r="A7149">
            <v>16256134</v>
          </cell>
          <cell r="B7149" t="str">
            <v>16256134 Infrastructure Cess PAYABLE MRVA EG-23</v>
          </cell>
          <cell r="C7149">
            <v>0</v>
          </cell>
          <cell r="D7149">
            <v>0</v>
          </cell>
          <cell r="E7149">
            <v>0</v>
          </cell>
          <cell r="F7149">
            <v>0</v>
          </cell>
          <cell r="G7149">
            <v>0</v>
          </cell>
          <cell r="H7149">
            <v>0</v>
          </cell>
          <cell r="I7149">
            <v>0</v>
          </cell>
          <cell r="J7149">
            <v>0</v>
          </cell>
          <cell r="K7149">
            <v>0</v>
          </cell>
          <cell r="L7149">
            <v>0</v>
          </cell>
          <cell r="M7149">
            <v>0</v>
          </cell>
          <cell r="N7149">
            <v>0</v>
          </cell>
          <cell r="O7149">
            <v>0</v>
          </cell>
          <cell r="P7149">
            <v>0</v>
          </cell>
          <cell r="Q7149">
            <v>0</v>
          </cell>
          <cell r="R7149">
            <v>0</v>
          </cell>
          <cell r="S7149">
            <v>0</v>
          </cell>
          <cell r="T7149">
            <v>0</v>
          </cell>
        </row>
        <row r="7150">
          <cell r="A7150">
            <v>16256135</v>
          </cell>
          <cell r="B7150" t="str">
            <v>16256135 Infrastructure Cess PAYABLE AMRV EG-22</v>
          </cell>
          <cell r="C7150">
            <v>0</v>
          </cell>
          <cell r="D7150">
            <v>0</v>
          </cell>
          <cell r="E7150">
            <v>0</v>
          </cell>
          <cell r="F7150">
            <v>0</v>
          </cell>
          <cell r="G7150">
            <v>0</v>
          </cell>
          <cell r="H7150">
            <v>0</v>
          </cell>
          <cell r="I7150">
            <v>0</v>
          </cell>
          <cell r="J7150">
            <v>0</v>
          </cell>
          <cell r="K7150">
            <v>0</v>
          </cell>
          <cell r="L7150">
            <v>0</v>
          </cell>
          <cell r="M7150">
            <v>0</v>
          </cell>
          <cell r="N7150">
            <v>0</v>
          </cell>
          <cell r="O7150">
            <v>0</v>
          </cell>
          <cell r="P7150">
            <v>0</v>
          </cell>
          <cell r="Q7150">
            <v>0</v>
          </cell>
          <cell r="R7150">
            <v>0</v>
          </cell>
          <cell r="S7150">
            <v>0</v>
          </cell>
          <cell r="T7150">
            <v>0</v>
          </cell>
        </row>
        <row r="7151">
          <cell r="A7151">
            <v>16256136</v>
          </cell>
          <cell r="B7151" t="str">
            <v>16256136 Infrastructure Cess PAYABLE MRVF EG-24</v>
          </cell>
          <cell r="C7151">
            <v>0</v>
          </cell>
          <cell r="D7151">
            <v>0</v>
          </cell>
          <cell r="E7151">
            <v>0</v>
          </cell>
          <cell r="F7151">
            <v>0</v>
          </cell>
          <cell r="G7151">
            <v>0</v>
          </cell>
          <cell r="H7151">
            <v>0</v>
          </cell>
          <cell r="I7151">
            <v>0</v>
          </cell>
          <cell r="J7151">
            <v>0</v>
          </cell>
          <cell r="K7151">
            <v>0</v>
          </cell>
          <cell r="L7151">
            <v>0</v>
          </cell>
          <cell r="M7151">
            <v>0</v>
          </cell>
          <cell r="N7151">
            <v>0</v>
          </cell>
          <cell r="O7151">
            <v>0</v>
          </cell>
          <cell r="P7151">
            <v>0</v>
          </cell>
          <cell r="Q7151">
            <v>0</v>
          </cell>
          <cell r="R7151">
            <v>0</v>
          </cell>
          <cell r="S7151">
            <v>0</v>
          </cell>
          <cell r="T7151">
            <v>0</v>
          </cell>
        </row>
        <row r="7152">
          <cell r="A7152">
            <v>16256137</v>
          </cell>
          <cell r="B7152" t="str">
            <v>16256137 Infrastructure Cess PAYABLE MRVH EG-25</v>
          </cell>
          <cell r="C7152">
            <v>0</v>
          </cell>
          <cell r="D7152">
            <v>0</v>
          </cell>
          <cell r="E7152">
            <v>0</v>
          </cell>
          <cell r="F7152">
            <v>0</v>
          </cell>
          <cell r="G7152">
            <v>0</v>
          </cell>
          <cell r="H7152">
            <v>0</v>
          </cell>
          <cell r="I7152">
            <v>0</v>
          </cell>
          <cell r="J7152">
            <v>0</v>
          </cell>
          <cell r="K7152">
            <v>0</v>
          </cell>
          <cell r="L7152">
            <v>0</v>
          </cell>
          <cell r="M7152">
            <v>0</v>
          </cell>
          <cell r="N7152">
            <v>0</v>
          </cell>
          <cell r="O7152">
            <v>0</v>
          </cell>
          <cell r="P7152">
            <v>0</v>
          </cell>
          <cell r="Q7152">
            <v>0</v>
          </cell>
          <cell r="R7152">
            <v>0</v>
          </cell>
          <cell r="S7152">
            <v>0</v>
          </cell>
          <cell r="T7152">
            <v>0</v>
          </cell>
        </row>
        <row r="7153">
          <cell r="A7153">
            <v>16256138</v>
          </cell>
          <cell r="B7153" t="str">
            <v>16256138 Infrastructure Cess PAYABLE SA03 EG-65</v>
          </cell>
          <cell r="C7153">
            <v>0</v>
          </cell>
          <cell r="D7153">
            <v>0</v>
          </cell>
          <cell r="E7153">
            <v>0</v>
          </cell>
          <cell r="F7153">
            <v>0</v>
          </cell>
          <cell r="G7153">
            <v>0</v>
          </cell>
          <cell r="H7153">
            <v>0</v>
          </cell>
          <cell r="I7153">
            <v>0</v>
          </cell>
          <cell r="J7153">
            <v>0</v>
          </cell>
          <cell r="K7153">
            <v>0</v>
          </cell>
          <cell r="L7153">
            <v>0</v>
          </cell>
          <cell r="M7153">
            <v>0</v>
          </cell>
          <cell r="N7153">
            <v>0</v>
          </cell>
          <cell r="O7153">
            <v>0</v>
          </cell>
          <cell r="P7153">
            <v>0</v>
          </cell>
          <cell r="Q7153">
            <v>0</v>
          </cell>
          <cell r="R7153">
            <v>0</v>
          </cell>
          <cell r="S7153">
            <v>0</v>
          </cell>
          <cell r="T7153">
            <v>0</v>
          </cell>
        </row>
        <row r="7154">
          <cell r="A7154">
            <v>16256139</v>
          </cell>
          <cell r="B7154" t="str">
            <v>16256139 Infrastructure Cess PAYABLE MD05 EG-45</v>
          </cell>
          <cell r="C7154">
            <v>0</v>
          </cell>
          <cell r="D7154">
            <v>0</v>
          </cell>
          <cell r="E7154">
            <v>0</v>
          </cell>
          <cell r="F7154">
            <v>0</v>
          </cell>
          <cell r="G7154">
            <v>0</v>
          </cell>
          <cell r="H7154">
            <v>0</v>
          </cell>
          <cell r="I7154">
            <v>0</v>
          </cell>
          <cell r="J7154">
            <v>0</v>
          </cell>
          <cell r="K7154">
            <v>0</v>
          </cell>
          <cell r="L7154">
            <v>0</v>
          </cell>
          <cell r="M7154">
            <v>0</v>
          </cell>
          <cell r="N7154">
            <v>0</v>
          </cell>
          <cell r="O7154">
            <v>0</v>
          </cell>
          <cell r="P7154">
            <v>0</v>
          </cell>
          <cell r="Q7154">
            <v>0</v>
          </cell>
          <cell r="R7154">
            <v>0</v>
          </cell>
          <cell r="S7154">
            <v>0</v>
          </cell>
          <cell r="T7154">
            <v>0</v>
          </cell>
        </row>
        <row r="7155">
          <cell r="A7155">
            <v>16256140</v>
          </cell>
          <cell r="B7155" t="str">
            <v>16256140 Infrastructure Cess PAYABLE AR03 EG-06</v>
          </cell>
          <cell r="C7155">
            <v>0</v>
          </cell>
          <cell r="D7155">
            <v>0</v>
          </cell>
          <cell r="E7155">
            <v>0</v>
          </cell>
          <cell r="F7155">
            <v>0</v>
          </cell>
          <cell r="G7155">
            <v>0</v>
          </cell>
          <cell r="H7155">
            <v>0</v>
          </cell>
          <cell r="I7155">
            <v>0</v>
          </cell>
          <cell r="J7155">
            <v>0</v>
          </cell>
          <cell r="K7155">
            <v>0</v>
          </cell>
          <cell r="L7155">
            <v>0</v>
          </cell>
          <cell r="M7155">
            <v>0</v>
          </cell>
          <cell r="N7155">
            <v>0</v>
          </cell>
          <cell r="O7155">
            <v>0</v>
          </cell>
          <cell r="P7155">
            <v>0</v>
          </cell>
          <cell r="Q7155">
            <v>0</v>
          </cell>
          <cell r="R7155">
            <v>0</v>
          </cell>
          <cell r="S7155">
            <v>0</v>
          </cell>
          <cell r="T7155">
            <v>0</v>
          </cell>
        </row>
        <row r="7156">
          <cell r="A7156">
            <v>242</v>
          </cell>
          <cell r="B7156" t="str">
            <v>Service Tax Payable..........................</v>
          </cell>
          <cell r="C7156">
            <v>-24594.44</v>
          </cell>
          <cell r="D7156">
            <v>-27306.25</v>
          </cell>
          <cell r="E7156">
            <v>0</v>
          </cell>
          <cell r="F7156">
            <v>-30898793.120000001</v>
          </cell>
          <cell r="G7156">
            <v>0</v>
          </cell>
          <cell r="H7156">
            <v>0</v>
          </cell>
          <cell r="I7156">
            <v>0</v>
          </cell>
          <cell r="J7156">
            <v>0</v>
          </cell>
          <cell r="K7156">
            <v>0</v>
          </cell>
          <cell r="L7156">
            <v>0</v>
          </cell>
          <cell r="M7156">
            <v>0</v>
          </cell>
          <cell r="N7156">
            <v>69686.52</v>
          </cell>
          <cell r="O7156">
            <v>0</v>
          </cell>
          <cell r="P7156">
            <v>0</v>
          </cell>
          <cell r="Q7156">
            <v>0</v>
          </cell>
          <cell r="R7156">
            <v>0</v>
          </cell>
          <cell r="S7156">
            <v>0</v>
          </cell>
          <cell r="T7156">
            <v>-30881007.289999999</v>
          </cell>
        </row>
        <row r="7157">
          <cell r="A7157">
            <v>16260001</v>
          </cell>
          <cell r="B7157" t="str">
            <v>16260001 Service Tax Basic Interim Payable</v>
          </cell>
          <cell r="C7157">
            <v>0.14000000000000001</v>
          </cell>
          <cell r="D7157">
            <v>0</v>
          </cell>
          <cell r="E7157">
            <v>0</v>
          </cell>
          <cell r="F7157">
            <v>0</v>
          </cell>
          <cell r="G7157">
            <v>0</v>
          </cell>
          <cell r="H7157">
            <v>0</v>
          </cell>
          <cell r="I7157">
            <v>0</v>
          </cell>
          <cell r="J7157">
            <v>0</v>
          </cell>
          <cell r="K7157">
            <v>0</v>
          </cell>
          <cell r="L7157">
            <v>0</v>
          </cell>
          <cell r="M7157">
            <v>0</v>
          </cell>
          <cell r="N7157">
            <v>0</v>
          </cell>
          <cell r="O7157">
            <v>0</v>
          </cell>
          <cell r="P7157">
            <v>0</v>
          </cell>
          <cell r="Q7157">
            <v>0</v>
          </cell>
          <cell r="R7157">
            <v>0</v>
          </cell>
          <cell r="S7157">
            <v>0</v>
          </cell>
          <cell r="T7157">
            <v>0.14000000000000001</v>
          </cell>
        </row>
        <row r="7158">
          <cell r="A7158">
            <v>16260002</v>
          </cell>
          <cell r="B7158" t="str">
            <v>16260002 ECESS on Service Tax Interim Payable</v>
          </cell>
          <cell r="C7158">
            <v>-0.45</v>
          </cell>
          <cell r="D7158">
            <v>0</v>
          </cell>
          <cell r="E7158">
            <v>0</v>
          </cell>
          <cell r="F7158">
            <v>0</v>
          </cell>
          <cell r="G7158">
            <v>0</v>
          </cell>
          <cell r="H7158">
            <v>0</v>
          </cell>
          <cell r="I7158">
            <v>0</v>
          </cell>
          <cell r="J7158">
            <v>0</v>
          </cell>
          <cell r="K7158">
            <v>0</v>
          </cell>
          <cell r="L7158">
            <v>0</v>
          </cell>
          <cell r="M7158">
            <v>0</v>
          </cell>
          <cell r="N7158">
            <v>0</v>
          </cell>
          <cell r="O7158">
            <v>0</v>
          </cell>
          <cell r="P7158">
            <v>0</v>
          </cell>
          <cell r="Q7158">
            <v>0</v>
          </cell>
          <cell r="R7158">
            <v>0</v>
          </cell>
          <cell r="S7158">
            <v>0</v>
          </cell>
          <cell r="T7158">
            <v>-0.45</v>
          </cell>
        </row>
        <row r="7159">
          <cell r="A7159">
            <v>16260003</v>
          </cell>
          <cell r="B7159" t="str">
            <v>16260003 SECESS on Service Tax Interim Payable</v>
          </cell>
          <cell r="C7159">
            <v>-0.16</v>
          </cell>
          <cell r="D7159">
            <v>0</v>
          </cell>
          <cell r="E7159">
            <v>0</v>
          </cell>
          <cell r="F7159">
            <v>0</v>
          </cell>
          <cell r="G7159">
            <v>0</v>
          </cell>
          <cell r="H7159">
            <v>0</v>
          </cell>
          <cell r="I7159">
            <v>0</v>
          </cell>
          <cell r="J7159">
            <v>0</v>
          </cell>
          <cell r="K7159">
            <v>0</v>
          </cell>
          <cell r="L7159">
            <v>0</v>
          </cell>
          <cell r="M7159">
            <v>0</v>
          </cell>
          <cell r="N7159">
            <v>0</v>
          </cell>
          <cell r="O7159">
            <v>0</v>
          </cell>
          <cell r="P7159">
            <v>0</v>
          </cell>
          <cell r="Q7159">
            <v>0</v>
          </cell>
          <cell r="R7159">
            <v>0</v>
          </cell>
          <cell r="S7159">
            <v>0</v>
          </cell>
          <cell r="T7159">
            <v>-0.16</v>
          </cell>
        </row>
        <row r="7160">
          <cell r="A7160">
            <v>16260500</v>
          </cell>
          <cell r="B7160" t="str">
            <v>16260500 Swachh Bharat Cess  </v>
          </cell>
          <cell r="C7160">
            <v>0</v>
          </cell>
          <cell r="D7160">
            <v>0</v>
          </cell>
          <cell r="E7160">
            <v>0</v>
          </cell>
          <cell r="F7160">
            <v>0</v>
          </cell>
          <cell r="G7160">
            <v>0</v>
          </cell>
          <cell r="H7160">
            <v>0</v>
          </cell>
          <cell r="I7160">
            <v>0</v>
          </cell>
          <cell r="J7160">
            <v>0</v>
          </cell>
          <cell r="K7160">
            <v>0</v>
          </cell>
          <cell r="L7160">
            <v>0</v>
          </cell>
          <cell r="M7160">
            <v>0</v>
          </cell>
          <cell r="N7160">
            <v>0</v>
          </cell>
          <cell r="O7160">
            <v>0</v>
          </cell>
          <cell r="P7160">
            <v>0</v>
          </cell>
          <cell r="Q7160">
            <v>0</v>
          </cell>
          <cell r="R7160">
            <v>0</v>
          </cell>
          <cell r="S7160">
            <v>0</v>
          </cell>
          <cell r="T7160">
            <v>0</v>
          </cell>
        </row>
        <row r="7161">
          <cell r="A7161">
            <v>16260501</v>
          </cell>
          <cell r="B7161" t="str">
            <v>16260501 Service Tax Basic Payable</v>
          </cell>
          <cell r="C7161">
            <v>9.0299999999999994</v>
          </cell>
          <cell r="D7161">
            <v>-36755.410000000003</v>
          </cell>
          <cell r="E7161">
            <v>0</v>
          </cell>
          <cell r="F7161">
            <v>-30898793.120000001</v>
          </cell>
          <cell r="G7161">
            <v>0</v>
          </cell>
          <cell r="H7161">
            <v>0</v>
          </cell>
          <cell r="I7161">
            <v>0</v>
          </cell>
          <cell r="J7161">
            <v>0</v>
          </cell>
          <cell r="K7161">
            <v>0</v>
          </cell>
          <cell r="L7161">
            <v>0</v>
          </cell>
          <cell r="M7161">
            <v>0</v>
          </cell>
          <cell r="N7161">
            <v>67656.800000000003</v>
          </cell>
          <cell r="O7161">
            <v>0</v>
          </cell>
          <cell r="P7161">
            <v>0</v>
          </cell>
          <cell r="Q7161">
            <v>0</v>
          </cell>
          <cell r="R7161">
            <v>0</v>
          </cell>
          <cell r="S7161">
            <v>0</v>
          </cell>
          <cell r="T7161">
            <v>-30867882.699999999</v>
          </cell>
        </row>
        <row r="7162">
          <cell r="A7162">
            <v>16260502</v>
          </cell>
          <cell r="B7162" t="str">
            <v>16260502 Education Cess on Service Tax Payable</v>
          </cell>
          <cell r="C7162">
            <v>-23930.54</v>
          </cell>
          <cell r="D7162">
            <v>-1.22</v>
          </cell>
          <cell r="E7162">
            <v>0</v>
          </cell>
          <cell r="F7162">
            <v>0</v>
          </cell>
          <cell r="G7162">
            <v>0</v>
          </cell>
          <cell r="H7162">
            <v>0</v>
          </cell>
          <cell r="I7162">
            <v>0</v>
          </cell>
          <cell r="J7162">
            <v>0</v>
          </cell>
          <cell r="K7162">
            <v>0</v>
          </cell>
          <cell r="L7162">
            <v>0</v>
          </cell>
          <cell r="M7162">
            <v>0</v>
          </cell>
          <cell r="N7162">
            <v>1353.14</v>
          </cell>
          <cell r="O7162">
            <v>0</v>
          </cell>
          <cell r="P7162">
            <v>0</v>
          </cell>
          <cell r="Q7162">
            <v>0</v>
          </cell>
          <cell r="R7162">
            <v>0</v>
          </cell>
          <cell r="S7162">
            <v>0</v>
          </cell>
          <cell r="T7162">
            <v>-22578.62</v>
          </cell>
        </row>
        <row r="7163">
          <cell r="A7163">
            <v>16260503</v>
          </cell>
          <cell r="B7163" t="str">
            <v>16260503 Secondary Education Cess on Service Tax  Payable</v>
          </cell>
          <cell r="C7163">
            <v>-672.46</v>
          </cell>
          <cell r="D7163">
            <v>-0.62</v>
          </cell>
          <cell r="E7163">
            <v>0</v>
          </cell>
          <cell r="F7163">
            <v>0</v>
          </cell>
          <cell r="G7163">
            <v>0</v>
          </cell>
          <cell r="H7163">
            <v>0</v>
          </cell>
          <cell r="I7163">
            <v>0</v>
          </cell>
          <cell r="J7163">
            <v>0</v>
          </cell>
          <cell r="K7163">
            <v>0</v>
          </cell>
          <cell r="L7163">
            <v>0</v>
          </cell>
          <cell r="M7163">
            <v>0</v>
          </cell>
          <cell r="N7163">
            <v>676.58</v>
          </cell>
          <cell r="O7163">
            <v>0</v>
          </cell>
          <cell r="P7163">
            <v>0</v>
          </cell>
          <cell r="Q7163">
            <v>0</v>
          </cell>
          <cell r="R7163">
            <v>0</v>
          </cell>
          <cell r="S7163">
            <v>0</v>
          </cell>
          <cell r="T7163">
            <v>3.5</v>
          </cell>
        </row>
        <row r="7164">
          <cell r="A7164">
            <v>16260504</v>
          </cell>
          <cell r="B7164" t="str">
            <v>16260504 SER.TAX PAYABLE - E.G.1-FES-MKTG</v>
          </cell>
          <cell r="C7164">
            <v>0</v>
          </cell>
          <cell r="D7164">
            <v>0</v>
          </cell>
          <cell r="E7164">
            <v>0</v>
          </cell>
          <cell r="F7164">
            <v>0</v>
          </cell>
          <cell r="G7164">
            <v>0</v>
          </cell>
          <cell r="H7164">
            <v>0</v>
          </cell>
          <cell r="I7164">
            <v>0</v>
          </cell>
          <cell r="J7164">
            <v>0</v>
          </cell>
          <cell r="K7164">
            <v>0</v>
          </cell>
          <cell r="L7164">
            <v>0</v>
          </cell>
          <cell r="M7164">
            <v>0</v>
          </cell>
          <cell r="N7164">
            <v>0</v>
          </cell>
          <cell r="O7164">
            <v>0</v>
          </cell>
          <cell r="P7164">
            <v>0</v>
          </cell>
          <cell r="Q7164">
            <v>0</v>
          </cell>
          <cell r="R7164">
            <v>0</v>
          </cell>
          <cell r="S7164">
            <v>0</v>
          </cell>
          <cell r="T7164">
            <v>0</v>
          </cell>
        </row>
        <row r="7165">
          <cell r="A7165">
            <v>16260506</v>
          </cell>
          <cell r="B7165" t="str">
            <v>16260506 SER.TAX PAYABLE - E.G.2-FES-KNDV</v>
          </cell>
          <cell r="C7165">
            <v>0</v>
          </cell>
          <cell r="D7165">
            <v>0</v>
          </cell>
          <cell r="E7165">
            <v>0</v>
          </cell>
          <cell r="F7165">
            <v>0</v>
          </cell>
          <cell r="G7165">
            <v>0</v>
          </cell>
          <cell r="H7165">
            <v>0</v>
          </cell>
          <cell r="I7165">
            <v>0</v>
          </cell>
          <cell r="J7165">
            <v>0</v>
          </cell>
          <cell r="K7165">
            <v>0</v>
          </cell>
          <cell r="L7165">
            <v>0</v>
          </cell>
          <cell r="M7165">
            <v>0</v>
          </cell>
          <cell r="N7165">
            <v>0</v>
          </cell>
          <cell r="O7165">
            <v>0</v>
          </cell>
          <cell r="P7165">
            <v>0</v>
          </cell>
          <cell r="Q7165">
            <v>0</v>
          </cell>
          <cell r="R7165">
            <v>0</v>
          </cell>
          <cell r="S7165">
            <v>0</v>
          </cell>
          <cell r="T7165">
            <v>0</v>
          </cell>
        </row>
        <row r="7166">
          <cell r="A7166">
            <v>16260507</v>
          </cell>
          <cell r="B7166" t="str">
            <v>16260507 SER.TAX PAYABLE - E.G.3-FES-NGPR</v>
          </cell>
          <cell r="C7166">
            <v>0</v>
          </cell>
          <cell r="D7166">
            <v>0</v>
          </cell>
          <cell r="E7166">
            <v>0</v>
          </cell>
          <cell r="F7166">
            <v>0</v>
          </cell>
          <cell r="G7166">
            <v>0</v>
          </cell>
          <cell r="H7166">
            <v>0</v>
          </cell>
          <cell r="I7166">
            <v>0</v>
          </cell>
          <cell r="J7166">
            <v>0</v>
          </cell>
          <cell r="K7166">
            <v>0</v>
          </cell>
          <cell r="L7166">
            <v>0</v>
          </cell>
          <cell r="M7166">
            <v>0</v>
          </cell>
          <cell r="N7166">
            <v>0</v>
          </cell>
          <cell r="O7166">
            <v>0</v>
          </cell>
          <cell r="P7166">
            <v>0</v>
          </cell>
          <cell r="Q7166">
            <v>0</v>
          </cell>
          <cell r="R7166">
            <v>0</v>
          </cell>
          <cell r="S7166">
            <v>0</v>
          </cell>
          <cell r="T7166">
            <v>0</v>
          </cell>
        </row>
        <row r="7167">
          <cell r="A7167">
            <v>16260508</v>
          </cell>
          <cell r="B7167" t="str">
            <v>16260508 SER.TAX PAYABLE - E.G.95-FES-RDPR</v>
          </cell>
          <cell r="C7167">
            <v>0</v>
          </cell>
          <cell r="D7167">
            <v>0</v>
          </cell>
          <cell r="E7167">
            <v>0</v>
          </cell>
          <cell r="F7167">
            <v>0</v>
          </cell>
          <cell r="G7167">
            <v>0</v>
          </cell>
          <cell r="H7167">
            <v>0</v>
          </cell>
          <cell r="I7167">
            <v>0</v>
          </cell>
          <cell r="J7167">
            <v>0</v>
          </cell>
          <cell r="K7167">
            <v>0</v>
          </cell>
          <cell r="L7167">
            <v>0</v>
          </cell>
          <cell r="M7167">
            <v>0</v>
          </cell>
          <cell r="N7167">
            <v>0</v>
          </cell>
          <cell r="O7167">
            <v>0</v>
          </cell>
          <cell r="P7167">
            <v>0</v>
          </cell>
          <cell r="Q7167">
            <v>0</v>
          </cell>
          <cell r="R7167">
            <v>0</v>
          </cell>
          <cell r="S7167">
            <v>0</v>
          </cell>
          <cell r="T7167">
            <v>0</v>
          </cell>
        </row>
        <row r="7168">
          <cell r="A7168">
            <v>16260509</v>
          </cell>
          <cell r="B7168" t="str">
            <v>16260509 SER.TAX PAYABLE - E.G.96-FES-KNDV</v>
          </cell>
          <cell r="C7168">
            <v>0</v>
          </cell>
          <cell r="D7168">
            <v>0</v>
          </cell>
          <cell r="E7168">
            <v>0</v>
          </cell>
          <cell r="F7168">
            <v>0</v>
          </cell>
          <cell r="G7168">
            <v>0</v>
          </cell>
          <cell r="H7168">
            <v>0</v>
          </cell>
          <cell r="I7168">
            <v>0</v>
          </cell>
          <cell r="J7168">
            <v>0</v>
          </cell>
          <cell r="K7168">
            <v>0</v>
          </cell>
          <cell r="L7168">
            <v>0</v>
          </cell>
          <cell r="M7168">
            <v>0</v>
          </cell>
          <cell r="N7168">
            <v>0</v>
          </cell>
          <cell r="O7168">
            <v>0</v>
          </cell>
          <cell r="P7168">
            <v>0</v>
          </cell>
          <cell r="Q7168">
            <v>0</v>
          </cell>
          <cell r="R7168">
            <v>0</v>
          </cell>
          <cell r="S7168">
            <v>0</v>
          </cell>
          <cell r="T7168">
            <v>0</v>
          </cell>
        </row>
        <row r="7169">
          <cell r="A7169">
            <v>16260510</v>
          </cell>
          <cell r="B7169" t="str">
            <v>16260510 SER.TAX PAYABLE - E.G.97-FES-JAPR</v>
          </cell>
          <cell r="C7169">
            <v>0</v>
          </cell>
          <cell r="D7169">
            <v>0</v>
          </cell>
          <cell r="E7169">
            <v>0</v>
          </cell>
          <cell r="F7169">
            <v>0</v>
          </cell>
          <cell r="G7169">
            <v>0</v>
          </cell>
          <cell r="H7169">
            <v>0</v>
          </cell>
          <cell r="I7169">
            <v>0</v>
          </cell>
          <cell r="J7169">
            <v>0</v>
          </cell>
          <cell r="K7169">
            <v>0</v>
          </cell>
          <cell r="L7169">
            <v>0</v>
          </cell>
          <cell r="M7169">
            <v>0</v>
          </cell>
          <cell r="N7169">
            <v>0</v>
          </cell>
          <cell r="O7169">
            <v>0</v>
          </cell>
          <cell r="P7169">
            <v>0</v>
          </cell>
          <cell r="Q7169">
            <v>0</v>
          </cell>
          <cell r="R7169">
            <v>0</v>
          </cell>
          <cell r="S7169">
            <v>0</v>
          </cell>
          <cell r="T7169">
            <v>0</v>
          </cell>
        </row>
        <row r="7170">
          <cell r="A7170">
            <v>16260511</v>
          </cell>
          <cell r="B7170" t="str">
            <v>16260511 SER.TAX PAYABLE - E.G.11-AS-MKTG</v>
          </cell>
          <cell r="C7170">
            <v>0</v>
          </cell>
          <cell r="D7170">
            <v>0</v>
          </cell>
          <cell r="E7170">
            <v>0</v>
          </cell>
          <cell r="F7170">
            <v>0</v>
          </cell>
          <cell r="G7170">
            <v>0</v>
          </cell>
          <cell r="H7170">
            <v>0</v>
          </cell>
          <cell r="I7170">
            <v>0</v>
          </cell>
          <cell r="J7170">
            <v>0</v>
          </cell>
          <cell r="K7170">
            <v>0</v>
          </cell>
          <cell r="L7170">
            <v>0</v>
          </cell>
          <cell r="M7170">
            <v>0</v>
          </cell>
          <cell r="N7170">
            <v>0</v>
          </cell>
          <cell r="O7170">
            <v>0</v>
          </cell>
          <cell r="P7170">
            <v>0</v>
          </cell>
          <cell r="Q7170">
            <v>0</v>
          </cell>
          <cell r="R7170">
            <v>0</v>
          </cell>
          <cell r="S7170">
            <v>0</v>
          </cell>
          <cell r="T7170">
            <v>0</v>
          </cell>
        </row>
        <row r="7171">
          <cell r="A7171">
            <v>16260512</v>
          </cell>
          <cell r="B7171" t="str">
            <v>16260512 SER.TAX PAYABLE - E.G.12-AS-KNDV</v>
          </cell>
          <cell r="C7171">
            <v>0</v>
          </cell>
          <cell r="D7171">
            <v>0</v>
          </cell>
          <cell r="E7171">
            <v>0</v>
          </cell>
          <cell r="F7171">
            <v>0</v>
          </cell>
          <cell r="G7171">
            <v>0</v>
          </cell>
          <cell r="H7171">
            <v>0</v>
          </cell>
          <cell r="I7171">
            <v>0</v>
          </cell>
          <cell r="J7171">
            <v>0</v>
          </cell>
          <cell r="K7171">
            <v>0</v>
          </cell>
          <cell r="L7171">
            <v>0</v>
          </cell>
          <cell r="M7171">
            <v>0</v>
          </cell>
          <cell r="N7171">
            <v>0</v>
          </cell>
          <cell r="O7171">
            <v>0</v>
          </cell>
          <cell r="P7171">
            <v>0</v>
          </cell>
          <cell r="Q7171">
            <v>0</v>
          </cell>
          <cell r="R7171">
            <v>0</v>
          </cell>
          <cell r="S7171">
            <v>0</v>
          </cell>
          <cell r="T7171">
            <v>0</v>
          </cell>
        </row>
        <row r="7172">
          <cell r="A7172">
            <v>16260513</v>
          </cell>
          <cell r="B7172" t="str">
            <v>16260513 SER.TAX PAYABLE - E.G.13-AS-NASIK</v>
          </cell>
          <cell r="C7172">
            <v>0</v>
          </cell>
          <cell r="D7172">
            <v>0</v>
          </cell>
          <cell r="E7172">
            <v>0</v>
          </cell>
          <cell r="F7172">
            <v>0</v>
          </cell>
          <cell r="G7172">
            <v>0</v>
          </cell>
          <cell r="H7172">
            <v>0</v>
          </cell>
          <cell r="I7172">
            <v>0</v>
          </cell>
          <cell r="J7172">
            <v>0</v>
          </cell>
          <cell r="K7172">
            <v>0</v>
          </cell>
          <cell r="L7172">
            <v>0</v>
          </cell>
          <cell r="M7172">
            <v>0</v>
          </cell>
          <cell r="N7172">
            <v>0</v>
          </cell>
          <cell r="O7172">
            <v>0</v>
          </cell>
          <cell r="P7172">
            <v>0</v>
          </cell>
          <cell r="Q7172">
            <v>0</v>
          </cell>
          <cell r="R7172">
            <v>0</v>
          </cell>
          <cell r="S7172">
            <v>0</v>
          </cell>
          <cell r="T7172">
            <v>0</v>
          </cell>
        </row>
        <row r="7173">
          <cell r="A7173">
            <v>16260514</v>
          </cell>
          <cell r="B7173" t="str">
            <v>16260514 SER.TAX PAYABLE - E.G.14-AS-IGTP</v>
          </cell>
          <cell r="C7173">
            <v>0</v>
          </cell>
          <cell r="D7173">
            <v>0</v>
          </cell>
          <cell r="E7173">
            <v>0</v>
          </cell>
          <cell r="F7173">
            <v>0</v>
          </cell>
          <cell r="G7173">
            <v>0</v>
          </cell>
          <cell r="H7173">
            <v>0</v>
          </cell>
          <cell r="I7173">
            <v>0</v>
          </cell>
          <cell r="J7173">
            <v>0</v>
          </cell>
          <cell r="K7173">
            <v>0</v>
          </cell>
          <cell r="L7173">
            <v>0</v>
          </cell>
          <cell r="M7173">
            <v>0</v>
          </cell>
          <cell r="N7173">
            <v>0</v>
          </cell>
          <cell r="O7173">
            <v>0</v>
          </cell>
          <cell r="P7173">
            <v>0</v>
          </cell>
          <cell r="Q7173">
            <v>0</v>
          </cell>
          <cell r="R7173">
            <v>0</v>
          </cell>
          <cell r="S7173">
            <v>0</v>
          </cell>
          <cell r="T7173">
            <v>0</v>
          </cell>
        </row>
        <row r="7174">
          <cell r="A7174">
            <v>16260515</v>
          </cell>
          <cell r="B7174" t="str">
            <v>16260515 SER.TAX PAYABLE - E.G.15-AS-ZBAD</v>
          </cell>
          <cell r="C7174">
            <v>0</v>
          </cell>
          <cell r="D7174">
            <v>0</v>
          </cell>
          <cell r="E7174">
            <v>0</v>
          </cell>
          <cell r="F7174">
            <v>0</v>
          </cell>
          <cell r="G7174">
            <v>0</v>
          </cell>
          <cell r="H7174">
            <v>0</v>
          </cell>
          <cell r="I7174">
            <v>0</v>
          </cell>
          <cell r="J7174">
            <v>0</v>
          </cell>
          <cell r="K7174">
            <v>0</v>
          </cell>
          <cell r="L7174">
            <v>0</v>
          </cell>
          <cell r="M7174">
            <v>0</v>
          </cell>
          <cell r="N7174">
            <v>0</v>
          </cell>
          <cell r="O7174">
            <v>0</v>
          </cell>
          <cell r="P7174">
            <v>0</v>
          </cell>
          <cell r="Q7174">
            <v>0</v>
          </cell>
          <cell r="R7174">
            <v>0</v>
          </cell>
          <cell r="S7174">
            <v>0</v>
          </cell>
          <cell r="T7174">
            <v>0</v>
          </cell>
        </row>
        <row r="7175">
          <cell r="A7175">
            <v>16260516</v>
          </cell>
          <cell r="B7175" t="str">
            <v>16260516 SER.TAX PAYABLE - E.G.16-AS-NASIK</v>
          </cell>
          <cell r="C7175">
            <v>0</v>
          </cell>
          <cell r="D7175">
            <v>0</v>
          </cell>
          <cell r="E7175">
            <v>0</v>
          </cell>
          <cell r="F7175">
            <v>0</v>
          </cell>
          <cell r="G7175">
            <v>0</v>
          </cell>
          <cell r="H7175">
            <v>0</v>
          </cell>
          <cell r="I7175">
            <v>0</v>
          </cell>
          <cell r="J7175">
            <v>0</v>
          </cell>
          <cell r="K7175">
            <v>0</v>
          </cell>
          <cell r="L7175">
            <v>0</v>
          </cell>
          <cell r="M7175">
            <v>0</v>
          </cell>
          <cell r="N7175">
            <v>0</v>
          </cell>
          <cell r="O7175">
            <v>0</v>
          </cell>
          <cell r="P7175">
            <v>0</v>
          </cell>
          <cell r="Q7175">
            <v>0</v>
          </cell>
          <cell r="R7175">
            <v>0</v>
          </cell>
          <cell r="S7175">
            <v>0</v>
          </cell>
          <cell r="T7175">
            <v>0</v>
          </cell>
        </row>
        <row r="7176">
          <cell r="A7176">
            <v>16260517</v>
          </cell>
          <cell r="B7176" t="str">
            <v>16260517 SER.TAX PAYABLE - E.G.56-AS-HARI</v>
          </cell>
          <cell r="C7176">
            <v>0</v>
          </cell>
          <cell r="D7176">
            <v>0</v>
          </cell>
          <cell r="E7176">
            <v>0</v>
          </cell>
          <cell r="F7176">
            <v>0</v>
          </cell>
          <cell r="G7176">
            <v>0</v>
          </cell>
          <cell r="H7176">
            <v>0</v>
          </cell>
          <cell r="I7176">
            <v>0</v>
          </cell>
          <cell r="J7176">
            <v>0</v>
          </cell>
          <cell r="K7176">
            <v>0</v>
          </cell>
          <cell r="L7176">
            <v>0</v>
          </cell>
          <cell r="M7176">
            <v>0</v>
          </cell>
          <cell r="N7176">
            <v>0</v>
          </cell>
          <cell r="O7176">
            <v>0</v>
          </cell>
          <cell r="P7176">
            <v>0</v>
          </cell>
          <cell r="Q7176">
            <v>0</v>
          </cell>
          <cell r="R7176">
            <v>0</v>
          </cell>
          <cell r="S7176">
            <v>0</v>
          </cell>
          <cell r="T7176">
            <v>0</v>
          </cell>
        </row>
        <row r="7177">
          <cell r="A7177">
            <v>16260518</v>
          </cell>
          <cell r="B7177" t="str">
            <v>16260518 ED.CESS on SER.TAX PAYABLE - E.G.1-FES-MKTG</v>
          </cell>
          <cell r="C7177">
            <v>0</v>
          </cell>
          <cell r="D7177">
            <v>0</v>
          </cell>
          <cell r="E7177">
            <v>0</v>
          </cell>
          <cell r="F7177">
            <v>0</v>
          </cell>
          <cell r="G7177">
            <v>0</v>
          </cell>
          <cell r="H7177">
            <v>0</v>
          </cell>
          <cell r="I7177">
            <v>0</v>
          </cell>
          <cell r="J7177">
            <v>0</v>
          </cell>
          <cell r="K7177">
            <v>0</v>
          </cell>
          <cell r="L7177">
            <v>0</v>
          </cell>
          <cell r="M7177">
            <v>0</v>
          </cell>
          <cell r="N7177">
            <v>0</v>
          </cell>
          <cell r="O7177">
            <v>0</v>
          </cell>
          <cell r="P7177">
            <v>0</v>
          </cell>
          <cell r="Q7177">
            <v>0</v>
          </cell>
          <cell r="R7177">
            <v>0</v>
          </cell>
          <cell r="S7177">
            <v>0</v>
          </cell>
          <cell r="T7177">
            <v>0</v>
          </cell>
        </row>
        <row r="7178">
          <cell r="A7178">
            <v>16260519</v>
          </cell>
          <cell r="B7178" t="str">
            <v>16260519 ED.CESS on SER.TAX PAYABLE - E.G.2-FES-KNDV</v>
          </cell>
          <cell r="C7178">
            <v>0</v>
          </cell>
          <cell r="D7178">
            <v>0</v>
          </cell>
          <cell r="E7178">
            <v>0</v>
          </cell>
          <cell r="F7178">
            <v>0</v>
          </cell>
          <cell r="G7178">
            <v>0</v>
          </cell>
          <cell r="H7178">
            <v>0</v>
          </cell>
          <cell r="I7178">
            <v>0</v>
          </cell>
          <cell r="J7178">
            <v>0</v>
          </cell>
          <cell r="K7178">
            <v>0</v>
          </cell>
          <cell r="L7178">
            <v>0</v>
          </cell>
          <cell r="M7178">
            <v>0</v>
          </cell>
          <cell r="N7178">
            <v>0</v>
          </cell>
          <cell r="O7178">
            <v>0</v>
          </cell>
          <cell r="P7178">
            <v>0</v>
          </cell>
          <cell r="Q7178">
            <v>0</v>
          </cell>
          <cell r="R7178">
            <v>0</v>
          </cell>
          <cell r="S7178">
            <v>0</v>
          </cell>
          <cell r="T7178">
            <v>0</v>
          </cell>
        </row>
        <row r="7179">
          <cell r="A7179">
            <v>16260520</v>
          </cell>
          <cell r="B7179" t="str">
            <v>16260520 ED.CESS on SER.TAX PAYABLE - E.G.3-FES-NGPR</v>
          </cell>
          <cell r="C7179">
            <v>0</v>
          </cell>
          <cell r="D7179">
            <v>0</v>
          </cell>
          <cell r="E7179">
            <v>0</v>
          </cell>
          <cell r="F7179">
            <v>0</v>
          </cell>
          <cell r="G7179">
            <v>0</v>
          </cell>
          <cell r="H7179">
            <v>0</v>
          </cell>
          <cell r="I7179">
            <v>0</v>
          </cell>
          <cell r="J7179">
            <v>0</v>
          </cell>
          <cell r="K7179">
            <v>0</v>
          </cell>
          <cell r="L7179">
            <v>0</v>
          </cell>
          <cell r="M7179">
            <v>0</v>
          </cell>
          <cell r="N7179">
            <v>0</v>
          </cell>
          <cell r="O7179">
            <v>0</v>
          </cell>
          <cell r="P7179">
            <v>0</v>
          </cell>
          <cell r="Q7179">
            <v>0</v>
          </cell>
          <cell r="R7179">
            <v>0</v>
          </cell>
          <cell r="S7179">
            <v>0</v>
          </cell>
          <cell r="T7179">
            <v>0</v>
          </cell>
        </row>
        <row r="7180">
          <cell r="A7180">
            <v>16260521</v>
          </cell>
          <cell r="B7180" t="str">
            <v>16260521 ED.CESS on SER.TAX PAYABLE - E.G95-FES-RDPR</v>
          </cell>
          <cell r="C7180">
            <v>0</v>
          </cell>
          <cell r="D7180">
            <v>0</v>
          </cell>
          <cell r="E7180">
            <v>0</v>
          </cell>
          <cell r="F7180">
            <v>0</v>
          </cell>
          <cell r="G7180">
            <v>0</v>
          </cell>
          <cell r="H7180">
            <v>0</v>
          </cell>
          <cell r="I7180">
            <v>0</v>
          </cell>
          <cell r="J7180">
            <v>0</v>
          </cell>
          <cell r="K7180">
            <v>0</v>
          </cell>
          <cell r="L7180">
            <v>0</v>
          </cell>
          <cell r="M7180">
            <v>0</v>
          </cell>
          <cell r="N7180">
            <v>0</v>
          </cell>
          <cell r="O7180">
            <v>0</v>
          </cell>
          <cell r="P7180">
            <v>0</v>
          </cell>
          <cell r="Q7180">
            <v>0</v>
          </cell>
          <cell r="R7180">
            <v>0</v>
          </cell>
          <cell r="S7180">
            <v>0</v>
          </cell>
          <cell r="T7180">
            <v>0</v>
          </cell>
        </row>
        <row r="7181">
          <cell r="A7181">
            <v>16260522</v>
          </cell>
          <cell r="B7181" t="str">
            <v>16260522 ED.CESS on SER.TAX PAYABLE - E.G96-FES-KNDV</v>
          </cell>
          <cell r="C7181">
            <v>0</v>
          </cell>
          <cell r="D7181">
            <v>0</v>
          </cell>
          <cell r="E7181">
            <v>0</v>
          </cell>
          <cell r="F7181">
            <v>0</v>
          </cell>
          <cell r="G7181">
            <v>0</v>
          </cell>
          <cell r="H7181">
            <v>0</v>
          </cell>
          <cell r="I7181">
            <v>0</v>
          </cell>
          <cell r="J7181">
            <v>0</v>
          </cell>
          <cell r="K7181">
            <v>0</v>
          </cell>
          <cell r="L7181">
            <v>0</v>
          </cell>
          <cell r="M7181">
            <v>0</v>
          </cell>
          <cell r="N7181">
            <v>0</v>
          </cell>
          <cell r="O7181">
            <v>0</v>
          </cell>
          <cell r="P7181">
            <v>0</v>
          </cell>
          <cell r="Q7181">
            <v>0</v>
          </cell>
          <cell r="R7181">
            <v>0</v>
          </cell>
          <cell r="S7181">
            <v>0</v>
          </cell>
          <cell r="T7181">
            <v>0</v>
          </cell>
        </row>
        <row r="7182">
          <cell r="A7182">
            <v>16260523</v>
          </cell>
          <cell r="B7182" t="str">
            <v>16260523 ED.CESS on SER.TAX PAYABLE - E.G97-FES-JAPR</v>
          </cell>
          <cell r="C7182">
            <v>0</v>
          </cell>
          <cell r="D7182">
            <v>0</v>
          </cell>
          <cell r="E7182">
            <v>0</v>
          </cell>
          <cell r="F7182">
            <v>0</v>
          </cell>
          <cell r="G7182">
            <v>0</v>
          </cell>
          <cell r="H7182">
            <v>0</v>
          </cell>
          <cell r="I7182">
            <v>0</v>
          </cell>
          <cell r="J7182">
            <v>0</v>
          </cell>
          <cell r="K7182">
            <v>0</v>
          </cell>
          <cell r="L7182">
            <v>0</v>
          </cell>
          <cell r="M7182">
            <v>0</v>
          </cell>
          <cell r="N7182">
            <v>0</v>
          </cell>
          <cell r="O7182">
            <v>0</v>
          </cell>
          <cell r="P7182">
            <v>0</v>
          </cell>
          <cell r="Q7182">
            <v>0</v>
          </cell>
          <cell r="R7182">
            <v>0</v>
          </cell>
          <cell r="S7182">
            <v>0</v>
          </cell>
          <cell r="T7182">
            <v>0</v>
          </cell>
        </row>
        <row r="7183">
          <cell r="A7183">
            <v>16260524</v>
          </cell>
          <cell r="B7183" t="str">
            <v>16260524 ED.CESS on SER.TAX PAYABLE - E.G.11-AS-MKTG</v>
          </cell>
          <cell r="C7183">
            <v>0</v>
          </cell>
          <cell r="D7183">
            <v>0</v>
          </cell>
          <cell r="E7183">
            <v>0</v>
          </cell>
          <cell r="F7183">
            <v>0</v>
          </cell>
          <cell r="G7183">
            <v>0</v>
          </cell>
          <cell r="H7183">
            <v>0</v>
          </cell>
          <cell r="I7183">
            <v>0</v>
          </cell>
          <cell r="J7183">
            <v>0</v>
          </cell>
          <cell r="K7183">
            <v>0</v>
          </cell>
          <cell r="L7183">
            <v>0</v>
          </cell>
          <cell r="M7183">
            <v>0</v>
          </cell>
          <cell r="N7183">
            <v>0</v>
          </cell>
          <cell r="O7183">
            <v>0</v>
          </cell>
          <cell r="P7183">
            <v>0</v>
          </cell>
          <cell r="Q7183">
            <v>0</v>
          </cell>
          <cell r="R7183">
            <v>0</v>
          </cell>
          <cell r="S7183">
            <v>0</v>
          </cell>
          <cell r="T7183">
            <v>0</v>
          </cell>
        </row>
        <row r="7184">
          <cell r="A7184">
            <v>16260525</v>
          </cell>
          <cell r="B7184" t="str">
            <v>16260525 ED.CESS on SER.TAX PAYABLE- E.G.12-AS-KNDV</v>
          </cell>
          <cell r="C7184">
            <v>0</v>
          </cell>
          <cell r="D7184">
            <v>0</v>
          </cell>
          <cell r="E7184">
            <v>0</v>
          </cell>
          <cell r="F7184">
            <v>0</v>
          </cell>
          <cell r="G7184">
            <v>0</v>
          </cell>
          <cell r="H7184">
            <v>0</v>
          </cell>
          <cell r="I7184">
            <v>0</v>
          </cell>
          <cell r="J7184">
            <v>0</v>
          </cell>
          <cell r="K7184">
            <v>0</v>
          </cell>
          <cell r="L7184">
            <v>0</v>
          </cell>
          <cell r="M7184">
            <v>0</v>
          </cell>
          <cell r="N7184">
            <v>0</v>
          </cell>
          <cell r="O7184">
            <v>0</v>
          </cell>
          <cell r="P7184">
            <v>0</v>
          </cell>
          <cell r="Q7184">
            <v>0</v>
          </cell>
          <cell r="R7184">
            <v>0</v>
          </cell>
          <cell r="S7184">
            <v>0</v>
          </cell>
          <cell r="T7184">
            <v>0</v>
          </cell>
        </row>
        <row r="7185">
          <cell r="A7185">
            <v>16260526</v>
          </cell>
          <cell r="B7185" t="str">
            <v>16260526 ED.CESS on SER.TAX PAYABLE - E.G.13-AS-NASIK</v>
          </cell>
          <cell r="C7185">
            <v>0</v>
          </cell>
          <cell r="D7185">
            <v>0</v>
          </cell>
          <cell r="E7185">
            <v>0</v>
          </cell>
          <cell r="F7185">
            <v>0</v>
          </cell>
          <cell r="G7185">
            <v>0</v>
          </cell>
          <cell r="H7185">
            <v>0</v>
          </cell>
          <cell r="I7185">
            <v>0</v>
          </cell>
          <cell r="J7185">
            <v>0</v>
          </cell>
          <cell r="K7185">
            <v>0</v>
          </cell>
          <cell r="L7185">
            <v>0</v>
          </cell>
          <cell r="M7185">
            <v>0</v>
          </cell>
          <cell r="N7185">
            <v>0</v>
          </cell>
          <cell r="O7185">
            <v>0</v>
          </cell>
          <cell r="P7185">
            <v>0</v>
          </cell>
          <cell r="Q7185">
            <v>0</v>
          </cell>
          <cell r="R7185">
            <v>0</v>
          </cell>
          <cell r="S7185">
            <v>0</v>
          </cell>
          <cell r="T7185">
            <v>0</v>
          </cell>
        </row>
        <row r="7186">
          <cell r="A7186">
            <v>16260527</v>
          </cell>
          <cell r="B7186" t="str">
            <v>16260527 ED.CESS on SER.TAX PAYABLE - E.G.14-AS-IGPT</v>
          </cell>
          <cell r="C7186">
            <v>0</v>
          </cell>
          <cell r="D7186">
            <v>0</v>
          </cell>
          <cell r="E7186">
            <v>0</v>
          </cell>
          <cell r="F7186">
            <v>0</v>
          </cell>
          <cell r="G7186">
            <v>0</v>
          </cell>
          <cell r="H7186">
            <v>0</v>
          </cell>
          <cell r="I7186">
            <v>0</v>
          </cell>
          <cell r="J7186">
            <v>0</v>
          </cell>
          <cell r="K7186">
            <v>0</v>
          </cell>
          <cell r="L7186">
            <v>0</v>
          </cell>
          <cell r="M7186">
            <v>0</v>
          </cell>
          <cell r="N7186">
            <v>0</v>
          </cell>
          <cell r="O7186">
            <v>0</v>
          </cell>
          <cell r="P7186">
            <v>0</v>
          </cell>
          <cell r="Q7186">
            <v>0</v>
          </cell>
          <cell r="R7186">
            <v>0</v>
          </cell>
          <cell r="S7186">
            <v>0</v>
          </cell>
          <cell r="T7186">
            <v>0</v>
          </cell>
        </row>
        <row r="7187">
          <cell r="A7187">
            <v>16260528</v>
          </cell>
          <cell r="B7187" t="str">
            <v>16260528 ED.CESS on SER.TAX PAYABLE - E.G.15-AS-ZBAD</v>
          </cell>
          <cell r="C7187">
            <v>0</v>
          </cell>
          <cell r="D7187">
            <v>0</v>
          </cell>
          <cell r="E7187">
            <v>0</v>
          </cell>
          <cell r="F7187">
            <v>0</v>
          </cell>
          <cell r="G7187">
            <v>0</v>
          </cell>
          <cell r="H7187">
            <v>0</v>
          </cell>
          <cell r="I7187">
            <v>0</v>
          </cell>
          <cell r="J7187">
            <v>0</v>
          </cell>
          <cell r="K7187">
            <v>0</v>
          </cell>
          <cell r="L7187">
            <v>0</v>
          </cell>
          <cell r="M7187">
            <v>0</v>
          </cell>
          <cell r="N7187">
            <v>0</v>
          </cell>
          <cell r="O7187">
            <v>0</v>
          </cell>
          <cell r="P7187">
            <v>0</v>
          </cell>
          <cell r="Q7187">
            <v>0</v>
          </cell>
          <cell r="R7187">
            <v>0</v>
          </cell>
          <cell r="S7187">
            <v>0</v>
          </cell>
          <cell r="T7187">
            <v>0</v>
          </cell>
        </row>
        <row r="7188">
          <cell r="A7188">
            <v>16260529</v>
          </cell>
          <cell r="B7188" t="str">
            <v>16260529 ED.CESS on SER.TAX PAYABLE - E.G.16-AS-NASIK</v>
          </cell>
          <cell r="C7188">
            <v>0</v>
          </cell>
          <cell r="D7188">
            <v>0</v>
          </cell>
          <cell r="E7188">
            <v>0</v>
          </cell>
          <cell r="F7188">
            <v>0</v>
          </cell>
          <cell r="G7188">
            <v>0</v>
          </cell>
          <cell r="H7188">
            <v>0</v>
          </cell>
          <cell r="I7188">
            <v>0</v>
          </cell>
          <cell r="J7188">
            <v>0</v>
          </cell>
          <cell r="K7188">
            <v>0</v>
          </cell>
          <cell r="L7188">
            <v>0</v>
          </cell>
          <cell r="M7188">
            <v>0</v>
          </cell>
          <cell r="N7188">
            <v>0</v>
          </cell>
          <cell r="O7188">
            <v>0</v>
          </cell>
          <cell r="P7188">
            <v>0</v>
          </cell>
          <cell r="Q7188">
            <v>0</v>
          </cell>
          <cell r="R7188">
            <v>0</v>
          </cell>
          <cell r="S7188">
            <v>0</v>
          </cell>
          <cell r="T7188">
            <v>0</v>
          </cell>
        </row>
        <row r="7189">
          <cell r="A7189">
            <v>16260530</v>
          </cell>
          <cell r="B7189" t="str">
            <v>16260530 ED.CESS on SER.TAX PAYABLE - E.G.56-AS-HARI</v>
          </cell>
          <cell r="C7189">
            <v>0</v>
          </cell>
          <cell r="D7189">
            <v>0</v>
          </cell>
          <cell r="E7189">
            <v>0</v>
          </cell>
          <cell r="F7189">
            <v>0</v>
          </cell>
          <cell r="G7189">
            <v>0</v>
          </cell>
          <cell r="H7189">
            <v>0</v>
          </cell>
          <cell r="I7189">
            <v>0</v>
          </cell>
          <cell r="J7189">
            <v>0</v>
          </cell>
          <cell r="K7189">
            <v>0</v>
          </cell>
          <cell r="L7189">
            <v>0</v>
          </cell>
          <cell r="M7189">
            <v>0</v>
          </cell>
          <cell r="N7189">
            <v>0</v>
          </cell>
          <cell r="O7189">
            <v>0</v>
          </cell>
          <cell r="P7189">
            <v>0</v>
          </cell>
          <cell r="Q7189">
            <v>0</v>
          </cell>
          <cell r="R7189">
            <v>0</v>
          </cell>
          <cell r="S7189">
            <v>0</v>
          </cell>
          <cell r="T7189">
            <v>0</v>
          </cell>
        </row>
        <row r="7190">
          <cell r="A7190">
            <v>16260531</v>
          </cell>
          <cell r="B7190" t="str">
            <v>16260531 SE ED.CESS on SER.TAX PAYABLE - E.G.1-FES-MKTG</v>
          </cell>
          <cell r="C7190">
            <v>0</v>
          </cell>
          <cell r="D7190">
            <v>0</v>
          </cell>
          <cell r="E7190">
            <v>0</v>
          </cell>
          <cell r="F7190">
            <v>0</v>
          </cell>
          <cell r="G7190">
            <v>0</v>
          </cell>
          <cell r="H7190">
            <v>0</v>
          </cell>
          <cell r="I7190">
            <v>0</v>
          </cell>
          <cell r="J7190">
            <v>0</v>
          </cell>
          <cell r="K7190">
            <v>0</v>
          </cell>
          <cell r="L7190">
            <v>0</v>
          </cell>
          <cell r="M7190">
            <v>0</v>
          </cell>
          <cell r="N7190">
            <v>0</v>
          </cell>
          <cell r="O7190">
            <v>0</v>
          </cell>
          <cell r="P7190">
            <v>0</v>
          </cell>
          <cell r="Q7190">
            <v>0</v>
          </cell>
          <cell r="R7190">
            <v>0</v>
          </cell>
          <cell r="S7190">
            <v>0</v>
          </cell>
          <cell r="T7190">
            <v>0</v>
          </cell>
        </row>
        <row r="7191">
          <cell r="A7191">
            <v>16260532</v>
          </cell>
          <cell r="B7191" t="str">
            <v>16260532 SE ED.CESS on SER.TAX PAYABLE - E.G.2-FES-KNDV</v>
          </cell>
          <cell r="C7191">
            <v>0</v>
          </cell>
          <cell r="D7191">
            <v>0</v>
          </cell>
          <cell r="E7191">
            <v>0</v>
          </cell>
          <cell r="F7191">
            <v>0</v>
          </cell>
          <cell r="G7191">
            <v>0</v>
          </cell>
          <cell r="H7191">
            <v>0</v>
          </cell>
          <cell r="I7191">
            <v>0</v>
          </cell>
          <cell r="J7191">
            <v>0</v>
          </cell>
          <cell r="K7191">
            <v>0</v>
          </cell>
          <cell r="L7191">
            <v>0</v>
          </cell>
          <cell r="M7191">
            <v>0</v>
          </cell>
          <cell r="N7191">
            <v>0</v>
          </cell>
          <cell r="O7191">
            <v>0</v>
          </cell>
          <cell r="P7191">
            <v>0</v>
          </cell>
          <cell r="Q7191">
            <v>0</v>
          </cell>
          <cell r="R7191">
            <v>0</v>
          </cell>
          <cell r="S7191">
            <v>0</v>
          </cell>
          <cell r="T7191">
            <v>0</v>
          </cell>
        </row>
        <row r="7192">
          <cell r="A7192">
            <v>16260533</v>
          </cell>
          <cell r="B7192" t="str">
            <v>16260533 SE ED.CESS on SER.TAX PAYABLE - E.G.3-FES-NGPR</v>
          </cell>
          <cell r="C7192">
            <v>0</v>
          </cell>
          <cell r="D7192">
            <v>0</v>
          </cell>
          <cell r="E7192">
            <v>0</v>
          </cell>
          <cell r="F7192">
            <v>0</v>
          </cell>
          <cell r="G7192">
            <v>0</v>
          </cell>
          <cell r="H7192">
            <v>0</v>
          </cell>
          <cell r="I7192">
            <v>0</v>
          </cell>
          <cell r="J7192">
            <v>0</v>
          </cell>
          <cell r="K7192">
            <v>0</v>
          </cell>
          <cell r="L7192">
            <v>0</v>
          </cell>
          <cell r="M7192">
            <v>0</v>
          </cell>
          <cell r="N7192">
            <v>0</v>
          </cell>
          <cell r="O7192">
            <v>0</v>
          </cell>
          <cell r="P7192">
            <v>0</v>
          </cell>
          <cell r="Q7192">
            <v>0</v>
          </cell>
          <cell r="R7192">
            <v>0</v>
          </cell>
          <cell r="S7192">
            <v>0</v>
          </cell>
          <cell r="T7192">
            <v>0</v>
          </cell>
        </row>
        <row r="7193">
          <cell r="A7193">
            <v>16260534</v>
          </cell>
          <cell r="B7193" t="str">
            <v>16260534 SE ED.CESS on SER.TAX PAYABLE - E.G95-FES-RDPR</v>
          </cell>
          <cell r="C7193">
            <v>0</v>
          </cell>
          <cell r="D7193">
            <v>0</v>
          </cell>
          <cell r="E7193">
            <v>0</v>
          </cell>
          <cell r="F7193">
            <v>0</v>
          </cell>
          <cell r="G7193">
            <v>0</v>
          </cell>
          <cell r="H7193">
            <v>0</v>
          </cell>
          <cell r="I7193">
            <v>0</v>
          </cell>
          <cell r="J7193">
            <v>0</v>
          </cell>
          <cell r="K7193">
            <v>0</v>
          </cell>
          <cell r="L7193">
            <v>0</v>
          </cell>
          <cell r="M7193">
            <v>0</v>
          </cell>
          <cell r="N7193">
            <v>0</v>
          </cell>
          <cell r="O7193">
            <v>0</v>
          </cell>
          <cell r="P7193">
            <v>0</v>
          </cell>
          <cell r="Q7193">
            <v>0</v>
          </cell>
          <cell r="R7193">
            <v>0</v>
          </cell>
          <cell r="S7193">
            <v>0</v>
          </cell>
          <cell r="T7193">
            <v>0</v>
          </cell>
        </row>
        <row r="7194">
          <cell r="A7194">
            <v>16260535</v>
          </cell>
          <cell r="B7194" t="str">
            <v>16260535 SE ED.CESS on SER.TAX PAYABLE - E.G96-FES-KNDV</v>
          </cell>
          <cell r="C7194">
            <v>0</v>
          </cell>
          <cell r="D7194">
            <v>0</v>
          </cell>
          <cell r="E7194">
            <v>0</v>
          </cell>
          <cell r="F7194">
            <v>0</v>
          </cell>
          <cell r="G7194">
            <v>0</v>
          </cell>
          <cell r="H7194">
            <v>0</v>
          </cell>
          <cell r="I7194">
            <v>0</v>
          </cell>
          <cell r="J7194">
            <v>0</v>
          </cell>
          <cell r="K7194">
            <v>0</v>
          </cell>
          <cell r="L7194">
            <v>0</v>
          </cell>
          <cell r="M7194">
            <v>0</v>
          </cell>
          <cell r="N7194">
            <v>0</v>
          </cell>
          <cell r="O7194">
            <v>0</v>
          </cell>
          <cell r="P7194">
            <v>0</v>
          </cell>
          <cell r="Q7194">
            <v>0</v>
          </cell>
          <cell r="R7194">
            <v>0</v>
          </cell>
          <cell r="S7194">
            <v>0</v>
          </cell>
          <cell r="T7194">
            <v>0</v>
          </cell>
        </row>
        <row r="7195">
          <cell r="A7195">
            <v>16260536</v>
          </cell>
          <cell r="B7195" t="str">
            <v>16260536 SE ED.CESS on SER.TAX PAYABLE - E.G97-FES-JAPR</v>
          </cell>
          <cell r="C7195">
            <v>0</v>
          </cell>
          <cell r="D7195">
            <v>0</v>
          </cell>
          <cell r="E7195">
            <v>0</v>
          </cell>
          <cell r="F7195">
            <v>0</v>
          </cell>
          <cell r="G7195">
            <v>0</v>
          </cell>
          <cell r="H7195">
            <v>0</v>
          </cell>
          <cell r="I7195">
            <v>0</v>
          </cell>
          <cell r="J7195">
            <v>0</v>
          </cell>
          <cell r="K7195">
            <v>0</v>
          </cell>
          <cell r="L7195">
            <v>0</v>
          </cell>
          <cell r="M7195">
            <v>0</v>
          </cell>
          <cell r="N7195">
            <v>0</v>
          </cell>
          <cell r="O7195">
            <v>0</v>
          </cell>
          <cell r="P7195">
            <v>0</v>
          </cell>
          <cell r="Q7195">
            <v>0</v>
          </cell>
          <cell r="R7195">
            <v>0</v>
          </cell>
          <cell r="S7195">
            <v>0</v>
          </cell>
          <cell r="T7195">
            <v>0</v>
          </cell>
        </row>
        <row r="7196">
          <cell r="A7196">
            <v>16260537</v>
          </cell>
          <cell r="B7196" t="str">
            <v>16260537 SE ED.CESS on SER.TAX PAYABLE - E.G.11-AS-MKTG</v>
          </cell>
          <cell r="C7196">
            <v>0</v>
          </cell>
          <cell r="D7196">
            <v>0</v>
          </cell>
          <cell r="E7196">
            <v>0</v>
          </cell>
          <cell r="F7196">
            <v>0</v>
          </cell>
          <cell r="G7196">
            <v>0</v>
          </cell>
          <cell r="H7196">
            <v>0</v>
          </cell>
          <cell r="I7196">
            <v>0</v>
          </cell>
          <cell r="J7196">
            <v>0</v>
          </cell>
          <cell r="K7196">
            <v>0</v>
          </cell>
          <cell r="L7196">
            <v>0</v>
          </cell>
          <cell r="M7196">
            <v>0</v>
          </cell>
          <cell r="N7196">
            <v>0</v>
          </cell>
          <cell r="O7196">
            <v>0</v>
          </cell>
          <cell r="P7196">
            <v>0</v>
          </cell>
          <cell r="Q7196">
            <v>0</v>
          </cell>
          <cell r="R7196">
            <v>0</v>
          </cell>
          <cell r="S7196">
            <v>0</v>
          </cell>
          <cell r="T7196">
            <v>0</v>
          </cell>
        </row>
        <row r="7197">
          <cell r="A7197">
            <v>16260538</v>
          </cell>
          <cell r="B7197" t="str">
            <v>16260538 SE ED.CESS on SER.TAX PAYABLE- E.G.12-AS-KNDV</v>
          </cell>
          <cell r="C7197">
            <v>0</v>
          </cell>
          <cell r="D7197">
            <v>0</v>
          </cell>
          <cell r="E7197">
            <v>0</v>
          </cell>
          <cell r="F7197">
            <v>0</v>
          </cell>
          <cell r="G7197">
            <v>0</v>
          </cell>
          <cell r="H7197">
            <v>0</v>
          </cell>
          <cell r="I7197">
            <v>0</v>
          </cell>
          <cell r="J7197">
            <v>0</v>
          </cell>
          <cell r="K7197">
            <v>0</v>
          </cell>
          <cell r="L7197">
            <v>0</v>
          </cell>
          <cell r="M7197">
            <v>0</v>
          </cell>
          <cell r="N7197">
            <v>0</v>
          </cell>
          <cell r="O7197">
            <v>0</v>
          </cell>
          <cell r="P7197">
            <v>0</v>
          </cell>
          <cell r="Q7197">
            <v>0</v>
          </cell>
          <cell r="R7197">
            <v>0</v>
          </cell>
          <cell r="S7197">
            <v>0</v>
          </cell>
          <cell r="T7197">
            <v>0</v>
          </cell>
        </row>
        <row r="7198">
          <cell r="A7198">
            <v>16260539</v>
          </cell>
          <cell r="B7198" t="str">
            <v>16260539 SE ED.CESS on SER.TAX PAYABLE - E.G.13-AS-NASIK</v>
          </cell>
          <cell r="C7198">
            <v>0</v>
          </cell>
          <cell r="D7198">
            <v>0</v>
          </cell>
          <cell r="E7198">
            <v>0</v>
          </cell>
          <cell r="F7198">
            <v>0</v>
          </cell>
          <cell r="G7198">
            <v>0</v>
          </cell>
          <cell r="H7198">
            <v>0</v>
          </cell>
          <cell r="I7198">
            <v>0</v>
          </cell>
          <cell r="J7198">
            <v>0</v>
          </cell>
          <cell r="K7198">
            <v>0</v>
          </cell>
          <cell r="L7198">
            <v>0</v>
          </cell>
          <cell r="M7198">
            <v>0</v>
          </cell>
          <cell r="N7198">
            <v>0</v>
          </cell>
          <cell r="O7198">
            <v>0</v>
          </cell>
          <cell r="P7198">
            <v>0</v>
          </cell>
          <cell r="Q7198">
            <v>0</v>
          </cell>
          <cell r="R7198">
            <v>0</v>
          </cell>
          <cell r="S7198">
            <v>0</v>
          </cell>
          <cell r="T7198">
            <v>0</v>
          </cell>
        </row>
        <row r="7199">
          <cell r="A7199">
            <v>16260540</v>
          </cell>
          <cell r="B7199" t="str">
            <v>16260540 SE ED.CESS on SER.TAX PAYABLE - E.G.14-AS-IGPT</v>
          </cell>
          <cell r="C7199">
            <v>0</v>
          </cell>
          <cell r="D7199">
            <v>0</v>
          </cell>
          <cell r="E7199">
            <v>0</v>
          </cell>
          <cell r="F7199">
            <v>0</v>
          </cell>
          <cell r="G7199">
            <v>0</v>
          </cell>
          <cell r="H7199">
            <v>0</v>
          </cell>
          <cell r="I7199">
            <v>0</v>
          </cell>
          <cell r="J7199">
            <v>0</v>
          </cell>
          <cell r="K7199">
            <v>0</v>
          </cell>
          <cell r="L7199">
            <v>0</v>
          </cell>
          <cell r="M7199">
            <v>0</v>
          </cell>
          <cell r="N7199">
            <v>0</v>
          </cell>
          <cell r="O7199">
            <v>0</v>
          </cell>
          <cell r="P7199">
            <v>0</v>
          </cell>
          <cell r="Q7199">
            <v>0</v>
          </cell>
          <cell r="R7199">
            <v>0</v>
          </cell>
          <cell r="S7199">
            <v>0</v>
          </cell>
          <cell r="T7199">
            <v>0</v>
          </cell>
        </row>
        <row r="7200">
          <cell r="A7200">
            <v>16260541</v>
          </cell>
          <cell r="B7200" t="str">
            <v>16260541 SE ED.CESS on SER.TAX PAYABLE - E.G.15-AS-ZBAD</v>
          </cell>
          <cell r="C7200">
            <v>0</v>
          </cell>
          <cell r="D7200">
            <v>0</v>
          </cell>
          <cell r="E7200">
            <v>0</v>
          </cell>
          <cell r="F7200">
            <v>0</v>
          </cell>
          <cell r="G7200">
            <v>0</v>
          </cell>
          <cell r="H7200">
            <v>0</v>
          </cell>
          <cell r="I7200">
            <v>0</v>
          </cell>
          <cell r="J7200">
            <v>0</v>
          </cell>
          <cell r="K7200">
            <v>0</v>
          </cell>
          <cell r="L7200">
            <v>0</v>
          </cell>
          <cell r="M7200">
            <v>0</v>
          </cell>
          <cell r="N7200">
            <v>0</v>
          </cell>
          <cell r="O7200">
            <v>0</v>
          </cell>
          <cell r="P7200">
            <v>0</v>
          </cell>
          <cell r="Q7200">
            <v>0</v>
          </cell>
          <cell r="R7200">
            <v>0</v>
          </cell>
          <cell r="S7200">
            <v>0</v>
          </cell>
          <cell r="T7200">
            <v>0</v>
          </cell>
        </row>
        <row r="7201">
          <cell r="A7201">
            <v>16260542</v>
          </cell>
          <cell r="B7201" t="str">
            <v>16260542 SE ED.CESS on SER.TAX PAYABLE - E.G.16-AS-NASIK</v>
          </cell>
          <cell r="C7201">
            <v>0</v>
          </cell>
          <cell r="D7201">
            <v>0</v>
          </cell>
          <cell r="E7201">
            <v>0</v>
          </cell>
          <cell r="F7201">
            <v>0</v>
          </cell>
          <cell r="G7201">
            <v>0</v>
          </cell>
          <cell r="H7201">
            <v>0</v>
          </cell>
          <cell r="I7201">
            <v>0</v>
          </cell>
          <cell r="J7201">
            <v>0</v>
          </cell>
          <cell r="K7201">
            <v>0</v>
          </cell>
          <cell r="L7201">
            <v>0</v>
          </cell>
          <cell r="M7201">
            <v>0</v>
          </cell>
          <cell r="N7201">
            <v>0</v>
          </cell>
          <cell r="O7201">
            <v>0</v>
          </cell>
          <cell r="P7201">
            <v>0</v>
          </cell>
          <cell r="Q7201">
            <v>0</v>
          </cell>
          <cell r="R7201">
            <v>0</v>
          </cell>
          <cell r="S7201">
            <v>0</v>
          </cell>
          <cell r="T7201">
            <v>0</v>
          </cell>
        </row>
        <row r="7202">
          <cell r="A7202">
            <v>16260543</v>
          </cell>
          <cell r="B7202" t="str">
            <v>16260543 SE ED.CESS on SER.TAX PAYABLE - E.G.56-AS-HARI</v>
          </cell>
          <cell r="C7202">
            <v>0</v>
          </cell>
          <cell r="D7202">
            <v>0</v>
          </cell>
          <cell r="E7202">
            <v>0</v>
          </cell>
          <cell r="F7202">
            <v>0</v>
          </cell>
          <cell r="G7202">
            <v>0</v>
          </cell>
          <cell r="H7202">
            <v>0</v>
          </cell>
          <cell r="I7202">
            <v>0</v>
          </cell>
          <cell r="J7202">
            <v>0</v>
          </cell>
          <cell r="K7202">
            <v>0</v>
          </cell>
          <cell r="L7202">
            <v>0</v>
          </cell>
          <cell r="M7202">
            <v>0</v>
          </cell>
          <cell r="N7202">
            <v>0</v>
          </cell>
          <cell r="O7202">
            <v>0</v>
          </cell>
          <cell r="P7202">
            <v>0</v>
          </cell>
          <cell r="Q7202">
            <v>0</v>
          </cell>
          <cell r="R7202">
            <v>0</v>
          </cell>
          <cell r="S7202">
            <v>0</v>
          </cell>
          <cell r="T7202">
            <v>0</v>
          </cell>
        </row>
        <row r="7203">
          <cell r="A7203">
            <v>16261500</v>
          </cell>
          <cell r="B7203" t="str">
            <v>16261500 Krishi Kalyan Cess Payable</v>
          </cell>
          <cell r="C7203">
            <v>0</v>
          </cell>
          <cell r="D7203">
            <v>9451</v>
          </cell>
          <cell r="E7203">
            <v>0</v>
          </cell>
          <cell r="F7203">
            <v>0</v>
          </cell>
          <cell r="G7203">
            <v>0</v>
          </cell>
          <cell r="H7203">
            <v>0</v>
          </cell>
          <cell r="I7203">
            <v>0</v>
          </cell>
          <cell r="J7203">
            <v>0</v>
          </cell>
          <cell r="K7203">
            <v>0</v>
          </cell>
          <cell r="L7203">
            <v>0</v>
          </cell>
          <cell r="M7203">
            <v>0</v>
          </cell>
          <cell r="N7203">
            <v>0</v>
          </cell>
          <cell r="O7203">
            <v>0</v>
          </cell>
          <cell r="P7203">
            <v>0</v>
          </cell>
          <cell r="Q7203">
            <v>0</v>
          </cell>
          <cell r="R7203">
            <v>0</v>
          </cell>
          <cell r="S7203">
            <v>0</v>
          </cell>
          <cell r="T7203">
            <v>9451</v>
          </cell>
        </row>
        <row r="7204">
          <cell r="A7204">
            <v>287</v>
          </cell>
          <cell r="B7204" t="str">
            <v>Sales Tax Payable......................</v>
          </cell>
          <cell r="C7204">
            <v>-79676276.640000001</v>
          </cell>
          <cell r="D7204">
            <v>-68306493.840000004</v>
          </cell>
          <cell r="E7204">
            <v>-52335209.890000001</v>
          </cell>
          <cell r="F7204">
            <v>971.95</v>
          </cell>
          <cell r="G7204">
            <v>-17076864.370000001</v>
          </cell>
          <cell r="H7204">
            <v>0</v>
          </cell>
          <cell r="I7204">
            <v>0</v>
          </cell>
          <cell r="J7204">
            <v>0</v>
          </cell>
          <cell r="K7204">
            <v>0</v>
          </cell>
          <cell r="L7204">
            <v>9075</v>
          </cell>
          <cell r="M7204">
            <v>0</v>
          </cell>
          <cell r="N7204">
            <v>0</v>
          </cell>
          <cell r="O7204">
            <v>0</v>
          </cell>
          <cell r="P7204">
            <v>0</v>
          </cell>
          <cell r="Q7204">
            <v>0</v>
          </cell>
          <cell r="R7204">
            <v>0</v>
          </cell>
          <cell r="S7204">
            <v>0</v>
          </cell>
          <cell r="T7204">
            <v>-217384797.78999999</v>
          </cell>
        </row>
        <row r="7205">
          <cell r="A7205">
            <v>16230001</v>
          </cell>
          <cell r="B7205" t="str">
            <v>16230001 Vat Payable - Andaman &amp; Nicobar</v>
          </cell>
          <cell r="C7205">
            <v>0</v>
          </cell>
          <cell r="D7205">
            <v>0</v>
          </cell>
          <cell r="E7205">
            <v>0</v>
          </cell>
          <cell r="F7205">
            <v>0</v>
          </cell>
          <cell r="G7205">
            <v>0</v>
          </cell>
          <cell r="H7205">
            <v>0</v>
          </cell>
          <cell r="I7205">
            <v>0</v>
          </cell>
          <cell r="J7205">
            <v>0</v>
          </cell>
          <cell r="K7205">
            <v>0</v>
          </cell>
          <cell r="L7205">
            <v>0</v>
          </cell>
          <cell r="M7205">
            <v>0</v>
          </cell>
          <cell r="N7205">
            <v>0</v>
          </cell>
          <cell r="O7205">
            <v>0</v>
          </cell>
          <cell r="P7205">
            <v>0</v>
          </cell>
          <cell r="Q7205">
            <v>0</v>
          </cell>
          <cell r="R7205">
            <v>0</v>
          </cell>
          <cell r="S7205">
            <v>0</v>
          </cell>
          <cell r="T7205">
            <v>0</v>
          </cell>
        </row>
        <row r="7206">
          <cell r="A7206">
            <v>16230002</v>
          </cell>
          <cell r="B7206" t="str">
            <v>16230002 Vat Payable - Andhra Pradesh</v>
          </cell>
          <cell r="C7206">
            <v>0</v>
          </cell>
          <cell r="D7206">
            <v>0</v>
          </cell>
          <cell r="E7206">
            <v>0</v>
          </cell>
          <cell r="F7206">
            <v>0</v>
          </cell>
          <cell r="G7206">
            <v>0</v>
          </cell>
          <cell r="H7206">
            <v>0</v>
          </cell>
          <cell r="I7206">
            <v>0</v>
          </cell>
          <cell r="J7206">
            <v>0</v>
          </cell>
          <cell r="K7206">
            <v>0</v>
          </cell>
          <cell r="L7206">
            <v>0</v>
          </cell>
          <cell r="M7206">
            <v>0</v>
          </cell>
          <cell r="N7206">
            <v>0</v>
          </cell>
          <cell r="O7206">
            <v>0</v>
          </cell>
          <cell r="P7206">
            <v>0</v>
          </cell>
          <cell r="Q7206">
            <v>0</v>
          </cell>
          <cell r="R7206">
            <v>0</v>
          </cell>
          <cell r="S7206">
            <v>0</v>
          </cell>
          <cell r="T7206">
            <v>0</v>
          </cell>
        </row>
        <row r="7207">
          <cell r="A7207">
            <v>16230003</v>
          </cell>
          <cell r="B7207" t="str">
            <v>16230003 Vat Payable - Arunachal Pradesh</v>
          </cell>
          <cell r="C7207">
            <v>0</v>
          </cell>
          <cell r="D7207">
            <v>0</v>
          </cell>
          <cell r="E7207">
            <v>0</v>
          </cell>
          <cell r="F7207">
            <v>0</v>
          </cell>
          <cell r="G7207">
            <v>0</v>
          </cell>
          <cell r="H7207">
            <v>0</v>
          </cell>
          <cell r="I7207">
            <v>0</v>
          </cell>
          <cell r="J7207">
            <v>0</v>
          </cell>
          <cell r="K7207">
            <v>0</v>
          </cell>
          <cell r="L7207">
            <v>0</v>
          </cell>
          <cell r="M7207">
            <v>0</v>
          </cell>
          <cell r="N7207">
            <v>0</v>
          </cell>
          <cell r="O7207">
            <v>0</v>
          </cell>
          <cell r="P7207">
            <v>0</v>
          </cell>
          <cell r="Q7207">
            <v>0</v>
          </cell>
          <cell r="R7207">
            <v>0</v>
          </cell>
          <cell r="S7207">
            <v>0</v>
          </cell>
          <cell r="T7207">
            <v>0</v>
          </cell>
        </row>
        <row r="7208">
          <cell r="A7208">
            <v>16230004</v>
          </cell>
          <cell r="B7208" t="str">
            <v>16230004 Vat Payable - Assam</v>
          </cell>
          <cell r="C7208">
            <v>0</v>
          </cell>
          <cell r="D7208">
            <v>0</v>
          </cell>
          <cell r="E7208">
            <v>0</v>
          </cell>
          <cell r="F7208">
            <v>0</v>
          </cell>
          <cell r="G7208">
            <v>0</v>
          </cell>
          <cell r="H7208">
            <v>0</v>
          </cell>
          <cell r="I7208">
            <v>0</v>
          </cell>
          <cell r="J7208">
            <v>0</v>
          </cell>
          <cell r="K7208">
            <v>0</v>
          </cell>
          <cell r="L7208">
            <v>0</v>
          </cell>
          <cell r="M7208">
            <v>0</v>
          </cell>
          <cell r="N7208">
            <v>0</v>
          </cell>
          <cell r="O7208">
            <v>0</v>
          </cell>
          <cell r="P7208">
            <v>0</v>
          </cell>
          <cell r="Q7208">
            <v>0</v>
          </cell>
          <cell r="R7208">
            <v>0</v>
          </cell>
          <cell r="S7208">
            <v>0</v>
          </cell>
          <cell r="T7208">
            <v>0</v>
          </cell>
        </row>
        <row r="7209">
          <cell r="A7209">
            <v>16230005</v>
          </cell>
          <cell r="B7209" t="str">
            <v>16230005 Vat Payable - Bihar</v>
          </cell>
          <cell r="C7209">
            <v>0</v>
          </cell>
          <cell r="D7209">
            <v>0</v>
          </cell>
          <cell r="E7209">
            <v>0</v>
          </cell>
          <cell r="F7209">
            <v>0</v>
          </cell>
          <cell r="G7209">
            <v>0</v>
          </cell>
          <cell r="H7209">
            <v>0</v>
          </cell>
          <cell r="I7209">
            <v>0</v>
          </cell>
          <cell r="J7209">
            <v>0</v>
          </cell>
          <cell r="K7209">
            <v>0</v>
          </cell>
          <cell r="L7209">
            <v>0</v>
          </cell>
          <cell r="M7209">
            <v>0</v>
          </cell>
          <cell r="N7209">
            <v>0</v>
          </cell>
          <cell r="O7209">
            <v>0</v>
          </cell>
          <cell r="P7209">
            <v>0</v>
          </cell>
          <cell r="Q7209">
            <v>0</v>
          </cell>
          <cell r="R7209">
            <v>0</v>
          </cell>
          <cell r="S7209">
            <v>0</v>
          </cell>
          <cell r="T7209">
            <v>0</v>
          </cell>
        </row>
        <row r="7210">
          <cell r="A7210">
            <v>16230006</v>
          </cell>
          <cell r="B7210" t="str">
            <v>16230006 Vat Payable - Chandighar</v>
          </cell>
          <cell r="C7210">
            <v>0</v>
          </cell>
          <cell r="D7210">
            <v>0</v>
          </cell>
          <cell r="E7210">
            <v>0</v>
          </cell>
          <cell r="F7210">
            <v>0</v>
          </cell>
          <cell r="G7210">
            <v>0</v>
          </cell>
          <cell r="H7210">
            <v>0</v>
          </cell>
          <cell r="I7210">
            <v>0</v>
          </cell>
          <cell r="J7210">
            <v>0</v>
          </cell>
          <cell r="K7210">
            <v>0</v>
          </cell>
          <cell r="L7210">
            <v>0</v>
          </cell>
          <cell r="M7210">
            <v>0</v>
          </cell>
          <cell r="N7210">
            <v>0</v>
          </cell>
          <cell r="O7210">
            <v>0</v>
          </cell>
          <cell r="P7210">
            <v>0</v>
          </cell>
          <cell r="Q7210">
            <v>0</v>
          </cell>
          <cell r="R7210">
            <v>0</v>
          </cell>
          <cell r="S7210">
            <v>0</v>
          </cell>
          <cell r="T7210">
            <v>0</v>
          </cell>
        </row>
        <row r="7211">
          <cell r="A7211">
            <v>16230007</v>
          </cell>
          <cell r="B7211" t="str">
            <v>16230007 Vat Payable - Chatisghar</v>
          </cell>
          <cell r="C7211">
            <v>0</v>
          </cell>
          <cell r="D7211">
            <v>0</v>
          </cell>
          <cell r="E7211">
            <v>0</v>
          </cell>
          <cell r="F7211">
            <v>0</v>
          </cell>
          <cell r="G7211">
            <v>0</v>
          </cell>
          <cell r="H7211">
            <v>0</v>
          </cell>
          <cell r="I7211">
            <v>0</v>
          </cell>
          <cell r="J7211">
            <v>0</v>
          </cell>
          <cell r="K7211">
            <v>0</v>
          </cell>
          <cell r="L7211">
            <v>0</v>
          </cell>
          <cell r="M7211">
            <v>0</v>
          </cell>
          <cell r="N7211">
            <v>0</v>
          </cell>
          <cell r="O7211">
            <v>0</v>
          </cell>
          <cell r="P7211">
            <v>0</v>
          </cell>
          <cell r="Q7211">
            <v>0</v>
          </cell>
          <cell r="R7211">
            <v>0</v>
          </cell>
          <cell r="S7211">
            <v>0</v>
          </cell>
          <cell r="T7211">
            <v>0</v>
          </cell>
        </row>
        <row r="7212">
          <cell r="A7212">
            <v>16230008</v>
          </cell>
          <cell r="B7212" t="str">
            <v>16230008 Vat Payable - Dadar Nagar &amp; Haveli</v>
          </cell>
          <cell r="C7212">
            <v>0</v>
          </cell>
          <cell r="D7212">
            <v>0</v>
          </cell>
          <cell r="E7212">
            <v>0</v>
          </cell>
          <cell r="F7212">
            <v>0</v>
          </cell>
          <cell r="G7212">
            <v>0</v>
          </cell>
          <cell r="H7212">
            <v>0</v>
          </cell>
          <cell r="I7212">
            <v>0</v>
          </cell>
          <cell r="J7212">
            <v>0</v>
          </cell>
          <cell r="K7212">
            <v>0</v>
          </cell>
          <cell r="L7212">
            <v>0</v>
          </cell>
          <cell r="M7212">
            <v>0</v>
          </cell>
          <cell r="N7212">
            <v>0</v>
          </cell>
          <cell r="O7212">
            <v>0</v>
          </cell>
          <cell r="P7212">
            <v>0</v>
          </cell>
          <cell r="Q7212">
            <v>0</v>
          </cell>
          <cell r="R7212">
            <v>0</v>
          </cell>
          <cell r="S7212">
            <v>0</v>
          </cell>
          <cell r="T7212">
            <v>0</v>
          </cell>
        </row>
        <row r="7213">
          <cell r="A7213">
            <v>16230009</v>
          </cell>
          <cell r="B7213" t="str">
            <v>16230009 Vat Payable - Daman &amp; Diu</v>
          </cell>
          <cell r="C7213">
            <v>0</v>
          </cell>
          <cell r="D7213">
            <v>0</v>
          </cell>
          <cell r="E7213">
            <v>0</v>
          </cell>
          <cell r="F7213">
            <v>0</v>
          </cell>
          <cell r="G7213">
            <v>0</v>
          </cell>
          <cell r="H7213">
            <v>0</v>
          </cell>
          <cell r="I7213">
            <v>0</v>
          </cell>
          <cell r="J7213">
            <v>0</v>
          </cell>
          <cell r="K7213">
            <v>0</v>
          </cell>
          <cell r="L7213">
            <v>0</v>
          </cell>
          <cell r="M7213">
            <v>0</v>
          </cell>
          <cell r="N7213">
            <v>0</v>
          </cell>
          <cell r="O7213">
            <v>0</v>
          </cell>
          <cell r="P7213">
            <v>0</v>
          </cell>
          <cell r="Q7213">
            <v>0</v>
          </cell>
          <cell r="R7213">
            <v>0</v>
          </cell>
          <cell r="S7213">
            <v>0</v>
          </cell>
          <cell r="T7213">
            <v>0</v>
          </cell>
        </row>
        <row r="7214">
          <cell r="A7214">
            <v>16230010</v>
          </cell>
          <cell r="B7214" t="str">
            <v>16230010 Vat Payable - Delhi</v>
          </cell>
          <cell r="C7214">
            <v>0</v>
          </cell>
          <cell r="D7214">
            <v>0</v>
          </cell>
          <cell r="E7214">
            <v>0</v>
          </cell>
          <cell r="F7214">
            <v>0</v>
          </cell>
          <cell r="G7214">
            <v>0</v>
          </cell>
          <cell r="H7214">
            <v>0</v>
          </cell>
          <cell r="I7214">
            <v>0</v>
          </cell>
          <cell r="J7214">
            <v>0</v>
          </cell>
          <cell r="K7214">
            <v>0</v>
          </cell>
          <cell r="L7214">
            <v>0</v>
          </cell>
          <cell r="M7214">
            <v>0</v>
          </cell>
          <cell r="N7214">
            <v>0</v>
          </cell>
          <cell r="O7214">
            <v>0</v>
          </cell>
          <cell r="P7214">
            <v>0</v>
          </cell>
          <cell r="Q7214">
            <v>0</v>
          </cell>
          <cell r="R7214">
            <v>0</v>
          </cell>
          <cell r="S7214">
            <v>0</v>
          </cell>
          <cell r="T7214">
            <v>0</v>
          </cell>
        </row>
        <row r="7215">
          <cell r="A7215">
            <v>16230011</v>
          </cell>
          <cell r="B7215" t="str">
            <v>16230011 Vat Payable - Goa</v>
          </cell>
          <cell r="C7215">
            <v>0</v>
          </cell>
          <cell r="D7215">
            <v>0</v>
          </cell>
          <cell r="E7215">
            <v>0</v>
          </cell>
          <cell r="F7215">
            <v>0</v>
          </cell>
          <cell r="G7215">
            <v>0</v>
          </cell>
          <cell r="H7215">
            <v>0</v>
          </cell>
          <cell r="I7215">
            <v>0</v>
          </cell>
          <cell r="J7215">
            <v>0</v>
          </cell>
          <cell r="K7215">
            <v>0</v>
          </cell>
          <cell r="L7215">
            <v>0</v>
          </cell>
          <cell r="M7215">
            <v>0</v>
          </cell>
          <cell r="N7215">
            <v>0</v>
          </cell>
          <cell r="O7215">
            <v>0</v>
          </cell>
          <cell r="P7215">
            <v>0</v>
          </cell>
          <cell r="Q7215">
            <v>0</v>
          </cell>
          <cell r="R7215">
            <v>0</v>
          </cell>
          <cell r="S7215">
            <v>0</v>
          </cell>
          <cell r="T7215">
            <v>0</v>
          </cell>
        </row>
        <row r="7216">
          <cell r="A7216">
            <v>16230012</v>
          </cell>
          <cell r="B7216" t="str">
            <v>16230012 Vat Payable - Gujrat</v>
          </cell>
          <cell r="C7216">
            <v>0</v>
          </cell>
          <cell r="D7216">
            <v>0</v>
          </cell>
          <cell r="E7216">
            <v>0</v>
          </cell>
          <cell r="F7216">
            <v>0</v>
          </cell>
          <cell r="G7216">
            <v>0.47</v>
          </cell>
          <cell r="H7216">
            <v>0</v>
          </cell>
          <cell r="I7216">
            <v>0</v>
          </cell>
          <cell r="J7216">
            <v>0</v>
          </cell>
          <cell r="K7216">
            <v>0</v>
          </cell>
          <cell r="L7216">
            <v>0</v>
          </cell>
          <cell r="M7216">
            <v>0</v>
          </cell>
          <cell r="N7216">
            <v>0</v>
          </cell>
          <cell r="O7216">
            <v>0</v>
          </cell>
          <cell r="P7216">
            <v>0</v>
          </cell>
          <cell r="Q7216">
            <v>0</v>
          </cell>
          <cell r="R7216">
            <v>0</v>
          </cell>
          <cell r="S7216">
            <v>0</v>
          </cell>
          <cell r="T7216">
            <v>0.47</v>
          </cell>
        </row>
        <row r="7217">
          <cell r="A7217">
            <v>16230013</v>
          </cell>
          <cell r="B7217" t="str">
            <v>16230013 Vat Payable - Haryana</v>
          </cell>
          <cell r="C7217">
            <v>0</v>
          </cell>
          <cell r="D7217">
            <v>0</v>
          </cell>
          <cell r="E7217">
            <v>0</v>
          </cell>
          <cell r="F7217">
            <v>0</v>
          </cell>
          <cell r="G7217">
            <v>0</v>
          </cell>
          <cell r="H7217">
            <v>0</v>
          </cell>
          <cell r="I7217">
            <v>0</v>
          </cell>
          <cell r="J7217">
            <v>0</v>
          </cell>
          <cell r="K7217">
            <v>0</v>
          </cell>
          <cell r="L7217">
            <v>0</v>
          </cell>
          <cell r="M7217">
            <v>0</v>
          </cell>
          <cell r="N7217">
            <v>0</v>
          </cell>
          <cell r="O7217">
            <v>0</v>
          </cell>
          <cell r="P7217">
            <v>0</v>
          </cell>
          <cell r="Q7217">
            <v>0</v>
          </cell>
          <cell r="R7217">
            <v>0</v>
          </cell>
          <cell r="S7217">
            <v>0</v>
          </cell>
          <cell r="T7217">
            <v>0</v>
          </cell>
        </row>
        <row r="7218">
          <cell r="A7218">
            <v>16230014</v>
          </cell>
          <cell r="B7218" t="str">
            <v>16230014 Vat Payable - Himachal Pradesh</v>
          </cell>
          <cell r="C7218">
            <v>0</v>
          </cell>
          <cell r="D7218">
            <v>0</v>
          </cell>
          <cell r="E7218">
            <v>0</v>
          </cell>
          <cell r="F7218">
            <v>0</v>
          </cell>
          <cell r="G7218">
            <v>0</v>
          </cell>
          <cell r="H7218">
            <v>0</v>
          </cell>
          <cell r="I7218">
            <v>0</v>
          </cell>
          <cell r="J7218">
            <v>0</v>
          </cell>
          <cell r="K7218">
            <v>0</v>
          </cell>
          <cell r="L7218">
            <v>0</v>
          </cell>
          <cell r="M7218">
            <v>0</v>
          </cell>
          <cell r="N7218">
            <v>0</v>
          </cell>
          <cell r="O7218">
            <v>0</v>
          </cell>
          <cell r="P7218">
            <v>0</v>
          </cell>
          <cell r="Q7218">
            <v>0</v>
          </cell>
          <cell r="R7218">
            <v>0</v>
          </cell>
          <cell r="S7218">
            <v>0</v>
          </cell>
          <cell r="T7218">
            <v>0</v>
          </cell>
        </row>
        <row r="7219">
          <cell r="A7219">
            <v>16230015</v>
          </cell>
          <cell r="B7219" t="str">
            <v>16230015 Vat Payable - Jammu &amp; Kashmir</v>
          </cell>
          <cell r="C7219">
            <v>0</v>
          </cell>
          <cell r="D7219">
            <v>0</v>
          </cell>
          <cell r="E7219">
            <v>0</v>
          </cell>
          <cell r="F7219">
            <v>0</v>
          </cell>
          <cell r="G7219">
            <v>0</v>
          </cell>
          <cell r="H7219">
            <v>0</v>
          </cell>
          <cell r="I7219">
            <v>0</v>
          </cell>
          <cell r="J7219">
            <v>0</v>
          </cell>
          <cell r="K7219">
            <v>0</v>
          </cell>
          <cell r="L7219">
            <v>0</v>
          </cell>
          <cell r="M7219">
            <v>0</v>
          </cell>
          <cell r="N7219">
            <v>0</v>
          </cell>
          <cell r="O7219">
            <v>0</v>
          </cell>
          <cell r="P7219">
            <v>0</v>
          </cell>
          <cell r="Q7219">
            <v>0</v>
          </cell>
          <cell r="R7219">
            <v>0</v>
          </cell>
          <cell r="S7219">
            <v>0</v>
          </cell>
          <cell r="T7219">
            <v>0</v>
          </cell>
        </row>
        <row r="7220">
          <cell r="A7220">
            <v>16230016</v>
          </cell>
          <cell r="B7220" t="str">
            <v>16230016 Vat Payable - Jharkhand</v>
          </cell>
          <cell r="C7220">
            <v>0</v>
          </cell>
          <cell r="D7220">
            <v>0</v>
          </cell>
          <cell r="E7220">
            <v>0</v>
          </cell>
          <cell r="F7220">
            <v>0</v>
          </cell>
          <cell r="G7220">
            <v>0</v>
          </cell>
          <cell r="H7220">
            <v>0</v>
          </cell>
          <cell r="I7220">
            <v>0</v>
          </cell>
          <cell r="J7220">
            <v>0</v>
          </cell>
          <cell r="K7220">
            <v>0</v>
          </cell>
          <cell r="L7220">
            <v>0</v>
          </cell>
          <cell r="M7220">
            <v>0</v>
          </cell>
          <cell r="N7220">
            <v>0</v>
          </cell>
          <cell r="O7220">
            <v>0</v>
          </cell>
          <cell r="P7220">
            <v>0</v>
          </cell>
          <cell r="Q7220">
            <v>0</v>
          </cell>
          <cell r="R7220">
            <v>0</v>
          </cell>
          <cell r="S7220">
            <v>0</v>
          </cell>
          <cell r="T7220">
            <v>0</v>
          </cell>
        </row>
        <row r="7221">
          <cell r="A7221">
            <v>16230017</v>
          </cell>
          <cell r="B7221" t="str">
            <v>16230017 Vat Payable - Karnataka</v>
          </cell>
          <cell r="C7221">
            <v>0</v>
          </cell>
          <cell r="D7221">
            <v>0</v>
          </cell>
          <cell r="E7221">
            <v>0</v>
          </cell>
          <cell r="F7221">
            <v>0</v>
          </cell>
          <cell r="G7221">
            <v>0</v>
          </cell>
          <cell r="H7221">
            <v>0</v>
          </cell>
          <cell r="I7221">
            <v>0</v>
          </cell>
          <cell r="J7221">
            <v>0</v>
          </cell>
          <cell r="K7221">
            <v>0</v>
          </cell>
          <cell r="L7221">
            <v>0</v>
          </cell>
          <cell r="M7221">
            <v>0</v>
          </cell>
          <cell r="N7221">
            <v>0</v>
          </cell>
          <cell r="O7221">
            <v>0</v>
          </cell>
          <cell r="P7221">
            <v>0</v>
          </cell>
          <cell r="Q7221">
            <v>0</v>
          </cell>
          <cell r="R7221">
            <v>0</v>
          </cell>
          <cell r="S7221">
            <v>0</v>
          </cell>
          <cell r="T7221">
            <v>0</v>
          </cell>
        </row>
        <row r="7222">
          <cell r="A7222">
            <v>16230018</v>
          </cell>
          <cell r="B7222" t="str">
            <v>16230018 Vat Payable - Kerala</v>
          </cell>
          <cell r="C7222">
            <v>0</v>
          </cell>
          <cell r="D7222">
            <v>0</v>
          </cell>
          <cell r="E7222">
            <v>0</v>
          </cell>
          <cell r="F7222">
            <v>0</v>
          </cell>
          <cell r="G7222">
            <v>0</v>
          </cell>
          <cell r="H7222">
            <v>0</v>
          </cell>
          <cell r="I7222">
            <v>0</v>
          </cell>
          <cell r="J7222">
            <v>0</v>
          </cell>
          <cell r="K7222">
            <v>0</v>
          </cell>
          <cell r="L7222">
            <v>0</v>
          </cell>
          <cell r="M7222">
            <v>0</v>
          </cell>
          <cell r="N7222">
            <v>0</v>
          </cell>
          <cell r="O7222">
            <v>0</v>
          </cell>
          <cell r="P7222">
            <v>0</v>
          </cell>
          <cell r="Q7222">
            <v>0</v>
          </cell>
          <cell r="R7222">
            <v>0</v>
          </cell>
          <cell r="S7222">
            <v>0</v>
          </cell>
          <cell r="T7222">
            <v>0</v>
          </cell>
        </row>
        <row r="7223">
          <cell r="A7223">
            <v>16230019</v>
          </cell>
          <cell r="B7223" t="str">
            <v>16230019 Vat Payable - Lakshwadeep</v>
          </cell>
          <cell r="C7223">
            <v>0</v>
          </cell>
          <cell r="D7223">
            <v>0</v>
          </cell>
          <cell r="E7223">
            <v>0</v>
          </cell>
          <cell r="F7223">
            <v>0</v>
          </cell>
          <cell r="G7223">
            <v>0</v>
          </cell>
          <cell r="H7223">
            <v>0</v>
          </cell>
          <cell r="I7223">
            <v>0</v>
          </cell>
          <cell r="J7223">
            <v>0</v>
          </cell>
          <cell r="K7223">
            <v>0</v>
          </cell>
          <cell r="L7223">
            <v>0</v>
          </cell>
          <cell r="M7223">
            <v>0</v>
          </cell>
          <cell r="N7223">
            <v>0</v>
          </cell>
          <cell r="O7223">
            <v>0</v>
          </cell>
          <cell r="P7223">
            <v>0</v>
          </cell>
          <cell r="Q7223">
            <v>0</v>
          </cell>
          <cell r="R7223">
            <v>0</v>
          </cell>
          <cell r="S7223">
            <v>0</v>
          </cell>
          <cell r="T7223">
            <v>0</v>
          </cell>
        </row>
        <row r="7224">
          <cell r="A7224">
            <v>16230020</v>
          </cell>
          <cell r="B7224" t="str">
            <v>16230020 Vat Payable - Maharashtra</v>
          </cell>
          <cell r="C7224">
            <v>0</v>
          </cell>
          <cell r="D7224">
            <v>-0.05</v>
          </cell>
          <cell r="E7224">
            <v>0</v>
          </cell>
          <cell r="F7224">
            <v>0</v>
          </cell>
          <cell r="G7224">
            <v>0</v>
          </cell>
          <cell r="H7224">
            <v>0</v>
          </cell>
          <cell r="I7224">
            <v>0</v>
          </cell>
          <cell r="J7224">
            <v>0</v>
          </cell>
          <cell r="K7224">
            <v>0</v>
          </cell>
          <cell r="L7224">
            <v>0</v>
          </cell>
          <cell r="M7224">
            <v>0</v>
          </cell>
          <cell r="N7224">
            <v>0</v>
          </cell>
          <cell r="O7224">
            <v>0</v>
          </cell>
          <cell r="P7224">
            <v>0</v>
          </cell>
          <cell r="Q7224">
            <v>0</v>
          </cell>
          <cell r="R7224">
            <v>0</v>
          </cell>
          <cell r="S7224">
            <v>0</v>
          </cell>
          <cell r="T7224">
            <v>-0.05</v>
          </cell>
        </row>
        <row r="7225">
          <cell r="A7225">
            <v>16230021</v>
          </cell>
          <cell r="B7225" t="str">
            <v>16230021 Vat Payable - Manipur</v>
          </cell>
          <cell r="C7225">
            <v>0</v>
          </cell>
          <cell r="D7225">
            <v>0</v>
          </cell>
          <cell r="E7225">
            <v>0</v>
          </cell>
          <cell r="F7225">
            <v>0</v>
          </cell>
          <cell r="G7225">
            <v>0</v>
          </cell>
          <cell r="H7225">
            <v>0</v>
          </cell>
          <cell r="I7225">
            <v>0</v>
          </cell>
          <cell r="J7225">
            <v>0</v>
          </cell>
          <cell r="K7225">
            <v>0</v>
          </cell>
          <cell r="L7225">
            <v>0</v>
          </cell>
          <cell r="M7225">
            <v>0</v>
          </cell>
          <cell r="N7225">
            <v>0</v>
          </cell>
          <cell r="O7225">
            <v>0</v>
          </cell>
          <cell r="P7225">
            <v>0</v>
          </cell>
          <cell r="Q7225">
            <v>0</v>
          </cell>
          <cell r="R7225">
            <v>0</v>
          </cell>
          <cell r="S7225">
            <v>0</v>
          </cell>
          <cell r="T7225">
            <v>0</v>
          </cell>
        </row>
        <row r="7226">
          <cell r="A7226">
            <v>16230022</v>
          </cell>
          <cell r="B7226" t="str">
            <v>16230022 Vat Payable - Meghalaya</v>
          </cell>
          <cell r="C7226">
            <v>0</v>
          </cell>
          <cell r="D7226">
            <v>0</v>
          </cell>
          <cell r="E7226">
            <v>0</v>
          </cell>
          <cell r="F7226">
            <v>0</v>
          </cell>
          <cell r="G7226">
            <v>0</v>
          </cell>
          <cell r="H7226">
            <v>0</v>
          </cell>
          <cell r="I7226">
            <v>0</v>
          </cell>
          <cell r="J7226">
            <v>0</v>
          </cell>
          <cell r="K7226">
            <v>0</v>
          </cell>
          <cell r="L7226">
            <v>0</v>
          </cell>
          <cell r="M7226">
            <v>0</v>
          </cell>
          <cell r="N7226">
            <v>0</v>
          </cell>
          <cell r="O7226">
            <v>0</v>
          </cell>
          <cell r="P7226">
            <v>0</v>
          </cell>
          <cell r="Q7226">
            <v>0</v>
          </cell>
          <cell r="R7226">
            <v>0</v>
          </cell>
          <cell r="S7226">
            <v>0</v>
          </cell>
          <cell r="T7226">
            <v>0</v>
          </cell>
        </row>
        <row r="7227">
          <cell r="A7227">
            <v>16230023</v>
          </cell>
          <cell r="B7227" t="str">
            <v>16230023 Vat Payable - Mizoram</v>
          </cell>
          <cell r="C7227">
            <v>0</v>
          </cell>
          <cell r="D7227">
            <v>0</v>
          </cell>
          <cell r="E7227">
            <v>0</v>
          </cell>
          <cell r="F7227">
            <v>0</v>
          </cell>
          <cell r="G7227">
            <v>0</v>
          </cell>
          <cell r="H7227">
            <v>0</v>
          </cell>
          <cell r="I7227">
            <v>0</v>
          </cell>
          <cell r="J7227">
            <v>0</v>
          </cell>
          <cell r="K7227">
            <v>0</v>
          </cell>
          <cell r="L7227">
            <v>0</v>
          </cell>
          <cell r="M7227">
            <v>0</v>
          </cell>
          <cell r="N7227">
            <v>0</v>
          </cell>
          <cell r="O7227">
            <v>0</v>
          </cell>
          <cell r="P7227">
            <v>0</v>
          </cell>
          <cell r="Q7227">
            <v>0</v>
          </cell>
          <cell r="R7227">
            <v>0</v>
          </cell>
          <cell r="S7227">
            <v>0</v>
          </cell>
          <cell r="T7227">
            <v>0</v>
          </cell>
        </row>
        <row r="7228">
          <cell r="A7228">
            <v>16230024</v>
          </cell>
          <cell r="B7228" t="str">
            <v>16230024 Vat Payable - Mp</v>
          </cell>
          <cell r="C7228">
            <v>0</v>
          </cell>
          <cell r="D7228">
            <v>0</v>
          </cell>
          <cell r="E7228">
            <v>0</v>
          </cell>
          <cell r="F7228">
            <v>0</v>
          </cell>
          <cell r="G7228">
            <v>0.06</v>
          </cell>
          <cell r="H7228">
            <v>0</v>
          </cell>
          <cell r="I7228">
            <v>0</v>
          </cell>
          <cell r="J7228">
            <v>0</v>
          </cell>
          <cell r="K7228">
            <v>0</v>
          </cell>
          <cell r="L7228">
            <v>0</v>
          </cell>
          <cell r="M7228">
            <v>0</v>
          </cell>
          <cell r="N7228">
            <v>0</v>
          </cell>
          <cell r="O7228">
            <v>0</v>
          </cell>
          <cell r="P7228">
            <v>0</v>
          </cell>
          <cell r="Q7228">
            <v>0</v>
          </cell>
          <cell r="R7228">
            <v>0</v>
          </cell>
          <cell r="S7228">
            <v>0</v>
          </cell>
          <cell r="T7228">
            <v>0.06</v>
          </cell>
        </row>
        <row r="7229">
          <cell r="A7229">
            <v>16230025</v>
          </cell>
          <cell r="B7229" t="str">
            <v>16230025 Vat Payable - Nagaland</v>
          </cell>
          <cell r="C7229">
            <v>0</v>
          </cell>
          <cell r="D7229">
            <v>0</v>
          </cell>
          <cell r="E7229">
            <v>0</v>
          </cell>
          <cell r="F7229">
            <v>0</v>
          </cell>
          <cell r="G7229">
            <v>0</v>
          </cell>
          <cell r="H7229">
            <v>0</v>
          </cell>
          <cell r="I7229">
            <v>0</v>
          </cell>
          <cell r="J7229">
            <v>0</v>
          </cell>
          <cell r="K7229">
            <v>0</v>
          </cell>
          <cell r="L7229">
            <v>0</v>
          </cell>
          <cell r="M7229">
            <v>0</v>
          </cell>
          <cell r="N7229">
            <v>0</v>
          </cell>
          <cell r="O7229">
            <v>0</v>
          </cell>
          <cell r="P7229">
            <v>0</v>
          </cell>
          <cell r="Q7229">
            <v>0</v>
          </cell>
          <cell r="R7229">
            <v>0</v>
          </cell>
          <cell r="S7229">
            <v>0</v>
          </cell>
          <cell r="T7229">
            <v>0</v>
          </cell>
        </row>
        <row r="7230">
          <cell r="A7230">
            <v>16230026</v>
          </cell>
          <cell r="B7230" t="str">
            <v>16230026 Vat Payable - Orissa</v>
          </cell>
          <cell r="C7230">
            <v>0</v>
          </cell>
          <cell r="D7230">
            <v>0</v>
          </cell>
          <cell r="E7230">
            <v>0</v>
          </cell>
          <cell r="F7230">
            <v>0</v>
          </cell>
          <cell r="G7230">
            <v>0</v>
          </cell>
          <cell r="H7230">
            <v>0</v>
          </cell>
          <cell r="I7230">
            <v>0</v>
          </cell>
          <cell r="J7230">
            <v>0</v>
          </cell>
          <cell r="K7230">
            <v>0</v>
          </cell>
          <cell r="L7230">
            <v>0</v>
          </cell>
          <cell r="M7230">
            <v>0</v>
          </cell>
          <cell r="N7230">
            <v>0</v>
          </cell>
          <cell r="O7230">
            <v>0</v>
          </cell>
          <cell r="P7230">
            <v>0</v>
          </cell>
          <cell r="Q7230">
            <v>0</v>
          </cell>
          <cell r="R7230">
            <v>0</v>
          </cell>
          <cell r="S7230">
            <v>0</v>
          </cell>
          <cell r="T7230">
            <v>0</v>
          </cell>
        </row>
        <row r="7231">
          <cell r="A7231">
            <v>16230027</v>
          </cell>
          <cell r="B7231" t="str">
            <v>16230027 Vat Payable - Pondichery</v>
          </cell>
          <cell r="C7231">
            <v>0</v>
          </cell>
          <cell r="D7231">
            <v>0</v>
          </cell>
          <cell r="E7231">
            <v>0</v>
          </cell>
          <cell r="F7231">
            <v>0</v>
          </cell>
          <cell r="G7231">
            <v>0</v>
          </cell>
          <cell r="H7231">
            <v>0</v>
          </cell>
          <cell r="I7231">
            <v>0</v>
          </cell>
          <cell r="J7231">
            <v>0</v>
          </cell>
          <cell r="K7231">
            <v>0</v>
          </cell>
          <cell r="L7231">
            <v>0</v>
          </cell>
          <cell r="M7231">
            <v>0</v>
          </cell>
          <cell r="N7231">
            <v>0</v>
          </cell>
          <cell r="O7231">
            <v>0</v>
          </cell>
          <cell r="P7231">
            <v>0</v>
          </cell>
          <cell r="Q7231">
            <v>0</v>
          </cell>
          <cell r="R7231">
            <v>0</v>
          </cell>
          <cell r="S7231">
            <v>0</v>
          </cell>
          <cell r="T7231">
            <v>0</v>
          </cell>
        </row>
        <row r="7232">
          <cell r="A7232">
            <v>16230028</v>
          </cell>
          <cell r="B7232" t="str">
            <v>16230028 Vat Payable - Punjab</v>
          </cell>
          <cell r="C7232">
            <v>0</v>
          </cell>
          <cell r="D7232">
            <v>0</v>
          </cell>
          <cell r="E7232">
            <v>0</v>
          </cell>
          <cell r="F7232">
            <v>0</v>
          </cell>
          <cell r="G7232">
            <v>0</v>
          </cell>
          <cell r="H7232">
            <v>0</v>
          </cell>
          <cell r="I7232">
            <v>0</v>
          </cell>
          <cell r="J7232">
            <v>0</v>
          </cell>
          <cell r="K7232">
            <v>0</v>
          </cell>
          <cell r="L7232">
            <v>0</v>
          </cell>
          <cell r="M7232">
            <v>0</v>
          </cell>
          <cell r="N7232">
            <v>0</v>
          </cell>
          <cell r="O7232">
            <v>0</v>
          </cell>
          <cell r="P7232">
            <v>0</v>
          </cell>
          <cell r="Q7232">
            <v>0</v>
          </cell>
          <cell r="R7232">
            <v>0</v>
          </cell>
          <cell r="S7232">
            <v>0</v>
          </cell>
          <cell r="T7232">
            <v>0</v>
          </cell>
        </row>
        <row r="7233">
          <cell r="A7233">
            <v>16230029</v>
          </cell>
          <cell r="B7233" t="str">
            <v>16230029 Vat Payable - Rajashtan</v>
          </cell>
          <cell r="C7233">
            <v>0</v>
          </cell>
          <cell r="D7233">
            <v>0</v>
          </cell>
          <cell r="E7233">
            <v>0</v>
          </cell>
          <cell r="F7233">
            <v>0</v>
          </cell>
          <cell r="G7233">
            <v>0</v>
          </cell>
          <cell r="H7233">
            <v>0</v>
          </cell>
          <cell r="I7233">
            <v>0</v>
          </cell>
          <cell r="J7233">
            <v>0</v>
          </cell>
          <cell r="K7233">
            <v>0</v>
          </cell>
          <cell r="L7233">
            <v>0</v>
          </cell>
          <cell r="M7233">
            <v>0</v>
          </cell>
          <cell r="N7233">
            <v>0</v>
          </cell>
          <cell r="O7233">
            <v>0</v>
          </cell>
          <cell r="P7233">
            <v>0</v>
          </cell>
          <cell r="Q7233">
            <v>0</v>
          </cell>
          <cell r="R7233">
            <v>0</v>
          </cell>
          <cell r="S7233">
            <v>0</v>
          </cell>
          <cell r="T7233">
            <v>0</v>
          </cell>
        </row>
        <row r="7234">
          <cell r="A7234">
            <v>16230030</v>
          </cell>
          <cell r="B7234" t="str">
            <v>16230030 Vat Payable - Sikkim</v>
          </cell>
          <cell r="C7234">
            <v>0</v>
          </cell>
          <cell r="D7234">
            <v>0</v>
          </cell>
          <cell r="E7234">
            <v>0</v>
          </cell>
          <cell r="F7234">
            <v>0</v>
          </cell>
          <cell r="G7234">
            <v>0</v>
          </cell>
          <cell r="H7234">
            <v>0</v>
          </cell>
          <cell r="I7234">
            <v>0</v>
          </cell>
          <cell r="J7234">
            <v>0</v>
          </cell>
          <cell r="K7234">
            <v>0</v>
          </cell>
          <cell r="L7234">
            <v>0</v>
          </cell>
          <cell r="M7234">
            <v>0</v>
          </cell>
          <cell r="N7234">
            <v>0</v>
          </cell>
          <cell r="O7234">
            <v>0</v>
          </cell>
          <cell r="P7234">
            <v>0</v>
          </cell>
          <cell r="Q7234">
            <v>0</v>
          </cell>
          <cell r="R7234">
            <v>0</v>
          </cell>
          <cell r="S7234">
            <v>0</v>
          </cell>
          <cell r="T7234">
            <v>0</v>
          </cell>
        </row>
        <row r="7235">
          <cell r="A7235">
            <v>16230031</v>
          </cell>
          <cell r="B7235" t="str">
            <v>16230031 Vat Payable - Tamil Nadu</v>
          </cell>
          <cell r="C7235">
            <v>0</v>
          </cell>
          <cell r="D7235">
            <v>0</v>
          </cell>
          <cell r="E7235">
            <v>0</v>
          </cell>
          <cell r="F7235">
            <v>0</v>
          </cell>
          <cell r="G7235">
            <v>0</v>
          </cell>
          <cell r="H7235">
            <v>0</v>
          </cell>
          <cell r="I7235">
            <v>0</v>
          </cell>
          <cell r="J7235">
            <v>0</v>
          </cell>
          <cell r="K7235">
            <v>0</v>
          </cell>
          <cell r="L7235">
            <v>0</v>
          </cell>
          <cell r="M7235">
            <v>0</v>
          </cell>
          <cell r="N7235">
            <v>0</v>
          </cell>
          <cell r="O7235">
            <v>0</v>
          </cell>
          <cell r="P7235">
            <v>0</v>
          </cell>
          <cell r="Q7235">
            <v>0</v>
          </cell>
          <cell r="R7235">
            <v>0</v>
          </cell>
          <cell r="S7235">
            <v>0</v>
          </cell>
          <cell r="T7235">
            <v>0</v>
          </cell>
        </row>
        <row r="7236">
          <cell r="A7236">
            <v>16230032</v>
          </cell>
          <cell r="B7236" t="str">
            <v>16230032 Vat Payable - Tripura</v>
          </cell>
          <cell r="C7236">
            <v>0</v>
          </cell>
          <cell r="D7236">
            <v>0</v>
          </cell>
          <cell r="E7236">
            <v>0</v>
          </cell>
          <cell r="F7236">
            <v>0</v>
          </cell>
          <cell r="G7236">
            <v>0</v>
          </cell>
          <cell r="H7236">
            <v>0</v>
          </cell>
          <cell r="I7236">
            <v>0</v>
          </cell>
          <cell r="J7236">
            <v>0</v>
          </cell>
          <cell r="K7236">
            <v>0</v>
          </cell>
          <cell r="L7236">
            <v>0</v>
          </cell>
          <cell r="M7236">
            <v>0</v>
          </cell>
          <cell r="N7236">
            <v>0</v>
          </cell>
          <cell r="O7236">
            <v>0</v>
          </cell>
          <cell r="P7236">
            <v>0</v>
          </cell>
          <cell r="Q7236">
            <v>0</v>
          </cell>
          <cell r="R7236">
            <v>0</v>
          </cell>
          <cell r="S7236">
            <v>0</v>
          </cell>
          <cell r="T7236">
            <v>0</v>
          </cell>
        </row>
        <row r="7237">
          <cell r="A7237">
            <v>16230033</v>
          </cell>
          <cell r="B7237" t="str">
            <v>16230033 Vat Payable - Uttar Pradesh</v>
          </cell>
          <cell r="C7237">
            <v>0.43</v>
          </cell>
          <cell r="D7237">
            <v>0</v>
          </cell>
          <cell r="E7237">
            <v>0</v>
          </cell>
          <cell r="F7237">
            <v>0</v>
          </cell>
          <cell r="G7237">
            <v>0</v>
          </cell>
          <cell r="H7237">
            <v>0</v>
          </cell>
          <cell r="I7237">
            <v>0</v>
          </cell>
          <cell r="J7237">
            <v>0</v>
          </cell>
          <cell r="K7237">
            <v>0</v>
          </cell>
          <cell r="L7237">
            <v>0</v>
          </cell>
          <cell r="M7237">
            <v>0</v>
          </cell>
          <cell r="N7237">
            <v>0</v>
          </cell>
          <cell r="O7237">
            <v>0</v>
          </cell>
          <cell r="P7237">
            <v>0</v>
          </cell>
          <cell r="Q7237">
            <v>0</v>
          </cell>
          <cell r="R7237">
            <v>0</v>
          </cell>
          <cell r="S7237">
            <v>0</v>
          </cell>
          <cell r="T7237">
            <v>0.43</v>
          </cell>
        </row>
        <row r="7238">
          <cell r="A7238">
            <v>16230034</v>
          </cell>
          <cell r="B7238" t="str">
            <v>16230034 Vat Payable - Uttrakhand</v>
          </cell>
          <cell r="C7238">
            <v>0</v>
          </cell>
          <cell r="D7238">
            <v>0</v>
          </cell>
          <cell r="E7238">
            <v>0</v>
          </cell>
          <cell r="F7238">
            <v>0</v>
          </cell>
          <cell r="G7238">
            <v>0</v>
          </cell>
          <cell r="H7238">
            <v>0</v>
          </cell>
          <cell r="I7238">
            <v>0</v>
          </cell>
          <cell r="J7238">
            <v>0</v>
          </cell>
          <cell r="K7238">
            <v>0</v>
          </cell>
          <cell r="L7238">
            <v>0</v>
          </cell>
          <cell r="M7238">
            <v>0</v>
          </cell>
          <cell r="N7238">
            <v>0</v>
          </cell>
          <cell r="O7238">
            <v>0</v>
          </cell>
          <cell r="P7238">
            <v>0</v>
          </cell>
          <cell r="Q7238">
            <v>0</v>
          </cell>
          <cell r="R7238">
            <v>0</v>
          </cell>
          <cell r="S7238">
            <v>0</v>
          </cell>
          <cell r="T7238">
            <v>0</v>
          </cell>
        </row>
        <row r="7239">
          <cell r="A7239">
            <v>16230035</v>
          </cell>
          <cell r="B7239" t="str">
            <v>16230035 Vat Payable - West Bengal</v>
          </cell>
          <cell r="C7239">
            <v>-0.49</v>
          </cell>
          <cell r="D7239">
            <v>0</v>
          </cell>
          <cell r="E7239">
            <v>0</v>
          </cell>
          <cell r="F7239">
            <v>0</v>
          </cell>
          <cell r="G7239">
            <v>0</v>
          </cell>
          <cell r="H7239">
            <v>0</v>
          </cell>
          <cell r="I7239">
            <v>0</v>
          </cell>
          <cell r="J7239">
            <v>0</v>
          </cell>
          <cell r="K7239">
            <v>0</v>
          </cell>
          <cell r="L7239">
            <v>0</v>
          </cell>
          <cell r="M7239">
            <v>0</v>
          </cell>
          <cell r="N7239">
            <v>0</v>
          </cell>
          <cell r="O7239">
            <v>0</v>
          </cell>
          <cell r="P7239">
            <v>0</v>
          </cell>
          <cell r="Q7239">
            <v>0</v>
          </cell>
          <cell r="R7239">
            <v>0</v>
          </cell>
          <cell r="S7239">
            <v>0</v>
          </cell>
          <cell r="T7239">
            <v>-0.49</v>
          </cell>
        </row>
        <row r="7240">
          <cell r="A7240">
            <v>16230036</v>
          </cell>
          <cell r="B7240" t="str">
            <v>16230036 Vat Payable - Shillong</v>
          </cell>
          <cell r="C7240">
            <v>0</v>
          </cell>
          <cell r="D7240">
            <v>0</v>
          </cell>
          <cell r="E7240">
            <v>0</v>
          </cell>
          <cell r="F7240">
            <v>0</v>
          </cell>
          <cell r="G7240">
            <v>0</v>
          </cell>
          <cell r="H7240">
            <v>0</v>
          </cell>
          <cell r="I7240">
            <v>0</v>
          </cell>
          <cell r="J7240">
            <v>0</v>
          </cell>
          <cell r="K7240">
            <v>0</v>
          </cell>
          <cell r="L7240">
            <v>0</v>
          </cell>
          <cell r="M7240">
            <v>0</v>
          </cell>
          <cell r="N7240">
            <v>0</v>
          </cell>
          <cell r="O7240">
            <v>0</v>
          </cell>
          <cell r="P7240">
            <v>0</v>
          </cell>
          <cell r="Q7240">
            <v>0</v>
          </cell>
          <cell r="R7240">
            <v>0</v>
          </cell>
          <cell r="S7240">
            <v>0</v>
          </cell>
          <cell r="T7240">
            <v>0</v>
          </cell>
        </row>
        <row r="7241">
          <cell r="A7241">
            <v>16230038</v>
          </cell>
          <cell r="B7241" t="str">
            <v>16230038 Vat Payable  Additional - Gujrat</v>
          </cell>
          <cell r="C7241">
            <v>0</v>
          </cell>
          <cell r="D7241">
            <v>0</v>
          </cell>
          <cell r="E7241">
            <v>0</v>
          </cell>
          <cell r="F7241">
            <v>0</v>
          </cell>
          <cell r="G7241">
            <v>0</v>
          </cell>
          <cell r="H7241">
            <v>0</v>
          </cell>
          <cell r="I7241">
            <v>0</v>
          </cell>
          <cell r="J7241">
            <v>0</v>
          </cell>
          <cell r="K7241">
            <v>0</v>
          </cell>
          <cell r="L7241">
            <v>0</v>
          </cell>
          <cell r="M7241">
            <v>0</v>
          </cell>
          <cell r="N7241">
            <v>0</v>
          </cell>
          <cell r="O7241">
            <v>0</v>
          </cell>
          <cell r="P7241">
            <v>0</v>
          </cell>
          <cell r="Q7241">
            <v>0</v>
          </cell>
          <cell r="R7241">
            <v>0</v>
          </cell>
          <cell r="S7241">
            <v>0</v>
          </cell>
          <cell r="T7241">
            <v>0</v>
          </cell>
        </row>
        <row r="7242">
          <cell r="A7242">
            <v>16230041</v>
          </cell>
          <cell r="B7242" t="str">
            <v>16230041 Surcharge on Vat Payable</v>
          </cell>
          <cell r="C7242">
            <v>0</v>
          </cell>
          <cell r="D7242">
            <v>0</v>
          </cell>
          <cell r="E7242">
            <v>0</v>
          </cell>
          <cell r="F7242">
            <v>0</v>
          </cell>
          <cell r="G7242">
            <v>0</v>
          </cell>
          <cell r="H7242">
            <v>0</v>
          </cell>
          <cell r="I7242">
            <v>0</v>
          </cell>
          <cell r="J7242">
            <v>0</v>
          </cell>
          <cell r="K7242">
            <v>0</v>
          </cell>
          <cell r="L7242">
            <v>0</v>
          </cell>
          <cell r="M7242">
            <v>0</v>
          </cell>
          <cell r="N7242">
            <v>0</v>
          </cell>
          <cell r="O7242">
            <v>0</v>
          </cell>
          <cell r="P7242">
            <v>0</v>
          </cell>
          <cell r="Q7242">
            <v>0</v>
          </cell>
          <cell r="R7242">
            <v>0</v>
          </cell>
          <cell r="S7242">
            <v>0</v>
          </cell>
          <cell r="T7242">
            <v>0</v>
          </cell>
        </row>
        <row r="7243">
          <cell r="A7243">
            <v>16230042</v>
          </cell>
          <cell r="B7243" t="str">
            <v>16230042 Entry Tax Payable</v>
          </cell>
          <cell r="C7243">
            <v>0</v>
          </cell>
          <cell r="D7243">
            <v>0</v>
          </cell>
          <cell r="E7243">
            <v>0</v>
          </cell>
          <cell r="F7243">
            <v>0</v>
          </cell>
          <cell r="G7243">
            <v>0</v>
          </cell>
          <cell r="H7243">
            <v>0</v>
          </cell>
          <cell r="I7243">
            <v>0</v>
          </cell>
          <cell r="J7243">
            <v>0</v>
          </cell>
          <cell r="K7243">
            <v>0</v>
          </cell>
          <cell r="L7243">
            <v>0</v>
          </cell>
          <cell r="M7243">
            <v>0</v>
          </cell>
          <cell r="N7243">
            <v>0</v>
          </cell>
          <cell r="O7243">
            <v>0</v>
          </cell>
          <cell r="P7243">
            <v>0</v>
          </cell>
          <cell r="Q7243">
            <v>0</v>
          </cell>
          <cell r="R7243">
            <v>0</v>
          </cell>
          <cell r="S7243">
            <v>0</v>
          </cell>
          <cell r="T7243">
            <v>0</v>
          </cell>
        </row>
        <row r="7244">
          <cell r="A7244">
            <v>16230044</v>
          </cell>
          <cell r="B7244" t="str">
            <v>16230044 Vat On Specular Billing And Ec</v>
          </cell>
          <cell r="C7244">
            <v>0</v>
          </cell>
          <cell r="D7244">
            <v>0</v>
          </cell>
          <cell r="E7244">
            <v>0</v>
          </cell>
          <cell r="F7244">
            <v>0</v>
          </cell>
          <cell r="G7244">
            <v>0</v>
          </cell>
          <cell r="H7244">
            <v>0</v>
          </cell>
          <cell r="I7244">
            <v>0</v>
          </cell>
          <cell r="J7244">
            <v>0</v>
          </cell>
          <cell r="K7244">
            <v>0</v>
          </cell>
          <cell r="L7244">
            <v>0</v>
          </cell>
          <cell r="M7244">
            <v>0</v>
          </cell>
          <cell r="N7244">
            <v>0</v>
          </cell>
          <cell r="O7244">
            <v>0</v>
          </cell>
          <cell r="P7244">
            <v>0</v>
          </cell>
          <cell r="Q7244">
            <v>0</v>
          </cell>
          <cell r="R7244">
            <v>0</v>
          </cell>
          <cell r="S7244">
            <v>0</v>
          </cell>
          <cell r="T7244">
            <v>0</v>
          </cell>
        </row>
        <row r="7245">
          <cell r="A7245">
            <v>16230045</v>
          </cell>
          <cell r="B7245" t="str">
            <v>16230045 Vat Payable - Telangana</v>
          </cell>
          <cell r="C7245">
            <v>0</v>
          </cell>
          <cell r="D7245">
            <v>-0.01</v>
          </cell>
          <cell r="E7245">
            <v>0</v>
          </cell>
          <cell r="F7245">
            <v>0</v>
          </cell>
          <cell r="G7245">
            <v>0</v>
          </cell>
          <cell r="H7245">
            <v>0</v>
          </cell>
          <cell r="I7245">
            <v>0</v>
          </cell>
          <cell r="J7245">
            <v>0</v>
          </cell>
          <cell r="K7245">
            <v>0</v>
          </cell>
          <cell r="L7245">
            <v>0</v>
          </cell>
          <cell r="M7245">
            <v>0</v>
          </cell>
          <cell r="N7245">
            <v>0</v>
          </cell>
          <cell r="O7245">
            <v>0</v>
          </cell>
          <cell r="P7245">
            <v>0</v>
          </cell>
          <cell r="Q7245">
            <v>0</v>
          </cell>
          <cell r="R7245">
            <v>0</v>
          </cell>
          <cell r="S7245">
            <v>0</v>
          </cell>
          <cell r="T7245">
            <v>-0.01</v>
          </cell>
        </row>
        <row r="7246">
          <cell r="A7246">
            <v>16230047</v>
          </cell>
          <cell r="B7246" t="str">
            <v>16230047 Cess on Diesal Uttarakhand</v>
          </cell>
          <cell r="C7246">
            <v>36000</v>
          </cell>
          <cell r="D7246">
            <v>0</v>
          </cell>
          <cell r="E7246">
            <v>0</v>
          </cell>
          <cell r="F7246">
            <v>0</v>
          </cell>
          <cell r="G7246">
            <v>0</v>
          </cell>
          <cell r="H7246">
            <v>0</v>
          </cell>
          <cell r="I7246">
            <v>0</v>
          </cell>
          <cell r="J7246">
            <v>0</v>
          </cell>
          <cell r="K7246">
            <v>0</v>
          </cell>
          <cell r="L7246">
            <v>0</v>
          </cell>
          <cell r="M7246">
            <v>0</v>
          </cell>
          <cell r="N7246">
            <v>0</v>
          </cell>
          <cell r="O7246">
            <v>0</v>
          </cell>
          <cell r="P7246">
            <v>0</v>
          </cell>
          <cell r="Q7246">
            <v>0</v>
          </cell>
          <cell r="R7246">
            <v>0</v>
          </cell>
          <cell r="S7246">
            <v>0</v>
          </cell>
          <cell r="T7246">
            <v>36000</v>
          </cell>
        </row>
        <row r="7247">
          <cell r="A7247">
            <v>16240001</v>
          </cell>
          <cell r="B7247" t="str">
            <v>16240001 Cst Payable - Andaman &amp; Nicobar</v>
          </cell>
          <cell r="C7247">
            <v>0</v>
          </cell>
          <cell r="D7247">
            <v>0</v>
          </cell>
          <cell r="E7247">
            <v>0</v>
          </cell>
          <cell r="F7247">
            <v>0</v>
          </cell>
          <cell r="G7247">
            <v>0</v>
          </cell>
          <cell r="H7247">
            <v>0</v>
          </cell>
          <cell r="I7247">
            <v>0</v>
          </cell>
          <cell r="J7247">
            <v>0</v>
          </cell>
          <cell r="K7247">
            <v>0</v>
          </cell>
          <cell r="L7247">
            <v>0</v>
          </cell>
          <cell r="M7247">
            <v>0</v>
          </cell>
          <cell r="N7247">
            <v>0</v>
          </cell>
          <cell r="O7247">
            <v>0</v>
          </cell>
          <cell r="P7247">
            <v>0</v>
          </cell>
          <cell r="Q7247">
            <v>0</v>
          </cell>
          <cell r="R7247">
            <v>0</v>
          </cell>
          <cell r="S7247">
            <v>0</v>
          </cell>
          <cell r="T7247">
            <v>0</v>
          </cell>
        </row>
        <row r="7248">
          <cell r="A7248">
            <v>16240002</v>
          </cell>
          <cell r="B7248" t="str">
            <v>16240002 Cst Payable - Andhra Pradesh</v>
          </cell>
          <cell r="C7248">
            <v>0.49</v>
          </cell>
          <cell r="D7248">
            <v>0</v>
          </cell>
          <cell r="E7248">
            <v>0</v>
          </cell>
          <cell r="F7248">
            <v>0</v>
          </cell>
          <cell r="G7248">
            <v>0</v>
          </cell>
          <cell r="H7248">
            <v>0</v>
          </cell>
          <cell r="I7248">
            <v>0</v>
          </cell>
          <cell r="J7248">
            <v>0</v>
          </cell>
          <cell r="K7248">
            <v>0</v>
          </cell>
          <cell r="L7248">
            <v>0</v>
          </cell>
          <cell r="M7248">
            <v>0</v>
          </cell>
          <cell r="N7248">
            <v>0</v>
          </cell>
          <cell r="O7248">
            <v>0</v>
          </cell>
          <cell r="P7248">
            <v>0</v>
          </cell>
          <cell r="Q7248">
            <v>0</v>
          </cell>
          <cell r="R7248">
            <v>0</v>
          </cell>
          <cell r="S7248">
            <v>0</v>
          </cell>
          <cell r="T7248">
            <v>0.49</v>
          </cell>
        </row>
        <row r="7249">
          <cell r="A7249">
            <v>16240003</v>
          </cell>
          <cell r="B7249" t="str">
            <v>16240003 Cst Payable - Arunachal Pradesh</v>
          </cell>
          <cell r="C7249">
            <v>0</v>
          </cell>
          <cell r="D7249">
            <v>0</v>
          </cell>
          <cell r="E7249">
            <v>0</v>
          </cell>
          <cell r="F7249">
            <v>0</v>
          </cell>
          <cell r="G7249">
            <v>0</v>
          </cell>
          <cell r="H7249">
            <v>0</v>
          </cell>
          <cell r="I7249">
            <v>0</v>
          </cell>
          <cell r="J7249">
            <v>0</v>
          </cell>
          <cell r="K7249">
            <v>0</v>
          </cell>
          <cell r="L7249">
            <v>0</v>
          </cell>
          <cell r="M7249">
            <v>0</v>
          </cell>
          <cell r="N7249">
            <v>0</v>
          </cell>
          <cell r="O7249">
            <v>0</v>
          </cell>
          <cell r="P7249">
            <v>0</v>
          </cell>
          <cell r="Q7249">
            <v>0</v>
          </cell>
          <cell r="R7249">
            <v>0</v>
          </cell>
          <cell r="S7249">
            <v>0</v>
          </cell>
          <cell r="T7249">
            <v>0</v>
          </cell>
        </row>
        <row r="7250">
          <cell r="A7250">
            <v>16240004</v>
          </cell>
          <cell r="B7250" t="str">
            <v>16240004 Cst Payable - Assam</v>
          </cell>
          <cell r="C7250">
            <v>0</v>
          </cell>
          <cell r="D7250">
            <v>0</v>
          </cell>
          <cell r="E7250">
            <v>0</v>
          </cell>
          <cell r="F7250">
            <v>0</v>
          </cell>
          <cell r="G7250">
            <v>0</v>
          </cell>
          <cell r="H7250">
            <v>0</v>
          </cell>
          <cell r="I7250">
            <v>0</v>
          </cell>
          <cell r="J7250">
            <v>0</v>
          </cell>
          <cell r="K7250">
            <v>0</v>
          </cell>
          <cell r="L7250">
            <v>0</v>
          </cell>
          <cell r="M7250">
            <v>0</v>
          </cell>
          <cell r="N7250">
            <v>0</v>
          </cell>
          <cell r="O7250">
            <v>0</v>
          </cell>
          <cell r="P7250">
            <v>0</v>
          </cell>
          <cell r="Q7250">
            <v>0</v>
          </cell>
          <cell r="R7250">
            <v>0</v>
          </cell>
          <cell r="S7250">
            <v>0</v>
          </cell>
          <cell r="T7250">
            <v>0</v>
          </cell>
        </row>
        <row r="7251">
          <cell r="A7251">
            <v>16240005</v>
          </cell>
          <cell r="B7251" t="str">
            <v>16240005 Cst Payable - Bihar</v>
          </cell>
          <cell r="C7251">
            <v>-0.18</v>
          </cell>
          <cell r="D7251">
            <v>0</v>
          </cell>
          <cell r="E7251">
            <v>0</v>
          </cell>
          <cell r="F7251">
            <v>0</v>
          </cell>
          <cell r="G7251">
            <v>0</v>
          </cell>
          <cell r="H7251">
            <v>0</v>
          </cell>
          <cell r="I7251">
            <v>0</v>
          </cell>
          <cell r="J7251">
            <v>0</v>
          </cell>
          <cell r="K7251">
            <v>0</v>
          </cell>
          <cell r="L7251">
            <v>0</v>
          </cell>
          <cell r="M7251">
            <v>0</v>
          </cell>
          <cell r="N7251">
            <v>0</v>
          </cell>
          <cell r="O7251">
            <v>0</v>
          </cell>
          <cell r="P7251">
            <v>0</v>
          </cell>
          <cell r="Q7251">
            <v>0</v>
          </cell>
          <cell r="R7251">
            <v>0</v>
          </cell>
          <cell r="S7251">
            <v>0</v>
          </cell>
          <cell r="T7251">
            <v>-0.18</v>
          </cell>
        </row>
        <row r="7252">
          <cell r="A7252">
            <v>16240006</v>
          </cell>
          <cell r="B7252" t="str">
            <v>16240006 Cst Payable - Chandighar</v>
          </cell>
          <cell r="C7252">
            <v>0</v>
          </cell>
          <cell r="D7252">
            <v>0</v>
          </cell>
          <cell r="E7252">
            <v>0</v>
          </cell>
          <cell r="F7252">
            <v>0</v>
          </cell>
          <cell r="G7252">
            <v>0</v>
          </cell>
          <cell r="H7252">
            <v>0</v>
          </cell>
          <cell r="I7252">
            <v>0</v>
          </cell>
          <cell r="J7252">
            <v>0</v>
          </cell>
          <cell r="K7252">
            <v>0</v>
          </cell>
          <cell r="L7252">
            <v>0</v>
          </cell>
          <cell r="M7252">
            <v>0</v>
          </cell>
          <cell r="N7252">
            <v>0</v>
          </cell>
          <cell r="O7252">
            <v>0</v>
          </cell>
          <cell r="P7252">
            <v>0</v>
          </cell>
          <cell r="Q7252">
            <v>0</v>
          </cell>
          <cell r="R7252">
            <v>0</v>
          </cell>
          <cell r="S7252">
            <v>0</v>
          </cell>
          <cell r="T7252">
            <v>0</v>
          </cell>
        </row>
        <row r="7253">
          <cell r="A7253">
            <v>16240007</v>
          </cell>
          <cell r="B7253" t="str">
            <v>16240007 Cst Payable - Chatisghar</v>
          </cell>
          <cell r="C7253">
            <v>0</v>
          </cell>
          <cell r="D7253">
            <v>0</v>
          </cell>
          <cell r="E7253">
            <v>0</v>
          </cell>
          <cell r="F7253">
            <v>0</v>
          </cell>
          <cell r="G7253">
            <v>0</v>
          </cell>
          <cell r="H7253">
            <v>0</v>
          </cell>
          <cell r="I7253">
            <v>0</v>
          </cell>
          <cell r="J7253">
            <v>0</v>
          </cell>
          <cell r="K7253">
            <v>0</v>
          </cell>
          <cell r="L7253">
            <v>0</v>
          </cell>
          <cell r="M7253">
            <v>0</v>
          </cell>
          <cell r="N7253">
            <v>0</v>
          </cell>
          <cell r="O7253">
            <v>0</v>
          </cell>
          <cell r="P7253">
            <v>0</v>
          </cell>
          <cell r="Q7253">
            <v>0</v>
          </cell>
          <cell r="R7253">
            <v>0</v>
          </cell>
          <cell r="S7253">
            <v>0</v>
          </cell>
          <cell r="T7253">
            <v>0</v>
          </cell>
        </row>
        <row r="7254">
          <cell r="A7254">
            <v>16240008</v>
          </cell>
          <cell r="B7254" t="str">
            <v>16240008 Cst Payable - Dadar Nagar &amp; Haveli</v>
          </cell>
          <cell r="C7254">
            <v>0</v>
          </cell>
          <cell r="D7254">
            <v>0</v>
          </cell>
          <cell r="E7254">
            <v>0</v>
          </cell>
          <cell r="F7254">
            <v>0</v>
          </cell>
          <cell r="G7254">
            <v>0</v>
          </cell>
          <cell r="H7254">
            <v>0</v>
          </cell>
          <cell r="I7254">
            <v>0</v>
          </cell>
          <cell r="J7254">
            <v>0</v>
          </cell>
          <cell r="K7254">
            <v>0</v>
          </cell>
          <cell r="L7254">
            <v>0</v>
          </cell>
          <cell r="M7254">
            <v>0</v>
          </cell>
          <cell r="N7254">
            <v>0</v>
          </cell>
          <cell r="O7254">
            <v>0</v>
          </cell>
          <cell r="P7254">
            <v>0</v>
          </cell>
          <cell r="Q7254">
            <v>0</v>
          </cell>
          <cell r="R7254">
            <v>0</v>
          </cell>
          <cell r="S7254">
            <v>0</v>
          </cell>
          <cell r="T7254">
            <v>0</v>
          </cell>
        </row>
        <row r="7255">
          <cell r="A7255">
            <v>16240009</v>
          </cell>
          <cell r="B7255" t="str">
            <v>16240009 Cst Payable - Daman &amp; Diu</v>
          </cell>
          <cell r="C7255">
            <v>0</v>
          </cell>
          <cell r="D7255">
            <v>0</v>
          </cell>
          <cell r="E7255">
            <v>0</v>
          </cell>
          <cell r="F7255">
            <v>0</v>
          </cell>
          <cell r="G7255">
            <v>0</v>
          </cell>
          <cell r="H7255">
            <v>0</v>
          </cell>
          <cell r="I7255">
            <v>0</v>
          </cell>
          <cell r="J7255">
            <v>0</v>
          </cell>
          <cell r="K7255">
            <v>0</v>
          </cell>
          <cell r="L7255">
            <v>0</v>
          </cell>
          <cell r="M7255">
            <v>0</v>
          </cell>
          <cell r="N7255">
            <v>0</v>
          </cell>
          <cell r="O7255">
            <v>0</v>
          </cell>
          <cell r="P7255">
            <v>0</v>
          </cell>
          <cell r="Q7255">
            <v>0</v>
          </cell>
          <cell r="R7255">
            <v>0</v>
          </cell>
          <cell r="S7255">
            <v>0</v>
          </cell>
          <cell r="T7255">
            <v>0</v>
          </cell>
        </row>
        <row r="7256">
          <cell r="A7256">
            <v>16240010</v>
          </cell>
          <cell r="B7256" t="str">
            <v>16240010 Cst Payable - Delhi</v>
          </cell>
          <cell r="C7256">
            <v>0.36</v>
          </cell>
          <cell r="D7256">
            <v>0</v>
          </cell>
          <cell r="E7256">
            <v>0</v>
          </cell>
          <cell r="F7256">
            <v>0</v>
          </cell>
          <cell r="G7256">
            <v>0</v>
          </cell>
          <cell r="H7256">
            <v>0</v>
          </cell>
          <cell r="I7256">
            <v>0</v>
          </cell>
          <cell r="J7256">
            <v>0</v>
          </cell>
          <cell r="K7256">
            <v>0</v>
          </cell>
          <cell r="L7256">
            <v>0</v>
          </cell>
          <cell r="M7256">
            <v>0</v>
          </cell>
          <cell r="N7256">
            <v>0</v>
          </cell>
          <cell r="O7256">
            <v>0</v>
          </cell>
          <cell r="P7256">
            <v>0</v>
          </cell>
          <cell r="Q7256">
            <v>0</v>
          </cell>
          <cell r="R7256">
            <v>0</v>
          </cell>
          <cell r="S7256">
            <v>0</v>
          </cell>
          <cell r="T7256">
            <v>0.36</v>
          </cell>
        </row>
        <row r="7257">
          <cell r="A7257">
            <v>16240011</v>
          </cell>
          <cell r="B7257" t="str">
            <v>16240011 Cst Payable - Goa</v>
          </cell>
          <cell r="C7257">
            <v>0.14000000000000001</v>
          </cell>
          <cell r="D7257">
            <v>0</v>
          </cell>
          <cell r="E7257">
            <v>0</v>
          </cell>
          <cell r="F7257">
            <v>0</v>
          </cell>
          <cell r="G7257">
            <v>0</v>
          </cell>
          <cell r="H7257">
            <v>0</v>
          </cell>
          <cell r="I7257">
            <v>0</v>
          </cell>
          <cell r="J7257">
            <v>0</v>
          </cell>
          <cell r="K7257">
            <v>0</v>
          </cell>
          <cell r="L7257">
            <v>0</v>
          </cell>
          <cell r="M7257">
            <v>0</v>
          </cell>
          <cell r="N7257">
            <v>0</v>
          </cell>
          <cell r="O7257">
            <v>0</v>
          </cell>
          <cell r="P7257">
            <v>0</v>
          </cell>
          <cell r="Q7257">
            <v>0</v>
          </cell>
          <cell r="R7257">
            <v>0</v>
          </cell>
          <cell r="S7257">
            <v>0</v>
          </cell>
          <cell r="T7257">
            <v>0.14000000000000001</v>
          </cell>
        </row>
        <row r="7258">
          <cell r="A7258">
            <v>16240012</v>
          </cell>
          <cell r="B7258" t="str">
            <v>16240012 Cst Payable - Gujrat</v>
          </cell>
          <cell r="C7258">
            <v>0</v>
          </cell>
          <cell r="D7258">
            <v>0</v>
          </cell>
          <cell r="E7258">
            <v>0</v>
          </cell>
          <cell r="F7258">
            <v>0</v>
          </cell>
          <cell r="G7258">
            <v>0</v>
          </cell>
          <cell r="H7258">
            <v>0</v>
          </cell>
          <cell r="I7258">
            <v>0</v>
          </cell>
          <cell r="J7258">
            <v>0</v>
          </cell>
          <cell r="K7258">
            <v>0</v>
          </cell>
          <cell r="L7258">
            <v>0</v>
          </cell>
          <cell r="M7258">
            <v>0</v>
          </cell>
          <cell r="N7258">
            <v>0</v>
          </cell>
          <cell r="O7258">
            <v>0</v>
          </cell>
          <cell r="P7258">
            <v>0</v>
          </cell>
          <cell r="Q7258">
            <v>0</v>
          </cell>
          <cell r="R7258">
            <v>0</v>
          </cell>
          <cell r="S7258">
            <v>0</v>
          </cell>
          <cell r="T7258">
            <v>0</v>
          </cell>
        </row>
        <row r="7259">
          <cell r="A7259">
            <v>16240013</v>
          </cell>
          <cell r="B7259" t="str">
            <v>16240013 Cst Payable - Haryana</v>
          </cell>
          <cell r="C7259">
            <v>0</v>
          </cell>
          <cell r="D7259">
            <v>0</v>
          </cell>
          <cell r="E7259">
            <v>0</v>
          </cell>
          <cell r="F7259">
            <v>0</v>
          </cell>
          <cell r="G7259">
            <v>0</v>
          </cell>
          <cell r="H7259">
            <v>0</v>
          </cell>
          <cell r="I7259">
            <v>0</v>
          </cell>
          <cell r="J7259">
            <v>0</v>
          </cell>
          <cell r="K7259">
            <v>0</v>
          </cell>
          <cell r="L7259">
            <v>0</v>
          </cell>
          <cell r="M7259">
            <v>0</v>
          </cell>
          <cell r="N7259">
            <v>0</v>
          </cell>
          <cell r="O7259">
            <v>0</v>
          </cell>
          <cell r="P7259">
            <v>0</v>
          </cell>
          <cell r="Q7259">
            <v>0</v>
          </cell>
          <cell r="R7259">
            <v>0</v>
          </cell>
          <cell r="S7259">
            <v>0</v>
          </cell>
          <cell r="T7259">
            <v>0</v>
          </cell>
        </row>
        <row r="7260">
          <cell r="A7260">
            <v>16240014</v>
          </cell>
          <cell r="B7260" t="str">
            <v>16240014 Cst Payable - Himachal Pradesh</v>
          </cell>
          <cell r="C7260">
            <v>0</v>
          </cell>
          <cell r="D7260">
            <v>0</v>
          </cell>
          <cell r="E7260">
            <v>0</v>
          </cell>
          <cell r="F7260">
            <v>0</v>
          </cell>
          <cell r="G7260">
            <v>0</v>
          </cell>
          <cell r="H7260">
            <v>0</v>
          </cell>
          <cell r="I7260">
            <v>0</v>
          </cell>
          <cell r="J7260">
            <v>0</v>
          </cell>
          <cell r="K7260">
            <v>0</v>
          </cell>
          <cell r="L7260">
            <v>0</v>
          </cell>
          <cell r="M7260">
            <v>0</v>
          </cell>
          <cell r="N7260">
            <v>0</v>
          </cell>
          <cell r="O7260">
            <v>0</v>
          </cell>
          <cell r="P7260">
            <v>0</v>
          </cell>
          <cell r="Q7260">
            <v>0</v>
          </cell>
          <cell r="R7260">
            <v>0</v>
          </cell>
          <cell r="S7260">
            <v>0</v>
          </cell>
          <cell r="T7260">
            <v>0</v>
          </cell>
        </row>
        <row r="7261">
          <cell r="A7261">
            <v>16240015</v>
          </cell>
          <cell r="B7261" t="str">
            <v>16240015 Cst Payable - Jammu &amp; Kashmir</v>
          </cell>
          <cell r="C7261">
            <v>-0.08</v>
          </cell>
          <cell r="D7261">
            <v>0</v>
          </cell>
          <cell r="E7261">
            <v>0</v>
          </cell>
          <cell r="F7261">
            <v>0</v>
          </cell>
          <cell r="G7261">
            <v>0</v>
          </cell>
          <cell r="H7261">
            <v>0</v>
          </cell>
          <cell r="I7261">
            <v>0</v>
          </cell>
          <cell r="J7261">
            <v>0</v>
          </cell>
          <cell r="K7261">
            <v>0</v>
          </cell>
          <cell r="L7261">
            <v>0</v>
          </cell>
          <cell r="M7261">
            <v>0</v>
          </cell>
          <cell r="N7261">
            <v>0</v>
          </cell>
          <cell r="O7261">
            <v>0</v>
          </cell>
          <cell r="P7261">
            <v>0</v>
          </cell>
          <cell r="Q7261">
            <v>0</v>
          </cell>
          <cell r="R7261">
            <v>0</v>
          </cell>
          <cell r="S7261">
            <v>0</v>
          </cell>
          <cell r="T7261">
            <v>-0.08</v>
          </cell>
        </row>
        <row r="7262">
          <cell r="A7262">
            <v>16240016</v>
          </cell>
          <cell r="B7262" t="str">
            <v>16240016 Cst Payable - Jharkhand</v>
          </cell>
          <cell r="C7262">
            <v>0.03</v>
          </cell>
          <cell r="D7262">
            <v>0</v>
          </cell>
          <cell r="E7262">
            <v>0</v>
          </cell>
          <cell r="F7262">
            <v>0</v>
          </cell>
          <cell r="G7262">
            <v>0</v>
          </cell>
          <cell r="H7262">
            <v>0</v>
          </cell>
          <cell r="I7262">
            <v>0</v>
          </cell>
          <cell r="J7262">
            <v>0</v>
          </cell>
          <cell r="K7262">
            <v>0</v>
          </cell>
          <cell r="L7262">
            <v>0</v>
          </cell>
          <cell r="M7262">
            <v>0</v>
          </cell>
          <cell r="N7262">
            <v>0</v>
          </cell>
          <cell r="O7262">
            <v>0</v>
          </cell>
          <cell r="P7262">
            <v>0</v>
          </cell>
          <cell r="Q7262">
            <v>0</v>
          </cell>
          <cell r="R7262">
            <v>0</v>
          </cell>
          <cell r="S7262">
            <v>0</v>
          </cell>
          <cell r="T7262">
            <v>0.03</v>
          </cell>
        </row>
        <row r="7263">
          <cell r="A7263">
            <v>16240017</v>
          </cell>
          <cell r="B7263" t="str">
            <v>16240017 Cst Payable - Karnataka</v>
          </cell>
          <cell r="C7263">
            <v>0</v>
          </cell>
          <cell r="D7263">
            <v>0</v>
          </cell>
          <cell r="E7263">
            <v>0</v>
          </cell>
          <cell r="F7263">
            <v>0</v>
          </cell>
          <cell r="G7263">
            <v>0</v>
          </cell>
          <cell r="H7263">
            <v>0</v>
          </cell>
          <cell r="I7263">
            <v>0</v>
          </cell>
          <cell r="J7263">
            <v>0</v>
          </cell>
          <cell r="K7263">
            <v>0</v>
          </cell>
          <cell r="L7263">
            <v>0</v>
          </cell>
          <cell r="M7263">
            <v>0</v>
          </cell>
          <cell r="N7263">
            <v>0</v>
          </cell>
          <cell r="O7263">
            <v>0</v>
          </cell>
          <cell r="P7263">
            <v>0</v>
          </cell>
          <cell r="Q7263">
            <v>0</v>
          </cell>
          <cell r="R7263">
            <v>0</v>
          </cell>
          <cell r="S7263">
            <v>0</v>
          </cell>
          <cell r="T7263">
            <v>0</v>
          </cell>
        </row>
        <row r="7264">
          <cell r="A7264">
            <v>16240018</v>
          </cell>
          <cell r="B7264" t="str">
            <v>16240018 Cst Payable - Kerala</v>
          </cell>
          <cell r="C7264">
            <v>0</v>
          </cell>
          <cell r="D7264">
            <v>0</v>
          </cell>
          <cell r="E7264">
            <v>0</v>
          </cell>
          <cell r="F7264">
            <v>0</v>
          </cell>
          <cell r="G7264">
            <v>0</v>
          </cell>
          <cell r="H7264">
            <v>0</v>
          </cell>
          <cell r="I7264">
            <v>0</v>
          </cell>
          <cell r="J7264">
            <v>0</v>
          </cell>
          <cell r="K7264">
            <v>0</v>
          </cell>
          <cell r="L7264">
            <v>0</v>
          </cell>
          <cell r="M7264">
            <v>0</v>
          </cell>
          <cell r="N7264">
            <v>0</v>
          </cell>
          <cell r="O7264">
            <v>0</v>
          </cell>
          <cell r="P7264">
            <v>0</v>
          </cell>
          <cell r="Q7264">
            <v>0</v>
          </cell>
          <cell r="R7264">
            <v>0</v>
          </cell>
          <cell r="S7264">
            <v>0</v>
          </cell>
          <cell r="T7264">
            <v>0</v>
          </cell>
        </row>
        <row r="7265">
          <cell r="A7265">
            <v>16240019</v>
          </cell>
          <cell r="B7265" t="str">
            <v>16240019 Cst Payable - Lakshwadeep</v>
          </cell>
          <cell r="C7265">
            <v>0</v>
          </cell>
          <cell r="D7265">
            <v>0</v>
          </cell>
          <cell r="E7265">
            <v>0</v>
          </cell>
          <cell r="F7265">
            <v>0</v>
          </cell>
          <cell r="G7265">
            <v>0</v>
          </cell>
          <cell r="H7265">
            <v>0</v>
          </cell>
          <cell r="I7265">
            <v>0</v>
          </cell>
          <cell r="J7265">
            <v>0</v>
          </cell>
          <cell r="K7265">
            <v>0</v>
          </cell>
          <cell r="L7265">
            <v>0</v>
          </cell>
          <cell r="M7265">
            <v>0</v>
          </cell>
          <cell r="N7265">
            <v>0</v>
          </cell>
          <cell r="O7265">
            <v>0</v>
          </cell>
          <cell r="P7265">
            <v>0</v>
          </cell>
          <cell r="Q7265">
            <v>0</v>
          </cell>
          <cell r="R7265">
            <v>0</v>
          </cell>
          <cell r="S7265">
            <v>0</v>
          </cell>
          <cell r="T7265">
            <v>0</v>
          </cell>
        </row>
        <row r="7266">
          <cell r="A7266">
            <v>16240020</v>
          </cell>
          <cell r="B7266" t="str">
            <v>16240020 Cst Payable - Maharashtra</v>
          </cell>
          <cell r="C7266">
            <v>0</v>
          </cell>
          <cell r="D7266">
            <v>0.02</v>
          </cell>
          <cell r="E7266">
            <v>0</v>
          </cell>
          <cell r="F7266">
            <v>0</v>
          </cell>
          <cell r="G7266">
            <v>0</v>
          </cell>
          <cell r="H7266">
            <v>0</v>
          </cell>
          <cell r="I7266">
            <v>0</v>
          </cell>
          <cell r="J7266">
            <v>0</v>
          </cell>
          <cell r="K7266">
            <v>0</v>
          </cell>
          <cell r="L7266">
            <v>0</v>
          </cell>
          <cell r="M7266">
            <v>0</v>
          </cell>
          <cell r="N7266">
            <v>0</v>
          </cell>
          <cell r="O7266">
            <v>0</v>
          </cell>
          <cell r="P7266">
            <v>0</v>
          </cell>
          <cell r="Q7266">
            <v>0</v>
          </cell>
          <cell r="R7266">
            <v>0</v>
          </cell>
          <cell r="S7266">
            <v>0</v>
          </cell>
          <cell r="T7266">
            <v>0.02</v>
          </cell>
        </row>
        <row r="7267">
          <cell r="A7267">
            <v>16240021</v>
          </cell>
          <cell r="B7267" t="str">
            <v>16240021 Cst Payable - Manipur</v>
          </cell>
          <cell r="C7267">
            <v>0</v>
          </cell>
          <cell r="D7267">
            <v>0</v>
          </cell>
          <cell r="E7267">
            <v>0</v>
          </cell>
          <cell r="F7267">
            <v>0</v>
          </cell>
          <cell r="G7267">
            <v>0</v>
          </cell>
          <cell r="H7267">
            <v>0</v>
          </cell>
          <cell r="I7267">
            <v>0</v>
          </cell>
          <cell r="J7267">
            <v>0</v>
          </cell>
          <cell r="K7267">
            <v>0</v>
          </cell>
          <cell r="L7267">
            <v>0</v>
          </cell>
          <cell r="M7267">
            <v>0</v>
          </cell>
          <cell r="N7267">
            <v>0</v>
          </cell>
          <cell r="O7267">
            <v>0</v>
          </cell>
          <cell r="P7267">
            <v>0</v>
          </cell>
          <cell r="Q7267">
            <v>0</v>
          </cell>
          <cell r="R7267">
            <v>0</v>
          </cell>
          <cell r="S7267">
            <v>0</v>
          </cell>
          <cell r="T7267">
            <v>0</v>
          </cell>
        </row>
        <row r="7268">
          <cell r="A7268">
            <v>16240022</v>
          </cell>
          <cell r="B7268" t="str">
            <v>16240022 Cst Payable - Meghalaya</v>
          </cell>
          <cell r="C7268">
            <v>0</v>
          </cell>
          <cell r="D7268">
            <v>0</v>
          </cell>
          <cell r="E7268">
            <v>0</v>
          </cell>
          <cell r="F7268">
            <v>0</v>
          </cell>
          <cell r="G7268">
            <v>0</v>
          </cell>
          <cell r="H7268">
            <v>0</v>
          </cell>
          <cell r="I7268">
            <v>0</v>
          </cell>
          <cell r="J7268">
            <v>0</v>
          </cell>
          <cell r="K7268">
            <v>0</v>
          </cell>
          <cell r="L7268">
            <v>0</v>
          </cell>
          <cell r="M7268">
            <v>0</v>
          </cell>
          <cell r="N7268">
            <v>0</v>
          </cell>
          <cell r="O7268">
            <v>0</v>
          </cell>
          <cell r="P7268">
            <v>0</v>
          </cell>
          <cell r="Q7268">
            <v>0</v>
          </cell>
          <cell r="R7268">
            <v>0</v>
          </cell>
          <cell r="S7268">
            <v>0</v>
          </cell>
          <cell r="T7268">
            <v>0</v>
          </cell>
        </row>
        <row r="7269">
          <cell r="A7269">
            <v>16240023</v>
          </cell>
          <cell r="B7269" t="str">
            <v>16240023 Cst Payable - Mizoram</v>
          </cell>
          <cell r="C7269">
            <v>0</v>
          </cell>
          <cell r="D7269">
            <v>0</v>
          </cell>
          <cell r="E7269">
            <v>0</v>
          </cell>
          <cell r="F7269">
            <v>0</v>
          </cell>
          <cell r="G7269">
            <v>0</v>
          </cell>
          <cell r="H7269">
            <v>0</v>
          </cell>
          <cell r="I7269">
            <v>0</v>
          </cell>
          <cell r="J7269">
            <v>0</v>
          </cell>
          <cell r="K7269">
            <v>0</v>
          </cell>
          <cell r="L7269">
            <v>0</v>
          </cell>
          <cell r="M7269">
            <v>0</v>
          </cell>
          <cell r="N7269">
            <v>0</v>
          </cell>
          <cell r="O7269">
            <v>0</v>
          </cell>
          <cell r="P7269">
            <v>0</v>
          </cell>
          <cell r="Q7269">
            <v>0</v>
          </cell>
          <cell r="R7269">
            <v>0</v>
          </cell>
          <cell r="S7269">
            <v>0</v>
          </cell>
          <cell r="T7269">
            <v>0</v>
          </cell>
        </row>
        <row r="7270">
          <cell r="A7270">
            <v>16240024</v>
          </cell>
          <cell r="B7270" t="str">
            <v>16240024 Cst Payable - Mp</v>
          </cell>
          <cell r="C7270">
            <v>0</v>
          </cell>
          <cell r="D7270">
            <v>0</v>
          </cell>
          <cell r="E7270">
            <v>0</v>
          </cell>
          <cell r="F7270">
            <v>0</v>
          </cell>
          <cell r="G7270">
            <v>0</v>
          </cell>
          <cell r="H7270">
            <v>0</v>
          </cell>
          <cell r="I7270">
            <v>0</v>
          </cell>
          <cell r="J7270">
            <v>0</v>
          </cell>
          <cell r="K7270">
            <v>0</v>
          </cell>
          <cell r="L7270">
            <v>0</v>
          </cell>
          <cell r="M7270">
            <v>0</v>
          </cell>
          <cell r="N7270">
            <v>0</v>
          </cell>
          <cell r="O7270">
            <v>0</v>
          </cell>
          <cell r="P7270">
            <v>0</v>
          </cell>
          <cell r="Q7270">
            <v>0</v>
          </cell>
          <cell r="R7270">
            <v>0</v>
          </cell>
          <cell r="S7270">
            <v>0</v>
          </cell>
          <cell r="T7270">
            <v>0</v>
          </cell>
        </row>
        <row r="7271">
          <cell r="A7271">
            <v>16240025</v>
          </cell>
          <cell r="B7271" t="str">
            <v>16240025 Cst Payable - Nagaland</v>
          </cell>
          <cell r="C7271">
            <v>0</v>
          </cell>
          <cell r="D7271">
            <v>0</v>
          </cell>
          <cell r="E7271">
            <v>0</v>
          </cell>
          <cell r="F7271">
            <v>0</v>
          </cell>
          <cell r="G7271">
            <v>0</v>
          </cell>
          <cell r="H7271">
            <v>0</v>
          </cell>
          <cell r="I7271">
            <v>0</v>
          </cell>
          <cell r="J7271">
            <v>0</v>
          </cell>
          <cell r="K7271">
            <v>0</v>
          </cell>
          <cell r="L7271">
            <v>0</v>
          </cell>
          <cell r="M7271">
            <v>0</v>
          </cell>
          <cell r="N7271">
            <v>0</v>
          </cell>
          <cell r="O7271">
            <v>0</v>
          </cell>
          <cell r="P7271">
            <v>0</v>
          </cell>
          <cell r="Q7271">
            <v>0</v>
          </cell>
          <cell r="R7271">
            <v>0</v>
          </cell>
          <cell r="S7271">
            <v>0</v>
          </cell>
          <cell r="T7271">
            <v>0</v>
          </cell>
        </row>
        <row r="7272">
          <cell r="A7272">
            <v>16240026</v>
          </cell>
          <cell r="B7272" t="str">
            <v>16240026 Cst Payable - Orissa</v>
          </cell>
          <cell r="C7272">
            <v>0</v>
          </cell>
          <cell r="D7272">
            <v>0</v>
          </cell>
          <cell r="E7272">
            <v>0</v>
          </cell>
          <cell r="F7272">
            <v>0</v>
          </cell>
          <cell r="G7272">
            <v>0</v>
          </cell>
          <cell r="H7272">
            <v>0</v>
          </cell>
          <cell r="I7272">
            <v>0</v>
          </cell>
          <cell r="J7272">
            <v>0</v>
          </cell>
          <cell r="K7272">
            <v>0</v>
          </cell>
          <cell r="L7272">
            <v>0</v>
          </cell>
          <cell r="M7272">
            <v>0</v>
          </cell>
          <cell r="N7272">
            <v>0</v>
          </cell>
          <cell r="O7272">
            <v>0</v>
          </cell>
          <cell r="P7272">
            <v>0</v>
          </cell>
          <cell r="Q7272">
            <v>0</v>
          </cell>
          <cell r="R7272">
            <v>0</v>
          </cell>
          <cell r="S7272">
            <v>0</v>
          </cell>
          <cell r="T7272">
            <v>0</v>
          </cell>
        </row>
        <row r="7273">
          <cell r="A7273">
            <v>16240027</v>
          </cell>
          <cell r="B7273" t="str">
            <v>16240027 Cst Payable - Pondichery</v>
          </cell>
          <cell r="C7273">
            <v>0</v>
          </cell>
          <cell r="D7273">
            <v>0</v>
          </cell>
          <cell r="E7273">
            <v>0</v>
          </cell>
          <cell r="F7273">
            <v>0</v>
          </cell>
          <cell r="G7273">
            <v>0</v>
          </cell>
          <cell r="H7273">
            <v>0</v>
          </cell>
          <cell r="I7273">
            <v>0</v>
          </cell>
          <cell r="J7273">
            <v>0</v>
          </cell>
          <cell r="K7273">
            <v>0</v>
          </cell>
          <cell r="L7273">
            <v>0</v>
          </cell>
          <cell r="M7273">
            <v>0</v>
          </cell>
          <cell r="N7273">
            <v>0</v>
          </cell>
          <cell r="O7273">
            <v>0</v>
          </cell>
          <cell r="P7273">
            <v>0</v>
          </cell>
          <cell r="Q7273">
            <v>0</v>
          </cell>
          <cell r="R7273">
            <v>0</v>
          </cell>
          <cell r="S7273">
            <v>0</v>
          </cell>
          <cell r="T7273">
            <v>0</v>
          </cell>
        </row>
        <row r="7274">
          <cell r="A7274">
            <v>16240028</v>
          </cell>
          <cell r="B7274" t="str">
            <v>16240028 Cst Payable - Punjab</v>
          </cell>
          <cell r="C7274">
            <v>-0.36</v>
          </cell>
          <cell r="D7274">
            <v>0</v>
          </cell>
          <cell r="E7274">
            <v>0</v>
          </cell>
          <cell r="F7274">
            <v>0</v>
          </cell>
          <cell r="G7274">
            <v>0</v>
          </cell>
          <cell r="H7274">
            <v>0</v>
          </cell>
          <cell r="I7274">
            <v>0</v>
          </cell>
          <cell r="J7274">
            <v>0</v>
          </cell>
          <cell r="K7274">
            <v>0</v>
          </cell>
          <cell r="L7274">
            <v>0</v>
          </cell>
          <cell r="M7274">
            <v>0</v>
          </cell>
          <cell r="N7274">
            <v>0</v>
          </cell>
          <cell r="O7274">
            <v>0</v>
          </cell>
          <cell r="P7274">
            <v>0</v>
          </cell>
          <cell r="Q7274">
            <v>0</v>
          </cell>
          <cell r="R7274">
            <v>0</v>
          </cell>
          <cell r="S7274">
            <v>0</v>
          </cell>
          <cell r="T7274">
            <v>-0.36</v>
          </cell>
        </row>
        <row r="7275">
          <cell r="A7275">
            <v>16240029</v>
          </cell>
          <cell r="B7275" t="str">
            <v>16240029 Cst Payable - Rajashtan</v>
          </cell>
          <cell r="C7275">
            <v>0</v>
          </cell>
          <cell r="D7275">
            <v>0</v>
          </cell>
          <cell r="E7275">
            <v>0</v>
          </cell>
          <cell r="F7275">
            <v>0</v>
          </cell>
          <cell r="G7275">
            <v>0</v>
          </cell>
          <cell r="H7275">
            <v>0</v>
          </cell>
          <cell r="I7275">
            <v>0</v>
          </cell>
          <cell r="J7275">
            <v>0</v>
          </cell>
          <cell r="K7275">
            <v>0</v>
          </cell>
          <cell r="L7275">
            <v>0</v>
          </cell>
          <cell r="M7275">
            <v>0</v>
          </cell>
          <cell r="N7275">
            <v>0</v>
          </cell>
          <cell r="O7275">
            <v>0</v>
          </cell>
          <cell r="P7275">
            <v>0</v>
          </cell>
          <cell r="Q7275">
            <v>0</v>
          </cell>
          <cell r="R7275">
            <v>0</v>
          </cell>
          <cell r="S7275">
            <v>0</v>
          </cell>
          <cell r="T7275">
            <v>0</v>
          </cell>
        </row>
        <row r="7276">
          <cell r="A7276">
            <v>16240030</v>
          </cell>
          <cell r="B7276" t="str">
            <v>16240030 Cst Payable - Sikkim</v>
          </cell>
          <cell r="C7276">
            <v>0</v>
          </cell>
          <cell r="D7276">
            <v>0</v>
          </cell>
          <cell r="E7276">
            <v>0</v>
          </cell>
          <cell r="F7276">
            <v>0</v>
          </cell>
          <cell r="G7276">
            <v>0</v>
          </cell>
          <cell r="H7276">
            <v>0</v>
          </cell>
          <cell r="I7276">
            <v>0</v>
          </cell>
          <cell r="J7276">
            <v>0</v>
          </cell>
          <cell r="K7276">
            <v>0</v>
          </cell>
          <cell r="L7276">
            <v>0</v>
          </cell>
          <cell r="M7276">
            <v>0</v>
          </cell>
          <cell r="N7276">
            <v>0</v>
          </cell>
          <cell r="O7276">
            <v>0</v>
          </cell>
          <cell r="P7276">
            <v>0</v>
          </cell>
          <cell r="Q7276">
            <v>0</v>
          </cell>
          <cell r="R7276">
            <v>0</v>
          </cell>
          <cell r="S7276">
            <v>0</v>
          </cell>
          <cell r="T7276">
            <v>0</v>
          </cell>
        </row>
        <row r="7277">
          <cell r="A7277">
            <v>16240031</v>
          </cell>
          <cell r="B7277" t="str">
            <v>16240031 Cst Payable - Tamil Nadu</v>
          </cell>
          <cell r="C7277">
            <v>0</v>
          </cell>
          <cell r="D7277">
            <v>0</v>
          </cell>
          <cell r="E7277">
            <v>0</v>
          </cell>
          <cell r="F7277">
            <v>0</v>
          </cell>
          <cell r="G7277">
            <v>0</v>
          </cell>
          <cell r="H7277">
            <v>0</v>
          </cell>
          <cell r="I7277">
            <v>0</v>
          </cell>
          <cell r="J7277">
            <v>0</v>
          </cell>
          <cell r="K7277">
            <v>0</v>
          </cell>
          <cell r="L7277">
            <v>0</v>
          </cell>
          <cell r="M7277">
            <v>0</v>
          </cell>
          <cell r="N7277">
            <v>0</v>
          </cell>
          <cell r="O7277">
            <v>0</v>
          </cell>
          <cell r="P7277">
            <v>0</v>
          </cell>
          <cell r="Q7277">
            <v>0</v>
          </cell>
          <cell r="R7277">
            <v>0</v>
          </cell>
          <cell r="S7277">
            <v>0</v>
          </cell>
          <cell r="T7277">
            <v>0</v>
          </cell>
        </row>
        <row r="7278">
          <cell r="A7278">
            <v>16240032</v>
          </cell>
          <cell r="B7278" t="str">
            <v>16240032 Cst Payable - Tripura</v>
          </cell>
          <cell r="C7278">
            <v>0</v>
          </cell>
          <cell r="D7278">
            <v>0</v>
          </cell>
          <cell r="E7278">
            <v>0</v>
          </cell>
          <cell r="F7278">
            <v>0</v>
          </cell>
          <cell r="G7278">
            <v>0</v>
          </cell>
          <cell r="H7278">
            <v>0</v>
          </cell>
          <cell r="I7278">
            <v>0</v>
          </cell>
          <cell r="J7278">
            <v>0</v>
          </cell>
          <cell r="K7278">
            <v>0</v>
          </cell>
          <cell r="L7278">
            <v>0</v>
          </cell>
          <cell r="M7278">
            <v>0</v>
          </cell>
          <cell r="N7278">
            <v>0</v>
          </cell>
          <cell r="O7278">
            <v>0</v>
          </cell>
          <cell r="P7278">
            <v>0</v>
          </cell>
          <cell r="Q7278">
            <v>0</v>
          </cell>
          <cell r="R7278">
            <v>0</v>
          </cell>
          <cell r="S7278">
            <v>0</v>
          </cell>
          <cell r="T7278">
            <v>0</v>
          </cell>
        </row>
        <row r="7279">
          <cell r="A7279">
            <v>16240033</v>
          </cell>
          <cell r="B7279" t="str">
            <v>16240033 Cst Payable - Uttar Pradesh</v>
          </cell>
          <cell r="C7279">
            <v>-0.2</v>
          </cell>
          <cell r="D7279">
            <v>0</v>
          </cell>
          <cell r="E7279">
            <v>0</v>
          </cell>
          <cell r="F7279">
            <v>0</v>
          </cell>
          <cell r="G7279">
            <v>0</v>
          </cell>
          <cell r="H7279">
            <v>0</v>
          </cell>
          <cell r="I7279">
            <v>0</v>
          </cell>
          <cell r="J7279">
            <v>0</v>
          </cell>
          <cell r="K7279">
            <v>0</v>
          </cell>
          <cell r="L7279">
            <v>0</v>
          </cell>
          <cell r="M7279">
            <v>0</v>
          </cell>
          <cell r="N7279">
            <v>0</v>
          </cell>
          <cell r="O7279">
            <v>0</v>
          </cell>
          <cell r="P7279">
            <v>0</v>
          </cell>
          <cell r="Q7279">
            <v>0</v>
          </cell>
          <cell r="R7279">
            <v>0</v>
          </cell>
          <cell r="S7279">
            <v>0</v>
          </cell>
          <cell r="T7279">
            <v>-0.2</v>
          </cell>
        </row>
        <row r="7280">
          <cell r="A7280">
            <v>16240034</v>
          </cell>
          <cell r="B7280" t="str">
            <v>16240034 Cst Payable - Uttrakhand</v>
          </cell>
          <cell r="C7280">
            <v>0</v>
          </cell>
          <cell r="D7280">
            <v>-0.28000000000000003</v>
          </cell>
          <cell r="E7280">
            <v>0</v>
          </cell>
          <cell r="F7280">
            <v>0</v>
          </cell>
          <cell r="G7280">
            <v>0</v>
          </cell>
          <cell r="H7280">
            <v>0</v>
          </cell>
          <cell r="I7280">
            <v>0</v>
          </cell>
          <cell r="J7280">
            <v>0</v>
          </cell>
          <cell r="K7280">
            <v>0</v>
          </cell>
          <cell r="L7280">
            <v>0</v>
          </cell>
          <cell r="M7280">
            <v>0</v>
          </cell>
          <cell r="N7280">
            <v>0</v>
          </cell>
          <cell r="O7280">
            <v>0</v>
          </cell>
          <cell r="P7280">
            <v>0</v>
          </cell>
          <cell r="Q7280">
            <v>0</v>
          </cell>
          <cell r="R7280">
            <v>0</v>
          </cell>
          <cell r="S7280">
            <v>0</v>
          </cell>
          <cell r="T7280">
            <v>-0.28000000000000003</v>
          </cell>
        </row>
        <row r="7281">
          <cell r="A7281">
            <v>16240035</v>
          </cell>
          <cell r="B7281" t="str">
            <v>16240035 Cst Payable - West Bengal</v>
          </cell>
          <cell r="C7281">
            <v>0.28000000000000003</v>
          </cell>
          <cell r="D7281">
            <v>0</v>
          </cell>
          <cell r="E7281">
            <v>-0.09</v>
          </cell>
          <cell r="F7281">
            <v>0</v>
          </cell>
          <cell r="G7281">
            <v>0</v>
          </cell>
          <cell r="H7281">
            <v>0</v>
          </cell>
          <cell r="I7281">
            <v>0</v>
          </cell>
          <cell r="J7281">
            <v>0</v>
          </cell>
          <cell r="K7281">
            <v>0</v>
          </cell>
          <cell r="L7281">
            <v>0</v>
          </cell>
          <cell r="M7281">
            <v>0</v>
          </cell>
          <cell r="N7281">
            <v>0</v>
          </cell>
          <cell r="O7281">
            <v>0</v>
          </cell>
          <cell r="P7281">
            <v>0</v>
          </cell>
          <cell r="Q7281">
            <v>0</v>
          </cell>
          <cell r="R7281">
            <v>0</v>
          </cell>
          <cell r="S7281">
            <v>0</v>
          </cell>
          <cell r="T7281">
            <v>0.19</v>
          </cell>
        </row>
        <row r="7282">
          <cell r="A7282">
            <v>16240036</v>
          </cell>
          <cell r="B7282" t="str">
            <v>16240036 Cst Payable - Shillong</v>
          </cell>
          <cell r="C7282">
            <v>0</v>
          </cell>
          <cell r="D7282">
            <v>0</v>
          </cell>
          <cell r="E7282">
            <v>0</v>
          </cell>
          <cell r="F7282">
            <v>0</v>
          </cell>
          <cell r="G7282">
            <v>0</v>
          </cell>
          <cell r="H7282">
            <v>0</v>
          </cell>
          <cell r="I7282">
            <v>0</v>
          </cell>
          <cell r="J7282">
            <v>0</v>
          </cell>
          <cell r="K7282">
            <v>0</v>
          </cell>
          <cell r="L7282">
            <v>0</v>
          </cell>
          <cell r="M7282">
            <v>0</v>
          </cell>
          <cell r="N7282">
            <v>0</v>
          </cell>
          <cell r="O7282">
            <v>0</v>
          </cell>
          <cell r="P7282">
            <v>0</v>
          </cell>
          <cell r="Q7282">
            <v>0</v>
          </cell>
          <cell r="R7282">
            <v>0</v>
          </cell>
          <cell r="S7282">
            <v>0</v>
          </cell>
          <cell r="T7282">
            <v>0</v>
          </cell>
        </row>
        <row r="7283">
          <cell r="A7283">
            <v>16240037</v>
          </cell>
          <cell r="B7283" t="str">
            <v>16240037 DIFFERNTIAL CST PAYABLE ACCOUNT- Andhra Pradesh</v>
          </cell>
          <cell r="C7283">
            <v>0</v>
          </cell>
          <cell r="D7283">
            <v>0</v>
          </cell>
          <cell r="E7283">
            <v>0</v>
          </cell>
          <cell r="F7283">
            <v>0</v>
          </cell>
          <cell r="G7283">
            <v>0</v>
          </cell>
          <cell r="H7283">
            <v>0</v>
          </cell>
          <cell r="I7283">
            <v>0</v>
          </cell>
          <cell r="J7283">
            <v>0</v>
          </cell>
          <cell r="K7283">
            <v>0</v>
          </cell>
          <cell r="L7283">
            <v>0</v>
          </cell>
          <cell r="M7283">
            <v>0</v>
          </cell>
          <cell r="N7283">
            <v>0</v>
          </cell>
          <cell r="O7283">
            <v>0</v>
          </cell>
          <cell r="P7283">
            <v>0</v>
          </cell>
          <cell r="Q7283">
            <v>0</v>
          </cell>
          <cell r="R7283">
            <v>0</v>
          </cell>
          <cell r="S7283">
            <v>0</v>
          </cell>
          <cell r="T7283">
            <v>0</v>
          </cell>
        </row>
        <row r="7284">
          <cell r="A7284">
            <v>16240038</v>
          </cell>
          <cell r="B7284" t="str">
            <v>16240038 DIFFERNTIAL CST PAYABLE ACCOUNT- Delhi</v>
          </cell>
          <cell r="C7284">
            <v>0</v>
          </cell>
          <cell r="D7284">
            <v>-396942</v>
          </cell>
          <cell r="E7284">
            <v>0</v>
          </cell>
          <cell r="F7284">
            <v>0</v>
          </cell>
          <cell r="G7284">
            <v>-6662853.4400000004</v>
          </cell>
          <cell r="H7284">
            <v>0</v>
          </cell>
          <cell r="I7284">
            <v>0</v>
          </cell>
          <cell r="J7284">
            <v>0</v>
          </cell>
          <cell r="K7284">
            <v>0</v>
          </cell>
          <cell r="L7284">
            <v>0</v>
          </cell>
          <cell r="M7284">
            <v>0</v>
          </cell>
          <cell r="N7284">
            <v>0</v>
          </cell>
          <cell r="O7284">
            <v>0</v>
          </cell>
          <cell r="P7284">
            <v>0</v>
          </cell>
          <cell r="Q7284">
            <v>0</v>
          </cell>
          <cell r="R7284">
            <v>0</v>
          </cell>
          <cell r="S7284">
            <v>0</v>
          </cell>
          <cell r="T7284">
            <v>-7059795.4400000004</v>
          </cell>
        </row>
        <row r="7285">
          <cell r="A7285">
            <v>16240039</v>
          </cell>
          <cell r="B7285" t="str">
            <v>16240039 DIFFERNTIAL CST PAYABLE ACCOUNT- Gujrat</v>
          </cell>
          <cell r="C7285">
            <v>0</v>
          </cell>
          <cell r="D7285">
            <v>0</v>
          </cell>
          <cell r="E7285">
            <v>0</v>
          </cell>
          <cell r="F7285">
            <v>0</v>
          </cell>
          <cell r="G7285">
            <v>0</v>
          </cell>
          <cell r="H7285">
            <v>0</v>
          </cell>
          <cell r="I7285">
            <v>0</v>
          </cell>
          <cell r="J7285">
            <v>0</v>
          </cell>
          <cell r="K7285">
            <v>0</v>
          </cell>
          <cell r="L7285">
            <v>0</v>
          </cell>
          <cell r="M7285">
            <v>0</v>
          </cell>
          <cell r="N7285">
            <v>0</v>
          </cell>
          <cell r="O7285">
            <v>0</v>
          </cell>
          <cell r="P7285">
            <v>0</v>
          </cell>
          <cell r="Q7285">
            <v>0</v>
          </cell>
          <cell r="R7285">
            <v>0</v>
          </cell>
          <cell r="S7285">
            <v>0</v>
          </cell>
          <cell r="T7285">
            <v>0</v>
          </cell>
        </row>
        <row r="7286">
          <cell r="A7286">
            <v>16240040</v>
          </cell>
          <cell r="B7286" t="str">
            <v>16240040 DIFFERNTIAL CST PAYABLE ACCOUNT- Maharashtra</v>
          </cell>
          <cell r="C7286">
            <v>0</v>
          </cell>
          <cell r="D7286">
            <v>-15146449</v>
          </cell>
          <cell r="E7286">
            <v>0</v>
          </cell>
          <cell r="F7286">
            <v>0</v>
          </cell>
          <cell r="G7286">
            <v>-15696270.859999999</v>
          </cell>
          <cell r="H7286">
            <v>0</v>
          </cell>
          <cell r="I7286">
            <v>0</v>
          </cell>
          <cell r="J7286">
            <v>0</v>
          </cell>
          <cell r="K7286">
            <v>0</v>
          </cell>
          <cell r="L7286">
            <v>0</v>
          </cell>
          <cell r="M7286">
            <v>0</v>
          </cell>
          <cell r="N7286">
            <v>0</v>
          </cell>
          <cell r="O7286">
            <v>0</v>
          </cell>
          <cell r="P7286">
            <v>0</v>
          </cell>
          <cell r="Q7286">
            <v>0</v>
          </cell>
          <cell r="R7286">
            <v>0</v>
          </cell>
          <cell r="S7286">
            <v>0</v>
          </cell>
          <cell r="T7286">
            <v>-30842719.859999999</v>
          </cell>
        </row>
        <row r="7287">
          <cell r="A7287">
            <v>16240041</v>
          </cell>
          <cell r="B7287" t="str">
            <v>16240041 DIFFERNTIAL CST PAYABLE ACCOUNT- Punjab</v>
          </cell>
          <cell r="C7287">
            <v>759487</v>
          </cell>
          <cell r="D7287">
            <v>0</v>
          </cell>
          <cell r="E7287">
            <v>-52154369.579999998</v>
          </cell>
          <cell r="F7287">
            <v>0</v>
          </cell>
          <cell r="G7287">
            <v>0</v>
          </cell>
          <cell r="H7287">
            <v>0</v>
          </cell>
          <cell r="I7287">
            <v>0</v>
          </cell>
          <cell r="J7287">
            <v>0</v>
          </cell>
          <cell r="K7287">
            <v>0</v>
          </cell>
          <cell r="L7287">
            <v>0</v>
          </cell>
          <cell r="M7287">
            <v>0</v>
          </cell>
          <cell r="N7287">
            <v>0</v>
          </cell>
          <cell r="O7287">
            <v>0</v>
          </cell>
          <cell r="P7287">
            <v>0</v>
          </cell>
          <cell r="Q7287">
            <v>0</v>
          </cell>
          <cell r="R7287">
            <v>0</v>
          </cell>
          <cell r="S7287">
            <v>0</v>
          </cell>
          <cell r="T7287">
            <v>-51394882.579999998</v>
          </cell>
        </row>
        <row r="7288">
          <cell r="A7288">
            <v>16240042</v>
          </cell>
          <cell r="B7288" t="str">
            <v>16240042 DIFFERNTIAL CST PAYABLE ACCOUNT- Rajasthan</v>
          </cell>
          <cell r="C7288">
            <v>-0.36</v>
          </cell>
          <cell r="D7288">
            <v>-59236</v>
          </cell>
          <cell r="E7288">
            <v>0</v>
          </cell>
          <cell r="F7288">
            <v>0</v>
          </cell>
          <cell r="G7288">
            <v>0</v>
          </cell>
          <cell r="H7288">
            <v>0</v>
          </cell>
          <cell r="I7288">
            <v>0</v>
          </cell>
          <cell r="J7288">
            <v>0</v>
          </cell>
          <cell r="K7288">
            <v>0</v>
          </cell>
          <cell r="L7288">
            <v>0</v>
          </cell>
          <cell r="M7288">
            <v>0</v>
          </cell>
          <cell r="N7288">
            <v>0</v>
          </cell>
          <cell r="O7288">
            <v>0</v>
          </cell>
          <cell r="P7288">
            <v>0</v>
          </cell>
          <cell r="Q7288">
            <v>0</v>
          </cell>
          <cell r="R7288">
            <v>0</v>
          </cell>
          <cell r="S7288">
            <v>0</v>
          </cell>
          <cell r="T7288">
            <v>-59236.36</v>
          </cell>
        </row>
        <row r="7289">
          <cell r="A7289">
            <v>16240043</v>
          </cell>
          <cell r="B7289" t="str">
            <v>16240043 DIFFERNTIAL CST PAYABLE ACCOUNT- Uttarkhand</v>
          </cell>
          <cell r="C7289">
            <v>0</v>
          </cell>
          <cell r="D7289">
            <v>0</v>
          </cell>
          <cell r="E7289">
            <v>0</v>
          </cell>
          <cell r="F7289">
            <v>0</v>
          </cell>
          <cell r="G7289">
            <v>0</v>
          </cell>
          <cell r="H7289">
            <v>0</v>
          </cell>
          <cell r="I7289">
            <v>0</v>
          </cell>
          <cell r="J7289">
            <v>0</v>
          </cell>
          <cell r="K7289">
            <v>0</v>
          </cell>
          <cell r="L7289">
            <v>0</v>
          </cell>
          <cell r="M7289">
            <v>0</v>
          </cell>
          <cell r="N7289">
            <v>0</v>
          </cell>
          <cell r="O7289">
            <v>0</v>
          </cell>
          <cell r="P7289">
            <v>0</v>
          </cell>
          <cell r="Q7289">
            <v>0</v>
          </cell>
          <cell r="R7289">
            <v>0</v>
          </cell>
          <cell r="S7289">
            <v>0</v>
          </cell>
          <cell r="T7289">
            <v>0</v>
          </cell>
        </row>
        <row r="7290">
          <cell r="A7290">
            <v>16240044</v>
          </cell>
          <cell r="B7290" t="str">
            <v>16240044 DIFFERNTIAL CST PAYABLE ACCOUNT- Tamil Nadu</v>
          </cell>
          <cell r="C7290">
            <v>0</v>
          </cell>
          <cell r="D7290">
            <v>-5542838</v>
          </cell>
          <cell r="E7290">
            <v>0</v>
          </cell>
          <cell r="F7290">
            <v>0</v>
          </cell>
          <cell r="G7290">
            <v>-3147680.99</v>
          </cell>
          <cell r="H7290">
            <v>0</v>
          </cell>
          <cell r="I7290">
            <v>0</v>
          </cell>
          <cell r="J7290">
            <v>0</v>
          </cell>
          <cell r="K7290">
            <v>0</v>
          </cell>
          <cell r="L7290">
            <v>0</v>
          </cell>
          <cell r="M7290">
            <v>0</v>
          </cell>
          <cell r="N7290">
            <v>0</v>
          </cell>
          <cell r="O7290">
            <v>0</v>
          </cell>
          <cell r="P7290">
            <v>0</v>
          </cell>
          <cell r="Q7290">
            <v>0</v>
          </cell>
          <cell r="R7290">
            <v>0</v>
          </cell>
          <cell r="S7290">
            <v>0</v>
          </cell>
          <cell r="T7290">
            <v>-8690518.9900000002</v>
          </cell>
        </row>
        <row r="7291">
          <cell r="A7291">
            <v>16240045</v>
          </cell>
          <cell r="B7291" t="str">
            <v>16240045 Cst Payable - Telangana</v>
          </cell>
          <cell r="C7291">
            <v>0</v>
          </cell>
          <cell r="D7291">
            <v>0</v>
          </cell>
          <cell r="E7291">
            <v>0</v>
          </cell>
          <cell r="F7291">
            <v>0</v>
          </cell>
          <cell r="G7291">
            <v>0</v>
          </cell>
          <cell r="H7291">
            <v>0</v>
          </cell>
          <cell r="I7291">
            <v>0</v>
          </cell>
          <cell r="J7291">
            <v>0</v>
          </cell>
          <cell r="K7291">
            <v>0</v>
          </cell>
          <cell r="L7291">
            <v>0</v>
          </cell>
          <cell r="M7291">
            <v>0</v>
          </cell>
          <cell r="N7291">
            <v>0</v>
          </cell>
          <cell r="O7291">
            <v>0</v>
          </cell>
          <cell r="P7291">
            <v>0</v>
          </cell>
          <cell r="Q7291">
            <v>0</v>
          </cell>
          <cell r="R7291">
            <v>0</v>
          </cell>
          <cell r="S7291">
            <v>0</v>
          </cell>
          <cell r="T7291">
            <v>0</v>
          </cell>
        </row>
        <row r="7292">
          <cell r="A7292">
            <v>16270001</v>
          </cell>
          <cell r="B7292" t="str">
            <v>16270001 GUJARAT ADDITIONAL TAX</v>
          </cell>
          <cell r="C7292">
            <v>0</v>
          </cell>
          <cell r="D7292">
            <v>0</v>
          </cell>
          <cell r="E7292">
            <v>0</v>
          </cell>
          <cell r="F7292">
            <v>0</v>
          </cell>
          <cell r="G7292">
            <v>0</v>
          </cell>
          <cell r="H7292">
            <v>0</v>
          </cell>
          <cell r="I7292">
            <v>0</v>
          </cell>
          <cell r="J7292">
            <v>0</v>
          </cell>
          <cell r="K7292">
            <v>0</v>
          </cell>
          <cell r="L7292">
            <v>0</v>
          </cell>
          <cell r="M7292">
            <v>0</v>
          </cell>
          <cell r="N7292">
            <v>0</v>
          </cell>
          <cell r="O7292">
            <v>0</v>
          </cell>
          <cell r="P7292">
            <v>0</v>
          </cell>
          <cell r="Q7292">
            <v>0</v>
          </cell>
          <cell r="R7292">
            <v>0</v>
          </cell>
          <cell r="S7292">
            <v>0</v>
          </cell>
          <cell r="T7292">
            <v>0</v>
          </cell>
        </row>
        <row r="7293">
          <cell r="A7293">
            <v>16270002</v>
          </cell>
          <cell r="B7293" t="str">
            <v>16270002 DEFFERED GST AUSTRALIA (Payable)</v>
          </cell>
          <cell r="C7293">
            <v>0</v>
          </cell>
          <cell r="D7293">
            <v>0</v>
          </cell>
          <cell r="E7293">
            <v>0</v>
          </cell>
          <cell r="F7293">
            <v>0</v>
          </cell>
          <cell r="G7293">
            <v>0</v>
          </cell>
          <cell r="H7293">
            <v>0</v>
          </cell>
          <cell r="I7293">
            <v>0</v>
          </cell>
          <cell r="J7293">
            <v>0</v>
          </cell>
          <cell r="K7293">
            <v>0</v>
          </cell>
          <cell r="L7293">
            <v>0</v>
          </cell>
          <cell r="M7293">
            <v>0</v>
          </cell>
          <cell r="N7293">
            <v>0</v>
          </cell>
          <cell r="O7293">
            <v>0</v>
          </cell>
          <cell r="P7293">
            <v>0</v>
          </cell>
          <cell r="Q7293">
            <v>0</v>
          </cell>
          <cell r="R7293">
            <v>0</v>
          </cell>
          <cell r="S7293">
            <v>0</v>
          </cell>
          <cell r="T7293">
            <v>0</v>
          </cell>
        </row>
        <row r="7294">
          <cell r="A7294">
            <v>16280001</v>
          </cell>
          <cell r="B7294" t="str">
            <v>16280001 Works Contract Tax Payable</v>
          </cell>
          <cell r="C7294">
            <v>40.64</v>
          </cell>
          <cell r="D7294">
            <v>-224032.49</v>
          </cell>
          <cell r="E7294">
            <v>0</v>
          </cell>
          <cell r="F7294">
            <v>971.95</v>
          </cell>
          <cell r="G7294">
            <v>-4286830.75</v>
          </cell>
          <cell r="H7294">
            <v>0</v>
          </cell>
          <cell r="I7294">
            <v>0</v>
          </cell>
          <cell r="J7294">
            <v>0</v>
          </cell>
          <cell r="K7294">
            <v>0</v>
          </cell>
          <cell r="L7294">
            <v>0</v>
          </cell>
          <cell r="M7294">
            <v>0</v>
          </cell>
          <cell r="N7294">
            <v>0</v>
          </cell>
          <cell r="O7294">
            <v>0</v>
          </cell>
          <cell r="P7294">
            <v>0</v>
          </cell>
          <cell r="Q7294">
            <v>0</v>
          </cell>
          <cell r="R7294">
            <v>0</v>
          </cell>
          <cell r="S7294">
            <v>0</v>
          </cell>
          <cell r="T7294">
            <v>-4509850.6500000004</v>
          </cell>
        </row>
        <row r="7295">
          <cell r="A7295">
            <v>16280007</v>
          </cell>
          <cell r="B7295" t="str">
            <v>16280007 Works Contract Tax Payable - Bihar</v>
          </cell>
          <cell r="C7295">
            <v>0</v>
          </cell>
          <cell r="D7295">
            <v>0</v>
          </cell>
          <cell r="E7295">
            <v>0</v>
          </cell>
          <cell r="F7295">
            <v>0</v>
          </cell>
          <cell r="G7295">
            <v>32816.36</v>
          </cell>
          <cell r="H7295">
            <v>0</v>
          </cell>
          <cell r="I7295">
            <v>0</v>
          </cell>
          <cell r="J7295">
            <v>0</v>
          </cell>
          <cell r="K7295">
            <v>0</v>
          </cell>
          <cell r="L7295">
            <v>0</v>
          </cell>
          <cell r="M7295">
            <v>0</v>
          </cell>
          <cell r="N7295">
            <v>0</v>
          </cell>
          <cell r="O7295">
            <v>0</v>
          </cell>
          <cell r="P7295">
            <v>0</v>
          </cell>
          <cell r="Q7295">
            <v>0</v>
          </cell>
          <cell r="R7295">
            <v>0</v>
          </cell>
          <cell r="S7295">
            <v>0</v>
          </cell>
          <cell r="T7295">
            <v>32816.36</v>
          </cell>
        </row>
        <row r="7296">
          <cell r="A7296">
            <v>16280008</v>
          </cell>
          <cell r="B7296" t="str">
            <v>16280008 Works Contract Tax Payable - Jharkhand</v>
          </cell>
          <cell r="C7296">
            <v>0</v>
          </cell>
          <cell r="D7296">
            <v>-0.31</v>
          </cell>
          <cell r="E7296">
            <v>0</v>
          </cell>
          <cell r="F7296">
            <v>0</v>
          </cell>
          <cell r="G7296">
            <v>0.12</v>
          </cell>
          <cell r="H7296">
            <v>0</v>
          </cell>
          <cell r="I7296">
            <v>0</v>
          </cell>
          <cell r="J7296">
            <v>0</v>
          </cell>
          <cell r="K7296">
            <v>0</v>
          </cell>
          <cell r="L7296">
            <v>0</v>
          </cell>
          <cell r="M7296">
            <v>0</v>
          </cell>
          <cell r="N7296">
            <v>0</v>
          </cell>
          <cell r="O7296">
            <v>0</v>
          </cell>
          <cell r="P7296">
            <v>0</v>
          </cell>
          <cell r="Q7296">
            <v>0</v>
          </cell>
          <cell r="R7296">
            <v>0</v>
          </cell>
          <cell r="S7296">
            <v>0</v>
          </cell>
          <cell r="T7296">
            <v>-0.19</v>
          </cell>
        </row>
        <row r="7297">
          <cell r="A7297">
            <v>16280009</v>
          </cell>
          <cell r="B7297" t="str">
            <v>16280009 Works Contract Tax Payable - MP</v>
          </cell>
          <cell r="C7297">
            <v>0</v>
          </cell>
          <cell r="D7297">
            <v>0</v>
          </cell>
          <cell r="E7297">
            <v>0</v>
          </cell>
          <cell r="F7297">
            <v>0</v>
          </cell>
          <cell r="G7297">
            <v>0</v>
          </cell>
          <cell r="H7297">
            <v>0</v>
          </cell>
          <cell r="I7297">
            <v>0</v>
          </cell>
          <cell r="J7297">
            <v>0</v>
          </cell>
          <cell r="K7297">
            <v>0</v>
          </cell>
          <cell r="L7297">
            <v>0</v>
          </cell>
          <cell r="M7297">
            <v>0</v>
          </cell>
          <cell r="N7297">
            <v>0</v>
          </cell>
          <cell r="O7297">
            <v>0</v>
          </cell>
          <cell r="P7297">
            <v>0</v>
          </cell>
          <cell r="Q7297">
            <v>0</v>
          </cell>
          <cell r="R7297">
            <v>0</v>
          </cell>
          <cell r="S7297">
            <v>0</v>
          </cell>
          <cell r="T7297">
            <v>0</v>
          </cell>
        </row>
        <row r="7298">
          <cell r="A7298">
            <v>16280010</v>
          </cell>
          <cell r="B7298" t="str">
            <v>16280010 Works Contract Tax Payable - UP</v>
          </cell>
          <cell r="C7298">
            <v>0</v>
          </cell>
          <cell r="D7298">
            <v>0</v>
          </cell>
          <cell r="E7298">
            <v>0</v>
          </cell>
          <cell r="F7298">
            <v>0</v>
          </cell>
          <cell r="G7298">
            <v>967075.36</v>
          </cell>
          <cell r="H7298">
            <v>0</v>
          </cell>
          <cell r="I7298">
            <v>0</v>
          </cell>
          <cell r="J7298">
            <v>0</v>
          </cell>
          <cell r="K7298">
            <v>0</v>
          </cell>
          <cell r="L7298">
            <v>0</v>
          </cell>
          <cell r="M7298">
            <v>0</v>
          </cell>
          <cell r="N7298">
            <v>0</v>
          </cell>
          <cell r="O7298">
            <v>0</v>
          </cell>
          <cell r="P7298">
            <v>0</v>
          </cell>
          <cell r="Q7298">
            <v>0</v>
          </cell>
          <cell r="R7298">
            <v>0</v>
          </cell>
          <cell r="S7298">
            <v>0</v>
          </cell>
          <cell r="T7298">
            <v>967075.36</v>
          </cell>
        </row>
        <row r="7299">
          <cell r="A7299">
            <v>16300006</v>
          </cell>
          <cell r="B7299" t="str">
            <v>16300006 G S T Australia (On Sales)</v>
          </cell>
          <cell r="C7299">
            <v>0</v>
          </cell>
          <cell r="D7299">
            <v>0</v>
          </cell>
          <cell r="E7299">
            <v>0</v>
          </cell>
          <cell r="F7299">
            <v>0</v>
          </cell>
          <cell r="G7299">
            <v>0</v>
          </cell>
          <cell r="H7299">
            <v>0</v>
          </cell>
          <cell r="I7299">
            <v>0</v>
          </cell>
          <cell r="J7299">
            <v>0</v>
          </cell>
          <cell r="K7299">
            <v>0</v>
          </cell>
          <cell r="L7299">
            <v>0</v>
          </cell>
          <cell r="M7299">
            <v>0</v>
          </cell>
          <cell r="N7299">
            <v>0</v>
          </cell>
          <cell r="O7299">
            <v>0</v>
          </cell>
          <cell r="P7299">
            <v>0</v>
          </cell>
          <cell r="Q7299">
            <v>0</v>
          </cell>
          <cell r="R7299">
            <v>0</v>
          </cell>
          <cell r="S7299">
            <v>0</v>
          </cell>
          <cell r="T7299">
            <v>0</v>
          </cell>
        </row>
        <row r="7300">
          <cell r="A7300">
            <v>16860005</v>
          </cell>
          <cell r="B7300" t="str">
            <v>16860005 Sales tax payable recovered fr Customer</v>
          </cell>
          <cell r="C7300">
            <v>-80471804.340000004</v>
          </cell>
          <cell r="D7300">
            <v>-46936995.719999999</v>
          </cell>
          <cell r="E7300">
            <v>-180840.22</v>
          </cell>
          <cell r="F7300">
            <v>0</v>
          </cell>
          <cell r="G7300">
            <v>11716879.300000001</v>
          </cell>
          <cell r="H7300">
            <v>0</v>
          </cell>
          <cell r="I7300">
            <v>0</v>
          </cell>
          <cell r="J7300">
            <v>0</v>
          </cell>
          <cell r="K7300">
            <v>0</v>
          </cell>
          <cell r="L7300">
            <v>9075</v>
          </cell>
          <cell r="M7300">
            <v>0</v>
          </cell>
          <cell r="N7300">
            <v>0</v>
          </cell>
          <cell r="O7300">
            <v>0</v>
          </cell>
          <cell r="P7300">
            <v>0</v>
          </cell>
          <cell r="Q7300">
            <v>0</v>
          </cell>
          <cell r="R7300">
            <v>0</v>
          </cell>
          <cell r="S7300">
            <v>0</v>
          </cell>
          <cell r="T7300">
            <v>-115863685.98</v>
          </cell>
        </row>
        <row r="7301">
          <cell r="A7301">
            <v>277</v>
          </cell>
          <cell r="B7301" t="str">
            <v>Payment towards Wealth tax...................</v>
          </cell>
          <cell r="C7301">
            <v>0</v>
          </cell>
          <cell r="D7301">
            <v>0</v>
          </cell>
          <cell r="E7301">
            <v>0</v>
          </cell>
          <cell r="F7301">
            <v>0</v>
          </cell>
          <cell r="G7301">
            <v>0</v>
          </cell>
          <cell r="H7301">
            <v>0</v>
          </cell>
          <cell r="I7301">
            <v>0</v>
          </cell>
          <cell r="J7301">
            <v>0</v>
          </cell>
          <cell r="K7301">
            <v>0</v>
          </cell>
          <cell r="L7301">
            <v>0</v>
          </cell>
          <cell r="M7301">
            <v>0</v>
          </cell>
          <cell r="N7301">
            <v>0</v>
          </cell>
          <cell r="O7301">
            <v>0</v>
          </cell>
          <cell r="P7301">
            <v>0</v>
          </cell>
          <cell r="Q7301">
            <v>0</v>
          </cell>
          <cell r="R7301">
            <v>0</v>
          </cell>
          <cell r="S7301">
            <v>0</v>
          </cell>
          <cell r="T7301">
            <v>0</v>
          </cell>
        </row>
        <row r="7302">
          <cell r="A7302">
            <v>17540003</v>
          </cell>
          <cell r="B7302" t="str">
            <v>17540003 PROVISION FOR WEALTH TAX</v>
          </cell>
          <cell r="C7302">
            <v>0</v>
          </cell>
          <cell r="D7302">
            <v>0</v>
          </cell>
          <cell r="E7302">
            <v>0</v>
          </cell>
          <cell r="F7302">
            <v>0</v>
          </cell>
          <cell r="G7302">
            <v>0</v>
          </cell>
          <cell r="H7302">
            <v>0</v>
          </cell>
          <cell r="I7302">
            <v>0</v>
          </cell>
          <cell r="J7302">
            <v>0</v>
          </cell>
          <cell r="K7302">
            <v>0</v>
          </cell>
          <cell r="L7302">
            <v>0</v>
          </cell>
          <cell r="M7302">
            <v>0</v>
          </cell>
          <cell r="N7302">
            <v>0</v>
          </cell>
          <cell r="O7302">
            <v>0</v>
          </cell>
          <cell r="P7302">
            <v>0</v>
          </cell>
          <cell r="Q7302">
            <v>0</v>
          </cell>
          <cell r="R7302">
            <v>0</v>
          </cell>
          <cell r="S7302">
            <v>0</v>
          </cell>
          <cell r="T7302">
            <v>0</v>
          </cell>
        </row>
        <row r="7303">
          <cell r="A7303">
            <v>27020003</v>
          </cell>
          <cell r="B7303" t="str">
            <v>27020003 ADVANCE PAYMENT OF WEALTH TAX</v>
          </cell>
          <cell r="C7303">
            <v>0</v>
          </cell>
          <cell r="D7303">
            <v>0</v>
          </cell>
          <cell r="E7303">
            <v>0</v>
          </cell>
          <cell r="F7303">
            <v>0</v>
          </cell>
          <cell r="G7303">
            <v>0</v>
          </cell>
          <cell r="H7303">
            <v>0</v>
          </cell>
          <cell r="I7303">
            <v>0</v>
          </cell>
          <cell r="J7303">
            <v>0</v>
          </cell>
          <cell r="K7303">
            <v>0</v>
          </cell>
          <cell r="L7303">
            <v>0</v>
          </cell>
          <cell r="M7303">
            <v>0</v>
          </cell>
          <cell r="N7303">
            <v>0</v>
          </cell>
          <cell r="O7303">
            <v>0</v>
          </cell>
          <cell r="P7303">
            <v>0</v>
          </cell>
          <cell r="Q7303">
            <v>0</v>
          </cell>
          <cell r="R7303">
            <v>0</v>
          </cell>
          <cell r="S7303">
            <v>0</v>
          </cell>
          <cell r="T7303">
            <v>0</v>
          </cell>
        </row>
        <row r="7304">
          <cell r="A7304">
            <v>628</v>
          </cell>
          <cell r="B7304" t="str">
            <v>Current Contract Liabilities</v>
          </cell>
          <cell r="C7304">
            <v>-6332225061.1899996</v>
          </cell>
          <cell r="D7304">
            <v>-526234600</v>
          </cell>
          <cell r="E7304">
            <v>-570887038.79999995</v>
          </cell>
          <cell r="F7304">
            <v>0</v>
          </cell>
          <cell r="G7304">
            <v>-121480617</v>
          </cell>
          <cell r="H7304">
            <v>0</v>
          </cell>
          <cell r="I7304">
            <v>0</v>
          </cell>
          <cell r="J7304">
            <v>0</v>
          </cell>
          <cell r="K7304">
            <v>0</v>
          </cell>
          <cell r="L7304">
            <v>0</v>
          </cell>
          <cell r="M7304">
            <v>-9828220.9800000004</v>
          </cell>
          <cell r="N7304">
            <v>0</v>
          </cell>
          <cell r="O7304">
            <v>0</v>
          </cell>
          <cell r="P7304">
            <v>0</v>
          </cell>
          <cell r="Q7304">
            <v>0</v>
          </cell>
          <cell r="R7304">
            <v>0</v>
          </cell>
          <cell r="S7304">
            <v>0</v>
          </cell>
          <cell r="T7304">
            <v>-7560655537.9700003</v>
          </cell>
        </row>
        <row r="7305">
          <cell r="A7305">
            <v>665</v>
          </cell>
          <cell r="B7305" t="str">
            <v>6*  Contract Liabilities</v>
          </cell>
          <cell r="C7305">
            <v>-62988729</v>
          </cell>
          <cell r="D7305">
            <v>0</v>
          </cell>
          <cell r="E7305">
            <v>0</v>
          </cell>
          <cell r="F7305">
            <v>0</v>
          </cell>
          <cell r="G7305">
            <v>0</v>
          </cell>
          <cell r="H7305">
            <v>0</v>
          </cell>
          <cell r="I7305">
            <v>0</v>
          </cell>
          <cell r="J7305">
            <v>0</v>
          </cell>
          <cell r="K7305">
            <v>0</v>
          </cell>
          <cell r="L7305">
            <v>0</v>
          </cell>
          <cell r="M7305">
            <v>0</v>
          </cell>
          <cell r="N7305">
            <v>0</v>
          </cell>
          <cell r="O7305">
            <v>0</v>
          </cell>
          <cell r="P7305">
            <v>0</v>
          </cell>
          <cell r="Q7305">
            <v>0</v>
          </cell>
          <cell r="R7305">
            <v>0</v>
          </cell>
          <cell r="S7305">
            <v>0</v>
          </cell>
          <cell r="T7305">
            <v>-62988729</v>
          </cell>
        </row>
        <row r="7306">
          <cell r="A7306">
            <v>16430101</v>
          </cell>
          <cell r="B7306" t="str">
            <v>5*  Pickup PMS Curr Liab Grossing up</v>
          </cell>
          <cell r="C7306">
            <v>-62988729</v>
          </cell>
          <cell r="D7306">
            <v>0</v>
          </cell>
          <cell r="E7306">
            <v>0</v>
          </cell>
          <cell r="F7306">
            <v>0</v>
          </cell>
          <cell r="G7306">
            <v>0</v>
          </cell>
          <cell r="H7306">
            <v>0</v>
          </cell>
          <cell r="I7306">
            <v>0</v>
          </cell>
          <cell r="J7306">
            <v>0</v>
          </cell>
          <cell r="K7306">
            <v>0</v>
          </cell>
          <cell r="L7306">
            <v>0</v>
          </cell>
          <cell r="M7306">
            <v>0</v>
          </cell>
          <cell r="N7306">
            <v>0</v>
          </cell>
          <cell r="O7306">
            <v>0</v>
          </cell>
          <cell r="P7306">
            <v>0</v>
          </cell>
          <cell r="Q7306">
            <v>0</v>
          </cell>
          <cell r="R7306">
            <v>0</v>
          </cell>
          <cell r="S7306">
            <v>0</v>
          </cell>
          <cell r="T7306">
            <v>-62988729</v>
          </cell>
        </row>
        <row r="7307">
          <cell r="A7307">
            <v>278</v>
          </cell>
          <cell r="B7307" t="str">
            <v>CUSTOMER CREDIT BALANCE......................</v>
          </cell>
          <cell r="C7307">
            <v>-6269236332.1899996</v>
          </cell>
          <cell r="D7307">
            <v>-526234600</v>
          </cell>
          <cell r="E7307">
            <v>-570887038.79999995</v>
          </cell>
          <cell r="F7307">
            <v>0</v>
          </cell>
          <cell r="G7307">
            <v>-121480617</v>
          </cell>
          <cell r="H7307">
            <v>0</v>
          </cell>
          <cell r="I7307">
            <v>0</v>
          </cell>
          <cell r="J7307">
            <v>0</v>
          </cell>
          <cell r="K7307">
            <v>0</v>
          </cell>
          <cell r="L7307">
            <v>0</v>
          </cell>
          <cell r="M7307">
            <v>-9828220.9800000004</v>
          </cell>
          <cell r="N7307">
            <v>0</v>
          </cell>
          <cell r="O7307">
            <v>0</v>
          </cell>
          <cell r="P7307">
            <v>0</v>
          </cell>
          <cell r="Q7307">
            <v>0</v>
          </cell>
          <cell r="R7307">
            <v>0</v>
          </cell>
          <cell r="S7307">
            <v>0</v>
          </cell>
          <cell r="T7307">
            <v>-7497666808.9700003</v>
          </cell>
        </row>
        <row r="7308">
          <cell r="A7308">
            <v>14010001</v>
          </cell>
          <cell r="B7308" t="str">
            <v>14010001 Advance From Customers</v>
          </cell>
          <cell r="C7308">
            <v>-1248317489.77</v>
          </cell>
          <cell r="D7308">
            <v>0</v>
          </cell>
          <cell r="E7308">
            <v>0</v>
          </cell>
          <cell r="F7308">
            <v>0</v>
          </cell>
          <cell r="G7308">
            <v>0</v>
          </cell>
          <cell r="H7308">
            <v>0</v>
          </cell>
          <cell r="I7308">
            <v>0</v>
          </cell>
          <cell r="J7308">
            <v>0</v>
          </cell>
          <cell r="K7308">
            <v>0</v>
          </cell>
          <cell r="L7308">
            <v>0</v>
          </cell>
          <cell r="M7308">
            <v>0</v>
          </cell>
          <cell r="N7308">
            <v>0</v>
          </cell>
          <cell r="O7308">
            <v>0</v>
          </cell>
          <cell r="P7308">
            <v>0</v>
          </cell>
          <cell r="Q7308">
            <v>0</v>
          </cell>
          <cell r="R7308">
            <v>0</v>
          </cell>
          <cell r="S7308">
            <v>0</v>
          </cell>
          <cell r="T7308">
            <v>-1248317489.77</v>
          </cell>
        </row>
        <row r="7309">
          <cell r="A7309">
            <v>16430001</v>
          </cell>
          <cell r="B7309" t="str">
            <v>16430001 Advances Received From Customers</v>
          </cell>
          <cell r="C7309">
            <v>0</v>
          </cell>
          <cell r="D7309">
            <v>0</v>
          </cell>
          <cell r="E7309">
            <v>0</v>
          </cell>
          <cell r="F7309">
            <v>0</v>
          </cell>
          <cell r="G7309">
            <v>0</v>
          </cell>
          <cell r="H7309">
            <v>0</v>
          </cell>
          <cell r="I7309">
            <v>0</v>
          </cell>
          <cell r="J7309">
            <v>0</v>
          </cell>
          <cell r="K7309">
            <v>0</v>
          </cell>
          <cell r="L7309">
            <v>0</v>
          </cell>
          <cell r="M7309">
            <v>0</v>
          </cell>
          <cell r="N7309">
            <v>0</v>
          </cell>
          <cell r="O7309">
            <v>0</v>
          </cell>
          <cell r="P7309">
            <v>0</v>
          </cell>
          <cell r="Q7309">
            <v>0</v>
          </cell>
          <cell r="R7309">
            <v>0</v>
          </cell>
          <cell r="S7309">
            <v>0</v>
          </cell>
          <cell r="T7309">
            <v>0</v>
          </cell>
        </row>
        <row r="7310">
          <cell r="A7310">
            <v>16430099</v>
          </cell>
          <cell r="B7310" t="str">
            <v>16430099 Customer Credit Balance</v>
          </cell>
          <cell r="C7310">
            <v>-4996552868.3500004</v>
          </cell>
          <cell r="D7310">
            <v>-526234600</v>
          </cell>
          <cell r="E7310">
            <v>-570887038.79999995</v>
          </cell>
          <cell r="F7310">
            <v>0</v>
          </cell>
          <cell r="G7310">
            <v>-121480617</v>
          </cell>
          <cell r="H7310">
            <v>0</v>
          </cell>
          <cell r="I7310">
            <v>0</v>
          </cell>
          <cell r="J7310">
            <v>0</v>
          </cell>
          <cell r="K7310">
            <v>0</v>
          </cell>
          <cell r="L7310">
            <v>0</v>
          </cell>
          <cell r="M7310">
            <v>-9828220.9800000004</v>
          </cell>
          <cell r="N7310">
            <v>0</v>
          </cell>
          <cell r="O7310">
            <v>0</v>
          </cell>
          <cell r="P7310">
            <v>0</v>
          </cell>
          <cell r="Q7310">
            <v>0</v>
          </cell>
          <cell r="R7310">
            <v>0</v>
          </cell>
          <cell r="S7310">
            <v>0</v>
          </cell>
          <cell r="T7310">
            <v>-6224983345.1300001</v>
          </cell>
        </row>
        <row r="7311">
          <cell r="A7311">
            <v>16610001</v>
          </cell>
          <cell r="B7311" t="str">
            <v>16610001 Customers credit balance - Inter company</v>
          </cell>
          <cell r="C7311">
            <v>-24365974.07</v>
          </cell>
          <cell r="D7311">
            <v>0</v>
          </cell>
          <cell r="E7311">
            <v>0</v>
          </cell>
          <cell r="F7311">
            <v>0</v>
          </cell>
          <cell r="G7311">
            <v>0</v>
          </cell>
          <cell r="H7311">
            <v>0</v>
          </cell>
          <cell r="I7311">
            <v>0</v>
          </cell>
          <cell r="J7311">
            <v>0</v>
          </cell>
          <cell r="K7311">
            <v>0</v>
          </cell>
          <cell r="L7311">
            <v>0</v>
          </cell>
          <cell r="M7311">
            <v>0</v>
          </cell>
          <cell r="N7311">
            <v>0</v>
          </cell>
          <cell r="O7311">
            <v>0</v>
          </cell>
          <cell r="P7311">
            <v>0</v>
          </cell>
          <cell r="Q7311">
            <v>0</v>
          </cell>
          <cell r="R7311">
            <v>0</v>
          </cell>
          <cell r="S7311">
            <v>0</v>
          </cell>
          <cell r="T7311">
            <v>-24365974.07</v>
          </cell>
        </row>
        <row r="7312">
          <cell r="A7312">
            <v>0</v>
          </cell>
          <cell r="B7312" t="str">
            <v>Trade Payables (current non Financial)</v>
          </cell>
          <cell r="C7312">
            <v>0</v>
          </cell>
          <cell r="D7312">
            <v>0</v>
          </cell>
          <cell r="E7312">
            <v>0</v>
          </cell>
          <cell r="F7312">
            <v>0</v>
          </cell>
          <cell r="G7312">
            <v>0</v>
          </cell>
          <cell r="H7312">
            <v>0</v>
          </cell>
          <cell r="I7312">
            <v>0</v>
          </cell>
          <cell r="J7312">
            <v>0</v>
          </cell>
          <cell r="K7312">
            <v>0</v>
          </cell>
          <cell r="L7312">
            <v>0</v>
          </cell>
          <cell r="M7312">
            <v>0</v>
          </cell>
          <cell r="N7312">
            <v>0</v>
          </cell>
          <cell r="O7312">
            <v>0</v>
          </cell>
          <cell r="P7312">
            <v>0</v>
          </cell>
          <cell r="Q7312">
            <v>0</v>
          </cell>
          <cell r="R7312">
            <v>0</v>
          </cell>
          <cell r="S7312">
            <v>0</v>
          </cell>
          <cell r="T7312">
            <v>0</v>
          </cell>
        </row>
        <row r="7313">
          <cell r="A7313">
            <v>0</v>
          </cell>
          <cell r="B7313" t="str">
            <v>Creditors - Others...........................</v>
          </cell>
          <cell r="C7313">
            <v>0</v>
          </cell>
          <cell r="D7313">
            <v>0</v>
          </cell>
          <cell r="E7313">
            <v>0</v>
          </cell>
          <cell r="F7313">
            <v>0</v>
          </cell>
          <cell r="G7313">
            <v>0</v>
          </cell>
          <cell r="H7313">
            <v>0</v>
          </cell>
          <cell r="I7313">
            <v>0</v>
          </cell>
          <cell r="J7313">
            <v>0</v>
          </cell>
          <cell r="K7313">
            <v>0</v>
          </cell>
          <cell r="L7313">
            <v>0</v>
          </cell>
          <cell r="M7313">
            <v>0</v>
          </cell>
          <cell r="N7313">
            <v>0</v>
          </cell>
          <cell r="O7313">
            <v>0</v>
          </cell>
          <cell r="P7313">
            <v>0</v>
          </cell>
          <cell r="Q7313">
            <v>0</v>
          </cell>
          <cell r="R7313">
            <v>0</v>
          </cell>
          <cell r="S7313">
            <v>0</v>
          </cell>
          <cell r="T7313">
            <v>0</v>
          </cell>
        </row>
        <row r="7314">
          <cell r="A7314">
            <v>16860972</v>
          </cell>
          <cell r="B7314" t="str">
            <v>16860972 Ind AS Non-Financial Sundry Creditors - Others Bal</v>
          </cell>
          <cell r="C7314">
            <v>0</v>
          </cell>
          <cell r="D7314">
            <v>0</v>
          </cell>
          <cell r="E7314">
            <v>0</v>
          </cell>
          <cell r="F7314">
            <v>0</v>
          </cell>
          <cell r="G7314">
            <v>0</v>
          </cell>
          <cell r="H7314">
            <v>0</v>
          </cell>
          <cell r="I7314">
            <v>0</v>
          </cell>
          <cell r="J7314">
            <v>0</v>
          </cell>
          <cell r="K7314">
            <v>0</v>
          </cell>
          <cell r="L7314">
            <v>0</v>
          </cell>
          <cell r="M7314">
            <v>0</v>
          </cell>
          <cell r="N7314">
            <v>0</v>
          </cell>
          <cell r="O7314">
            <v>0</v>
          </cell>
          <cell r="P7314">
            <v>0</v>
          </cell>
          <cell r="Q7314">
            <v>0</v>
          </cell>
          <cell r="R7314">
            <v>0</v>
          </cell>
          <cell r="S7314">
            <v>0</v>
          </cell>
          <cell r="T7314">
            <v>0</v>
          </cell>
        </row>
        <row r="7315">
          <cell r="A7315">
            <v>284</v>
          </cell>
          <cell r="B7315" t="str">
            <v>TDS / TCS Payable............................</v>
          </cell>
          <cell r="C7315">
            <v>-1615351917.8499999</v>
          </cell>
          <cell r="D7315">
            <v>-436704724.95999998</v>
          </cell>
          <cell r="E7315">
            <v>-211576550.5</v>
          </cell>
          <cell r="F7315">
            <v>-211422839.63999999</v>
          </cell>
          <cell r="G7315">
            <v>-68499839.799999997</v>
          </cell>
          <cell r="H7315">
            <v>0</v>
          </cell>
          <cell r="I7315">
            <v>0</v>
          </cell>
          <cell r="J7315">
            <v>-657.03</v>
          </cell>
          <cell r="K7315">
            <v>0</v>
          </cell>
          <cell r="L7315">
            <v>-130600197.73</v>
          </cell>
          <cell r="M7315">
            <v>-9904431.6400000006</v>
          </cell>
          <cell r="N7315">
            <v>0</v>
          </cell>
          <cell r="O7315">
            <v>0</v>
          </cell>
          <cell r="P7315">
            <v>0</v>
          </cell>
          <cell r="Q7315">
            <v>0</v>
          </cell>
          <cell r="R7315">
            <v>0</v>
          </cell>
          <cell r="S7315">
            <v>0</v>
          </cell>
          <cell r="T7315">
            <v>-2684061159.1500001</v>
          </cell>
        </row>
        <row r="7316">
          <cell r="A7316">
            <v>16290001</v>
          </cell>
          <cell r="B7316" t="str">
            <v>16290001 Tds 192 Salaries</v>
          </cell>
          <cell r="C7316">
            <v>0</v>
          </cell>
          <cell r="D7316">
            <v>2412144.81</v>
          </cell>
          <cell r="E7316">
            <v>0</v>
          </cell>
          <cell r="F7316">
            <v>0</v>
          </cell>
          <cell r="G7316">
            <v>0</v>
          </cell>
          <cell r="H7316">
            <v>0</v>
          </cell>
          <cell r="I7316">
            <v>0</v>
          </cell>
          <cell r="J7316">
            <v>0</v>
          </cell>
          <cell r="K7316">
            <v>0</v>
          </cell>
          <cell r="L7316">
            <v>0</v>
          </cell>
          <cell r="M7316">
            <v>0</v>
          </cell>
          <cell r="N7316">
            <v>0</v>
          </cell>
          <cell r="O7316">
            <v>0</v>
          </cell>
          <cell r="P7316">
            <v>0</v>
          </cell>
          <cell r="Q7316">
            <v>0</v>
          </cell>
          <cell r="R7316">
            <v>0</v>
          </cell>
          <cell r="S7316">
            <v>0</v>
          </cell>
          <cell r="T7316">
            <v>2412144.81</v>
          </cell>
        </row>
        <row r="7317">
          <cell r="A7317">
            <v>16290002</v>
          </cell>
          <cell r="B7317" t="str">
            <v>16290002 Tds 193 Interest On Securities - Companies</v>
          </cell>
          <cell r="C7317">
            <v>0</v>
          </cell>
          <cell r="D7317">
            <v>0</v>
          </cell>
          <cell r="E7317">
            <v>0</v>
          </cell>
          <cell r="F7317">
            <v>0</v>
          </cell>
          <cell r="G7317">
            <v>0</v>
          </cell>
          <cell r="H7317">
            <v>0</v>
          </cell>
          <cell r="I7317">
            <v>0</v>
          </cell>
          <cell r="J7317">
            <v>0</v>
          </cell>
          <cell r="K7317">
            <v>0</v>
          </cell>
          <cell r="L7317">
            <v>0</v>
          </cell>
          <cell r="M7317">
            <v>0</v>
          </cell>
          <cell r="N7317">
            <v>0</v>
          </cell>
          <cell r="O7317">
            <v>0</v>
          </cell>
          <cell r="P7317">
            <v>0</v>
          </cell>
          <cell r="Q7317">
            <v>0</v>
          </cell>
          <cell r="R7317">
            <v>0</v>
          </cell>
          <cell r="S7317">
            <v>0</v>
          </cell>
          <cell r="T7317">
            <v>0</v>
          </cell>
        </row>
        <row r="7318">
          <cell r="A7318">
            <v>16290003</v>
          </cell>
          <cell r="B7318" t="str">
            <v>16290003 TDS 193 Interest on Securities - Non-Companies</v>
          </cell>
          <cell r="C7318">
            <v>0</v>
          </cell>
          <cell r="D7318">
            <v>0</v>
          </cell>
          <cell r="E7318">
            <v>0</v>
          </cell>
          <cell r="F7318">
            <v>0</v>
          </cell>
          <cell r="G7318">
            <v>0</v>
          </cell>
          <cell r="H7318">
            <v>0</v>
          </cell>
          <cell r="I7318">
            <v>0</v>
          </cell>
          <cell r="J7318">
            <v>0</v>
          </cell>
          <cell r="K7318">
            <v>0</v>
          </cell>
          <cell r="L7318">
            <v>0</v>
          </cell>
          <cell r="M7318">
            <v>0</v>
          </cell>
          <cell r="N7318">
            <v>0</v>
          </cell>
          <cell r="O7318">
            <v>0</v>
          </cell>
          <cell r="P7318">
            <v>0</v>
          </cell>
          <cell r="Q7318">
            <v>0</v>
          </cell>
          <cell r="R7318">
            <v>0</v>
          </cell>
          <cell r="S7318">
            <v>0</v>
          </cell>
          <cell r="T7318">
            <v>0</v>
          </cell>
        </row>
        <row r="7319">
          <cell r="A7319">
            <v>16290004</v>
          </cell>
          <cell r="B7319" t="str">
            <v>16290004 TDS 194 A Int others than securities - Companies</v>
          </cell>
          <cell r="C7319">
            <v>-1607520</v>
          </cell>
          <cell r="D7319">
            <v>0</v>
          </cell>
          <cell r="E7319">
            <v>0</v>
          </cell>
          <cell r="F7319">
            <v>0</v>
          </cell>
          <cell r="G7319">
            <v>0</v>
          </cell>
          <cell r="H7319">
            <v>0</v>
          </cell>
          <cell r="I7319">
            <v>0</v>
          </cell>
          <cell r="J7319">
            <v>0</v>
          </cell>
          <cell r="K7319">
            <v>0</v>
          </cell>
          <cell r="L7319">
            <v>0</v>
          </cell>
          <cell r="M7319">
            <v>0</v>
          </cell>
          <cell r="N7319">
            <v>0</v>
          </cell>
          <cell r="O7319">
            <v>0</v>
          </cell>
          <cell r="P7319">
            <v>0</v>
          </cell>
          <cell r="Q7319">
            <v>0</v>
          </cell>
          <cell r="R7319">
            <v>0</v>
          </cell>
          <cell r="S7319">
            <v>0</v>
          </cell>
          <cell r="T7319">
            <v>-1607520</v>
          </cell>
        </row>
        <row r="7320">
          <cell r="A7320">
            <v>16290005</v>
          </cell>
          <cell r="B7320" t="str">
            <v>16290005 TDS 194 A Int others than securities - Non-Compani</v>
          </cell>
          <cell r="C7320">
            <v>-976304</v>
          </cell>
          <cell r="D7320">
            <v>0</v>
          </cell>
          <cell r="E7320">
            <v>-5254</v>
          </cell>
          <cell r="F7320">
            <v>0</v>
          </cell>
          <cell r="G7320">
            <v>0</v>
          </cell>
          <cell r="H7320">
            <v>0</v>
          </cell>
          <cell r="I7320">
            <v>0</v>
          </cell>
          <cell r="J7320">
            <v>0</v>
          </cell>
          <cell r="K7320">
            <v>0</v>
          </cell>
          <cell r="L7320">
            <v>0</v>
          </cell>
          <cell r="M7320">
            <v>0</v>
          </cell>
          <cell r="N7320">
            <v>0</v>
          </cell>
          <cell r="O7320">
            <v>0</v>
          </cell>
          <cell r="P7320">
            <v>0</v>
          </cell>
          <cell r="Q7320">
            <v>0</v>
          </cell>
          <cell r="R7320">
            <v>0</v>
          </cell>
          <cell r="S7320">
            <v>0</v>
          </cell>
          <cell r="T7320">
            <v>-981558</v>
          </cell>
        </row>
        <row r="7321">
          <cell r="A7321">
            <v>16290006</v>
          </cell>
          <cell r="B7321" t="str">
            <v>16290006 TDS 194 B Winning from Lottery - Companies</v>
          </cell>
          <cell r="C7321">
            <v>0</v>
          </cell>
          <cell r="D7321">
            <v>0</v>
          </cell>
          <cell r="E7321">
            <v>0</v>
          </cell>
          <cell r="F7321">
            <v>0</v>
          </cell>
          <cell r="G7321">
            <v>0</v>
          </cell>
          <cell r="H7321">
            <v>0</v>
          </cell>
          <cell r="I7321">
            <v>0</v>
          </cell>
          <cell r="J7321">
            <v>0</v>
          </cell>
          <cell r="K7321">
            <v>0</v>
          </cell>
          <cell r="L7321">
            <v>0</v>
          </cell>
          <cell r="M7321">
            <v>0</v>
          </cell>
          <cell r="N7321">
            <v>0</v>
          </cell>
          <cell r="O7321">
            <v>0</v>
          </cell>
          <cell r="P7321">
            <v>0</v>
          </cell>
          <cell r="Q7321">
            <v>0</v>
          </cell>
          <cell r="R7321">
            <v>0</v>
          </cell>
          <cell r="S7321">
            <v>0</v>
          </cell>
          <cell r="T7321">
            <v>0</v>
          </cell>
        </row>
        <row r="7322">
          <cell r="A7322">
            <v>16290007</v>
          </cell>
          <cell r="B7322" t="str">
            <v>16290007 TDS 194 B Winning from Lottery - Non-Companies</v>
          </cell>
          <cell r="C7322">
            <v>0</v>
          </cell>
          <cell r="D7322">
            <v>0</v>
          </cell>
          <cell r="E7322">
            <v>0</v>
          </cell>
          <cell r="F7322">
            <v>0</v>
          </cell>
          <cell r="G7322">
            <v>0</v>
          </cell>
          <cell r="H7322">
            <v>0</v>
          </cell>
          <cell r="I7322">
            <v>0</v>
          </cell>
          <cell r="J7322">
            <v>0</v>
          </cell>
          <cell r="K7322">
            <v>0</v>
          </cell>
          <cell r="L7322">
            <v>0</v>
          </cell>
          <cell r="M7322">
            <v>0</v>
          </cell>
          <cell r="N7322">
            <v>0</v>
          </cell>
          <cell r="O7322">
            <v>0</v>
          </cell>
          <cell r="P7322">
            <v>0</v>
          </cell>
          <cell r="Q7322">
            <v>0</v>
          </cell>
          <cell r="R7322">
            <v>0</v>
          </cell>
          <cell r="S7322">
            <v>0</v>
          </cell>
          <cell r="T7322">
            <v>0</v>
          </cell>
        </row>
        <row r="7323">
          <cell r="A7323">
            <v>16290008</v>
          </cell>
          <cell r="B7323" t="str">
            <v>16290008 TDS 194 C Contractors -  Companies</v>
          </cell>
          <cell r="C7323">
            <v>-143418646.75</v>
          </cell>
          <cell r="D7323">
            <v>-15187545.960000001</v>
          </cell>
          <cell r="E7323">
            <v>-6150045.9000000004</v>
          </cell>
          <cell r="F7323">
            <v>-1739289.77</v>
          </cell>
          <cell r="G7323">
            <v>-4328328.2699999996</v>
          </cell>
          <cell r="H7323">
            <v>0</v>
          </cell>
          <cell r="I7323">
            <v>0</v>
          </cell>
          <cell r="J7323">
            <v>140.22999999999999</v>
          </cell>
          <cell r="K7323">
            <v>0</v>
          </cell>
          <cell r="L7323">
            <v>-4285409.4400000004</v>
          </cell>
          <cell r="M7323">
            <v>-1465706</v>
          </cell>
          <cell r="N7323">
            <v>337</v>
          </cell>
          <cell r="O7323">
            <v>0</v>
          </cell>
          <cell r="P7323">
            <v>0</v>
          </cell>
          <cell r="Q7323">
            <v>0</v>
          </cell>
          <cell r="R7323">
            <v>0</v>
          </cell>
          <cell r="S7323">
            <v>0</v>
          </cell>
          <cell r="T7323">
            <v>-176574494.86000001</v>
          </cell>
        </row>
        <row r="7324">
          <cell r="A7324">
            <v>16290009</v>
          </cell>
          <cell r="B7324" t="str">
            <v>16290009 TDS 194 C Contractors -  Non-Companies</v>
          </cell>
          <cell r="C7324">
            <v>-11211843.810000001</v>
          </cell>
          <cell r="D7324">
            <v>-3549308.75</v>
          </cell>
          <cell r="E7324">
            <v>-1581387</v>
          </cell>
          <cell r="F7324">
            <v>-218650.95</v>
          </cell>
          <cell r="G7324">
            <v>-2128259.52</v>
          </cell>
          <cell r="H7324">
            <v>0</v>
          </cell>
          <cell r="I7324">
            <v>0</v>
          </cell>
          <cell r="J7324">
            <v>183.7</v>
          </cell>
          <cell r="K7324">
            <v>0</v>
          </cell>
          <cell r="L7324">
            <v>-613375.38</v>
          </cell>
          <cell r="M7324">
            <v>-404957</v>
          </cell>
          <cell r="N7324">
            <v>-1977.15</v>
          </cell>
          <cell r="O7324">
            <v>0</v>
          </cell>
          <cell r="P7324">
            <v>0</v>
          </cell>
          <cell r="Q7324">
            <v>0</v>
          </cell>
          <cell r="R7324">
            <v>0</v>
          </cell>
          <cell r="S7324">
            <v>0</v>
          </cell>
          <cell r="T7324">
            <v>-19709575.859999999</v>
          </cell>
        </row>
        <row r="7325">
          <cell r="A7325">
            <v>16290010</v>
          </cell>
          <cell r="B7325" t="str">
            <v>16290010 TDS 194 D Insurance comission - Companies</v>
          </cell>
          <cell r="C7325">
            <v>0</v>
          </cell>
          <cell r="D7325">
            <v>0</v>
          </cell>
          <cell r="E7325">
            <v>0</v>
          </cell>
          <cell r="F7325">
            <v>0</v>
          </cell>
          <cell r="G7325">
            <v>0</v>
          </cell>
          <cell r="H7325">
            <v>0</v>
          </cell>
          <cell r="I7325">
            <v>0</v>
          </cell>
          <cell r="J7325">
            <v>0</v>
          </cell>
          <cell r="K7325">
            <v>0</v>
          </cell>
          <cell r="L7325">
            <v>0</v>
          </cell>
          <cell r="M7325">
            <v>0</v>
          </cell>
          <cell r="N7325">
            <v>0</v>
          </cell>
          <cell r="O7325">
            <v>0</v>
          </cell>
          <cell r="P7325">
            <v>0</v>
          </cell>
          <cell r="Q7325">
            <v>0</v>
          </cell>
          <cell r="R7325">
            <v>0</v>
          </cell>
          <cell r="S7325">
            <v>0</v>
          </cell>
          <cell r="T7325">
            <v>0</v>
          </cell>
        </row>
        <row r="7326">
          <cell r="A7326">
            <v>16290011</v>
          </cell>
          <cell r="B7326" t="str">
            <v>16290011 TDS 194 D Insurance comission - Non-Companies</v>
          </cell>
          <cell r="C7326">
            <v>0</v>
          </cell>
          <cell r="D7326">
            <v>0</v>
          </cell>
          <cell r="E7326">
            <v>0</v>
          </cell>
          <cell r="F7326">
            <v>0</v>
          </cell>
          <cell r="G7326">
            <v>0</v>
          </cell>
          <cell r="H7326">
            <v>0</v>
          </cell>
          <cell r="I7326">
            <v>0</v>
          </cell>
          <cell r="J7326">
            <v>0</v>
          </cell>
          <cell r="K7326">
            <v>0</v>
          </cell>
          <cell r="L7326">
            <v>0</v>
          </cell>
          <cell r="M7326">
            <v>0</v>
          </cell>
          <cell r="N7326">
            <v>0</v>
          </cell>
          <cell r="O7326">
            <v>0</v>
          </cell>
          <cell r="P7326">
            <v>0</v>
          </cell>
          <cell r="Q7326">
            <v>0</v>
          </cell>
          <cell r="R7326">
            <v>0</v>
          </cell>
          <cell r="S7326">
            <v>0</v>
          </cell>
          <cell r="T7326">
            <v>0</v>
          </cell>
        </row>
        <row r="7327">
          <cell r="A7327">
            <v>16290012</v>
          </cell>
          <cell r="B7327" t="str">
            <v>16290012 TDS 194 G Comission -  Companies</v>
          </cell>
          <cell r="C7327">
            <v>0</v>
          </cell>
          <cell r="D7327">
            <v>0</v>
          </cell>
          <cell r="E7327">
            <v>0</v>
          </cell>
          <cell r="F7327">
            <v>0</v>
          </cell>
          <cell r="G7327">
            <v>0</v>
          </cell>
          <cell r="H7327">
            <v>0</v>
          </cell>
          <cell r="I7327">
            <v>0</v>
          </cell>
          <cell r="J7327">
            <v>0</v>
          </cell>
          <cell r="K7327">
            <v>0</v>
          </cell>
          <cell r="L7327">
            <v>0</v>
          </cell>
          <cell r="M7327">
            <v>0</v>
          </cell>
          <cell r="N7327">
            <v>0</v>
          </cell>
          <cell r="O7327">
            <v>0</v>
          </cell>
          <cell r="P7327">
            <v>0</v>
          </cell>
          <cell r="Q7327">
            <v>0</v>
          </cell>
          <cell r="R7327">
            <v>0</v>
          </cell>
          <cell r="S7327">
            <v>0</v>
          </cell>
          <cell r="T7327">
            <v>0</v>
          </cell>
        </row>
        <row r="7328">
          <cell r="A7328">
            <v>16290013</v>
          </cell>
          <cell r="B7328" t="str">
            <v>16290013 TDS 194 G Comission -  Non-Companies</v>
          </cell>
          <cell r="C7328">
            <v>0</v>
          </cell>
          <cell r="D7328">
            <v>0</v>
          </cell>
          <cell r="E7328">
            <v>0</v>
          </cell>
          <cell r="F7328">
            <v>0</v>
          </cell>
          <cell r="G7328">
            <v>0</v>
          </cell>
          <cell r="H7328">
            <v>0</v>
          </cell>
          <cell r="I7328">
            <v>0</v>
          </cell>
          <cell r="J7328">
            <v>0</v>
          </cell>
          <cell r="K7328">
            <v>0</v>
          </cell>
          <cell r="L7328">
            <v>0</v>
          </cell>
          <cell r="M7328">
            <v>0</v>
          </cell>
          <cell r="N7328">
            <v>0</v>
          </cell>
          <cell r="O7328">
            <v>0</v>
          </cell>
          <cell r="P7328">
            <v>0</v>
          </cell>
          <cell r="Q7328">
            <v>0</v>
          </cell>
          <cell r="R7328">
            <v>0</v>
          </cell>
          <cell r="S7328">
            <v>0</v>
          </cell>
          <cell r="T7328">
            <v>0</v>
          </cell>
        </row>
        <row r="7329">
          <cell r="A7329">
            <v>16290014</v>
          </cell>
          <cell r="B7329" t="str">
            <v>16290014 TDS 194 H Commission or Brokerage - Companies</v>
          </cell>
          <cell r="C7329">
            <v>-8184692</v>
          </cell>
          <cell r="D7329">
            <v>-225359</v>
          </cell>
          <cell r="E7329">
            <v>-22584</v>
          </cell>
          <cell r="F7329">
            <v>-1484</v>
          </cell>
          <cell r="G7329">
            <v>0</v>
          </cell>
          <cell r="H7329">
            <v>0</v>
          </cell>
          <cell r="I7329">
            <v>0</v>
          </cell>
          <cell r="J7329">
            <v>0</v>
          </cell>
          <cell r="K7329">
            <v>0</v>
          </cell>
          <cell r="L7329">
            <v>-367099</v>
          </cell>
          <cell r="M7329">
            <v>0</v>
          </cell>
          <cell r="N7329">
            <v>0</v>
          </cell>
          <cell r="O7329">
            <v>0</v>
          </cell>
          <cell r="P7329">
            <v>0</v>
          </cell>
          <cell r="Q7329">
            <v>0</v>
          </cell>
          <cell r="R7329">
            <v>0</v>
          </cell>
          <cell r="S7329">
            <v>0</v>
          </cell>
          <cell r="T7329">
            <v>-8801218</v>
          </cell>
        </row>
        <row r="7330">
          <cell r="A7330">
            <v>16290015</v>
          </cell>
          <cell r="B7330" t="str">
            <v>16290015 TDS 194 H Commission or Brokerage - Non-Companies</v>
          </cell>
          <cell r="C7330">
            <v>-978444</v>
          </cell>
          <cell r="D7330">
            <v>-149727</v>
          </cell>
          <cell r="E7330">
            <v>-114725</v>
          </cell>
          <cell r="F7330">
            <v>-104926</v>
          </cell>
          <cell r="G7330">
            <v>0</v>
          </cell>
          <cell r="H7330">
            <v>0</v>
          </cell>
          <cell r="I7330">
            <v>0</v>
          </cell>
          <cell r="J7330">
            <v>0</v>
          </cell>
          <cell r="K7330">
            <v>0</v>
          </cell>
          <cell r="L7330">
            <v>0</v>
          </cell>
          <cell r="M7330">
            <v>0</v>
          </cell>
          <cell r="N7330">
            <v>0</v>
          </cell>
          <cell r="O7330">
            <v>0</v>
          </cell>
          <cell r="P7330">
            <v>0</v>
          </cell>
          <cell r="Q7330">
            <v>0</v>
          </cell>
          <cell r="R7330">
            <v>0</v>
          </cell>
          <cell r="S7330">
            <v>0</v>
          </cell>
          <cell r="T7330">
            <v>-1347822</v>
          </cell>
        </row>
        <row r="7331">
          <cell r="A7331">
            <v>16290016</v>
          </cell>
          <cell r="B7331" t="str">
            <v>16290016 TDS 194 I Rent - Companies</v>
          </cell>
          <cell r="C7331">
            <v>-6989789.0099999998</v>
          </cell>
          <cell r="D7331">
            <v>-2659183</v>
          </cell>
          <cell r="E7331">
            <v>-221952</v>
          </cell>
          <cell r="F7331">
            <v>-186331</v>
          </cell>
          <cell r="G7331">
            <v>-259911.51</v>
          </cell>
          <cell r="H7331">
            <v>0</v>
          </cell>
          <cell r="I7331">
            <v>0</v>
          </cell>
          <cell r="J7331">
            <v>0</v>
          </cell>
          <cell r="K7331">
            <v>0</v>
          </cell>
          <cell r="L7331">
            <v>-1486373.34</v>
          </cell>
          <cell r="M7331">
            <v>-199675</v>
          </cell>
          <cell r="N7331">
            <v>0</v>
          </cell>
          <cell r="O7331">
            <v>0</v>
          </cell>
          <cell r="P7331">
            <v>0</v>
          </cell>
          <cell r="Q7331">
            <v>0</v>
          </cell>
          <cell r="R7331">
            <v>0</v>
          </cell>
          <cell r="S7331">
            <v>0</v>
          </cell>
          <cell r="T7331">
            <v>-12003214.859999999</v>
          </cell>
        </row>
        <row r="7332">
          <cell r="A7332">
            <v>16290017</v>
          </cell>
          <cell r="B7332" t="str">
            <v>16290017 TDS 194 I Rent - Non-Companies</v>
          </cell>
          <cell r="C7332">
            <v>-1301692.47</v>
          </cell>
          <cell r="D7332">
            <v>-464813.48</v>
          </cell>
          <cell r="E7332">
            <v>-238966</v>
          </cell>
          <cell r="F7332">
            <v>-470191</v>
          </cell>
          <cell r="G7332">
            <v>-8183.44</v>
          </cell>
          <cell r="H7332">
            <v>0</v>
          </cell>
          <cell r="I7332">
            <v>0</v>
          </cell>
          <cell r="J7332">
            <v>0</v>
          </cell>
          <cell r="K7332">
            <v>0</v>
          </cell>
          <cell r="L7332">
            <v>-527555.66</v>
          </cell>
          <cell r="M7332">
            <v>-8305</v>
          </cell>
          <cell r="N7332">
            <v>0</v>
          </cell>
          <cell r="O7332">
            <v>0</v>
          </cell>
          <cell r="P7332">
            <v>0</v>
          </cell>
          <cell r="Q7332">
            <v>0</v>
          </cell>
          <cell r="R7332">
            <v>0</v>
          </cell>
          <cell r="S7332">
            <v>0</v>
          </cell>
          <cell r="T7332">
            <v>-3019707.05</v>
          </cell>
        </row>
        <row r="7333">
          <cell r="A7333">
            <v>16290018</v>
          </cell>
          <cell r="B7333" t="str">
            <v>16290018 TDS 194 J Professional Fees - Companies</v>
          </cell>
          <cell r="C7333">
            <v>-112306640</v>
          </cell>
          <cell r="D7333">
            <v>-18300260</v>
          </cell>
          <cell r="E7333">
            <v>-6103940</v>
          </cell>
          <cell r="F7333">
            <v>-37259306</v>
          </cell>
          <cell r="G7333">
            <v>-293964</v>
          </cell>
          <cell r="H7333">
            <v>0</v>
          </cell>
          <cell r="I7333">
            <v>0</v>
          </cell>
          <cell r="J7333">
            <v>0</v>
          </cell>
          <cell r="K7333">
            <v>0</v>
          </cell>
          <cell r="L7333">
            <v>-461695</v>
          </cell>
          <cell r="M7333">
            <v>-36535</v>
          </cell>
          <cell r="N7333">
            <v>0</v>
          </cell>
          <cell r="O7333">
            <v>0</v>
          </cell>
          <cell r="P7333">
            <v>0</v>
          </cell>
          <cell r="Q7333">
            <v>0</v>
          </cell>
          <cell r="R7333">
            <v>0</v>
          </cell>
          <cell r="S7333">
            <v>0</v>
          </cell>
          <cell r="T7333">
            <v>-174762340</v>
          </cell>
        </row>
        <row r="7334">
          <cell r="A7334">
            <v>16290019</v>
          </cell>
          <cell r="B7334" t="str">
            <v>16290019 TDS 194 J Professional Fees - Non-Companies</v>
          </cell>
          <cell r="C7334">
            <v>-14347482.039999999</v>
          </cell>
          <cell r="D7334">
            <v>-3297271.36</v>
          </cell>
          <cell r="E7334">
            <v>-804485</v>
          </cell>
          <cell r="F7334">
            <v>-3899426</v>
          </cell>
          <cell r="G7334">
            <v>-12483.3</v>
          </cell>
          <cell r="H7334">
            <v>0</v>
          </cell>
          <cell r="I7334">
            <v>0</v>
          </cell>
          <cell r="J7334">
            <v>0</v>
          </cell>
          <cell r="K7334">
            <v>0</v>
          </cell>
          <cell r="L7334">
            <v>-99760.3</v>
          </cell>
          <cell r="M7334">
            <v>-201941</v>
          </cell>
          <cell r="N7334">
            <v>0</v>
          </cell>
          <cell r="O7334">
            <v>0</v>
          </cell>
          <cell r="P7334">
            <v>0</v>
          </cell>
          <cell r="Q7334">
            <v>0</v>
          </cell>
          <cell r="R7334">
            <v>0</v>
          </cell>
          <cell r="S7334">
            <v>0</v>
          </cell>
          <cell r="T7334">
            <v>-22662849</v>
          </cell>
        </row>
        <row r="7335">
          <cell r="A7335">
            <v>16290020</v>
          </cell>
          <cell r="B7335" t="str">
            <v>16290020 TDS 195 Companies</v>
          </cell>
          <cell r="C7335">
            <v>-7058352.8300000001</v>
          </cell>
          <cell r="D7335">
            <v>-10694266.73</v>
          </cell>
          <cell r="E7335">
            <v>-1599864.38</v>
          </cell>
          <cell r="F7335">
            <v>0</v>
          </cell>
          <cell r="G7335">
            <v>0</v>
          </cell>
          <cell r="H7335">
            <v>0</v>
          </cell>
          <cell r="I7335">
            <v>0</v>
          </cell>
          <cell r="J7335">
            <v>0</v>
          </cell>
          <cell r="K7335">
            <v>0</v>
          </cell>
          <cell r="L7335">
            <v>0</v>
          </cell>
          <cell r="M7335">
            <v>0</v>
          </cell>
          <cell r="N7335">
            <v>0</v>
          </cell>
          <cell r="O7335">
            <v>0</v>
          </cell>
          <cell r="P7335">
            <v>0</v>
          </cell>
          <cell r="Q7335">
            <v>0</v>
          </cell>
          <cell r="R7335">
            <v>0</v>
          </cell>
          <cell r="S7335">
            <v>0</v>
          </cell>
          <cell r="T7335">
            <v>-19352483.940000001</v>
          </cell>
        </row>
        <row r="7336">
          <cell r="A7336">
            <v>16290021</v>
          </cell>
          <cell r="B7336" t="str">
            <v>16290021 TCS - Collected from Sale of Scrap # Companies</v>
          </cell>
          <cell r="C7336">
            <v>-3181517.75</v>
          </cell>
          <cell r="D7336">
            <v>-81757.88</v>
          </cell>
          <cell r="E7336">
            <v>-67094.38</v>
          </cell>
          <cell r="F7336">
            <v>0</v>
          </cell>
          <cell r="G7336">
            <v>-660</v>
          </cell>
          <cell r="H7336">
            <v>0</v>
          </cell>
          <cell r="I7336">
            <v>0</v>
          </cell>
          <cell r="J7336">
            <v>0</v>
          </cell>
          <cell r="K7336">
            <v>0</v>
          </cell>
          <cell r="L7336">
            <v>-2964.3</v>
          </cell>
          <cell r="M7336">
            <v>0</v>
          </cell>
          <cell r="N7336">
            <v>0</v>
          </cell>
          <cell r="O7336">
            <v>0</v>
          </cell>
          <cell r="P7336">
            <v>0</v>
          </cell>
          <cell r="Q7336">
            <v>0</v>
          </cell>
          <cell r="R7336">
            <v>0</v>
          </cell>
          <cell r="S7336">
            <v>0</v>
          </cell>
          <cell r="T7336">
            <v>-3333994.31</v>
          </cell>
        </row>
        <row r="7337">
          <cell r="A7337">
            <v>16290022</v>
          </cell>
          <cell r="B7337" t="str">
            <v>16290022 TCS - Collected from Sale of Scrap - Non Companies</v>
          </cell>
          <cell r="C7337">
            <v>-208680.02</v>
          </cell>
          <cell r="D7337">
            <v>-186180</v>
          </cell>
          <cell r="E7337">
            <v>-58342</v>
          </cell>
          <cell r="F7337">
            <v>0</v>
          </cell>
          <cell r="G7337">
            <v>0</v>
          </cell>
          <cell r="H7337">
            <v>0</v>
          </cell>
          <cell r="I7337">
            <v>0</v>
          </cell>
          <cell r="J7337">
            <v>0</v>
          </cell>
          <cell r="K7337">
            <v>0</v>
          </cell>
          <cell r="L7337">
            <v>0</v>
          </cell>
          <cell r="M7337">
            <v>-6169.64</v>
          </cell>
          <cell r="N7337">
            <v>0</v>
          </cell>
          <cell r="O7337">
            <v>0</v>
          </cell>
          <cell r="P7337">
            <v>0</v>
          </cell>
          <cell r="Q7337">
            <v>0</v>
          </cell>
          <cell r="R7337">
            <v>0</v>
          </cell>
          <cell r="S7337">
            <v>0</v>
          </cell>
          <cell r="T7337">
            <v>-459371.66</v>
          </cell>
        </row>
        <row r="7338">
          <cell r="A7338">
            <v>16290023</v>
          </cell>
          <cell r="B7338" t="str">
            <v>16290023 TDS 195 Non-Companies</v>
          </cell>
          <cell r="C7338">
            <v>0</v>
          </cell>
          <cell r="D7338">
            <v>0</v>
          </cell>
          <cell r="E7338">
            <v>-307476</v>
          </cell>
          <cell r="F7338">
            <v>0</v>
          </cell>
          <cell r="G7338">
            <v>0</v>
          </cell>
          <cell r="H7338">
            <v>0</v>
          </cell>
          <cell r="I7338">
            <v>0</v>
          </cell>
          <cell r="J7338">
            <v>0</v>
          </cell>
          <cell r="K7338">
            <v>0</v>
          </cell>
          <cell r="L7338">
            <v>0</v>
          </cell>
          <cell r="M7338">
            <v>0</v>
          </cell>
          <cell r="N7338">
            <v>0</v>
          </cell>
          <cell r="O7338">
            <v>0</v>
          </cell>
          <cell r="P7338">
            <v>0</v>
          </cell>
          <cell r="Q7338">
            <v>0</v>
          </cell>
          <cell r="R7338">
            <v>0</v>
          </cell>
          <cell r="S7338">
            <v>0</v>
          </cell>
          <cell r="T7338">
            <v>-307476</v>
          </cell>
        </row>
        <row r="7339">
          <cell r="A7339">
            <v>16290027</v>
          </cell>
          <cell r="B7339" t="str">
            <v>16290027 TDS-Manual Postings</v>
          </cell>
          <cell r="C7339">
            <v>-1239532.53</v>
          </cell>
          <cell r="D7339">
            <v>32098227.530000001</v>
          </cell>
          <cell r="E7339">
            <v>-3267182</v>
          </cell>
          <cell r="F7339">
            <v>551613.89</v>
          </cell>
          <cell r="G7339">
            <v>-577397.29</v>
          </cell>
          <cell r="H7339">
            <v>0</v>
          </cell>
          <cell r="I7339">
            <v>0</v>
          </cell>
          <cell r="J7339">
            <v>-980.96</v>
          </cell>
          <cell r="K7339">
            <v>0</v>
          </cell>
          <cell r="L7339">
            <v>-953334</v>
          </cell>
          <cell r="M7339">
            <v>0</v>
          </cell>
          <cell r="N7339">
            <v>0</v>
          </cell>
          <cell r="O7339">
            <v>0</v>
          </cell>
          <cell r="P7339">
            <v>0</v>
          </cell>
          <cell r="Q7339">
            <v>0</v>
          </cell>
          <cell r="R7339">
            <v>0</v>
          </cell>
          <cell r="S7339">
            <v>0</v>
          </cell>
          <cell r="T7339">
            <v>26611414.640000001</v>
          </cell>
        </row>
        <row r="7340">
          <cell r="A7340">
            <v>16290028</v>
          </cell>
          <cell r="B7340" t="str">
            <v>16290028 TDS 194 E Payments to foreign nationals</v>
          </cell>
          <cell r="C7340">
            <v>0</v>
          </cell>
          <cell r="D7340">
            <v>0</v>
          </cell>
          <cell r="E7340">
            <v>0</v>
          </cell>
          <cell r="F7340">
            <v>0</v>
          </cell>
          <cell r="G7340">
            <v>0</v>
          </cell>
          <cell r="H7340">
            <v>0</v>
          </cell>
          <cell r="I7340">
            <v>0</v>
          </cell>
          <cell r="J7340">
            <v>0</v>
          </cell>
          <cell r="K7340">
            <v>0</v>
          </cell>
          <cell r="L7340">
            <v>0</v>
          </cell>
          <cell r="M7340">
            <v>0</v>
          </cell>
          <cell r="N7340">
            <v>0</v>
          </cell>
          <cell r="O7340">
            <v>0</v>
          </cell>
          <cell r="P7340">
            <v>0</v>
          </cell>
          <cell r="Q7340">
            <v>0</v>
          </cell>
          <cell r="R7340">
            <v>0</v>
          </cell>
          <cell r="S7340">
            <v>0</v>
          </cell>
          <cell r="T7340">
            <v>0</v>
          </cell>
        </row>
        <row r="7341">
          <cell r="A7341">
            <v>16290029</v>
          </cell>
          <cell r="B7341" t="str">
            <v>16290029 TDS ON PROVISIONS (MANUAL)</v>
          </cell>
          <cell r="C7341">
            <v>-887585047.47000003</v>
          </cell>
          <cell r="D7341">
            <v>-310795896.33999997</v>
          </cell>
          <cell r="E7341">
            <v>-122549293.06</v>
          </cell>
          <cell r="F7341">
            <v>-36162740.399999999</v>
          </cell>
          <cell r="G7341">
            <v>-52064894.240000002</v>
          </cell>
          <cell r="H7341">
            <v>0</v>
          </cell>
          <cell r="I7341">
            <v>0</v>
          </cell>
          <cell r="J7341">
            <v>0</v>
          </cell>
          <cell r="K7341">
            <v>0</v>
          </cell>
          <cell r="L7341">
            <v>-111605370.5</v>
          </cell>
          <cell r="M7341">
            <v>-2124336</v>
          </cell>
          <cell r="N7341">
            <v>1640.15</v>
          </cell>
          <cell r="O7341">
            <v>0</v>
          </cell>
          <cell r="P7341">
            <v>0</v>
          </cell>
          <cell r="Q7341">
            <v>0</v>
          </cell>
          <cell r="R7341">
            <v>0</v>
          </cell>
          <cell r="S7341">
            <v>0</v>
          </cell>
          <cell r="T7341">
            <v>-1522885937.8599999</v>
          </cell>
        </row>
        <row r="7342">
          <cell r="A7342">
            <v>16290030</v>
          </cell>
          <cell r="B7342" t="str">
            <v>16290030 TDS 194E Foreign Nationals</v>
          </cell>
          <cell r="C7342">
            <v>0</v>
          </cell>
          <cell r="D7342">
            <v>0</v>
          </cell>
          <cell r="E7342">
            <v>0</v>
          </cell>
          <cell r="F7342">
            <v>0</v>
          </cell>
          <cell r="G7342">
            <v>0</v>
          </cell>
          <cell r="H7342">
            <v>0</v>
          </cell>
          <cell r="I7342">
            <v>0</v>
          </cell>
          <cell r="J7342">
            <v>0</v>
          </cell>
          <cell r="K7342">
            <v>0</v>
          </cell>
          <cell r="L7342">
            <v>0</v>
          </cell>
          <cell r="M7342">
            <v>0</v>
          </cell>
          <cell r="N7342">
            <v>0</v>
          </cell>
          <cell r="O7342">
            <v>0</v>
          </cell>
          <cell r="P7342">
            <v>0</v>
          </cell>
          <cell r="Q7342">
            <v>0</v>
          </cell>
          <cell r="R7342">
            <v>0</v>
          </cell>
          <cell r="S7342">
            <v>0</v>
          </cell>
          <cell r="T7342">
            <v>0</v>
          </cell>
        </row>
        <row r="7343">
          <cell r="A7343">
            <v>16290031</v>
          </cell>
          <cell r="B7343" t="str">
            <v>16290031 TDS 193 DEBENTURE INTEREST</v>
          </cell>
          <cell r="C7343">
            <v>0</v>
          </cell>
          <cell r="D7343">
            <v>0</v>
          </cell>
          <cell r="E7343">
            <v>0</v>
          </cell>
          <cell r="F7343">
            <v>0</v>
          </cell>
          <cell r="G7343">
            <v>0</v>
          </cell>
          <cell r="H7343">
            <v>0</v>
          </cell>
          <cell r="I7343">
            <v>0</v>
          </cell>
          <cell r="J7343">
            <v>0</v>
          </cell>
          <cell r="K7343">
            <v>0</v>
          </cell>
          <cell r="L7343">
            <v>0</v>
          </cell>
          <cell r="M7343">
            <v>0</v>
          </cell>
          <cell r="N7343">
            <v>0</v>
          </cell>
          <cell r="O7343">
            <v>0</v>
          </cell>
          <cell r="P7343">
            <v>0</v>
          </cell>
          <cell r="Q7343">
            <v>0</v>
          </cell>
          <cell r="R7343">
            <v>0</v>
          </cell>
          <cell r="S7343">
            <v>0</v>
          </cell>
          <cell r="T7343">
            <v>0</v>
          </cell>
        </row>
        <row r="7344">
          <cell r="A7344">
            <v>16290033</v>
          </cell>
          <cell r="B7344" t="str">
            <v>16290033 Tds 194IATDS on purchase of immovable property-Com</v>
          </cell>
          <cell r="C7344">
            <v>0</v>
          </cell>
          <cell r="D7344">
            <v>0</v>
          </cell>
          <cell r="E7344">
            <v>0</v>
          </cell>
          <cell r="F7344">
            <v>0</v>
          </cell>
          <cell r="G7344">
            <v>0</v>
          </cell>
          <cell r="H7344">
            <v>0</v>
          </cell>
          <cell r="I7344">
            <v>0</v>
          </cell>
          <cell r="J7344">
            <v>0</v>
          </cell>
          <cell r="K7344">
            <v>0</v>
          </cell>
          <cell r="L7344">
            <v>0</v>
          </cell>
          <cell r="M7344">
            <v>0</v>
          </cell>
          <cell r="N7344">
            <v>0</v>
          </cell>
          <cell r="O7344">
            <v>0</v>
          </cell>
          <cell r="P7344">
            <v>0</v>
          </cell>
          <cell r="Q7344">
            <v>0</v>
          </cell>
          <cell r="R7344">
            <v>0</v>
          </cell>
          <cell r="S7344">
            <v>0</v>
          </cell>
          <cell r="T7344">
            <v>0</v>
          </cell>
        </row>
        <row r="7345">
          <cell r="A7345">
            <v>16290034</v>
          </cell>
          <cell r="B7345" t="str">
            <v>16290034 Tds 194IATDS on purchase of immovable prop-Non Com</v>
          </cell>
          <cell r="C7345">
            <v>0</v>
          </cell>
          <cell r="D7345">
            <v>0</v>
          </cell>
          <cell r="E7345">
            <v>0</v>
          </cell>
          <cell r="F7345">
            <v>0</v>
          </cell>
          <cell r="G7345">
            <v>0</v>
          </cell>
          <cell r="H7345">
            <v>0</v>
          </cell>
          <cell r="I7345">
            <v>0</v>
          </cell>
          <cell r="J7345">
            <v>0</v>
          </cell>
          <cell r="K7345">
            <v>0</v>
          </cell>
          <cell r="L7345">
            <v>0</v>
          </cell>
          <cell r="M7345">
            <v>0</v>
          </cell>
          <cell r="N7345">
            <v>0</v>
          </cell>
          <cell r="O7345">
            <v>0</v>
          </cell>
          <cell r="P7345">
            <v>0</v>
          </cell>
          <cell r="Q7345">
            <v>0</v>
          </cell>
          <cell r="R7345">
            <v>0</v>
          </cell>
          <cell r="S7345">
            <v>0</v>
          </cell>
          <cell r="T7345">
            <v>0</v>
          </cell>
        </row>
        <row r="7346">
          <cell r="A7346">
            <v>16290035</v>
          </cell>
          <cell r="B7346" t="str">
            <v>16290035 Equilisation Levy on specified services-C</v>
          </cell>
          <cell r="C7346">
            <v>-502378.06</v>
          </cell>
          <cell r="D7346">
            <v>-171452.62</v>
          </cell>
          <cell r="E7346">
            <v>0</v>
          </cell>
          <cell r="F7346">
            <v>0</v>
          </cell>
          <cell r="G7346">
            <v>0</v>
          </cell>
          <cell r="H7346">
            <v>0</v>
          </cell>
          <cell r="I7346">
            <v>0</v>
          </cell>
          <cell r="J7346">
            <v>0</v>
          </cell>
          <cell r="K7346">
            <v>0</v>
          </cell>
          <cell r="L7346">
            <v>0</v>
          </cell>
          <cell r="M7346">
            <v>0</v>
          </cell>
          <cell r="N7346">
            <v>0</v>
          </cell>
          <cell r="O7346">
            <v>0</v>
          </cell>
          <cell r="P7346">
            <v>0</v>
          </cell>
          <cell r="Q7346">
            <v>0</v>
          </cell>
          <cell r="R7346">
            <v>0</v>
          </cell>
          <cell r="S7346">
            <v>0</v>
          </cell>
          <cell r="T7346">
            <v>-673830.68</v>
          </cell>
        </row>
        <row r="7347">
          <cell r="A7347">
            <v>16290051</v>
          </cell>
          <cell r="B7347" t="str">
            <v>6*  TDS ON DIVIEND - DOMESTIC (MANUAL)</v>
          </cell>
          <cell r="C7347">
            <v>0</v>
          </cell>
          <cell r="D7347">
            <v>0</v>
          </cell>
          <cell r="E7347">
            <v>0</v>
          </cell>
          <cell r="F7347">
            <v>0</v>
          </cell>
          <cell r="G7347">
            <v>0</v>
          </cell>
          <cell r="H7347">
            <v>0</v>
          </cell>
          <cell r="I7347">
            <v>0</v>
          </cell>
          <cell r="J7347">
            <v>0</v>
          </cell>
          <cell r="K7347">
            <v>0</v>
          </cell>
          <cell r="L7347">
            <v>0</v>
          </cell>
          <cell r="M7347">
            <v>0</v>
          </cell>
          <cell r="N7347">
            <v>0</v>
          </cell>
          <cell r="O7347">
            <v>0</v>
          </cell>
          <cell r="P7347">
            <v>0</v>
          </cell>
          <cell r="Q7347">
            <v>0</v>
          </cell>
          <cell r="R7347">
            <v>0</v>
          </cell>
          <cell r="S7347">
            <v>0</v>
          </cell>
          <cell r="T7347">
            <v>0</v>
          </cell>
        </row>
        <row r="7348">
          <cell r="A7348">
            <v>16290052</v>
          </cell>
          <cell r="B7348" t="str">
            <v>6*  TDS ON DIVIEND - NRI (MANUAL)</v>
          </cell>
          <cell r="C7348">
            <v>0</v>
          </cell>
          <cell r="D7348">
            <v>0</v>
          </cell>
          <cell r="E7348">
            <v>0</v>
          </cell>
          <cell r="F7348">
            <v>0</v>
          </cell>
          <cell r="G7348">
            <v>0</v>
          </cell>
          <cell r="H7348">
            <v>0</v>
          </cell>
          <cell r="I7348">
            <v>0</v>
          </cell>
          <cell r="J7348">
            <v>0</v>
          </cell>
          <cell r="K7348">
            <v>0</v>
          </cell>
          <cell r="L7348">
            <v>0</v>
          </cell>
          <cell r="M7348">
            <v>0</v>
          </cell>
          <cell r="N7348">
            <v>0</v>
          </cell>
          <cell r="O7348">
            <v>0</v>
          </cell>
          <cell r="P7348">
            <v>0</v>
          </cell>
          <cell r="Q7348">
            <v>0</v>
          </cell>
          <cell r="R7348">
            <v>0</v>
          </cell>
          <cell r="S7348">
            <v>0</v>
          </cell>
          <cell r="T7348">
            <v>0</v>
          </cell>
        </row>
        <row r="7349">
          <cell r="A7349">
            <v>16290053</v>
          </cell>
          <cell r="B7349" t="str">
            <v>16290053 194Q: Purchase of Goods 0.1% COMP</v>
          </cell>
          <cell r="C7349">
            <v>-41791348.579999998</v>
          </cell>
          <cell r="D7349">
            <v>-7430384.4400000004</v>
          </cell>
          <cell r="E7349">
            <v>-3944426</v>
          </cell>
          <cell r="F7349">
            <v>-3558</v>
          </cell>
          <cell r="G7349">
            <v>-506015</v>
          </cell>
          <cell r="H7349">
            <v>0</v>
          </cell>
          <cell r="I7349">
            <v>0</v>
          </cell>
          <cell r="J7349">
            <v>0</v>
          </cell>
          <cell r="K7349">
            <v>0</v>
          </cell>
          <cell r="L7349">
            <v>-57882.87</v>
          </cell>
          <cell r="M7349">
            <v>-382596</v>
          </cell>
          <cell r="N7349">
            <v>0</v>
          </cell>
          <cell r="O7349">
            <v>0</v>
          </cell>
          <cell r="P7349">
            <v>0</v>
          </cell>
          <cell r="Q7349">
            <v>0</v>
          </cell>
          <cell r="R7349">
            <v>0</v>
          </cell>
          <cell r="S7349">
            <v>0</v>
          </cell>
          <cell r="T7349">
            <v>-54116210.890000001</v>
          </cell>
        </row>
        <row r="7350">
          <cell r="A7350">
            <v>16290054</v>
          </cell>
          <cell r="B7350" t="str">
            <v>16290054 194Q: 0.1% OTH</v>
          </cell>
          <cell r="C7350">
            <v>-2513378</v>
          </cell>
          <cell r="D7350">
            <v>-1219476</v>
          </cell>
          <cell r="E7350">
            <v>-883919</v>
          </cell>
          <cell r="F7350">
            <v>-2908.85</v>
          </cell>
          <cell r="G7350">
            <v>-107378</v>
          </cell>
          <cell r="H7350">
            <v>0</v>
          </cell>
          <cell r="I7350">
            <v>0</v>
          </cell>
          <cell r="J7350">
            <v>0</v>
          </cell>
          <cell r="K7350">
            <v>0</v>
          </cell>
          <cell r="L7350">
            <v>-32628</v>
          </cell>
          <cell r="M7350">
            <v>-31682</v>
          </cell>
          <cell r="N7350">
            <v>0</v>
          </cell>
          <cell r="O7350">
            <v>0</v>
          </cell>
          <cell r="P7350">
            <v>0</v>
          </cell>
          <cell r="Q7350">
            <v>0</v>
          </cell>
          <cell r="R7350">
            <v>0</v>
          </cell>
          <cell r="S7350">
            <v>0</v>
          </cell>
          <cell r="T7350">
            <v>-4791369.8499999996</v>
          </cell>
        </row>
        <row r="7351">
          <cell r="A7351">
            <v>16290055</v>
          </cell>
          <cell r="B7351" t="str">
            <v>16290055 194Q: Purchase of Goods 5% NON PAN</v>
          </cell>
          <cell r="C7351">
            <v>0</v>
          </cell>
          <cell r="D7351">
            <v>-6080</v>
          </cell>
          <cell r="E7351">
            <v>0</v>
          </cell>
          <cell r="F7351">
            <v>0</v>
          </cell>
          <cell r="G7351">
            <v>0</v>
          </cell>
          <cell r="H7351">
            <v>0</v>
          </cell>
          <cell r="I7351">
            <v>0</v>
          </cell>
          <cell r="J7351">
            <v>0</v>
          </cell>
          <cell r="K7351">
            <v>0</v>
          </cell>
          <cell r="L7351">
            <v>0</v>
          </cell>
          <cell r="M7351">
            <v>0</v>
          </cell>
          <cell r="N7351">
            <v>0</v>
          </cell>
          <cell r="O7351">
            <v>0</v>
          </cell>
          <cell r="P7351">
            <v>0</v>
          </cell>
          <cell r="Q7351">
            <v>0</v>
          </cell>
          <cell r="R7351">
            <v>0</v>
          </cell>
          <cell r="S7351">
            <v>0</v>
          </cell>
          <cell r="T7351">
            <v>-6080</v>
          </cell>
        </row>
        <row r="7352">
          <cell r="A7352">
            <v>16290057</v>
          </cell>
          <cell r="B7352" t="str">
            <v>16290057  TDS - MECP+MRL+RIHL</v>
          </cell>
          <cell r="C7352">
            <v>0</v>
          </cell>
          <cell r="D7352">
            <v>0</v>
          </cell>
          <cell r="E7352">
            <v>0</v>
          </cell>
          <cell r="F7352">
            <v>29460.44</v>
          </cell>
          <cell r="G7352">
            <v>0</v>
          </cell>
          <cell r="H7352">
            <v>0</v>
          </cell>
          <cell r="I7352">
            <v>0</v>
          </cell>
          <cell r="J7352">
            <v>0</v>
          </cell>
          <cell r="K7352">
            <v>0</v>
          </cell>
          <cell r="L7352">
            <v>0</v>
          </cell>
          <cell r="M7352">
            <v>0</v>
          </cell>
          <cell r="N7352">
            <v>0</v>
          </cell>
          <cell r="O7352">
            <v>0</v>
          </cell>
          <cell r="P7352">
            <v>0</v>
          </cell>
          <cell r="Q7352">
            <v>0</v>
          </cell>
          <cell r="R7352">
            <v>0</v>
          </cell>
          <cell r="S7352">
            <v>0</v>
          </cell>
          <cell r="T7352">
            <v>29460.44</v>
          </cell>
        </row>
        <row r="7353">
          <cell r="A7353">
            <v>16290058</v>
          </cell>
          <cell r="B7353" t="str">
            <v>16290058  194R TDS Benefits CO</v>
          </cell>
          <cell r="C7353">
            <v>-31486560</v>
          </cell>
          <cell r="D7353">
            <v>-4498804</v>
          </cell>
          <cell r="E7353">
            <v>-1143000</v>
          </cell>
          <cell r="F7353">
            <v>0</v>
          </cell>
          <cell r="G7353">
            <v>-611254</v>
          </cell>
          <cell r="H7353">
            <v>0</v>
          </cell>
          <cell r="I7353">
            <v>0</v>
          </cell>
          <cell r="J7353">
            <v>0</v>
          </cell>
          <cell r="K7353">
            <v>0</v>
          </cell>
          <cell r="L7353">
            <v>-5690545</v>
          </cell>
          <cell r="M7353">
            <v>0</v>
          </cell>
          <cell r="N7353">
            <v>0</v>
          </cell>
          <cell r="O7353">
            <v>0</v>
          </cell>
          <cell r="P7353">
            <v>0</v>
          </cell>
          <cell r="Q7353">
            <v>0</v>
          </cell>
          <cell r="R7353">
            <v>0</v>
          </cell>
          <cell r="S7353">
            <v>0</v>
          </cell>
          <cell r="T7353">
            <v>-43430163</v>
          </cell>
        </row>
        <row r="7354">
          <cell r="A7354">
            <v>16290059</v>
          </cell>
          <cell r="B7354" t="str">
            <v>16290059  194R TDS Benefits OT</v>
          </cell>
          <cell r="C7354">
            <v>-17653116</v>
          </cell>
          <cell r="D7354">
            <v>-25773277</v>
          </cell>
          <cell r="E7354">
            <v>-28474657</v>
          </cell>
          <cell r="F7354">
            <v>0</v>
          </cell>
          <cell r="G7354">
            <v>-238514</v>
          </cell>
          <cell r="H7354">
            <v>0</v>
          </cell>
          <cell r="I7354">
            <v>0</v>
          </cell>
          <cell r="J7354">
            <v>0</v>
          </cell>
          <cell r="K7354">
            <v>0</v>
          </cell>
          <cell r="L7354">
            <v>-5245905</v>
          </cell>
          <cell r="M7354">
            <v>0</v>
          </cell>
          <cell r="N7354">
            <v>0</v>
          </cell>
          <cell r="O7354">
            <v>0</v>
          </cell>
          <cell r="P7354">
            <v>0</v>
          </cell>
          <cell r="Q7354">
            <v>0</v>
          </cell>
          <cell r="R7354">
            <v>0</v>
          </cell>
          <cell r="S7354">
            <v>0</v>
          </cell>
          <cell r="T7354">
            <v>-77385469</v>
          </cell>
        </row>
        <row r="7355">
          <cell r="A7355">
            <v>16290062</v>
          </cell>
          <cell r="B7355" t="str">
            <v>16290062 194R: Sec 206AB- 20%</v>
          </cell>
          <cell r="C7355">
            <v>0</v>
          </cell>
          <cell r="D7355">
            <v>0</v>
          </cell>
          <cell r="E7355">
            <v>-19500</v>
          </cell>
          <cell r="F7355">
            <v>0</v>
          </cell>
          <cell r="G7355">
            <v>0</v>
          </cell>
          <cell r="H7355">
            <v>0</v>
          </cell>
          <cell r="I7355">
            <v>0</v>
          </cell>
          <cell r="J7355">
            <v>0</v>
          </cell>
          <cell r="K7355">
            <v>0</v>
          </cell>
          <cell r="L7355">
            <v>0</v>
          </cell>
          <cell r="M7355">
            <v>0</v>
          </cell>
          <cell r="N7355">
            <v>0</v>
          </cell>
          <cell r="O7355">
            <v>0</v>
          </cell>
          <cell r="P7355">
            <v>0</v>
          </cell>
          <cell r="Q7355">
            <v>0</v>
          </cell>
          <cell r="R7355">
            <v>0</v>
          </cell>
          <cell r="S7355">
            <v>0</v>
          </cell>
          <cell r="T7355">
            <v>-19500</v>
          </cell>
        </row>
        <row r="7356">
          <cell r="A7356">
            <v>16290081</v>
          </cell>
          <cell r="B7356" t="str">
            <v>16290081  TDS SEC 194C &amp; 206AB</v>
          </cell>
          <cell r="C7356">
            <v>-828558</v>
          </cell>
          <cell r="D7356">
            <v>-1420</v>
          </cell>
          <cell r="E7356">
            <v>0</v>
          </cell>
          <cell r="F7356">
            <v>0</v>
          </cell>
          <cell r="G7356">
            <v>0</v>
          </cell>
          <cell r="H7356">
            <v>0</v>
          </cell>
          <cell r="I7356">
            <v>0</v>
          </cell>
          <cell r="J7356">
            <v>0</v>
          </cell>
          <cell r="K7356">
            <v>0</v>
          </cell>
          <cell r="L7356">
            <v>0</v>
          </cell>
          <cell r="M7356">
            <v>-26451</v>
          </cell>
          <cell r="N7356">
            <v>0</v>
          </cell>
          <cell r="O7356">
            <v>0</v>
          </cell>
          <cell r="P7356">
            <v>0</v>
          </cell>
          <cell r="Q7356">
            <v>0</v>
          </cell>
          <cell r="R7356">
            <v>0</v>
          </cell>
          <cell r="S7356">
            <v>0</v>
          </cell>
          <cell r="T7356">
            <v>-856429</v>
          </cell>
        </row>
        <row r="7357">
          <cell r="A7357">
            <v>16290082</v>
          </cell>
          <cell r="B7357" t="str">
            <v>16290082   TDS SEC 194H &amp; 206AB</v>
          </cell>
          <cell r="C7357">
            <v>-746</v>
          </cell>
          <cell r="D7357">
            <v>0</v>
          </cell>
          <cell r="E7357">
            <v>0</v>
          </cell>
          <cell r="F7357">
            <v>0</v>
          </cell>
          <cell r="G7357">
            <v>0</v>
          </cell>
          <cell r="H7357">
            <v>0</v>
          </cell>
          <cell r="I7357">
            <v>0</v>
          </cell>
          <cell r="J7357">
            <v>0</v>
          </cell>
          <cell r="K7357">
            <v>0</v>
          </cell>
          <cell r="L7357">
            <v>0</v>
          </cell>
          <cell r="M7357">
            <v>0</v>
          </cell>
          <cell r="N7357">
            <v>0</v>
          </cell>
          <cell r="O7357">
            <v>0</v>
          </cell>
          <cell r="P7357">
            <v>0</v>
          </cell>
          <cell r="Q7357">
            <v>0</v>
          </cell>
          <cell r="R7357">
            <v>0</v>
          </cell>
          <cell r="S7357">
            <v>0</v>
          </cell>
          <cell r="T7357">
            <v>-746</v>
          </cell>
        </row>
        <row r="7358">
          <cell r="A7358">
            <v>16290083</v>
          </cell>
          <cell r="B7358" t="str">
            <v>16290083  TDS SEC 194I &amp; 206AB</v>
          </cell>
          <cell r="C7358">
            <v>0</v>
          </cell>
          <cell r="D7358">
            <v>0</v>
          </cell>
          <cell r="E7358">
            <v>0</v>
          </cell>
          <cell r="F7358">
            <v>0</v>
          </cell>
          <cell r="G7358">
            <v>0</v>
          </cell>
          <cell r="H7358">
            <v>0</v>
          </cell>
          <cell r="I7358">
            <v>0</v>
          </cell>
          <cell r="J7358">
            <v>0</v>
          </cell>
          <cell r="K7358">
            <v>0</v>
          </cell>
          <cell r="L7358">
            <v>0</v>
          </cell>
          <cell r="M7358">
            <v>0</v>
          </cell>
          <cell r="N7358">
            <v>0</v>
          </cell>
          <cell r="O7358">
            <v>0</v>
          </cell>
          <cell r="P7358">
            <v>0</v>
          </cell>
          <cell r="Q7358">
            <v>0</v>
          </cell>
          <cell r="R7358">
            <v>0</v>
          </cell>
          <cell r="S7358">
            <v>0</v>
          </cell>
          <cell r="T7358">
            <v>0</v>
          </cell>
        </row>
        <row r="7359">
          <cell r="A7359">
            <v>16290084</v>
          </cell>
          <cell r="B7359" t="str">
            <v>16290084 TDS SEC 194J &amp; 206AB</v>
          </cell>
          <cell r="C7359">
            <v>0</v>
          </cell>
          <cell r="D7359">
            <v>0</v>
          </cell>
          <cell r="E7359">
            <v>0</v>
          </cell>
          <cell r="F7359">
            <v>0</v>
          </cell>
          <cell r="G7359">
            <v>0</v>
          </cell>
          <cell r="H7359">
            <v>0</v>
          </cell>
          <cell r="I7359">
            <v>0</v>
          </cell>
          <cell r="J7359">
            <v>0</v>
          </cell>
          <cell r="K7359">
            <v>0</v>
          </cell>
          <cell r="L7359">
            <v>0</v>
          </cell>
          <cell r="M7359">
            <v>0</v>
          </cell>
          <cell r="N7359">
            <v>0</v>
          </cell>
          <cell r="O7359">
            <v>0</v>
          </cell>
          <cell r="P7359">
            <v>0</v>
          </cell>
          <cell r="Q7359">
            <v>0</v>
          </cell>
          <cell r="R7359">
            <v>0</v>
          </cell>
          <cell r="S7359">
            <v>0</v>
          </cell>
          <cell r="T7359">
            <v>0</v>
          </cell>
        </row>
        <row r="7360">
          <cell r="A7360">
            <v>16290085</v>
          </cell>
          <cell r="B7360" t="str">
            <v>16290085  TDS SEC 194Q &amp; 206AB</v>
          </cell>
          <cell r="C7360">
            <v>-1213026</v>
          </cell>
          <cell r="D7360">
            <v>-3976</v>
          </cell>
          <cell r="E7360">
            <v>-1750</v>
          </cell>
          <cell r="F7360">
            <v>0</v>
          </cell>
          <cell r="G7360">
            <v>0</v>
          </cell>
          <cell r="H7360">
            <v>0</v>
          </cell>
          <cell r="I7360">
            <v>0</v>
          </cell>
          <cell r="J7360">
            <v>0</v>
          </cell>
          <cell r="K7360">
            <v>0</v>
          </cell>
          <cell r="L7360">
            <v>0</v>
          </cell>
          <cell r="M7360">
            <v>0</v>
          </cell>
          <cell r="N7360">
            <v>0</v>
          </cell>
          <cell r="O7360">
            <v>0</v>
          </cell>
          <cell r="P7360">
            <v>0</v>
          </cell>
          <cell r="Q7360">
            <v>0</v>
          </cell>
          <cell r="R7360">
            <v>0</v>
          </cell>
          <cell r="S7360">
            <v>0</v>
          </cell>
          <cell r="T7360">
            <v>-1218752</v>
          </cell>
        </row>
        <row r="7361">
          <cell r="A7361">
            <v>16290092</v>
          </cell>
          <cell r="B7361" t="str">
            <v>16290092 TCS - Collected from Sale of Vehicle - Companies</v>
          </cell>
          <cell r="C7361">
            <v>-5811914.3300000001</v>
          </cell>
          <cell r="D7361">
            <v>0</v>
          </cell>
          <cell r="E7361">
            <v>0</v>
          </cell>
          <cell r="F7361">
            <v>0</v>
          </cell>
          <cell r="G7361">
            <v>0</v>
          </cell>
          <cell r="H7361">
            <v>0</v>
          </cell>
          <cell r="I7361">
            <v>0</v>
          </cell>
          <cell r="J7361">
            <v>0</v>
          </cell>
          <cell r="K7361">
            <v>0</v>
          </cell>
          <cell r="L7361">
            <v>0</v>
          </cell>
          <cell r="M7361">
            <v>0</v>
          </cell>
          <cell r="N7361">
            <v>0</v>
          </cell>
          <cell r="O7361">
            <v>0</v>
          </cell>
          <cell r="P7361">
            <v>0</v>
          </cell>
          <cell r="Q7361">
            <v>0</v>
          </cell>
          <cell r="R7361">
            <v>0</v>
          </cell>
          <cell r="S7361">
            <v>0</v>
          </cell>
          <cell r="T7361">
            <v>-5811914.3300000001</v>
          </cell>
        </row>
        <row r="7362">
          <cell r="A7362">
            <v>16290093</v>
          </cell>
          <cell r="B7362" t="str">
            <v>16290093 TCS -Collected frm Sale of Vehicle Non Companies</v>
          </cell>
          <cell r="C7362">
            <v>-177215.22</v>
          </cell>
          <cell r="D7362">
            <v>0</v>
          </cell>
          <cell r="E7362">
            <v>0</v>
          </cell>
          <cell r="F7362">
            <v>-33800</v>
          </cell>
          <cell r="G7362">
            <v>0</v>
          </cell>
          <cell r="H7362">
            <v>0</v>
          </cell>
          <cell r="I7362">
            <v>0</v>
          </cell>
          <cell r="J7362">
            <v>0</v>
          </cell>
          <cell r="K7362">
            <v>0</v>
          </cell>
          <cell r="L7362">
            <v>0</v>
          </cell>
          <cell r="M7362">
            <v>0</v>
          </cell>
          <cell r="N7362">
            <v>0</v>
          </cell>
          <cell r="O7362">
            <v>0</v>
          </cell>
          <cell r="P7362">
            <v>0</v>
          </cell>
          <cell r="Q7362">
            <v>0</v>
          </cell>
          <cell r="R7362">
            <v>0</v>
          </cell>
          <cell r="S7362">
            <v>0</v>
          </cell>
          <cell r="T7362">
            <v>-211015.22</v>
          </cell>
        </row>
        <row r="7363">
          <cell r="A7363">
            <v>16290096</v>
          </cell>
          <cell r="B7363" t="str">
            <v>6*  TCS 206C(1H)Payable Account</v>
          </cell>
          <cell r="C7363">
            <v>-2163745.9500000002</v>
          </cell>
          <cell r="D7363">
            <v>-3828478.27</v>
          </cell>
          <cell r="E7363">
            <v>-6412911.9900000002</v>
          </cell>
          <cell r="F7363">
            <v>0</v>
          </cell>
          <cell r="G7363">
            <v>-71212.23</v>
          </cell>
          <cell r="H7363">
            <v>0</v>
          </cell>
          <cell r="I7363">
            <v>0</v>
          </cell>
          <cell r="J7363">
            <v>0</v>
          </cell>
          <cell r="K7363">
            <v>0</v>
          </cell>
          <cell r="L7363">
            <v>-758.94</v>
          </cell>
          <cell r="M7363">
            <v>0</v>
          </cell>
          <cell r="N7363">
            <v>0</v>
          </cell>
          <cell r="O7363">
            <v>0</v>
          </cell>
          <cell r="P7363">
            <v>0</v>
          </cell>
          <cell r="Q7363">
            <v>0</v>
          </cell>
          <cell r="R7363">
            <v>0</v>
          </cell>
          <cell r="S7363">
            <v>0</v>
          </cell>
          <cell r="T7363">
            <v>-12477107.380000001</v>
          </cell>
        </row>
        <row r="7364">
          <cell r="A7364">
            <v>16290097</v>
          </cell>
          <cell r="B7364" t="str">
            <v>16290097 TCS 206C(1H)Payable Account.MVML</v>
          </cell>
          <cell r="C7364">
            <v>0</v>
          </cell>
          <cell r="D7364">
            <v>0</v>
          </cell>
          <cell r="E7364">
            <v>0</v>
          </cell>
          <cell r="F7364">
            <v>0</v>
          </cell>
          <cell r="G7364">
            <v>0</v>
          </cell>
          <cell r="H7364">
            <v>0</v>
          </cell>
          <cell r="I7364">
            <v>0</v>
          </cell>
          <cell r="J7364">
            <v>0</v>
          </cell>
          <cell r="K7364">
            <v>0</v>
          </cell>
          <cell r="L7364">
            <v>0</v>
          </cell>
          <cell r="M7364">
            <v>0</v>
          </cell>
          <cell r="N7364">
            <v>0</v>
          </cell>
          <cell r="O7364">
            <v>0</v>
          </cell>
          <cell r="P7364">
            <v>0</v>
          </cell>
          <cell r="Q7364">
            <v>0</v>
          </cell>
          <cell r="R7364">
            <v>0</v>
          </cell>
          <cell r="S7364">
            <v>0</v>
          </cell>
          <cell r="T7364">
            <v>0</v>
          </cell>
        </row>
        <row r="7365">
          <cell r="A7365">
            <v>16320029</v>
          </cell>
          <cell r="B7365" t="str">
            <v>16320029 Income Tax Recoveries from Salary</v>
          </cell>
          <cell r="C7365">
            <v>-315438646</v>
          </cell>
          <cell r="D7365">
            <v>-63369259.039999999</v>
          </cell>
          <cell r="E7365">
            <v>-27747409</v>
          </cell>
          <cell r="F7365">
            <v>-131921302</v>
          </cell>
          <cell r="G7365">
            <v>-5347605</v>
          </cell>
          <cell r="H7365">
            <v>0</v>
          </cell>
          <cell r="I7365">
            <v>-280787</v>
          </cell>
          <cell r="J7365">
            <v>0</v>
          </cell>
          <cell r="K7365">
            <v>0</v>
          </cell>
          <cell r="L7365">
            <v>0</v>
          </cell>
          <cell r="M7365">
            <v>-4696744</v>
          </cell>
          <cell r="N7365">
            <v>0</v>
          </cell>
          <cell r="O7365">
            <v>0</v>
          </cell>
          <cell r="P7365">
            <v>0</v>
          </cell>
          <cell r="Q7365">
            <v>0</v>
          </cell>
          <cell r="R7365">
            <v>0</v>
          </cell>
          <cell r="S7365">
            <v>0</v>
          </cell>
          <cell r="T7365">
            <v>-548801752.03999996</v>
          </cell>
        </row>
        <row r="7366">
          <cell r="A7366">
            <v>16320044</v>
          </cell>
          <cell r="B7366" t="str">
            <v>16320044 TDS on ESOP</v>
          </cell>
          <cell r="C7366">
            <v>4824898.97</v>
          </cell>
          <cell r="D7366">
            <v>679079.57</v>
          </cell>
          <cell r="E7366">
            <v>143613.21</v>
          </cell>
          <cell r="F7366">
            <v>0</v>
          </cell>
          <cell r="G7366">
            <v>-1943780</v>
          </cell>
          <cell r="H7366">
            <v>0</v>
          </cell>
          <cell r="I7366">
            <v>280787</v>
          </cell>
          <cell r="J7366">
            <v>0</v>
          </cell>
          <cell r="K7366">
            <v>0</v>
          </cell>
          <cell r="L7366">
            <v>830459</v>
          </cell>
          <cell r="M7366">
            <v>-319334</v>
          </cell>
          <cell r="N7366">
            <v>0</v>
          </cell>
          <cell r="O7366">
            <v>0</v>
          </cell>
          <cell r="P7366">
            <v>0</v>
          </cell>
          <cell r="Q7366">
            <v>0</v>
          </cell>
          <cell r="R7366">
            <v>0</v>
          </cell>
          <cell r="S7366">
            <v>0</v>
          </cell>
          <cell r="T7366">
            <v>4495723.75</v>
          </cell>
        </row>
        <row r="7367">
          <cell r="A7367">
            <v>27030001</v>
          </cell>
          <cell r="B7367" t="str">
            <v>27030001 Advance Payment Of Fringe Benefit Tax</v>
          </cell>
          <cell r="C7367">
            <v>0</v>
          </cell>
          <cell r="D7367">
            <v>0</v>
          </cell>
          <cell r="E7367">
            <v>0</v>
          </cell>
          <cell r="F7367">
            <v>0</v>
          </cell>
          <cell r="G7367">
            <v>0</v>
          </cell>
          <cell r="H7367">
            <v>0</v>
          </cell>
          <cell r="I7367">
            <v>0</v>
          </cell>
          <cell r="J7367">
            <v>0</v>
          </cell>
          <cell r="K7367">
            <v>0</v>
          </cell>
          <cell r="L7367">
            <v>0</v>
          </cell>
          <cell r="M7367">
            <v>0</v>
          </cell>
          <cell r="N7367">
            <v>0</v>
          </cell>
          <cell r="O7367">
            <v>0</v>
          </cell>
          <cell r="P7367">
            <v>0</v>
          </cell>
          <cell r="Q7367">
            <v>0</v>
          </cell>
          <cell r="R7367">
            <v>0</v>
          </cell>
          <cell r="S7367">
            <v>0</v>
          </cell>
          <cell r="T7367">
            <v>0</v>
          </cell>
        </row>
        <row r="7368">
          <cell r="A7368">
            <v>285</v>
          </cell>
          <cell r="B7368" t="str">
            <v>Non Financial Salary Deductions Payable......</v>
          </cell>
          <cell r="C7368">
            <v>-231797911.30000001</v>
          </cell>
          <cell r="D7368">
            <v>-71388307.659999996</v>
          </cell>
          <cell r="E7368">
            <v>-29539416.350000001</v>
          </cell>
          <cell r="F7368">
            <v>-23312908.100000001</v>
          </cell>
          <cell r="G7368">
            <v>-6840906.0700000003</v>
          </cell>
          <cell r="H7368">
            <v>0</v>
          </cell>
          <cell r="I7368">
            <v>0</v>
          </cell>
          <cell r="J7368">
            <v>35308.300000000003</v>
          </cell>
          <cell r="K7368">
            <v>0</v>
          </cell>
          <cell r="L7368">
            <v>-370</v>
          </cell>
          <cell r="M7368">
            <v>-6979620.0800000001</v>
          </cell>
          <cell r="N7368">
            <v>7300</v>
          </cell>
          <cell r="O7368">
            <v>0</v>
          </cell>
          <cell r="P7368">
            <v>0</v>
          </cell>
          <cell r="Q7368">
            <v>0</v>
          </cell>
          <cell r="R7368">
            <v>39175</v>
          </cell>
          <cell r="S7368">
            <v>0</v>
          </cell>
          <cell r="T7368">
            <v>-369777656.25999999</v>
          </cell>
        </row>
        <row r="7369">
          <cell r="A7369">
            <v>16320001</v>
          </cell>
          <cell r="B7369" t="str">
            <v>16320001 Providend Fund Payable</v>
          </cell>
          <cell r="C7369">
            <v>-171253633</v>
          </cell>
          <cell r="D7369">
            <v>-48176800</v>
          </cell>
          <cell r="E7369">
            <v>-17982614</v>
          </cell>
          <cell r="F7369">
            <v>-17900524</v>
          </cell>
          <cell r="G7369">
            <v>-2944283</v>
          </cell>
          <cell r="H7369">
            <v>0</v>
          </cell>
          <cell r="I7369">
            <v>0</v>
          </cell>
          <cell r="J7369">
            <v>32583</v>
          </cell>
          <cell r="K7369">
            <v>0</v>
          </cell>
          <cell r="L7369">
            <v>0</v>
          </cell>
          <cell r="M7369">
            <v>-4108776</v>
          </cell>
          <cell r="N7369">
            <v>0</v>
          </cell>
          <cell r="O7369">
            <v>0</v>
          </cell>
          <cell r="P7369">
            <v>0</v>
          </cell>
          <cell r="Q7369">
            <v>0</v>
          </cell>
          <cell r="R7369">
            <v>0</v>
          </cell>
          <cell r="S7369">
            <v>0</v>
          </cell>
          <cell r="T7369">
            <v>-262334047</v>
          </cell>
        </row>
        <row r="7370">
          <cell r="A7370">
            <v>16320002</v>
          </cell>
          <cell r="B7370" t="str">
            <v>16320002 Providend Fund Loan Payable</v>
          </cell>
          <cell r="C7370">
            <v>0</v>
          </cell>
          <cell r="D7370">
            <v>0</v>
          </cell>
          <cell r="E7370">
            <v>0</v>
          </cell>
          <cell r="F7370">
            <v>0</v>
          </cell>
          <cell r="G7370">
            <v>0</v>
          </cell>
          <cell r="H7370">
            <v>0</v>
          </cell>
          <cell r="I7370">
            <v>0</v>
          </cell>
          <cell r="J7370">
            <v>0</v>
          </cell>
          <cell r="K7370">
            <v>0</v>
          </cell>
          <cell r="L7370">
            <v>130</v>
          </cell>
          <cell r="M7370">
            <v>0</v>
          </cell>
          <cell r="N7370">
            <v>0</v>
          </cell>
          <cell r="O7370">
            <v>0</v>
          </cell>
          <cell r="P7370">
            <v>0</v>
          </cell>
          <cell r="Q7370">
            <v>0</v>
          </cell>
          <cell r="R7370">
            <v>0</v>
          </cell>
          <cell r="S7370">
            <v>0</v>
          </cell>
          <cell r="T7370">
            <v>130</v>
          </cell>
        </row>
        <row r="7371">
          <cell r="A7371">
            <v>16320003</v>
          </cell>
          <cell r="B7371" t="str">
            <v>16320003 Providend Fund Extra</v>
          </cell>
          <cell r="C7371">
            <v>-25280330</v>
          </cell>
          <cell r="D7371">
            <v>-10378757</v>
          </cell>
          <cell r="E7371">
            <v>-7110868</v>
          </cell>
          <cell r="F7371">
            <v>-3903064</v>
          </cell>
          <cell r="G7371">
            <v>-472817</v>
          </cell>
          <cell r="H7371">
            <v>0</v>
          </cell>
          <cell r="I7371">
            <v>0</v>
          </cell>
          <cell r="J7371">
            <v>0</v>
          </cell>
          <cell r="K7371">
            <v>0</v>
          </cell>
          <cell r="L7371">
            <v>0</v>
          </cell>
          <cell r="M7371">
            <v>-2109186</v>
          </cell>
          <cell r="N7371">
            <v>0</v>
          </cell>
          <cell r="O7371">
            <v>0</v>
          </cell>
          <cell r="P7371">
            <v>0</v>
          </cell>
          <cell r="Q7371">
            <v>0</v>
          </cell>
          <cell r="R7371">
            <v>0</v>
          </cell>
          <cell r="S7371">
            <v>0</v>
          </cell>
          <cell r="T7371">
            <v>-49255022</v>
          </cell>
        </row>
        <row r="7372">
          <cell r="A7372">
            <v>16320004</v>
          </cell>
          <cell r="B7372" t="str">
            <v>16320004 Esic Payable</v>
          </cell>
          <cell r="C7372">
            <v>-3184756.28</v>
          </cell>
          <cell r="D7372">
            <v>-376596.21</v>
          </cell>
          <cell r="E7372">
            <v>-404616</v>
          </cell>
          <cell r="F7372">
            <v>0</v>
          </cell>
          <cell r="G7372">
            <v>-90076</v>
          </cell>
          <cell r="H7372">
            <v>0</v>
          </cell>
          <cell r="I7372">
            <v>0</v>
          </cell>
          <cell r="J7372">
            <v>0</v>
          </cell>
          <cell r="K7372">
            <v>0</v>
          </cell>
          <cell r="L7372">
            <v>0</v>
          </cell>
          <cell r="M7372">
            <v>-44734.44</v>
          </cell>
          <cell r="N7372">
            <v>0</v>
          </cell>
          <cell r="O7372">
            <v>0</v>
          </cell>
          <cell r="P7372">
            <v>0</v>
          </cell>
          <cell r="Q7372">
            <v>0</v>
          </cell>
          <cell r="R7372">
            <v>0</v>
          </cell>
          <cell r="S7372">
            <v>0</v>
          </cell>
          <cell r="T7372">
            <v>-4100778.93</v>
          </cell>
        </row>
        <row r="7373">
          <cell r="A7373">
            <v>16320005</v>
          </cell>
          <cell r="B7373" t="str">
            <v>16320005 Family Pension Fund Payable</v>
          </cell>
          <cell r="C7373">
            <v>-22617325.68</v>
          </cell>
          <cell r="D7373">
            <v>-8070152</v>
          </cell>
          <cell r="E7373">
            <v>-2955598</v>
          </cell>
          <cell r="F7373">
            <v>-1519878</v>
          </cell>
          <cell r="G7373">
            <v>-248536</v>
          </cell>
          <cell r="H7373">
            <v>0</v>
          </cell>
          <cell r="I7373">
            <v>0</v>
          </cell>
          <cell r="J7373">
            <v>0</v>
          </cell>
          <cell r="K7373">
            <v>0</v>
          </cell>
          <cell r="L7373">
            <v>0</v>
          </cell>
          <cell r="M7373">
            <v>-619548</v>
          </cell>
          <cell r="N7373">
            <v>0</v>
          </cell>
          <cell r="O7373">
            <v>0</v>
          </cell>
          <cell r="P7373">
            <v>0</v>
          </cell>
          <cell r="Q7373">
            <v>0</v>
          </cell>
          <cell r="R7373">
            <v>0</v>
          </cell>
          <cell r="S7373">
            <v>0</v>
          </cell>
          <cell r="T7373">
            <v>-36031037.68</v>
          </cell>
        </row>
        <row r="7374">
          <cell r="A7374">
            <v>16320006</v>
          </cell>
          <cell r="B7374" t="str">
            <v>16320006 Staff Insurance</v>
          </cell>
          <cell r="C7374">
            <v>500</v>
          </cell>
          <cell r="D7374">
            <v>-768188</v>
          </cell>
          <cell r="E7374">
            <v>-221572</v>
          </cell>
          <cell r="F7374">
            <v>-6500</v>
          </cell>
          <cell r="G7374">
            <v>0</v>
          </cell>
          <cell r="H7374">
            <v>0</v>
          </cell>
          <cell r="I7374">
            <v>0</v>
          </cell>
          <cell r="J7374">
            <v>0</v>
          </cell>
          <cell r="K7374">
            <v>0</v>
          </cell>
          <cell r="L7374">
            <v>0</v>
          </cell>
          <cell r="M7374">
            <v>0</v>
          </cell>
          <cell r="N7374">
            <v>0</v>
          </cell>
          <cell r="O7374">
            <v>0</v>
          </cell>
          <cell r="P7374">
            <v>0</v>
          </cell>
          <cell r="Q7374">
            <v>0</v>
          </cell>
          <cell r="R7374">
            <v>0</v>
          </cell>
          <cell r="S7374">
            <v>0</v>
          </cell>
          <cell r="T7374">
            <v>-995760</v>
          </cell>
        </row>
        <row r="7375">
          <cell r="A7375">
            <v>16320007</v>
          </cell>
          <cell r="B7375" t="str">
            <v>16320007 State Insurance Fund</v>
          </cell>
          <cell r="C7375">
            <v>723890.69</v>
          </cell>
          <cell r="D7375">
            <v>0</v>
          </cell>
          <cell r="E7375">
            <v>0</v>
          </cell>
          <cell r="F7375">
            <v>0</v>
          </cell>
          <cell r="G7375">
            <v>-216048</v>
          </cell>
          <cell r="H7375">
            <v>0</v>
          </cell>
          <cell r="I7375">
            <v>0</v>
          </cell>
          <cell r="J7375">
            <v>0</v>
          </cell>
          <cell r="K7375">
            <v>0</v>
          </cell>
          <cell r="L7375">
            <v>0</v>
          </cell>
          <cell r="M7375">
            <v>0</v>
          </cell>
          <cell r="N7375">
            <v>0</v>
          </cell>
          <cell r="O7375">
            <v>0</v>
          </cell>
          <cell r="P7375">
            <v>0</v>
          </cell>
          <cell r="Q7375">
            <v>0</v>
          </cell>
          <cell r="R7375">
            <v>0</v>
          </cell>
          <cell r="S7375">
            <v>0</v>
          </cell>
          <cell r="T7375">
            <v>507842.69</v>
          </cell>
        </row>
        <row r="7376">
          <cell r="A7376">
            <v>16320008</v>
          </cell>
          <cell r="B7376" t="str">
            <v>16320008 Profession Tax Payable</v>
          </cell>
          <cell r="C7376">
            <v>-11375687.33</v>
          </cell>
          <cell r="D7376">
            <v>-510737.67</v>
          </cell>
          <cell r="E7376">
            <v>-203791.35</v>
          </cell>
          <cell r="F7376">
            <v>79107.899999999994</v>
          </cell>
          <cell r="G7376">
            <v>26332</v>
          </cell>
          <cell r="H7376">
            <v>0</v>
          </cell>
          <cell r="I7376">
            <v>0</v>
          </cell>
          <cell r="J7376">
            <v>2725.3</v>
          </cell>
          <cell r="K7376">
            <v>0</v>
          </cell>
          <cell r="L7376">
            <v>-500</v>
          </cell>
          <cell r="M7376">
            <v>-81450</v>
          </cell>
          <cell r="N7376">
            <v>5809</v>
          </cell>
          <cell r="O7376">
            <v>0</v>
          </cell>
          <cell r="P7376">
            <v>0</v>
          </cell>
          <cell r="Q7376">
            <v>0</v>
          </cell>
          <cell r="R7376">
            <v>39175</v>
          </cell>
          <cell r="S7376">
            <v>0</v>
          </cell>
          <cell r="T7376">
            <v>-12019017.15</v>
          </cell>
        </row>
        <row r="7377">
          <cell r="A7377">
            <v>16320009</v>
          </cell>
          <cell r="B7377" t="str">
            <v>16320009 Labour Welfare Fund Payable</v>
          </cell>
          <cell r="C7377">
            <v>-9898.1</v>
          </cell>
          <cell r="D7377">
            <v>0</v>
          </cell>
          <cell r="E7377">
            <v>-301210</v>
          </cell>
          <cell r="F7377">
            <v>-240</v>
          </cell>
          <cell r="G7377">
            <v>-2230</v>
          </cell>
          <cell r="H7377">
            <v>0</v>
          </cell>
          <cell r="I7377">
            <v>0</v>
          </cell>
          <cell r="J7377">
            <v>0</v>
          </cell>
          <cell r="K7377">
            <v>0</v>
          </cell>
          <cell r="L7377">
            <v>0</v>
          </cell>
          <cell r="M7377">
            <v>-1881.56</v>
          </cell>
          <cell r="N7377">
            <v>1491</v>
          </cell>
          <cell r="O7377">
            <v>0</v>
          </cell>
          <cell r="P7377">
            <v>0</v>
          </cell>
          <cell r="Q7377">
            <v>0</v>
          </cell>
          <cell r="R7377">
            <v>0</v>
          </cell>
          <cell r="S7377">
            <v>0</v>
          </cell>
          <cell r="T7377">
            <v>-313968.65999999997</v>
          </cell>
        </row>
        <row r="7378">
          <cell r="A7378">
            <v>16320014</v>
          </cell>
          <cell r="B7378" t="str">
            <v>16320014 Superannuation Cont. Payable</v>
          </cell>
          <cell r="C7378">
            <v>3693925</v>
          </cell>
          <cell r="D7378">
            <v>0</v>
          </cell>
          <cell r="E7378">
            <v>0</v>
          </cell>
          <cell r="F7378">
            <v>-42460</v>
          </cell>
          <cell r="G7378">
            <v>-2739653.42</v>
          </cell>
          <cell r="H7378">
            <v>0</v>
          </cell>
          <cell r="I7378">
            <v>0</v>
          </cell>
          <cell r="J7378">
            <v>0</v>
          </cell>
          <cell r="K7378">
            <v>0</v>
          </cell>
          <cell r="L7378">
            <v>0</v>
          </cell>
          <cell r="M7378">
            <v>-12594.08</v>
          </cell>
          <cell r="N7378">
            <v>0</v>
          </cell>
          <cell r="O7378">
            <v>0</v>
          </cell>
          <cell r="P7378">
            <v>0</v>
          </cell>
          <cell r="Q7378">
            <v>0</v>
          </cell>
          <cell r="R7378">
            <v>0</v>
          </cell>
          <cell r="S7378">
            <v>0</v>
          </cell>
          <cell r="T7378">
            <v>899217.5</v>
          </cell>
        </row>
        <row r="7379">
          <cell r="A7379">
            <v>16320017</v>
          </cell>
          <cell r="B7379" t="str">
            <v>16320017 Death Benefit Fund</v>
          </cell>
          <cell r="C7379">
            <v>-899432</v>
          </cell>
          <cell r="D7379">
            <v>4898.34</v>
          </cell>
          <cell r="E7379">
            <v>-327027</v>
          </cell>
          <cell r="F7379">
            <v>0</v>
          </cell>
          <cell r="G7379">
            <v>-25854.65</v>
          </cell>
          <cell r="H7379">
            <v>0</v>
          </cell>
          <cell r="I7379">
            <v>0</v>
          </cell>
          <cell r="J7379">
            <v>0</v>
          </cell>
          <cell r="K7379">
            <v>0</v>
          </cell>
          <cell r="L7379">
            <v>0</v>
          </cell>
          <cell r="M7379">
            <v>0</v>
          </cell>
          <cell r="N7379">
            <v>0</v>
          </cell>
          <cell r="O7379">
            <v>0</v>
          </cell>
          <cell r="P7379">
            <v>0</v>
          </cell>
          <cell r="Q7379">
            <v>0</v>
          </cell>
          <cell r="R7379">
            <v>0</v>
          </cell>
          <cell r="S7379">
            <v>0</v>
          </cell>
          <cell r="T7379">
            <v>-1247415.31</v>
          </cell>
        </row>
        <row r="7380">
          <cell r="A7380">
            <v>16320018</v>
          </cell>
          <cell r="B7380" t="str">
            <v>16320018 Employee pension Scheme 1995</v>
          </cell>
          <cell r="C7380">
            <v>0</v>
          </cell>
          <cell r="D7380">
            <v>0</v>
          </cell>
          <cell r="E7380">
            <v>0</v>
          </cell>
          <cell r="F7380">
            <v>0</v>
          </cell>
          <cell r="G7380">
            <v>-106840</v>
          </cell>
          <cell r="H7380">
            <v>0</v>
          </cell>
          <cell r="I7380">
            <v>0</v>
          </cell>
          <cell r="J7380">
            <v>0</v>
          </cell>
          <cell r="K7380">
            <v>0</v>
          </cell>
          <cell r="L7380">
            <v>0</v>
          </cell>
          <cell r="M7380">
            <v>0</v>
          </cell>
          <cell r="N7380">
            <v>0</v>
          </cell>
          <cell r="O7380">
            <v>0</v>
          </cell>
          <cell r="P7380">
            <v>0</v>
          </cell>
          <cell r="Q7380">
            <v>0</v>
          </cell>
          <cell r="R7380">
            <v>0</v>
          </cell>
          <cell r="S7380">
            <v>0</v>
          </cell>
          <cell r="T7380">
            <v>-106840</v>
          </cell>
        </row>
        <row r="7381">
          <cell r="A7381">
            <v>16320019</v>
          </cell>
          <cell r="B7381" t="str">
            <v>16320019 Employee Natioanl Insurance Payable</v>
          </cell>
          <cell r="C7381">
            <v>0</v>
          </cell>
          <cell r="D7381">
            <v>0</v>
          </cell>
          <cell r="E7381">
            <v>0</v>
          </cell>
          <cell r="F7381">
            <v>0</v>
          </cell>
          <cell r="G7381">
            <v>0</v>
          </cell>
          <cell r="H7381">
            <v>0</v>
          </cell>
          <cell r="I7381">
            <v>0</v>
          </cell>
          <cell r="J7381">
            <v>0</v>
          </cell>
          <cell r="K7381">
            <v>0</v>
          </cell>
          <cell r="L7381">
            <v>0</v>
          </cell>
          <cell r="M7381">
            <v>0</v>
          </cell>
          <cell r="N7381">
            <v>0</v>
          </cell>
          <cell r="O7381">
            <v>0</v>
          </cell>
          <cell r="P7381">
            <v>0</v>
          </cell>
          <cell r="Q7381">
            <v>0</v>
          </cell>
          <cell r="R7381">
            <v>0</v>
          </cell>
          <cell r="S7381">
            <v>0</v>
          </cell>
          <cell r="T7381">
            <v>0</v>
          </cell>
        </row>
        <row r="7382">
          <cell r="A7382">
            <v>16320020</v>
          </cell>
          <cell r="B7382" t="str">
            <v>16320020 Employee S/S Medical Payable</v>
          </cell>
          <cell r="C7382">
            <v>0</v>
          </cell>
          <cell r="D7382">
            <v>0</v>
          </cell>
          <cell r="E7382">
            <v>0</v>
          </cell>
          <cell r="F7382">
            <v>0</v>
          </cell>
          <cell r="G7382">
            <v>0</v>
          </cell>
          <cell r="H7382">
            <v>0</v>
          </cell>
          <cell r="I7382">
            <v>0</v>
          </cell>
          <cell r="J7382">
            <v>0</v>
          </cell>
          <cell r="K7382">
            <v>0</v>
          </cell>
          <cell r="L7382">
            <v>0</v>
          </cell>
          <cell r="M7382">
            <v>0</v>
          </cell>
          <cell r="N7382">
            <v>0</v>
          </cell>
          <cell r="O7382">
            <v>0</v>
          </cell>
          <cell r="P7382">
            <v>0</v>
          </cell>
          <cell r="Q7382">
            <v>0</v>
          </cell>
          <cell r="R7382">
            <v>0</v>
          </cell>
          <cell r="S7382">
            <v>0</v>
          </cell>
          <cell r="T7382">
            <v>0</v>
          </cell>
        </row>
        <row r="7383">
          <cell r="A7383">
            <v>16320021</v>
          </cell>
          <cell r="B7383" t="str">
            <v>16320021 Employer'S Cont. S/S Medical Payable</v>
          </cell>
          <cell r="C7383">
            <v>0</v>
          </cell>
          <cell r="D7383">
            <v>0</v>
          </cell>
          <cell r="E7383">
            <v>0</v>
          </cell>
          <cell r="F7383">
            <v>0</v>
          </cell>
          <cell r="G7383">
            <v>0</v>
          </cell>
          <cell r="H7383">
            <v>0</v>
          </cell>
          <cell r="I7383">
            <v>0</v>
          </cell>
          <cell r="J7383">
            <v>0</v>
          </cell>
          <cell r="K7383">
            <v>0</v>
          </cell>
          <cell r="L7383">
            <v>0</v>
          </cell>
          <cell r="M7383">
            <v>0</v>
          </cell>
          <cell r="N7383">
            <v>0</v>
          </cell>
          <cell r="O7383">
            <v>0</v>
          </cell>
          <cell r="P7383">
            <v>0</v>
          </cell>
          <cell r="Q7383">
            <v>0</v>
          </cell>
          <cell r="R7383">
            <v>0</v>
          </cell>
          <cell r="S7383">
            <v>0</v>
          </cell>
          <cell r="T7383">
            <v>0</v>
          </cell>
        </row>
        <row r="7384">
          <cell r="A7384">
            <v>16320022</v>
          </cell>
          <cell r="B7384" t="str">
            <v>16320022 Employer'S Cont. To Unemployeement Tax Payable</v>
          </cell>
          <cell r="C7384">
            <v>0</v>
          </cell>
          <cell r="D7384">
            <v>0</v>
          </cell>
          <cell r="E7384">
            <v>0</v>
          </cell>
          <cell r="F7384">
            <v>0</v>
          </cell>
          <cell r="G7384">
            <v>0</v>
          </cell>
          <cell r="H7384">
            <v>0</v>
          </cell>
          <cell r="I7384">
            <v>0</v>
          </cell>
          <cell r="J7384">
            <v>0</v>
          </cell>
          <cell r="K7384">
            <v>0</v>
          </cell>
          <cell r="L7384">
            <v>0</v>
          </cell>
          <cell r="M7384">
            <v>0</v>
          </cell>
          <cell r="N7384">
            <v>0</v>
          </cell>
          <cell r="O7384">
            <v>0</v>
          </cell>
          <cell r="P7384">
            <v>0</v>
          </cell>
          <cell r="Q7384">
            <v>0</v>
          </cell>
          <cell r="R7384">
            <v>0</v>
          </cell>
          <cell r="S7384">
            <v>0</v>
          </cell>
          <cell r="T7384">
            <v>0</v>
          </cell>
        </row>
        <row r="7385">
          <cell r="A7385">
            <v>16320023</v>
          </cell>
          <cell r="B7385" t="str">
            <v>16320023 Employer'S Natioanl Insurance Payable</v>
          </cell>
          <cell r="C7385">
            <v>0</v>
          </cell>
          <cell r="D7385">
            <v>0</v>
          </cell>
          <cell r="E7385">
            <v>0</v>
          </cell>
          <cell r="F7385">
            <v>0</v>
          </cell>
          <cell r="G7385">
            <v>0</v>
          </cell>
          <cell r="H7385">
            <v>0</v>
          </cell>
          <cell r="I7385">
            <v>0</v>
          </cell>
          <cell r="J7385">
            <v>0</v>
          </cell>
          <cell r="K7385">
            <v>0</v>
          </cell>
          <cell r="L7385">
            <v>0</v>
          </cell>
          <cell r="M7385">
            <v>0</v>
          </cell>
          <cell r="N7385">
            <v>0</v>
          </cell>
          <cell r="O7385">
            <v>0</v>
          </cell>
          <cell r="P7385">
            <v>0</v>
          </cell>
          <cell r="Q7385">
            <v>0</v>
          </cell>
          <cell r="R7385">
            <v>0</v>
          </cell>
          <cell r="S7385">
            <v>0</v>
          </cell>
          <cell r="T7385">
            <v>0</v>
          </cell>
        </row>
        <row r="7386">
          <cell r="A7386">
            <v>16320024</v>
          </cell>
          <cell r="B7386" t="str">
            <v>16320024 Union Fund Deduction</v>
          </cell>
          <cell r="C7386">
            <v>-1345014.6</v>
          </cell>
          <cell r="D7386">
            <v>-2203978.12</v>
          </cell>
          <cell r="E7386">
            <v>-12120</v>
          </cell>
          <cell r="F7386">
            <v>0</v>
          </cell>
          <cell r="G7386">
            <v>0</v>
          </cell>
          <cell r="H7386">
            <v>0</v>
          </cell>
          <cell r="I7386">
            <v>0</v>
          </cell>
          <cell r="J7386">
            <v>0</v>
          </cell>
          <cell r="K7386">
            <v>0</v>
          </cell>
          <cell r="L7386">
            <v>0</v>
          </cell>
          <cell r="M7386">
            <v>0</v>
          </cell>
          <cell r="N7386">
            <v>0</v>
          </cell>
          <cell r="O7386">
            <v>0</v>
          </cell>
          <cell r="P7386">
            <v>0</v>
          </cell>
          <cell r="Q7386">
            <v>0</v>
          </cell>
          <cell r="R7386">
            <v>0</v>
          </cell>
          <cell r="S7386">
            <v>0</v>
          </cell>
          <cell r="T7386">
            <v>-3561112.72</v>
          </cell>
        </row>
        <row r="7387">
          <cell r="A7387">
            <v>16320026</v>
          </cell>
          <cell r="B7387" t="str">
            <v>16320026 Emp.Contribution To Benevolent Fund</v>
          </cell>
          <cell r="C7387">
            <v>-250150</v>
          </cell>
          <cell r="D7387">
            <v>-907997</v>
          </cell>
          <cell r="E7387">
            <v>-20000</v>
          </cell>
          <cell r="F7387">
            <v>-19350</v>
          </cell>
          <cell r="G7387">
            <v>-20900</v>
          </cell>
          <cell r="H7387">
            <v>0</v>
          </cell>
          <cell r="I7387">
            <v>0</v>
          </cell>
          <cell r="J7387">
            <v>0</v>
          </cell>
          <cell r="K7387">
            <v>0</v>
          </cell>
          <cell r="L7387">
            <v>0</v>
          </cell>
          <cell r="M7387">
            <v>-1450</v>
          </cell>
          <cell r="N7387">
            <v>0</v>
          </cell>
          <cell r="O7387">
            <v>0</v>
          </cell>
          <cell r="P7387">
            <v>0</v>
          </cell>
          <cell r="Q7387">
            <v>0</v>
          </cell>
          <cell r="R7387">
            <v>0</v>
          </cell>
          <cell r="S7387">
            <v>0</v>
          </cell>
          <cell r="T7387">
            <v>-1219847</v>
          </cell>
        </row>
        <row r="7388">
          <cell r="A7388">
            <v>487</v>
          </cell>
          <cell r="B7388" t="str">
            <v>Other Liabilities............................</v>
          </cell>
          <cell r="C7388">
            <v>-4849180</v>
          </cell>
          <cell r="D7388">
            <v>-221611923.22999999</v>
          </cell>
          <cell r="E7388">
            <v>0</v>
          </cell>
          <cell r="F7388">
            <v>57512</v>
          </cell>
          <cell r="G7388">
            <v>-975</v>
          </cell>
          <cell r="H7388">
            <v>0</v>
          </cell>
          <cell r="I7388">
            <v>0</v>
          </cell>
          <cell r="J7388">
            <v>0</v>
          </cell>
          <cell r="K7388">
            <v>0</v>
          </cell>
          <cell r="L7388">
            <v>0</v>
          </cell>
          <cell r="M7388">
            <v>-26456570.66</v>
          </cell>
          <cell r="N7388">
            <v>0</v>
          </cell>
          <cell r="O7388">
            <v>0</v>
          </cell>
          <cell r="P7388">
            <v>0</v>
          </cell>
          <cell r="Q7388">
            <v>0</v>
          </cell>
          <cell r="R7388">
            <v>0</v>
          </cell>
          <cell r="S7388">
            <v>0</v>
          </cell>
          <cell r="T7388">
            <v>-252861136.88999999</v>
          </cell>
        </row>
        <row r="7389">
          <cell r="A7389">
            <v>14010002</v>
          </cell>
          <cell r="B7389" t="str">
            <v>14010002 Advance Interest</v>
          </cell>
          <cell r="C7389">
            <v>0</v>
          </cell>
          <cell r="D7389">
            <v>0</v>
          </cell>
          <cell r="E7389">
            <v>0</v>
          </cell>
          <cell r="F7389">
            <v>0</v>
          </cell>
          <cell r="G7389">
            <v>0</v>
          </cell>
          <cell r="H7389">
            <v>0</v>
          </cell>
          <cell r="I7389">
            <v>0</v>
          </cell>
          <cell r="J7389">
            <v>0</v>
          </cell>
          <cell r="K7389">
            <v>0</v>
          </cell>
          <cell r="L7389">
            <v>0</v>
          </cell>
          <cell r="M7389">
            <v>0</v>
          </cell>
          <cell r="N7389">
            <v>0</v>
          </cell>
          <cell r="O7389">
            <v>0</v>
          </cell>
          <cell r="P7389">
            <v>0</v>
          </cell>
          <cell r="Q7389">
            <v>0</v>
          </cell>
          <cell r="R7389">
            <v>0</v>
          </cell>
          <cell r="S7389">
            <v>0</v>
          </cell>
          <cell r="T7389">
            <v>0</v>
          </cell>
        </row>
        <row r="7390">
          <cell r="A7390">
            <v>14010003</v>
          </cell>
          <cell r="B7390" t="str">
            <v>14010003 Advance Misc Interest</v>
          </cell>
          <cell r="C7390">
            <v>0</v>
          </cell>
          <cell r="D7390">
            <v>0</v>
          </cell>
          <cell r="E7390">
            <v>0</v>
          </cell>
          <cell r="F7390">
            <v>0</v>
          </cell>
          <cell r="G7390">
            <v>0</v>
          </cell>
          <cell r="H7390">
            <v>0</v>
          </cell>
          <cell r="I7390">
            <v>0</v>
          </cell>
          <cell r="J7390">
            <v>0</v>
          </cell>
          <cell r="K7390">
            <v>0</v>
          </cell>
          <cell r="L7390">
            <v>0</v>
          </cell>
          <cell r="M7390">
            <v>0</v>
          </cell>
          <cell r="N7390">
            <v>0</v>
          </cell>
          <cell r="O7390">
            <v>0</v>
          </cell>
          <cell r="P7390">
            <v>0</v>
          </cell>
          <cell r="Q7390">
            <v>0</v>
          </cell>
          <cell r="R7390">
            <v>0</v>
          </cell>
          <cell r="S7390">
            <v>0</v>
          </cell>
          <cell r="T7390">
            <v>0</v>
          </cell>
        </row>
        <row r="7391">
          <cell r="A7391">
            <v>14010004</v>
          </cell>
          <cell r="B7391" t="str">
            <v>14010004 Advance Admission Fee</v>
          </cell>
          <cell r="C7391">
            <v>0</v>
          </cell>
          <cell r="D7391">
            <v>0</v>
          </cell>
          <cell r="E7391">
            <v>0</v>
          </cell>
          <cell r="F7391">
            <v>0</v>
          </cell>
          <cell r="G7391">
            <v>0</v>
          </cell>
          <cell r="H7391">
            <v>0</v>
          </cell>
          <cell r="I7391">
            <v>0</v>
          </cell>
          <cell r="J7391">
            <v>0</v>
          </cell>
          <cell r="K7391">
            <v>0</v>
          </cell>
          <cell r="L7391">
            <v>0</v>
          </cell>
          <cell r="M7391">
            <v>0</v>
          </cell>
          <cell r="N7391">
            <v>0</v>
          </cell>
          <cell r="O7391">
            <v>0</v>
          </cell>
          <cell r="P7391">
            <v>0</v>
          </cell>
          <cell r="Q7391">
            <v>0</v>
          </cell>
          <cell r="R7391">
            <v>0</v>
          </cell>
          <cell r="S7391">
            <v>0</v>
          </cell>
          <cell r="T7391">
            <v>0</v>
          </cell>
        </row>
        <row r="7392">
          <cell r="A7392">
            <v>14010005</v>
          </cell>
          <cell r="B7392" t="str">
            <v>14010005 Advance Utilization Fee</v>
          </cell>
          <cell r="C7392">
            <v>0</v>
          </cell>
          <cell r="D7392">
            <v>0</v>
          </cell>
          <cell r="E7392">
            <v>0</v>
          </cell>
          <cell r="F7392">
            <v>0</v>
          </cell>
          <cell r="G7392">
            <v>0</v>
          </cell>
          <cell r="H7392">
            <v>0</v>
          </cell>
          <cell r="I7392">
            <v>0</v>
          </cell>
          <cell r="J7392">
            <v>0</v>
          </cell>
          <cell r="K7392">
            <v>0</v>
          </cell>
          <cell r="L7392">
            <v>0</v>
          </cell>
          <cell r="M7392">
            <v>0</v>
          </cell>
          <cell r="N7392">
            <v>0</v>
          </cell>
          <cell r="O7392">
            <v>0</v>
          </cell>
          <cell r="P7392">
            <v>0</v>
          </cell>
          <cell r="Q7392">
            <v>0</v>
          </cell>
          <cell r="R7392">
            <v>0</v>
          </cell>
          <cell r="S7392">
            <v>0</v>
          </cell>
          <cell r="T7392">
            <v>0</v>
          </cell>
        </row>
        <row r="7393">
          <cell r="A7393">
            <v>16092000</v>
          </cell>
          <cell r="B7393" t="str">
            <v>16092000 Sundry Creditors - Employees-DP Request</v>
          </cell>
          <cell r="C7393">
            <v>0</v>
          </cell>
          <cell r="D7393">
            <v>0</v>
          </cell>
          <cell r="E7393">
            <v>0</v>
          </cell>
          <cell r="F7393">
            <v>0</v>
          </cell>
          <cell r="G7393">
            <v>0</v>
          </cell>
          <cell r="H7393">
            <v>0</v>
          </cell>
          <cell r="I7393">
            <v>0</v>
          </cell>
          <cell r="J7393">
            <v>0</v>
          </cell>
          <cell r="K7393">
            <v>0</v>
          </cell>
          <cell r="L7393">
            <v>0</v>
          </cell>
          <cell r="M7393">
            <v>0</v>
          </cell>
          <cell r="N7393">
            <v>0</v>
          </cell>
          <cell r="O7393">
            <v>0</v>
          </cell>
          <cell r="P7393">
            <v>0</v>
          </cell>
          <cell r="Q7393">
            <v>0</v>
          </cell>
          <cell r="R7393">
            <v>0</v>
          </cell>
          <cell r="S7393">
            <v>0</v>
          </cell>
          <cell r="T7393">
            <v>0</v>
          </cell>
        </row>
        <row r="7394">
          <cell r="A7394">
            <v>16300001</v>
          </cell>
          <cell r="B7394" t="str">
            <v>16300001 Luxury Tax Payable</v>
          </cell>
          <cell r="C7394">
            <v>0</v>
          </cell>
          <cell r="D7394">
            <v>-14957.01</v>
          </cell>
          <cell r="E7394">
            <v>0</v>
          </cell>
          <cell r="F7394">
            <v>0</v>
          </cell>
          <cell r="G7394">
            <v>0</v>
          </cell>
          <cell r="H7394">
            <v>0</v>
          </cell>
          <cell r="I7394">
            <v>0</v>
          </cell>
          <cell r="J7394">
            <v>0</v>
          </cell>
          <cell r="K7394">
            <v>0</v>
          </cell>
          <cell r="L7394">
            <v>0</v>
          </cell>
          <cell r="M7394">
            <v>0</v>
          </cell>
          <cell r="N7394">
            <v>0</v>
          </cell>
          <cell r="O7394">
            <v>0</v>
          </cell>
          <cell r="P7394">
            <v>0</v>
          </cell>
          <cell r="Q7394">
            <v>0</v>
          </cell>
          <cell r="R7394">
            <v>0</v>
          </cell>
          <cell r="S7394">
            <v>0</v>
          </cell>
          <cell r="T7394">
            <v>-14957.01</v>
          </cell>
        </row>
        <row r="7395">
          <cell r="A7395">
            <v>16300002</v>
          </cell>
          <cell r="B7395" t="str">
            <v>16300002 Turnover Tax Payable</v>
          </cell>
          <cell r="C7395">
            <v>0</v>
          </cell>
          <cell r="D7395">
            <v>0</v>
          </cell>
          <cell r="E7395">
            <v>0</v>
          </cell>
          <cell r="F7395">
            <v>0</v>
          </cell>
          <cell r="G7395">
            <v>0</v>
          </cell>
          <cell r="H7395">
            <v>0</v>
          </cell>
          <cell r="I7395">
            <v>0</v>
          </cell>
          <cell r="J7395">
            <v>0</v>
          </cell>
          <cell r="K7395">
            <v>0</v>
          </cell>
          <cell r="L7395">
            <v>0</v>
          </cell>
          <cell r="M7395">
            <v>0</v>
          </cell>
          <cell r="N7395">
            <v>0</v>
          </cell>
          <cell r="O7395">
            <v>0</v>
          </cell>
          <cell r="P7395">
            <v>0</v>
          </cell>
          <cell r="Q7395">
            <v>0</v>
          </cell>
          <cell r="R7395">
            <v>0</v>
          </cell>
          <cell r="S7395">
            <v>0</v>
          </cell>
          <cell r="T7395">
            <v>0</v>
          </cell>
        </row>
        <row r="7396">
          <cell r="A7396">
            <v>16300003</v>
          </cell>
          <cell r="B7396" t="str">
            <v>16300003 Entertainment Tax Payable</v>
          </cell>
          <cell r="C7396">
            <v>0</v>
          </cell>
          <cell r="D7396">
            <v>0</v>
          </cell>
          <cell r="E7396">
            <v>0</v>
          </cell>
          <cell r="F7396">
            <v>0</v>
          </cell>
          <cell r="G7396">
            <v>0</v>
          </cell>
          <cell r="H7396">
            <v>0</v>
          </cell>
          <cell r="I7396">
            <v>0</v>
          </cell>
          <cell r="J7396">
            <v>0</v>
          </cell>
          <cell r="K7396">
            <v>0</v>
          </cell>
          <cell r="L7396">
            <v>0</v>
          </cell>
          <cell r="M7396">
            <v>0</v>
          </cell>
          <cell r="N7396">
            <v>0</v>
          </cell>
          <cell r="O7396">
            <v>0</v>
          </cell>
          <cell r="P7396">
            <v>0</v>
          </cell>
          <cell r="Q7396">
            <v>0</v>
          </cell>
          <cell r="R7396">
            <v>0</v>
          </cell>
          <cell r="S7396">
            <v>0</v>
          </cell>
          <cell r="T7396">
            <v>0</v>
          </cell>
        </row>
        <row r="7397">
          <cell r="A7397">
            <v>16300004</v>
          </cell>
          <cell r="B7397" t="str">
            <v>16300004 Entry Tax Payable</v>
          </cell>
          <cell r="C7397">
            <v>0</v>
          </cell>
          <cell r="D7397">
            <v>0</v>
          </cell>
          <cell r="E7397">
            <v>0</v>
          </cell>
          <cell r="F7397">
            <v>0</v>
          </cell>
          <cell r="G7397">
            <v>0</v>
          </cell>
          <cell r="H7397">
            <v>0</v>
          </cell>
          <cell r="I7397">
            <v>0</v>
          </cell>
          <cell r="J7397">
            <v>0</v>
          </cell>
          <cell r="K7397">
            <v>0</v>
          </cell>
          <cell r="L7397">
            <v>0</v>
          </cell>
          <cell r="M7397">
            <v>0</v>
          </cell>
          <cell r="N7397">
            <v>0</v>
          </cell>
          <cell r="O7397">
            <v>0</v>
          </cell>
          <cell r="P7397">
            <v>0</v>
          </cell>
          <cell r="Q7397">
            <v>0</v>
          </cell>
          <cell r="R7397">
            <v>0</v>
          </cell>
          <cell r="S7397">
            <v>0</v>
          </cell>
          <cell r="T7397">
            <v>0</v>
          </cell>
        </row>
        <row r="7398">
          <cell r="A7398">
            <v>16300005</v>
          </cell>
          <cell r="B7398" t="str">
            <v>16300005 Stamp Charges Payable</v>
          </cell>
          <cell r="C7398">
            <v>0</v>
          </cell>
          <cell r="D7398">
            <v>0</v>
          </cell>
          <cell r="E7398">
            <v>0</v>
          </cell>
          <cell r="F7398">
            <v>0</v>
          </cell>
          <cell r="G7398">
            <v>0</v>
          </cell>
          <cell r="H7398">
            <v>0</v>
          </cell>
          <cell r="I7398">
            <v>0</v>
          </cell>
          <cell r="J7398">
            <v>0</v>
          </cell>
          <cell r="K7398">
            <v>0</v>
          </cell>
          <cell r="L7398">
            <v>0</v>
          </cell>
          <cell r="M7398">
            <v>0</v>
          </cell>
          <cell r="N7398">
            <v>0</v>
          </cell>
          <cell r="O7398">
            <v>0</v>
          </cell>
          <cell r="P7398">
            <v>0</v>
          </cell>
          <cell r="Q7398">
            <v>0</v>
          </cell>
          <cell r="R7398">
            <v>0</v>
          </cell>
          <cell r="S7398">
            <v>0</v>
          </cell>
          <cell r="T7398">
            <v>0</v>
          </cell>
        </row>
        <row r="7399">
          <cell r="A7399">
            <v>16310001</v>
          </cell>
          <cell r="B7399" t="str">
            <v>16310001 Esic Payable - Contractors</v>
          </cell>
          <cell r="C7399">
            <v>0</v>
          </cell>
          <cell r="D7399">
            <v>13458.5</v>
          </cell>
          <cell r="E7399">
            <v>0</v>
          </cell>
          <cell r="F7399">
            <v>0</v>
          </cell>
          <cell r="G7399">
            <v>-975</v>
          </cell>
          <cell r="H7399">
            <v>0</v>
          </cell>
          <cell r="I7399">
            <v>0</v>
          </cell>
          <cell r="J7399">
            <v>0</v>
          </cell>
          <cell r="K7399">
            <v>0</v>
          </cell>
          <cell r="L7399">
            <v>0</v>
          </cell>
          <cell r="M7399">
            <v>0</v>
          </cell>
          <cell r="N7399">
            <v>0</v>
          </cell>
          <cell r="O7399">
            <v>0</v>
          </cell>
          <cell r="P7399">
            <v>0</v>
          </cell>
          <cell r="Q7399">
            <v>0</v>
          </cell>
          <cell r="R7399">
            <v>0</v>
          </cell>
          <cell r="S7399">
            <v>0</v>
          </cell>
          <cell r="T7399">
            <v>12483.5</v>
          </cell>
        </row>
        <row r="7400">
          <cell r="A7400">
            <v>16320032</v>
          </cell>
          <cell r="B7400" t="str">
            <v>16320032 OTHER LIABILITIES</v>
          </cell>
          <cell r="C7400">
            <v>0</v>
          </cell>
          <cell r="D7400">
            <v>-69603495.609999999</v>
          </cell>
          <cell r="E7400">
            <v>0</v>
          </cell>
          <cell r="F7400">
            <v>0</v>
          </cell>
          <cell r="G7400">
            <v>0</v>
          </cell>
          <cell r="H7400">
            <v>0</v>
          </cell>
          <cell r="I7400">
            <v>0</v>
          </cell>
          <cell r="J7400">
            <v>0</v>
          </cell>
          <cell r="K7400">
            <v>0</v>
          </cell>
          <cell r="L7400">
            <v>0</v>
          </cell>
          <cell r="M7400">
            <v>-26456570.66</v>
          </cell>
          <cell r="N7400">
            <v>0</v>
          </cell>
          <cell r="O7400">
            <v>0</v>
          </cell>
          <cell r="P7400">
            <v>0</v>
          </cell>
          <cell r="Q7400">
            <v>0</v>
          </cell>
          <cell r="R7400">
            <v>0</v>
          </cell>
          <cell r="S7400">
            <v>0</v>
          </cell>
          <cell r="T7400">
            <v>-96060066.269999996</v>
          </cell>
        </row>
        <row r="7401">
          <cell r="A7401">
            <v>16320063</v>
          </cell>
          <cell r="B7401" t="str">
            <v>16320063 Tax on dividend payable</v>
          </cell>
          <cell r="C7401">
            <v>0</v>
          </cell>
          <cell r="D7401">
            <v>0</v>
          </cell>
          <cell r="E7401">
            <v>0</v>
          </cell>
          <cell r="F7401">
            <v>0</v>
          </cell>
          <cell r="G7401">
            <v>0</v>
          </cell>
          <cell r="H7401">
            <v>0</v>
          </cell>
          <cell r="I7401">
            <v>0</v>
          </cell>
          <cell r="J7401">
            <v>0</v>
          </cell>
          <cell r="K7401">
            <v>0</v>
          </cell>
          <cell r="L7401">
            <v>0</v>
          </cell>
          <cell r="M7401">
            <v>0</v>
          </cell>
          <cell r="N7401">
            <v>0</v>
          </cell>
          <cell r="O7401">
            <v>0</v>
          </cell>
          <cell r="P7401">
            <v>0</v>
          </cell>
          <cell r="Q7401">
            <v>0</v>
          </cell>
          <cell r="R7401">
            <v>0</v>
          </cell>
          <cell r="S7401">
            <v>0</v>
          </cell>
          <cell r="T7401">
            <v>0</v>
          </cell>
        </row>
        <row r="7402">
          <cell r="A7402">
            <v>16370098</v>
          </cell>
          <cell r="B7402" t="str">
            <v>16370098 Provision For Gratuity - Adjustment</v>
          </cell>
          <cell r="C7402">
            <v>0</v>
          </cell>
          <cell r="D7402">
            <v>0</v>
          </cell>
          <cell r="E7402">
            <v>0</v>
          </cell>
          <cell r="F7402">
            <v>57512</v>
          </cell>
          <cell r="G7402">
            <v>0</v>
          </cell>
          <cell r="H7402">
            <v>0</v>
          </cell>
          <cell r="I7402">
            <v>0</v>
          </cell>
          <cell r="J7402">
            <v>0</v>
          </cell>
          <cell r="K7402">
            <v>0</v>
          </cell>
          <cell r="L7402">
            <v>0</v>
          </cell>
          <cell r="M7402">
            <v>0</v>
          </cell>
          <cell r="N7402">
            <v>0</v>
          </cell>
          <cell r="O7402">
            <v>0</v>
          </cell>
          <cell r="P7402">
            <v>0</v>
          </cell>
          <cell r="Q7402">
            <v>0</v>
          </cell>
          <cell r="R7402">
            <v>0</v>
          </cell>
          <cell r="S7402">
            <v>0</v>
          </cell>
          <cell r="T7402">
            <v>57512</v>
          </cell>
        </row>
        <row r="7403">
          <cell r="A7403">
            <v>16380098</v>
          </cell>
          <cell r="B7403" t="str">
            <v>16380098 Gratuity Trust Account Adjustment</v>
          </cell>
          <cell r="C7403">
            <v>0</v>
          </cell>
          <cell r="D7403">
            <v>0</v>
          </cell>
          <cell r="E7403">
            <v>0</v>
          </cell>
          <cell r="F7403">
            <v>0</v>
          </cell>
          <cell r="G7403">
            <v>0</v>
          </cell>
          <cell r="H7403">
            <v>0</v>
          </cell>
          <cell r="I7403">
            <v>0</v>
          </cell>
          <cell r="J7403">
            <v>0</v>
          </cell>
          <cell r="K7403">
            <v>0</v>
          </cell>
          <cell r="L7403">
            <v>0</v>
          </cell>
          <cell r="M7403">
            <v>0</v>
          </cell>
          <cell r="N7403">
            <v>0</v>
          </cell>
          <cell r="O7403">
            <v>0</v>
          </cell>
          <cell r="P7403">
            <v>0</v>
          </cell>
          <cell r="Q7403">
            <v>0</v>
          </cell>
          <cell r="R7403">
            <v>0</v>
          </cell>
          <cell r="S7403">
            <v>0</v>
          </cell>
          <cell r="T7403">
            <v>0</v>
          </cell>
        </row>
        <row r="7404">
          <cell r="A7404">
            <v>16400017</v>
          </cell>
          <cell r="B7404" t="str">
            <v>16400017 DEALER DEVELOPMENT FUND</v>
          </cell>
          <cell r="C7404">
            <v>0</v>
          </cell>
          <cell r="D7404">
            <v>0</v>
          </cell>
          <cell r="E7404">
            <v>0</v>
          </cell>
          <cell r="F7404">
            <v>0</v>
          </cell>
          <cell r="G7404">
            <v>0</v>
          </cell>
          <cell r="H7404">
            <v>0</v>
          </cell>
          <cell r="I7404">
            <v>0</v>
          </cell>
          <cell r="J7404">
            <v>0</v>
          </cell>
          <cell r="K7404">
            <v>0</v>
          </cell>
          <cell r="L7404">
            <v>0</v>
          </cell>
          <cell r="M7404">
            <v>0</v>
          </cell>
          <cell r="N7404">
            <v>0</v>
          </cell>
          <cell r="O7404">
            <v>0</v>
          </cell>
          <cell r="P7404">
            <v>0</v>
          </cell>
          <cell r="Q7404">
            <v>0</v>
          </cell>
          <cell r="R7404">
            <v>0</v>
          </cell>
          <cell r="S7404">
            <v>0</v>
          </cell>
          <cell r="T7404">
            <v>0</v>
          </cell>
        </row>
        <row r="7405">
          <cell r="A7405">
            <v>16440003</v>
          </cell>
          <cell r="B7405" t="str">
            <v>16440003 Sundry Creditors - Excise Duty provision</v>
          </cell>
          <cell r="C7405">
            <v>0</v>
          </cell>
          <cell r="D7405">
            <v>-152111738.11000001</v>
          </cell>
          <cell r="E7405">
            <v>0</v>
          </cell>
          <cell r="F7405">
            <v>0</v>
          </cell>
          <cell r="G7405">
            <v>0</v>
          </cell>
          <cell r="H7405">
            <v>0</v>
          </cell>
          <cell r="I7405">
            <v>0</v>
          </cell>
          <cell r="J7405">
            <v>0</v>
          </cell>
          <cell r="K7405">
            <v>0</v>
          </cell>
          <cell r="L7405">
            <v>0</v>
          </cell>
          <cell r="M7405">
            <v>0</v>
          </cell>
          <cell r="N7405">
            <v>0</v>
          </cell>
          <cell r="O7405">
            <v>0</v>
          </cell>
          <cell r="P7405">
            <v>0</v>
          </cell>
          <cell r="Q7405">
            <v>0</v>
          </cell>
          <cell r="R7405">
            <v>0</v>
          </cell>
          <cell r="S7405">
            <v>0</v>
          </cell>
          <cell r="T7405">
            <v>-152111738.11000001</v>
          </cell>
        </row>
        <row r="7406">
          <cell r="A7406">
            <v>16450102</v>
          </cell>
          <cell r="B7406" t="str">
            <v>16450102 SUNDRY LIABILITY - EXCISE DUTY.</v>
          </cell>
          <cell r="C7406">
            <v>-4849180</v>
          </cell>
          <cell r="D7406">
            <v>104809</v>
          </cell>
          <cell r="E7406">
            <v>0</v>
          </cell>
          <cell r="F7406">
            <v>0</v>
          </cell>
          <cell r="G7406">
            <v>0</v>
          </cell>
          <cell r="H7406">
            <v>0</v>
          </cell>
          <cell r="I7406">
            <v>0</v>
          </cell>
          <cell r="J7406">
            <v>0</v>
          </cell>
          <cell r="K7406">
            <v>0</v>
          </cell>
          <cell r="L7406">
            <v>0</v>
          </cell>
          <cell r="M7406">
            <v>0</v>
          </cell>
          <cell r="N7406">
            <v>0</v>
          </cell>
          <cell r="O7406">
            <v>0</v>
          </cell>
          <cell r="P7406">
            <v>0</v>
          </cell>
          <cell r="Q7406">
            <v>0</v>
          </cell>
          <cell r="R7406">
            <v>0</v>
          </cell>
          <cell r="S7406">
            <v>0</v>
          </cell>
          <cell r="T7406">
            <v>-4744371</v>
          </cell>
        </row>
        <row r="7407">
          <cell r="A7407">
            <v>16450194</v>
          </cell>
          <cell r="B7407" t="str">
            <v>16450194 Service Coupon Liability-Domestic Current Payables</v>
          </cell>
          <cell r="C7407">
            <v>0</v>
          </cell>
          <cell r="D7407">
            <v>0</v>
          </cell>
          <cell r="E7407">
            <v>0</v>
          </cell>
          <cell r="F7407">
            <v>0</v>
          </cell>
          <cell r="G7407">
            <v>0</v>
          </cell>
          <cell r="H7407">
            <v>0</v>
          </cell>
          <cell r="I7407">
            <v>0</v>
          </cell>
          <cell r="J7407">
            <v>0</v>
          </cell>
          <cell r="K7407">
            <v>0</v>
          </cell>
          <cell r="L7407">
            <v>0</v>
          </cell>
          <cell r="M7407">
            <v>0</v>
          </cell>
          <cell r="N7407">
            <v>0</v>
          </cell>
          <cell r="O7407">
            <v>0</v>
          </cell>
          <cell r="P7407">
            <v>0</v>
          </cell>
          <cell r="Q7407">
            <v>0</v>
          </cell>
          <cell r="R7407">
            <v>0</v>
          </cell>
          <cell r="S7407">
            <v>0</v>
          </cell>
          <cell r="T7407">
            <v>0</v>
          </cell>
        </row>
        <row r="7408">
          <cell r="A7408">
            <v>16853901</v>
          </cell>
          <cell r="B7408" t="str">
            <v>16853901 Ind-AS  Deferred Rent</v>
          </cell>
          <cell r="C7408">
            <v>0</v>
          </cell>
          <cell r="D7408">
            <v>0</v>
          </cell>
          <cell r="E7408">
            <v>0</v>
          </cell>
          <cell r="F7408">
            <v>0</v>
          </cell>
          <cell r="G7408">
            <v>0</v>
          </cell>
          <cell r="H7408">
            <v>0</v>
          </cell>
          <cell r="I7408">
            <v>0</v>
          </cell>
          <cell r="J7408">
            <v>0</v>
          </cell>
          <cell r="K7408">
            <v>0</v>
          </cell>
          <cell r="L7408">
            <v>0</v>
          </cell>
          <cell r="M7408">
            <v>0</v>
          </cell>
          <cell r="N7408">
            <v>0</v>
          </cell>
          <cell r="O7408">
            <v>0</v>
          </cell>
          <cell r="P7408">
            <v>0</v>
          </cell>
          <cell r="Q7408">
            <v>0</v>
          </cell>
          <cell r="R7408">
            <v>0</v>
          </cell>
          <cell r="S7408">
            <v>0</v>
          </cell>
          <cell r="T7408">
            <v>0</v>
          </cell>
        </row>
        <row r="7409">
          <cell r="A7409">
            <v>17530094</v>
          </cell>
          <cell r="B7409" t="str">
            <v>17530094 Provision For Sp Pension Fund Current Payables</v>
          </cell>
          <cell r="C7409">
            <v>0</v>
          </cell>
          <cell r="D7409">
            <v>0</v>
          </cell>
          <cell r="E7409">
            <v>0</v>
          </cell>
          <cell r="F7409">
            <v>0</v>
          </cell>
          <cell r="G7409">
            <v>0</v>
          </cell>
          <cell r="H7409">
            <v>0</v>
          </cell>
          <cell r="I7409">
            <v>0</v>
          </cell>
          <cell r="J7409">
            <v>0</v>
          </cell>
          <cell r="K7409">
            <v>0</v>
          </cell>
          <cell r="L7409">
            <v>0</v>
          </cell>
          <cell r="M7409">
            <v>0</v>
          </cell>
          <cell r="N7409">
            <v>0</v>
          </cell>
          <cell r="O7409">
            <v>0</v>
          </cell>
          <cell r="P7409">
            <v>0</v>
          </cell>
          <cell r="Q7409">
            <v>0</v>
          </cell>
          <cell r="R7409">
            <v>0</v>
          </cell>
          <cell r="S7409">
            <v>0</v>
          </cell>
          <cell r="T7409">
            <v>0</v>
          </cell>
        </row>
        <row r="7410">
          <cell r="A7410">
            <v>25060094</v>
          </cell>
          <cell r="B7410" t="str">
            <v>25060094 Intercompany Advances  Current Payables</v>
          </cell>
          <cell r="C7410">
            <v>0</v>
          </cell>
          <cell r="D7410">
            <v>0</v>
          </cell>
          <cell r="E7410">
            <v>0</v>
          </cell>
          <cell r="F7410">
            <v>0</v>
          </cell>
          <cell r="G7410">
            <v>0</v>
          </cell>
          <cell r="H7410">
            <v>0</v>
          </cell>
          <cell r="I7410">
            <v>0</v>
          </cell>
          <cell r="J7410">
            <v>0</v>
          </cell>
          <cell r="K7410">
            <v>0</v>
          </cell>
          <cell r="L7410">
            <v>0</v>
          </cell>
          <cell r="M7410">
            <v>0</v>
          </cell>
          <cell r="N7410">
            <v>0</v>
          </cell>
          <cell r="O7410">
            <v>0</v>
          </cell>
          <cell r="P7410">
            <v>0</v>
          </cell>
          <cell r="Q7410">
            <v>0</v>
          </cell>
          <cell r="R7410">
            <v>0</v>
          </cell>
          <cell r="S7410">
            <v>0</v>
          </cell>
          <cell r="T7410">
            <v>0</v>
          </cell>
        </row>
        <row r="7411">
          <cell r="A7411">
            <v>25510094</v>
          </cell>
          <cell r="B7411" t="str">
            <v>25510094 Advance Receivable In Cash Or Kind Current Payable</v>
          </cell>
          <cell r="C7411">
            <v>0</v>
          </cell>
          <cell r="D7411">
            <v>0</v>
          </cell>
          <cell r="E7411">
            <v>0</v>
          </cell>
          <cell r="F7411">
            <v>0</v>
          </cell>
          <cell r="G7411">
            <v>0</v>
          </cell>
          <cell r="H7411">
            <v>0</v>
          </cell>
          <cell r="I7411">
            <v>0</v>
          </cell>
          <cell r="J7411">
            <v>0</v>
          </cell>
          <cell r="K7411">
            <v>0</v>
          </cell>
          <cell r="L7411">
            <v>0</v>
          </cell>
          <cell r="M7411">
            <v>0</v>
          </cell>
          <cell r="N7411">
            <v>0</v>
          </cell>
          <cell r="O7411">
            <v>0</v>
          </cell>
          <cell r="P7411">
            <v>0</v>
          </cell>
          <cell r="Q7411">
            <v>0</v>
          </cell>
          <cell r="R7411">
            <v>0</v>
          </cell>
          <cell r="S7411">
            <v>0</v>
          </cell>
          <cell r="T7411">
            <v>0</v>
          </cell>
        </row>
        <row r="7412">
          <cell r="A7412">
            <v>600</v>
          </cell>
          <cell r="B7412" t="str">
            <v>Segment Liabilities Allocation</v>
          </cell>
          <cell r="C7412">
            <v>0</v>
          </cell>
          <cell r="D7412">
            <v>0</v>
          </cell>
          <cell r="E7412">
            <v>0</v>
          </cell>
          <cell r="F7412">
            <v>0</v>
          </cell>
          <cell r="G7412">
            <v>0</v>
          </cell>
          <cell r="H7412">
            <v>0</v>
          </cell>
          <cell r="I7412">
            <v>0</v>
          </cell>
          <cell r="J7412">
            <v>0</v>
          </cell>
          <cell r="K7412">
            <v>0</v>
          </cell>
          <cell r="L7412">
            <v>0</v>
          </cell>
          <cell r="M7412">
            <v>0</v>
          </cell>
          <cell r="N7412">
            <v>0</v>
          </cell>
          <cell r="O7412">
            <v>0</v>
          </cell>
          <cell r="P7412">
            <v>0</v>
          </cell>
          <cell r="Q7412">
            <v>0</v>
          </cell>
          <cell r="R7412">
            <v>0</v>
          </cell>
          <cell r="S7412">
            <v>0</v>
          </cell>
          <cell r="T7412">
            <v>0</v>
          </cell>
        </row>
        <row r="7413">
          <cell r="A7413">
            <v>90000911</v>
          </cell>
          <cell r="B7413" t="str">
            <v>90000911 Total Liabilities Allocation</v>
          </cell>
          <cell r="C7413">
            <v>0</v>
          </cell>
          <cell r="D7413">
            <v>0</v>
          </cell>
          <cell r="E7413">
            <v>0</v>
          </cell>
          <cell r="F7413">
            <v>0</v>
          </cell>
          <cell r="G7413">
            <v>0</v>
          </cell>
          <cell r="H7413">
            <v>0</v>
          </cell>
          <cell r="I7413">
            <v>0</v>
          </cell>
          <cell r="J7413">
            <v>0</v>
          </cell>
          <cell r="K7413">
            <v>0</v>
          </cell>
          <cell r="L7413">
            <v>0</v>
          </cell>
          <cell r="M7413">
            <v>0</v>
          </cell>
          <cell r="N7413">
            <v>0</v>
          </cell>
          <cell r="O7413">
            <v>0</v>
          </cell>
          <cell r="P7413">
            <v>0</v>
          </cell>
          <cell r="Q7413">
            <v>0</v>
          </cell>
          <cell r="R7413">
            <v>0</v>
          </cell>
          <cell r="S7413">
            <v>0</v>
          </cell>
          <cell r="T7413">
            <v>0</v>
          </cell>
        </row>
        <row r="7414">
          <cell r="A7414">
            <v>253</v>
          </cell>
          <cell r="B7414" t="str">
            <v>Interest Accured on MSM......................</v>
          </cell>
          <cell r="C7414">
            <v>-13770504.869999999</v>
          </cell>
          <cell r="D7414">
            <v>-21239335</v>
          </cell>
          <cell r="E7414">
            <v>-7307259.3300000001</v>
          </cell>
          <cell r="F7414">
            <v>-1299232</v>
          </cell>
          <cell r="G7414">
            <v>-6307622.4100000001</v>
          </cell>
          <cell r="H7414">
            <v>0</v>
          </cell>
          <cell r="I7414">
            <v>0</v>
          </cell>
          <cell r="J7414">
            <v>0</v>
          </cell>
          <cell r="K7414">
            <v>0</v>
          </cell>
          <cell r="L7414">
            <v>-2029086.7</v>
          </cell>
          <cell r="M7414">
            <v>-3555251.32</v>
          </cell>
          <cell r="N7414">
            <v>0</v>
          </cell>
          <cell r="O7414">
            <v>0</v>
          </cell>
          <cell r="P7414">
            <v>0</v>
          </cell>
          <cell r="Q7414">
            <v>0</v>
          </cell>
          <cell r="R7414">
            <v>0</v>
          </cell>
          <cell r="S7414">
            <v>0</v>
          </cell>
          <cell r="T7414">
            <v>-55508291.630000003</v>
          </cell>
        </row>
        <row r="7415">
          <cell r="A7415">
            <v>16440099</v>
          </cell>
          <cell r="B7415" t="str">
            <v>16440099 Int Provision For Delayed Payment(Msm Act)</v>
          </cell>
          <cell r="C7415">
            <v>-13770504.869999999</v>
          </cell>
          <cell r="D7415">
            <v>-21239335</v>
          </cell>
          <cell r="E7415">
            <v>-7307259.3300000001</v>
          </cell>
          <cell r="F7415">
            <v>-1299232</v>
          </cell>
          <cell r="G7415">
            <v>-6307622.4100000001</v>
          </cell>
          <cell r="H7415">
            <v>0</v>
          </cell>
          <cell r="I7415">
            <v>0</v>
          </cell>
          <cell r="J7415">
            <v>0</v>
          </cell>
          <cell r="K7415">
            <v>0</v>
          </cell>
          <cell r="L7415">
            <v>-2029086.7</v>
          </cell>
          <cell r="M7415">
            <v>-3555251.32</v>
          </cell>
          <cell r="N7415">
            <v>0</v>
          </cell>
          <cell r="O7415">
            <v>0</v>
          </cell>
          <cell r="P7415">
            <v>0</v>
          </cell>
          <cell r="Q7415">
            <v>0</v>
          </cell>
          <cell r="R7415">
            <v>0</v>
          </cell>
          <cell r="S7415">
            <v>0</v>
          </cell>
          <cell r="T7415">
            <v>-55508291.630000003</v>
          </cell>
        </row>
        <row r="7416">
          <cell r="A7416">
            <v>434</v>
          </cell>
          <cell r="B7416" t="str">
            <v>DIVISIONAL BALANCE...........................</v>
          </cell>
          <cell r="C7416">
            <v>-34253124983.66</v>
          </cell>
          <cell r="D7416">
            <v>-25461313260.970001</v>
          </cell>
          <cell r="E7416">
            <v>8215700837.6700001</v>
          </cell>
          <cell r="F7416">
            <v>56171248220.199997</v>
          </cell>
          <cell r="G7416">
            <v>1354372024.0999999</v>
          </cell>
          <cell r="H7416">
            <v>0</v>
          </cell>
          <cell r="I7416">
            <v>-75351.02</v>
          </cell>
          <cell r="J7416">
            <v>-13687816.720000001</v>
          </cell>
          <cell r="K7416">
            <v>0</v>
          </cell>
          <cell r="L7416">
            <v>-3001575949.1599998</v>
          </cell>
          <cell r="M7416">
            <v>-2984600878.4400001</v>
          </cell>
          <cell r="N7416">
            <v>-264254.94</v>
          </cell>
          <cell r="O7416">
            <v>0</v>
          </cell>
          <cell r="P7416">
            <v>-6013</v>
          </cell>
          <cell r="Q7416">
            <v>0</v>
          </cell>
          <cell r="R7416">
            <v>-103806.01</v>
          </cell>
          <cell r="S7416">
            <v>-26582196</v>
          </cell>
          <cell r="T7416">
            <v>-13427.95</v>
          </cell>
        </row>
        <row r="7417">
          <cell r="A7417">
            <v>582</v>
          </cell>
          <cell r="B7417" t="str">
            <v>Other divisional</v>
          </cell>
          <cell r="C7417">
            <v>-35104131674.720001</v>
          </cell>
          <cell r="D7417">
            <v>-24818667737.889999</v>
          </cell>
          <cell r="E7417">
            <v>8374083864.8599997</v>
          </cell>
          <cell r="F7417">
            <v>56044393147.459999</v>
          </cell>
          <cell r="G7417">
            <v>1530062374.5799999</v>
          </cell>
          <cell r="H7417">
            <v>0</v>
          </cell>
          <cell r="I7417">
            <v>-75351.02</v>
          </cell>
          <cell r="J7417">
            <v>-13687816.720000001</v>
          </cell>
          <cell r="K7417">
            <v>0</v>
          </cell>
          <cell r="L7417">
            <v>-3000433089.1599998</v>
          </cell>
          <cell r="M7417">
            <v>-2984600878.4400001</v>
          </cell>
          <cell r="N7417">
            <v>-264254.94</v>
          </cell>
          <cell r="O7417">
            <v>0</v>
          </cell>
          <cell r="P7417">
            <v>-6013</v>
          </cell>
          <cell r="Q7417">
            <v>0</v>
          </cell>
          <cell r="R7417">
            <v>-103806.01</v>
          </cell>
          <cell r="S7417">
            <v>-26582196</v>
          </cell>
          <cell r="T7417">
            <v>-13431</v>
          </cell>
        </row>
        <row r="7418">
          <cell r="A7418">
            <v>9426001</v>
          </cell>
          <cell r="B7418" t="str">
            <v>6*  MTWL-Allocation cost</v>
          </cell>
          <cell r="C7418">
            <v>0</v>
          </cell>
          <cell r="D7418">
            <v>0</v>
          </cell>
          <cell r="E7418">
            <v>0</v>
          </cell>
          <cell r="F7418">
            <v>0</v>
          </cell>
          <cell r="G7418">
            <v>0</v>
          </cell>
          <cell r="H7418">
            <v>0</v>
          </cell>
          <cell r="I7418">
            <v>0</v>
          </cell>
          <cell r="J7418">
            <v>0</v>
          </cell>
          <cell r="K7418">
            <v>0</v>
          </cell>
          <cell r="L7418">
            <v>0</v>
          </cell>
          <cell r="M7418">
            <v>0</v>
          </cell>
          <cell r="N7418">
            <v>0</v>
          </cell>
          <cell r="O7418">
            <v>0</v>
          </cell>
          <cell r="P7418">
            <v>0</v>
          </cell>
          <cell r="Q7418">
            <v>0</v>
          </cell>
          <cell r="R7418">
            <v>0</v>
          </cell>
          <cell r="S7418">
            <v>0</v>
          </cell>
          <cell r="T7418">
            <v>0</v>
          </cell>
        </row>
        <row r="7419">
          <cell r="A7419">
            <v>9427601</v>
          </cell>
          <cell r="B7419" t="str">
            <v>6*  MRV-Int Div Pers Exp</v>
          </cell>
          <cell r="C7419">
            <v>-100163555.18000001</v>
          </cell>
          <cell r="D7419">
            <v>100163555.18000001</v>
          </cell>
          <cell r="E7419">
            <v>0</v>
          </cell>
          <cell r="F7419">
            <v>0</v>
          </cell>
          <cell r="G7419">
            <v>0</v>
          </cell>
          <cell r="H7419">
            <v>0</v>
          </cell>
          <cell r="I7419">
            <v>0</v>
          </cell>
          <cell r="J7419">
            <v>0</v>
          </cell>
          <cell r="K7419">
            <v>0</v>
          </cell>
          <cell r="L7419">
            <v>0</v>
          </cell>
          <cell r="M7419">
            <v>0</v>
          </cell>
          <cell r="N7419">
            <v>0</v>
          </cell>
          <cell r="O7419">
            <v>0</v>
          </cell>
          <cell r="P7419">
            <v>0</v>
          </cell>
          <cell r="Q7419">
            <v>0</v>
          </cell>
          <cell r="R7419">
            <v>0</v>
          </cell>
          <cell r="S7419">
            <v>0</v>
          </cell>
          <cell r="T7419">
            <v>0</v>
          </cell>
        </row>
        <row r="7420">
          <cell r="A7420">
            <v>9427602</v>
          </cell>
          <cell r="B7420" t="str">
            <v>6*  MRV-Emp  Comp ESOP</v>
          </cell>
          <cell r="C7420">
            <v>-47005.56</v>
          </cell>
          <cell r="D7420">
            <v>47005.56</v>
          </cell>
          <cell r="E7420">
            <v>0</v>
          </cell>
          <cell r="F7420">
            <v>0</v>
          </cell>
          <cell r="G7420">
            <v>0</v>
          </cell>
          <cell r="H7420">
            <v>0</v>
          </cell>
          <cell r="I7420">
            <v>0</v>
          </cell>
          <cell r="J7420">
            <v>0</v>
          </cell>
          <cell r="K7420">
            <v>0</v>
          </cell>
          <cell r="L7420">
            <v>0</v>
          </cell>
          <cell r="M7420">
            <v>0</v>
          </cell>
          <cell r="N7420">
            <v>0</v>
          </cell>
          <cell r="O7420">
            <v>0</v>
          </cell>
          <cell r="P7420">
            <v>0</v>
          </cell>
          <cell r="Q7420">
            <v>0</v>
          </cell>
          <cell r="R7420">
            <v>0</v>
          </cell>
          <cell r="S7420">
            <v>0</v>
          </cell>
          <cell r="T7420">
            <v>0</v>
          </cell>
        </row>
        <row r="7421">
          <cell r="A7421">
            <v>9427603</v>
          </cell>
          <cell r="B7421" t="str">
            <v>6*  MRV-Int Income-Exp-F</v>
          </cell>
          <cell r="C7421">
            <v>-132496829.59</v>
          </cell>
          <cell r="D7421">
            <v>132496829.59</v>
          </cell>
          <cell r="E7421">
            <v>0</v>
          </cell>
          <cell r="F7421">
            <v>0</v>
          </cell>
          <cell r="G7421">
            <v>0</v>
          </cell>
          <cell r="H7421">
            <v>0</v>
          </cell>
          <cell r="I7421">
            <v>0</v>
          </cell>
          <cell r="J7421">
            <v>0</v>
          </cell>
          <cell r="K7421">
            <v>0</v>
          </cell>
          <cell r="L7421">
            <v>0</v>
          </cell>
          <cell r="M7421">
            <v>0</v>
          </cell>
          <cell r="N7421">
            <v>0</v>
          </cell>
          <cell r="O7421">
            <v>0</v>
          </cell>
          <cell r="P7421">
            <v>0</v>
          </cell>
          <cell r="Q7421">
            <v>0</v>
          </cell>
          <cell r="R7421">
            <v>0</v>
          </cell>
          <cell r="S7421">
            <v>0</v>
          </cell>
          <cell r="T7421">
            <v>0</v>
          </cell>
        </row>
        <row r="7422">
          <cell r="A7422">
            <v>9427604</v>
          </cell>
          <cell r="B7422" t="str">
            <v>6*  MRV-Int Div Dep Expe</v>
          </cell>
          <cell r="C7422">
            <v>-42343871.780000001</v>
          </cell>
          <cell r="D7422">
            <v>42343871.780000001</v>
          </cell>
          <cell r="E7422">
            <v>0</v>
          </cell>
          <cell r="F7422">
            <v>0</v>
          </cell>
          <cell r="G7422">
            <v>0</v>
          </cell>
          <cell r="H7422">
            <v>0</v>
          </cell>
          <cell r="I7422">
            <v>0</v>
          </cell>
          <cell r="J7422">
            <v>0</v>
          </cell>
          <cell r="K7422">
            <v>0</v>
          </cell>
          <cell r="L7422">
            <v>0</v>
          </cell>
          <cell r="M7422">
            <v>0</v>
          </cell>
          <cell r="N7422">
            <v>0</v>
          </cell>
          <cell r="O7422">
            <v>0</v>
          </cell>
          <cell r="P7422">
            <v>0</v>
          </cell>
          <cell r="Q7422">
            <v>0</v>
          </cell>
          <cell r="R7422">
            <v>0</v>
          </cell>
          <cell r="S7422">
            <v>0</v>
          </cell>
          <cell r="T7422">
            <v>0</v>
          </cell>
        </row>
        <row r="7423">
          <cell r="A7423">
            <v>9430301</v>
          </cell>
          <cell r="B7423" t="str">
            <v>6*  M&amp;M-IAA- Direct Lab</v>
          </cell>
          <cell r="C7423">
            <v>0</v>
          </cell>
          <cell r="D7423">
            <v>0</v>
          </cell>
          <cell r="E7423">
            <v>0</v>
          </cell>
          <cell r="F7423">
            <v>0</v>
          </cell>
          <cell r="G7423">
            <v>0</v>
          </cell>
          <cell r="H7423">
            <v>0</v>
          </cell>
          <cell r="I7423">
            <v>0</v>
          </cell>
          <cell r="J7423">
            <v>0</v>
          </cell>
          <cell r="K7423">
            <v>0</v>
          </cell>
          <cell r="L7423">
            <v>0</v>
          </cell>
          <cell r="M7423">
            <v>0</v>
          </cell>
          <cell r="N7423">
            <v>0</v>
          </cell>
          <cell r="O7423">
            <v>0</v>
          </cell>
          <cell r="P7423">
            <v>0</v>
          </cell>
          <cell r="Q7423">
            <v>0</v>
          </cell>
          <cell r="R7423">
            <v>0</v>
          </cell>
          <cell r="S7423">
            <v>0</v>
          </cell>
          <cell r="T7423">
            <v>0</v>
          </cell>
        </row>
        <row r="7424">
          <cell r="A7424">
            <v>9430302</v>
          </cell>
          <cell r="B7424" t="str">
            <v>6*  M&amp;M-Labour O/H Hrs</v>
          </cell>
          <cell r="C7424">
            <v>0</v>
          </cell>
          <cell r="D7424">
            <v>0</v>
          </cell>
          <cell r="E7424">
            <v>0</v>
          </cell>
          <cell r="F7424">
            <v>0</v>
          </cell>
          <cell r="G7424">
            <v>0</v>
          </cell>
          <cell r="H7424">
            <v>0</v>
          </cell>
          <cell r="I7424">
            <v>0</v>
          </cell>
          <cell r="J7424">
            <v>0</v>
          </cell>
          <cell r="K7424">
            <v>0</v>
          </cell>
          <cell r="L7424">
            <v>0</v>
          </cell>
          <cell r="M7424">
            <v>0</v>
          </cell>
          <cell r="N7424">
            <v>0</v>
          </cell>
          <cell r="O7424">
            <v>0</v>
          </cell>
          <cell r="P7424">
            <v>0</v>
          </cell>
          <cell r="Q7424">
            <v>0</v>
          </cell>
          <cell r="R7424">
            <v>0</v>
          </cell>
          <cell r="S7424">
            <v>0</v>
          </cell>
          <cell r="T7424">
            <v>0</v>
          </cell>
        </row>
        <row r="7425">
          <cell r="A7425">
            <v>9430303</v>
          </cell>
          <cell r="B7425" t="str">
            <v>6*  M&amp;M-IAA-Machine O/H</v>
          </cell>
          <cell r="C7425">
            <v>0</v>
          </cell>
          <cell r="D7425">
            <v>0</v>
          </cell>
          <cell r="E7425">
            <v>0</v>
          </cell>
          <cell r="F7425">
            <v>0</v>
          </cell>
          <cell r="G7425">
            <v>0</v>
          </cell>
          <cell r="H7425">
            <v>0</v>
          </cell>
          <cell r="I7425">
            <v>0</v>
          </cell>
          <cell r="J7425">
            <v>0</v>
          </cell>
          <cell r="K7425">
            <v>0</v>
          </cell>
          <cell r="L7425">
            <v>0</v>
          </cell>
          <cell r="M7425">
            <v>0</v>
          </cell>
          <cell r="N7425">
            <v>0</v>
          </cell>
          <cell r="O7425">
            <v>0</v>
          </cell>
          <cell r="P7425">
            <v>0</v>
          </cell>
          <cell r="Q7425">
            <v>0</v>
          </cell>
          <cell r="R7425">
            <v>0</v>
          </cell>
          <cell r="S7425">
            <v>0</v>
          </cell>
          <cell r="T7425">
            <v>0</v>
          </cell>
        </row>
        <row r="7426">
          <cell r="A7426">
            <v>9431002</v>
          </cell>
          <cell r="B7426" t="str">
            <v>6*  MTWL-WELD-SEC</v>
          </cell>
          <cell r="C7426">
            <v>0</v>
          </cell>
          <cell r="D7426">
            <v>0</v>
          </cell>
          <cell r="E7426">
            <v>0</v>
          </cell>
          <cell r="F7426">
            <v>0</v>
          </cell>
          <cell r="G7426">
            <v>0</v>
          </cell>
          <cell r="H7426">
            <v>0</v>
          </cell>
          <cell r="I7426">
            <v>0</v>
          </cell>
          <cell r="J7426">
            <v>0</v>
          </cell>
          <cell r="K7426">
            <v>0</v>
          </cell>
          <cell r="L7426">
            <v>0</v>
          </cell>
          <cell r="M7426">
            <v>0</v>
          </cell>
          <cell r="N7426">
            <v>0</v>
          </cell>
          <cell r="O7426">
            <v>0</v>
          </cell>
          <cell r="P7426">
            <v>0</v>
          </cell>
          <cell r="Q7426">
            <v>0</v>
          </cell>
          <cell r="R7426">
            <v>0</v>
          </cell>
          <cell r="S7426">
            <v>0</v>
          </cell>
          <cell r="T7426">
            <v>0</v>
          </cell>
        </row>
        <row r="7427">
          <cell r="A7427">
            <v>9431003</v>
          </cell>
          <cell r="B7427" t="str">
            <v>6*  MTWL-PAINT SHOP-1</v>
          </cell>
          <cell r="C7427">
            <v>0</v>
          </cell>
          <cell r="D7427">
            <v>0</v>
          </cell>
          <cell r="E7427">
            <v>0</v>
          </cell>
          <cell r="F7427">
            <v>0</v>
          </cell>
          <cell r="G7427">
            <v>0</v>
          </cell>
          <cell r="H7427">
            <v>0</v>
          </cell>
          <cell r="I7427">
            <v>0</v>
          </cell>
          <cell r="J7427">
            <v>0</v>
          </cell>
          <cell r="K7427">
            <v>0</v>
          </cell>
          <cell r="L7427">
            <v>0</v>
          </cell>
          <cell r="M7427">
            <v>0</v>
          </cell>
          <cell r="N7427">
            <v>0</v>
          </cell>
          <cell r="O7427">
            <v>0</v>
          </cell>
          <cell r="P7427">
            <v>0</v>
          </cell>
          <cell r="Q7427">
            <v>0</v>
          </cell>
          <cell r="R7427">
            <v>0</v>
          </cell>
          <cell r="S7427">
            <v>0</v>
          </cell>
          <cell r="T7427">
            <v>0</v>
          </cell>
        </row>
        <row r="7428">
          <cell r="A7428">
            <v>9431004</v>
          </cell>
          <cell r="B7428" t="str">
            <v>6*  MTWL-PAINT SHOP-2</v>
          </cell>
          <cell r="C7428">
            <v>0</v>
          </cell>
          <cell r="D7428">
            <v>0</v>
          </cell>
          <cell r="E7428">
            <v>0</v>
          </cell>
          <cell r="F7428">
            <v>0</v>
          </cell>
          <cell r="G7428">
            <v>0</v>
          </cell>
          <cell r="H7428">
            <v>0</v>
          </cell>
          <cell r="I7428">
            <v>0</v>
          </cell>
          <cell r="J7428">
            <v>0</v>
          </cell>
          <cell r="K7428">
            <v>0</v>
          </cell>
          <cell r="L7428">
            <v>0</v>
          </cell>
          <cell r="M7428">
            <v>0</v>
          </cell>
          <cell r="N7428">
            <v>0</v>
          </cell>
          <cell r="O7428">
            <v>0</v>
          </cell>
          <cell r="P7428">
            <v>0</v>
          </cell>
          <cell r="Q7428">
            <v>0</v>
          </cell>
          <cell r="R7428">
            <v>0</v>
          </cell>
          <cell r="S7428">
            <v>0</v>
          </cell>
          <cell r="T7428">
            <v>0</v>
          </cell>
        </row>
        <row r="7429">
          <cell r="A7429">
            <v>9431005</v>
          </cell>
          <cell r="B7429" t="str">
            <v>6*  MTWL-MACHINE-SEC</v>
          </cell>
          <cell r="C7429">
            <v>0</v>
          </cell>
          <cell r="D7429">
            <v>0</v>
          </cell>
          <cell r="E7429">
            <v>0</v>
          </cell>
          <cell r="F7429">
            <v>0</v>
          </cell>
          <cell r="G7429">
            <v>0</v>
          </cell>
          <cell r="H7429">
            <v>0</v>
          </cell>
          <cell r="I7429">
            <v>0</v>
          </cell>
          <cell r="J7429">
            <v>0</v>
          </cell>
          <cell r="K7429">
            <v>0</v>
          </cell>
          <cell r="L7429">
            <v>0</v>
          </cell>
          <cell r="M7429">
            <v>0</v>
          </cell>
          <cell r="N7429">
            <v>0</v>
          </cell>
          <cell r="O7429">
            <v>0</v>
          </cell>
          <cell r="P7429">
            <v>0</v>
          </cell>
          <cell r="Q7429">
            <v>0</v>
          </cell>
          <cell r="R7429">
            <v>0</v>
          </cell>
          <cell r="S7429">
            <v>0</v>
          </cell>
          <cell r="T7429">
            <v>0</v>
          </cell>
        </row>
        <row r="7430">
          <cell r="A7430">
            <v>9431006</v>
          </cell>
          <cell r="B7430" t="str">
            <v>6*  MTWL-ENG FINAL ASSY</v>
          </cell>
          <cell r="C7430">
            <v>0</v>
          </cell>
          <cell r="D7430">
            <v>0</v>
          </cell>
          <cell r="E7430">
            <v>0</v>
          </cell>
          <cell r="F7430">
            <v>0</v>
          </cell>
          <cell r="G7430">
            <v>0</v>
          </cell>
          <cell r="H7430">
            <v>0</v>
          </cell>
          <cell r="I7430">
            <v>0</v>
          </cell>
          <cell r="J7430">
            <v>0</v>
          </cell>
          <cell r="K7430">
            <v>0</v>
          </cell>
          <cell r="L7430">
            <v>0</v>
          </cell>
          <cell r="M7430">
            <v>0</v>
          </cell>
          <cell r="N7430">
            <v>0</v>
          </cell>
          <cell r="O7430">
            <v>0</v>
          </cell>
          <cell r="P7430">
            <v>0</v>
          </cell>
          <cell r="Q7430">
            <v>0</v>
          </cell>
          <cell r="R7430">
            <v>0</v>
          </cell>
          <cell r="S7430">
            <v>0</v>
          </cell>
          <cell r="T7430">
            <v>0</v>
          </cell>
        </row>
        <row r="7431">
          <cell r="A7431">
            <v>9431008</v>
          </cell>
          <cell r="B7431" t="str">
            <v>6*  MTWL-FRAME FINAL ASY</v>
          </cell>
          <cell r="C7431">
            <v>0</v>
          </cell>
          <cell r="D7431">
            <v>0</v>
          </cell>
          <cell r="E7431">
            <v>0</v>
          </cell>
          <cell r="F7431">
            <v>0</v>
          </cell>
          <cell r="G7431">
            <v>0</v>
          </cell>
          <cell r="H7431">
            <v>0</v>
          </cell>
          <cell r="I7431">
            <v>0</v>
          </cell>
          <cell r="J7431">
            <v>0</v>
          </cell>
          <cell r="K7431">
            <v>0</v>
          </cell>
          <cell r="L7431">
            <v>0</v>
          </cell>
          <cell r="M7431">
            <v>0</v>
          </cell>
          <cell r="N7431">
            <v>0</v>
          </cell>
          <cell r="O7431">
            <v>0</v>
          </cell>
          <cell r="P7431">
            <v>0</v>
          </cell>
          <cell r="Q7431">
            <v>0</v>
          </cell>
          <cell r="R7431">
            <v>0</v>
          </cell>
          <cell r="S7431">
            <v>0</v>
          </cell>
          <cell r="T7431">
            <v>0</v>
          </cell>
        </row>
        <row r="7432">
          <cell r="A7432">
            <v>9431009</v>
          </cell>
          <cell r="B7432" t="str">
            <v>6*  MTWL - Labour Hours</v>
          </cell>
          <cell r="C7432">
            <v>0</v>
          </cell>
          <cell r="D7432">
            <v>0</v>
          </cell>
          <cell r="E7432">
            <v>0</v>
          </cell>
          <cell r="F7432">
            <v>0</v>
          </cell>
          <cell r="G7432">
            <v>0</v>
          </cell>
          <cell r="H7432">
            <v>0</v>
          </cell>
          <cell r="I7432">
            <v>0</v>
          </cell>
          <cell r="J7432">
            <v>0</v>
          </cell>
          <cell r="K7432">
            <v>0</v>
          </cell>
          <cell r="L7432">
            <v>0</v>
          </cell>
          <cell r="M7432">
            <v>0</v>
          </cell>
          <cell r="N7432">
            <v>0</v>
          </cell>
          <cell r="O7432">
            <v>0</v>
          </cell>
          <cell r="P7432">
            <v>0</v>
          </cell>
          <cell r="Q7432">
            <v>0</v>
          </cell>
          <cell r="R7432">
            <v>0</v>
          </cell>
          <cell r="S7432">
            <v>0</v>
          </cell>
          <cell r="T7432">
            <v>0</v>
          </cell>
        </row>
        <row r="7433">
          <cell r="A7433">
            <v>9431010</v>
          </cell>
          <cell r="B7433" t="str">
            <v>6*  MTWL-FRAME-SUPA</v>
          </cell>
          <cell r="C7433">
            <v>0</v>
          </cell>
          <cell r="D7433">
            <v>0</v>
          </cell>
          <cell r="E7433">
            <v>0</v>
          </cell>
          <cell r="F7433">
            <v>0</v>
          </cell>
          <cell r="G7433">
            <v>0</v>
          </cell>
          <cell r="H7433">
            <v>0</v>
          </cell>
          <cell r="I7433">
            <v>0</v>
          </cell>
          <cell r="J7433">
            <v>0</v>
          </cell>
          <cell r="K7433">
            <v>0</v>
          </cell>
          <cell r="L7433">
            <v>0</v>
          </cell>
          <cell r="M7433">
            <v>0</v>
          </cell>
          <cell r="N7433">
            <v>0</v>
          </cell>
          <cell r="O7433">
            <v>0</v>
          </cell>
          <cell r="P7433">
            <v>0</v>
          </cell>
          <cell r="Q7433">
            <v>0</v>
          </cell>
          <cell r="R7433">
            <v>0</v>
          </cell>
          <cell r="S7433">
            <v>0</v>
          </cell>
          <cell r="T7433">
            <v>0</v>
          </cell>
        </row>
        <row r="7434">
          <cell r="A7434">
            <v>11980001</v>
          </cell>
          <cell r="B7434" t="str">
            <v>11980001 Inter Profit Center Clearing</v>
          </cell>
          <cell r="C7434">
            <v>-27851165253.049999</v>
          </cell>
          <cell r="D7434">
            <v>-24364315315.580002</v>
          </cell>
          <cell r="E7434">
            <v>6918938039.1400003</v>
          </cell>
          <cell r="F7434">
            <v>52322393281.309998</v>
          </cell>
          <cell r="G7434">
            <v>-1456700416.22</v>
          </cell>
          <cell r="H7434">
            <v>0</v>
          </cell>
          <cell r="I7434">
            <v>216884135.72</v>
          </cell>
          <cell r="J7434">
            <v>155249378.18000001</v>
          </cell>
          <cell r="K7434">
            <v>0</v>
          </cell>
          <cell r="L7434">
            <v>-2965267048.2600002</v>
          </cell>
          <cell r="M7434">
            <v>-2984600878.4400001</v>
          </cell>
          <cell r="N7434">
            <v>-259636.38</v>
          </cell>
          <cell r="O7434">
            <v>0</v>
          </cell>
          <cell r="P7434">
            <v>-6013</v>
          </cell>
          <cell r="Q7434">
            <v>0</v>
          </cell>
          <cell r="R7434">
            <v>47755206.770000003</v>
          </cell>
          <cell r="S7434">
            <v>-26582196</v>
          </cell>
          <cell r="T7434">
            <v>12323284.189999999</v>
          </cell>
        </row>
        <row r="7435">
          <cell r="A7435">
            <v>11980006</v>
          </cell>
          <cell r="B7435" t="str">
            <v>11980006 UNIT / DIVISION ACCOUNTS - RECEIVABLES</v>
          </cell>
          <cell r="C7435">
            <v>-1103.32</v>
          </cell>
          <cell r="D7435">
            <v>-2754146359.1900001</v>
          </cell>
          <cell r="E7435">
            <v>0</v>
          </cell>
          <cell r="F7435">
            <v>0</v>
          </cell>
          <cell r="G7435">
            <v>2971123099.21</v>
          </cell>
          <cell r="H7435">
            <v>0</v>
          </cell>
          <cell r="I7435">
            <v>-216959486.74000001</v>
          </cell>
          <cell r="J7435">
            <v>0</v>
          </cell>
          <cell r="K7435">
            <v>0</v>
          </cell>
          <cell r="L7435">
            <v>0</v>
          </cell>
          <cell r="M7435">
            <v>0</v>
          </cell>
          <cell r="N7435">
            <v>0</v>
          </cell>
          <cell r="O7435">
            <v>0</v>
          </cell>
          <cell r="P7435">
            <v>0</v>
          </cell>
          <cell r="Q7435">
            <v>0</v>
          </cell>
          <cell r="R7435">
            <v>0</v>
          </cell>
          <cell r="S7435">
            <v>0</v>
          </cell>
          <cell r="T7435">
            <v>16149.96</v>
          </cell>
        </row>
        <row r="7436">
          <cell r="A7436">
            <v>11980007</v>
          </cell>
          <cell r="B7436" t="str">
            <v>11980007 UNIT / DIVISION ACCOUNTS - PAYABLES</v>
          </cell>
          <cell r="C7436">
            <v>0</v>
          </cell>
          <cell r="D7436">
            <v>0</v>
          </cell>
          <cell r="E7436">
            <v>0</v>
          </cell>
          <cell r="F7436">
            <v>0</v>
          </cell>
          <cell r="G7436">
            <v>0</v>
          </cell>
          <cell r="H7436">
            <v>0</v>
          </cell>
          <cell r="I7436">
            <v>0</v>
          </cell>
          <cell r="J7436">
            <v>0</v>
          </cell>
          <cell r="K7436">
            <v>0</v>
          </cell>
          <cell r="L7436">
            <v>0</v>
          </cell>
          <cell r="M7436">
            <v>0</v>
          </cell>
          <cell r="N7436">
            <v>0</v>
          </cell>
          <cell r="O7436">
            <v>0</v>
          </cell>
          <cell r="P7436">
            <v>0</v>
          </cell>
          <cell r="Q7436">
            <v>0</v>
          </cell>
          <cell r="R7436">
            <v>0</v>
          </cell>
          <cell r="S7436">
            <v>0</v>
          </cell>
          <cell r="T7436">
            <v>0</v>
          </cell>
        </row>
        <row r="7437">
          <cell r="A7437">
            <v>11980008</v>
          </cell>
          <cell r="B7437" t="str">
            <v>11980008 Inter Profit centre OP Balance</v>
          </cell>
          <cell r="C7437">
            <v>-7252935963.3699999</v>
          </cell>
          <cell r="D7437">
            <v>2299793936.8800001</v>
          </cell>
          <cell r="E7437">
            <v>1455145825.72</v>
          </cell>
          <cell r="F7437">
            <v>3721999866.1500001</v>
          </cell>
          <cell r="G7437">
            <v>15639691.560000001</v>
          </cell>
          <cell r="H7437">
            <v>0</v>
          </cell>
          <cell r="I7437">
            <v>0</v>
          </cell>
          <cell r="J7437">
            <v>-168937194.90000001</v>
          </cell>
          <cell r="K7437">
            <v>0</v>
          </cell>
          <cell r="L7437">
            <v>-35164065.280000001</v>
          </cell>
          <cell r="M7437">
            <v>0</v>
          </cell>
          <cell r="N7437">
            <v>-4618.5600000000004</v>
          </cell>
          <cell r="O7437">
            <v>0</v>
          </cell>
          <cell r="P7437">
            <v>0</v>
          </cell>
          <cell r="Q7437">
            <v>0</v>
          </cell>
          <cell r="R7437">
            <v>-47859012.780000001</v>
          </cell>
          <cell r="S7437">
            <v>0</v>
          </cell>
          <cell r="T7437">
            <v>-12321534.58</v>
          </cell>
        </row>
        <row r="7438">
          <cell r="A7438">
            <v>11980971</v>
          </cell>
          <cell r="B7438" t="str">
            <v>11980971 Ind AS Inter Trading partner Account Bal Trf to No</v>
          </cell>
          <cell r="C7438">
            <v>0</v>
          </cell>
          <cell r="D7438">
            <v>0</v>
          </cell>
          <cell r="E7438">
            <v>0</v>
          </cell>
          <cell r="F7438">
            <v>0</v>
          </cell>
          <cell r="G7438">
            <v>0</v>
          </cell>
          <cell r="H7438">
            <v>0</v>
          </cell>
          <cell r="I7438">
            <v>0</v>
          </cell>
          <cell r="J7438">
            <v>0</v>
          </cell>
          <cell r="K7438">
            <v>0</v>
          </cell>
          <cell r="L7438">
            <v>0</v>
          </cell>
          <cell r="M7438">
            <v>0</v>
          </cell>
          <cell r="N7438">
            <v>0</v>
          </cell>
          <cell r="O7438">
            <v>0</v>
          </cell>
          <cell r="P7438">
            <v>0</v>
          </cell>
          <cell r="Q7438">
            <v>0</v>
          </cell>
          <cell r="R7438">
            <v>0</v>
          </cell>
          <cell r="S7438">
            <v>0</v>
          </cell>
          <cell r="T7438">
            <v>0</v>
          </cell>
        </row>
        <row r="7439">
          <cell r="A7439">
            <v>11980972</v>
          </cell>
          <cell r="B7439" t="str">
            <v>11980972 Ind AS Non-Financial Inter Trading partner Account</v>
          </cell>
          <cell r="C7439">
            <v>0</v>
          </cell>
          <cell r="D7439">
            <v>0</v>
          </cell>
          <cell r="E7439">
            <v>0</v>
          </cell>
          <cell r="F7439">
            <v>0</v>
          </cell>
          <cell r="G7439">
            <v>0</v>
          </cell>
          <cell r="H7439">
            <v>0</v>
          </cell>
          <cell r="I7439">
            <v>0</v>
          </cell>
          <cell r="J7439">
            <v>0</v>
          </cell>
          <cell r="K7439">
            <v>0</v>
          </cell>
          <cell r="L7439">
            <v>0</v>
          </cell>
          <cell r="M7439">
            <v>0</v>
          </cell>
          <cell r="N7439">
            <v>0</v>
          </cell>
          <cell r="O7439">
            <v>0</v>
          </cell>
          <cell r="P7439">
            <v>0</v>
          </cell>
          <cell r="Q7439">
            <v>0</v>
          </cell>
          <cell r="R7439">
            <v>0</v>
          </cell>
          <cell r="S7439">
            <v>0</v>
          </cell>
          <cell r="T7439">
            <v>0</v>
          </cell>
        </row>
        <row r="7440">
          <cell r="A7440">
            <v>11980099</v>
          </cell>
          <cell r="B7440" t="str">
            <v>6*  IPC Clr CO Posting P</v>
          </cell>
          <cell r="C7440">
            <v>275051262.13</v>
          </cell>
          <cell r="D7440">
            <v>-275051262.11000001</v>
          </cell>
          <cell r="E7440">
            <v>0</v>
          </cell>
          <cell r="F7440">
            <v>0</v>
          </cell>
          <cell r="G7440">
            <v>0</v>
          </cell>
          <cell r="H7440">
            <v>0</v>
          </cell>
          <cell r="I7440">
            <v>0</v>
          </cell>
          <cell r="J7440">
            <v>0</v>
          </cell>
          <cell r="K7440">
            <v>0</v>
          </cell>
          <cell r="L7440">
            <v>0</v>
          </cell>
          <cell r="M7440">
            <v>0</v>
          </cell>
          <cell r="N7440">
            <v>0</v>
          </cell>
          <cell r="O7440">
            <v>0</v>
          </cell>
          <cell r="P7440">
            <v>0</v>
          </cell>
          <cell r="Q7440">
            <v>0</v>
          </cell>
          <cell r="R7440">
            <v>0</v>
          </cell>
          <cell r="S7440">
            <v>0</v>
          </cell>
          <cell r="T7440">
            <v>0.02</v>
          </cell>
        </row>
        <row r="7441">
          <cell r="A7441">
            <v>11990004</v>
          </cell>
          <cell r="B7441" t="str">
            <v>11990004 Cross Co Clearing- Other than Assets</v>
          </cell>
          <cell r="C7441">
            <v>0</v>
          </cell>
          <cell r="D7441">
            <v>0</v>
          </cell>
          <cell r="E7441">
            <v>0</v>
          </cell>
          <cell r="F7441">
            <v>0</v>
          </cell>
          <cell r="G7441">
            <v>0</v>
          </cell>
          <cell r="H7441">
            <v>0</v>
          </cell>
          <cell r="I7441">
            <v>0</v>
          </cell>
          <cell r="J7441">
            <v>0</v>
          </cell>
          <cell r="K7441">
            <v>0</v>
          </cell>
          <cell r="L7441">
            <v>0</v>
          </cell>
          <cell r="M7441">
            <v>0</v>
          </cell>
          <cell r="N7441">
            <v>0</v>
          </cell>
          <cell r="O7441">
            <v>0</v>
          </cell>
          <cell r="P7441">
            <v>0</v>
          </cell>
          <cell r="Q7441">
            <v>0</v>
          </cell>
          <cell r="R7441">
            <v>0</v>
          </cell>
          <cell r="S7441">
            <v>0</v>
          </cell>
          <cell r="T7441">
            <v>0</v>
          </cell>
        </row>
        <row r="7442">
          <cell r="A7442">
            <v>11990005</v>
          </cell>
          <cell r="B7442" t="str">
            <v>11990005 Cross Co Clearing-  Assets</v>
          </cell>
          <cell r="C7442">
            <v>0</v>
          </cell>
          <cell r="D7442">
            <v>0</v>
          </cell>
          <cell r="E7442">
            <v>0</v>
          </cell>
          <cell r="F7442">
            <v>0</v>
          </cell>
          <cell r="G7442">
            <v>0</v>
          </cell>
          <cell r="H7442">
            <v>0</v>
          </cell>
          <cell r="I7442">
            <v>0</v>
          </cell>
          <cell r="J7442">
            <v>0</v>
          </cell>
          <cell r="K7442">
            <v>0</v>
          </cell>
          <cell r="L7442">
            <v>0</v>
          </cell>
          <cell r="M7442">
            <v>0</v>
          </cell>
          <cell r="N7442">
            <v>0</v>
          </cell>
          <cell r="O7442">
            <v>0</v>
          </cell>
          <cell r="P7442">
            <v>0</v>
          </cell>
          <cell r="Q7442">
            <v>0</v>
          </cell>
          <cell r="R7442">
            <v>0</v>
          </cell>
          <cell r="S7442">
            <v>0</v>
          </cell>
          <cell r="T7442">
            <v>0</v>
          </cell>
        </row>
        <row r="7443">
          <cell r="A7443">
            <v>11990006</v>
          </cell>
          <cell r="B7443" t="str">
            <v>11990006 Asset Acquisition # Contra Account</v>
          </cell>
          <cell r="C7443">
            <v>-29355</v>
          </cell>
          <cell r="D7443">
            <v>0</v>
          </cell>
          <cell r="E7443">
            <v>0</v>
          </cell>
          <cell r="F7443">
            <v>0</v>
          </cell>
          <cell r="G7443">
            <v>0.03</v>
          </cell>
          <cell r="H7443">
            <v>0</v>
          </cell>
          <cell r="I7443">
            <v>0</v>
          </cell>
          <cell r="J7443">
            <v>0</v>
          </cell>
          <cell r="K7443">
            <v>0</v>
          </cell>
          <cell r="L7443">
            <v>-1975.62</v>
          </cell>
          <cell r="M7443">
            <v>0</v>
          </cell>
          <cell r="N7443">
            <v>0</v>
          </cell>
          <cell r="O7443">
            <v>0</v>
          </cell>
          <cell r="P7443">
            <v>0</v>
          </cell>
          <cell r="Q7443">
            <v>0</v>
          </cell>
          <cell r="R7443">
            <v>0</v>
          </cell>
          <cell r="S7443">
            <v>0</v>
          </cell>
          <cell r="T7443">
            <v>-31330.59</v>
          </cell>
        </row>
        <row r="7444">
          <cell r="A7444">
            <v>11990010</v>
          </cell>
          <cell r="B7444" t="str">
            <v>6*  Asset #TCA</v>
          </cell>
          <cell r="C7444">
            <v>0</v>
          </cell>
          <cell r="D7444">
            <v>0</v>
          </cell>
          <cell r="E7444">
            <v>0</v>
          </cell>
          <cell r="F7444">
            <v>0</v>
          </cell>
          <cell r="G7444">
            <v>0</v>
          </cell>
          <cell r="H7444">
            <v>0</v>
          </cell>
          <cell r="I7444">
            <v>0</v>
          </cell>
          <cell r="J7444">
            <v>0</v>
          </cell>
          <cell r="K7444">
            <v>0</v>
          </cell>
          <cell r="L7444">
            <v>0</v>
          </cell>
          <cell r="M7444">
            <v>0</v>
          </cell>
          <cell r="N7444">
            <v>0</v>
          </cell>
          <cell r="O7444">
            <v>0</v>
          </cell>
          <cell r="P7444">
            <v>0</v>
          </cell>
          <cell r="Q7444">
            <v>0</v>
          </cell>
          <cell r="R7444">
            <v>0</v>
          </cell>
          <cell r="S7444">
            <v>0</v>
          </cell>
          <cell r="T7444">
            <v>0</v>
          </cell>
        </row>
        <row r="7445">
          <cell r="A7445">
            <v>11990014</v>
          </cell>
          <cell r="B7445" t="str">
            <v>*** Asset clearing accou</v>
          </cell>
          <cell r="C7445">
            <v>0</v>
          </cell>
          <cell r="D7445">
            <v>0</v>
          </cell>
          <cell r="E7445">
            <v>0</v>
          </cell>
          <cell r="F7445">
            <v>0</v>
          </cell>
          <cell r="G7445">
            <v>0</v>
          </cell>
          <cell r="H7445">
            <v>0</v>
          </cell>
          <cell r="I7445">
            <v>0</v>
          </cell>
          <cell r="J7445">
            <v>0</v>
          </cell>
          <cell r="K7445">
            <v>0</v>
          </cell>
          <cell r="L7445">
            <v>0</v>
          </cell>
          <cell r="M7445">
            <v>0</v>
          </cell>
          <cell r="N7445">
            <v>0</v>
          </cell>
          <cell r="O7445">
            <v>0</v>
          </cell>
          <cell r="P7445">
            <v>0</v>
          </cell>
          <cell r="Q7445">
            <v>0</v>
          </cell>
          <cell r="R7445">
            <v>0</v>
          </cell>
          <cell r="S7445">
            <v>0</v>
          </cell>
          <cell r="T7445">
            <v>0</v>
          </cell>
        </row>
        <row r="7446">
          <cell r="A7446">
            <v>11990901</v>
          </cell>
          <cell r="B7446" t="str">
            <v>11990901 Ind-AS Asset Acquisition # Contra Account</v>
          </cell>
          <cell r="C7446">
            <v>0</v>
          </cell>
          <cell r="D7446">
            <v>0</v>
          </cell>
          <cell r="E7446">
            <v>0</v>
          </cell>
          <cell r="F7446">
            <v>0</v>
          </cell>
          <cell r="G7446">
            <v>0</v>
          </cell>
          <cell r="H7446">
            <v>0</v>
          </cell>
          <cell r="I7446">
            <v>0</v>
          </cell>
          <cell r="J7446">
            <v>0</v>
          </cell>
          <cell r="K7446">
            <v>0</v>
          </cell>
          <cell r="L7446">
            <v>0</v>
          </cell>
          <cell r="M7446">
            <v>0</v>
          </cell>
          <cell r="N7446">
            <v>0</v>
          </cell>
          <cell r="O7446">
            <v>0</v>
          </cell>
          <cell r="P7446">
            <v>0</v>
          </cell>
          <cell r="Q7446">
            <v>0</v>
          </cell>
          <cell r="R7446">
            <v>0</v>
          </cell>
          <cell r="S7446">
            <v>0</v>
          </cell>
          <cell r="T7446">
            <v>0</v>
          </cell>
        </row>
        <row r="7447">
          <cell r="A7447">
            <v>583</v>
          </cell>
          <cell r="B7447" t="str">
            <v>IUTN</v>
          </cell>
          <cell r="C7447">
            <v>851006691.05999994</v>
          </cell>
          <cell r="D7447">
            <v>-642645523.08000004</v>
          </cell>
          <cell r="E7447">
            <v>-158383027.19</v>
          </cell>
          <cell r="F7447">
            <v>126855072.73999999</v>
          </cell>
          <cell r="G7447">
            <v>-175690350.47999999</v>
          </cell>
          <cell r="H7447">
            <v>0</v>
          </cell>
          <cell r="I7447">
            <v>0</v>
          </cell>
          <cell r="J7447">
            <v>0</v>
          </cell>
          <cell r="K7447">
            <v>0</v>
          </cell>
          <cell r="L7447">
            <v>-1142860</v>
          </cell>
          <cell r="M7447">
            <v>0</v>
          </cell>
          <cell r="N7447">
            <v>0</v>
          </cell>
          <cell r="O7447">
            <v>0</v>
          </cell>
          <cell r="P7447">
            <v>0</v>
          </cell>
          <cell r="Q7447">
            <v>0</v>
          </cell>
          <cell r="R7447">
            <v>0</v>
          </cell>
          <cell r="S7447">
            <v>0</v>
          </cell>
          <cell r="T7447">
            <v>3.05</v>
          </cell>
        </row>
        <row r="7448">
          <cell r="A7448">
            <v>11980101</v>
          </cell>
          <cell r="B7448" t="str">
            <v>11980101 Sundry Creditors – IUTN/IDTN (GST)</v>
          </cell>
          <cell r="C7448">
            <v>-504653316607.19</v>
          </cell>
          <cell r="D7448">
            <v>-581134705981.02002</v>
          </cell>
          <cell r="E7448">
            <v>-410931903125.77002</v>
          </cell>
          <cell r="F7448">
            <v>0</v>
          </cell>
          <cell r="G7448">
            <v>-5287065933.0299997</v>
          </cell>
          <cell r="H7448">
            <v>0</v>
          </cell>
          <cell r="I7448">
            <v>0</v>
          </cell>
          <cell r="J7448">
            <v>0</v>
          </cell>
          <cell r="K7448">
            <v>0</v>
          </cell>
          <cell r="L7448">
            <v>-362845812.43000001</v>
          </cell>
          <cell r="M7448">
            <v>0</v>
          </cell>
          <cell r="N7448">
            <v>0</v>
          </cell>
          <cell r="O7448">
            <v>0</v>
          </cell>
          <cell r="P7448">
            <v>0</v>
          </cell>
          <cell r="Q7448">
            <v>0</v>
          </cell>
          <cell r="R7448">
            <v>0</v>
          </cell>
          <cell r="S7448">
            <v>0</v>
          </cell>
          <cell r="T7448">
            <v>-1502369837459.4399</v>
          </cell>
        </row>
        <row r="7449">
          <cell r="A7449">
            <v>23670002</v>
          </cell>
          <cell r="B7449" t="str">
            <v>23670002 Sundry Debtor – IUTN/IDTN</v>
          </cell>
          <cell r="C7449">
            <v>505504323298.25</v>
          </cell>
          <cell r="D7449">
            <v>580492060457.93994</v>
          </cell>
          <cell r="E7449">
            <v>410773520098.58002</v>
          </cell>
          <cell r="F7449">
            <v>126855072.73999999</v>
          </cell>
          <cell r="G7449">
            <v>5111375582.5500002</v>
          </cell>
          <cell r="H7449">
            <v>0</v>
          </cell>
          <cell r="I7449">
            <v>0</v>
          </cell>
          <cell r="J7449">
            <v>0</v>
          </cell>
          <cell r="K7449">
            <v>0</v>
          </cell>
          <cell r="L7449">
            <v>361702952.43000001</v>
          </cell>
          <cell r="M7449">
            <v>0</v>
          </cell>
          <cell r="N7449">
            <v>0</v>
          </cell>
          <cell r="O7449">
            <v>0</v>
          </cell>
          <cell r="P7449">
            <v>0</v>
          </cell>
          <cell r="Q7449">
            <v>0</v>
          </cell>
          <cell r="R7449">
            <v>0</v>
          </cell>
          <cell r="S7449">
            <v>0</v>
          </cell>
          <cell r="T7449">
            <v>1502369837462.49</v>
          </cell>
        </row>
        <row r="7450">
          <cell r="A7450">
            <v>0</v>
          </cell>
          <cell r="B7450" t="str">
            <v>EQUITY AND LIABILITIES.......................</v>
          </cell>
          <cell r="C7450">
            <v>0</v>
          </cell>
          <cell r="D7450">
            <v>0</v>
          </cell>
          <cell r="E7450">
            <v>0</v>
          </cell>
          <cell r="F7450">
            <v>0</v>
          </cell>
          <cell r="G7450">
            <v>0</v>
          </cell>
          <cell r="H7450">
            <v>0</v>
          </cell>
          <cell r="I7450">
            <v>0</v>
          </cell>
          <cell r="J7450">
            <v>0</v>
          </cell>
          <cell r="K7450">
            <v>0</v>
          </cell>
          <cell r="L7450">
            <v>0</v>
          </cell>
          <cell r="M7450">
            <v>0</v>
          </cell>
          <cell r="N7450">
            <v>0</v>
          </cell>
          <cell r="O7450">
            <v>0</v>
          </cell>
          <cell r="P7450">
            <v>0</v>
          </cell>
          <cell r="Q7450">
            <v>0</v>
          </cell>
          <cell r="R7450">
            <v>0</v>
          </cell>
          <cell r="S7450">
            <v>0</v>
          </cell>
          <cell r="T7450">
            <v>0</v>
          </cell>
        </row>
        <row r="7451">
          <cell r="A7451">
            <v>290</v>
          </cell>
          <cell r="B7451" t="str">
            <v>SALES AND OTHER INCOME.....................</v>
          </cell>
          <cell r="C7451">
            <v>-730176196586.06995</v>
          </cell>
          <cell r="D7451">
            <v>-136309246398.14999</v>
          </cell>
          <cell r="E7451">
            <v>-95229239051.75</v>
          </cell>
          <cell r="F7451">
            <v>-41087329292.309998</v>
          </cell>
          <cell r="G7451">
            <v>-21685213256.889999</v>
          </cell>
          <cell r="H7451">
            <v>0</v>
          </cell>
          <cell r="I7451">
            <v>0</v>
          </cell>
          <cell r="J7451">
            <v>0</v>
          </cell>
          <cell r="K7451">
            <v>0</v>
          </cell>
          <cell r="L7451">
            <v>-1040479591.9400001</v>
          </cell>
          <cell r="M7451">
            <v>-6050899810.4099998</v>
          </cell>
          <cell r="N7451">
            <v>0</v>
          </cell>
          <cell r="O7451">
            <v>0</v>
          </cell>
          <cell r="P7451">
            <v>0</v>
          </cell>
          <cell r="Q7451">
            <v>0</v>
          </cell>
          <cell r="R7451">
            <v>0</v>
          </cell>
          <cell r="S7451">
            <v>0</v>
          </cell>
          <cell r="T7451">
            <v>-1031578603987.52</v>
          </cell>
        </row>
        <row r="7452">
          <cell r="A7452">
            <v>676</v>
          </cell>
          <cell r="B7452" t="str">
            <v>8*  Income from invest r</v>
          </cell>
          <cell r="C7452">
            <v>0</v>
          </cell>
          <cell r="D7452">
            <v>0</v>
          </cell>
          <cell r="E7452">
            <v>0</v>
          </cell>
          <cell r="F7452">
            <v>-24559990084.82</v>
          </cell>
          <cell r="G7452">
            <v>0</v>
          </cell>
          <cell r="H7452">
            <v>0</v>
          </cell>
          <cell r="I7452">
            <v>0</v>
          </cell>
          <cell r="J7452">
            <v>0</v>
          </cell>
          <cell r="K7452">
            <v>0</v>
          </cell>
          <cell r="L7452">
            <v>0</v>
          </cell>
          <cell r="M7452">
            <v>0</v>
          </cell>
          <cell r="N7452">
            <v>0</v>
          </cell>
          <cell r="O7452">
            <v>0</v>
          </cell>
          <cell r="P7452">
            <v>0</v>
          </cell>
          <cell r="Q7452">
            <v>0</v>
          </cell>
          <cell r="R7452">
            <v>0</v>
          </cell>
          <cell r="S7452">
            <v>0</v>
          </cell>
          <cell r="T7452">
            <v>-24559990084.82</v>
          </cell>
        </row>
        <row r="7453">
          <cell r="A7453">
            <v>689</v>
          </cell>
          <cell r="B7453" t="str">
            <v>7*  Business Transfer Ga</v>
          </cell>
          <cell r="C7453">
            <v>0</v>
          </cell>
          <cell r="D7453">
            <v>0</v>
          </cell>
          <cell r="E7453">
            <v>0</v>
          </cell>
          <cell r="F7453">
            <v>0</v>
          </cell>
          <cell r="G7453">
            <v>0</v>
          </cell>
          <cell r="H7453">
            <v>0</v>
          </cell>
          <cell r="I7453">
            <v>0</v>
          </cell>
          <cell r="J7453">
            <v>0</v>
          </cell>
          <cell r="K7453">
            <v>0</v>
          </cell>
          <cell r="L7453">
            <v>0</v>
          </cell>
          <cell r="M7453">
            <v>0</v>
          </cell>
          <cell r="N7453">
            <v>0</v>
          </cell>
          <cell r="O7453">
            <v>0</v>
          </cell>
          <cell r="P7453">
            <v>0</v>
          </cell>
          <cell r="Q7453">
            <v>0</v>
          </cell>
          <cell r="R7453">
            <v>0</v>
          </cell>
          <cell r="S7453">
            <v>0</v>
          </cell>
          <cell r="T7453">
            <v>0</v>
          </cell>
        </row>
        <row r="7454">
          <cell r="A7454">
            <v>42020016</v>
          </cell>
          <cell r="B7454" t="str">
            <v>6*  Auto div BusTrf Gain</v>
          </cell>
          <cell r="C7454">
            <v>0</v>
          </cell>
          <cell r="D7454">
            <v>0</v>
          </cell>
          <cell r="E7454">
            <v>0</v>
          </cell>
          <cell r="F7454">
            <v>0</v>
          </cell>
          <cell r="G7454">
            <v>0</v>
          </cell>
          <cell r="H7454">
            <v>0</v>
          </cell>
          <cell r="I7454">
            <v>0</v>
          </cell>
          <cell r="J7454">
            <v>0</v>
          </cell>
          <cell r="K7454">
            <v>0</v>
          </cell>
          <cell r="L7454">
            <v>0</v>
          </cell>
          <cell r="M7454">
            <v>0</v>
          </cell>
          <cell r="N7454">
            <v>0</v>
          </cell>
          <cell r="O7454">
            <v>0</v>
          </cell>
          <cell r="P7454">
            <v>0</v>
          </cell>
          <cell r="Q7454">
            <v>0</v>
          </cell>
          <cell r="R7454">
            <v>0</v>
          </cell>
          <cell r="S7454">
            <v>0</v>
          </cell>
          <cell r="T7454">
            <v>0</v>
          </cell>
        </row>
        <row r="7455">
          <cell r="A7455">
            <v>682</v>
          </cell>
          <cell r="B7455" t="str">
            <v>7*  ICD income - JV &amp; As</v>
          </cell>
          <cell r="C7455">
            <v>0</v>
          </cell>
          <cell r="D7455">
            <v>0</v>
          </cell>
          <cell r="E7455">
            <v>0</v>
          </cell>
          <cell r="F7455">
            <v>-506401113</v>
          </cell>
          <cell r="G7455">
            <v>0</v>
          </cell>
          <cell r="H7455">
            <v>0</v>
          </cell>
          <cell r="I7455">
            <v>0</v>
          </cell>
          <cell r="J7455">
            <v>0</v>
          </cell>
          <cell r="K7455">
            <v>0</v>
          </cell>
          <cell r="L7455">
            <v>0</v>
          </cell>
          <cell r="M7455">
            <v>0</v>
          </cell>
          <cell r="N7455">
            <v>0</v>
          </cell>
          <cell r="O7455">
            <v>0</v>
          </cell>
          <cell r="P7455">
            <v>0</v>
          </cell>
          <cell r="Q7455">
            <v>0</v>
          </cell>
          <cell r="R7455">
            <v>0</v>
          </cell>
          <cell r="S7455">
            <v>0</v>
          </cell>
          <cell r="T7455">
            <v>-506401113</v>
          </cell>
        </row>
        <row r="7456">
          <cell r="A7456">
            <v>40120005</v>
          </cell>
          <cell r="B7456" t="str">
            <v>40120005 Auto Investments - ICD income - JV &amp; Associates</v>
          </cell>
          <cell r="C7456">
            <v>0</v>
          </cell>
          <cell r="D7456">
            <v>0</v>
          </cell>
          <cell r="E7456">
            <v>0</v>
          </cell>
          <cell r="F7456">
            <v>-179209456</v>
          </cell>
          <cell r="G7456">
            <v>0</v>
          </cell>
          <cell r="H7456">
            <v>0</v>
          </cell>
          <cell r="I7456">
            <v>0</v>
          </cell>
          <cell r="J7456">
            <v>0</v>
          </cell>
          <cell r="K7456">
            <v>0</v>
          </cell>
          <cell r="L7456">
            <v>0</v>
          </cell>
          <cell r="M7456">
            <v>0</v>
          </cell>
          <cell r="N7456">
            <v>0</v>
          </cell>
          <cell r="O7456">
            <v>0</v>
          </cell>
          <cell r="P7456">
            <v>0</v>
          </cell>
          <cell r="Q7456">
            <v>0</v>
          </cell>
          <cell r="R7456">
            <v>0</v>
          </cell>
          <cell r="S7456">
            <v>0</v>
          </cell>
          <cell r="T7456">
            <v>-179209456</v>
          </cell>
        </row>
        <row r="7457">
          <cell r="A7457">
            <v>40120006</v>
          </cell>
          <cell r="B7457" t="str">
            <v>40120006 FES Investments - ICD income - JV &amp; Associates</v>
          </cell>
          <cell r="C7457">
            <v>0</v>
          </cell>
          <cell r="D7457">
            <v>0</v>
          </cell>
          <cell r="E7457">
            <v>0</v>
          </cell>
          <cell r="F7457">
            <v>0</v>
          </cell>
          <cell r="G7457">
            <v>0</v>
          </cell>
          <cell r="H7457">
            <v>0</v>
          </cell>
          <cell r="I7457">
            <v>0</v>
          </cell>
          <cell r="J7457">
            <v>0</v>
          </cell>
          <cell r="K7457">
            <v>0</v>
          </cell>
          <cell r="L7457">
            <v>0</v>
          </cell>
          <cell r="M7457">
            <v>0</v>
          </cell>
          <cell r="N7457">
            <v>0</v>
          </cell>
          <cell r="O7457">
            <v>0</v>
          </cell>
          <cell r="P7457">
            <v>0</v>
          </cell>
          <cell r="Q7457">
            <v>0</v>
          </cell>
          <cell r="R7457">
            <v>0</v>
          </cell>
          <cell r="S7457">
            <v>0</v>
          </cell>
          <cell r="T7457">
            <v>0</v>
          </cell>
        </row>
        <row r="7458">
          <cell r="A7458">
            <v>40120007</v>
          </cell>
          <cell r="B7458" t="str">
            <v>40120007 Investments in IBCS - ICD income - JV &amp; Associates</v>
          </cell>
          <cell r="C7458">
            <v>0</v>
          </cell>
          <cell r="D7458">
            <v>0</v>
          </cell>
          <cell r="E7458">
            <v>0</v>
          </cell>
          <cell r="F7458">
            <v>-327191657</v>
          </cell>
          <cell r="G7458">
            <v>0</v>
          </cell>
          <cell r="H7458">
            <v>0</v>
          </cell>
          <cell r="I7458">
            <v>0</v>
          </cell>
          <cell r="J7458">
            <v>0</v>
          </cell>
          <cell r="K7458">
            <v>0</v>
          </cell>
          <cell r="L7458">
            <v>0</v>
          </cell>
          <cell r="M7458">
            <v>0</v>
          </cell>
          <cell r="N7458">
            <v>0</v>
          </cell>
          <cell r="O7458">
            <v>0</v>
          </cell>
          <cell r="P7458">
            <v>0</v>
          </cell>
          <cell r="Q7458">
            <v>0</v>
          </cell>
          <cell r="R7458">
            <v>0</v>
          </cell>
          <cell r="S7458">
            <v>0</v>
          </cell>
          <cell r="T7458">
            <v>-327191657</v>
          </cell>
        </row>
        <row r="7459">
          <cell r="A7459">
            <v>40120011</v>
          </cell>
          <cell r="B7459" t="str">
            <v>40120011 Auto Investments - ICD Surplus income - JV &amp; Assoc</v>
          </cell>
          <cell r="C7459">
            <v>0</v>
          </cell>
          <cell r="D7459">
            <v>0</v>
          </cell>
          <cell r="E7459">
            <v>0</v>
          </cell>
          <cell r="F7459">
            <v>0</v>
          </cell>
          <cell r="G7459">
            <v>0</v>
          </cell>
          <cell r="H7459">
            <v>0</v>
          </cell>
          <cell r="I7459">
            <v>0</v>
          </cell>
          <cell r="J7459">
            <v>0</v>
          </cell>
          <cell r="K7459">
            <v>0</v>
          </cell>
          <cell r="L7459">
            <v>0</v>
          </cell>
          <cell r="M7459">
            <v>0</v>
          </cell>
          <cell r="N7459">
            <v>0</v>
          </cell>
          <cell r="O7459">
            <v>0</v>
          </cell>
          <cell r="P7459">
            <v>0</v>
          </cell>
          <cell r="Q7459">
            <v>0</v>
          </cell>
          <cell r="R7459">
            <v>0</v>
          </cell>
          <cell r="S7459">
            <v>0</v>
          </cell>
          <cell r="T7459">
            <v>0</v>
          </cell>
        </row>
        <row r="7460">
          <cell r="A7460">
            <v>40120012</v>
          </cell>
          <cell r="B7460" t="str">
            <v>40120012 FES Investments - ICD Surplus income - JV &amp; Associ</v>
          </cell>
          <cell r="C7460">
            <v>0</v>
          </cell>
          <cell r="D7460">
            <v>0</v>
          </cell>
          <cell r="E7460">
            <v>0</v>
          </cell>
          <cell r="F7460">
            <v>0</v>
          </cell>
          <cell r="G7460">
            <v>0</v>
          </cell>
          <cell r="H7460">
            <v>0</v>
          </cell>
          <cell r="I7460">
            <v>0</v>
          </cell>
          <cell r="J7460">
            <v>0</v>
          </cell>
          <cell r="K7460">
            <v>0</v>
          </cell>
          <cell r="L7460">
            <v>0</v>
          </cell>
          <cell r="M7460">
            <v>0</v>
          </cell>
          <cell r="N7460">
            <v>0</v>
          </cell>
          <cell r="O7460">
            <v>0</v>
          </cell>
          <cell r="P7460">
            <v>0</v>
          </cell>
          <cell r="Q7460">
            <v>0</v>
          </cell>
          <cell r="R7460">
            <v>0</v>
          </cell>
          <cell r="S7460">
            <v>0</v>
          </cell>
          <cell r="T7460">
            <v>0</v>
          </cell>
        </row>
        <row r="7461">
          <cell r="A7461">
            <v>40120013</v>
          </cell>
          <cell r="B7461" t="str">
            <v>40120013 Investments in IBCS - ICD Surplus income - JV &amp; As</v>
          </cell>
          <cell r="C7461">
            <v>0</v>
          </cell>
          <cell r="D7461">
            <v>0</v>
          </cell>
          <cell r="E7461">
            <v>0</v>
          </cell>
          <cell r="F7461">
            <v>0</v>
          </cell>
          <cell r="G7461">
            <v>0</v>
          </cell>
          <cell r="H7461">
            <v>0</v>
          </cell>
          <cell r="I7461">
            <v>0</v>
          </cell>
          <cell r="J7461">
            <v>0</v>
          </cell>
          <cell r="K7461">
            <v>0</v>
          </cell>
          <cell r="L7461">
            <v>0</v>
          </cell>
          <cell r="M7461">
            <v>0</v>
          </cell>
          <cell r="N7461">
            <v>0</v>
          </cell>
          <cell r="O7461">
            <v>0</v>
          </cell>
          <cell r="P7461">
            <v>0</v>
          </cell>
          <cell r="Q7461">
            <v>0</v>
          </cell>
          <cell r="R7461">
            <v>0</v>
          </cell>
          <cell r="S7461">
            <v>0</v>
          </cell>
          <cell r="T7461">
            <v>0</v>
          </cell>
        </row>
        <row r="7462">
          <cell r="A7462">
            <v>681</v>
          </cell>
          <cell r="B7462" t="str">
            <v>ICD income - Subsidiaries Companies</v>
          </cell>
          <cell r="C7462">
            <v>0</v>
          </cell>
          <cell r="D7462">
            <v>0</v>
          </cell>
          <cell r="E7462">
            <v>0</v>
          </cell>
          <cell r="F7462">
            <v>-335596561.58999997</v>
          </cell>
          <cell r="G7462">
            <v>0</v>
          </cell>
          <cell r="H7462">
            <v>0</v>
          </cell>
          <cell r="I7462">
            <v>0</v>
          </cell>
          <cell r="J7462">
            <v>0</v>
          </cell>
          <cell r="K7462">
            <v>0</v>
          </cell>
          <cell r="L7462">
            <v>0</v>
          </cell>
          <cell r="M7462">
            <v>0</v>
          </cell>
          <cell r="N7462">
            <v>0</v>
          </cell>
          <cell r="O7462">
            <v>0</v>
          </cell>
          <cell r="P7462">
            <v>0</v>
          </cell>
          <cell r="Q7462">
            <v>0</v>
          </cell>
          <cell r="R7462">
            <v>0</v>
          </cell>
          <cell r="S7462">
            <v>0</v>
          </cell>
          <cell r="T7462">
            <v>-335596561.58999997</v>
          </cell>
        </row>
        <row r="7463">
          <cell r="A7463">
            <v>40120002</v>
          </cell>
          <cell r="B7463" t="str">
            <v>40120002 Auto Investments - ICD income Subs</v>
          </cell>
          <cell r="C7463">
            <v>0</v>
          </cell>
          <cell r="D7463">
            <v>0</v>
          </cell>
          <cell r="E7463">
            <v>0</v>
          </cell>
          <cell r="F7463">
            <v>0</v>
          </cell>
          <cell r="G7463">
            <v>0</v>
          </cell>
          <cell r="H7463">
            <v>0</v>
          </cell>
          <cell r="I7463">
            <v>0</v>
          </cell>
          <cell r="J7463">
            <v>0</v>
          </cell>
          <cell r="K7463">
            <v>0</v>
          </cell>
          <cell r="L7463">
            <v>0</v>
          </cell>
          <cell r="M7463">
            <v>0</v>
          </cell>
          <cell r="N7463">
            <v>0</v>
          </cell>
          <cell r="O7463">
            <v>0</v>
          </cell>
          <cell r="P7463">
            <v>0</v>
          </cell>
          <cell r="Q7463">
            <v>0</v>
          </cell>
          <cell r="R7463">
            <v>0</v>
          </cell>
          <cell r="S7463">
            <v>0</v>
          </cell>
          <cell r="T7463">
            <v>0</v>
          </cell>
        </row>
        <row r="7464">
          <cell r="A7464">
            <v>40120003</v>
          </cell>
          <cell r="B7464" t="str">
            <v>40120003 FES Investments - ICD income Subs</v>
          </cell>
          <cell r="C7464">
            <v>0</v>
          </cell>
          <cell r="D7464">
            <v>0</v>
          </cell>
          <cell r="E7464">
            <v>0</v>
          </cell>
          <cell r="F7464">
            <v>0</v>
          </cell>
          <cell r="G7464">
            <v>0</v>
          </cell>
          <cell r="H7464">
            <v>0</v>
          </cell>
          <cell r="I7464">
            <v>0</v>
          </cell>
          <cell r="J7464">
            <v>0</v>
          </cell>
          <cell r="K7464">
            <v>0</v>
          </cell>
          <cell r="L7464">
            <v>0</v>
          </cell>
          <cell r="M7464">
            <v>0</v>
          </cell>
          <cell r="N7464">
            <v>0</v>
          </cell>
          <cell r="O7464">
            <v>0</v>
          </cell>
          <cell r="P7464">
            <v>0</v>
          </cell>
          <cell r="Q7464">
            <v>0</v>
          </cell>
          <cell r="R7464">
            <v>0</v>
          </cell>
          <cell r="S7464">
            <v>0</v>
          </cell>
          <cell r="T7464">
            <v>0</v>
          </cell>
        </row>
        <row r="7465">
          <cell r="A7465">
            <v>40120004</v>
          </cell>
          <cell r="B7465" t="str">
            <v>40120004 Investments in IBCS - ICD income Subs</v>
          </cell>
          <cell r="C7465">
            <v>0</v>
          </cell>
          <cell r="D7465">
            <v>0</v>
          </cell>
          <cell r="E7465">
            <v>0</v>
          </cell>
          <cell r="F7465">
            <v>-326697522.86000001</v>
          </cell>
          <cell r="G7465">
            <v>0</v>
          </cell>
          <cell r="H7465">
            <v>0</v>
          </cell>
          <cell r="I7465">
            <v>0</v>
          </cell>
          <cell r="J7465">
            <v>0</v>
          </cell>
          <cell r="K7465">
            <v>0</v>
          </cell>
          <cell r="L7465">
            <v>0</v>
          </cell>
          <cell r="M7465">
            <v>0</v>
          </cell>
          <cell r="N7465">
            <v>0</v>
          </cell>
          <cell r="O7465">
            <v>0</v>
          </cell>
          <cell r="P7465">
            <v>0</v>
          </cell>
          <cell r="Q7465">
            <v>0</v>
          </cell>
          <cell r="R7465">
            <v>0</v>
          </cell>
          <cell r="S7465">
            <v>0</v>
          </cell>
          <cell r="T7465">
            <v>-326697522.86000001</v>
          </cell>
        </row>
        <row r="7466">
          <cell r="A7466">
            <v>40120008</v>
          </cell>
          <cell r="B7466" t="str">
            <v>40120008 Auto Investments - ICD Surplus income Subs</v>
          </cell>
          <cell r="C7466">
            <v>0</v>
          </cell>
          <cell r="D7466">
            <v>0</v>
          </cell>
          <cell r="E7466">
            <v>0</v>
          </cell>
          <cell r="F7466">
            <v>-284055</v>
          </cell>
          <cell r="G7466">
            <v>0</v>
          </cell>
          <cell r="H7466">
            <v>0</v>
          </cell>
          <cell r="I7466">
            <v>0</v>
          </cell>
          <cell r="J7466">
            <v>0</v>
          </cell>
          <cell r="K7466">
            <v>0</v>
          </cell>
          <cell r="L7466">
            <v>0</v>
          </cell>
          <cell r="M7466">
            <v>0</v>
          </cell>
          <cell r="N7466">
            <v>0</v>
          </cell>
          <cell r="O7466">
            <v>0</v>
          </cell>
          <cell r="P7466">
            <v>0</v>
          </cell>
          <cell r="Q7466">
            <v>0</v>
          </cell>
          <cell r="R7466">
            <v>0</v>
          </cell>
          <cell r="S7466">
            <v>0</v>
          </cell>
          <cell r="T7466">
            <v>-284055</v>
          </cell>
        </row>
        <row r="7467">
          <cell r="A7467">
            <v>40120009</v>
          </cell>
          <cell r="B7467" t="str">
            <v>40120009 FES Investments - ICD Surplus income Subs</v>
          </cell>
          <cell r="C7467">
            <v>0</v>
          </cell>
          <cell r="D7467">
            <v>0</v>
          </cell>
          <cell r="E7467">
            <v>0</v>
          </cell>
          <cell r="F7467">
            <v>0</v>
          </cell>
          <cell r="G7467">
            <v>0</v>
          </cell>
          <cell r="H7467">
            <v>0</v>
          </cell>
          <cell r="I7467">
            <v>0</v>
          </cell>
          <cell r="J7467">
            <v>0</v>
          </cell>
          <cell r="K7467">
            <v>0</v>
          </cell>
          <cell r="L7467">
            <v>0</v>
          </cell>
          <cell r="M7467">
            <v>0</v>
          </cell>
          <cell r="N7467">
            <v>0</v>
          </cell>
          <cell r="O7467">
            <v>0</v>
          </cell>
          <cell r="P7467">
            <v>0</v>
          </cell>
          <cell r="Q7467">
            <v>0</v>
          </cell>
          <cell r="R7467">
            <v>0</v>
          </cell>
          <cell r="S7467">
            <v>0</v>
          </cell>
          <cell r="T7467">
            <v>0</v>
          </cell>
        </row>
        <row r="7468">
          <cell r="A7468">
            <v>40120010</v>
          </cell>
          <cell r="B7468" t="str">
            <v>40120010 Investments in IBCS - ICD Surplus income Subs</v>
          </cell>
          <cell r="C7468">
            <v>0</v>
          </cell>
          <cell r="D7468">
            <v>0</v>
          </cell>
          <cell r="E7468">
            <v>0</v>
          </cell>
          <cell r="F7468">
            <v>-8614983.7300000004</v>
          </cell>
          <cell r="G7468">
            <v>0</v>
          </cell>
          <cell r="H7468">
            <v>0</v>
          </cell>
          <cell r="I7468">
            <v>0</v>
          </cell>
          <cell r="J7468">
            <v>0</v>
          </cell>
          <cell r="K7468">
            <v>0</v>
          </cell>
          <cell r="L7468">
            <v>0</v>
          </cell>
          <cell r="M7468">
            <v>0</v>
          </cell>
          <cell r="N7468">
            <v>0</v>
          </cell>
          <cell r="O7468">
            <v>0</v>
          </cell>
          <cell r="P7468">
            <v>0</v>
          </cell>
          <cell r="Q7468">
            <v>0</v>
          </cell>
          <cell r="R7468">
            <v>0</v>
          </cell>
          <cell r="S7468">
            <v>0</v>
          </cell>
          <cell r="T7468">
            <v>-8614983.7300000004</v>
          </cell>
        </row>
        <row r="7469">
          <cell r="A7469">
            <v>680</v>
          </cell>
          <cell r="B7469" t="str">
            <v>Reversal of Impairment - Group Companies</v>
          </cell>
          <cell r="C7469">
            <v>0</v>
          </cell>
          <cell r="D7469">
            <v>0</v>
          </cell>
          <cell r="E7469">
            <v>0</v>
          </cell>
          <cell r="F7469">
            <v>-2715253265.6500001</v>
          </cell>
          <cell r="G7469">
            <v>0</v>
          </cell>
          <cell r="H7469">
            <v>0</v>
          </cell>
          <cell r="I7469">
            <v>0</v>
          </cell>
          <cell r="J7469">
            <v>0</v>
          </cell>
          <cell r="K7469">
            <v>0</v>
          </cell>
          <cell r="L7469">
            <v>0</v>
          </cell>
          <cell r="M7469">
            <v>0</v>
          </cell>
          <cell r="N7469">
            <v>0</v>
          </cell>
          <cell r="O7469">
            <v>0</v>
          </cell>
          <cell r="P7469">
            <v>0</v>
          </cell>
          <cell r="Q7469">
            <v>0</v>
          </cell>
          <cell r="R7469">
            <v>0</v>
          </cell>
          <cell r="S7469">
            <v>0</v>
          </cell>
          <cell r="T7469">
            <v>-2715253265.6500001</v>
          </cell>
        </row>
        <row r="7470">
          <cell r="A7470">
            <v>42040112</v>
          </cell>
          <cell r="B7470" t="str">
            <v>Investments in IBCS-Reversal of Impairm</v>
          </cell>
          <cell r="C7470">
            <v>0</v>
          </cell>
          <cell r="D7470">
            <v>0</v>
          </cell>
          <cell r="E7470">
            <v>0</v>
          </cell>
          <cell r="F7470">
            <v>-361238438.48000002</v>
          </cell>
          <cell r="G7470">
            <v>0</v>
          </cell>
          <cell r="H7470">
            <v>0</v>
          </cell>
          <cell r="I7470">
            <v>0</v>
          </cell>
          <cell r="J7470">
            <v>0</v>
          </cell>
          <cell r="K7470">
            <v>0</v>
          </cell>
          <cell r="L7470">
            <v>0</v>
          </cell>
          <cell r="M7470">
            <v>0</v>
          </cell>
          <cell r="N7470">
            <v>0</v>
          </cell>
          <cell r="O7470">
            <v>0</v>
          </cell>
          <cell r="P7470">
            <v>0</v>
          </cell>
          <cell r="Q7470">
            <v>0</v>
          </cell>
          <cell r="R7470">
            <v>0</v>
          </cell>
          <cell r="S7470">
            <v>0</v>
          </cell>
          <cell r="T7470">
            <v>-361238438.48000002</v>
          </cell>
        </row>
        <row r="7471">
          <cell r="A7471">
            <v>42040111</v>
          </cell>
          <cell r="B7471" t="str">
            <v>6*  FES Invest-ROI</v>
          </cell>
          <cell r="C7471">
            <v>0</v>
          </cell>
          <cell r="D7471">
            <v>0</v>
          </cell>
          <cell r="E7471">
            <v>0</v>
          </cell>
          <cell r="F7471">
            <v>-2354014827.1700001</v>
          </cell>
          <cell r="G7471">
            <v>0</v>
          </cell>
          <cell r="H7471">
            <v>0</v>
          </cell>
          <cell r="I7471">
            <v>0</v>
          </cell>
          <cell r="J7471">
            <v>0</v>
          </cell>
          <cell r="K7471">
            <v>0</v>
          </cell>
          <cell r="L7471">
            <v>0</v>
          </cell>
          <cell r="M7471">
            <v>0</v>
          </cell>
          <cell r="N7471">
            <v>0</v>
          </cell>
          <cell r="O7471">
            <v>0</v>
          </cell>
          <cell r="P7471">
            <v>0</v>
          </cell>
          <cell r="Q7471">
            <v>0</v>
          </cell>
          <cell r="R7471">
            <v>0</v>
          </cell>
          <cell r="S7471">
            <v>0</v>
          </cell>
          <cell r="T7471">
            <v>-2354014827.1700001</v>
          </cell>
        </row>
        <row r="7472">
          <cell r="A7472">
            <v>55010009</v>
          </cell>
          <cell r="B7472" t="str">
            <v>55010009 Auto Investments - Reversal of Impairment</v>
          </cell>
          <cell r="C7472">
            <v>0</v>
          </cell>
          <cell r="D7472">
            <v>0</v>
          </cell>
          <cell r="E7472">
            <v>0</v>
          </cell>
          <cell r="F7472">
            <v>0</v>
          </cell>
          <cell r="G7472">
            <v>0</v>
          </cell>
          <cell r="H7472">
            <v>0</v>
          </cell>
          <cell r="I7472">
            <v>0</v>
          </cell>
          <cell r="J7472">
            <v>0</v>
          </cell>
          <cell r="K7472">
            <v>0</v>
          </cell>
          <cell r="L7472">
            <v>0</v>
          </cell>
          <cell r="M7472">
            <v>0</v>
          </cell>
          <cell r="N7472">
            <v>0</v>
          </cell>
          <cell r="O7472">
            <v>0</v>
          </cell>
          <cell r="P7472">
            <v>0</v>
          </cell>
          <cell r="Q7472">
            <v>0</v>
          </cell>
          <cell r="R7472">
            <v>0</v>
          </cell>
          <cell r="S7472">
            <v>0</v>
          </cell>
          <cell r="T7472">
            <v>0</v>
          </cell>
        </row>
        <row r="7473">
          <cell r="A7473">
            <v>55010010</v>
          </cell>
          <cell r="B7473" t="str">
            <v>55010010 FES Investments - Reversal of Impairment</v>
          </cell>
          <cell r="C7473">
            <v>0</v>
          </cell>
          <cell r="D7473">
            <v>0</v>
          </cell>
          <cell r="E7473">
            <v>0</v>
          </cell>
          <cell r="F7473">
            <v>0</v>
          </cell>
          <cell r="G7473">
            <v>0</v>
          </cell>
          <cell r="H7473">
            <v>0</v>
          </cell>
          <cell r="I7473">
            <v>0</v>
          </cell>
          <cell r="J7473">
            <v>0</v>
          </cell>
          <cell r="K7473">
            <v>0</v>
          </cell>
          <cell r="L7473">
            <v>0</v>
          </cell>
          <cell r="M7473">
            <v>0</v>
          </cell>
          <cell r="N7473">
            <v>0</v>
          </cell>
          <cell r="O7473">
            <v>0</v>
          </cell>
          <cell r="P7473">
            <v>0</v>
          </cell>
          <cell r="Q7473">
            <v>0</v>
          </cell>
          <cell r="R7473">
            <v>0</v>
          </cell>
          <cell r="S7473">
            <v>0</v>
          </cell>
          <cell r="T7473">
            <v>0</v>
          </cell>
        </row>
        <row r="7474">
          <cell r="A7474">
            <v>55010011</v>
          </cell>
          <cell r="B7474" t="str">
            <v>55010011 Investments in IBCS-Reversal of Impairment</v>
          </cell>
          <cell r="C7474">
            <v>0</v>
          </cell>
          <cell r="D7474">
            <v>0</v>
          </cell>
          <cell r="E7474">
            <v>0</v>
          </cell>
          <cell r="F7474">
            <v>0</v>
          </cell>
          <cell r="G7474">
            <v>0</v>
          </cell>
          <cell r="H7474">
            <v>0</v>
          </cell>
          <cell r="I7474">
            <v>0</v>
          </cell>
          <cell r="J7474">
            <v>0</v>
          </cell>
          <cell r="K7474">
            <v>0</v>
          </cell>
          <cell r="L7474">
            <v>0</v>
          </cell>
          <cell r="M7474">
            <v>0</v>
          </cell>
          <cell r="N7474">
            <v>0</v>
          </cell>
          <cell r="O7474">
            <v>0</v>
          </cell>
          <cell r="P7474">
            <v>0</v>
          </cell>
          <cell r="Q7474">
            <v>0</v>
          </cell>
          <cell r="R7474">
            <v>0</v>
          </cell>
          <cell r="S7474">
            <v>0</v>
          </cell>
          <cell r="T7474">
            <v>0</v>
          </cell>
        </row>
        <row r="7475">
          <cell r="A7475">
            <v>679</v>
          </cell>
          <cell r="B7475" t="str">
            <v>7*  Profit on sale of in</v>
          </cell>
          <cell r="C7475">
            <v>0</v>
          </cell>
          <cell r="D7475">
            <v>0</v>
          </cell>
          <cell r="E7475">
            <v>0</v>
          </cell>
          <cell r="F7475">
            <v>-2398728927.0999999</v>
          </cell>
          <cell r="G7475">
            <v>0</v>
          </cell>
          <cell r="H7475">
            <v>0</v>
          </cell>
          <cell r="I7475">
            <v>0</v>
          </cell>
          <cell r="J7475">
            <v>0</v>
          </cell>
          <cell r="K7475">
            <v>0</v>
          </cell>
          <cell r="L7475">
            <v>0</v>
          </cell>
          <cell r="M7475">
            <v>0</v>
          </cell>
          <cell r="N7475">
            <v>0</v>
          </cell>
          <cell r="O7475">
            <v>0</v>
          </cell>
          <cell r="P7475">
            <v>0</v>
          </cell>
          <cell r="Q7475">
            <v>0</v>
          </cell>
          <cell r="R7475">
            <v>0</v>
          </cell>
          <cell r="S7475">
            <v>0</v>
          </cell>
          <cell r="T7475">
            <v>-2398728927.0999999</v>
          </cell>
        </row>
        <row r="7476">
          <cell r="A7476">
            <v>42040101</v>
          </cell>
          <cell r="B7476" t="str">
            <v>42040101 Auto Investments - Profit on sale of investments</v>
          </cell>
          <cell r="C7476">
            <v>0</v>
          </cell>
          <cell r="D7476">
            <v>0</v>
          </cell>
          <cell r="E7476">
            <v>0</v>
          </cell>
          <cell r="F7476">
            <v>0</v>
          </cell>
          <cell r="G7476">
            <v>0</v>
          </cell>
          <cell r="H7476">
            <v>0</v>
          </cell>
          <cell r="I7476">
            <v>0</v>
          </cell>
          <cell r="J7476">
            <v>0</v>
          </cell>
          <cell r="K7476">
            <v>0</v>
          </cell>
          <cell r="L7476">
            <v>0</v>
          </cell>
          <cell r="M7476">
            <v>0</v>
          </cell>
          <cell r="N7476">
            <v>0</v>
          </cell>
          <cell r="O7476">
            <v>0</v>
          </cell>
          <cell r="P7476">
            <v>0</v>
          </cell>
          <cell r="Q7476">
            <v>0</v>
          </cell>
          <cell r="R7476">
            <v>0</v>
          </cell>
          <cell r="S7476">
            <v>0</v>
          </cell>
          <cell r="T7476">
            <v>0</v>
          </cell>
        </row>
        <row r="7477">
          <cell r="A7477">
            <v>42040102</v>
          </cell>
          <cell r="B7477" t="str">
            <v>42040102 FES Investments - Profit on sale of investments</v>
          </cell>
          <cell r="C7477">
            <v>0</v>
          </cell>
          <cell r="D7477">
            <v>0</v>
          </cell>
          <cell r="E7477">
            <v>0</v>
          </cell>
          <cell r="F7477">
            <v>0</v>
          </cell>
          <cell r="G7477">
            <v>0</v>
          </cell>
          <cell r="H7477">
            <v>0</v>
          </cell>
          <cell r="I7477">
            <v>0</v>
          </cell>
          <cell r="J7477">
            <v>0</v>
          </cell>
          <cell r="K7477">
            <v>0</v>
          </cell>
          <cell r="L7477">
            <v>0</v>
          </cell>
          <cell r="M7477">
            <v>0</v>
          </cell>
          <cell r="N7477">
            <v>0</v>
          </cell>
          <cell r="O7477">
            <v>0</v>
          </cell>
          <cell r="P7477">
            <v>0</v>
          </cell>
          <cell r="Q7477">
            <v>0</v>
          </cell>
          <cell r="R7477">
            <v>0</v>
          </cell>
          <cell r="S7477">
            <v>0</v>
          </cell>
          <cell r="T7477">
            <v>0</v>
          </cell>
        </row>
        <row r="7478">
          <cell r="A7478">
            <v>42040103</v>
          </cell>
          <cell r="B7478" t="str">
            <v>42040103 Investments in IBCS - Profit on sale of investment</v>
          </cell>
          <cell r="C7478">
            <v>0</v>
          </cell>
          <cell r="D7478">
            <v>0</v>
          </cell>
          <cell r="E7478">
            <v>0</v>
          </cell>
          <cell r="F7478">
            <v>-2398728927.0999999</v>
          </cell>
          <cell r="G7478">
            <v>0</v>
          </cell>
          <cell r="H7478">
            <v>0</v>
          </cell>
          <cell r="I7478">
            <v>0</v>
          </cell>
          <cell r="J7478">
            <v>0</v>
          </cell>
          <cell r="K7478">
            <v>0</v>
          </cell>
          <cell r="L7478">
            <v>0</v>
          </cell>
          <cell r="M7478">
            <v>0</v>
          </cell>
          <cell r="N7478">
            <v>0</v>
          </cell>
          <cell r="O7478">
            <v>0</v>
          </cell>
          <cell r="P7478">
            <v>0</v>
          </cell>
          <cell r="Q7478">
            <v>0</v>
          </cell>
          <cell r="R7478">
            <v>0</v>
          </cell>
          <cell r="S7478">
            <v>0</v>
          </cell>
          <cell r="T7478">
            <v>-2398728927.0999999</v>
          </cell>
        </row>
        <row r="7479">
          <cell r="A7479">
            <v>678</v>
          </cell>
          <cell r="B7479" t="str">
            <v>Option Gain - Group Companies</v>
          </cell>
          <cell r="C7479">
            <v>0</v>
          </cell>
          <cell r="D7479">
            <v>0</v>
          </cell>
          <cell r="E7479">
            <v>0</v>
          </cell>
          <cell r="F7479">
            <v>-35056901.479999997</v>
          </cell>
          <cell r="G7479">
            <v>0</v>
          </cell>
          <cell r="H7479">
            <v>0</v>
          </cell>
          <cell r="I7479">
            <v>0</v>
          </cell>
          <cell r="J7479">
            <v>0</v>
          </cell>
          <cell r="K7479">
            <v>0</v>
          </cell>
          <cell r="L7479">
            <v>0</v>
          </cell>
          <cell r="M7479">
            <v>0</v>
          </cell>
          <cell r="N7479">
            <v>0</v>
          </cell>
          <cell r="O7479">
            <v>0</v>
          </cell>
          <cell r="P7479">
            <v>0</v>
          </cell>
          <cell r="Q7479">
            <v>0</v>
          </cell>
          <cell r="R7479">
            <v>0</v>
          </cell>
          <cell r="S7479">
            <v>0</v>
          </cell>
          <cell r="T7479">
            <v>-35056901.479999997</v>
          </cell>
        </row>
        <row r="7480">
          <cell r="A7480">
            <v>42020011</v>
          </cell>
          <cell r="B7480" t="str">
            <v>42020011 Auto Investments - Option Gain</v>
          </cell>
          <cell r="C7480">
            <v>0</v>
          </cell>
          <cell r="D7480">
            <v>0</v>
          </cell>
          <cell r="E7480">
            <v>0</v>
          </cell>
          <cell r="F7480">
            <v>0</v>
          </cell>
          <cell r="G7480">
            <v>0</v>
          </cell>
          <cell r="H7480">
            <v>0</v>
          </cell>
          <cell r="I7480">
            <v>0</v>
          </cell>
          <cell r="J7480">
            <v>0</v>
          </cell>
          <cell r="K7480">
            <v>0</v>
          </cell>
          <cell r="L7480">
            <v>0</v>
          </cell>
          <cell r="M7480">
            <v>0</v>
          </cell>
          <cell r="N7480">
            <v>0</v>
          </cell>
          <cell r="O7480">
            <v>0</v>
          </cell>
          <cell r="P7480">
            <v>0</v>
          </cell>
          <cell r="Q7480">
            <v>0</v>
          </cell>
          <cell r="R7480">
            <v>0</v>
          </cell>
          <cell r="S7480">
            <v>0</v>
          </cell>
          <cell r="T7480">
            <v>0</v>
          </cell>
        </row>
        <row r="7481">
          <cell r="A7481">
            <v>42020012</v>
          </cell>
          <cell r="B7481" t="str">
            <v>42020012 FES Investments - Option Gain</v>
          </cell>
          <cell r="C7481">
            <v>0</v>
          </cell>
          <cell r="D7481">
            <v>0</v>
          </cell>
          <cell r="E7481">
            <v>0</v>
          </cell>
          <cell r="F7481">
            <v>0</v>
          </cell>
          <cell r="G7481">
            <v>0</v>
          </cell>
          <cell r="H7481">
            <v>0</v>
          </cell>
          <cell r="I7481">
            <v>0</v>
          </cell>
          <cell r="J7481">
            <v>0</v>
          </cell>
          <cell r="K7481">
            <v>0</v>
          </cell>
          <cell r="L7481">
            <v>0</v>
          </cell>
          <cell r="M7481">
            <v>0</v>
          </cell>
          <cell r="N7481">
            <v>0</v>
          </cell>
          <cell r="O7481">
            <v>0</v>
          </cell>
          <cell r="P7481">
            <v>0</v>
          </cell>
          <cell r="Q7481">
            <v>0</v>
          </cell>
          <cell r="R7481">
            <v>0</v>
          </cell>
          <cell r="S7481">
            <v>0</v>
          </cell>
          <cell r="T7481">
            <v>0</v>
          </cell>
        </row>
        <row r="7482">
          <cell r="A7482">
            <v>42020013</v>
          </cell>
          <cell r="B7482" t="str">
            <v>42020013 Investments in IBCS - Option Gain</v>
          </cell>
          <cell r="C7482">
            <v>0</v>
          </cell>
          <cell r="D7482">
            <v>0</v>
          </cell>
          <cell r="E7482">
            <v>0</v>
          </cell>
          <cell r="F7482">
            <v>-35056901.479999997</v>
          </cell>
          <cell r="G7482">
            <v>0</v>
          </cell>
          <cell r="H7482">
            <v>0</v>
          </cell>
          <cell r="I7482">
            <v>0</v>
          </cell>
          <cell r="J7482">
            <v>0</v>
          </cell>
          <cell r="K7482">
            <v>0</v>
          </cell>
          <cell r="L7482">
            <v>0</v>
          </cell>
          <cell r="M7482">
            <v>0</v>
          </cell>
          <cell r="N7482">
            <v>0</v>
          </cell>
          <cell r="O7482">
            <v>0</v>
          </cell>
          <cell r="P7482">
            <v>0</v>
          </cell>
          <cell r="Q7482">
            <v>0</v>
          </cell>
          <cell r="R7482">
            <v>0</v>
          </cell>
          <cell r="S7482">
            <v>0</v>
          </cell>
          <cell r="T7482">
            <v>-35056901.479999997</v>
          </cell>
        </row>
        <row r="7483">
          <cell r="A7483">
            <v>677</v>
          </cell>
          <cell r="B7483" t="str">
            <v>7*  Dividend income- gro</v>
          </cell>
          <cell r="C7483">
            <v>0</v>
          </cell>
          <cell r="D7483">
            <v>0</v>
          </cell>
          <cell r="E7483">
            <v>0</v>
          </cell>
          <cell r="F7483">
            <v>-18568953316</v>
          </cell>
          <cell r="G7483">
            <v>0</v>
          </cell>
          <cell r="H7483">
            <v>0</v>
          </cell>
          <cell r="I7483">
            <v>0</v>
          </cell>
          <cell r="J7483">
            <v>0</v>
          </cell>
          <cell r="K7483">
            <v>0</v>
          </cell>
          <cell r="L7483">
            <v>0</v>
          </cell>
          <cell r="M7483">
            <v>0</v>
          </cell>
          <cell r="N7483">
            <v>0</v>
          </cell>
          <cell r="O7483">
            <v>0</v>
          </cell>
          <cell r="P7483">
            <v>0</v>
          </cell>
          <cell r="Q7483">
            <v>0</v>
          </cell>
          <cell r="R7483">
            <v>0</v>
          </cell>
          <cell r="S7483">
            <v>0</v>
          </cell>
          <cell r="T7483">
            <v>-18568953316</v>
          </cell>
        </row>
        <row r="7484">
          <cell r="A7484">
            <v>42020008</v>
          </cell>
          <cell r="B7484" t="str">
            <v>42020008 Auto Investments - Dividend Income</v>
          </cell>
          <cell r="C7484">
            <v>0</v>
          </cell>
          <cell r="D7484">
            <v>0</v>
          </cell>
          <cell r="E7484">
            <v>0</v>
          </cell>
          <cell r="F7484">
            <v>-2258305980</v>
          </cell>
          <cell r="G7484">
            <v>0</v>
          </cell>
          <cell r="H7484">
            <v>0</v>
          </cell>
          <cell r="I7484">
            <v>0</v>
          </cell>
          <cell r="J7484">
            <v>0</v>
          </cell>
          <cell r="K7484">
            <v>0</v>
          </cell>
          <cell r="L7484">
            <v>0</v>
          </cell>
          <cell r="M7484">
            <v>0</v>
          </cell>
          <cell r="N7484">
            <v>0</v>
          </cell>
          <cell r="O7484">
            <v>0</v>
          </cell>
          <cell r="P7484">
            <v>0</v>
          </cell>
          <cell r="Q7484">
            <v>0</v>
          </cell>
          <cell r="R7484">
            <v>0</v>
          </cell>
          <cell r="S7484">
            <v>0</v>
          </cell>
          <cell r="T7484">
            <v>-2258305980</v>
          </cell>
        </row>
        <row r="7485">
          <cell r="A7485">
            <v>42020009</v>
          </cell>
          <cell r="B7485" t="str">
            <v>42020009 FES Investments - Dividend Income</v>
          </cell>
          <cell r="C7485">
            <v>0</v>
          </cell>
          <cell r="D7485">
            <v>0</v>
          </cell>
          <cell r="E7485">
            <v>0</v>
          </cell>
          <cell r="F7485">
            <v>-582464972</v>
          </cell>
          <cell r="G7485">
            <v>0</v>
          </cell>
          <cell r="H7485">
            <v>0</v>
          </cell>
          <cell r="I7485">
            <v>0</v>
          </cell>
          <cell r="J7485">
            <v>0</v>
          </cell>
          <cell r="K7485">
            <v>0</v>
          </cell>
          <cell r="L7485">
            <v>0</v>
          </cell>
          <cell r="M7485">
            <v>0</v>
          </cell>
          <cell r="N7485">
            <v>0</v>
          </cell>
          <cell r="O7485">
            <v>0</v>
          </cell>
          <cell r="P7485">
            <v>0</v>
          </cell>
          <cell r="Q7485">
            <v>0</v>
          </cell>
          <cell r="R7485">
            <v>0</v>
          </cell>
          <cell r="S7485">
            <v>0</v>
          </cell>
          <cell r="T7485">
            <v>-582464972</v>
          </cell>
        </row>
        <row r="7486">
          <cell r="A7486">
            <v>42020010</v>
          </cell>
          <cell r="B7486" t="str">
            <v>42020010 Investments in IBCS - Dividend Income</v>
          </cell>
          <cell r="C7486">
            <v>0</v>
          </cell>
          <cell r="D7486">
            <v>0</v>
          </cell>
          <cell r="E7486">
            <v>0</v>
          </cell>
          <cell r="F7486">
            <v>-15728182364</v>
          </cell>
          <cell r="G7486">
            <v>0</v>
          </cell>
          <cell r="H7486">
            <v>0</v>
          </cell>
          <cell r="I7486">
            <v>0</v>
          </cell>
          <cell r="J7486">
            <v>0</v>
          </cell>
          <cell r="K7486">
            <v>0</v>
          </cell>
          <cell r="L7486">
            <v>0</v>
          </cell>
          <cell r="M7486">
            <v>0</v>
          </cell>
          <cell r="N7486">
            <v>0</v>
          </cell>
          <cell r="O7486">
            <v>0</v>
          </cell>
          <cell r="P7486">
            <v>0</v>
          </cell>
          <cell r="Q7486">
            <v>0</v>
          </cell>
          <cell r="R7486">
            <v>0</v>
          </cell>
          <cell r="S7486">
            <v>0</v>
          </cell>
          <cell r="T7486">
            <v>-15728182364</v>
          </cell>
        </row>
        <row r="7487">
          <cell r="A7487">
            <v>302</v>
          </cell>
          <cell r="B7487" t="str">
            <v>Sales - Manufactured and Traded goods........</v>
          </cell>
          <cell r="C7487">
            <v>-704613258019.78003</v>
          </cell>
          <cell r="D7487">
            <v>-133824049862.62</v>
          </cell>
          <cell r="E7487">
            <v>-94194898238.75</v>
          </cell>
          <cell r="F7487">
            <v>0</v>
          </cell>
          <cell r="G7487">
            <v>-11523521752.74</v>
          </cell>
          <cell r="H7487">
            <v>0</v>
          </cell>
          <cell r="I7487">
            <v>0</v>
          </cell>
          <cell r="J7487">
            <v>0</v>
          </cell>
          <cell r="K7487">
            <v>0</v>
          </cell>
          <cell r="L7487">
            <v>0</v>
          </cell>
          <cell r="M7487">
            <v>-5566020388.3699999</v>
          </cell>
          <cell r="N7487">
            <v>0</v>
          </cell>
          <cell r="O7487">
            <v>0</v>
          </cell>
          <cell r="P7487">
            <v>0</v>
          </cell>
          <cell r="Q7487">
            <v>0</v>
          </cell>
          <cell r="R7487">
            <v>0</v>
          </cell>
          <cell r="S7487">
            <v>0</v>
          </cell>
          <cell r="T7487">
            <v>-949721748262.26001</v>
          </cell>
        </row>
        <row r="7488">
          <cell r="A7488">
            <v>294</v>
          </cell>
          <cell r="B7488" t="str">
            <v>Sales - Manufactured goods...................</v>
          </cell>
          <cell r="C7488">
            <v>-660162124374.18005</v>
          </cell>
          <cell r="D7488">
            <v>-121035349270.56</v>
          </cell>
          <cell r="E7488">
            <v>-90634871955.210007</v>
          </cell>
          <cell r="F7488">
            <v>0</v>
          </cell>
          <cell r="G7488">
            <v>-9056827337.7299995</v>
          </cell>
          <cell r="H7488">
            <v>0</v>
          </cell>
          <cell r="I7488">
            <v>0</v>
          </cell>
          <cell r="J7488">
            <v>0</v>
          </cell>
          <cell r="K7488">
            <v>0</v>
          </cell>
          <cell r="L7488">
            <v>0</v>
          </cell>
          <cell r="M7488">
            <v>-5449717519.4399996</v>
          </cell>
          <cell r="N7488">
            <v>0</v>
          </cell>
          <cell r="O7488">
            <v>0</v>
          </cell>
          <cell r="P7488">
            <v>0</v>
          </cell>
          <cell r="Q7488">
            <v>0</v>
          </cell>
          <cell r="R7488">
            <v>0</v>
          </cell>
          <cell r="S7488">
            <v>0</v>
          </cell>
          <cell r="T7488">
            <v>-886338890457.12</v>
          </cell>
        </row>
        <row r="7489">
          <cell r="A7489">
            <v>295</v>
          </cell>
          <cell r="B7489" t="str">
            <v>Sales - Manufactured goods Domestic..........</v>
          </cell>
          <cell r="C7489">
            <v>-637657468517.42004</v>
          </cell>
          <cell r="D7489">
            <v>-110876848827.59</v>
          </cell>
          <cell r="E7489">
            <v>-89111535626.440002</v>
          </cell>
          <cell r="F7489">
            <v>0</v>
          </cell>
          <cell r="G7489">
            <v>-8261805486.2799997</v>
          </cell>
          <cell r="H7489">
            <v>0</v>
          </cell>
          <cell r="I7489">
            <v>0</v>
          </cell>
          <cell r="J7489">
            <v>0</v>
          </cell>
          <cell r="K7489">
            <v>0</v>
          </cell>
          <cell r="L7489">
            <v>0</v>
          </cell>
          <cell r="M7489">
            <v>-5444062100.8800001</v>
          </cell>
          <cell r="N7489">
            <v>0</v>
          </cell>
          <cell r="O7489">
            <v>0</v>
          </cell>
          <cell r="P7489">
            <v>0</v>
          </cell>
          <cell r="Q7489">
            <v>0</v>
          </cell>
          <cell r="R7489">
            <v>0</v>
          </cell>
          <cell r="S7489">
            <v>0</v>
          </cell>
          <cell r="T7489">
            <v>-851351720558.60999</v>
          </cell>
        </row>
        <row r="7490">
          <cell r="A7490">
            <v>623</v>
          </cell>
          <cell r="B7490" t="str">
            <v>Rev from contract with cust for Goods &amp; S</v>
          </cell>
          <cell r="C7490">
            <v>-719205209017.84998</v>
          </cell>
          <cell r="D7490">
            <v>-135404218258.89</v>
          </cell>
          <cell r="E7490">
            <v>-95176748563.009995</v>
          </cell>
          <cell r="F7490">
            <v>0</v>
          </cell>
          <cell r="G7490">
            <v>-21626017317.970001</v>
          </cell>
          <cell r="H7490">
            <v>0</v>
          </cell>
          <cell r="I7490">
            <v>0</v>
          </cell>
          <cell r="J7490">
            <v>0</v>
          </cell>
          <cell r="K7490">
            <v>0</v>
          </cell>
          <cell r="L7490">
            <v>-931036013.38</v>
          </cell>
          <cell r="M7490">
            <v>-5576168992.5299997</v>
          </cell>
          <cell r="N7490">
            <v>0</v>
          </cell>
          <cell r="O7490">
            <v>0</v>
          </cell>
          <cell r="P7490">
            <v>0</v>
          </cell>
          <cell r="Q7490">
            <v>0</v>
          </cell>
          <cell r="R7490">
            <v>0</v>
          </cell>
          <cell r="S7490">
            <v>0</v>
          </cell>
          <cell r="T7490">
            <v>-977919398163.63</v>
          </cell>
        </row>
        <row r="7491">
          <cell r="A7491">
            <v>40010001</v>
          </cell>
          <cell r="B7491" t="str">
            <v>40010001 Sales Mftd. Goods Local - Vehicle</v>
          </cell>
          <cell r="C7491">
            <v>-657807710963.45996</v>
          </cell>
          <cell r="D7491">
            <v>0</v>
          </cell>
          <cell r="E7491">
            <v>0</v>
          </cell>
          <cell r="F7491">
            <v>0</v>
          </cell>
          <cell r="G7491">
            <v>0</v>
          </cell>
          <cell r="H7491">
            <v>0</v>
          </cell>
          <cell r="I7491">
            <v>0</v>
          </cell>
          <cell r="J7491">
            <v>0</v>
          </cell>
          <cell r="K7491">
            <v>0</v>
          </cell>
          <cell r="L7491">
            <v>0</v>
          </cell>
          <cell r="M7491">
            <v>-5538087862.8800001</v>
          </cell>
          <cell r="N7491">
            <v>0</v>
          </cell>
          <cell r="O7491">
            <v>0</v>
          </cell>
          <cell r="P7491">
            <v>0</v>
          </cell>
          <cell r="Q7491">
            <v>0</v>
          </cell>
          <cell r="R7491">
            <v>0</v>
          </cell>
          <cell r="S7491">
            <v>0</v>
          </cell>
          <cell r="T7491">
            <v>-663345798826.33997</v>
          </cell>
        </row>
        <row r="7492">
          <cell r="A7492">
            <v>40010002</v>
          </cell>
          <cell r="B7492" t="str">
            <v>40010002 Sales Mftd. Goods Local - Vehicle-Comm. Recovery</v>
          </cell>
          <cell r="C7492">
            <v>-227582680.81999999</v>
          </cell>
          <cell r="D7492">
            <v>0</v>
          </cell>
          <cell r="E7492">
            <v>0</v>
          </cell>
          <cell r="F7492">
            <v>0</v>
          </cell>
          <cell r="G7492">
            <v>0</v>
          </cell>
          <cell r="H7492">
            <v>0</v>
          </cell>
          <cell r="I7492">
            <v>0</v>
          </cell>
          <cell r="J7492">
            <v>0</v>
          </cell>
          <cell r="K7492">
            <v>0</v>
          </cell>
          <cell r="L7492">
            <v>0</v>
          </cell>
          <cell r="M7492">
            <v>0</v>
          </cell>
          <cell r="N7492">
            <v>0</v>
          </cell>
          <cell r="O7492">
            <v>0</v>
          </cell>
          <cell r="P7492">
            <v>0</v>
          </cell>
          <cell r="Q7492">
            <v>0</v>
          </cell>
          <cell r="R7492">
            <v>0</v>
          </cell>
          <cell r="S7492">
            <v>0</v>
          </cell>
          <cell r="T7492">
            <v>-227582680.81999999</v>
          </cell>
        </row>
        <row r="7493">
          <cell r="A7493">
            <v>40010003</v>
          </cell>
          <cell r="B7493" t="str">
            <v>40010003 Sales Mftd. Goods Local -Vehicle - Ser. Coup. Rec.</v>
          </cell>
          <cell r="C7493">
            <v>-2192177460</v>
          </cell>
          <cell r="D7493">
            <v>0</v>
          </cell>
          <cell r="E7493">
            <v>0</v>
          </cell>
          <cell r="F7493">
            <v>0</v>
          </cell>
          <cell r="G7493">
            <v>0</v>
          </cell>
          <cell r="H7493">
            <v>0</v>
          </cell>
          <cell r="I7493">
            <v>0</v>
          </cell>
          <cell r="J7493">
            <v>0</v>
          </cell>
          <cell r="K7493">
            <v>0</v>
          </cell>
          <cell r="L7493">
            <v>0</v>
          </cell>
          <cell r="M7493">
            <v>0</v>
          </cell>
          <cell r="N7493">
            <v>0</v>
          </cell>
          <cell r="O7493">
            <v>0</v>
          </cell>
          <cell r="P7493">
            <v>0</v>
          </cell>
          <cell r="Q7493">
            <v>0</v>
          </cell>
          <cell r="R7493">
            <v>0</v>
          </cell>
          <cell r="S7493">
            <v>0</v>
          </cell>
          <cell r="T7493">
            <v>-2192177460</v>
          </cell>
        </row>
        <row r="7494">
          <cell r="A7494">
            <v>40010004</v>
          </cell>
          <cell r="B7494" t="str">
            <v>40010004 Sales Mftd. Goods Local -Vehicle- Warehouse Income</v>
          </cell>
          <cell r="C7494">
            <v>-3221536838</v>
          </cell>
          <cell r="D7494">
            <v>0</v>
          </cell>
          <cell r="E7494">
            <v>0</v>
          </cell>
          <cell r="F7494">
            <v>0</v>
          </cell>
          <cell r="G7494">
            <v>0</v>
          </cell>
          <cell r="H7494">
            <v>0</v>
          </cell>
          <cell r="I7494">
            <v>0</v>
          </cell>
          <cell r="J7494">
            <v>0</v>
          </cell>
          <cell r="K7494">
            <v>0</v>
          </cell>
          <cell r="L7494">
            <v>0</v>
          </cell>
          <cell r="M7494">
            <v>0</v>
          </cell>
          <cell r="N7494">
            <v>0</v>
          </cell>
          <cell r="O7494">
            <v>0</v>
          </cell>
          <cell r="P7494">
            <v>0</v>
          </cell>
          <cell r="Q7494">
            <v>0</v>
          </cell>
          <cell r="R7494">
            <v>0</v>
          </cell>
          <cell r="S7494">
            <v>0</v>
          </cell>
          <cell r="T7494">
            <v>-3221536838</v>
          </cell>
        </row>
        <row r="7495">
          <cell r="A7495">
            <v>40010005</v>
          </cell>
          <cell r="B7495" t="str">
            <v>40010005 Sales Mftd. Goods Local - Three Wheelers</v>
          </cell>
          <cell r="C7495">
            <v>0</v>
          </cell>
          <cell r="D7495">
            <v>0</v>
          </cell>
          <cell r="E7495">
            <v>0</v>
          </cell>
          <cell r="F7495">
            <v>0</v>
          </cell>
          <cell r="G7495">
            <v>0</v>
          </cell>
          <cell r="H7495">
            <v>0</v>
          </cell>
          <cell r="I7495">
            <v>0</v>
          </cell>
          <cell r="J7495">
            <v>0</v>
          </cell>
          <cell r="K7495">
            <v>0</v>
          </cell>
          <cell r="L7495">
            <v>0</v>
          </cell>
          <cell r="M7495">
            <v>0</v>
          </cell>
          <cell r="N7495">
            <v>0</v>
          </cell>
          <cell r="O7495">
            <v>0</v>
          </cell>
          <cell r="P7495">
            <v>0</v>
          </cell>
          <cell r="Q7495">
            <v>0</v>
          </cell>
          <cell r="R7495">
            <v>0</v>
          </cell>
          <cell r="S7495">
            <v>0</v>
          </cell>
          <cell r="T7495">
            <v>0</v>
          </cell>
        </row>
        <row r="7496">
          <cell r="A7496">
            <v>40010006</v>
          </cell>
          <cell r="B7496" t="str">
            <v>40010006 Sales Mftd. Goods Local - Construction Equipment</v>
          </cell>
          <cell r="C7496">
            <v>-3620352241.8299999</v>
          </cell>
          <cell r="D7496">
            <v>0</v>
          </cell>
          <cell r="E7496">
            <v>0</v>
          </cell>
          <cell r="F7496">
            <v>0</v>
          </cell>
          <cell r="G7496">
            <v>0</v>
          </cell>
          <cell r="H7496">
            <v>0</v>
          </cell>
          <cell r="I7496">
            <v>0</v>
          </cell>
          <cell r="J7496">
            <v>0</v>
          </cell>
          <cell r="K7496">
            <v>0</v>
          </cell>
          <cell r="L7496">
            <v>0</v>
          </cell>
          <cell r="M7496">
            <v>0</v>
          </cell>
          <cell r="N7496">
            <v>0</v>
          </cell>
          <cell r="O7496">
            <v>0</v>
          </cell>
          <cell r="P7496">
            <v>0</v>
          </cell>
          <cell r="Q7496">
            <v>0</v>
          </cell>
          <cell r="R7496">
            <v>0</v>
          </cell>
          <cell r="S7496">
            <v>0</v>
          </cell>
          <cell r="T7496">
            <v>-3620352241.8299999</v>
          </cell>
        </row>
        <row r="7497">
          <cell r="A7497">
            <v>40010019</v>
          </cell>
          <cell r="B7497" t="str">
            <v>40010019 Sales Mftd. Goods Local-Accessories Kits</v>
          </cell>
          <cell r="C7497">
            <v>-1651863877.8099999</v>
          </cell>
          <cell r="D7497">
            <v>0</v>
          </cell>
          <cell r="E7497">
            <v>0</v>
          </cell>
          <cell r="F7497">
            <v>0</v>
          </cell>
          <cell r="G7497">
            <v>0</v>
          </cell>
          <cell r="H7497">
            <v>0</v>
          </cell>
          <cell r="I7497">
            <v>0</v>
          </cell>
          <cell r="J7497">
            <v>0</v>
          </cell>
          <cell r="K7497">
            <v>0</v>
          </cell>
          <cell r="L7497">
            <v>0</v>
          </cell>
          <cell r="M7497">
            <v>0</v>
          </cell>
          <cell r="N7497">
            <v>0</v>
          </cell>
          <cell r="O7497">
            <v>0</v>
          </cell>
          <cell r="P7497">
            <v>0</v>
          </cell>
          <cell r="Q7497">
            <v>0</v>
          </cell>
          <cell r="R7497">
            <v>0</v>
          </cell>
          <cell r="S7497">
            <v>0</v>
          </cell>
          <cell r="T7497">
            <v>-1651863877.8099999</v>
          </cell>
        </row>
        <row r="7498">
          <cell r="A7498">
            <v>40010020</v>
          </cell>
          <cell r="B7498" t="str">
            <v>40010020 Domestic Tractors - price Support</v>
          </cell>
          <cell r="C7498">
            <v>0</v>
          </cell>
          <cell r="D7498">
            <v>6088410433.4799995</v>
          </cell>
          <cell r="E7498">
            <v>1632176338.6500001</v>
          </cell>
          <cell r="F7498">
            <v>0</v>
          </cell>
          <cell r="G7498">
            <v>0</v>
          </cell>
          <cell r="H7498">
            <v>0</v>
          </cell>
          <cell r="I7498">
            <v>0</v>
          </cell>
          <cell r="J7498">
            <v>0</v>
          </cell>
          <cell r="K7498">
            <v>0</v>
          </cell>
          <cell r="L7498">
            <v>0</v>
          </cell>
          <cell r="M7498">
            <v>0</v>
          </cell>
          <cell r="N7498">
            <v>0</v>
          </cell>
          <cell r="O7498">
            <v>0</v>
          </cell>
          <cell r="P7498">
            <v>0</v>
          </cell>
          <cell r="Q7498">
            <v>0</v>
          </cell>
          <cell r="R7498">
            <v>0</v>
          </cell>
          <cell r="S7498">
            <v>0</v>
          </cell>
          <cell r="T7498">
            <v>7720586772.1300001</v>
          </cell>
        </row>
        <row r="7499">
          <cell r="A7499">
            <v>40010021</v>
          </cell>
          <cell r="B7499" t="str">
            <v>40010021 Sales Mftd. Goods Local - Tractors</v>
          </cell>
          <cell r="C7499">
            <v>0</v>
          </cell>
          <cell r="D7499">
            <v>-115652431270.56</v>
          </cell>
          <cell r="E7499">
            <v>-89959972592.759995</v>
          </cell>
          <cell r="F7499">
            <v>0</v>
          </cell>
          <cell r="G7499">
            <v>0</v>
          </cell>
          <cell r="H7499">
            <v>0</v>
          </cell>
          <cell r="I7499">
            <v>0</v>
          </cell>
          <cell r="J7499">
            <v>0</v>
          </cell>
          <cell r="K7499">
            <v>0</v>
          </cell>
          <cell r="L7499">
            <v>0</v>
          </cell>
          <cell r="M7499">
            <v>0</v>
          </cell>
          <cell r="N7499">
            <v>0</v>
          </cell>
          <cell r="O7499">
            <v>0</v>
          </cell>
          <cell r="P7499">
            <v>0</v>
          </cell>
          <cell r="Q7499">
            <v>0</v>
          </cell>
          <cell r="R7499">
            <v>0</v>
          </cell>
          <cell r="S7499">
            <v>0</v>
          </cell>
          <cell r="T7499">
            <v>-205612403863.32001</v>
          </cell>
        </row>
        <row r="7500">
          <cell r="A7500">
            <v>40010022</v>
          </cell>
          <cell r="B7500" t="str">
            <v>40010022 Sales Mftd. Goods Local - Tractors</v>
          </cell>
          <cell r="C7500">
            <v>0</v>
          </cell>
          <cell r="D7500">
            <v>-1727442649</v>
          </cell>
          <cell r="E7500">
            <v>0</v>
          </cell>
          <cell r="F7500">
            <v>0</v>
          </cell>
          <cell r="G7500">
            <v>0</v>
          </cell>
          <cell r="H7500">
            <v>0</v>
          </cell>
          <cell r="I7500">
            <v>0</v>
          </cell>
          <cell r="J7500">
            <v>0</v>
          </cell>
          <cell r="K7500">
            <v>0</v>
          </cell>
          <cell r="L7500">
            <v>0</v>
          </cell>
          <cell r="M7500">
            <v>0</v>
          </cell>
          <cell r="N7500">
            <v>0</v>
          </cell>
          <cell r="O7500">
            <v>0</v>
          </cell>
          <cell r="P7500">
            <v>0</v>
          </cell>
          <cell r="Q7500">
            <v>0</v>
          </cell>
          <cell r="R7500">
            <v>0</v>
          </cell>
          <cell r="S7500">
            <v>0</v>
          </cell>
          <cell r="T7500">
            <v>-1727442649</v>
          </cell>
        </row>
        <row r="7501">
          <cell r="A7501">
            <v>40010023</v>
          </cell>
          <cell r="B7501" t="str">
            <v>40010023 Sales Mftd. Goods Local - Tractors</v>
          </cell>
          <cell r="C7501">
            <v>0</v>
          </cell>
          <cell r="D7501">
            <v>0</v>
          </cell>
          <cell r="E7501">
            <v>0</v>
          </cell>
          <cell r="F7501">
            <v>0</v>
          </cell>
          <cell r="G7501">
            <v>0</v>
          </cell>
          <cell r="H7501">
            <v>0</v>
          </cell>
          <cell r="I7501">
            <v>0</v>
          </cell>
          <cell r="J7501">
            <v>0</v>
          </cell>
          <cell r="K7501">
            <v>0</v>
          </cell>
          <cell r="L7501">
            <v>0</v>
          </cell>
          <cell r="M7501">
            <v>0</v>
          </cell>
          <cell r="N7501">
            <v>0</v>
          </cell>
          <cell r="O7501">
            <v>0</v>
          </cell>
          <cell r="P7501">
            <v>0</v>
          </cell>
          <cell r="Q7501">
            <v>0</v>
          </cell>
          <cell r="R7501">
            <v>0</v>
          </cell>
          <cell r="S7501">
            <v>0</v>
          </cell>
          <cell r="T7501">
            <v>0</v>
          </cell>
        </row>
        <row r="7502">
          <cell r="A7502">
            <v>40010024</v>
          </cell>
          <cell r="B7502" t="str">
            <v>40010024 Sales Mftd. Goods Local - Dg Sets</v>
          </cell>
          <cell r="C7502">
            <v>0</v>
          </cell>
          <cell r="D7502">
            <v>0</v>
          </cell>
          <cell r="E7502">
            <v>0</v>
          </cell>
          <cell r="F7502">
            <v>0</v>
          </cell>
          <cell r="G7502">
            <v>-2617586218.1399999</v>
          </cell>
          <cell r="H7502">
            <v>0</v>
          </cell>
          <cell r="I7502">
            <v>0</v>
          </cell>
          <cell r="J7502">
            <v>0</v>
          </cell>
          <cell r="K7502">
            <v>0</v>
          </cell>
          <cell r="L7502">
            <v>0</v>
          </cell>
          <cell r="M7502">
            <v>0</v>
          </cell>
          <cell r="N7502">
            <v>0</v>
          </cell>
          <cell r="O7502">
            <v>0</v>
          </cell>
          <cell r="P7502">
            <v>0</v>
          </cell>
          <cell r="Q7502">
            <v>0</v>
          </cell>
          <cell r="R7502">
            <v>0</v>
          </cell>
          <cell r="S7502">
            <v>0</v>
          </cell>
          <cell r="T7502">
            <v>-2617586218.1399999</v>
          </cell>
        </row>
        <row r="7503">
          <cell r="A7503">
            <v>40010025</v>
          </cell>
          <cell r="B7503" t="str">
            <v>40010025 Sales Mftd. Goods Local - Dg Sets Freight</v>
          </cell>
          <cell r="C7503">
            <v>0</v>
          </cell>
          <cell r="D7503">
            <v>0</v>
          </cell>
          <cell r="E7503">
            <v>0</v>
          </cell>
          <cell r="F7503">
            <v>0</v>
          </cell>
          <cell r="G7503">
            <v>-15436867.16</v>
          </cell>
          <cell r="H7503">
            <v>0</v>
          </cell>
          <cell r="I7503">
            <v>0</v>
          </cell>
          <cell r="J7503">
            <v>0</v>
          </cell>
          <cell r="K7503">
            <v>0</v>
          </cell>
          <cell r="L7503">
            <v>0</v>
          </cell>
          <cell r="M7503">
            <v>0</v>
          </cell>
          <cell r="N7503">
            <v>0</v>
          </cell>
          <cell r="O7503">
            <v>0</v>
          </cell>
          <cell r="P7503">
            <v>0</v>
          </cell>
          <cell r="Q7503">
            <v>0</v>
          </cell>
          <cell r="R7503">
            <v>0</v>
          </cell>
          <cell r="S7503">
            <v>0</v>
          </cell>
          <cell r="T7503">
            <v>-15436867.16</v>
          </cell>
        </row>
        <row r="7504">
          <cell r="A7504">
            <v>40010026</v>
          </cell>
          <cell r="B7504" t="str">
            <v>40010026 Sales Mftd. Goods Local - Implements</v>
          </cell>
          <cell r="C7504">
            <v>-0.65</v>
          </cell>
          <cell r="D7504">
            <v>0</v>
          </cell>
          <cell r="E7504">
            <v>-1713475341.8</v>
          </cell>
          <cell r="F7504">
            <v>0</v>
          </cell>
          <cell r="G7504">
            <v>0</v>
          </cell>
          <cell r="H7504">
            <v>0</v>
          </cell>
          <cell r="I7504">
            <v>0</v>
          </cell>
          <cell r="J7504">
            <v>0</v>
          </cell>
          <cell r="K7504">
            <v>0</v>
          </cell>
          <cell r="L7504">
            <v>0</v>
          </cell>
          <cell r="M7504">
            <v>0</v>
          </cell>
          <cell r="N7504">
            <v>0</v>
          </cell>
          <cell r="O7504">
            <v>0</v>
          </cell>
          <cell r="P7504">
            <v>0</v>
          </cell>
          <cell r="Q7504">
            <v>0</v>
          </cell>
          <cell r="R7504">
            <v>0</v>
          </cell>
          <cell r="S7504">
            <v>0</v>
          </cell>
          <cell r="T7504">
            <v>-1713475342.45</v>
          </cell>
        </row>
        <row r="7505">
          <cell r="A7505">
            <v>40010027</v>
          </cell>
          <cell r="B7505" t="str">
            <v>40010027 Sales Mftd. Goods Local - Harvester</v>
          </cell>
          <cell r="C7505">
            <v>0</v>
          </cell>
          <cell r="D7505">
            <v>0</v>
          </cell>
          <cell r="E7505">
            <v>-412664464.31999999</v>
          </cell>
          <cell r="F7505">
            <v>0</v>
          </cell>
          <cell r="G7505">
            <v>0</v>
          </cell>
          <cell r="H7505">
            <v>0</v>
          </cell>
          <cell r="I7505">
            <v>0</v>
          </cell>
          <cell r="J7505">
            <v>0</v>
          </cell>
          <cell r="K7505">
            <v>0</v>
          </cell>
          <cell r="L7505">
            <v>0</v>
          </cell>
          <cell r="M7505">
            <v>0</v>
          </cell>
          <cell r="N7505">
            <v>0</v>
          </cell>
          <cell r="O7505">
            <v>0</v>
          </cell>
          <cell r="P7505">
            <v>0</v>
          </cell>
          <cell r="Q7505">
            <v>0</v>
          </cell>
          <cell r="R7505">
            <v>0</v>
          </cell>
          <cell r="S7505">
            <v>0</v>
          </cell>
          <cell r="T7505">
            <v>-412664464.31999999</v>
          </cell>
        </row>
        <row r="7506">
          <cell r="A7506">
            <v>40010028</v>
          </cell>
          <cell r="B7506" t="str">
            <v>40010028 Sales Mftd. Goods Local - Forklift</v>
          </cell>
          <cell r="C7506">
            <v>0</v>
          </cell>
          <cell r="D7506">
            <v>0</v>
          </cell>
          <cell r="E7506">
            <v>0</v>
          </cell>
          <cell r="F7506">
            <v>0</v>
          </cell>
          <cell r="G7506">
            <v>0</v>
          </cell>
          <cell r="H7506">
            <v>0</v>
          </cell>
          <cell r="I7506">
            <v>0</v>
          </cell>
          <cell r="J7506">
            <v>0</v>
          </cell>
          <cell r="K7506">
            <v>0</v>
          </cell>
          <cell r="L7506">
            <v>0</v>
          </cell>
          <cell r="M7506">
            <v>0</v>
          </cell>
          <cell r="N7506">
            <v>0</v>
          </cell>
          <cell r="O7506">
            <v>0</v>
          </cell>
          <cell r="P7506">
            <v>0</v>
          </cell>
          <cell r="Q7506">
            <v>0</v>
          </cell>
          <cell r="R7506">
            <v>0</v>
          </cell>
          <cell r="S7506">
            <v>0</v>
          </cell>
          <cell r="T7506">
            <v>0</v>
          </cell>
        </row>
        <row r="7507">
          <cell r="A7507">
            <v>40010030</v>
          </cell>
          <cell r="B7507" t="str">
            <v>40010030 Sales Mftd. Goods Local - Sales - Defence</v>
          </cell>
          <cell r="C7507">
            <v>0</v>
          </cell>
          <cell r="D7507">
            <v>0</v>
          </cell>
          <cell r="E7507">
            <v>0</v>
          </cell>
          <cell r="F7507">
            <v>0</v>
          </cell>
          <cell r="G7507">
            <v>0</v>
          </cell>
          <cell r="H7507">
            <v>0</v>
          </cell>
          <cell r="I7507">
            <v>0</v>
          </cell>
          <cell r="J7507">
            <v>0</v>
          </cell>
          <cell r="K7507">
            <v>0</v>
          </cell>
          <cell r="L7507">
            <v>0</v>
          </cell>
          <cell r="M7507">
            <v>0</v>
          </cell>
          <cell r="N7507">
            <v>0</v>
          </cell>
          <cell r="O7507">
            <v>0</v>
          </cell>
          <cell r="P7507">
            <v>0</v>
          </cell>
          <cell r="Q7507">
            <v>0</v>
          </cell>
          <cell r="R7507">
            <v>0</v>
          </cell>
          <cell r="S7507">
            <v>0</v>
          </cell>
          <cell r="T7507">
            <v>0</v>
          </cell>
        </row>
        <row r="7508">
          <cell r="A7508">
            <v>40010031</v>
          </cell>
          <cell r="B7508" t="str">
            <v>40010031 Insurance Recovered</v>
          </cell>
          <cell r="C7508">
            <v>0</v>
          </cell>
          <cell r="D7508">
            <v>0</v>
          </cell>
          <cell r="E7508">
            <v>79810.759999999995</v>
          </cell>
          <cell r="F7508">
            <v>0</v>
          </cell>
          <cell r="G7508">
            <v>0</v>
          </cell>
          <cell r="H7508">
            <v>0</v>
          </cell>
          <cell r="I7508">
            <v>0</v>
          </cell>
          <cell r="J7508">
            <v>0</v>
          </cell>
          <cell r="K7508">
            <v>0</v>
          </cell>
          <cell r="L7508">
            <v>0</v>
          </cell>
          <cell r="M7508">
            <v>0</v>
          </cell>
          <cell r="N7508">
            <v>0</v>
          </cell>
          <cell r="O7508">
            <v>0</v>
          </cell>
          <cell r="P7508">
            <v>0</v>
          </cell>
          <cell r="Q7508">
            <v>0</v>
          </cell>
          <cell r="R7508">
            <v>0</v>
          </cell>
          <cell r="S7508">
            <v>0</v>
          </cell>
          <cell r="T7508">
            <v>79810.759999999995</v>
          </cell>
        </row>
        <row r="7509">
          <cell r="A7509">
            <v>40010042</v>
          </cell>
          <cell r="B7509" t="str">
            <v>40010042 Sales Mftd. Goods Local - Engines</v>
          </cell>
          <cell r="C7509">
            <v>-356522285.00999999</v>
          </cell>
          <cell r="D7509">
            <v>-19341.38</v>
          </cell>
          <cell r="E7509">
            <v>0</v>
          </cell>
          <cell r="F7509">
            <v>0</v>
          </cell>
          <cell r="G7509">
            <v>-5678030070.3100004</v>
          </cell>
          <cell r="H7509">
            <v>0</v>
          </cell>
          <cell r="I7509">
            <v>0</v>
          </cell>
          <cell r="J7509">
            <v>0</v>
          </cell>
          <cell r="K7509">
            <v>0</v>
          </cell>
          <cell r="L7509">
            <v>0</v>
          </cell>
          <cell r="M7509">
            <v>0</v>
          </cell>
          <cell r="N7509">
            <v>0</v>
          </cell>
          <cell r="O7509">
            <v>0</v>
          </cell>
          <cell r="P7509">
            <v>0</v>
          </cell>
          <cell r="Q7509">
            <v>0</v>
          </cell>
          <cell r="R7509">
            <v>0</v>
          </cell>
          <cell r="S7509">
            <v>0</v>
          </cell>
          <cell r="T7509">
            <v>-6034571696.6999998</v>
          </cell>
        </row>
        <row r="7510">
          <cell r="A7510">
            <v>40010043</v>
          </cell>
          <cell r="B7510" t="str">
            <v>40010043 Sales Mftd. Goods Local -Engines-Freight Recovery</v>
          </cell>
          <cell r="C7510">
            <v>0</v>
          </cell>
          <cell r="D7510">
            <v>0</v>
          </cell>
          <cell r="E7510">
            <v>0</v>
          </cell>
          <cell r="F7510">
            <v>0</v>
          </cell>
          <cell r="G7510">
            <v>-1286868.04</v>
          </cell>
          <cell r="H7510">
            <v>0</v>
          </cell>
          <cell r="I7510">
            <v>0</v>
          </cell>
          <cell r="J7510">
            <v>0</v>
          </cell>
          <cell r="K7510">
            <v>0</v>
          </cell>
          <cell r="L7510">
            <v>0</v>
          </cell>
          <cell r="M7510">
            <v>0</v>
          </cell>
          <cell r="N7510">
            <v>0</v>
          </cell>
          <cell r="O7510">
            <v>0</v>
          </cell>
          <cell r="P7510">
            <v>0</v>
          </cell>
          <cell r="Q7510">
            <v>0</v>
          </cell>
          <cell r="R7510">
            <v>0</v>
          </cell>
          <cell r="S7510">
            <v>0</v>
          </cell>
          <cell r="T7510">
            <v>-1286868.04</v>
          </cell>
        </row>
        <row r="7511">
          <cell r="A7511">
            <v>40010044</v>
          </cell>
          <cell r="B7511" t="str">
            <v>40010044 Sales Mftd. Goods Local-Tools/Dies/Castings</v>
          </cell>
          <cell r="C7511">
            <v>-484565386.11000001</v>
          </cell>
          <cell r="D7511">
            <v>0</v>
          </cell>
          <cell r="E7511">
            <v>-393940841.42000002</v>
          </cell>
          <cell r="F7511">
            <v>0</v>
          </cell>
          <cell r="G7511">
            <v>0</v>
          </cell>
          <cell r="H7511">
            <v>0</v>
          </cell>
          <cell r="I7511">
            <v>0</v>
          </cell>
          <cell r="J7511">
            <v>0</v>
          </cell>
          <cell r="K7511">
            <v>0</v>
          </cell>
          <cell r="L7511">
            <v>0</v>
          </cell>
          <cell r="M7511">
            <v>0</v>
          </cell>
          <cell r="N7511">
            <v>0</v>
          </cell>
          <cell r="O7511">
            <v>0</v>
          </cell>
          <cell r="P7511">
            <v>0</v>
          </cell>
          <cell r="Q7511">
            <v>0</v>
          </cell>
          <cell r="R7511">
            <v>0</v>
          </cell>
          <cell r="S7511">
            <v>0</v>
          </cell>
          <cell r="T7511">
            <v>-878506227.52999997</v>
          </cell>
        </row>
        <row r="7512">
          <cell r="A7512">
            <v>40010050</v>
          </cell>
          <cell r="B7512" t="str">
            <v>40010050 Sales Mftd. Goods Local - Bndp Discount</v>
          </cell>
          <cell r="C7512">
            <v>14017346771.040001</v>
          </cell>
          <cell r="D7512">
            <v>0</v>
          </cell>
          <cell r="E7512">
            <v>0</v>
          </cell>
          <cell r="F7512">
            <v>0</v>
          </cell>
          <cell r="G7512">
            <v>0</v>
          </cell>
          <cell r="H7512">
            <v>0</v>
          </cell>
          <cell r="I7512">
            <v>0</v>
          </cell>
          <cell r="J7512">
            <v>0</v>
          </cell>
          <cell r="K7512">
            <v>0</v>
          </cell>
          <cell r="L7512">
            <v>0</v>
          </cell>
          <cell r="M7512">
            <v>0</v>
          </cell>
          <cell r="N7512">
            <v>0</v>
          </cell>
          <cell r="O7512">
            <v>0</v>
          </cell>
          <cell r="P7512">
            <v>0</v>
          </cell>
          <cell r="Q7512">
            <v>0</v>
          </cell>
          <cell r="R7512">
            <v>0</v>
          </cell>
          <cell r="S7512">
            <v>0</v>
          </cell>
          <cell r="T7512">
            <v>14017346771.040001</v>
          </cell>
        </row>
        <row r="7513">
          <cell r="A7513">
            <v>40010059</v>
          </cell>
          <cell r="B7513" t="str">
            <v>5*  áExcise Duty on Prime Sale</v>
          </cell>
          <cell r="C7513">
            <v>0</v>
          </cell>
          <cell r="D7513">
            <v>0</v>
          </cell>
          <cell r="E7513">
            <v>0</v>
          </cell>
          <cell r="F7513">
            <v>0</v>
          </cell>
          <cell r="G7513">
            <v>0</v>
          </cell>
          <cell r="H7513">
            <v>0</v>
          </cell>
          <cell r="I7513">
            <v>0</v>
          </cell>
          <cell r="J7513">
            <v>0</v>
          </cell>
          <cell r="K7513">
            <v>0</v>
          </cell>
          <cell r="L7513">
            <v>0</v>
          </cell>
          <cell r="M7513">
            <v>0</v>
          </cell>
          <cell r="N7513">
            <v>0</v>
          </cell>
          <cell r="O7513">
            <v>0</v>
          </cell>
          <cell r="P7513">
            <v>0</v>
          </cell>
          <cell r="Q7513">
            <v>0</v>
          </cell>
          <cell r="R7513">
            <v>0</v>
          </cell>
          <cell r="S7513">
            <v>0</v>
          </cell>
          <cell r="T7513">
            <v>0</v>
          </cell>
        </row>
        <row r="7514">
          <cell r="A7514">
            <v>40010082</v>
          </cell>
          <cell r="B7514" t="str">
            <v>5*  Insurance Recovery</v>
          </cell>
          <cell r="C7514">
            <v>0</v>
          </cell>
          <cell r="D7514">
            <v>0</v>
          </cell>
          <cell r="E7514">
            <v>0</v>
          </cell>
          <cell r="F7514">
            <v>0</v>
          </cell>
          <cell r="G7514">
            <v>0</v>
          </cell>
          <cell r="H7514">
            <v>0</v>
          </cell>
          <cell r="I7514">
            <v>0</v>
          </cell>
          <cell r="J7514">
            <v>0</v>
          </cell>
          <cell r="K7514">
            <v>0</v>
          </cell>
          <cell r="L7514">
            <v>0</v>
          </cell>
          <cell r="M7514">
            <v>0</v>
          </cell>
          <cell r="N7514">
            <v>0</v>
          </cell>
          <cell r="O7514">
            <v>0</v>
          </cell>
          <cell r="P7514">
            <v>0</v>
          </cell>
          <cell r="Q7514">
            <v>0</v>
          </cell>
          <cell r="R7514">
            <v>0</v>
          </cell>
          <cell r="S7514">
            <v>0</v>
          </cell>
          <cell r="T7514">
            <v>0</v>
          </cell>
        </row>
        <row r="7515">
          <cell r="A7515">
            <v>40010065</v>
          </cell>
          <cell r="B7515" t="str">
            <v>40010065 Sec. &amp; H Education cess on  Prime Sale</v>
          </cell>
          <cell r="C7515">
            <v>0</v>
          </cell>
          <cell r="D7515">
            <v>0</v>
          </cell>
          <cell r="E7515">
            <v>0</v>
          </cell>
          <cell r="F7515">
            <v>0</v>
          </cell>
          <cell r="G7515">
            <v>0</v>
          </cell>
          <cell r="H7515">
            <v>0</v>
          </cell>
          <cell r="I7515">
            <v>0</v>
          </cell>
          <cell r="J7515">
            <v>0</v>
          </cell>
          <cell r="K7515">
            <v>0</v>
          </cell>
          <cell r="L7515">
            <v>0</v>
          </cell>
          <cell r="M7515">
            <v>0</v>
          </cell>
          <cell r="N7515">
            <v>0</v>
          </cell>
          <cell r="O7515">
            <v>0</v>
          </cell>
          <cell r="P7515">
            <v>0</v>
          </cell>
          <cell r="Q7515">
            <v>0</v>
          </cell>
          <cell r="R7515">
            <v>0</v>
          </cell>
          <cell r="S7515">
            <v>0</v>
          </cell>
          <cell r="T7515">
            <v>0</v>
          </cell>
        </row>
        <row r="7516">
          <cell r="A7516">
            <v>40010078</v>
          </cell>
          <cell r="B7516" t="str">
            <v>40010078 Freight Recovery - Implement Sales</v>
          </cell>
          <cell r="C7516">
            <v>0</v>
          </cell>
          <cell r="D7516">
            <v>0</v>
          </cell>
          <cell r="E7516">
            <v>0</v>
          </cell>
          <cell r="F7516">
            <v>0</v>
          </cell>
          <cell r="G7516">
            <v>0</v>
          </cell>
          <cell r="H7516">
            <v>0</v>
          </cell>
          <cell r="I7516">
            <v>0</v>
          </cell>
          <cell r="J7516">
            <v>0</v>
          </cell>
          <cell r="K7516">
            <v>0</v>
          </cell>
          <cell r="L7516">
            <v>0</v>
          </cell>
          <cell r="M7516">
            <v>0</v>
          </cell>
          <cell r="N7516">
            <v>0</v>
          </cell>
          <cell r="O7516">
            <v>0</v>
          </cell>
          <cell r="P7516">
            <v>0</v>
          </cell>
          <cell r="Q7516">
            <v>0</v>
          </cell>
          <cell r="R7516">
            <v>0</v>
          </cell>
          <cell r="S7516">
            <v>0</v>
          </cell>
          <cell r="T7516">
            <v>0</v>
          </cell>
        </row>
        <row r="7517">
          <cell r="A7517">
            <v>40010079</v>
          </cell>
          <cell r="B7517" t="str">
            <v>40010079 Commission Income  Implement Sales </v>
          </cell>
          <cell r="C7517">
            <v>0</v>
          </cell>
          <cell r="D7517">
            <v>0</v>
          </cell>
          <cell r="E7517">
            <v>0</v>
          </cell>
          <cell r="F7517">
            <v>0</v>
          </cell>
          <cell r="G7517">
            <v>0</v>
          </cell>
          <cell r="H7517">
            <v>0</v>
          </cell>
          <cell r="I7517">
            <v>0</v>
          </cell>
          <cell r="J7517">
            <v>0</v>
          </cell>
          <cell r="K7517">
            <v>0</v>
          </cell>
          <cell r="L7517">
            <v>0</v>
          </cell>
          <cell r="M7517">
            <v>0</v>
          </cell>
          <cell r="N7517">
            <v>0</v>
          </cell>
          <cell r="O7517">
            <v>0</v>
          </cell>
          <cell r="P7517">
            <v>0</v>
          </cell>
          <cell r="Q7517">
            <v>0</v>
          </cell>
          <cell r="R7517">
            <v>0</v>
          </cell>
          <cell r="S7517">
            <v>0</v>
          </cell>
          <cell r="T7517">
            <v>0</v>
          </cell>
        </row>
        <row r="7518">
          <cell r="A7518">
            <v>40010087</v>
          </cell>
          <cell r="B7518" t="str">
            <v>40010087 Domestic Freight Recovery</v>
          </cell>
          <cell r="C7518">
            <v>0</v>
          </cell>
          <cell r="D7518">
            <v>0</v>
          </cell>
          <cell r="E7518">
            <v>0</v>
          </cell>
          <cell r="F7518">
            <v>0</v>
          </cell>
          <cell r="G7518">
            <v>0</v>
          </cell>
          <cell r="H7518">
            <v>0</v>
          </cell>
          <cell r="I7518">
            <v>0</v>
          </cell>
          <cell r="J7518">
            <v>0</v>
          </cell>
          <cell r="K7518">
            <v>0</v>
          </cell>
          <cell r="L7518">
            <v>0</v>
          </cell>
          <cell r="M7518">
            <v>0</v>
          </cell>
          <cell r="N7518">
            <v>0</v>
          </cell>
          <cell r="O7518">
            <v>0</v>
          </cell>
          <cell r="P7518">
            <v>0</v>
          </cell>
          <cell r="Q7518">
            <v>0</v>
          </cell>
          <cell r="R7518">
            <v>0</v>
          </cell>
          <cell r="S7518">
            <v>0</v>
          </cell>
          <cell r="T7518">
            <v>0</v>
          </cell>
        </row>
        <row r="7519">
          <cell r="A7519">
            <v>40010099</v>
          </cell>
          <cell r="B7519" t="str">
            <v>40010099 Sale of Tractors-Third party export/ Deemed Export</v>
          </cell>
          <cell r="C7519">
            <v>0</v>
          </cell>
          <cell r="D7519">
            <v>0</v>
          </cell>
          <cell r="E7519">
            <v>0</v>
          </cell>
          <cell r="F7519">
            <v>0</v>
          </cell>
          <cell r="G7519">
            <v>0</v>
          </cell>
          <cell r="H7519">
            <v>0</v>
          </cell>
          <cell r="I7519">
            <v>0</v>
          </cell>
          <cell r="J7519">
            <v>0</v>
          </cell>
          <cell r="K7519">
            <v>0</v>
          </cell>
          <cell r="L7519">
            <v>0</v>
          </cell>
          <cell r="M7519">
            <v>0</v>
          </cell>
          <cell r="N7519">
            <v>0</v>
          </cell>
          <cell r="O7519">
            <v>0</v>
          </cell>
          <cell r="P7519">
            <v>0</v>
          </cell>
          <cell r="Q7519">
            <v>0</v>
          </cell>
          <cell r="R7519">
            <v>0</v>
          </cell>
          <cell r="S7519">
            <v>0</v>
          </cell>
          <cell r="T7519">
            <v>0</v>
          </cell>
        </row>
        <row r="7520">
          <cell r="A7520">
            <v>40010100</v>
          </cell>
          <cell r="B7520" t="str">
            <v>40010100 Sale of DG/ Engines-Deemed/Third Party Export</v>
          </cell>
          <cell r="C7520">
            <v>0</v>
          </cell>
          <cell r="D7520">
            <v>0</v>
          </cell>
          <cell r="E7520">
            <v>0</v>
          </cell>
          <cell r="F7520">
            <v>0</v>
          </cell>
          <cell r="G7520">
            <v>0</v>
          </cell>
          <cell r="H7520">
            <v>0</v>
          </cell>
          <cell r="I7520">
            <v>0</v>
          </cell>
          <cell r="J7520">
            <v>0</v>
          </cell>
          <cell r="K7520">
            <v>0</v>
          </cell>
          <cell r="L7520">
            <v>0</v>
          </cell>
          <cell r="M7520">
            <v>0</v>
          </cell>
          <cell r="N7520">
            <v>0</v>
          </cell>
          <cell r="O7520">
            <v>0</v>
          </cell>
          <cell r="P7520">
            <v>0</v>
          </cell>
          <cell r="Q7520">
            <v>0</v>
          </cell>
          <cell r="R7520">
            <v>0</v>
          </cell>
          <cell r="S7520">
            <v>0</v>
          </cell>
          <cell r="T7520">
            <v>0</v>
          </cell>
        </row>
        <row r="7521">
          <cell r="A7521">
            <v>40010148</v>
          </cell>
          <cell r="B7521" t="str">
            <v>5*  Veh Sales - Pickup PMS</v>
          </cell>
          <cell r="C7521">
            <v>37264610</v>
          </cell>
          <cell r="D7521">
            <v>0</v>
          </cell>
          <cell r="E7521">
            <v>0</v>
          </cell>
          <cell r="F7521">
            <v>0</v>
          </cell>
          <cell r="G7521">
            <v>0</v>
          </cell>
          <cell r="H7521">
            <v>0</v>
          </cell>
          <cell r="I7521">
            <v>0</v>
          </cell>
          <cell r="J7521">
            <v>0</v>
          </cell>
          <cell r="K7521">
            <v>0</v>
          </cell>
          <cell r="L7521">
            <v>0</v>
          </cell>
          <cell r="M7521">
            <v>0</v>
          </cell>
          <cell r="N7521">
            <v>0</v>
          </cell>
          <cell r="O7521">
            <v>0</v>
          </cell>
          <cell r="P7521">
            <v>0</v>
          </cell>
          <cell r="Q7521">
            <v>0</v>
          </cell>
          <cell r="R7521">
            <v>0</v>
          </cell>
          <cell r="S7521">
            <v>0</v>
          </cell>
          <cell r="T7521">
            <v>37264610</v>
          </cell>
        </row>
        <row r="7522">
          <cell r="A7522">
            <v>40010149</v>
          </cell>
          <cell r="B7522" t="str">
            <v>5*  Veh Sales - Pickup PMS - Discounting</v>
          </cell>
          <cell r="C7522">
            <v>3309180</v>
          </cell>
          <cell r="D7522">
            <v>0</v>
          </cell>
          <cell r="E7522">
            <v>0</v>
          </cell>
          <cell r="F7522">
            <v>0</v>
          </cell>
          <cell r="G7522">
            <v>0</v>
          </cell>
          <cell r="H7522">
            <v>0</v>
          </cell>
          <cell r="I7522">
            <v>0</v>
          </cell>
          <cell r="J7522">
            <v>0</v>
          </cell>
          <cell r="K7522">
            <v>0</v>
          </cell>
          <cell r="L7522">
            <v>0</v>
          </cell>
          <cell r="M7522">
            <v>0</v>
          </cell>
          <cell r="N7522">
            <v>0</v>
          </cell>
          <cell r="O7522">
            <v>0</v>
          </cell>
          <cell r="P7522">
            <v>0</v>
          </cell>
          <cell r="Q7522">
            <v>0</v>
          </cell>
          <cell r="R7522">
            <v>0</v>
          </cell>
          <cell r="S7522">
            <v>0</v>
          </cell>
          <cell r="T7522">
            <v>3309180</v>
          </cell>
        </row>
        <row r="7523">
          <cell r="A7523">
            <v>40010150</v>
          </cell>
          <cell r="B7523" t="str">
            <v>5*  BNDP Discount Exchange &amp; Loyalty</v>
          </cell>
          <cell r="C7523">
            <v>0</v>
          </cell>
          <cell r="D7523">
            <v>0</v>
          </cell>
          <cell r="E7523">
            <v>0</v>
          </cell>
          <cell r="F7523">
            <v>0</v>
          </cell>
          <cell r="G7523">
            <v>0</v>
          </cell>
          <cell r="H7523">
            <v>0</v>
          </cell>
          <cell r="I7523">
            <v>0</v>
          </cell>
          <cell r="J7523">
            <v>0</v>
          </cell>
          <cell r="K7523">
            <v>0</v>
          </cell>
          <cell r="L7523">
            <v>0</v>
          </cell>
          <cell r="M7523">
            <v>0</v>
          </cell>
          <cell r="N7523">
            <v>0</v>
          </cell>
          <cell r="O7523">
            <v>0</v>
          </cell>
          <cell r="P7523">
            <v>0</v>
          </cell>
          <cell r="Q7523">
            <v>0</v>
          </cell>
          <cell r="R7523">
            <v>0</v>
          </cell>
          <cell r="S7523">
            <v>0</v>
          </cell>
          <cell r="T7523">
            <v>0</v>
          </cell>
        </row>
        <row r="7524">
          <cell r="A7524">
            <v>40010204</v>
          </cell>
          <cell r="B7524" t="str">
            <v>40010204 Sale of mfg Goods - Alternators</v>
          </cell>
          <cell r="C7524">
            <v>0</v>
          </cell>
          <cell r="D7524">
            <v>0</v>
          </cell>
          <cell r="E7524">
            <v>0</v>
          </cell>
          <cell r="F7524">
            <v>0</v>
          </cell>
          <cell r="G7524">
            <v>0</v>
          </cell>
          <cell r="H7524">
            <v>0</v>
          </cell>
          <cell r="I7524">
            <v>0</v>
          </cell>
          <cell r="J7524">
            <v>0</v>
          </cell>
          <cell r="K7524">
            <v>0</v>
          </cell>
          <cell r="L7524">
            <v>0</v>
          </cell>
          <cell r="M7524">
            <v>0</v>
          </cell>
          <cell r="N7524">
            <v>0</v>
          </cell>
          <cell r="O7524">
            <v>0</v>
          </cell>
          <cell r="P7524">
            <v>0</v>
          </cell>
          <cell r="Q7524">
            <v>0</v>
          </cell>
          <cell r="R7524">
            <v>0</v>
          </cell>
          <cell r="S7524">
            <v>0</v>
          </cell>
          <cell r="T7524">
            <v>0</v>
          </cell>
        </row>
        <row r="7525">
          <cell r="A7525">
            <v>40010205</v>
          </cell>
          <cell r="B7525" t="str">
            <v>40010205 Sales Mftd. Goods Local - Bndp Discount - Contribu</v>
          </cell>
          <cell r="C7525">
            <v>9234018</v>
          </cell>
          <cell r="D7525">
            <v>0</v>
          </cell>
          <cell r="E7525">
            <v>0</v>
          </cell>
          <cell r="F7525">
            <v>0</v>
          </cell>
          <cell r="G7525">
            <v>0</v>
          </cell>
          <cell r="H7525">
            <v>0</v>
          </cell>
          <cell r="I7525">
            <v>0</v>
          </cell>
          <cell r="J7525">
            <v>0</v>
          </cell>
          <cell r="K7525">
            <v>0</v>
          </cell>
          <cell r="L7525">
            <v>0</v>
          </cell>
          <cell r="M7525">
            <v>0</v>
          </cell>
          <cell r="N7525">
            <v>0</v>
          </cell>
          <cell r="O7525">
            <v>0</v>
          </cell>
          <cell r="P7525">
            <v>0</v>
          </cell>
          <cell r="Q7525">
            <v>0</v>
          </cell>
          <cell r="R7525">
            <v>0</v>
          </cell>
          <cell r="S7525">
            <v>0</v>
          </cell>
          <cell r="T7525">
            <v>9234018</v>
          </cell>
        </row>
        <row r="7526">
          <cell r="A7526">
            <v>40010206</v>
          </cell>
          <cell r="B7526" t="str">
            <v>40010206 Sales Mftd. Goods Local - Bndp Discount - Marketin</v>
          </cell>
          <cell r="C7526">
            <v>27000</v>
          </cell>
          <cell r="D7526">
            <v>0</v>
          </cell>
          <cell r="E7526">
            <v>0</v>
          </cell>
          <cell r="F7526">
            <v>0</v>
          </cell>
          <cell r="G7526">
            <v>0</v>
          </cell>
          <cell r="H7526">
            <v>0</v>
          </cell>
          <cell r="I7526">
            <v>0</v>
          </cell>
          <cell r="J7526">
            <v>0</v>
          </cell>
          <cell r="K7526">
            <v>0</v>
          </cell>
          <cell r="L7526">
            <v>0</v>
          </cell>
          <cell r="M7526">
            <v>94025762</v>
          </cell>
          <cell r="N7526">
            <v>0</v>
          </cell>
          <cell r="O7526">
            <v>0</v>
          </cell>
          <cell r="P7526">
            <v>0</v>
          </cell>
          <cell r="Q7526">
            <v>0</v>
          </cell>
          <cell r="R7526">
            <v>0</v>
          </cell>
          <cell r="S7526">
            <v>0</v>
          </cell>
          <cell r="T7526">
            <v>94052762</v>
          </cell>
        </row>
        <row r="7527">
          <cell r="A7527">
            <v>40010207</v>
          </cell>
          <cell r="B7527" t="str">
            <v>40010207 Sales Mftd. Goods Local - Bndp Discount - Contrac</v>
          </cell>
          <cell r="C7527">
            <v>39140147</v>
          </cell>
          <cell r="D7527">
            <v>0</v>
          </cell>
          <cell r="E7527">
            <v>0</v>
          </cell>
          <cell r="F7527">
            <v>0</v>
          </cell>
          <cell r="G7527">
            <v>0</v>
          </cell>
          <cell r="H7527">
            <v>0</v>
          </cell>
          <cell r="I7527">
            <v>0</v>
          </cell>
          <cell r="J7527">
            <v>0</v>
          </cell>
          <cell r="K7527">
            <v>0</v>
          </cell>
          <cell r="L7527">
            <v>0</v>
          </cell>
          <cell r="M7527">
            <v>0</v>
          </cell>
          <cell r="N7527">
            <v>0</v>
          </cell>
          <cell r="O7527">
            <v>0</v>
          </cell>
          <cell r="P7527">
            <v>0</v>
          </cell>
          <cell r="Q7527">
            <v>0</v>
          </cell>
          <cell r="R7527">
            <v>0</v>
          </cell>
          <cell r="S7527">
            <v>0</v>
          </cell>
          <cell r="T7527">
            <v>39140147</v>
          </cell>
        </row>
        <row r="7528">
          <cell r="A7528">
            <v>40010208</v>
          </cell>
          <cell r="B7528" t="str">
            <v>40010208 Sales Mftd. Goods Local - Transfer to Nasik</v>
          </cell>
          <cell r="C7528">
            <v>0</v>
          </cell>
          <cell r="D7528">
            <v>0</v>
          </cell>
          <cell r="E7528">
            <v>0</v>
          </cell>
          <cell r="F7528">
            <v>0</v>
          </cell>
          <cell r="G7528">
            <v>0</v>
          </cell>
          <cell r="H7528">
            <v>0</v>
          </cell>
          <cell r="I7528">
            <v>0</v>
          </cell>
          <cell r="J7528">
            <v>0</v>
          </cell>
          <cell r="K7528">
            <v>0</v>
          </cell>
          <cell r="L7528">
            <v>0</v>
          </cell>
          <cell r="M7528">
            <v>0</v>
          </cell>
          <cell r="N7528">
            <v>0</v>
          </cell>
          <cell r="O7528">
            <v>0</v>
          </cell>
          <cell r="P7528">
            <v>0</v>
          </cell>
          <cell r="Q7528">
            <v>0</v>
          </cell>
          <cell r="R7528">
            <v>0</v>
          </cell>
          <cell r="S7528">
            <v>0</v>
          </cell>
          <cell r="T7528">
            <v>0</v>
          </cell>
        </row>
        <row r="7529">
          <cell r="A7529">
            <v>40010209</v>
          </cell>
          <cell r="B7529" t="str">
            <v>40010209 Sales Mftd. Goods Local - Transfer to Haridwar</v>
          </cell>
          <cell r="C7529">
            <v>0</v>
          </cell>
          <cell r="D7529">
            <v>0</v>
          </cell>
          <cell r="E7529">
            <v>0</v>
          </cell>
          <cell r="F7529">
            <v>0</v>
          </cell>
          <cell r="G7529">
            <v>0</v>
          </cell>
          <cell r="H7529">
            <v>0</v>
          </cell>
          <cell r="I7529">
            <v>0</v>
          </cell>
          <cell r="J7529">
            <v>0</v>
          </cell>
          <cell r="K7529">
            <v>0</v>
          </cell>
          <cell r="L7529">
            <v>0</v>
          </cell>
          <cell r="M7529">
            <v>0</v>
          </cell>
          <cell r="N7529">
            <v>0</v>
          </cell>
          <cell r="O7529">
            <v>0</v>
          </cell>
          <cell r="P7529">
            <v>0</v>
          </cell>
          <cell r="Q7529">
            <v>0</v>
          </cell>
          <cell r="R7529">
            <v>0</v>
          </cell>
          <cell r="S7529">
            <v>0</v>
          </cell>
          <cell r="T7529">
            <v>0</v>
          </cell>
        </row>
        <row r="7530">
          <cell r="A7530">
            <v>40010210</v>
          </cell>
          <cell r="B7530" t="str">
            <v>40010210 Trade Discount - UPS</v>
          </cell>
          <cell r="C7530">
            <v>0</v>
          </cell>
          <cell r="D7530">
            <v>0</v>
          </cell>
          <cell r="E7530">
            <v>0</v>
          </cell>
          <cell r="F7530">
            <v>0</v>
          </cell>
          <cell r="G7530">
            <v>0</v>
          </cell>
          <cell r="H7530">
            <v>0</v>
          </cell>
          <cell r="I7530">
            <v>0</v>
          </cell>
          <cell r="J7530">
            <v>0</v>
          </cell>
          <cell r="K7530">
            <v>0</v>
          </cell>
          <cell r="L7530">
            <v>0</v>
          </cell>
          <cell r="M7530">
            <v>0</v>
          </cell>
          <cell r="N7530">
            <v>0</v>
          </cell>
          <cell r="O7530">
            <v>0</v>
          </cell>
          <cell r="P7530">
            <v>0</v>
          </cell>
          <cell r="Q7530">
            <v>0</v>
          </cell>
          <cell r="R7530">
            <v>0</v>
          </cell>
          <cell r="S7530">
            <v>0</v>
          </cell>
          <cell r="T7530">
            <v>0</v>
          </cell>
        </row>
        <row r="7531">
          <cell r="A7531">
            <v>40010211</v>
          </cell>
          <cell r="B7531" t="str">
            <v>40010211 SALES - ALTERNATOR FREIGHT RECOVERY</v>
          </cell>
          <cell r="C7531">
            <v>0</v>
          </cell>
          <cell r="D7531">
            <v>0</v>
          </cell>
          <cell r="E7531">
            <v>0</v>
          </cell>
          <cell r="F7531">
            <v>0</v>
          </cell>
          <cell r="G7531">
            <v>0</v>
          </cell>
          <cell r="H7531">
            <v>0</v>
          </cell>
          <cell r="I7531">
            <v>0</v>
          </cell>
          <cell r="J7531">
            <v>0</v>
          </cell>
          <cell r="K7531">
            <v>0</v>
          </cell>
          <cell r="L7531">
            <v>0</v>
          </cell>
          <cell r="M7531">
            <v>0</v>
          </cell>
          <cell r="N7531">
            <v>0</v>
          </cell>
          <cell r="O7531">
            <v>0</v>
          </cell>
          <cell r="P7531">
            <v>0</v>
          </cell>
          <cell r="Q7531">
            <v>0</v>
          </cell>
          <cell r="R7531">
            <v>0</v>
          </cell>
          <cell r="S7531">
            <v>0</v>
          </cell>
          <cell r="T7531">
            <v>0</v>
          </cell>
        </row>
        <row r="7532">
          <cell r="A7532">
            <v>40010212</v>
          </cell>
          <cell r="B7532" t="str">
            <v>40010212 SALES - BATTERY FREIGHT RECOVERY</v>
          </cell>
          <cell r="C7532">
            <v>0</v>
          </cell>
          <cell r="D7532">
            <v>0</v>
          </cell>
          <cell r="E7532">
            <v>0</v>
          </cell>
          <cell r="F7532">
            <v>0</v>
          </cell>
          <cell r="G7532">
            <v>0</v>
          </cell>
          <cell r="H7532">
            <v>0</v>
          </cell>
          <cell r="I7532">
            <v>0</v>
          </cell>
          <cell r="J7532">
            <v>0</v>
          </cell>
          <cell r="K7532">
            <v>0</v>
          </cell>
          <cell r="L7532">
            <v>0</v>
          </cell>
          <cell r="M7532">
            <v>0</v>
          </cell>
          <cell r="N7532">
            <v>0</v>
          </cell>
          <cell r="O7532">
            <v>0</v>
          </cell>
          <cell r="P7532">
            <v>0</v>
          </cell>
          <cell r="Q7532">
            <v>0</v>
          </cell>
          <cell r="R7532">
            <v>0</v>
          </cell>
          <cell r="S7532">
            <v>0</v>
          </cell>
          <cell r="T7532">
            <v>0</v>
          </cell>
        </row>
        <row r="7533">
          <cell r="A7533">
            <v>40010213</v>
          </cell>
          <cell r="B7533" t="str">
            <v>40010213 SALES - HOME UPS FREIGHT RECOVERY</v>
          </cell>
          <cell r="C7533">
            <v>0</v>
          </cell>
          <cell r="D7533">
            <v>0</v>
          </cell>
          <cell r="E7533">
            <v>0</v>
          </cell>
          <cell r="F7533">
            <v>0</v>
          </cell>
          <cell r="G7533">
            <v>0</v>
          </cell>
          <cell r="H7533">
            <v>0</v>
          </cell>
          <cell r="I7533">
            <v>0</v>
          </cell>
          <cell r="J7533">
            <v>0</v>
          </cell>
          <cell r="K7533">
            <v>0</v>
          </cell>
          <cell r="L7533">
            <v>0</v>
          </cell>
          <cell r="M7533">
            <v>0</v>
          </cell>
          <cell r="N7533">
            <v>0</v>
          </cell>
          <cell r="O7533">
            <v>0</v>
          </cell>
          <cell r="P7533">
            <v>0</v>
          </cell>
          <cell r="Q7533">
            <v>0</v>
          </cell>
          <cell r="R7533">
            <v>0</v>
          </cell>
          <cell r="S7533">
            <v>0</v>
          </cell>
          <cell r="T7533">
            <v>0</v>
          </cell>
        </row>
        <row r="7534">
          <cell r="A7534">
            <v>40010218</v>
          </cell>
          <cell r="B7534" t="str">
            <v>40010218 Sales Mftd. Goods Local - BNDP Dis</v>
          </cell>
          <cell r="C7534">
            <v>3000000</v>
          </cell>
          <cell r="D7534">
            <v>0</v>
          </cell>
          <cell r="E7534">
            <v>0</v>
          </cell>
          <cell r="F7534">
            <v>0</v>
          </cell>
          <cell r="G7534">
            <v>0</v>
          </cell>
          <cell r="H7534">
            <v>0</v>
          </cell>
          <cell r="I7534">
            <v>0</v>
          </cell>
          <cell r="J7534">
            <v>0</v>
          </cell>
          <cell r="K7534">
            <v>0</v>
          </cell>
          <cell r="L7534">
            <v>0</v>
          </cell>
          <cell r="M7534">
            <v>0</v>
          </cell>
          <cell r="N7534">
            <v>0</v>
          </cell>
          <cell r="O7534">
            <v>0</v>
          </cell>
          <cell r="P7534">
            <v>0</v>
          </cell>
          <cell r="Q7534">
            <v>0</v>
          </cell>
          <cell r="R7534">
            <v>0</v>
          </cell>
          <cell r="S7534">
            <v>0</v>
          </cell>
          <cell r="T7534">
            <v>3000000</v>
          </cell>
        </row>
        <row r="7535">
          <cell r="A7535">
            <v>40010224</v>
          </cell>
          <cell r="B7535" t="str">
            <v>40010224 Dealer incentives DOM SPARES TRC</v>
          </cell>
          <cell r="C7535">
            <v>1535475165.79</v>
          </cell>
          <cell r="D7535">
            <v>341078337.69</v>
          </cell>
          <cell r="E7535">
            <v>129411406</v>
          </cell>
          <cell r="F7535">
            <v>0</v>
          </cell>
          <cell r="G7535">
            <v>0</v>
          </cell>
          <cell r="H7535">
            <v>0</v>
          </cell>
          <cell r="I7535">
            <v>0</v>
          </cell>
          <cell r="J7535">
            <v>0</v>
          </cell>
          <cell r="K7535">
            <v>0</v>
          </cell>
          <cell r="L7535">
            <v>0</v>
          </cell>
          <cell r="M7535">
            <v>0</v>
          </cell>
          <cell r="N7535">
            <v>0</v>
          </cell>
          <cell r="O7535">
            <v>0</v>
          </cell>
          <cell r="P7535">
            <v>0</v>
          </cell>
          <cell r="Q7535">
            <v>0</v>
          </cell>
          <cell r="R7535">
            <v>0</v>
          </cell>
          <cell r="S7535">
            <v>0</v>
          </cell>
          <cell r="T7535">
            <v>2005964909.48</v>
          </cell>
        </row>
        <row r="7536">
          <cell r="A7536">
            <v>40010225</v>
          </cell>
          <cell r="B7536" t="str">
            <v>40010225 Dealer Incentives POWEROL RETAIL</v>
          </cell>
          <cell r="C7536">
            <v>0</v>
          </cell>
          <cell r="D7536">
            <v>0</v>
          </cell>
          <cell r="E7536">
            <v>0</v>
          </cell>
          <cell r="F7536">
            <v>0</v>
          </cell>
          <cell r="G7536">
            <v>0</v>
          </cell>
          <cell r="H7536">
            <v>0</v>
          </cell>
          <cell r="I7536">
            <v>0</v>
          </cell>
          <cell r="J7536">
            <v>0</v>
          </cell>
          <cell r="K7536">
            <v>0</v>
          </cell>
          <cell r="L7536">
            <v>0</v>
          </cell>
          <cell r="M7536">
            <v>0</v>
          </cell>
          <cell r="N7536">
            <v>0</v>
          </cell>
          <cell r="O7536">
            <v>0</v>
          </cell>
          <cell r="P7536">
            <v>0</v>
          </cell>
          <cell r="Q7536">
            <v>0</v>
          </cell>
          <cell r="R7536">
            <v>0</v>
          </cell>
          <cell r="S7536">
            <v>0</v>
          </cell>
          <cell r="T7536">
            <v>0</v>
          </cell>
        </row>
        <row r="7537">
          <cell r="A7537">
            <v>40010226</v>
          </cell>
          <cell r="B7537" t="str">
            <v>40010226 Dealer Incentives POWEROL Spares</v>
          </cell>
          <cell r="C7537">
            <v>0</v>
          </cell>
          <cell r="D7537">
            <v>0</v>
          </cell>
          <cell r="E7537">
            <v>0</v>
          </cell>
          <cell r="F7537">
            <v>0</v>
          </cell>
          <cell r="G7537">
            <v>0</v>
          </cell>
          <cell r="H7537">
            <v>0</v>
          </cell>
          <cell r="I7537">
            <v>0</v>
          </cell>
          <cell r="J7537">
            <v>0</v>
          </cell>
          <cell r="K7537">
            <v>0</v>
          </cell>
          <cell r="L7537">
            <v>0</v>
          </cell>
          <cell r="M7537">
            <v>0</v>
          </cell>
          <cell r="N7537">
            <v>0</v>
          </cell>
          <cell r="O7537">
            <v>0</v>
          </cell>
          <cell r="P7537">
            <v>0</v>
          </cell>
          <cell r="Q7537">
            <v>0</v>
          </cell>
          <cell r="R7537">
            <v>0</v>
          </cell>
          <cell r="S7537">
            <v>0</v>
          </cell>
          <cell r="T7537">
            <v>0</v>
          </cell>
        </row>
        <row r="7538">
          <cell r="A7538">
            <v>40010227</v>
          </cell>
          <cell r="B7538" t="str">
            <v>40010227 Dealer Incentives Applitrac</v>
          </cell>
          <cell r="C7538">
            <v>0</v>
          </cell>
          <cell r="D7538">
            <v>39049310.5</v>
          </cell>
          <cell r="E7538">
            <v>0</v>
          </cell>
          <cell r="F7538">
            <v>0</v>
          </cell>
          <cell r="G7538">
            <v>0</v>
          </cell>
          <cell r="H7538">
            <v>0</v>
          </cell>
          <cell r="I7538">
            <v>0</v>
          </cell>
          <cell r="J7538">
            <v>0</v>
          </cell>
          <cell r="K7538">
            <v>0</v>
          </cell>
          <cell r="L7538">
            <v>0</v>
          </cell>
          <cell r="M7538">
            <v>0</v>
          </cell>
          <cell r="N7538">
            <v>0</v>
          </cell>
          <cell r="O7538">
            <v>0</v>
          </cell>
          <cell r="P7538">
            <v>0</v>
          </cell>
          <cell r="Q7538">
            <v>0</v>
          </cell>
          <cell r="R7538">
            <v>0</v>
          </cell>
          <cell r="S7538">
            <v>0</v>
          </cell>
          <cell r="T7538">
            <v>39049310.5</v>
          </cell>
        </row>
        <row r="7539">
          <cell r="A7539">
            <v>40010228</v>
          </cell>
          <cell r="B7539" t="str">
            <v>40010228 Dealer Incentives Applitrac Spares</v>
          </cell>
          <cell r="C7539">
            <v>0</v>
          </cell>
          <cell r="D7539">
            <v>0</v>
          </cell>
          <cell r="E7539">
            <v>0</v>
          </cell>
          <cell r="F7539">
            <v>0</v>
          </cell>
          <cell r="G7539">
            <v>0</v>
          </cell>
          <cell r="H7539">
            <v>0</v>
          </cell>
          <cell r="I7539">
            <v>0</v>
          </cell>
          <cell r="J7539">
            <v>0</v>
          </cell>
          <cell r="K7539">
            <v>0</v>
          </cell>
          <cell r="L7539">
            <v>0</v>
          </cell>
          <cell r="M7539">
            <v>0</v>
          </cell>
          <cell r="N7539">
            <v>0</v>
          </cell>
          <cell r="O7539">
            <v>0</v>
          </cell>
          <cell r="P7539">
            <v>0</v>
          </cell>
          <cell r="Q7539">
            <v>0</v>
          </cell>
          <cell r="R7539">
            <v>0</v>
          </cell>
          <cell r="S7539">
            <v>0</v>
          </cell>
          <cell r="T7539">
            <v>0</v>
          </cell>
        </row>
        <row r="7540">
          <cell r="A7540">
            <v>40010230</v>
          </cell>
          <cell r="B7540" t="str">
            <v>40010230 Dealer Incentive (Retail, Billing &amp; Salesman)</v>
          </cell>
          <cell r="C7540">
            <v>13523637362.58</v>
          </cell>
          <cell r="D7540">
            <v>0</v>
          </cell>
          <cell r="E7540">
            <v>524661018.51999998</v>
          </cell>
          <cell r="F7540">
            <v>0</v>
          </cell>
          <cell r="G7540">
            <v>50534537.369999997</v>
          </cell>
          <cell r="H7540">
            <v>0</v>
          </cell>
          <cell r="I7540">
            <v>0</v>
          </cell>
          <cell r="J7540">
            <v>0</v>
          </cell>
          <cell r="K7540">
            <v>0</v>
          </cell>
          <cell r="L7540">
            <v>0</v>
          </cell>
          <cell r="M7540">
            <v>0</v>
          </cell>
          <cell r="N7540">
            <v>0</v>
          </cell>
          <cell r="O7540">
            <v>0</v>
          </cell>
          <cell r="P7540">
            <v>0</v>
          </cell>
          <cell r="Q7540">
            <v>0</v>
          </cell>
          <cell r="R7540">
            <v>0</v>
          </cell>
          <cell r="S7540">
            <v>0</v>
          </cell>
          <cell r="T7540">
            <v>14098832918.469999</v>
          </cell>
        </row>
        <row r="7541">
          <cell r="A7541">
            <v>40010231</v>
          </cell>
          <cell r="B7541" t="str">
            <v>40010231 Dealer Incentive Exp Exchange &amp; Loyalty</v>
          </cell>
          <cell r="C7541">
            <v>1134577766.25</v>
          </cell>
          <cell r="D7541">
            <v>0</v>
          </cell>
          <cell r="E7541">
            <v>0</v>
          </cell>
          <cell r="F7541">
            <v>0</v>
          </cell>
          <cell r="G7541">
            <v>0</v>
          </cell>
          <cell r="H7541">
            <v>0</v>
          </cell>
          <cell r="I7541">
            <v>0</v>
          </cell>
          <cell r="J7541">
            <v>0</v>
          </cell>
          <cell r="K7541">
            <v>0</v>
          </cell>
          <cell r="L7541">
            <v>0</v>
          </cell>
          <cell r="M7541">
            <v>0</v>
          </cell>
          <cell r="N7541">
            <v>0</v>
          </cell>
          <cell r="O7541">
            <v>0</v>
          </cell>
          <cell r="P7541">
            <v>0</v>
          </cell>
          <cell r="Q7541">
            <v>0</v>
          </cell>
          <cell r="R7541">
            <v>0</v>
          </cell>
          <cell r="S7541">
            <v>0</v>
          </cell>
          <cell r="T7541">
            <v>1134577766.25</v>
          </cell>
        </row>
        <row r="7542">
          <cell r="A7542">
            <v>40010232</v>
          </cell>
          <cell r="B7542" t="str">
            <v>40010232 Dealer Incentive  Corporate</v>
          </cell>
          <cell r="C7542">
            <v>203105534</v>
          </cell>
          <cell r="D7542">
            <v>0</v>
          </cell>
          <cell r="E7542">
            <v>0</v>
          </cell>
          <cell r="F7542">
            <v>0</v>
          </cell>
          <cell r="G7542">
            <v>0</v>
          </cell>
          <cell r="H7542">
            <v>0</v>
          </cell>
          <cell r="I7542">
            <v>0</v>
          </cell>
          <cell r="J7542">
            <v>0</v>
          </cell>
          <cell r="K7542">
            <v>0</v>
          </cell>
          <cell r="L7542">
            <v>0</v>
          </cell>
          <cell r="M7542">
            <v>0</v>
          </cell>
          <cell r="N7542">
            <v>0</v>
          </cell>
          <cell r="O7542">
            <v>0</v>
          </cell>
          <cell r="P7542">
            <v>0</v>
          </cell>
          <cell r="Q7542">
            <v>0</v>
          </cell>
          <cell r="R7542">
            <v>0</v>
          </cell>
          <cell r="S7542">
            <v>0</v>
          </cell>
          <cell r="T7542">
            <v>203105534</v>
          </cell>
        </row>
        <row r="7543">
          <cell r="A7543">
            <v>40010233</v>
          </cell>
          <cell r="B7543" t="str">
            <v>40010233 Dealer Quarterly Incentive</v>
          </cell>
          <cell r="C7543">
            <v>263836750</v>
          </cell>
          <cell r="D7543">
            <v>0</v>
          </cell>
          <cell r="E7543">
            <v>0</v>
          </cell>
          <cell r="F7543">
            <v>0</v>
          </cell>
          <cell r="G7543">
            <v>0</v>
          </cell>
          <cell r="H7543">
            <v>0</v>
          </cell>
          <cell r="I7543">
            <v>0</v>
          </cell>
          <cell r="J7543">
            <v>0</v>
          </cell>
          <cell r="K7543">
            <v>0</v>
          </cell>
          <cell r="L7543">
            <v>0</v>
          </cell>
          <cell r="M7543">
            <v>0</v>
          </cell>
          <cell r="N7543">
            <v>0</v>
          </cell>
          <cell r="O7543">
            <v>0</v>
          </cell>
          <cell r="P7543">
            <v>0</v>
          </cell>
          <cell r="Q7543">
            <v>0</v>
          </cell>
          <cell r="R7543">
            <v>0</v>
          </cell>
          <cell r="S7543">
            <v>0</v>
          </cell>
          <cell r="T7543">
            <v>263836750</v>
          </cell>
        </row>
        <row r="7544">
          <cell r="A7544">
            <v>40010234</v>
          </cell>
          <cell r="B7544" t="str">
            <v>40010234 Dealer Billing Skew Incentive</v>
          </cell>
          <cell r="C7544">
            <v>0</v>
          </cell>
          <cell r="D7544">
            <v>0</v>
          </cell>
          <cell r="E7544">
            <v>1238400704.04</v>
          </cell>
          <cell r="F7544">
            <v>0</v>
          </cell>
          <cell r="G7544">
            <v>0</v>
          </cell>
          <cell r="H7544">
            <v>0</v>
          </cell>
          <cell r="I7544">
            <v>0</v>
          </cell>
          <cell r="J7544">
            <v>0</v>
          </cell>
          <cell r="K7544">
            <v>0</v>
          </cell>
          <cell r="L7544">
            <v>0</v>
          </cell>
          <cell r="M7544">
            <v>0</v>
          </cell>
          <cell r="N7544">
            <v>0</v>
          </cell>
          <cell r="O7544">
            <v>0</v>
          </cell>
          <cell r="P7544">
            <v>0</v>
          </cell>
          <cell r="Q7544">
            <v>0</v>
          </cell>
          <cell r="R7544">
            <v>0</v>
          </cell>
          <cell r="S7544">
            <v>0</v>
          </cell>
          <cell r="T7544">
            <v>1238400704.04</v>
          </cell>
        </row>
        <row r="7545">
          <cell r="A7545">
            <v>40010247</v>
          </cell>
          <cell r="B7545" t="str">
            <v>40010247 Sales Mftd. Goods Local - Bio Gas</v>
          </cell>
          <cell r="C7545">
            <v>0</v>
          </cell>
          <cell r="D7545">
            <v>0</v>
          </cell>
          <cell r="E7545">
            <v>0</v>
          </cell>
          <cell r="F7545">
            <v>0</v>
          </cell>
          <cell r="G7545">
            <v>0</v>
          </cell>
          <cell r="H7545">
            <v>0</v>
          </cell>
          <cell r="I7545">
            <v>0</v>
          </cell>
          <cell r="J7545">
            <v>0</v>
          </cell>
          <cell r="K7545">
            <v>0</v>
          </cell>
          <cell r="L7545">
            <v>0</v>
          </cell>
          <cell r="M7545">
            <v>0</v>
          </cell>
          <cell r="N7545">
            <v>0</v>
          </cell>
          <cell r="O7545">
            <v>0</v>
          </cell>
          <cell r="P7545">
            <v>0</v>
          </cell>
          <cell r="Q7545">
            <v>0</v>
          </cell>
          <cell r="R7545">
            <v>0</v>
          </cell>
          <cell r="S7545">
            <v>0</v>
          </cell>
          <cell r="T7545">
            <v>0</v>
          </cell>
        </row>
        <row r="7546">
          <cell r="A7546">
            <v>40010249</v>
          </cell>
          <cell r="B7546" t="str">
            <v>5*  Dealer Inc Paid Up Stock</v>
          </cell>
          <cell r="C7546">
            <v>770578410</v>
          </cell>
          <cell r="D7546">
            <v>0</v>
          </cell>
          <cell r="E7546">
            <v>0</v>
          </cell>
          <cell r="F7546">
            <v>0</v>
          </cell>
          <cell r="G7546">
            <v>0</v>
          </cell>
          <cell r="H7546">
            <v>0</v>
          </cell>
          <cell r="I7546">
            <v>0</v>
          </cell>
          <cell r="J7546">
            <v>0</v>
          </cell>
          <cell r="K7546">
            <v>0</v>
          </cell>
          <cell r="L7546">
            <v>0</v>
          </cell>
          <cell r="M7546">
            <v>0</v>
          </cell>
          <cell r="N7546">
            <v>0</v>
          </cell>
          <cell r="O7546">
            <v>0</v>
          </cell>
          <cell r="P7546">
            <v>0</v>
          </cell>
          <cell r="Q7546">
            <v>0</v>
          </cell>
          <cell r="R7546">
            <v>0</v>
          </cell>
          <cell r="S7546">
            <v>0</v>
          </cell>
          <cell r="T7546">
            <v>770578410</v>
          </cell>
        </row>
        <row r="7547">
          <cell r="A7547">
            <v>40010250</v>
          </cell>
          <cell r="B7547" t="str">
            <v>5*  Dealer Incentive Ristedari</v>
          </cell>
          <cell r="C7547">
            <v>0</v>
          </cell>
          <cell r="D7547">
            <v>0</v>
          </cell>
          <cell r="E7547">
            <v>0</v>
          </cell>
          <cell r="F7547">
            <v>0</v>
          </cell>
          <cell r="G7547">
            <v>0</v>
          </cell>
          <cell r="H7547">
            <v>0</v>
          </cell>
          <cell r="I7547">
            <v>0</v>
          </cell>
          <cell r="J7547">
            <v>0</v>
          </cell>
          <cell r="K7547">
            <v>0</v>
          </cell>
          <cell r="L7547">
            <v>0</v>
          </cell>
          <cell r="M7547">
            <v>0</v>
          </cell>
          <cell r="N7547">
            <v>0</v>
          </cell>
          <cell r="O7547">
            <v>0</v>
          </cell>
          <cell r="P7547">
            <v>0</v>
          </cell>
          <cell r="Q7547">
            <v>0</v>
          </cell>
          <cell r="R7547">
            <v>0</v>
          </cell>
          <cell r="S7547">
            <v>0</v>
          </cell>
          <cell r="T7547">
            <v>0</v>
          </cell>
        </row>
        <row r="7548">
          <cell r="A7548">
            <v>40010252</v>
          </cell>
          <cell r="B7548" t="str">
            <v>40010252  Sales Trading Goods MECP+MRL+RIHL</v>
          </cell>
          <cell r="C7548">
            <v>0</v>
          </cell>
          <cell r="D7548">
            <v>0</v>
          </cell>
          <cell r="E7548">
            <v>0</v>
          </cell>
          <cell r="F7548">
            <v>0</v>
          </cell>
          <cell r="G7548">
            <v>0</v>
          </cell>
          <cell r="H7548">
            <v>0</v>
          </cell>
          <cell r="I7548">
            <v>0</v>
          </cell>
          <cell r="J7548">
            <v>0</v>
          </cell>
          <cell r="K7548">
            <v>0</v>
          </cell>
          <cell r="L7548">
            <v>0</v>
          </cell>
          <cell r="M7548">
            <v>0</v>
          </cell>
          <cell r="N7548">
            <v>0</v>
          </cell>
          <cell r="O7548">
            <v>0</v>
          </cell>
          <cell r="P7548">
            <v>0</v>
          </cell>
          <cell r="Q7548">
            <v>0</v>
          </cell>
          <cell r="R7548">
            <v>0</v>
          </cell>
          <cell r="S7548">
            <v>0</v>
          </cell>
          <cell r="T7548">
            <v>0</v>
          </cell>
        </row>
        <row r="7549">
          <cell r="A7549">
            <v>40010901</v>
          </cell>
          <cell r="B7549" t="str">
            <v>40010901 Ind-AS Dealr Incntive–Vehicle/Tractr Domestic Sale</v>
          </cell>
          <cell r="C7549">
            <v>0</v>
          </cell>
          <cell r="D7549">
            <v>34506351.68</v>
          </cell>
          <cell r="E7549">
            <v>-5421900</v>
          </cell>
          <cell r="F7549">
            <v>0</v>
          </cell>
          <cell r="G7549">
            <v>0</v>
          </cell>
          <cell r="H7549">
            <v>0</v>
          </cell>
          <cell r="I7549">
            <v>0</v>
          </cell>
          <cell r="J7549">
            <v>0</v>
          </cell>
          <cell r="K7549">
            <v>0</v>
          </cell>
          <cell r="L7549">
            <v>0</v>
          </cell>
          <cell r="M7549">
            <v>0</v>
          </cell>
          <cell r="N7549">
            <v>0</v>
          </cell>
          <cell r="O7549">
            <v>0</v>
          </cell>
          <cell r="P7549">
            <v>0</v>
          </cell>
          <cell r="Q7549">
            <v>0</v>
          </cell>
          <cell r="R7549">
            <v>0</v>
          </cell>
          <cell r="S7549">
            <v>0</v>
          </cell>
          <cell r="T7549">
            <v>29084451.68</v>
          </cell>
        </row>
        <row r="7550">
          <cell r="A7550">
            <v>40010902</v>
          </cell>
          <cell r="B7550" t="str">
            <v>40010902 Ind-AS Dealer Incentive–Applitrac/implements Domes</v>
          </cell>
          <cell r="C7550">
            <v>0</v>
          </cell>
          <cell r="D7550">
            <v>0</v>
          </cell>
          <cell r="E7550">
            <v>0</v>
          </cell>
          <cell r="F7550">
            <v>0</v>
          </cell>
          <cell r="G7550">
            <v>0</v>
          </cell>
          <cell r="H7550">
            <v>0</v>
          </cell>
          <cell r="I7550">
            <v>0</v>
          </cell>
          <cell r="J7550">
            <v>0</v>
          </cell>
          <cell r="K7550">
            <v>0</v>
          </cell>
          <cell r="L7550">
            <v>0</v>
          </cell>
          <cell r="M7550">
            <v>0</v>
          </cell>
          <cell r="N7550">
            <v>0</v>
          </cell>
          <cell r="O7550">
            <v>0</v>
          </cell>
          <cell r="P7550">
            <v>0</v>
          </cell>
          <cell r="Q7550">
            <v>0</v>
          </cell>
          <cell r="R7550">
            <v>0</v>
          </cell>
          <cell r="S7550">
            <v>0</v>
          </cell>
          <cell r="T7550">
            <v>0</v>
          </cell>
        </row>
        <row r="7551">
          <cell r="A7551">
            <v>40010903</v>
          </cell>
          <cell r="B7551" t="str">
            <v>40010903 Ind-AS Dealer Incentive – Construction Equipment</v>
          </cell>
          <cell r="C7551">
            <v>0</v>
          </cell>
          <cell r="D7551">
            <v>0</v>
          </cell>
          <cell r="E7551">
            <v>0</v>
          </cell>
          <cell r="F7551">
            <v>0</v>
          </cell>
          <cell r="G7551">
            <v>0</v>
          </cell>
          <cell r="H7551">
            <v>0</v>
          </cell>
          <cell r="I7551">
            <v>0</v>
          </cell>
          <cell r="J7551">
            <v>0</v>
          </cell>
          <cell r="K7551">
            <v>0</v>
          </cell>
          <cell r="L7551">
            <v>0</v>
          </cell>
          <cell r="M7551">
            <v>0</v>
          </cell>
          <cell r="N7551">
            <v>0</v>
          </cell>
          <cell r="O7551">
            <v>0</v>
          </cell>
          <cell r="P7551">
            <v>0</v>
          </cell>
          <cell r="Q7551">
            <v>0</v>
          </cell>
          <cell r="R7551">
            <v>0</v>
          </cell>
          <cell r="S7551">
            <v>0</v>
          </cell>
          <cell r="T7551">
            <v>0</v>
          </cell>
        </row>
        <row r="7552">
          <cell r="A7552">
            <v>40010904</v>
          </cell>
          <cell r="B7552" t="str">
            <v>40010904 Ind-AS Dealer Incentive – Engines Domestic Sales</v>
          </cell>
          <cell r="C7552">
            <v>0</v>
          </cell>
          <cell r="D7552">
            <v>0</v>
          </cell>
          <cell r="E7552">
            <v>0</v>
          </cell>
          <cell r="F7552">
            <v>0</v>
          </cell>
          <cell r="G7552">
            <v>0</v>
          </cell>
          <cell r="H7552">
            <v>0</v>
          </cell>
          <cell r="I7552">
            <v>0</v>
          </cell>
          <cell r="J7552">
            <v>0</v>
          </cell>
          <cell r="K7552">
            <v>0</v>
          </cell>
          <cell r="L7552">
            <v>0</v>
          </cell>
          <cell r="M7552">
            <v>0</v>
          </cell>
          <cell r="N7552">
            <v>0</v>
          </cell>
          <cell r="O7552">
            <v>0</v>
          </cell>
          <cell r="P7552">
            <v>0</v>
          </cell>
          <cell r="Q7552">
            <v>0</v>
          </cell>
          <cell r="R7552">
            <v>0</v>
          </cell>
          <cell r="S7552">
            <v>0</v>
          </cell>
          <cell r="T7552">
            <v>0</v>
          </cell>
        </row>
        <row r="7553">
          <cell r="A7553">
            <v>40010905</v>
          </cell>
          <cell r="B7553" t="str">
            <v>40010905 Ind-AS Dealer Incentive – Gensets Domestic Sales</v>
          </cell>
          <cell r="C7553">
            <v>0</v>
          </cell>
          <cell r="D7553">
            <v>0</v>
          </cell>
          <cell r="E7553">
            <v>0</v>
          </cell>
          <cell r="F7553">
            <v>0</v>
          </cell>
          <cell r="G7553">
            <v>0</v>
          </cell>
          <cell r="H7553">
            <v>0</v>
          </cell>
          <cell r="I7553">
            <v>0</v>
          </cell>
          <cell r="J7553">
            <v>0</v>
          </cell>
          <cell r="K7553">
            <v>0</v>
          </cell>
          <cell r="L7553">
            <v>0</v>
          </cell>
          <cell r="M7553">
            <v>0</v>
          </cell>
          <cell r="N7553">
            <v>0</v>
          </cell>
          <cell r="O7553">
            <v>0</v>
          </cell>
          <cell r="P7553">
            <v>0</v>
          </cell>
          <cell r="Q7553">
            <v>0</v>
          </cell>
          <cell r="R7553">
            <v>0</v>
          </cell>
          <cell r="S7553">
            <v>0</v>
          </cell>
          <cell r="T7553">
            <v>0</v>
          </cell>
        </row>
        <row r="7554">
          <cell r="A7554">
            <v>40010906</v>
          </cell>
          <cell r="B7554" t="str">
            <v>40010906 Ind-AS Dealr Incentive–Alternator/UPS/Battery Sale</v>
          </cell>
          <cell r="C7554">
            <v>0</v>
          </cell>
          <cell r="D7554">
            <v>0</v>
          </cell>
          <cell r="E7554">
            <v>0</v>
          </cell>
          <cell r="F7554">
            <v>0</v>
          </cell>
          <cell r="G7554">
            <v>0</v>
          </cell>
          <cell r="H7554">
            <v>0</v>
          </cell>
          <cell r="I7554">
            <v>0</v>
          </cell>
          <cell r="J7554">
            <v>0</v>
          </cell>
          <cell r="K7554">
            <v>0</v>
          </cell>
          <cell r="L7554">
            <v>0</v>
          </cell>
          <cell r="M7554">
            <v>0</v>
          </cell>
          <cell r="N7554">
            <v>0</v>
          </cell>
          <cell r="O7554">
            <v>0</v>
          </cell>
          <cell r="P7554">
            <v>0</v>
          </cell>
          <cell r="Q7554">
            <v>0</v>
          </cell>
          <cell r="R7554">
            <v>0</v>
          </cell>
          <cell r="S7554">
            <v>0</v>
          </cell>
          <cell r="T7554">
            <v>0</v>
          </cell>
        </row>
        <row r="7555">
          <cell r="A7555">
            <v>40010907</v>
          </cell>
          <cell r="B7555" t="str">
            <v>40010907 Ind-AS Dealer Incentive – Agri Inputs</v>
          </cell>
          <cell r="C7555">
            <v>0</v>
          </cell>
          <cell r="D7555">
            <v>0</v>
          </cell>
          <cell r="E7555">
            <v>0</v>
          </cell>
          <cell r="F7555">
            <v>0</v>
          </cell>
          <cell r="G7555">
            <v>0</v>
          </cell>
          <cell r="H7555">
            <v>0</v>
          </cell>
          <cell r="I7555">
            <v>0</v>
          </cell>
          <cell r="J7555">
            <v>0</v>
          </cell>
          <cell r="K7555">
            <v>0</v>
          </cell>
          <cell r="L7555">
            <v>0</v>
          </cell>
          <cell r="M7555">
            <v>0</v>
          </cell>
          <cell r="N7555">
            <v>0</v>
          </cell>
          <cell r="O7555">
            <v>0</v>
          </cell>
          <cell r="P7555">
            <v>0</v>
          </cell>
          <cell r="Q7555">
            <v>0</v>
          </cell>
          <cell r="R7555">
            <v>0</v>
          </cell>
          <cell r="S7555">
            <v>0</v>
          </cell>
          <cell r="T7555">
            <v>0</v>
          </cell>
        </row>
        <row r="7556">
          <cell r="A7556">
            <v>40010908</v>
          </cell>
          <cell r="B7556" t="str">
            <v>40010908 IND AS- Dealer Incentive Haridwar Taxi Refund</v>
          </cell>
          <cell r="C7556">
            <v>0</v>
          </cell>
          <cell r="D7556">
            <v>0</v>
          </cell>
          <cell r="E7556">
            <v>0</v>
          </cell>
          <cell r="F7556">
            <v>0</v>
          </cell>
          <cell r="G7556">
            <v>0</v>
          </cell>
          <cell r="H7556">
            <v>0</v>
          </cell>
          <cell r="I7556">
            <v>0</v>
          </cell>
          <cell r="J7556">
            <v>0</v>
          </cell>
          <cell r="K7556">
            <v>0</v>
          </cell>
          <cell r="L7556">
            <v>0</v>
          </cell>
          <cell r="M7556">
            <v>0</v>
          </cell>
          <cell r="N7556">
            <v>0</v>
          </cell>
          <cell r="O7556">
            <v>0</v>
          </cell>
          <cell r="P7556">
            <v>0</v>
          </cell>
          <cell r="Q7556">
            <v>0</v>
          </cell>
          <cell r="R7556">
            <v>0</v>
          </cell>
          <cell r="S7556">
            <v>0</v>
          </cell>
          <cell r="T7556">
            <v>0</v>
          </cell>
        </row>
        <row r="7557">
          <cell r="A7557">
            <v>40010909</v>
          </cell>
          <cell r="B7557" t="str">
            <v>40010909 Ind AS- Dealer Incentive  Finance Sub</v>
          </cell>
          <cell r="C7557">
            <v>264432535.22</v>
          </cell>
          <cell r="D7557">
            <v>0</v>
          </cell>
          <cell r="E7557">
            <v>0</v>
          </cell>
          <cell r="F7557">
            <v>0</v>
          </cell>
          <cell r="G7557">
            <v>0</v>
          </cell>
          <cell r="H7557">
            <v>0</v>
          </cell>
          <cell r="I7557">
            <v>0</v>
          </cell>
          <cell r="J7557">
            <v>0</v>
          </cell>
          <cell r="K7557">
            <v>0</v>
          </cell>
          <cell r="L7557">
            <v>0</v>
          </cell>
          <cell r="M7557">
            <v>0</v>
          </cell>
          <cell r="N7557">
            <v>0</v>
          </cell>
          <cell r="O7557">
            <v>0</v>
          </cell>
          <cell r="P7557">
            <v>0</v>
          </cell>
          <cell r="Q7557">
            <v>0</v>
          </cell>
          <cell r="R7557">
            <v>0</v>
          </cell>
          <cell r="S7557">
            <v>0</v>
          </cell>
          <cell r="T7557">
            <v>264432535.22</v>
          </cell>
        </row>
        <row r="7558">
          <cell r="A7558">
            <v>40010910</v>
          </cell>
          <cell r="B7558" t="str">
            <v>40010910 IND AS- Dealer Incentive  Loss Sharing</v>
          </cell>
          <cell r="C7558">
            <v>22999341</v>
          </cell>
          <cell r="D7558">
            <v>0</v>
          </cell>
          <cell r="E7558">
            <v>0</v>
          </cell>
          <cell r="F7558">
            <v>0</v>
          </cell>
          <cell r="G7558">
            <v>0</v>
          </cell>
          <cell r="H7558">
            <v>0</v>
          </cell>
          <cell r="I7558">
            <v>0</v>
          </cell>
          <cell r="J7558">
            <v>0</v>
          </cell>
          <cell r="K7558">
            <v>0</v>
          </cell>
          <cell r="L7558">
            <v>0</v>
          </cell>
          <cell r="M7558">
            <v>0</v>
          </cell>
          <cell r="N7558">
            <v>0</v>
          </cell>
          <cell r="O7558">
            <v>0</v>
          </cell>
          <cell r="P7558">
            <v>0</v>
          </cell>
          <cell r="Q7558">
            <v>0</v>
          </cell>
          <cell r="R7558">
            <v>0</v>
          </cell>
          <cell r="S7558">
            <v>0</v>
          </cell>
          <cell r="T7558">
            <v>22999341</v>
          </cell>
        </row>
        <row r="7559">
          <cell r="A7559">
            <v>40010912</v>
          </cell>
          <cell r="B7559" t="str">
            <v>40010912  Sales Mfd. Goods</v>
          </cell>
          <cell r="C7559">
            <v>0</v>
          </cell>
          <cell r="D7559">
            <v>0</v>
          </cell>
          <cell r="E7559">
            <v>-150789764.11000001</v>
          </cell>
          <cell r="F7559">
            <v>0</v>
          </cell>
          <cell r="G7559">
            <v>0</v>
          </cell>
          <cell r="H7559">
            <v>0</v>
          </cell>
          <cell r="I7559">
            <v>0</v>
          </cell>
          <cell r="J7559">
            <v>0</v>
          </cell>
          <cell r="K7559">
            <v>0</v>
          </cell>
          <cell r="L7559">
            <v>0</v>
          </cell>
          <cell r="M7559">
            <v>0</v>
          </cell>
          <cell r="N7559">
            <v>0</v>
          </cell>
          <cell r="O7559">
            <v>0</v>
          </cell>
          <cell r="P7559">
            <v>0</v>
          </cell>
          <cell r="Q7559">
            <v>0</v>
          </cell>
          <cell r="R7559">
            <v>0</v>
          </cell>
          <cell r="S7559">
            <v>0</v>
          </cell>
          <cell r="T7559">
            <v>-150789764.11000001</v>
          </cell>
        </row>
        <row r="7560">
          <cell r="A7560">
            <v>40020004</v>
          </cell>
          <cell r="B7560" t="str">
            <v>40020004   Sales Mftd. Goods Export - Construction</v>
          </cell>
          <cell r="C7560">
            <v>-278905409.22000003</v>
          </cell>
          <cell r="D7560">
            <v>0</v>
          </cell>
          <cell r="E7560">
            <v>0</v>
          </cell>
          <cell r="F7560">
            <v>0</v>
          </cell>
          <cell r="G7560">
            <v>0</v>
          </cell>
          <cell r="H7560">
            <v>0</v>
          </cell>
          <cell r="I7560">
            <v>0</v>
          </cell>
          <cell r="J7560">
            <v>0</v>
          </cell>
          <cell r="K7560">
            <v>0</v>
          </cell>
          <cell r="L7560">
            <v>0</v>
          </cell>
          <cell r="M7560">
            <v>0</v>
          </cell>
          <cell r="N7560">
            <v>0</v>
          </cell>
          <cell r="O7560">
            <v>0</v>
          </cell>
          <cell r="P7560">
            <v>0</v>
          </cell>
          <cell r="Q7560">
            <v>0</v>
          </cell>
          <cell r="R7560">
            <v>0</v>
          </cell>
          <cell r="S7560">
            <v>0</v>
          </cell>
          <cell r="T7560">
            <v>-278905409.22000003</v>
          </cell>
        </row>
        <row r="7561">
          <cell r="A7561">
            <v>40030054</v>
          </cell>
          <cell r="B7561" t="str">
            <v>40030054 Construction Equip - Dealer / Customer Support</v>
          </cell>
          <cell r="C7561">
            <v>72464480.390000001</v>
          </cell>
          <cell r="D7561">
            <v>0</v>
          </cell>
          <cell r="E7561">
            <v>0</v>
          </cell>
          <cell r="F7561">
            <v>0</v>
          </cell>
          <cell r="G7561">
            <v>0</v>
          </cell>
          <cell r="H7561">
            <v>0</v>
          </cell>
          <cell r="I7561">
            <v>0</v>
          </cell>
          <cell r="J7561">
            <v>0</v>
          </cell>
          <cell r="K7561">
            <v>0</v>
          </cell>
          <cell r="L7561">
            <v>0</v>
          </cell>
          <cell r="M7561">
            <v>0</v>
          </cell>
          <cell r="N7561">
            <v>0</v>
          </cell>
          <cell r="O7561">
            <v>0</v>
          </cell>
          <cell r="P7561">
            <v>0</v>
          </cell>
          <cell r="Q7561">
            <v>0</v>
          </cell>
          <cell r="R7561">
            <v>0</v>
          </cell>
          <cell r="S7561">
            <v>0</v>
          </cell>
          <cell r="T7561">
            <v>72464480.390000001</v>
          </cell>
        </row>
        <row r="7562">
          <cell r="A7562">
            <v>40500116</v>
          </cell>
          <cell r="B7562" t="str">
            <v>Charger Installation - Domestic</v>
          </cell>
          <cell r="C7562">
            <v>4414145</v>
          </cell>
          <cell r="D7562">
            <v>0</v>
          </cell>
          <cell r="E7562">
            <v>0</v>
          </cell>
          <cell r="F7562">
            <v>0</v>
          </cell>
          <cell r="G7562">
            <v>0</v>
          </cell>
          <cell r="H7562">
            <v>0</v>
          </cell>
          <cell r="I7562">
            <v>0</v>
          </cell>
          <cell r="J7562">
            <v>0</v>
          </cell>
          <cell r="K7562">
            <v>0</v>
          </cell>
          <cell r="L7562">
            <v>0</v>
          </cell>
          <cell r="M7562">
            <v>0</v>
          </cell>
          <cell r="N7562">
            <v>0</v>
          </cell>
          <cell r="O7562">
            <v>0</v>
          </cell>
          <cell r="P7562">
            <v>0</v>
          </cell>
          <cell r="Q7562">
            <v>0</v>
          </cell>
          <cell r="R7562">
            <v>0</v>
          </cell>
          <cell r="S7562">
            <v>0</v>
          </cell>
          <cell r="T7562">
            <v>4414145</v>
          </cell>
        </row>
        <row r="7563">
          <cell r="A7563">
            <v>41080003</v>
          </cell>
          <cell r="B7563" t="str">
            <v>5*  Freight Cost Recovery</v>
          </cell>
          <cell r="C7563">
            <v>0</v>
          </cell>
          <cell r="D7563">
            <v>0</v>
          </cell>
          <cell r="E7563">
            <v>0</v>
          </cell>
          <cell r="F7563">
            <v>0</v>
          </cell>
          <cell r="G7563">
            <v>0</v>
          </cell>
          <cell r="H7563">
            <v>0</v>
          </cell>
          <cell r="I7563">
            <v>0</v>
          </cell>
          <cell r="J7563">
            <v>0</v>
          </cell>
          <cell r="K7563">
            <v>0</v>
          </cell>
          <cell r="L7563">
            <v>0</v>
          </cell>
          <cell r="M7563">
            <v>0</v>
          </cell>
          <cell r="N7563">
            <v>0</v>
          </cell>
          <cell r="O7563">
            <v>0</v>
          </cell>
          <cell r="P7563">
            <v>0</v>
          </cell>
          <cell r="Q7563">
            <v>0</v>
          </cell>
          <cell r="R7563">
            <v>0</v>
          </cell>
          <cell r="S7563">
            <v>0</v>
          </cell>
          <cell r="T7563">
            <v>0</v>
          </cell>
        </row>
        <row r="7564">
          <cell r="A7564">
            <v>41080009</v>
          </cell>
          <cell r="B7564" t="str">
            <v>6*  License Fee &amp; Dev Co</v>
          </cell>
          <cell r="C7564">
            <v>0</v>
          </cell>
          <cell r="D7564">
            <v>0</v>
          </cell>
          <cell r="E7564">
            <v>0</v>
          </cell>
          <cell r="F7564">
            <v>0</v>
          </cell>
          <cell r="G7564">
            <v>0</v>
          </cell>
          <cell r="H7564">
            <v>0</v>
          </cell>
          <cell r="I7564">
            <v>0</v>
          </cell>
          <cell r="J7564">
            <v>0</v>
          </cell>
          <cell r="K7564">
            <v>0</v>
          </cell>
          <cell r="L7564">
            <v>0</v>
          </cell>
          <cell r="M7564">
            <v>0</v>
          </cell>
          <cell r="N7564">
            <v>0</v>
          </cell>
          <cell r="O7564">
            <v>0</v>
          </cell>
          <cell r="P7564">
            <v>0</v>
          </cell>
          <cell r="Q7564">
            <v>0</v>
          </cell>
          <cell r="R7564">
            <v>0</v>
          </cell>
          <cell r="S7564">
            <v>0</v>
          </cell>
          <cell r="T7564">
            <v>0</v>
          </cell>
        </row>
        <row r="7565">
          <cell r="A7565">
            <v>296</v>
          </cell>
          <cell r="B7565" t="str">
            <v>Sales - Manufactured goods Export............</v>
          </cell>
          <cell r="C7565">
            <v>-22504655856.759998</v>
          </cell>
          <cell r="D7565">
            <v>-10158500442.969999</v>
          </cell>
          <cell r="E7565">
            <v>-1523336328.77</v>
          </cell>
          <cell r="F7565">
            <v>0</v>
          </cell>
          <cell r="G7565">
            <v>-795021851.45000005</v>
          </cell>
          <cell r="H7565">
            <v>0</v>
          </cell>
          <cell r="I7565">
            <v>0</v>
          </cell>
          <cell r="J7565">
            <v>0</v>
          </cell>
          <cell r="K7565">
            <v>0</v>
          </cell>
          <cell r="L7565">
            <v>0</v>
          </cell>
          <cell r="M7565">
            <v>-5655418.5599999996</v>
          </cell>
          <cell r="N7565">
            <v>0</v>
          </cell>
          <cell r="O7565">
            <v>0</v>
          </cell>
          <cell r="P7565">
            <v>0</v>
          </cell>
          <cell r="Q7565">
            <v>0</v>
          </cell>
          <cell r="R7565">
            <v>0</v>
          </cell>
          <cell r="S7565">
            <v>0</v>
          </cell>
          <cell r="T7565">
            <v>-34987169898.510002</v>
          </cell>
        </row>
        <row r="7566">
          <cell r="A7566">
            <v>40010229</v>
          </cell>
          <cell r="B7566" t="str">
            <v>40010229 Dealer Incentives EXPORT TRC</v>
          </cell>
          <cell r="C7566">
            <v>0</v>
          </cell>
          <cell r="D7566">
            <v>33513126.27</v>
          </cell>
          <cell r="E7566">
            <v>20536123.48</v>
          </cell>
          <cell r="F7566">
            <v>0</v>
          </cell>
          <cell r="G7566">
            <v>0</v>
          </cell>
          <cell r="H7566">
            <v>0</v>
          </cell>
          <cell r="I7566">
            <v>0</v>
          </cell>
          <cell r="J7566">
            <v>0</v>
          </cell>
          <cell r="K7566">
            <v>0</v>
          </cell>
          <cell r="L7566">
            <v>0</v>
          </cell>
          <cell r="M7566">
            <v>0</v>
          </cell>
          <cell r="N7566">
            <v>0</v>
          </cell>
          <cell r="O7566">
            <v>0</v>
          </cell>
          <cell r="P7566">
            <v>0</v>
          </cell>
          <cell r="Q7566">
            <v>0</v>
          </cell>
          <cell r="R7566">
            <v>0</v>
          </cell>
          <cell r="S7566">
            <v>0</v>
          </cell>
          <cell r="T7566">
            <v>54049249.75</v>
          </cell>
        </row>
        <row r="7567">
          <cell r="A7567">
            <v>40020001</v>
          </cell>
          <cell r="B7567" t="str">
            <v>40020001 Sales Mftd. Goods Export - Vehicles</v>
          </cell>
          <cell r="C7567">
            <v>-22225750447.540001</v>
          </cell>
          <cell r="D7567">
            <v>0</v>
          </cell>
          <cell r="E7567">
            <v>0</v>
          </cell>
          <cell r="F7567">
            <v>0</v>
          </cell>
          <cell r="G7567">
            <v>0</v>
          </cell>
          <cell r="H7567">
            <v>0</v>
          </cell>
          <cell r="I7567">
            <v>0</v>
          </cell>
          <cell r="J7567">
            <v>0</v>
          </cell>
          <cell r="K7567">
            <v>0</v>
          </cell>
          <cell r="L7567">
            <v>0</v>
          </cell>
          <cell r="M7567">
            <v>-5655418.5599999996</v>
          </cell>
          <cell r="N7567">
            <v>0</v>
          </cell>
          <cell r="O7567">
            <v>0</v>
          </cell>
          <cell r="P7567">
            <v>0</v>
          </cell>
          <cell r="Q7567">
            <v>0</v>
          </cell>
          <cell r="R7567">
            <v>0</v>
          </cell>
          <cell r="S7567">
            <v>0</v>
          </cell>
          <cell r="T7567">
            <v>-22231405866.099998</v>
          </cell>
        </row>
        <row r="7568">
          <cell r="A7568">
            <v>40020002</v>
          </cell>
          <cell r="B7568" t="str">
            <v>40020002 Sales Mftd. Goods Export - Three Wheelers</v>
          </cell>
          <cell r="C7568">
            <v>0</v>
          </cell>
          <cell r="D7568">
            <v>0</v>
          </cell>
          <cell r="E7568">
            <v>0</v>
          </cell>
          <cell r="F7568">
            <v>0</v>
          </cell>
          <cell r="G7568">
            <v>0</v>
          </cell>
          <cell r="H7568">
            <v>0</v>
          </cell>
          <cell r="I7568">
            <v>0</v>
          </cell>
          <cell r="J7568">
            <v>0</v>
          </cell>
          <cell r="K7568">
            <v>0</v>
          </cell>
          <cell r="L7568">
            <v>0</v>
          </cell>
          <cell r="M7568">
            <v>0</v>
          </cell>
          <cell r="N7568">
            <v>0</v>
          </cell>
          <cell r="O7568">
            <v>0</v>
          </cell>
          <cell r="P7568">
            <v>0</v>
          </cell>
          <cell r="Q7568">
            <v>0</v>
          </cell>
          <cell r="R7568">
            <v>0</v>
          </cell>
          <cell r="S7568">
            <v>0</v>
          </cell>
          <cell r="T7568">
            <v>0</v>
          </cell>
        </row>
        <row r="7569">
          <cell r="A7569">
            <v>40020003</v>
          </cell>
          <cell r="B7569" t="str">
            <v>40020003 Excise recovery on Exports in INR</v>
          </cell>
          <cell r="C7569">
            <v>0</v>
          </cell>
          <cell r="D7569">
            <v>0</v>
          </cell>
          <cell r="E7569">
            <v>0</v>
          </cell>
          <cell r="F7569">
            <v>0</v>
          </cell>
          <cell r="G7569">
            <v>0</v>
          </cell>
          <cell r="H7569">
            <v>0</v>
          </cell>
          <cell r="I7569">
            <v>0</v>
          </cell>
          <cell r="J7569">
            <v>0</v>
          </cell>
          <cell r="K7569">
            <v>0</v>
          </cell>
          <cell r="L7569">
            <v>0</v>
          </cell>
          <cell r="M7569">
            <v>0</v>
          </cell>
          <cell r="N7569">
            <v>0</v>
          </cell>
          <cell r="O7569">
            <v>0</v>
          </cell>
          <cell r="P7569">
            <v>0</v>
          </cell>
          <cell r="Q7569">
            <v>0</v>
          </cell>
          <cell r="R7569">
            <v>0</v>
          </cell>
          <cell r="S7569">
            <v>0</v>
          </cell>
          <cell r="T7569">
            <v>0</v>
          </cell>
        </row>
        <row r="7570">
          <cell r="A7570">
            <v>40020021</v>
          </cell>
          <cell r="B7570" t="str">
            <v>40020021 Sales Mftd. Goods Export - Tractors</v>
          </cell>
          <cell r="C7570">
            <v>0</v>
          </cell>
          <cell r="D7570">
            <v>-8586304315.0299997</v>
          </cell>
          <cell r="E7570">
            <v>-1477070680.53</v>
          </cell>
          <cell r="F7570">
            <v>0</v>
          </cell>
          <cell r="G7570">
            <v>0</v>
          </cell>
          <cell r="H7570">
            <v>0</v>
          </cell>
          <cell r="I7570">
            <v>0</v>
          </cell>
          <cell r="J7570">
            <v>0</v>
          </cell>
          <cell r="K7570">
            <v>0</v>
          </cell>
          <cell r="L7570">
            <v>0</v>
          </cell>
          <cell r="M7570">
            <v>0</v>
          </cell>
          <cell r="N7570">
            <v>0</v>
          </cell>
          <cell r="O7570">
            <v>0</v>
          </cell>
          <cell r="P7570">
            <v>0</v>
          </cell>
          <cell r="Q7570">
            <v>0</v>
          </cell>
          <cell r="R7570">
            <v>0</v>
          </cell>
          <cell r="S7570">
            <v>0</v>
          </cell>
          <cell r="T7570">
            <v>-10063374995.559999</v>
          </cell>
        </row>
        <row r="7571">
          <cell r="A7571">
            <v>40020022</v>
          </cell>
          <cell r="B7571" t="str">
            <v>40020022 Sales Mftd. Goods Export - Implements</v>
          </cell>
          <cell r="C7571">
            <v>0</v>
          </cell>
          <cell r="D7571">
            <v>0</v>
          </cell>
          <cell r="E7571">
            <v>-66796321.719999999</v>
          </cell>
          <cell r="F7571">
            <v>0</v>
          </cell>
          <cell r="G7571">
            <v>0</v>
          </cell>
          <cell r="H7571">
            <v>0</v>
          </cell>
          <cell r="I7571">
            <v>0</v>
          </cell>
          <cell r="J7571">
            <v>0</v>
          </cell>
          <cell r="K7571">
            <v>0</v>
          </cell>
          <cell r="L7571">
            <v>0</v>
          </cell>
          <cell r="M7571">
            <v>0</v>
          </cell>
          <cell r="N7571">
            <v>0</v>
          </cell>
          <cell r="O7571">
            <v>0</v>
          </cell>
          <cell r="P7571">
            <v>0</v>
          </cell>
          <cell r="Q7571">
            <v>0</v>
          </cell>
          <cell r="R7571">
            <v>0</v>
          </cell>
          <cell r="S7571">
            <v>0</v>
          </cell>
          <cell r="T7571">
            <v>-66796321.719999999</v>
          </cell>
        </row>
        <row r="7572">
          <cell r="A7572">
            <v>40020023</v>
          </cell>
          <cell r="B7572" t="str">
            <v>40020023 Sales Mftd. Goods Export - Dg Sets</v>
          </cell>
          <cell r="C7572">
            <v>0</v>
          </cell>
          <cell r="D7572">
            <v>0</v>
          </cell>
          <cell r="E7572">
            <v>0</v>
          </cell>
          <cell r="F7572">
            <v>0</v>
          </cell>
          <cell r="G7572">
            <v>-700854585.55999994</v>
          </cell>
          <cell r="H7572">
            <v>0</v>
          </cell>
          <cell r="I7572">
            <v>0</v>
          </cell>
          <cell r="J7572">
            <v>0</v>
          </cell>
          <cell r="K7572">
            <v>0</v>
          </cell>
          <cell r="L7572">
            <v>0</v>
          </cell>
          <cell r="M7572">
            <v>0</v>
          </cell>
          <cell r="N7572">
            <v>0</v>
          </cell>
          <cell r="O7572">
            <v>0</v>
          </cell>
          <cell r="P7572">
            <v>0</v>
          </cell>
          <cell r="Q7572">
            <v>0</v>
          </cell>
          <cell r="R7572">
            <v>0</v>
          </cell>
          <cell r="S7572">
            <v>0</v>
          </cell>
          <cell r="T7572">
            <v>-700854585.55999994</v>
          </cell>
        </row>
        <row r="7573">
          <cell r="A7573">
            <v>40020024</v>
          </cell>
          <cell r="B7573" t="str">
            <v>40020024 Sales Mftd. Goods Export-Dg Sets - Freight</v>
          </cell>
          <cell r="C7573">
            <v>0</v>
          </cell>
          <cell r="D7573">
            <v>0</v>
          </cell>
          <cell r="E7573">
            <v>0</v>
          </cell>
          <cell r="F7573">
            <v>0</v>
          </cell>
          <cell r="G7573">
            <v>0</v>
          </cell>
          <cell r="H7573">
            <v>0</v>
          </cell>
          <cell r="I7573">
            <v>0</v>
          </cell>
          <cell r="J7573">
            <v>0</v>
          </cell>
          <cell r="K7573">
            <v>0</v>
          </cell>
          <cell r="L7573">
            <v>0</v>
          </cell>
          <cell r="M7573">
            <v>0</v>
          </cell>
          <cell r="N7573">
            <v>0</v>
          </cell>
          <cell r="O7573">
            <v>0</v>
          </cell>
          <cell r="P7573">
            <v>0</v>
          </cell>
          <cell r="Q7573">
            <v>0</v>
          </cell>
          <cell r="R7573">
            <v>0</v>
          </cell>
          <cell r="S7573">
            <v>0</v>
          </cell>
          <cell r="T7573">
            <v>0</v>
          </cell>
        </row>
        <row r="7574">
          <cell r="A7574">
            <v>40020025</v>
          </cell>
          <cell r="B7574" t="str">
            <v>40020025 Sales Mftd. Goods Export-Dg Sets-Insurance</v>
          </cell>
          <cell r="C7574">
            <v>0</v>
          </cell>
          <cell r="D7574">
            <v>0</v>
          </cell>
          <cell r="E7574">
            <v>0</v>
          </cell>
          <cell r="F7574">
            <v>0</v>
          </cell>
          <cell r="G7574">
            <v>0</v>
          </cell>
          <cell r="H7574">
            <v>0</v>
          </cell>
          <cell r="I7574">
            <v>0</v>
          </cell>
          <cell r="J7574">
            <v>0</v>
          </cell>
          <cell r="K7574">
            <v>0</v>
          </cell>
          <cell r="L7574">
            <v>0</v>
          </cell>
          <cell r="M7574">
            <v>0</v>
          </cell>
          <cell r="N7574">
            <v>0</v>
          </cell>
          <cell r="O7574">
            <v>0</v>
          </cell>
          <cell r="P7574">
            <v>0</v>
          </cell>
          <cell r="Q7574">
            <v>0</v>
          </cell>
          <cell r="R7574">
            <v>0</v>
          </cell>
          <cell r="S7574">
            <v>0</v>
          </cell>
          <cell r="T7574">
            <v>0</v>
          </cell>
        </row>
        <row r="7575">
          <cell r="A7575">
            <v>40020026</v>
          </cell>
          <cell r="B7575" t="str">
            <v>40020026 Sales Mftd. Goods Export-Implements Freight</v>
          </cell>
          <cell r="C7575">
            <v>0</v>
          </cell>
          <cell r="D7575">
            <v>44563166.380000003</v>
          </cell>
          <cell r="E7575">
            <v>0</v>
          </cell>
          <cell r="F7575">
            <v>0</v>
          </cell>
          <cell r="G7575">
            <v>0</v>
          </cell>
          <cell r="H7575">
            <v>0</v>
          </cell>
          <cell r="I7575">
            <v>0</v>
          </cell>
          <cell r="J7575">
            <v>0</v>
          </cell>
          <cell r="K7575">
            <v>0</v>
          </cell>
          <cell r="L7575">
            <v>0</v>
          </cell>
          <cell r="M7575">
            <v>0</v>
          </cell>
          <cell r="N7575">
            <v>0</v>
          </cell>
          <cell r="O7575">
            <v>0</v>
          </cell>
          <cell r="P7575">
            <v>0</v>
          </cell>
          <cell r="Q7575">
            <v>0</v>
          </cell>
          <cell r="R7575">
            <v>0</v>
          </cell>
          <cell r="S7575">
            <v>0</v>
          </cell>
          <cell r="T7575">
            <v>44563166.380000003</v>
          </cell>
        </row>
        <row r="7576">
          <cell r="A7576">
            <v>40020027</v>
          </cell>
          <cell r="B7576" t="str">
            <v>40020027 Sales Mftd. Goods Export-Implements Insurance</v>
          </cell>
          <cell r="C7576">
            <v>0</v>
          </cell>
          <cell r="D7576">
            <v>1622943.01</v>
          </cell>
          <cell r="E7576">
            <v>0</v>
          </cell>
          <cell r="F7576">
            <v>0</v>
          </cell>
          <cell r="G7576">
            <v>0</v>
          </cell>
          <cell r="H7576">
            <v>0</v>
          </cell>
          <cell r="I7576">
            <v>0</v>
          </cell>
          <cell r="J7576">
            <v>0</v>
          </cell>
          <cell r="K7576">
            <v>0</v>
          </cell>
          <cell r="L7576">
            <v>0</v>
          </cell>
          <cell r="M7576">
            <v>0</v>
          </cell>
          <cell r="N7576">
            <v>0</v>
          </cell>
          <cell r="O7576">
            <v>0</v>
          </cell>
          <cell r="P7576">
            <v>0</v>
          </cell>
          <cell r="Q7576">
            <v>0</v>
          </cell>
          <cell r="R7576">
            <v>0</v>
          </cell>
          <cell r="S7576">
            <v>0</v>
          </cell>
          <cell r="T7576">
            <v>1622943.01</v>
          </cell>
        </row>
        <row r="7577">
          <cell r="A7577">
            <v>40020042</v>
          </cell>
          <cell r="B7577" t="str">
            <v>40020042 Sales Mftd. Goods Export - Engines</v>
          </cell>
          <cell r="C7577">
            <v>0</v>
          </cell>
          <cell r="D7577">
            <v>-688592984.12</v>
          </cell>
          <cell r="E7577">
            <v>0</v>
          </cell>
          <cell r="F7577">
            <v>0</v>
          </cell>
          <cell r="G7577">
            <v>-94167265.890000001</v>
          </cell>
          <cell r="H7577">
            <v>0</v>
          </cell>
          <cell r="I7577">
            <v>0</v>
          </cell>
          <cell r="J7577">
            <v>0</v>
          </cell>
          <cell r="K7577">
            <v>0</v>
          </cell>
          <cell r="L7577">
            <v>0</v>
          </cell>
          <cell r="M7577">
            <v>0</v>
          </cell>
          <cell r="N7577">
            <v>0</v>
          </cell>
          <cell r="O7577">
            <v>0</v>
          </cell>
          <cell r="P7577">
            <v>0</v>
          </cell>
          <cell r="Q7577">
            <v>0</v>
          </cell>
          <cell r="R7577">
            <v>0</v>
          </cell>
          <cell r="S7577">
            <v>0</v>
          </cell>
          <cell r="T7577">
            <v>-782760250.00999999</v>
          </cell>
        </row>
        <row r="7578">
          <cell r="A7578">
            <v>40020043</v>
          </cell>
          <cell r="B7578" t="str">
            <v>40020043 Sales Mftd. Goods Export -Engines-Freight</v>
          </cell>
          <cell r="C7578">
            <v>0</v>
          </cell>
          <cell r="D7578">
            <v>0</v>
          </cell>
          <cell r="E7578">
            <v>0</v>
          </cell>
          <cell r="F7578">
            <v>0</v>
          </cell>
          <cell r="G7578">
            <v>0</v>
          </cell>
          <cell r="H7578">
            <v>0</v>
          </cell>
          <cell r="I7578">
            <v>0</v>
          </cell>
          <cell r="J7578">
            <v>0</v>
          </cell>
          <cell r="K7578">
            <v>0</v>
          </cell>
          <cell r="L7578">
            <v>0</v>
          </cell>
          <cell r="M7578">
            <v>0</v>
          </cell>
          <cell r="N7578">
            <v>0</v>
          </cell>
          <cell r="O7578">
            <v>0</v>
          </cell>
          <cell r="P7578">
            <v>0</v>
          </cell>
          <cell r="Q7578">
            <v>0</v>
          </cell>
          <cell r="R7578">
            <v>0</v>
          </cell>
          <cell r="S7578">
            <v>0</v>
          </cell>
          <cell r="T7578">
            <v>0</v>
          </cell>
        </row>
        <row r="7579">
          <cell r="A7579">
            <v>40020044</v>
          </cell>
          <cell r="B7579" t="str">
            <v>40020044 Sales Mftd. Goods Export-Engines-Insurance</v>
          </cell>
          <cell r="C7579">
            <v>0</v>
          </cell>
          <cell r="D7579">
            <v>0</v>
          </cell>
          <cell r="E7579">
            <v>0</v>
          </cell>
          <cell r="F7579">
            <v>0</v>
          </cell>
          <cell r="G7579">
            <v>0</v>
          </cell>
          <cell r="H7579">
            <v>0</v>
          </cell>
          <cell r="I7579">
            <v>0</v>
          </cell>
          <cell r="J7579">
            <v>0</v>
          </cell>
          <cell r="K7579">
            <v>0</v>
          </cell>
          <cell r="L7579">
            <v>0</v>
          </cell>
          <cell r="M7579">
            <v>0</v>
          </cell>
          <cell r="N7579">
            <v>0</v>
          </cell>
          <cell r="O7579">
            <v>0</v>
          </cell>
          <cell r="P7579">
            <v>0</v>
          </cell>
          <cell r="Q7579">
            <v>0</v>
          </cell>
          <cell r="R7579">
            <v>0</v>
          </cell>
          <cell r="S7579">
            <v>0</v>
          </cell>
          <cell r="T7579">
            <v>0</v>
          </cell>
        </row>
        <row r="7580">
          <cell r="A7580">
            <v>40020047</v>
          </cell>
          <cell r="B7580" t="str">
            <v>40020047 Sales  Manufactured Goods Export</v>
          </cell>
          <cell r="C7580">
            <v>0</v>
          </cell>
          <cell r="D7580">
            <v>-963381963.53999996</v>
          </cell>
          <cell r="E7580">
            <v>0</v>
          </cell>
          <cell r="F7580">
            <v>0</v>
          </cell>
          <cell r="G7580">
            <v>0</v>
          </cell>
          <cell r="H7580">
            <v>0</v>
          </cell>
          <cell r="I7580">
            <v>0</v>
          </cell>
          <cell r="J7580">
            <v>0</v>
          </cell>
          <cell r="K7580">
            <v>0</v>
          </cell>
          <cell r="L7580">
            <v>0</v>
          </cell>
          <cell r="M7580">
            <v>0</v>
          </cell>
          <cell r="N7580">
            <v>0</v>
          </cell>
          <cell r="O7580">
            <v>0</v>
          </cell>
          <cell r="P7580">
            <v>0</v>
          </cell>
          <cell r="Q7580">
            <v>0</v>
          </cell>
          <cell r="R7580">
            <v>0</v>
          </cell>
          <cell r="S7580">
            <v>0</v>
          </cell>
          <cell r="T7580">
            <v>-963381963.53999996</v>
          </cell>
        </row>
        <row r="7581">
          <cell r="A7581">
            <v>40020050</v>
          </cell>
          <cell r="B7581" t="str">
            <v>40020050 Vehicle Export Frt Recovery</v>
          </cell>
          <cell r="C7581">
            <v>0</v>
          </cell>
          <cell r="D7581">
            <v>0</v>
          </cell>
          <cell r="E7581">
            <v>0</v>
          </cell>
          <cell r="F7581">
            <v>0</v>
          </cell>
          <cell r="G7581">
            <v>0</v>
          </cell>
          <cell r="H7581">
            <v>0</v>
          </cell>
          <cell r="I7581">
            <v>0</v>
          </cell>
          <cell r="J7581">
            <v>0</v>
          </cell>
          <cell r="K7581">
            <v>0</v>
          </cell>
          <cell r="L7581">
            <v>0</v>
          </cell>
          <cell r="M7581">
            <v>0</v>
          </cell>
          <cell r="N7581">
            <v>0</v>
          </cell>
          <cell r="O7581">
            <v>0</v>
          </cell>
          <cell r="P7581">
            <v>0</v>
          </cell>
          <cell r="Q7581">
            <v>0</v>
          </cell>
          <cell r="R7581">
            <v>0</v>
          </cell>
          <cell r="S7581">
            <v>0</v>
          </cell>
          <cell r="T7581">
            <v>0</v>
          </cell>
        </row>
        <row r="7582">
          <cell r="A7582">
            <v>40020060</v>
          </cell>
          <cell r="B7582" t="str">
            <v>40020060 Vehicle Export Ins Recovery</v>
          </cell>
          <cell r="C7582">
            <v>0</v>
          </cell>
          <cell r="D7582">
            <v>0</v>
          </cell>
          <cell r="E7582">
            <v>0</v>
          </cell>
          <cell r="F7582">
            <v>0</v>
          </cell>
          <cell r="G7582">
            <v>0</v>
          </cell>
          <cell r="H7582">
            <v>0</v>
          </cell>
          <cell r="I7582">
            <v>0</v>
          </cell>
          <cell r="J7582">
            <v>0</v>
          </cell>
          <cell r="K7582">
            <v>0</v>
          </cell>
          <cell r="L7582">
            <v>0</v>
          </cell>
          <cell r="M7582">
            <v>0</v>
          </cell>
          <cell r="N7582">
            <v>0</v>
          </cell>
          <cell r="O7582">
            <v>0</v>
          </cell>
          <cell r="P7582">
            <v>0</v>
          </cell>
          <cell r="Q7582">
            <v>0</v>
          </cell>
          <cell r="R7582">
            <v>0</v>
          </cell>
          <cell r="S7582">
            <v>0</v>
          </cell>
          <cell r="T7582">
            <v>0</v>
          </cell>
        </row>
        <row r="7583">
          <cell r="A7583">
            <v>40020061</v>
          </cell>
          <cell r="B7583" t="str">
            <v>40020061 Sales Mftd. Goods Export - Tractors Freight</v>
          </cell>
          <cell r="C7583">
            <v>0</v>
          </cell>
          <cell r="D7583">
            <v>79584.06</v>
          </cell>
          <cell r="E7583">
            <v>0</v>
          </cell>
          <cell r="F7583">
            <v>0</v>
          </cell>
          <cell r="G7583">
            <v>0</v>
          </cell>
          <cell r="H7583">
            <v>0</v>
          </cell>
          <cell r="I7583">
            <v>0</v>
          </cell>
          <cell r="J7583">
            <v>0</v>
          </cell>
          <cell r="K7583">
            <v>0</v>
          </cell>
          <cell r="L7583">
            <v>0</v>
          </cell>
          <cell r="M7583">
            <v>0</v>
          </cell>
          <cell r="N7583">
            <v>0</v>
          </cell>
          <cell r="O7583">
            <v>0</v>
          </cell>
          <cell r="P7583">
            <v>0</v>
          </cell>
          <cell r="Q7583">
            <v>0</v>
          </cell>
          <cell r="R7583">
            <v>0</v>
          </cell>
          <cell r="S7583">
            <v>0</v>
          </cell>
          <cell r="T7583">
            <v>79584.06</v>
          </cell>
        </row>
        <row r="7584">
          <cell r="A7584">
            <v>40020062</v>
          </cell>
          <cell r="B7584" t="str">
            <v>40020062 Sales Mftd. Goods Export - Tractors Insurance</v>
          </cell>
          <cell r="C7584">
            <v>0</v>
          </cell>
          <cell r="D7584">
            <v>0</v>
          </cell>
          <cell r="E7584">
            <v>-5450</v>
          </cell>
          <cell r="F7584">
            <v>0</v>
          </cell>
          <cell r="G7584">
            <v>0</v>
          </cell>
          <cell r="H7584">
            <v>0</v>
          </cell>
          <cell r="I7584">
            <v>0</v>
          </cell>
          <cell r="J7584">
            <v>0</v>
          </cell>
          <cell r="K7584">
            <v>0</v>
          </cell>
          <cell r="L7584">
            <v>0</v>
          </cell>
          <cell r="M7584">
            <v>0</v>
          </cell>
          <cell r="N7584">
            <v>0</v>
          </cell>
          <cell r="O7584">
            <v>0</v>
          </cell>
          <cell r="P7584">
            <v>0</v>
          </cell>
          <cell r="Q7584">
            <v>0</v>
          </cell>
          <cell r="R7584">
            <v>0</v>
          </cell>
          <cell r="S7584">
            <v>0</v>
          </cell>
          <cell r="T7584">
            <v>-5450</v>
          </cell>
        </row>
        <row r="7585">
          <cell r="A7585">
            <v>40020901</v>
          </cell>
          <cell r="B7585" t="str">
            <v>40020901 Ind-AS Dealr Incentive–Vehicle/Tractor Export Sale</v>
          </cell>
          <cell r="C7585">
            <v>0</v>
          </cell>
          <cell r="D7585">
            <v>0</v>
          </cell>
          <cell r="E7585">
            <v>0</v>
          </cell>
          <cell r="F7585">
            <v>0</v>
          </cell>
          <cell r="G7585">
            <v>0</v>
          </cell>
          <cell r="H7585">
            <v>0</v>
          </cell>
          <cell r="I7585">
            <v>0</v>
          </cell>
          <cell r="J7585">
            <v>0</v>
          </cell>
          <cell r="K7585">
            <v>0</v>
          </cell>
          <cell r="L7585">
            <v>0</v>
          </cell>
          <cell r="M7585">
            <v>0</v>
          </cell>
          <cell r="N7585">
            <v>0</v>
          </cell>
          <cell r="O7585">
            <v>0</v>
          </cell>
          <cell r="P7585">
            <v>0</v>
          </cell>
          <cell r="Q7585">
            <v>0</v>
          </cell>
          <cell r="R7585">
            <v>0</v>
          </cell>
          <cell r="S7585">
            <v>0</v>
          </cell>
          <cell r="T7585">
            <v>0</v>
          </cell>
        </row>
        <row r="7586">
          <cell r="A7586">
            <v>40020904</v>
          </cell>
          <cell r="B7586" t="str">
            <v>40020904 Ind-AS Dealer Incentive–Applitrac/implements Expor</v>
          </cell>
          <cell r="C7586">
            <v>0</v>
          </cell>
          <cell r="D7586">
            <v>0</v>
          </cell>
          <cell r="E7586">
            <v>0</v>
          </cell>
          <cell r="F7586">
            <v>0</v>
          </cell>
          <cell r="G7586">
            <v>0</v>
          </cell>
          <cell r="H7586">
            <v>0</v>
          </cell>
          <cell r="I7586">
            <v>0</v>
          </cell>
          <cell r="J7586">
            <v>0</v>
          </cell>
          <cell r="K7586">
            <v>0</v>
          </cell>
          <cell r="L7586">
            <v>0</v>
          </cell>
          <cell r="M7586">
            <v>0</v>
          </cell>
          <cell r="N7586">
            <v>0</v>
          </cell>
          <cell r="O7586">
            <v>0</v>
          </cell>
          <cell r="P7586">
            <v>0</v>
          </cell>
          <cell r="Q7586">
            <v>0</v>
          </cell>
          <cell r="R7586">
            <v>0</v>
          </cell>
          <cell r="S7586">
            <v>0</v>
          </cell>
          <cell r="T7586">
            <v>0</v>
          </cell>
        </row>
        <row r="7587">
          <cell r="A7587">
            <v>40020905</v>
          </cell>
          <cell r="B7587" t="str">
            <v>40020905 Ind-AS Dealer Incentive–Engines &amp; Gensets Exports</v>
          </cell>
          <cell r="C7587">
            <v>0</v>
          </cell>
          <cell r="D7587">
            <v>0</v>
          </cell>
          <cell r="E7587">
            <v>0</v>
          </cell>
          <cell r="F7587">
            <v>0</v>
          </cell>
          <cell r="G7587">
            <v>0</v>
          </cell>
          <cell r="H7587">
            <v>0</v>
          </cell>
          <cell r="I7587">
            <v>0</v>
          </cell>
          <cell r="J7587">
            <v>0</v>
          </cell>
          <cell r="K7587">
            <v>0</v>
          </cell>
          <cell r="L7587">
            <v>0</v>
          </cell>
          <cell r="M7587">
            <v>0</v>
          </cell>
          <cell r="N7587">
            <v>0</v>
          </cell>
          <cell r="O7587">
            <v>0</v>
          </cell>
          <cell r="P7587">
            <v>0</v>
          </cell>
          <cell r="Q7587">
            <v>0</v>
          </cell>
          <cell r="R7587">
            <v>0</v>
          </cell>
          <cell r="S7587">
            <v>0</v>
          </cell>
          <cell r="T7587">
            <v>0</v>
          </cell>
        </row>
        <row r="7588">
          <cell r="A7588">
            <v>40020906</v>
          </cell>
          <cell r="B7588" t="str">
            <v>40020906 IND AS- Dealer Incentive - Export of Vehicles</v>
          </cell>
          <cell r="C7588">
            <v>0</v>
          </cell>
          <cell r="D7588">
            <v>0</v>
          </cell>
          <cell r="E7588">
            <v>0</v>
          </cell>
          <cell r="F7588">
            <v>0</v>
          </cell>
          <cell r="G7588">
            <v>0</v>
          </cell>
          <cell r="H7588">
            <v>0</v>
          </cell>
          <cell r="I7588">
            <v>0</v>
          </cell>
          <cell r="J7588">
            <v>0</v>
          </cell>
          <cell r="K7588">
            <v>0</v>
          </cell>
          <cell r="L7588">
            <v>0</v>
          </cell>
          <cell r="M7588">
            <v>0</v>
          </cell>
          <cell r="N7588">
            <v>0</v>
          </cell>
          <cell r="O7588">
            <v>0</v>
          </cell>
          <cell r="P7588">
            <v>0</v>
          </cell>
          <cell r="Q7588">
            <v>0</v>
          </cell>
          <cell r="R7588">
            <v>0</v>
          </cell>
          <cell r="S7588">
            <v>0</v>
          </cell>
          <cell r="T7588">
            <v>0</v>
          </cell>
        </row>
        <row r="7589">
          <cell r="A7589">
            <v>298</v>
          </cell>
          <cell r="B7589" t="str">
            <v>Sales - Traded goods....................</v>
          </cell>
          <cell r="C7589">
            <v>-44451133645.599998</v>
          </cell>
          <cell r="D7589">
            <v>-12788700592.059999</v>
          </cell>
          <cell r="E7589">
            <v>-3560026283.54</v>
          </cell>
          <cell r="F7589">
            <v>0</v>
          </cell>
          <cell r="G7589">
            <v>-2466694415.0100002</v>
          </cell>
          <cell r="H7589">
            <v>0</v>
          </cell>
          <cell r="I7589">
            <v>0</v>
          </cell>
          <cell r="J7589">
            <v>0</v>
          </cell>
          <cell r="K7589">
            <v>0</v>
          </cell>
          <cell r="L7589">
            <v>0</v>
          </cell>
          <cell r="M7589">
            <v>-116302868.93000001</v>
          </cell>
          <cell r="N7589">
            <v>0</v>
          </cell>
          <cell r="O7589">
            <v>0</v>
          </cell>
          <cell r="P7589">
            <v>0</v>
          </cell>
          <cell r="Q7589">
            <v>0</v>
          </cell>
          <cell r="R7589">
            <v>0</v>
          </cell>
          <cell r="S7589">
            <v>0</v>
          </cell>
          <cell r="T7589">
            <v>-63382857805.139999</v>
          </cell>
        </row>
        <row r="7590">
          <cell r="A7590">
            <v>299</v>
          </cell>
          <cell r="B7590" t="str">
            <v>Sales - Traded goods Domestic...............</v>
          </cell>
          <cell r="C7590">
            <v>-44419788411.169998</v>
          </cell>
          <cell r="D7590">
            <v>-11194026117.58</v>
          </cell>
          <cell r="E7590">
            <v>-3560026283.54</v>
          </cell>
          <cell r="F7590">
            <v>0</v>
          </cell>
          <cell r="G7590">
            <v>-2466694415.0100002</v>
          </cell>
          <cell r="H7590">
            <v>0</v>
          </cell>
          <cell r="I7590">
            <v>0</v>
          </cell>
          <cell r="J7590">
            <v>0</v>
          </cell>
          <cell r="K7590">
            <v>0</v>
          </cell>
          <cell r="L7590">
            <v>0</v>
          </cell>
          <cell r="M7590">
            <v>-89483061.180000007</v>
          </cell>
          <cell r="N7590">
            <v>0</v>
          </cell>
          <cell r="O7590">
            <v>0</v>
          </cell>
          <cell r="P7590">
            <v>0</v>
          </cell>
          <cell r="Q7590">
            <v>0</v>
          </cell>
          <cell r="R7590">
            <v>0</v>
          </cell>
          <cell r="S7590">
            <v>0</v>
          </cell>
          <cell r="T7590">
            <v>-61730018288.480003</v>
          </cell>
        </row>
        <row r="7591">
          <cell r="A7591">
            <v>40010029</v>
          </cell>
          <cell r="B7591" t="str">
            <v>40010029 Sales  Manufactured Goods Local - Ups</v>
          </cell>
          <cell r="C7591">
            <v>0</v>
          </cell>
          <cell r="D7591">
            <v>0</v>
          </cell>
          <cell r="E7591">
            <v>0</v>
          </cell>
          <cell r="F7591">
            <v>0</v>
          </cell>
          <cell r="G7591">
            <v>0</v>
          </cell>
          <cell r="H7591">
            <v>0</v>
          </cell>
          <cell r="I7591">
            <v>0</v>
          </cell>
          <cell r="J7591">
            <v>0</v>
          </cell>
          <cell r="K7591">
            <v>0</v>
          </cell>
          <cell r="L7591">
            <v>0</v>
          </cell>
          <cell r="M7591">
            <v>0</v>
          </cell>
          <cell r="N7591">
            <v>0</v>
          </cell>
          <cell r="O7591">
            <v>0</v>
          </cell>
          <cell r="P7591">
            <v>0</v>
          </cell>
          <cell r="Q7591">
            <v>0</v>
          </cell>
          <cell r="R7591">
            <v>0</v>
          </cell>
          <cell r="S7591">
            <v>0</v>
          </cell>
          <cell r="T7591">
            <v>0</v>
          </cell>
        </row>
        <row r="7592">
          <cell r="A7592">
            <v>40010041</v>
          </cell>
          <cell r="B7592" t="str">
            <v>40010041 Sales Mftd. Goods Local - Spares Parts</v>
          </cell>
          <cell r="C7592">
            <v>-41311369726.75</v>
          </cell>
          <cell r="D7592">
            <v>-6706928102.9300003</v>
          </cell>
          <cell r="E7592">
            <v>-3433294569.5100002</v>
          </cell>
          <cell r="F7592">
            <v>0</v>
          </cell>
          <cell r="G7592">
            <v>-821588123.64999998</v>
          </cell>
          <cell r="H7592">
            <v>0</v>
          </cell>
          <cell r="I7592">
            <v>0</v>
          </cell>
          <cell r="J7592">
            <v>0</v>
          </cell>
          <cell r="K7592">
            <v>0</v>
          </cell>
          <cell r="L7592">
            <v>0</v>
          </cell>
          <cell r="M7592">
            <v>-89483061.180000007</v>
          </cell>
          <cell r="N7592">
            <v>0</v>
          </cell>
          <cell r="O7592">
            <v>0</v>
          </cell>
          <cell r="P7592">
            <v>0</v>
          </cell>
          <cell r="Q7592">
            <v>0</v>
          </cell>
          <cell r="R7592">
            <v>0</v>
          </cell>
          <cell r="S7592">
            <v>0</v>
          </cell>
          <cell r="T7592">
            <v>-52362663584.019997</v>
          </cell>
        </row>
        <row r="7593">
          <cell r="A7593">
            <v>40010045</v>
          </cell>
          <cell r="B7593" t="str">
            <v>40010045 Sales Mftd. Goods Local -Solar-Freight Recovery</v>
          </cell>
          <cell r="C7593">
            <v>0</v>
          </cell>
          <cell r="D7593">
            <v>0</v>
          </cell>
          <cell r="E7593">
            <v>0</v>
          </cell>
          <cell r="F7593">
            <v>0</v>
          </cell>
          <cell r="G7593">
            <v>0</v>
          </cell>
          <cell r="H7593">
            <v>0</v>
          </cell>
          <cell r="I7593">
            <v>0</v>
          </cell>
          <cell r="J7593">
            <v>0</v>
          </cell>
          <cell r="K7593">
            <v>0</v>
          </cell>
          <cell r="L7593">
            <v>0</v>
          </cell>
          <cell r="M7593">
            <v>0</v>
          </cell>
          <cell r="N7593">
            <v>0</v>
          </cell>
          <cell r="O7593">
            <v>0</v>
          </cell>
          <cell r="P7593">
            <v>0</v>
          </cell>
          <cell r="Q7593">
            <v>0</v>
          </cell>
          <cell r="R7593">
            <v>0</v>
          </cell>
          <cell r="S7593">
            <v>0</v>
          </cell>
          <cell r="T7593">
            <v>0</v>
          </cell>
        </row>
        <row r="7594">
          <cell r="A7594">
            <v>40010077</v>
          </cell>
          <cell r="B7594" t="str">
            <v>40010077 SALES - CANOPY FREIGHT RECOVERY</v>
          </cell>
          <cell r="C7594">
            <v>0</v>
          </cell>
          <cell r="D7594">
            <v>0</v>
          </cell>
          <cell r="E7594">
            <v>0</v>
          </cell>
          <cell r="F7594">
            <v>0</v>
          </cell>
          <cell r="G7594">
            <v>0</v>
          </cell>
          <cell r="H7594">
            <v>0</v>
          </cell>
          <cell r="I7594">
            <v>0</v>
          </cell>
          <cell r="J7594">
            <v>0</v>
          </cell>
          <cell r="K7594">
            <v>0</v>
          </cell>
          <cell r="L7594">
            <v>0</v>
          </cell>
          <cell r="M7594">
            <v>0</v>
          </cell>
          <cell r="N7594">
            <v>0</v>
          </cell>
          <cell r="O7594">
            <v>0</v>
          </cell>
          <cell r="P7594">
            <v>0</v>
          </cell>
          <cell r="Q7594">
            <v>0</v>
          </cell>
          <cell r="R7594">
            <v>0</v>
          </cell>
          <cell r="S7594">
            <v>0</v>
          </cell>
          <cell r="T7594">
            <v>0</v>
          </cell>
        </row>
        <row r="7595">
          <cell r="A7595">
            <v>40010088</v>
          </cell>
          <cell r="B7595" t="str">
            <v>40010088 Spares Excise Recovery</v>
          </cell>
          <cell r="C7595">
            <v>0</v>
          </cell>
          <cell r="D7595">
            <v>0</v>
          </cell>
          <cell r="E7595">
            <v>0</v>
          </cell>
          <cell r="F7595">
            <v>0</v>
          </cell>
          <cell r="G7595">
            <v>0</v>
          </cell>
          <cell r="H7595">
            <v>0</v>
          </cell>
          <cell r="I7595">
            <v>0</v>
          </cell>
          <cell r="J7595">
            <v>0</v>
          </cell>
          <cell r="K7595">
            <v>0</v>
          </cell>
          <cell r="L7595">
            <v>0</v>
          </cell>
          <cell r="M7595">
            <v>0</v>
          </cell>
          <cell r="N7595">
            <v>0</v>
          </cell>
          <cell r="O7595">
            <v>0</v>
          </cell>
          <cell r="P7595">
            <v>0</v>
          </cell>
          <cell r="Q7595">
            <v>0</v>
          </cell>
          <cell r="R7595">
            <v>0</v>
          </cell>
          <cell r="S7595">
            <v>0</v>
          </cell>
          <cell r="T7595">
            <v>0</v>
          </cell>
        </row>
        <row r="7596">
          <cell r="A7596">
            <v>40010090</v>
          </cell>
          <cell r="B7596" t="str">
            <v>40010090  Sales Agri Care Crop Care</v>
          </cell>
          <cell r="C7596">
            <v>0</v>
          </cell>
          <cell r="D7596">
            <v>0</v>
          </cell>
          <cell r="E7596">
            <v>0</v>
          </cell>
          <cell r="F7596">
            <v>0</v>
          </cell>
          <cell r="G7596">
            <v>0</v>
          </cell>
          <cell r="H7596">
            <v>0</v>
          </cell>
          <cell r="I7596">
            <v>0</v>
          </cell>
          <cell r="J7596">
            <v>0</v>
          </cell>
          <cell r="K7596">
            <v>0</v>
          </cell>
          <cell r="L7596">
            <v>0</v>
          </cell>
          <cell r="M7596">
            <v>0</v>
          </cell>
          <cell r="N7596">
            <v>0</v>
          </cell>
          <cell r="O7596">
            <v>0</v>
          </cell>
          <cell r="P7596">
            <v>0</v>
          </cell>
          <cell r="Q7596">
            <v>0</v>
          </cell>
          <cell r="R7596">
            <v>0</v>
          </cell>
          <cell r="S7596">
            <v>0</v>
          </cell>
          <cell r="T7596">
            <v>0</v>
          </cell>
        </row>
        <row r="7597">
          <cell r="A7597">
            <v>40010091</v>
          </cell>
          <cell r="B7597" t="str">
            <v>40010091 Sales Agri Care Seeds</v>
          </cell>
          <cell r="C7597">
            <v>0</v>
          </cell>
          <cell r="D7597">
            <v>0</v>
          </cell>
          <cell r="E7597">
            <v>0</v>
          </cell>
          <cell r="F7597">
            <v>0</v>
          </cell>
          <cell r="G7597">
            <v>0</v>
          </cell>
          <cell r="H7597">
            <v>0</v>
          </cell>
          <cell r="I7597">
            <v>0</v>
          </cell>
          <cell r="J7597">
            <v>0</v>
          </cell>
          <cell r="K7597">
            <v>0</v>
          </cell>
          <cell r="L7597">
            <v>0</v>
          </cell>
          <cell r="M7597">
            <v>0</v>
          </cell>
          <cell r="N7597">
            <v>0</v>
          </cell>
          <cell r="O7597">
            <v>0</v>
          </cell>
          <cell r="P7597">
            <v>0</v>
          </cell>
          <cell r="Q7597">
            <v>0</v>
          </cell>
          <cell r="R7597">
            <v>0</v>
          </cell>
          <cell r="S7597">
            <v>0</v>
          </cell>
          <cell r="T7597">
            <v>0</v>
          </cell>
        </row>
        <row r="7598">
          <cell r="A7598">
            <v>40010092</v>
          </cell>
          <cell r="B7598" t="str">
            <v>40010092 Sales Agri Care SCRAP</v>
          </cell>
          <cell r="C7598">
            <v>0</v>
          </cell>
          <cell r="D7598">
            <v>0</v>
          </cell>
          <cell r="E7598">
            <v>0</v>
          </cell>
          <cell r="F7598">
            <v>0</v>
          </cell>
          <cell r="G7598">
            <v>0</v>
          </cell>
          <cell r="H7598">
            <v>0</v>
          </cell>
          <cell r="I7598">
            <v>0</v>
          </cell>
          <cell r="J7598">
            <v>0</v>
          </cell>
          <cell r="K7598">
            <v>0</v>
          </cell>
          <cell r="L7598">
            <v>0</v>
          </cell>
          <cell r="M7598">
            <v>0</v>
          </cell>
          <cell r="N7598">
            <v>0</v>
          </cell>
          <cell r="O7598">
            <v>0</v>
          </cell>
          <cell r="P7598">
            <v>0</v>
          </cell>
          <cell r="Q7598">
            <v>0</v>
          </cell>
          <cell r="R7598">
            <v>0</v>
          </cell>
          <cell r="S7598">
            <v>0</v>
          </cell>
          <cell r="T7598">
            <v>0</v>
          </cell>
        </row>
        <row r="7599">
          <cell r="A7599">
            <v>40010093</v>
          </cell>
          <cell r="B7599" t="str">
            <v>40010093 Sales Agri Care Crop Potato</v>
          </cell>
          <cell r="C7599">
            <v>0</v>
          </cell>
          <cell r="D7599">
            <v>0</v>
          </cell>
          <cell r="E7599">
            <v>0</v>
          </cell>
          <cell r="F7599">
            <v>0</v>
          </cell>
          <cell r="G7599">
            <v>0</v>
          </cell>
          <cell r="H7599">
            <v>0</v>
          </cell>
          <cell r="I7599">
            <v>0</v>
          </cell>
          <cell r="J7599">
            <v>0</v>
          </cell>
          <cell r="K7599">
            <v>0</v>
          </cell>
          <cell r="L7599">
            <v>0</v>
          </cell>
          <cell r="M7599">
            <v>0</v>
          </cell>
          <cell r="N7599">
            <v>0</v>
          </cell>
          <cell r="O7599">
            <v>0</v>
          </cell>
          <cell r="P7599">
            <v>0</v>
          </cell>
          <cell r="Q7599">
            <v>0</v>
          </cell>
          <cell r="R7599">
            <v>0</v>
          </cell>
          <cell r="S7599">
            <v>0</v>
          </cell>
          <cell r="T7599">
            <v>0</v>
          </cell>
        </row>
        <row r="7600">
          <cell r="A7600">
            <v>40010094</v>
          </cell>
          <cell r="B7600" t="str">
            <v>40010094 Sales Agri Care Pulses</v>
          </cell>
          <cell r="C7600">
            <v>0</v>
          </cell>
          <cell r="D7600">
            <v>0</v>
          </cell>
          <cell r="E7600">
            <v>0</v>
          </cell>
          <cell r="F7600">
            <v>0</v>
          </cell>
          <cell r="G7600">
            <v>0</v>
          </cell>
          <cell r="H7600">
            <v>0</v>
          </cell>
          <cell r="I7600">
            <v>0</v>
          </cell>
          <cell r="J7600">
            <v>0</v>
          </cell>
          <cell r="K7600">
            <v>0</v>
          </cell>
          <cell r="L7600">
            <v>0</v>
          </cell>
          <cell r="M7600">
            <v>0</v>
          </cell>
          <cell r="N7600">
            <v>0</v>
          </cell>
          <cell r="O7600">
            <v>0</v>
          </cell>
          <cell r="P7600">
            <v>0</v>
          </cell>
          <cell r="Q7600">
            <v>0</v>
          </cell>
          <cell r="R7600">
            <v>0</v>
          </cell>
          <cell r="S7600">
            <v>0</v>
          </cell>
          <cell r="T7600">
            <v>0</v>
          </cell>
        </row>
        <row r="7601">
          <cell r="A7601">
            <v>40010095</v>
          </cell>
          <cell r="B7601" t="str">
            <v>40010095 Sales Agri Dairy</v>
          </cell>
          <cell r="C7601">
            <v>0</v>
          </cell>
          <cell r="D7601">
            <v>0</v>
          </cell>
          <cell r="E7601">
            <v>0</v>
          </cell>
          <cell r="F7601">
            <v>0</v>
          </cell>
          <cell r="G7601">
            <v>0</v>
          </cell>
          <cell r="H7601">
            <v>0</v>
          </cell>
          <cell r="I7601">
            <v>0</v>
          </cell>
          <cell r="J7601">
            <v>0</v>
          </cell>
          <cell r="K7601">
            <v>0</v>
          </cell>
          <cell r="L7601">
            <v>0</v>
          </cell>
          <cell r="M7601">
            <v>0</v>
          </cell>
          <cell r="N7601">
            <v>0</v>
          </cell>
          <cell r="O7601">
            <v>0</v>
          </cell>
          <cell r="P7601">
            <v>0</v>
          </cell>
          <cell r="Q7601">
            <v>0</v>
          </cell>
          <cell r="R7601">
            <v>0</v>
          </cell>
          <cell r="S7601">
            <v>0</v>
          </cell>
          <cell r="T7601">
            <v>0</v>
          </cell>
        </row>
        <row r="7602">
          <cell r="A7602">
            <v>40010096</v>
          </cell>
          <cell r="B7602" t="str">
            <v>40010096 Sales Agri Oil Seeds</v>
          </cell>
          <cell r="C7602">
            <v>0</v>
          </cell>
          <cell r="D7602">
            <v>0</v>
          </cell>
          <cell r="E7602">
            <v>0</v>
          </cell>
          <cell r="F7602">
            <v>0</v>
          </cell>
          <cell r="G7602">
            <v>0</v>
          </cell>
          <cell r="H7602">
            <v>0</v>
          </cell>
          <cell r="I7602">
            <v>0</v>
          </cell>
          <cell r="J7602">
            <v>0</v>
          </cell>
          <cell r="K7602">
            <v>0</v>
          </cell>
          <cell r="L7602">
            <v>0</v>
          </cell>
          <cell r="M7602">
            <v>0</v>
          </cell>
          <cell r="N7602">
            <v>0</v>
          </cell>
          <cell r="O7602">
            <v>0</v>
          </cell>
          <cell r="P7602">
            <v>0</v>
          </cell>
          <cell r="Q7602">
            <v>0</v>
          </cell>
          <cell r="R7602">
            <v>0</v>
          </cell>
          <cell r="S7602">
            <v>0</v>
          </cell>
          <cell r="T7602">
            <v>0</v>
          </cell>
        </row>
        <row r="7603">
          <cell r="A7603">
            <v>40010097</v>
          </cell>
          <cell r="B7603" t="str">
            <v>40010097 Sales account - Domestic- Basmati</v>
          </cell>
          <cell r="C7603">
            <v>0</v>
          </cell>
          <cell r="D7603">
            <v>0</v>
          </cell>
          <cell r="E7603">
            <v>0</v>
          </cell>
          <cell r="F7603">
            <v>0</v>
          </cell>
          <cell r="G7603">
            <v>0</v>
          </cell>
          <cell r="H7603">
            <v>0</v>
          </cell>
          <cell r="I7603">
            <v>0</v>
          </cell>
          <cell r="J7603">
            <v>0</v>
          </cell>
          <cell r="K7603">
            <v>0</v>
          </cell>
          <cell r="L7603">
            <v>0</v>
          </cell>
          <cell r="M7603">
            <v>0</v>
          </cell>
          <cell r="N7603">
            <v>0</v>
          </cell>
          <cell r="O7603">
            <v>0</v>
          </cell>
          <cell r="P7603">
            <v>0</v>
          </cell>
          <cell r="Q7603">
            <v>0</v>
          </cell>
          <cell r="R7603">
            <v>0</v>
          </cell>
          <cell r="S7603">
            <v>0</v>
          </cell>
          <cell r="T7603">
            <v>0</v>
          </cell>
        </row>
        <row r="7604">
          <cell r="A7604">
            <v>40010098</v>
          </cell>
          <cell r="B7604" t="str">
            <v>40010098 Sales - Agri- Formulation plant</v>
          </cell>
          <cell r="C7604">
            <v>0</v>
          </cell>
          <cell r="D7604">
            <v>0</v>
          </cell>
          <cell r="E7604">
            <v>0</v>
          </cell>
          <cell r="F7604">
            <v>0</v>
          </cell>
          <cell r="G7604">
            <v>0</v>
          </cell>
          <cell r="H7604">
            <v>0</v>
          </cell>
          <cell r="I7604">
            <v>0</v>
          </cell>
          <cell r="J7604">
            <v>0</v>
          </cell>
          <cell r="K7604">
            <v>0</v>
          </cell>
          <cell r="L7604">
            <v>0</v>
          </cell>
          <cell r="M7604">
            <v>0</v>
          </cell>
          <cell r="N7604">
            <v>0</v>
          </cell>
          <cell r="O7604">
            <v>0</v>
          </cell>
          <cell r="P7604">
            <v>0</v>
          </cell>
          <cell r="Q7604">
            <v>0</v>
          </cell>
          <cell r="R7604">
            <v>0</v>
          </cell>
          <cell r="S7604">
            <v>0</v>
          </cell>
          <cell r="T7604">
            <v>0</v>
          </cell>
        </row>
        <row r="7605">
          <cell r="A7605">
            <v>40010101</v>
          </cell>
          <cell r="B7605" t="str">
            <v>40010101 Price Support - Agri</v>
          </cell>
          <cell r="C7605">
            <v>0</v>
          </cell>
          <cell r="D7605">
            <v>0</v>
          </cell>
          <cell r="E7605">
            <v>0</v>
          </cell>
          <cell r="F7605">
            <v>0</v>
          </cell>
          <cell r="G7605">
            <v>0</v>
          </cell>
          <cell r="H7605">
            <v>0</v>
          </cell>
          <cell r="I7605">
            <v>0</v>
          </cell>
          <cell r="J7605">
            <v>0</v>
          </cell>
          <cell r="K7605">
            <v>0</v>
          </cell>
          <cell r="L7605">
            <v>0</v>
          </cell>
          <cell r="M7605">
            <v>0</v>
          </cell>
          <cell r="N7605">
            <v>0</v>
          </cell>
          <cell r="O7605">
            <v>0</v>
          </cell>
          <cell r="P7605">
            <v>0</v>
          </cell>
          <cell r="Q7605">
            <v>0</v>
          </cell>
          <cell r="R7605">
            <v>0</v>
          </cell>
          <cell r="S7605">
            <v>0</v>
          </cell>
          <cell r="T7605">
            <v>0</v>
          </cell>
        </row>
        <row r="7606">
          <cell r="A7606">
            <v>40010106</v>
          </cell>
          <cell r="B7606" t="str">
            <v>40010106 Sales A/c - Agri- Flakes busi</v>
          </cell>
          <cell r="C7606">
            <v>0</v>
          </cell>
          <cell r="D7606">
            <v>0</v>
          </cell>
          <cell r="E7606">
            <v>0</v>
          </cell>
          <cell r="F7606">
            <v>0</v>
          </cell>
          <cell r="G7606">
            <v>0</v>
          </cell>
          <cell r="H7606">
            <v>0</v>
          </cell>
          <cell r="I7606">
            <v>0</v>
          </cell>
          <cell r="J7606">
            <v>0</v>
          </cell>
          <cell r="K7606">
            <v>0</v>
          </cell>
          <cell r="L7606">
            <v>0</v>
          </cell>
          <cell r="M7606">
            <v>0</v>
          </cell>
          <cell r="N7606">
            <v>0</v>
          </cell>
          <cell r="O7606">
            <v>0</v>
          </cell>
          <cell r="P7606">
            <v>0</v>
          </cell>
          <cell r="Q7606">
            <v>0</v>
          </cell>
          <cell r="R7606">
            <v>0</v>
          </cell>
          <cell r="S7606">
            <v>0</v>
          </cell>
          <cell r="T7606">
            <v>0</v>
          </cell>
        </row>
        <row r="7607">
          <cell r="A7607">
            <v>40010203</v>
          </cell>
          <cell r="B7607" t="str">
            <v>40010203 Sales Mftd. Goods Local - Spares Parts excise reco</v>
          </cell>
          <cell r="C7607">
            <v>0</v>
          </cell>
          <cell r="D7607">
            <v>0</v>
          </cell>
          <cell r="E7607">
            <v>0</v>
          </cell>
          <cell r="F7607">
            <v>0</v>
          </cell>
          <cell r="G7607">
            <v>0</v>
          </cell>
          <cell r="H7607">
            <v>0</v>
          </cell>
          <cell r="I7607">
            <v>0</v>
          </cell>
          <cell r="J7607">
            <v>0</v>
          </cell>
          <cell r="K7607">
            <v>0</v>
          </cell>
          <cell r="L7607">
            <v>0</v>
          </cell>
          <cell r="M7607">
            <v>0</v>
          </cell>
          <cell r="N7607">
            <v>0</v>
          </cell>
          <cell r="O7607">
            <v>0</v>
          </cell>
          <cell r="P7607">
            <v>0</v>
          </cell>
          <cell r="Q7607">
            <v>0</v>
          </cell>
          <cell r="R7607">
            <v>0</v>
          </cell>
          <cell r="S7607">
            <v>0</v>
          </cell>
          <cell r="T7607">
            <v>0</v>
          </cell>
        </row>
        <row r="7608">
          <cell r="A7608">
            <v>40010219</v>
          </cell>
          <cell r="B7608" t="str">
            <v>40010219 Sales  Manufactured Goods Export - Ups</v>
          </cell>
          <cell r="C7608">
            <v>0</v>
          </cell>
          <cell r="D7608">
            <v>0</v>
          </cell>
          <cell r="E7608">
            <v>0</v>
          </cell>
          <cell r="F7608">
            <v>0</v>
          </cell>
          <cell r="G7608">
            <v>0</v>
          </cell>
          <cell r="H7608">
            <v>0</v>
          </cell>
          <cell r="I7608">
            <v>0</v>
          </cell>
          <cell r="J7608">
            <v>0</v>
          </cell>
          <cell r="K7608">
            <v>0</v>
          </cell>
          <cell r="L7608">
            <v>0</v>
          </cell>
          <cell r="M7608">
            <v>0</v>
          </cell>
          <cell r="N7608">
            <v>0</v>
          </cell>
          <cell r="O7608">
            <v>0</v>
          </cell>
          <cell r="P7608">
            <v>0</v>
          </cell>
          <cell r="Q7608">
            <v>0</v>
          </cell>
          <cell r="R7608">
            <v>0</v>
          </cell>
          <cell r="S7608">
            <v>0</v>
          </cell>
          <cell r="T7608">
            <v>0</v>
          </cell>
        </row>
        <row r="7609">
          <cell r="A7609">
            <v>40020041</v>
          </cell>
          <cell r="B7609" t="str">
            <v>40020041 Sales Mftd. Goods Export - Spares</v>
          </cell>
          <cell r="C7609">
            <v>-3071610580.98</v>
          </cell>
          <cell r="D7609">
            <v>-883147668.49000001</v>
          </cell>
          <cell r="E7609">
            <v>-53517892.899999999</v>
          </cell>
          <cell r="F7609">
            <v>0</v>
          </cell>
          <cell r="G7609">
            <v>-44751727.82</v>
          </cell>
          <cell r="H7609">
            <v>0</v>
          </cell>
          <cell r="I7609">
            <v>0</v>
          </cell>
          <cell r="J7609">
            <v>0</v>
          </cell>
          <cell r="K7609">
            <v>0</v>
          </cell>
          <cell r="L7609">
            <v>0</v>
          </cell>
          <cell r="M7609">
            <v>0</v>
          </cell>
          <cell r="N7609">
            <v>0</v>
          </cell>
          <cell r="O7609">
            <v>0</v>
          </cell>
          <cell r="P7609">
            <v>0</v>
          </cell>
          <cell r="Q7609">
            <v>0</v>
          </cell>
          <cell r="R7609">
            <v>0</v>
          </cell>
          <cell r="S7609">
            <v>0</v>
          </cell>
          <cell r="T7609">
            <v>-4053027870.1900001</v>
          </cell>
        </row>
        <row r="7610">
          <cell r="A7610">
            <v>40020046</v>
          </cell>
          <cell r="B7610" t="str">
            <v>40020046 Sales Mftd. Goods Export-Spares  Insurance.</v>
          </cell>
          <cell r="C7610">
            <v>0</v>
          </cell>
          <cell r="D7610">
            <v>0</v>
          </cell>
          <cell r="E7610">
            <v>0</v>
          </cell>
          <cell r="F7610">
            <v>0</v>
          </cell>
          <cell r="G7610">
            <v>0</v>
          </cell>
          <cell r="H7610">
            <v>0</v>
          </cell>
          <cell r="I7610">
            <v>0</v>
          </cell>
          <cell r="J7610">
            <v>0</v>
          </cell>
          <cell r="K7610">
            <v>0</v>
          </cell>
          <cell r="L7610">
            <v>0</v>
          </cell>
          <cell r="M7610">
            <v>0</v>
          </cell>
          <cell r="N7610">
            <v>0</v>
          </cell>
          <cell r="O7610">
            <v>0</v>
          </cell>
          <cell r="P7610">
            <v>0</v>
          </cell>
          <cell r="Q7610">
            <v>0</v>
          </cell>
          <cell r="R7610">
            <v>0</v>
          </cell>
          <cell r="S7610">
            <v>0</v>
          </cell>
          <cell r="T7610">
            <v>0</v>
          </cell>
        </row>
        <row r="7611">
          <cell r="A7611">
            <v>40020065</v>
          </cell>
          <cell r="B7611" t="str">
            <v>40020065 Sales  Manufactured Goods Export -HUPS-Freight</v>
          </cell>
          <cell r="C7611">
            <v>0</v>
          </cell>
          <cell r="D7611">
            <v>0</v>
          </cell>
          <cell r="E7611">
            <v>0</v>
          </cell>
          <cell r="F7611">
            <v>0</v>
          </cell>
          <cell r="G7611">
            <v>0</v>
          </cell>
          <cell r="H7611">
            <v>0</v>
          </cell>
          <cell r="I7611">
            <v>0</v>
          </cell>
          <cell r="J7611">
            <v>0</v>
          </cell>
          <cell r="K7611">
            <v>0</v>
          </cell>
          <cell r="L7611">
            <v>0</v>
          </cell>
          <cell r="M7611">
            <v>0</v>
          </cell>
          <cell r="N7611">
            <v>0</v>
          </cell>
          <cell r="O7611">
            <v>0</v>
          </cell>
          <cell r="P7611">
            <v>0</v>
          </cell>
          <cell r="Q7611">
            <v>0</v>
          </cell>
          <cell r="R7611">
            <v>0</v>
          </cell>
          <cell r="S7611">
            <v>0</v>
          </cell>
          <cell r="T7611">
            <v>0</v>
          </cell>
        </row>
        <row r="7612">
          <cell r="A7612">
            <v>40020066</v>
          </cell>
          <cell r="B7612" t="str">
            <v>40020066 Sales  Manufactured Goods Export -HUPS-Insurance</v>
          </cell>
          <cell r="C7612">
            <v>0</v>
          </cell>
          <cell r="D7612">
            <v>0</v>
          </cell>
          <cell r="E7612">
            <v>0</v>
          </cell>
          <cell r="F7612">
            <v>0</v>
          </cell>
          <cell r="G7612">
            <v>0</v>
          </cell>
          <cell r="H7612">
            <v>0</v>
          </cell>
          <cell r="I7612">
            <v>0</v>
          </cell>
          <cell r="J7612">
            <v>0</v>
          </cell>
          <cell r="K7612">
            <v>0</v>
          </cell>
          <cell r="L7612">
            <v>0</v>
          </cell>
          <cell r="M7612">
            <v>0</v>
          </cell>
          <cell r="N7612">
            <v>0</v>
          </cell>
          <cell r="O7612">
            <v>0</v>
          </cell>
          <cell r="P7612">
            <v>0</v>
          </cell>
          <cell r="Q7612">
            <v>0</v>
          </cell>
          <cell r="R7612">
            <v>0</v>
          </cell>
          <cell r="S7612">
            <v>0</v>
          </cell>
          <cell r="T7612">
            <v>0</v>
          </cell>
        </row>
        <row r="7613">
          <cell r="A7613">
            <v>40030001</v>
          </cell>
          <cell r="B7613" t="str">
            <v>40030001 Sales  Traded Goods Local - Vehicles</v>
          </cell>
          <cell r="C7613">
            <v>0</v>
          </cell>
          <cell r="D7613">
            <v>0</v>
          </cell>
          <cell r="E7613">
            <v>0</v>
          </cell>
          <cell r="F7613">
            <v>0</v>
          </cell>
          <cell r="G7613">
            <v>0</v>
          </cell>
          <cell r="H7613">
            <v>0</v>
          </cell>
          <cell r="I7613">
            <v>0</v>
          </cell>
          <cell r="J7613">
            <v>0</v>
          </cell>
          <cell r="K7613">
            <v>0</v>
          </cell>
          <cell r="L7613">
            <v>0</v>
          </cell>
          <cell r="M7613">
            <v>0</v>
          </cell>
          <cell r="N7613">
            <v>0</v>
          </cell>
          <cell r="O7613">
            <v>0</v>
          </cell>
          <cell r="P7613">
            <v>0</v>
          </cell>
          <cell r="Q7613">
            <v>0</v>
          </cell>
          <cell r="R7613">
            <v>0</v>
          </cell>
          <cell r="S7613">
            <v>0</v>
          </cell>
          <cell r="T7613">
            <v>0</v>
          </cell>
        </row>
        <row r="7614">
          <cell r="A7614">
            <v>40030021</v>
          </cell>
          <cell r="B7614" t="str">
            <v>40030021 Sales  Traded Goods Local - Tractors</v>
          </cell>
          <cell r="C7614">
            <v>0</v>
          </cell>
          <cell r="D7614">
            <v>0</v>
          </cell>
          <cell r="E7614">
            <v>0</v>
          </cell>
          <cell r="F7614">
            <v>0</v>
          </cell>
          <cell r="G7614">
            <v>0</v>
          </cell>
          <cell r="H7614">
            <v>0</v>
          </cell>
          <cell r="I7614">
            <v>0</v>
          </cell>
          <cell r="J7614">
            <v>0</v>
          </cell>
          <cell r="K7614">
            <v>0</v>
          </cell>
          <cell r="L7614">
            <v>0</v>
          </cell>
          <cell r="M7614">
            <v>0</v>
          </cell>
          <cell r="N7614">
            <v>0</v>
          </cell>
          <cell r="O7614">
            <v>0</v>
          </cell>
          <cell r="P7614">
            <v>0</v>
          </cell>
          <cell r="Q7614">
            <v>0</v>
          </cell>
          <cell r="R7614">
            <v>0</v>
          </cell>
          <cell r="S7614">
            <v>0</v>
          </cell>
          <cell r="T7614">
            <v>0</v>
          </cell>
        </row>
        <row r="7615">
          <cell r="A7615">
            <v>40030022</v>
          </cell>
          <cell r="B7615" t="str">
            <v>40030022 Sales  Traded Goods Local - Batteries</v>
          </cell>
          <cell r="C7615">
            <v>0</v>
          </cell>
          <cell r="D7615">
            <v>0</v>
          </cell>
          <cell r="E7615">
            <v>0</v>
          </cell>
          <cell r="F7615">
            <v>0</v>
          </cell>
          <cell r="G7615">
            <v>0</v>
          </cell>
          <cell r="H7615">
            <v>0</v>
          </cell>
          <cell r="I7615">
            <v>0</v>
          </cell>
          <cell r="J7615">
            <v>0</v>
          </cell>
          <cell r="K7615">
            <v>0</v>
          </cell>
          <cell r="L7615">
            <v>0</v>
          </cell>
          <cell r="M7615">
            <v>0</v>
          </cell>
          <cell r="N7615">
            <v>0</v>
          </cell>
          <cell r="O7615">
            <v>0</v>
          </cell>
          <cell r="P7615">
            <v>0</v>
          </cell>
          <cell r="Q7615">
            <v>0</v>
          </cell>
          <cell r="R7615">
            <v>0</v>
          </cell>
          <cell r="S7615">
            <v>0</v>
          </cell>
          <cell r="T7615">
            <v>0</v>
          </cell>
        </row>
        <row r="7616">
          <cell r="A7616">
            <v>40030023</v>
          </cell>
          <cell r="B7616" t="str">
            <v>40030023 Sales  Traded Goods Local - Alternators</v>
          </cell>
          <cell r="C7616">
            <v>0</v>
          </cell>
          <cell r="D7616">
            <v>0</v>
          </cell>
          <cell r="E7616">
            <v>0</v>
          </cell>
          <cell r="F7616">
            <v>0</v>
          </cell>
          <cell r="G7616">
            <v>-1558422601.24</v>
          </cell>
          <cell r="H7616">
            <v>0</v>
          </cell>
          <cell r="I7616">
            <v>0</v>
          </cell>
          <cell r="J7616">
            <v>0</v>
          </cell>
          <cell r="K7616">
            <v>0</v>
          </cell>
          <cell r="L7616">
            <v>0</v>
          </cell>
          <cell r="M7616">
            <v>0</v>
          </cell>
          <cell r="N7616">
            <v>0</v>
          </cell>
          <cell r="O7616">
            <v>0</v>
          </cell>
          <cell r="P7616">
            <v>0</v>
          </cell>
          <cell r="Q7616">
            <v>0</v>
          </cell>
          <cell r="R7616">
            <v>0</v>
          </cell>
          <cell r="S7616">
            <v>0</v>
          </cell>
          <cell r="T7616">
            <v>-1558422601.24</v>
          </cell>
        </row>
        <row r="7617">
          <cell r="A7617">
            <v>40030024</v>
          </cell>
          <cell r="B7617" t="str">
            <v>40030024 SALES - DG SET - CANOPY</v>
          </cell>
          <cell r="C7617">
            <v>0</v>
          </cell>
          <cell r="D7617">
            <v>0</v>
          </cell>
          <cell r="E7617">
            <v>0</v>
          </cell>
          <cell r="F7617">
            <v>0</v>
          </cell>
          <cell r="G7617">
            <v>0</v>
          </cell>
          <cell r="H7617">
            <v>0</v>
          </cell>
          <cell r="I7617">
            <v>0</v>
          </cell>
          <cell r="J7617">
            <v>0</v>
          </cell>
          <cell r="K7617">
            <v>0</v>
          </cell>
          <cell r="L7617">
            <v>0</v>
          </cell>
          <cell r="M7617">
            <v>0</v>
          </cell>
          <cell r="N7617">
            <v>0</v>
          </cell>
          <cell r="O7617">
            <v>0</v>
          </cell>
          <cell r="P7617">
            <v>0</v>
          </cell>
          <cell r="Q7617">
            <v>0</v>
          </cell>
          <cell r="R7617">
            <v>0</v>
          </cell>
          <cell r="S7617">
            <v>0</v>
          </cell>
          <cell r="T7617">
            <v>0</v>
          </cell>
        </row>
        <row r="7618">
          <cell r="A7618">
            <v>40030025</v>
          </cell>
          <cell r="B7618" t="str">
            <v>40030025 Sales Traded Goods Local - Dg Sets</v>
          </cell>
          <cell r="C7618">
            <v>0</v>
          </cell>
          <cell r="D7618">
            <v>0</v>
          </cell>
          <cell r="E7618">
            <v>0</v>
          </cell>
          <cell r="F7618">
            <v>0</v>
          </cell>
          <cell r="G7618">
            <v>0</v>
          </cell>
          <cell r="H7618">
            <v>0</v>
          </cell>
          <cell r="I7618">
            <v>0</v>
          </cell>
          <cell r="J7618">
            <v>0</v>
          </cell>
          <cell r="K7618">
            <v>0</v>
          </cell>
          <cell r="L7618">
            <v>0</v>
          </cell>
          <cell r="M7618">
            <v>0</v>
          </cell>
          <cell r="N7618">
            <v>0</v>
          </cell>
          <cell r="O7618">
            <v>0</v>
          </cell>
          <cell r="P7618">
            <v>0</v>
          </cell>
          <cell r="Q7618">
            <v>0</v>
          </cell>
          <cell r="R7618">
            <v>0</v>
          </cell>
          <cell r="S7618">
            <v>0</v>
          </cell>
          <cell r="T7618">
            <v>0</v>
          </cell>
        </row>
        <row r="7619">
          <cell r="A7619">
            <v>40030026</v>
          </cell>
          <cell r="B7619" t="str">
            <v>40030026 Sales Traded Goods Local - Engines</v>
          </cell>
          <cell r="C7619">
            <v>0</v>
          </cell>
          <cell r="D7619">
            <v>0</v>
          </cell>
          <cell r="E7619">
            <v>0</v>
          </cell>
          <cell r="F7619">
            <v>0</v>
          </cell>
          <cell r="G7619">
            <v>0</v>
          </cell>
          <cell r="H7619">
            <v>0</v>
          </cell>
          <cell r="I7619">
            <v>0</v>
          </cell>
          <cell r="J7619">
            <v>0</v>
          </cell>
          <cell r="K7619">
            <v>0</v>
          </cell>
          <cell r="L7619">
            <v>0</v>
          </cell>
          <cell r="M7619">
            <v>0</v>
          </cell>
          <cell r="N7619">
            <v>0</v>
          </cell>
          <cell r="O7619">
            <v>0</v>
          </cell>
          <cell r="P7619">
            <v>0</v>
          </cell>
          <cell r="Q7619">
            <v>0</v>
          </cell>
          <cell r="R7619">
            <v>0</v>
          </cell>
          <cell r="S7619">
            <v>0</v>
          </cell>
          <cell r="T7619">
            <v>0</v>
          </cell>
        </row>
        <row r="7620">
          <cell r="A7620">
            <v>40030039</v>
          </cell>
          <cell r="B7620" t="str">
            <v>40030039 Sales Traded Goods Local-Accessories</v>
          </cell>
          <cell r="C7620">
            <v>0</v>
          </cell>
          <cell r="D7620">
            <v>0</v>
          </cell>
          <cell r="E7620">
            <v>0</v>
          </cell>
          <cell r="F7620">
            <v>0</v>
          </cell>
          <cell r="G7620">
            <v>0</v>
          </cell>
          <cell r="H7620">
            <v>0</v>
          </cell>
          <cell r="I7620">
            <v>0</v>
          </cell>
          <cell r="J7620">
            <v>0</v>
          </cell>
          <cell r="K7620">
            <v>0</v>
          </cell>
          <cell r="L7620">
            <v>0</v>
          </cell>
          <cell r="M7620">
            <v>0</v>
          </cell>
          <cell r="N7620">
            <v>0</v>
          </cell>
          <cell r="O7620">
            <v>0</v>
          </cell>
          <cell r="P7620">
            <v>0</v>
          </cell>
          <cell r="Q7620">
            <v>0</v>
          </cell>
          <cell r="R7620">
            <v>0</v>
          </cell>
          <cell r="S7620">
            <v>0</v>
          </cell>
          <cell r="T7620">
            <v>0</v>
          </cell>
        </row>
        <row r="7621">
          <cell r="A7621">
            <v>40030041</v>
          </cell>
          <cell r="B7621" t="str">
            <v>40030041 Sales  Traded Goods Local - Spares</v>
          </cell>
          <cell r="C7621">
            <v>0</v>
          </cell>
          <cell r="D7621">
            <v>0</v>
          </cell>
          <cell r="E7621">
            <v>-73213821.129999995</v>
          </cell>
          <cell r="F7621">
            <v>0</v>
          </cell>
          <cell r="G7621">
            <v>0</v>
          </cell>
          <cell r="H7621">
            <v>0</v>
          </cell>
          <cell r="I7621">
            <v>0</v>
          </cell>
          <cell r="J7621">
            <v>0</v>
          </cell>
          <cell r="K7621">
            <v>0</v>
          </cell>
          <cell r="L7621">
            <v>0</v>
          </cell>
          <cell r="M7621">
            <v>0</v>
          </cell>
          <cell r="N7621">
            <v>0</v>
          </cell>
          <cell r="O7621">
            <v>0</v>
          </cell>
          <cell r="P7621">
            <v>0</v>
          </cell>
          <cell r="Q7621">
            <v>0</v>
          </cell>
          <cell r="R7621">
            <v>0</v>
          </cell>
          <cell r="S7621">
            <v>0</v>
          </cell>
          <cell r="T7621">
            <v>-73213821.129999995</v>
          </cell>
        </row>
        <row r="7622">
          <cell r="A7622">
            <v>40030048</v>
          </cell>
          <cell r="B7622" t="str">
            <v>40030048 Sales  Traded Goods Local - Spares Excise recovery</v>
          </cell>
          <cell r="C7622">
            <v>0</v>
          </cell>
          <cell r="D7622">
            <v>0</v>
          </cell>
          <cell r="E7622">
            <v>0</v>
          </cell>
          <cell r="F7622">
            <v>0</v>
          </cell>
          <cell r="G7622">
            <v>0</v>
          </cell>
          <cell r="H7622">
            <v>0</v>
          </cell>
          <cell r="I7622">
            <v>0</v>
          </cell>
          <cell r="J7622">
            <v>0</v>
          </cell>
          <cell r="K7622">
            <v>0</v>
          </cell>
          <cell r="L7622">
            <v>0</v>
          </cell>
          <cell r="M7622">
            <v>0</v>
          </cell>
          <cell r="N7622">
            <v>0</v>
          </cell>
          <cell r="O7622">
            <v>0</v>
          </cell>
          <cell r="P7622">
            <v>0</v>
          </cell>
          <cell r="Q7622">
            <v>0</v>
          </cell>
          <cell r="R7622">
            <v>0</v>
          </cell>
          <cell r="S7622">
            <v>0</v>
          </cell>
          <cell r="T7622">
            <v>0</v>
          </cell>
        </row>
        <row r="7623">
          <cell r="A7623">
            <v>40030049</v>
          </cell>
          <cell r="B7623" t="str">
            <v>40030049 Sales Traded Goods Local - Implements</v>
          </cell>
          <cell r="C7623">
            <v>0</v>
          </cell>
          <cell r="D7623">
            <v>-5273524624.8400002</v>
          </cell>
          <cell r="E7623">
            <v>0</v>
          </cell>
          <cell r="F7623">
            <v>0</v>
          </cell>
          <cell r="G7623">
            <v>0</v>
          </cell>
          <cell r="H7623">
            <v>0</v>
          </cell>
          <cell r="I7623">
            <v>0</v>
          </cell>
          <cell r="J7623">
            <v>0</v>
          </cell>
          <cell r="K7623">
            <v>0</v>
          </cell>
          <cell r="L7623">
            <v>0</v>
          </cell>
          <cell r="M7623">
            <v>0</v>
          </cell>
          <cell r="N7623">
            <v>0</v>
          </cell>
          <cell r="O7623">
            <v>0</v>
          </cell>
          <cell r="P7623">
            <v>0</v>
          </cell>
          <cell r="Q7623">
            <v>0</v>
          </cell>
          <cell r="R7623">
            <v>0</v>
          </cell>
          <cell r="S7623">
            <v>0</v>
          </cell>
          <cell r="T7623">
            <v>-5273524624.8400002</v>
          </cell>
        </row>
        <row r="7624">
          <cell r="A7624">
            <v>40030051</v>
          </cell>
          <cell r="B7624" t="str">
            <v>40030051 Sales Traded Local - Construction Equipment</v>
          </cell>
          <cell r="C7624">
            <v>-5163286.5199999996</v>
          </cell>
          <cell r="D7624">
            <v>0</v>
          </cell>
          <cell r="E7624">
            <v>0</v>
          </cell>
          <cell r="F7624">
            <v>0</v>
          </cell>
          <cell r="G7624">
            <v>0</v>
          </cell>
          <cell r="H7624">
            <v>0</v>
          </cell>
          <cell r="I7624">
            <v>0</v>
          </cell>
          <cell r="J7624">
            <v>0</v>
          </cell>
          <cell r="K7624">
            <v>0</v>
          </cell>
          <cell r="L7624">
            <v>0</v>
          </cell>
          <cell r="M7624">
            <v>0</v>
          </cell>
          <cell r="N7624">
            <v>0</v>
          </cell>
          <cell r="O7624">
            <v>0</v>
          </cell>
          <cell r="P7624">
            <v>0</v>
          </cell>
          <cell r="Q7624">
            <v>0</v>
          </cell>
          <cell r="R7624">
            <v>0</v>
          </cell>
          <cell r="S7624">
            <v>0</v>
          </cell>
          <cell r="T7624">
            <v>-5163286.5199999996</v>
          </cell>
        </row>
        <row r="7625">
          <cell r="A7625">
            <v>40030060</v>
          </cell>
          <cell r="B7625" t="str">
            <v>5*  Sales Traded Goods VAP/ Customization</v>
          </cell>
          <cell r="C7625">
            <v>-31583457.68</v>
          </cell>
          <cell r="D7625">
            <v>0</v>
          </cell>
          <cell r="E7625">
            <v>0</v>
          </cell>
          <cell r="F7625">
            <v>0</v>
          </cell>
          <cell r="G7625">
            <v>0</v>
          </cell>
          <cell r="H7625">
            <v>0</v>
          </cell>
          <cell r="I7625">
            <v>0</v>
          </cell>
          <cell r="J7625">
            <v>0</v>
          </cell>
          <cell r="K7625">
            <v>0</v>
          </cell>
          <cell r="L7625">
            <v>0</v>
          </cell>
          <cell r="M7625">
            <v>0</v>
          </cell>
          <cell r="N7625">
            <v>0</v>
          </cell>
          <cell r="O7625">
            <v>0</v>
          </cell>
          <cell r="P7625">
            <v>0</v>
          </cell>
          <cell r="Q7625">
            <v>0</v>
          </cell>
          <cell r="R7625">
            <v>0</v>
          </cell>
          <cell r="S7625">
            <v>0</v>
          </cell>
          <cell r="T7625">
            <v>-31583457.68</v>
          </cell>
        </row>
        <row r="7626">
          <cell r="A7626">
            <v>40030901</v>
          </cell>
          <cell r="B7626" t="str">
            <v>40030901 Ind-AS SalesTraded Gds Local-Spare(Disc all regrp)</v>
          </cell>
          <cell r="C7626">
            <v>0</v>
          </cell>
          <cell r="D7626">
            <v>2087941627.6300001</v>
          </cell>
          <cell r="E7626">
            <v>0</v>
          </cell>
          <cell r="F7626">
            <v>0</v>
          </cell>
          <cell r="G7626">
            <v>0</v>
          </cell>
          <cell r="H7626">
            <v>0</v>
          </cell>
          <cell r="I7626">
            <v>0</v>
          </cell>
          <cell r="J7626">
            <v>0</v>
          </cell>
          <cell r="K7626">
            <v>0</v>
          </cell>
          <cell r="L7626">
            <v>0</v>
          </cell>
          <cell r="M7626">
            <v>0</v>
          </cell>
          <cell r="N7626">
            <v>0</v>
          </cell>
          <cell r="O7626">
            <v>0</v>
          </cell>
          <cell r="P7626">
            <v>0</v>
          </cell>
          <cell r="Q7626">
            <v>0</v>
          </cell>
          <cell r="R7626">
            <v>0</v>
          </cell>
          <cell r="S7626">
            <v>0</v>
          </cell>
          <cell r="T7626">
            <v>2087941627.6300001</v>
          </cell>
        </row>
        <row r="7627">
          <cell r="A7627">
            <v>40030902</v>
          </cell>
          <cell r="B7627" t="str">
            <v>40030902 Ind-AS Dealer Incentive – Spare parts Domestic</v>
          </cell>
          <cell r="C7627">
            <v>0</v>
          </cell>
          <cell r="D7627">
            <v>102794173.59999999</v>
          </cell>
          <cell r="E7627">
            <v>0</v>
          </cell>
          <cell r="F7627">
            <v>0</v>
          </cell>
          <cell r="G7627">
            <v>0</v>
          </cell>
          <cell r="H7627">
            <v>0</v>
          </cell>
          <cell r="I7627">
            <v>0</v>
          </cell>
          <cell r="J7627">
            <v>0</v>
          </cell>
          <cell r="K7627">
            <v>0</v>
          </cell>
          <cell r="L7627">
            <v>0</v>
          </cell>
          <cell r="M7627">
            <v>0</v>
          </cell>
          <cell r="N7627">
            <v>0</v>
          </cell>
          <cell r="O7627">
            <v>0</v>
          </cell>
          <cell r="P7627">
            <v>0</v>
          </cell>
          <cell r="Q7627">
            <v>0</v>
          </cell>
          <cell r="R7627">
            <v>0</v>
          </cell>
          <cell r="S7627">
            <v>0</v>
          </cell>
          <cell r="T7627">
            <v>102794173.59999999</v>
          </cell>
        </row>
        <row r="7628">
          <cell r="A7628">
            <v>40050901</v>
          </cell>
          <cell r="B7628" t="str">
            <v>40050901 Ind-AS Delivery Charges -Explant -Recovery</v>
          </cell>
          <cell r="C7628">
            <v>0</v>
          </cell>
          <cell r="D7628">
            <v>0</v>
          </cell>
          <cell r="E7628">
            <v>0</v>
          </cell>
          <cell r="F7628">
            <v>0</v>
          </cell>
          <cell r="G7628">
            <v>0</v>
          </cell>
          <cell r="H7628">
            <v>0</v>
          </cell>
          <cell r="I7628">
            <v>0</v>
          </cell>
          <cell r="J7628">
            <v>0</v>
          </cell>
          <cell r="K7628">
            <v>0</v>
          </cell>
          <cell r="L7628">
            <v>0</v>
          </cell>
          <cell r="M7628">
            <v>0</v>
          </cell>
          <cell r="N7628">
            <v>0</v>
          </cell>
          <cell r="O7628">
            <v>0</v>
          </cell>
          <cell r="P7628">
            <v>0</v>
          </cell>
          <cell r="Q7628">
            <v>0</v>
          </cell>
          <cell r="R7628">
            <v>0</v>
          </cell>
          <cell r="S7628">
            <v>0</v>
          </cell>
          <cell r="T7628">
            <v>0</v>
          </cell>
        </row>
        <row r="7629">
          <cell r="A7629">
            <v>40310003</v>
          </cell>
          <cell r="B7629" t="str">
            <v>40310003 Sales  Traded Goods Local - HUPS Battery</v>
          </cell>
          <cell r="C7629">
            <v>0</v>
          </cell>
          <cell r="D7629">
            <v>0</v>
          </cell>
          <cell r="E7629">
            <v>0</v>
          </cell>
          <cell r="F7629">
            <v>0</v>
          </cell>
          <cell r="G7629">
            <v>0</v>
          </cell>
          <cell r="H7629">
            <v>0</v>
          </cell>
          <cell r="I7629">
            <v>0</v>
          </cell>
          <cell r="J7629">
            <v>0</v>
          </cell>
          <cell r="K7629">
            <v>0</v>
          </cell>
          <cell r="L7629">
            <v>0</v>
          </cell>
          <cell r="M7629">
            <v>0</v>
          </cell>
          <cell r="N7629">
            <v>0</v>
          </cell>
          <cell r="O7629">
            <v>0</v>
          </cell>
          <cell r="P7629">
            <v>0</v>
          </cell>
          <cell r="Q7629">
            <v>0</v>
          </cell>
          <cell r="R7629">
            <v>0</v>
          </cell>
          <cell r="S7629">
            <v>0</v>
          </cell>
          <cell r="T7629">
            <v>0</v>
          </cell>
        </row>
        <row r="7630">
          <cell r="A7630">
            <v>40310004</v>
          </cell>
          <cell r="B7630" t="str">
            <v>40310004 Sales  Traded Goods Local - HUPS Trolley</v>
          </cell>
          <cell r="C7630">
            <v>0</v>
          </cell>
          <cell r="D7630">
            <v>0</v>
          </cell>
          <cell r="E7630">
            <v>0</v>
          </cell>
          <cell r="F7630">
            <v>0</v>
          </cell>
          <cell r="G7630">
            <v>0</v>
          </cell>
          <cell r="H7630">
            <v>0</v>
          </cell>
          <cell r="I7630">
            <v>0</v>
          </cell>
          <cell r="J7630">
            <v>0</v>
          </cell>
          <cell r="K7630">
            <v>0</v>
          </cell>
          <cell r="L7630">
            <v>0</v>
          </cell>
          <cell r="M7630">
            <v>0</v>
          </cell>
          <cell r="N7630">
            <v>0</v>
          </cell>
          <cell r="O7630">
            <v>0</v>
          </cell>
          <cell r="P7630">
            <v>0</v>
          </cell>
          <cell r="Q7630">
            <v>0</v>
          </cell>
          <cell r="R7630">
            <v>0</v>
          </cell>
          <cell r="S7630">
            <v>0</v>
          </cell>
          <cell r="T7630">
            <v>0</v>
          </cell>
        </row>
        <row r="7631">
          <cell r="A7631">
            <v>40310005</v>
          </cell>
          <cell r="B7631" t="str">
            <v>40310005 Sales  Traded Goods Local - HUPS &amp; BATTERY GROUP</v>
          </cell>
          <cell r="C7631">
            <v>0</v>
          </cell>
          <cell r="D7631">
            <v>0</v>
          </cell>
          <cell r="E7631">
            <v>0</v>
          </cell>
          <cell r="F7631">
            <v>0</v>
          </cell>
          <cell r="G7631">
            <v>0</v>
          </cell>
          <cell r="H7631">
            <v>0</v>
          </cell>
          <cell r="I7631">
            <v>0</v>
          </cell>
          <cell r="J7631">
            <v>0</v>
          </cell>
          <cell r="K7631">
            <v>0</v>
          </cell>
          <cell r="L7631">
            <v>0</v>
          </cell>
          <cell r="M7631">
            <v>0</v>
          </cell>
          <cell r="N7631">
            <v>0</v>
          </cell>
          <cell r="O7631">
            <v>0</v>
          </cell>
          <cell r="P7631">
            <v>0</v>
          </cell>
          <cell r="Q7631">
            <v>0</v>
          </cell>
          <cell r="R7631">
            <v>0</v>
          </cell>
          <cell r="S7631">
            <v>0</v>
          </cell>
          <cell r="T7631">
            <v>0</v>
          </cell>
        </row>
        <row r="7632">
          <cell r="A7632">
            <v>40310007</v>
          </cell>
          <cell r="B7632" t="str">
            <v>40310007 Sales  Traded Goods - Veg Seeds</v>
          </cell>
          <cell r="C7632">
            <v>0</v>
          </cell>
          <cell r="D7632">
            <v>0</v>
          </cell>
          <cell r="E7632">
            <v>0</v>
          </cell>
          <cell r="F7632">
            <v>0</v>
          </cell>
          <cell r="G7632">
            <v>0</v>
          </cell>
          <cell r="H7632">
            <v>0</v>
          </cell>
          <cell r="I7632">
            <v>0</v>
          </cell>
          <cell r="J7632">
            <v>0</v>
          </cell>
          <cell r="K7632">
            <v>0</v>
          </cell>
          <cell r="L7632">
            <v>0</v>
          </cell>
          <cell r="M7632">
            <v>0</v>
          </cell>
          <cell r="N7632">
            <v>0</v>
          </cell>
          <cell r="O7632">
            <v>0</v>
          </cell>
          <cell r="P7632">
            <v>0</v>
          </cell>
          <cell r="Q7632">
            <v>0</v>
          </cell>
          <cell r="R7632">
            <v>0</v>
          </cell>
          <cell r="S7632">
            <v>0</v>
          </cell>
          <cell r="T7632">
            <v>0</v>
          </cell>
        </row>
        <row r="7633">
          <cell r="A7633">
            <v>40310008</v>
          </cell>
          <cell r="B7633" t="str">
            <v>40310008 Sales  Traded Goods - Field Crop</v>
          </cell>
          <cell r="C7633">
            <v>0</v>
          </cell>
          <cell r="D7633">
            <v>0</v>
          </cell>
          <cell r="E7633">
            <v>0</v>
          </cell>
          <cell r="F7633">
            <v>0</v>
          </cell>
          <cell r="G7633">
            <v>0</v>
          </cell>
          <cell r="H7633">
            <v>0</v>
          </cell>
          <cell r="I7633">
            <v>0</v>
          </cell>
          <cell r="J7633">
            <v>0</v>
          </cell>
          <cell r="K7633">
            <v>0</v>
          </cell>
          <cell r="L7633">
            <v>0</v>
          </cell>
          <cell r="M7633">
            <v>0</v>
          </cell>
          <cell r="N7633">
            <v>0</v>
          </cell>
          <cell r="O7633">
            <v>0</v>
          </cell>
          <cell r="P7633">
            <v>0</v>
          </cell>
          <cell r="Q7633">
            <v>0</v>
          </cell>
          <cell r="R7633">
            <v>0</v>
          </cell>
          <cell r="S7633">
            <v>0</v>
          </cell>
          <cell r="T7633">
            <v>0</v>
          </cell>
        </row>
        <row r="7634">
          <cell r="A7634">
            <v>40310009</v>
          </cell>
          <cell r="B7634" t="str">
            <v>40310009 Sales  Traded Goods - Cereal Seeds</v>
          </cell>
          <cell r="C7634">
            <v>0</v>
          </cell>
          <cell r="D7634">
            <v>0</v>
          </cell>
          <cell r="E7634">
            <v>0</v>
          </cell>
          <cell r="F7634">
            <v>0</v>
          </cell>
          <cell r="G7634">
            <v>0</v>
          </cell>
          <cell r="H7634">
            <v>0</v>
          </cell>
          <cell r="I7634">
            <v>0</v>
          </cell>
          <cell r="J7634">
            <v>0</v>
          </cell>
          <cell r="K7634">
            <v>0</v>
          </cell>
          <cell r="L7634">
            <v>0</v>
          </cell>
          <cell r="M7634">
            <v>0</v>
          </cell>
          <cell r="N7634">
            <v>0</v>
          </cell>
          <cell r="O7634">
            <v>0</v>
          </cell>
          <cell r="P7634">
            <v>0</v>
          </cell>
          <cell r="Q7634">
            <v>0</v>
          </cell>
          <cell r="R7634">
            <v>0</v>
          </cell>
          <cell r="S7634">
            <v>0</v>
          </cell>
          <cell r="T7634">
            <v>0</v>
          </cell>
        </row>
        <row r="7635">
          <cell r="A7635">
            <v>40310010</v>
          </cell>
          <cell r="B7635" t="str">
            <v>40310010 Sales  Traded Goods - Fertilizer</v>
          </cell>
          <cell r="C7635">
            <v>0</v>
          </cell>
          <cell r="D7635">
            <v>0</v>
          </cell>
          <cell r="E7635">
            <v>0</v>
          </cell>
          <cell r="F7635">
            <v>0</v>
          </cell>
          <cell r="G7635">
            <v>0</v>
          </cell>
          <cell r="H7635">
            <v>0</v>
          </cell>
          <cell r="I7635">
            <v>0</v>
          </cell>
          <cell r="J7635">
            <v>0</v>
          </cell>
          <cell r="K7635">
            <v>0</v>
          </cell>
          <cell r="L7635">
            <v>0</v>
          </cell>
          <cell r="M7635">
            <v>0</v>
          </cell>
          <cell r="N7635">
            <v>0</v>
          </cell>
          <cell r="O7635">
            <v>0</v>
          </cell>
          <cell r="P7635">
            <v>0</v>
          </cell>
          <cell r="Q7635">
            <v>0</v>
          </cell>
          <cell r="R7635">
            <v>0</v>
          </cell>
          <cell r="S7635">
            <v>0</v>
          </cell>
          <cell r="T7635">
            <v>0</v>
          </cell>
        </row>
        <row r="7636">
          <cell r="A7636">
            <v>40310011</v>
          </cell>
          <cell r="B7636" t="str">
            <v>40310011 Sales  Traded Goods - Branded Pesticides</v>
          </cell>
          <cell r="C7636">
            <v>0</v>
          </cell>
          <cell r="D7636">
            <v>0</v>
          </cell>
          <cell r="E7636">
            <v>0</v>
          </cell>
          <cell r="F7636">
            <v>0</v>
          </cell>
          <cell r="G7636">
            <v>0</v>
          </cell>
          <cell r="H7636">
            <v>0</v>
          </cell>
          <cell r="I7636">
            <v>0</v>
          </cell>
          <cell r="J7636">
            <v>0</v>
          </cell>
          <cell r="K7636">
            <v>0</v>
          </cell>
          <cell r="L7636">
            <v>0</v>
          </cell>
          <cell r="M7636">
            <v>0</v>
          </cell>
          <cell r="N7636">
            <v>0</v>
          </cell>
          <cell r="O7636">
            <v>0</v>
          </cell>
          <cell r="P7636">
            <v>0</v>
          </cell>
          <cell r="Q7636">
            <v>0</v>
          </cell>
          <cell r="R7636">
            <v>0</v>
          </cell>
          <cell r="S7636">
            <v>0</v>
          </cell>
          <cell r="T7636">
            <v>0</v>
          </cell>
        </row>
        <row r="7637">
          <cell r="A7637">
            <v>40310012</v>
          </cell>
          <cell r="B7637" t="str">
            <v>40310012 Sales  Traded Goods - Seed Potato</v>
          </cell>
          <cell r="C7637">
            <v>0</v>
          </cell>
          <cell r="D7637">
            <v>0</v>
          </cell>
          <cell r="E7637">
            <v>0</v>
          </cell>
          <cell r="F7637">
            <v>0</v>
          </cell>
          <cell r="G7637">
            <v>0</v>
          </cell>
          <cell r="H7637">
            <v>0</v>
          </cell>
          <cell r="I7637">
            <v>0</v>
          </cell>
          <cell r="J7637">
            <v>0</v>
          </cell>
          <cell r="K7637">
            <v>0</v>
          </cell>
          <cell r="L7637">
            <v>0</v>
          </cell>
          <cell r="M7637">
            <v>0</v>
          </cell>
          <cell r="N7637">
            <v>0</v>
          </cell>
          <cell r="O7637">
            <v>0</v>
          </cell>
          <cell r="P7637">
            <v>0</v>
          </cell>
          <cell r="Q7637">
            <v>0</v>
          </cell>
          <cell r="R7637">
            <v>0</v>
          </cell>
          <cell r="S7637">
            <v>0</v>
          </cell>
          <cell r="T7637">
            <v>0</v>
          </cell>
        </row>
        <row r="7638">
          <cell r="A7638">
            <v>40310013</v>
          </cell>
          <cell r="B7638" t="str">
            <v>40310013 Sales  Traded Goods Local - Solar System</v>
          </cell>
          <cell r="C7638">
            <v>0</v>
          </cell>
          <cell r="D7638">
            <v>0</v>
          </cell>
          <cell r="E7638">
            <v>0</v>
          </cell>
          <cell r="F7638">
            <v>0</v>
          </cell>
          <cell r="G7638">
            <v>-41931962.299999997</v>
          </cell>
          <cell r="H7638">
            <v>0</v>
          </cell>
          <cell r="I7638">
            <v>0</v>
          </cell>
          <cell r="J7638">
            <v>0</v>
          </cell>
          <cell r="K7638">
            <v>0</v>
          </cell>
          <cell r="L7638">
            <v>0</v>
          </cell>
          <cell r="M7638">
            <v>0</v>
          </cell>
          <cell r="N7638">
            <v>0</v>
          </cell>
          <cell r="O7638">
            <v>0</v>
          </cell>
          <cell r="P7638">
            <v>0</v>
          </cell>
          <cell r="Q7638">
            <v>0</v>
          </cell>
          <cell r="R7638">
            <v>0</v>
          </cell>
          <cell r="S7638">
            <v>0</v>
          </cell>
          <cell r="T7638">
            <v>-41931962.299999997</v>
          </cell>
        </row>
        <row r="7639">
          <cell r="A7639">
            <v>40500001</v>
          </cell>
          <cell r="B7639" t="str">
            <v>40500001 Inter Company Sales/ Services</v>
          </cell>
          <cell r="C7639">
            <v>-61359.24</v>
          </cell>
          <cell r="D7639">
            <v>-521161522.55000001</v>
          </cell>
          <cell r="E7639">
            <v>0</v>
          </cell>
          <cell r="F7639">
            <v>0</v>
          </cell>
          <cell r="G7639">
            <v>0</v>
          </cell>
          <cell r="H7639">
            <v>0</v>
          </cell>
          <cell r="I7639">
            <v>0</v>
          </cell>
          <cell r="J7639">
            <v>0</v>
          </cell>
          <cell r="K7639">
            <v>0</v>
          </cell>
          <cell r="L7639">
            <v>0</v>
          </cell>
          <cell r="M7639">
            <v>0</v>
          </cell>
          <cell r="N7639">
            <v>0</v>
          </cell>
          <cell r="O7639">
            <v>0</v>
          </cell>
          <cell r="P7639">
            <v>0</v>
          </cell>
          <cell r="Q7639">
            <v>0</v>
          </cell>
          <cell r="R7639">
            <v>0</v>
          </cell>
          <cell r="S7639">
            <v>0</v>
          </cell>
          <cell r="T7639">
            <v>-521222881.79000002</v>
          </cell>
        </row>
        <row r="7640">
          <cell r="A7640">
            <v>40500009</v>
          </cell>
          <cell r="B7640" t="str">
            <v>40500009 Excise/Cess Duty On Spd</v>
          </cell>
          <cell r="C7640">
            <v>0</v>
          </cell>
          <cell r="D7640">
            <v>0</v>
          </cell>
          <cell r="E7640">
            <v>0</v>
          </cell>
          <cell r="F7640">
            <v>0</v>
          </cell>
          <cell r="G7640">
            <v>0</v>
          </cell>
          <cell r="H7640">
            <v>0</v>
          </cell>
          <cell r="I7640">
            <v>0</v>
          </cell>
          <cell r="J7640">
            <v>0</v>
          </cell>
          <cell r="K7640">
            <v>0</v>
          </cell>
          <cell r="L7640">
            <v>0</v>
          </cell>
          <cell r="M7640">
            <v>0</v>
          </cell>
          <cell r="N7640">
            <v>0</v>
          </cell>
          <cell r="O7640">
            <v>0</v>
          </cell>
          <cell r="P7640">
            <v>0</v>
          </cell>
          <cell r="Q7640">
            <v>0</v>
          </cell>
          <cell r="R7640">
            <v>0</v>
          </cell>
          <cell r="S7640">
            <v>0</v>
          </cell>
          <cell r="T7640">
            <v>0</v>
          </cell>
        </row>
        <row r="7641">
          <cell r="A7641">
            <v>300</v>
          </cell>
          <cell r="B7641" t="str">
            <v>Sales - Traded goods Export...............</v>
          </cell>
          <cell r="C7641">
            <v>-31345234.43</v>
          </cell>
          <cell r="D7641">
            <v>-1594674474.48</v>
          </cell>
          <cell r="E7641">
            <v>0</v>
          </cell>
          <cell r="F7641">
            <v>0</v>
          </cell>
          <cell r="G7641">
            <v>0</v>
          </cell>
          <cell r="H7641">
            <v>0</v>
          </cell>
          <cell r="I7641">
            <v>0</v>
          </cell>
          <cell r="J7641">
            <v>0</v>
          </cell>
          <cell r="K7641">
            <v>0</v>
          </cell>
          <cell r="L7641">
            <v>0</v>
          </cell>
          <cell r="M7641">
            <v>-26819807.75</v>
          </cell>
          <cell r="N7641">
            <v>0</v>
          </cell>
          <cell r="O7641">
            <v>0</v>
          </cell>
          <cell r="P7641">
            <v>0</v>
          </cell>
          <cell r="Q7641">
            <v>0</v>
          </cell>
          <cell r="R7641">
            <v>0</v>
          </cell>
          <cell r="S7641">
            <v>0</v>
          </cell>
          <cell r="T7641">
            <v>-1652839516.6600001</v>
          </cell>
        </row>
        <row r="7642">
          <cell r="A7642">
            <v>40010102</v>
          </cell>
          <cell r="B7642" t="str">
            <v>40010102 Sales Account - Exports - Basmati</v>
          </cell>
          <cell r="C7642">
            <v>0</v>
          </cell>
          <cell r="D7642">
            <v>0</v>
          </cell>
          <cell r="E7642">
            <v>0</v>
          </cell>
          <cell r="F7642">
            <v>0</v>
          </cell>
          <cell r="G7642">
            <v>0</v>
          </cell>
          <cell r="H7642">
            <v>0</v>
          </cell>
          <cell r="I7642">
            <v>0</v>
          </cell>
          <cell r="J7642">
            <v>0</v>
          </cell>
          <cell r="K7642">
            <v>0</v>
          </cell>
          <cell r="L7642">
            <v>0</v>
          </cell>
          <cell r="M7642">
            <v>0</v>
          </cell>
          <cell r="N7642">
            <v>0</v>
          </cell>
          <cell r="O7642">
            <v>0</v>
          </cell>
          <cell r="P7642">
            <v>0</v>
          </cell>
          <cell r="Q7642">
            <v>0</v>
          </cell>
          <cell r="R7642">
            <v>0</v>
          </cell>
          <cell r="S7642">
            <v>0</v>
          </cell>
          <cell r="T7642">
            <v>0</v>
          </cell>
        </row>
        <row r="7643">
          <cell r="A7643">
            <v>40020045</v>
          </cell>
          <cell r="B7643" t="str">
            <v>40020045 Sales Mftd. Goods Export-Spares Freight.       </v>
          </cell>
          <cell r="C7643">
            <v>-7771.73</v>
          </cell>
          <cell r="D7643">
            <v>0</v>
          </cell>
          <cell r="E7643">
            <v>0</v>
          </cell>
          <cell r="F7643">
            <v>0</v>
          </cell>
          <cell r="G7643">
            <v>0</v>
          </cell>
          <cell r="H7643">
            <v>0</v>
          </cell>
          <cell r="I7643">
            <v>0</v>
          </cell>
          <cell r="J7643">
            <v>0</v>
          </cell>
          <cell r="K7643">
            <v>0</v>
          </cell>
          <cell r="L7643">
            <v>0</v>
          </cell>
          <cell r="M7643">
            <v>0</v>
          </cell>
          <cell r="N7643">
            <v>0</v>
          </cell>
          <cell r="O7643">
            <v>0</v>
          </cell>
          <cell r="P7643">
            <v>0</v>
          </cell>
          <cell r="Q7643">
            <v>0</v>
          </cell>
          <cell r="R7643">
            <v>0</v>
          </cell>
          <cell r="S7643">
            <v>0</v>
          </cell>
          <cell r="T7643">
            <v>-7771.73</v>
          </cell>
        </row>
        <row r="7644">
          <cell r="A7644">
            <v>40020903</v>
          </cell>
          <cell r="B7644" t="str">
            <v>40020903 Ind-AS Dealer Incentive – Spare parts Exports</v>
          </cell>
          <cell r="C7644">
            <v>0</v>
          </cell>
          <cell r="D7644">
            <v>0</v>
          </cell>
          <cell r="E7644">
            <v>0</v>
          </cell>
          <cell r="F7644">
            <v>0</v>
          </cell>
          <cell r="G7644">
            <v>0</v>
          </cell>
          <cell r="H7644">
            <v>0</v>
          </cell>
          <cell r="I7644">
            <v>0</v>
          </cell>
          <cell r="J7644">
            <v>0</v>
          </cell>
          <cell r="K7644">
            <v>0</v>
          </cell>
          <cell r="L7644">
            <v>0</v>
          </cell>
          <cell r="M7644">
            <v>0</v>
          </cell>
          <cell r="N7644">
            <v>0</v>
          </cell>
          <cell r="O7644">
            <v>0</v>
          </cell>
          <cell r="P7644">
            <v>0</v>
          </cell>
          <cell r="Q7644">
            <v>0</v>
          </cell>
          <cell r="R7644">
            <v>0</v>
          </cell>
          <cell r="S7644">
            <v>0</v>
          </cell>
          <cell r="T7644">
            <v>0</v>
          </cell>
        </row>
        <row r="7645">
          <cell r="A7645">
            <v>40040001</v>
          </cell>
          <cell r="B7645" t="str">
            <v>40040001 Sales  Traded Goods Export - Vehicles</v>
          </cell>
          <cell r="C7645">
            <v>0</v>
          </cell>
          <cell r="D7645">
            <v>0</v>
          </cell>
          <cell r="E7645">
            <v>0</v>
          </cell>
          <cell r="F7645">
            <v>0</v>
          </cell>
          <cell r="G7645">
            <v>0</v>
          </cell>
          <cell r="H7645">
            <v>0</v>
          </cell>
          <cell r="I7645">
            <v>0</v>
          </cell>
          <cell r="J7645">
            <v>0</v>
          </cell>
          <cell r="K7645">
            <v>0</v>
          </cell>
          <cell r="L7645">
            <v>0</v>
          </cell>
          <cell r="M7645">
            <v>0</v>
          </cell>
          <cell r="N7645">
            <v>0</v>
          </cell>
          <cell r="O7645">
            <v>0</v>
          </cell>
          <cell r="P7645">
            <v>0</v>
          </cell>
          <cell r="Q7645">
            <v>0</v>
          </cell>
          <cell r="R7645">
            <v>0</v>
          </cell>
          <cell r="S7645">
            <v>0</v>
          </cell>
          <cell r="T7645">
            <v>0</v>
          </cell>
        </row>
        <row r="7646">
          <cell r="A7646">
            <v>40040021</v>
          </cell>
          <cell r="B7646" t="str">
            <v>40040021 Sales  Traded Goods Export - Tractors</v>
          </cell>
          <cell r="C7646">
            <v>0</v>
          </cell>
          <cell r="D7646">
            <v>0</v>
          </cell>
          <cell r="E7646">
            <v>0</v>
          </cell>
          <cell r="F7646">
            <v>0</v>
          </cell>
          <cell r="G7646">
            <v>0</v>
          </cell>
          <cell r="H7646">
            <v>0</v>
          </cell>
          <cell r="I7646">
            <v>0</v>
          </cell>
          <cell r="J7646">
            <v>0</v>
          </cell>
          <cell r="K7646">
            <v>0</v>
          </cell>
          <cell r="L7646">
            <v>0</v>
          </cell>
          <cell r="M7646">
            <v>0</v>
          </cell>
          <cell r="N7646">
            <v>0</v>
          </cell>
          <cell r="O7646">
            <v>0</v>
          </cell>
          <cell r="P7646">
            <v>0</v>
          </cell>
          <cell r="Q7646">
            <v>0</v>
          </cell>
          <cell r="R7646">
            <v>0</v>
          </cell>
          <cell r="S7646">
            <v>0</v>
          </cell>
          <cell r="T7646">
            <v>0</v>
          </cell>
        </row>
        <row r="7647">
          <cell r="A7647">
            <v>40040022</v>
          </cell>
          <cell r="B7647" t="str">
            <v>40040022 Sales Traded Goods Export - Tractors Freight</v>
          </cell>
          <cell r="C7647">
            <v>0</v>
          </cell>
          <cell r="D7647">
            <v>0</v>
          </cell>
          <cell r="E7647">
            <v>0</v>
          </cell>
          <cell r="F7647">
            <v>0</v>
          </cell>
          <cell r="G7647">
            <v>0</v>
          </cell>
          <cell r="H7647">
            <v>0</v>
          </cell>
          <cell r="I7647">
            <v>0</v>
          </cell>
          <cell r="J7647">
            <v>0</v>
          </cell>
          <cell r="K7647">
            <v>0</v>
          </cell>
          <cell r="L7647">
            <v>0</v>
          </cell>
          <cell r="M7647">
            <v>0</v>
          </cell>
          <cell r="N7647">
            <v>0</v>
          </cell>
          <cell r="O7647">
            <v>0</v>
          </cell>
          <cell r="P7647">
            <v>0</v>
          </cell>
          <cell r="Q7647">
            <v>0</v>
          </cell>
          <cell r="R7647">
            <v>0</v>
          </cell>
          <cell r="S7647">
            <v>0</v>
          </cell>
          <cell r="T7647">
            <v>0</v>
          </cell>
        </row>
        <row r="7648">
          <cell r="A7648">
            <v>40040023</v>
          </cell>
          <cell r="B7648" t="str">
            <v>40040023 Sales Traded Goods Export - Tractor  Insurance</v>
          </cell>
          <cell r="C7648">
            <v>0</v>
          </cell>
          <cell r="D7648">
            <v>0</v>
          </cell>
          <cell r="E7648">
            <v>0</v>
          </cell>
          <cell r="F7648">
            <v>0</v>
          </cell>
          <cell r="G7648">
            <v>0</v>
          </cell>
          <cell r="H7648">
            <v>0</v>
          </cell>
          <cell r="I7648">
            <v>0</v>
          </cell>
          <cell r="J7648">
            <v>0</v>
          </cell>
          <cell r="K7648">
            <v>0</v>
          </cell>
          <cell r="L7648">
            <v>0</v>
          </cell>
          <cell r="M7648">
            <v>0</v>
          </cell>
          <cell r="N7648">
            <v>0</v>
          </cell>
          <cell r="O7648">
            <v>0</v>
          </cell>
          <cell r="P7648">
            <v>0</v>
          </cell>
          <cell r="Q7648">
            <v>0</v>
          </cell>
          <cell r="R7648">
            <v>0</v>
          </cell>
          <cell r="S7648">
            <v>0</v>
          </cell>
          <cell r="T7648">
            <v>0</v>
          </cell>
        </row>
        <row r="7649">
          <cell r="A7649">
            <v>40040041</v>
          </cell>
          <cell r="B7649" t="str">
            <v>40040041 Sales  Traded Goods Export - Spares</v>
          </cell>
          <cell r="C7649">
            <v>-31337462.699999999</v>
          </cell>
          <cell r="D7649">
            <v>-113584039.31999999</v>
          </cell>
          <cell r="E7649">
            <v>0</v>
          </cell>
          <cell r="F7649">
            <v>0</v>
          </cell>
          <cell r="G7649">
            <v>0</v>
          </cell>
          <cell r="H7649">
            <v>0</v>
          </cell>
          <cell r="I7649">
            <v>0</v>
          </cell>
          <cell r="J7649">
            <v>0</v>
          </cell>
          <cell r="K7649">
            <v>0</v>
          </cell>
          <cell r="L7649">
            <v>0</v>
          </cell>
          <cell r="M7649">
            <v>-26819807.75</v>
          </cell>
          <cell r="N7649">
            <v>0</v>
          </cell>
          <cell r="O7649">
            <v>0</v>
          </cell>
          <cell r="P7649">
            <v>0</v>
          </cell>
          <cell r="Q7649">
            <v>0</v>
          </cell>
          <cell r="R7649">
            <v>0</v>
          </cell>
          <cell r="S7649">
            <v>0</v>
          </cell>
          <cell r="T7649">
            <v>-171741309.77000001</v>
          </cell>
        </row>
        <row r="7650">
          <cell r="A7650">
            <v>40040042</v>
          </cell>
          <cell r="B7650" t="str">
            <v>40040042 Sales Traded Goods Export -  Spares Freight</v>
          </cell>
          <cell r="C7650">
            <v>0</v>
          </cell>
          <cell r="D7650">
            <v>0</v>
          </cell>
          <cell r="E7650">
            <v>0</v>
          </cell>
          <cell r="F7650">
            <v>0</v>
          </cell>
          <cell r="G7650">
            <v>0</v>
          </cell>
          <cell r="H7650">
            <v>0</v>
          </cell>
          <cell r="I7650">
            <v>0</v>
          </cell>
          <cell r="J7650">
            <v>0</v>
          </cell>
          <cell r="K7650">
            <v>0</v>
          </cell>
          <cell r="L7650">
            <v>0</v>
          </cell>
          <cell r="M7650">
            <v>0</v>
          </cell>
          <cell r="N7650">
            <v>0</v>
          </cell>
          <cell r="O7650">
            <v>0</v>
          </cell>
          <cell r="P7650">
            <v>0</v>
          </cell>
          <cell r="Q7650">
            <v>0</v>
          </cell>
          <cell r="R7650">
            <v>0</v>
          </cell>
          <cell r="S7650">
            <v>0</v>
          </cell>
          <cell r="T7650">
            <v>0</v>
          </cell>
        </row>
        <row r="7651">
          <cell r="A7651">
            <v>40040043</v>
          </cell>
          <cell r="B7651" t="str">
            <v>40040043 Sales Traded Goods Export - Implements</v>
          </cell>
          <cell r="C7651">
            <v>0</v>
          </cell>
          <cell r="D7651">
            <v>-1471632712.1800001</v>
          </cell>
          <cell r="E7651">
            <v>0</v>
          </cell>
          <cell r="F7651">
            <v>0</v>
          </cell>
          <cell r="G7651">
            <v>0</v>
          </cell>
          <cell r="H7651">
            <v>0</v>
          </cell>
          <cell r="I7651">
            <v>0</v>
          </cell>
          <cell r="J7651">
            <v>0</v>
          </cell>
          <cell r="K7651">
            <v>0</v>
          </cell>
          <cell r="L7651">
            <v>0</v>
          </cell>
          <cell r="M7651">
            <v>0</v>
          </cell>
          <cell r="N7651">
            <v>0</v>
          </cell>
          <cell r="O7651">
            <v>0</v>
          </cell>
          <cell r="P7651">
            <v>0</v>
          </cell>
          <cell r="Q7651">
            <v>0</v>
          </cell>
          <cell r="R7651">
            <v>0</v>
          </cell>
          <cell r="S7651">
            <v>0</v>
          </cell>
          <cell r="T7651">
            <v>-1471632712.1800001</v>
          </cell>
        </row>
        <row r="7652">
          <cell r="A7652">
            <v>40040044</v>
          </cell>
          <cell r="B7652" t="str">
            <v>40040044 Sales Traded Goods Export - Implements Freight</v>
          </cell>
          <cell r="C7652">
            <v>0</v>
          </cell>
          <cell r="D7652">
            <v>-8899908.7599999998</v>
          </cell>
          <cell r="E7652">
            <v>0</v>
          </cell>
          <cell r="F7652">
            <v>0</v>
          </cell>
          <cell r="G7652">
            <v>0</v>
          </cell>
          <cell r="H7652">
            <v>0</v>
          </cell>
          <cell r="I7652">
            <v>0</v>
          </cell>
          <cell r="J7652">
            <v>0</v>
          </cell>
          <cell r="K7652">
            <v>0</v>
          </cell>
          <cell r="L7652">
            <v>0</v>
          </cell>
          <cell r="M7652">
            <v>0</v>
          </cell>
          <cell r="N7652">
            <v>0</v>
          </cell>
          <cell r="O7652">
            <v>0</v>
          </cell>
          <cell r="P7652">
            <v>0</v>
          </cell>
          <cell r="Q7652">
            <v>0</v>
          </cell>
          <cell r="R7652">
            <v>0</v>
          </cell>
          <cell r="S7652">
            <v>0</v>
          </cell>
          <cell r="T7652">
            <v>-8899908.7599999998</v>
          </cell>
        </row>
        <row r="7653">
          <cell r="A7653">
            <v>40040045</v>
          </cell>
          <cell r="B7653" t="str">
            <v>40040045 Sales Traded Goods Export - Implements Insurance</v>
          </cell>
          <cell r="C7653">
            <v>0</v>
          </cell>
          <cell r="D7653">
            <v>-557814.22</v>
          </cell>
          <cell r="E7653">
            <v>0</v>
          </cell>
          <cell r="F7653">
            <v>0</v>
          </cell>
          <cell r="G7653">
            <v>0</v>
          </cell>
          <cell r="H7653">
            <v>0</v>
          </cell>
          <cell r="I7653">
            <v>0</v>
          </cell>
          <cell r="J7653">
            <v>0</v>
          </cell>
          <cell r="K7653">
            <v>0</v>
          </cell>
          <cell r="L7653">
            <v>0</v>
          </cell>
          <cell r="M7653">
            <v>0</v>
          </cell>
          <cell r="N7653">
            <v>0</v>
          </cell>
          <cell r="O7653">
            <v>0</v>
          </cell>
          <cell r="P7653">
            <v>0</v>
          </cell>
          <cell r="Q7653">
            <v>0</v>
          </cell>
          <cell r="R7653">
            <v>0</v>
          </cell>
          <cell r="S7653">
            <v>0</v>
          </cell>
          <cell r="T7653">
            <v>-557814.22</v>
          </cell>
        </row>
        <row r="7654">
          <cell r="A7654">
            <v>40040046</v>
          </cell>
          <cell r="B7654" t="str">
            <v>40040046 Excise recovery on Exports in INR</v>
          </cell>
          <cell r="C7654">
            <v>0</v>
          </cell>
          <cell r="D7654">
            <v>0</v>
          </cell>
          <cell r="E7654">
            <v>0</v>
          </cell>
          <cell r="F7654">
            <v>0</v>
          </cell>
          <cell r="G7654">
            <v>0</v>
          </cell>
          <cell r="H7654">
            <v>0</v>
          </cell>
          <cell r="I7654">
            <v>0</v>
          </cell>
          <cell r="J7654">
            <v>0</v>
          </cell>
          <cell r="K7654">
            <v>0</v>
          </cell>
          <cell r="L7654">
            <v>0</v>
          </cell>
          <cell r="M7654">
            <v>0</v>
          </cell>
          <cell r="N7654">
            <v>0</v>
          </cell>
          <cell r="O7654">
            <v>0</v>
          </cell>
          <cell r="P7654">
            <v>0</v>
          </cell>
          <cell r="Q7654">
            <v>0</v>
          </cell>
          <cell r="R7654">
            <v>0</v>
          </cell>
          <cell r="S7654">
            <v>0</v>
          </cell>
          <cell r="T7654">
            <v>0</v>
          </cell>
        </row>
        <row r="7655">
          <cell r="A7655">
            <v>40040051</v>
          </cell>
          <cell r="B7655" t="str">
            <v>40040051 Sales  Traded Export - Construction Equipment</v>
          </cell>
          <cell r="C7655">
            <v>0</v>
          </cell>
          <cell r="D7655">
            <v>0</v>
          </cell>
          <cell r="E7655">
            <v>0</v>
          </cell>
          <cell r="F7655">
            <v>0</v>
          </cell>
          <cell r="G7655">
            <v>0</v>
          </cell>
          <cell r="H7655">
            <v>0</v>
          </cell>
          <cell r="I7655">
            <v>0</v>
          </cell>
          <cell r="J7655">
            <v>0</v>
          </cell>
          <cell r="K7655">
            <v>0</v>
          </cell>
          <cell r="L7655">
            <v>0</v>
          </cell>
          <cell r="M7655">
            <v>0</v>
          </cell>
          <cell r="N7655">
            <v>0</v>
          </cell>
          <cell r="O7655">
            <v>0</v>
          </cell>
          <cell r="P7655">
            <v>0</v>
          </cell>
          <cell r="Q7655">
            <v>0</v>
          </cell>
          <cell r="R7655">
            <v>0</v>
          </cell>
          <cell r="S7655">
            <v>0</v>
          </cell>
          <cell r="T7655">
            <v>0</v>
          </cell>
        </row>
        <row r="7656">
          <cell r="A7656">
            <v>40040901</v>
          </cell>
          <cell r="B7656" t="str">
            <v>40040901 Ind-AS  Sale of Goods</v>
          </cell>
          <cell r="C7656">
            <v>0</v>
          </cell>
          <cell r="D7656">
            <v>0</v>
          </cell>
          <cell r="E7656">
            <v>0</v>
          </cell>
          <cell r="F7656">
            <v>0</v>
          </cell>
          <cell r="G7656">
            <v>0</v>
          </cell>
          <cell r="H7656">
            <v>0</v>
          </cell>
          <cell r="I7656">
            <v>0</v>
          </cell>
          <cell r="J7656">
            <v>0</v>
          </cell>
          <cell r="K7656">
            <v>0</v>
          </cell>
          <cell r="L7656">
            <v>0</v>
          </cell>
          <cell r="M7656">
            <v>0</v>
          </cell>
          <cell r="N7656">
            <v>0</v>
          </cell>
          <cell r="O7656">
            <v>0</v>
          </cell>
          <cell r="P7656">
            <v>0</v>
          </cell>
          <cell r="Q7656">
            <v>0</v>
          </cell>
          <cell r="R7656">
            <v>0</v>
          </cell>
          <cell r="S7656">
            <v>0</v>
          </cell>
          <cell r="T7656">
            <v>0</v>
          </cell>
        </row>
        <row r="7657">
          <cell r="A7657">
            <v>40040902</v>
          </cell>
          <cell r="B7657" t="str">
            <v>40040902 IND AS- Dealer Incentive - Export of Spares</v>
          </cell>
          <cell r="C7657">
            <v>0</v>
          </cell>
          <cell r="D7657">
            <v>0</v>
          </cell>
          <cell r="E7657">
            <v>0</v>
          </cell>
          <cell r="F7657">
            <v>0</v>
          </cell>
          <cell r="G7657">
            <v>0</v>
          </cell>
          <cell r="H7657">
            <v>0</v>
          </cell>
          <cell r="I7657">
            <v>0</v>
          </cell>
          <cell r="J7657">
            <v>0</v>
          </cell>
          <cell r="K7657">
            <v>0</v>
          </cell>
          <cell r="L7657">
            <v>0</v>
          </cell>
          <cell r="M7657">
            <v>0</v>
          </cell>
          <cell r="N7657">
            <v>0</v>
          </cell>
          <cell r="O7657">
            <v>0</v>
          </cell>
          <cell r="P7657">
            <v>0</v>
          </cell>
          <cell r="Q7657">
            <v>0</v>
          </cell>
          <cell r="R7657">
            <v>0</v>
          </cell>
          <cell r="S7657">
            <v>0</v>
          </cell>
          <cell r="T7657">
            <v>0</v>
          </cell>
        </row>
        <row r="7658">
          <cell r="A7658">
            <v>303</v>
          </cell>
          <cell r="B7658" t="str">
            <v>Sale of services.............................</v>
          </cell>
          <cell r="C7658">
            <v>-8636438456.1900005</v>
          </cell>
          <cell r="D7658">
            <v>-44494529.82</v>
          </cell>
          <cell r="E7658">
            <v>-61195500</v>
          </cell>
          <cell r="F7658">
            <v>0</v>
          </cell>
          <cell r="G7658">
            <v>-10004648250.639999</v>
          </cell>
          <cell r="H7658">
            <v>0</v>
          </cell>
          <cell r="I7658">
            <v>0</v>
          </cell>
          <cell r="J7658">
            <v>0</v>
          </cell>
          <cell r="K7658">
            <v>0</v>
          </cell>
          <cell r="L7658">
            <v>-487238185.75</v>
          </cell>
          <cell r="M7658">
            <v>-0.1</v>
          </cell>
          <cell r="N7658">
            <v>0</v>
          </cell>
          <cell r="O7658">
            <v>0</v>
          </cell>
          <cell r="P7658">
            <v>0</v>
          </cell>
          <cell r="Q7658">
            <v>0</v>
          </cell>
          <cell r="R7658">
            <v>0</v>
          </cell>
          <cell r="S7658">
            <v>0</v>
          </cell>
          <cell r="T7658">
            <v>-19234014922.5</v>
          </cell>
        </row>
        <row r="7659">
          <cell r="A7659">
            <v>40050001</v>
          </cell>
          <cell r="B7659" t="str">
            <v>40050001 Income From Service  - Mahindra Renault</v>
          </cell>
          <cell r="C7659">
            <v>0</v>
          </cell>
          <cell r="D7659">
            <v>0</v>
          </cell>
          <cell r="E7659">
            <v>0</v>
          </cell>
          <cell r="F7659">
            <v>0</v>
          </cell>
          <cell r="G7659">
            <v>0</v>
          </cell>
          <cell r="H7659">
            <v>0</v>
          </cell>
          <cell r="I7659">
            <v>0</v>
          </cell>
          <cell r="J7659">
            <v>0</v>
          </cell>
          <cell r="K7659">
            <v>0</v>
          </cell>
          <cell r="L7659">
            <v>-8342778</v>
          </cell>
          <cell r="M7659">
            <v>0</v>
          </cell>
          <cell r="N7659">
            <v>0</v>
          </cell>
          <cell r="O7659">
            <v>0</v>
          </cell>
          <cell r="P7659">
            <v>0</v>
          </cell>
          <cell r="Q7659">
            <v>0</v>
          </cell>
          <cell r="R7659">
            <v>0</v>
          </cell>
          <cell r="S7659">
            <v>0</v>
          </cell>
          <cell r="T7659">
            <v>-8342778</v>
          </cell>
        </row>
        <row r="7660">
          <cell r="A7660">
            <v>40050002</v>
          </cell>
          <cell r="B7660" t="str">
            <v>40050002 Income From Service  - Mahindra Navistar</v>
          </cell>
          <cell r="C7660">
            <v>0</v>
          </cell>
          <cell r="D7660">
            <v>0</v>
          </cell>
          <cell r="E7660">
            <v>0</v>
          </cell>
          <cell r="F7660">
            <v>0</v>
          </cell>
          <cell r="G7660">
            <v>0</v>
          </cell>
          <cell r="H7660">
            <v>0</v>
          </cell>
          <cell r="I7660">
            <v>0</v>
          </cell>
          <cell r="J7660">
            <v>0</v>
          </cell>
          <cell r="K7660">
            <v>0</v>
          </cell>
          <cell r="L7660">
            <v>-303174404</v>
          </cell>
          <cell r="M7660">
            <v>0</v>
          </cell>
          <cell r="N7660">
            <v>0</v>
          </cell>
          <cell r="O7660">
            <v>0</v>
          </cell>
          <cell r="P7660">
            <v>0</v>
          </cell>
          <cell r="Q7660">
            <v>0</v>
          </cell>
          <cell r="R7660">
            <v>0</v>
          </cell>
          <cell r="S7660">
            <v>0</v>
          </cell>
          <cell r="T7660">
            <v>-303174404</v>
          </cell>
        </row>
        <row r="7661">
          <cell r="A7661">
            <v>40050003</v>
          </cell>
          <cell r="B7661" t="str">
            <v>40050003 Income from Service – MLMML</v>
          </cell>
          <cell r="C7661">
            <v>-671298673.38999999</v>
          </cell>
          <cell r="D7661">
            <v>0</v>
          </cell>
          <cell r="E7661">
            <v>0</v>
          </cell>
          <cell r="F7661">
            <v>0</v>
          </cell>
          <cell r="G7661">
            <v>0</v>
          </cell>
          <cell r="H7661">
            <v>0</v>
          </cell>
          <cell r="I7661">
            <v>0</v>
          </cell>
          <cell r="J7661">
            <v>0</v>
          </cell>
          <cell r="K7661">
            <v>0</v>
          </cell>
          <cell r="L7661">
            <v>-98766709.040000007</v>
          </cell>
          <cell r="M7661">
            <v>0</v>
          </cell>
          <cell r="N7661">
            <v>0</v>
          </cell>
          <cell r="O7661">
            <v>0</v>
          </cell>
          <cell r="P7661">
            <v>0</v>
          </cell>
          <cell r="Q7661">
            <v>0</v>
          </cell>
          <cell r="R7661">
            <v>0</v>
          </cell>
          <cell r="S7661">
            <v>0</v>
          </cell>
          <cell r="T7661">
            <v>-770065382.42999995</v>
          </cell>
        </row>
        <row r="7662">
          <cell r="A7662">
            <v>40050020</v>
          </cell>
          <cell r="B7662" t="str">
            <v>40050020 GENSET - SERVICE - SME INCOME</v>
          </cell>
          <cell r="C7662">
            <v>0</v>
          </cell>
          <cell r="D7662">
            <v>0</v>
          </cell>
          <cell r="E7662">
            <v>0</v>
          </cell>
          <cell r="F7662">
            <v>0</v>
          </cell>
          <cell r="G7662">
            <v>0</v>
          </cell>
          <cell r="H7662">
            <v>0</v>
          </cell>
          <cell r="I7662">
            <v>0</v>
          </cell>
          <cell r="J7662">
            <v>0</v>
          </cell>
          <cell r="K7662">
            <v>0</v>
          </cell>
          <cell r="L7662">
            <v>0</v>
          </cell>
          <cell r="M7662">
            <v>0</v>
          </cell>
          <cell r="N7662">
            <v>0</v>
          </cell>
          <cell r="O7662">
            <v>0</v>
          </cell>
          <cell r="P7662">
            <v>0</v>
          </cell>
          <cell r="Q7662">
            <v>0</v>
          </cell>
          <cell r="R7662">
            <v>0</v>
          </cell>
          <cell r="S7662">
            <v>0</v>
          </cell>
          <cell r="T7662">
            <v>0</v>
          </cell>
        </row>
        <row r="7663">
          <cell r="A7663">
            <v>40050021</v>
          </cell>
          <cell r="B7663" t="str">
            <v>40050021 Income From Service  - Amc</v>
          </cell>
          <cell r="C7663">
            <v>-174197547.81</v>
          </cell>
          <cell r="D7663">
            <v>0</v>
          </cell>
          <cell r="E7663">
            <v>0</v>
          </cell>
          <cell r="F7663">
            <v>0</v>
          </cell>
          <cell r="G7663">
            <v>-1864760081.8900001</v>
          </cell>
          <cell r="H7663">
            <v>0</v>
          </cell>
          <cell r="I7663">
            <v>0</v>
          </cell>
          <cell r="J7663">
            <v>0</v>
          </cell>
          <cell r="K7663">
            <v>0</v>
          </cell>
          <cell r="L7663">
            <v>0</v>
          </cell>
          <cell r="M7663">
            <v>0</v>
          </cell>
          <cell r="N7663">
            <v>0</v>
          </cell>
          <cell r="O7663">
            <v>0</v>
          </cell>
          <cell r="P7663">
            <v>0</v>
          </cell>
          <cell r="Q7663">
            <v>0</v>
          </cell>
          <cell r="R7663">
            <v>0</v>
          </cell>
          <cell r="S7663">
            <v>0</v>
          </cell>
          <cell r="T7663">
            <v>-2038957629.7</v>
          </cell>
        </row>
        <row r="7664">
          <cell r="A7664">
            <v>40050022</v>
          </cell>
          <cell r="B7664" t="str">
            <v>40050022 Income From Service  - Installation</v>
          </cell>
          <cell r="C7664">
            <v>0</v>
          </cell>
          <cell r="D7664">
            <v>0</v>
          </cell>
          <cell r="E7664">
            <v>0</v>
          </cell>
          <cell r="F7664">
            <v>0</v>
          </cell>
          <cell r="G7664">
            <v>-114768037.05</v>
          </cell>
          <cell r="H7664">
            <v>0</v>
          </cell>
          <cell r="I7664">
            <v>0</v>
          </cell>
          <cell r="J7664">
            <v>0</v>
          </cell>
          <cell r="K7664">
            <v>0</v>
          </cell>
          <cell r="L7664">
            <v>0</v>
          </cell>
          <cell r="M7664">
            <v>0</v>
          </cell>
          <cell r="N7664">
            <v>0</v>
          </cell>
          <cell r="O7664">
            <v>0</v>
          </cell>
          <cell r="P7664">
            <v>0</v>
          </cell>
          <cell r="Q7664">
            <v>0</v>
          </cell>
          <cell r="R7664">
            <v>0</v>
          </cell>
          <cell r="S7664">
            <v>0</v>
          </cell>
          <cell r="T7664">
            <v>-114768037.05</v>
          </cell>
        </row>
        <row r="7665">
          <cell r="A7665">
            <v>40050023</v>
          </cell>
          <cell r="B7665" t="str">
            <v>40050023 Installation - Freight Recovery</v>
          </cell>
          <cell r="C7665">
            <v>0</v>
          </cell>
          <cell r="D7665">
            <v>0</v>
          </cell>
          <cell r="E7665">
            <v>0</v>
          </cell>
          <cell r="F7665">
            <v>0</v>
          </cell>
          <cell r="G7665">
            <v>0</v>
          </cell>
          <cell r="H7665">
            <v>0</v>
          </cell>
          <cell r="I7665">
            <v>0</v>
          </cell>
          <cell r="J7665">
            <v>0</v>
          </cell>
          <cell r="K7665">
            <v>0</v>
          </cell>
          <cell r="L7665">
            <v>0</v>
          </cell>
          <cell r="M7665">
            <v>0</v>
          </cell>
          <cell r="N7665">
            <v>0</v>
          </cell>
          <cell r="O7665">
            <v>0</v>
          </cell>
          <cell r="P7665">
            <v>0</v>
          </cell>
          <cell r="Q7665">
            <v>0</v>
          </cell>
          <cell r="R7665">
            <v>0</v>
          </cell>
          <cell r="S7665">
            <v>0</v>
          </cell>
          <cell r="T7665">
            <v>0</v>
          </cell>
        </row>
        <row r="7666">
          <cell r="A7666">
            <v>40050024</v>
          </cell>
          <cell r="B7666" t="str">
            <v>40050024 Installation - Misc Recovery</v>
          </cell>
          <cell r="C7666">
            <v>0</v>
          </cell>
          <cell r="D7666">
            <v>0</v>
          </cell>
          <cell r="E7666">
            <v>0</v>
          </cell>
          <cell r="F7666">
            <v>0</v>
          </cell>
          <cell r="G7666">
            <v>0</v>
          </cell>
          <cell r="H7666">
            <v>0</v>
          </cell>
          <cell r="I7666">
            <v>0</v>
          </cell>
          <cell r="J7666">
            <v>0</v>
          </cell>
          <cell r="K7666">
            <v>0</v>
          </cell>
          <cell r="L7666">
            <v>0</v>
          </cell>
          <cell r="M7666">
            <v>0</v>
          </cell>
          <cell r="N7666">
            <v>0</v>
          </cell>
          <cell r="O7666">
            <v>0</v>
          </cell>
          <cell r="P7666">
            <v>0</v>
          </cell>
          <cell r="Q7666">
            <v>0</v>
          </cell>
          <cell r="R7666">
            <v>0</v>
          </cell>
          <cell r="S7666">
            <v>0</v>
          </cell>
          <cell r="T7666">
            <v>0</v>
          </cell>
        </row>
        <row r="7667">
          <cell r="A7667">
            <v>40050025</v>
          </cell>
          <cell r="B7667" t="str">
            <v>40050025 Income From Service  - Ome</v>
          </cell>
          <cell r="C7667">
            <v>0</v>
          </cell>
          <cell r="D7667">
            <v>0</v>
          </cell>
          <cell r="E7667">
            <v>0</v>
          </cell>
          <cell r="F7667">
            <v>0</v>
          </cell>
          <cell r="G7667">
            <v>-7263959381.3800001</v>
          </cell>
          <cell r="H7667">
            <v>0</v>
          </cell>
          <cell r="I7667">
            <v>0</v>
          </cell>
          <cell r="J7667">
            <v>0</v>
          </cell>
          <cell r="K7667">
            <v>0</v>
          </cell>
          <cell r="L7667">
            <v>0</v>
          </cell>
          <cell r="M7667">
            <v>-0.1</v>
          </cell>
          <cell r="N7667">
            <v>0</v>
          </cell>
          <cell r="O7667">
            <v>0</v>
          </cell>
          <cell r="P7667">
            <v>0</v>
          </cell>
          <cell r="Q7667">
            <v>0</v>
          </cell>
          <cell r="R7667">
            <v>0</v>
          </cell>
          <cell r="S7667">
            <v>0</v>
          </cell>
          <cell r="T7667">
            <v>-7263959381.4799995</v>
          </cell>
        </row>
        <row r="7668">
          <cell r="A7668">
            <v>40050026</v>
          </cell>
          <cell r="B7668" t="str">
            <v>40050026 Genset Hiring</v>
          </cell>
          <cell r="C7668">
            <v>0</v>
          </cell>
          <cell r="D7668">
            <v>0</v>
          </cell>
          <cell r="E7668">
            <v>0</v>
          </cell>
          <cell r="F7668">
            <v>0</v>
          </cell>
          <cell r="G7668">
            <v>0</v>
          </cell>
          <cell r="H7668">
            <v>0</v>
          </cell>
          <cell r="I7668">
            <v>0</v>
          </cell>
          <cell r="J7668">
            <v>0</v>
          </cell>
          <cell r="K7668">
            <v>0</v>
          </cell>
          <cell r="L7668">
            <v>0</v>
          </cell>
          <cell r="M7668">
            <v>0</v>
          </cell>
          <cell r="N7668">
            <v>0</v>
          </cell>
          <cell r="O7668">
            <v>0</v>
          </cell>
          <cell r="P7668">
            <v>0</v>
          </cell>
          <cell r="Q7668">
            <v>0</v>
          </cell>
          <cell r="R7668">
            <v>0</v>
          </cell>
          <cell r="S7668">
            <v>0</v>
          </cell>
          <cell r="T7668">
            <v>0</v>
          </cell>
        </row>
        <row r="7669">
          <cell r="A7669">
            <v>40050027</v>
          </cell>
          <cell r="B7669" t="str">
            <v>40050027 Income From Service - Machining Charges</v>
          </cell>
          <cell r="C7669">
            <v>0</v>
          </cell>
          <cell r="D7669">
            <v>0</v>
          </cell>
          <cell r="E7669">
            <v>0</v>
          </cell>
          <cell r="F7669">
            <v>0</v>
          </cell>
          <cell r="G7669">
            <v>0</v>
          </cell>
          <cell r="H7669">
            <v>0</v>
          </cell>
          <cell r="I7669">
            <v>0</v>
          </cell>
          <cell r="J7669">
            <v>0</v>
          </cell>
          <cell r="K7669">
            <v>0</v>
          </cell>
          <cell r="L7669">
            <v>0</v>
          </cell>
          <cell r="M7669">
            <v>0</v>
          </cell>
          <cell r="N7669">
            <v>0</v>
          </cell>
          <cell r="O7669">
            <v>0</v>
          </cell>
          <cell r="P7669">
            <v>0</v>
          </cell>
          <cell r="Q7669">
            <v>0</v>
          </cell>
          <cell r="R7669">
            <v>0</v>
          </cell>
          <cell r="S7669">
            <v>0</v>
          </cell>
          <cell r="T7669">
            <v>0</v>
          </cell>
        </row>
        <row r="7670">
          <cell r="A7670">
            <v>40050028</v>
          </cell>
          <cell r="B7670" t="str">
            <v>40050028 Income From Service - Commission</v>
          </cell>
          <cell r="C7670">
            <v>0</v>
          </cell>
          <cell r="D7670">
            <v>0</v>
          </cell>
          <cell r="E7670">
            <v>0</v>
          </cell>
          <cell r="F7670">
            <v>0</v>
          </cell>
          <cell r="G7670">
            <v>0</v>
          </cell>
          <cell r="H7670">
            <v>0</v>
          </cell>
          <cell r="I7670">
            <v>0</v>
          </cell>
          <cell r="J7670">
            <v>0</v>
          </cell>
          <cell r="K7670">
            <v>0</v>
          </cell>
          <cell r="L7670">
            <v>0</v>
          </cell>
          <cell r="M7670">
            <v>0</v>
          </cell>
          <cell r="N7670">
            <v>0</v>
          </cell>
          <cell r="O7670">
            <v>0</v>
          </cell>
          <cell r="P7670">
            <v>0</v>
          </cell>
          <cell r="Q7670">
            <v>0</v>
          </cell>
          <cell r="R7670">
            <v>0</v>
          </cell>
          <cell r="S7670">
            <v>0</v>
          </cell>
          <cell r="T7670">
            <v>0</v>
          </cell>
        </row>
        <row r="7671">
          <cell r="A7671">
            <v>40050030</v>
          </cell>
          <cell r="B7671" t="str">
            <v>40050030 Income From Serv Rendered</v>
          </cell>
          <cell r="C7671">
            <v>-1707151801.53</v>
          </cell>
          <cell r="D7671">
            <v>0</v>
          </cell>
          <cell r="E7671">
            <v>-60416000</v>
          </cell>
          <cell r="F7671">
            <v>0</v>
          </cell>
          <cell r="G7671">
            <v>-10687783</v>
          </cell>
          <cell r="H7671">
            <v>0</v>
          </cell>
          <cell r="I7671">
            <v>0</v>
          </cell>
          <cell r="J7671">
            <v>0</v>
          </cell>
          <cell r="K7671">
            <v>0</v>
          </cell>
          <cell r="L7671">
            <v>0</v>
          </cell>
          <cell r="M7671">
            <v>0</v>
          </cell>
          <cell r="N7671">
            <v>0</v>
          </cell>
          <cell r="O7671">
            <v>0</v>
          </cell>
          <cell r="P7671">
            <v>0</v>
          </cell>
          <cell r="Q7671">
            <v>0</v>
          </cell>
          <cell r="R7671">
            <v>0</v>
          </cell>
          <cell r="S7671">
            <v>0</v>
          </cell>
          <cell r="T7671">
            <v>-1778255584.53</v>
          </cell>
        </row>
        <row r="7672">
          <cell r="A7672">
            <v>40050046</v>
          </cell>
          <cell r="B7672" t="str">
            <v>40050046 GENSET-SERVICE-RETAIL INCOME</v>
          </cell>
          <cell r="C7672">
            <v>0</v>
          </cell>
          <cell r="D7672">
            <v>0</v>
          </cell>
          <cell r="E7672">
            <v>0</v>
          </cell>
          <cell r="F7672">
            <v>0</v>
          </cell>
          <cell r="G7672">
            <v>-123122668.09</v>
          </cell>
          <cell r="H7672">
            <v>0</v>
          </cell>
          <cell r="I7672">
            <v>0</v>
          </cell>
          <cell r="J7672">
            <v>0</v>
          </cell>
          <cell r="K7672">
            <v>0</v>
          </cell>
          <cell r="L7672">
            <v>0</v>
          </cell>
          <cell r="M7672">
            <v>0</v>
          </cell>
          <cell r="N7672">
            <v>0</v>
          </cell>
          <cell r="O7672">
            <v>0</v>
          </cell>
          <cell r="P7672">
            <v>0</v>
          </cell>
          <cell r="Q7672">
            <v>0</v>
          </cell>
          <cell r="R7672">
            <v>0</v>
          </cell>
          <cell r="S7672">
            <v>0</v>
          </cell>
          <cell r="T7672">
            <v>-123122668.09</v>
          </cell>
        </row>
        <row r="7673">
          <cell r="A7673">
            <v>40050047</v>
          </cell>
          <cell r="B7673" t="str">
            <v>40050047 GENSET-SERVICE-DG Refurbishment</v>
          </cell>
          <cell r="C7673">
            <v>0</v>
          </cell>
          <cell r="D7673">
            <v>0</v>
          </cell>
          <cell r="E7673">
            <v>0</v>
          </cell>
          <cell r="F7673">
            <v>0</v>
          </cell>
          <cell r="G7673">
            <v>-187271319.50999999</v>
          </cell>
          <cell r="H7673">
            <v>0</v>
          </cell>
          <cell r="I7673">
            <v>0</v>
          </cell>
          <cell r="J7673">
            <v>0</v>
          </cell>
          <cell r="K7673">
            <v>0</v>
          </cell>
          <cell r="L7673">
            <v>0</v>
          </cell>
          <cell r="M7673">
            <v>0</v>
          </cell>
          <cell r="N7673">
            <v>0</v>
          </cell>
          <cell r="O7673">
            <v>0</v>
          </cell>
          <cell r="P7673">
            <v>0</v>
          </cell>
          <cell r="Q7673">
            <v>0</v>
          </cell>
          <cell r="R7673">
            <v>0</v>
          </cell>
          <cell r="S7673">
            <v>0</v>
          </cell>
          <cell r="T7673">
            <v>-187271319.50999999</v>
          </cell>
        </row>
        <row r="7674">
          <cell r="A7674">
            <v>40050052</v>
          </cell>
          <cell r="B7674" t="str">
            <v>40050052 Income From Job Work Services</v>
          </cell>
          <cell r="C7674">
            <v>0</v>
          </cell>
          <cell r="D7674">
            <v>0</v>
          </cell>
          <cell r="E7674">
            <v>0</v>
          </cell>
          <cell r="F7674">
            <v>0</v>
          </cell>
          <cell r="G7674">
            <v>0</v>
          </cell>
          <cell r="H7674">
            <v>0</v>
          </cell>
          <cell r="I7674">
            <v>0</v>
          </cell>
          <cell r="J7674">
            <v>0</v>
          </cell>
          <cell r="K7674">
            <v>0</v>
          </cell>
          <cell r="L7674">
            <v>0</v>
          </cell>
          <cell r="M7674">
            <v>0</v>
          </cell>
          <cell r="N7674">
            <v>0</v>
          </cell>
          <cell r="O7674">
            <v>0</v>
          </cell>
          <cell r="P7674">
            <v>0</v>
          </cell>
          <cell r="Q7674">
            <v>0</v>
          </cell>
          <cell r="R7674">
            <v>0</v>
          </cell>
          <cell r="S7674">
            <v>0</v>
          </cell>
          <cell r="T7674">
            <v>0</v>
          </cell>
        </row>
        <row r="7675">
          <cell r="A7675">
            <v>40050053</v>
          </cell>
          <cell r="B7675" t="str">
            <v>40050053 Income From Service - Transportation</v>
          </cell>
          <cell r="C7675">
            <v>0</v>
          </cell>
          <cell r="D7675">
            <v>0</v>
          </cell>
          <cell r="E7675">
            <v>0</v>
          </cell>
          <cell r="F7675">
            <v>0</v>
          </cell>
          <cell r="G7675">
            <v>0</v>
          </cell>
          <cell r="H7675">
            <v>0</v>
          </cell>
          <cell r="I7675">
            <v>0</v>
          </cell>
          <cell r="J7675">
            <v>0</v>
          </cell>
          <cell r="K7675">
            <v>0</v>
          </cell>
          <cell r="L7675">
            <v>0</v>
          </cell>
          <cell r="M7675">
            <v>0</v>
          </cell>
          <cell r="N7675">
            <v>0</v>
          </cell>
          <cell r="O7675">
            <v>0</v>
          </cell>
          <cell r="P7675">
            <v>0</v>
          </cell>
          <cell r="Q7675">
            <v>0</v>
          </cell>
          <cell r="R7675">
            <v>0</v>
          </cell>
          <cell r="S7675">
            <v>0</v>
          </cell>
          <cell r="T7675">
            <v>0</v>
          </cell>
        </row>
        <row r="7676">
          <cell r="A7676">
            <v>40050054</v>
          </cell>
          <cell r="B7676" t="str">
            <v>40050054 Income From Service - Other SCM</v>
          </cell>
          <cell r="C7676">
            <v>0</v>
          </cell>
          <cell r="D7676">
            <v>0</v>
          </cell>
          <cell r="E7676">
            <v>0</v>
          </cell>
          <cell r="F7676">
            <v>0</v>
          </cell>
          <cell r="G7676">
            <v>0</v>
          </cell>
          <cell r="H7676">
            <v>0</v>
          </cell>
          <cell r="I7676">
            <v>0</v>
          </cell>
          <cell r="J7676">
            <v>0</v>
          </cell>
          <cell r="K7676">
            <v>0</v>
          </cell>
          <cell r="L7676">
            <v>0</v>
          </cell>
          <cell r="M7676">
            <v>0</v>
          </cell>
          <cell r="N7676">
            <v>0</v>
          </cell>
          <cell r="O7676">
            <v>0</v>
          </cell>
          <cell r="P7676">
            <v>0</v>
          </cell>
          <cell r="Q7676">
            <v>0</v>
          </cell>
          <cell r="R7676">
            <v>0</v>
          </cell>
          <cell r="S7676">
            <v>0</v>
          </cell>
          <cell r="T7676">
            <v>0</v>
          </cell>
        </row>
        <row r="7677">
          <cell r="A7677">
            <v>40050056</v>
          </cell>
          <cell r="B7677" t="str">
            <v>40050056 Income From Service - Solar Installation</v>
          </cell>
          <cell r="C7677">
            <v>0</v>
          </cell>
          <cell r="D7677">
            <v>0</v>
          </cell>
          <cell r="E7677">
            <v>0</v>
          </cell>
          <cell r="F7677">
            <v>0</v>
          </cell>
          <cell r="G7677">
            <v>-23196858.239999998</v>
          </cell>
          <cell r="H7677">
            <v>0</v>
          </cell>
          <cell r="I7677">
            <v>0</v>
          </cell>
          <cell r="J7677">
            <v>0</v>
          </cell>
          <cell r="K7677">
            <v>0</v>
          </cell>
          <cell r="L7677">
            <v>0</v>
          </cell>
          <cell r="M7677">
            <v>0</v>
          </cell>
          <cell r="N7677">
            <v>0</v>
          </cell>
          <cell r="O7677">
            <v>0</v>
          </cell>
          <cell r="P7677">
            <v>0</v>
          </cell>
          <cell r="Q7677">
            <v>0</v>
          </cell>
          <cell r="R7677">
            <v>0</v>
          </cell>
          <cell r="S7677">
            <v>0</v>
          </cell>
          <cell r="T7677">
            <v>-23196858.239999998</v>
          </cell>
        </row>
        <row r="7678">
          <cell r="A7678">
            <v>40050057</v>
          </cell>
          <cell r="B7678" t="str">
            <v>40050057 Income From Service - Solar AMC</v>
          </cell>
          <cell r="C7678">
            <v>0</v>
          </cell>
          <cell r="D7678">
            <v>0</v>
          </cell>
          <cell r="E7678">
            <v>0</v>
          </cell>
          <cell r="F7678">
            <v>0</v>
          </cell>
          <cell r="G7678">
            <v>0</v>
          </cell>
          <cell r="H7678">
            <v>0</v>
          </cell>
          <cell r="I7678">
            <v>0</v>
          </cell>
          <cell r="J7678">
            <v>0</v>
          </cell>
          <cell r="K7678">
            <v>0</v>
          </cell>
          <cell r="L7678">
            <v>0</v>
          </cell>
          <cell r="M7678">
            <v>0</v>
          </cell>
          <cell r="N7678">
            <v>0</v>
          </cell>
          <cell r="O7678">
            <v>0</v>
          </cell>
          <cell r="P7678">
            <v>0</v>
          </cell>
          <cell r="Q7678">
            <v>0</v>
          </cell>
          <cell r="R7678">
            <v>0</v>
          </cell>
          <cell r="S7678">
            <v>0</v>
          </cell>
          <cell r="T7678">
            <v>0</v>
          </cell>
        </row>
        <row r="7679">
          <cell r="A7679">
            <v>40050058</v>
          </cell>
          <cell r="B7679" t="str">
            <v>40050058 Income From Service - EMS Business</v>
          </cell>
          <cell r="C7679">
            <v>0</v>
          </cell>
          <cell r="D7679">
            <v>0</v>
          </cell>
          <cell r="E7679">
            <v>0</v>
          </cell>
          <cell r="F7679">
            <v>0</v>
          </cell>
          <cell r="G7679">
            <v>-142170317.84</v>
          </cell>
          <cell r="H7679">
            <v>0</v>
          </cell>
          <cell r="I7679">
            <v>0</v>
          </cell>
          <cell r="J7679">
            <v>0</v>
          </cell>
          <cell r="K7679">
            <v>0</v>
          </cell>
          <cell r="L7679">
            <v>0</v>
          </cell>
          <cell r="M7679">
            <v>0</v>
          </cell>
          <cell r="N7679">
            <v>0</v>
          </cell>
          <cell r="O7679">
            <v>0</v>
          </cell>
          <cell r="P7679">
            <v>0</v>
          </cell>
          <cell r="Q7679">
            <v>0</v>
          </cell>
          <cell r="R7679">
            <v>0</v>
          </cell>
          <cell r="S7679">
            <v>0</v>
          </cell>
          <cell r="T7679">
            <v>-142170317.84</v>
          </cell>
        </row>
        <row r="7680">
          <cell r="A7680">
            <v>40050066</v>
          </cell>
          <cell r="B7680" t="str">
            <v>40050066 Income From Service - AMC Material</v>
          </cell>
          <cell r="C7680">
            <v>0</v>
          </cell>
          <cell r="D7680">
            <v>0</v>
          </cell>
          <cell r="E7680">
            <v>0</v>
          </cell>
          <cell r="F7680">
            <v>0</v>
          </cell>
          <cell r="G7680">
            <v>0</v>
          </cell>
          <cell r="H7680">
            <v>0</v>
          </cell>
          <cell r="I7680">
            <v>0</v>
          </cell>
          <cell r="J7680">
            <v>0</v>
          </cell>
          <cell r="K7680">
            <v>0</v>
          </cell>
          <cell r="L7680">
            <v>0</v>
          </cell>
          <cell r="M7680">
            <v>0</v>
          </cell>
          <cell r="N7680">
            <v>0</v>
          </cell>
          <cell r="O7680">
            <v>0</v>
          </cell>
          <cell r="P7680">
            <v>0</v>
          </cell>
          <cell r="Q7680">
            <v>0</v>
          </cell>
          <cell r="R7680">
            <v>0</v>
          </cell>
          <cell r="S7680">
            <v>0</v>
          </cell>
          <cell r="T7680">
            <v>0</v>
          </cell>
        </row>
        <row r="7681">
          <cell r="A7681">
            <v>40050067</v>
          </cell>
          <cell r="B7681" t="str">
            <v>40050067 Income From Projects - I&amp;C Material</v>
          </cell>
          <cell r="C7681">
            <v>0</v>
          </cell>
          <cell r="D7681">
            <v>0</v>
          </cell>
          <cell r="E7681">
            <v>0</v>
          </cell>
          <cell r="F7681">
            <v>0</v>
          </cell>
          <cell r="G7681">
            <v>0</v>
          </cell>
          <cell r="H7681">
            <v>0</v>
          </cell>
          <cell r="I7681">
            <v>0</v>
          </cell>
          <cell r="J7681">
            <v>0</v>
          </cell>
          <cell r="K7681">
            <v>0</v>
          </cell>
          <cell r="L7681">
            <v>0</v>
          </cell>
          <cell r="M7681">
            <v>0</v>
          </cell>
          <cell r="N7681">
            <v>0</v>
          </cell>
          <cell r="O7681">
            <v>0</v>
          </cell>
          <cell r="P7681">
            <v>0</v>
          </cell>
          <cell r="Q7681">
            <v>0</v>
          </cell>
          <cell r="R7681">
            <v>0</v>
          </cell>
          <cell r="S7681">
            <v>0</v>
          </cell>
          <cell r="T7681">
            <v>0</v>
          </cell>
        </row>
        <row r="7682">
          <cell r="A7682">
            <v>40050068</v>
          </cell>
          <cell r="B7682" t="str">
            <v>40050068 Income From Projects  - Installation</v>
          </cell>
          <cell r="C7682">
            <v>0</v>
          </cell>
          <cell r="D7682">
            <v>0</v>
          </cell>
          <cell r="E7682">
            <v>0</v>
          </cell>
          <cell r="F7682">
            <v>0</v>
          </cell>
          <cell r="G7682">
            <v>0</v>
          </cell>
          <cell r="H7682">
            <v>0</v>
          </cell>
          <cell r="I7682">
            <v>0</v>
          </cell>
          <cell r="J7682">
            <v>0</v>
          </cell>
          <cell r="K7682">
            <v>0</v>
          </cell>
          <cell r="L7682">
            <v>0</v>
          </cell>
          <cell r="M7682">
            <v>0</v>
          </cell>
          <cell r="N7682">
            <v>0</v>
          </cell>
          <cell r="O7682">
            <v>0</v>
          </cell>
          <cell r="P7682">
            <v>0</v>
          </cell>
          <cell r="Q7682">
            <v>0</v>
          </cell>
          <cell r="R7682">
            <v>0</v>
          </cell>
          <cell r="S7682">
            <v>0</v>
          </cell>
          <cell r="T7682">
            <v>0</v>
          </cell>
        </row>
        <row r="7683">
          <cell r="A7683">
            <v>40050069</v>
          </cell>
          <cell r="B7683" t="str">
            <v>40050069 Income From TIM  - Projects</v>
          </cell>
          <cell r="C7683">
            <v>0</v>
          </cell>
          <cell r="D7683">
            <v>0</v>
          </cell>
          <cell r="E7683">
            <v>0</v>
          </cell>
          <cell r="F7683">
            <v>0</v>
          </cell>
          <cell r="G7683">
            <v>-43463613.68</v>
          </cell>
          <cell r="H7683">
            <v>0</v>
          </cell>
          <cell r="I7683">
            <v>0</v>
          </cell>
          <cell r="J7683">
            <v>0</v>
          </cell>
          <cell r="K7683">
            <v>0</v>
          </cell>
          <cell r="L7683">
            <v>0</v>
          </cell>
          <cell r="M7683">
            <v>0</v>
          </cell>
          <cell r="N7683">
            <v>0</v>
          </cell>
          <cell r="O7683">
            <v>0</v>
          </cell>
          <cell r="P7683">
            <v>0</v>
          </cell>
          <cell r="Q7683">
            <v>0</v>
          </cell>
          <cell r="R7683">
            <v>0</v>
          </cell>
          <cell r="S7683">
            <v>0</v>
          </cell>
          <cell r="T7683">
            <v>-43463613.68</v>
          </cell>
        </row>
        <row r="7684">
          <cell r="A7684">
            <v>40050074</v>
          </cell>
          <cell r="B7684" t="str">
            <v>40050074 EPC Agronomy charges</v>
          </cell>
          <cell r="C7684">
            <v>0</v>
          </cell>
          <cell r="D7684">
            <v>0</v>
          </cell>
          <cell r="E7684">
            <v>0</v>
          </cell>
          <cell r="F7684">
            <v>0</v>
          </cell>
          <cell r="G7684">
            <v>0</v>
          </cell>
          <cell r="H7684">
            <v>0</v>
          </cell>
          <cell r="I7684">
            <v>0</v>
          </cell>
          <cell r="J7684">
            <v>0</v>
          </cell>
          <cell r="K7684">
            <v>0</v>
          </cell>
          <cell r="L7684">
            <v>0</v>
          </cell>
          <cell r="M7684">
            <v>0</v>
          </cell>
          <cell r="N7684">
            <v>0</v>
          </cell>
          <cell r="O7684">
            <v>0</v>
          </cell>
          <cell r="P7684">
            <v>0</v>
          </cell>
          <cell r="Q7684">
            <v>0</v>
          </cell>
          <cell r="R7684">
            <v>0</v>
          </cell>
          <cell r="S7684">
            <v>0</v>
          </cell>
          <cell r="T7684">
            <v>0</v>
          </cell>
        </row>
        <row r="7685">
          <cell r="A7685">
            <v>40050082</v>
          </cell>
          <cell r="B7685" t="str">
            <v>40050082 CE Machine Rent Income</v>
          </cell>
          <cell r="C7685">
            <v>-430905798.58999997</v>
          </cell>
          <cell r="D7685">
            <v>0</v>
          </cell>
          <cell r="E7685">
            <v>0</v>
          </cell>
          <cell r="F7685">
            <v>0</v>
          </cell>
          <cell r="G7685">
            <v>0</v>
          </cell>
          <cell r="H7685">
            <v>0</v>
          </cell>
          <cell r="I7685">
            <v>0</v>
          </cell>
          <cell r="J7685">
            <v>0</v>
          </cell>
          <cell r="K7685">
            <v>0</v>
          </cell>
          <cell r="L7685">
            <v>0</v>
          </cell>
          <cell r="M7685">
            <v>0</v>
          </cell>
          <cell r="N7685">
            <v>0</v>
          </cell>
          <cell r="O7685">
            <v>0</v>
          </cell>
          <cell r="P7685">
            <v>0</v>
          </cell>
          <cell r="Q7685">
            <v>0</v>
          </cell>
          <cell r="R7685">
            <v>0</v>
          </cell>
          <cell r="S7685">
            <v>0</v>
          </cell>
          <cell r="T7685">
            <v>-430905798.58999997</v>
          </cell>
        </row>
        <row r="7686">
          <cell r="A7686">
            <v>40050200</v>
          </cell>
          <cell r="B7686" t="str">
            <v>40050200 My Agri Guru Service income</v>
          </cell>
          <cell r="C7686">
            <v>0</v>
          </cell>
          <cell r="D7686">
            <v>0</v>
          </cell>
          <cell r="E7686">
            <v>0</v>
          </cell>
          <cell r="F7686">
            <v>0</v>
          </cell>
          <cell r="G7686">
            <v>0</v>
          </cell>
          <cell r="H7686">
            <v>0</v>
          </cell>
          <cell r="I7686">
            <v>0</v>
          </cell>
          <cell r="J7686">
            <v>0</v>
          </cell>
          <cell r="K7686">
            <v>0</v>
          </cell>
          <cell r="L7686">
            <v>0</v>
          </cell>
          <cell r="M7686">
            <v>0</v>
          </cell>
          <cell r="N7686">
            <v>0</v>
          </cell>
          <cell r="O7686">
            <v>0</v>
          </cell>
          <cell r="P7686">
            <v>0</v>
          </cell>
          <cell r="Q7686">
            <v>0</v>
          </cell>
          <cell r="R7686">
            <v>0</v>
          </cell>
          <cell r="S7686">
            <v>0</v>
          </cell>
          <cell r="T7686">
            <v>0</v>
          </cell>
        </row>
        <row r="7687">
          <cell r="A7687">
            <v>40050201</v>
          </cell>
          <cell r="B7687" t="str">
            <v>40050201 Samriddhi Service income</v>
          </cell>
          <cell r="C7687">
            <v>0</v>
          </cell>
          <cell r="D7687">
            <v>-22550906.59</v>
          </cell>
          <cell r="E7687">
            <v>-503500</v>
          </cell>
          <cell r="F7687">
            <v>0</v>
          </cell>
          <cell r="G7687">
            <v>0</v>
          </cell>
          <cell r="H7687">
            <v>0</v>
          </cell>
          <cell r="I7687">
            <v>0</v>
          </cell>
          <cell r="J7687">
            <v>0</v>
          </cell>
          <cell r="K7687">
            <v>0</v>
          </cell>
          <cell r="L7687">
            <v>0</v>
          </cell>
          <cell r="M7687">
            <v>0</v>
          </cell>
          <cell r="N7687">
            <v>0</v>
          </cell>
          <cell r="O7687">
            <v>0</v>
          </cell>
          <cell r="P7687">
            <v>0</v>
          </cell>
          <cell r="Q7687">
            <v>0</v>
          </cell>
          <cell r="R7687">
            <v>0</v>
          </cell>
          <cell r="S7687">
            <v>0</v>
          </cell>
          <cell r="T7687">
            <v>-23054406.59</v>
          </cell>
        </row>
        <row r="7688">
          <cell r="A7688">
            <v>40050202</v>
          </cell>
          <cell r="B7688" t="str">
            <v>40050202 Precision Farming Service income</v>
          </cell>
          <cell r="C7688">
            <v>0</v>
          </cell>
          <cell r="D7688">
            <v>-1440383.56</v>
          </cell>
          <cell r="E7688">
            <v>0</v>
          </cell>
          <cell r="F7688">
            <v>0</v>
          </cell>
          <cell r="G7688">
            <v>0</v>
          </cell>
          <cell r="H7688">
            <v>0</v>
          </cell>
          <cell r="I7688">
            <v>0</v>
          </cell>
          <cell r="J7688">
            <v>0</v>
          </cell>
          <cell r="K7688">
            <v>0</v>
          </cell>
          <cell r="L7688">
            <v>0</v>
          </cell>
          <cell r="M7688">
            <v>0</v>
          </cell>
          <cell r="N7688">
            <v>0</v>
          </cell>
          <cell r="O7688">
            <v>0</v>
          </cell>
          <cell r="P7688">
            <v>0</v>
          </cell>
          <cell r="Q7688">
            <v>0</v>
          </cell>
          <cell r="R7688">
            <v>0</v>
          </cell>
          <cell r="S7688">
            <v>0</v>
          </cell>
          <cell r="T7688">
            <v>-1440383.56</v>
          </cell>
        </row>
        <row r="7689">
          <cell r="A7689">
            <v>40050999</v>
          </cell>
          <cell r="B7689" t="str">
            <v>40050999 Income From Services - Others</v>
          </cell>
          <cell r="C7689">
            <v>-5652884634.8699999</v>
          </cell>
          <cell r="D7689">
            <v>-20503239.670000002</v>
          </cell>
          <cell r="E7689">
            <v>-276000</v>
          </cell>
          <cell r="F7689">
            <v>0</v>
          </cell>
          <cell r="G7689">
            <v>0</v>
          </cell>
          <cell r="H7689">
            <v>0</v>
          </cell>
          <cell r="I7689">
            <v>0</v>
          </cell>
          <cell r="J7689">
            <v>0</v>
          </cell>
          <cell r="K7689">
            <v>0</v>
          </cell>
          <cell r="L7689">
            <v>-76954294.709999993</v>
          </cell>
          <cell r="M7689">
            <v>0</v>
          </cell>
          <cell r="N7689">
            <v>0</v>
          </cell>
          <cell r="O7689">
            <v>0</v>
          </cell>
          <cell r="P7689">
            <v>0</v>
          </cell>
          <cell r="Q7689">
            <v>0</v>
          </cell>
          <cell r="R7689">
            <v>0</v>
          </cell>
          <cell r="S7689">
            <v>0</v>
          </cell>
          <cell r="T7689">
            <v>-5750618169.25</v>
          </cell>
        </row>
        <row r="7690">
          <cell r="A7690">
            <v>40051000</v>
          </cell>
          <cell r="B7690" t="str">
            <v>40051000 Income from Power Leasing</v>
          </cell>
          <cell r="C7690">
            <v>0</v>
          </cell>
          <cell r="D7690">
            <v>0</v>
          </cell>
          <cell r="E7690">
            <v>0</v>
          </cell>
          <cell r="F7690">
            <v>0</v>
          </cell>
          <cell r="G7690">
            <v>0</v>
          </cell>
          <cell r="H7690">
            <v>0</v>
          </cell>
          <cell r="I7690">
            <v>0</v>
          </cell>
          <cell r="J7690">
            <v>0</v>
          </cell>
          <cell r="K7690">
            <v>0</v>
          </cell>
          <cell r="L7690">
            <v>0</v>
          </cell>
          <cell r="M7690">
            <v>0</v>
          </cell>
          <cell r="N7690">
            <v>0</v>
          </cell>
          <cell r="O7690">
            <v>0</v>
          </cell>
          <cell r="P7690">
            <v>0</v>
          </cell>
          <cell r="Q7690">
            <v>0</v>
          </cell>
          <cell r="R7690">
            <v>0</v>
          </cell>
          <cell r="S7690">
            <v>0</v>
          </cell>
          <cell r="T7690">
            <v>0</v>
          </cell>
        </row>
        <row r="7691">
          <cell r="A7691">
            <v>40051001</v>
          </cell>
          <cell r="B7691" t="str">
            <v>40051001 Income From Service  - SME</v>
          </cell>
          <cell r="C7691">
            <v>0</v>
          </cell>
          <cell r="D7691">
            <v>0</v>
          </cell>
          <cell r="E7691">
            <v>0</v>
          </cell>
          <cell r="F7691">
            <v>0</v>
          </cell>
          <cell r="G7691">
            <v>0</v>
          </cell>
          <cell r="H7691">
            <v>0</v>
          </cell>
          <cell r="I7691">
            <v>0</v>
          </cell>
          <cell r="J7691">
            <v>0</v>
          </cell>
          <cell r="K7691">
            <v>0</v>
          </cell>
          <cell r="L7691">
            <v>0</v>
          </cell>
          <cell r="M7691">
            <v>0</v>
          </cell>
          <cell r="N7691">
            <v>0</v>
          </cell>
          <cell r="O7691">
            <v>0</v>
          </cell>
          <cell r="P7691">
            <v>0</v>
          </cell>
          <cell r="Q7691">
            <v>0</v>
          </cell>
          <cell r="R7691">
            <v>0</v>
          </cell>
          <cell r="S7691">
            <v>0</v>
          </cell>
          <cell r="T7691">
            <v>0</v>
          </cell>
        </row>
        <row r="7692">
          <cell r="A7692">
            <v>40051002</v>
          </cell>
          <cell r="B7692" t="str">
            <v>40051002 Income From Service  - Retail I&amp;C</v>
          </cell>
          <cell r="C7692">
            <v>0</v>
          </cell>
          <cell r="D7692">
            <v>0</v>
          </cell>
          <cell r="E7692">
            <v>0</v>
          </cell>
          <cell r="F7692">
            <v>0</v>
          </cell>
          <cell r="G7692">
            <v>-139128955.86000001</v>
          </cell>
          <cell r="H7692">
            <v>0</v>
          </cell>
          <cell r="I7692">
            <v>0</v>
          </cell>
          <cell r="J7692">
            <v>0</v>
          </cell>
          <cell r="K7692">
            <v>0</v>
          </cell>
          <cell r="L7692">
            <v>0</v>
          </cell>
          <cell r="M7692">
            <v>0</v>
          </cell>
          <cell r="N7692">
            <v>0</v>
          </cell>
          <cell r="O7692">
            <v>0</v>
          </cell>
          <cell r="P7692">
            <v>0</v>
          </cell>
          <cell r="Q7692">
            <v>0</v>
          </cell>
          <cell r="R7692">
            <v>0</v>
          </cell>
          <cell r="S7692">
            <v>0</v>
          </cell>
          <cell r="T7692">
            <v>-139128955.86000001</v>
          </cell>
        </row>
        <row r="7693">
          <cell r="A7693">
            <v>40051003</v>
          </cell>
          <cell r="B7693" t="str">
            <v>40051003 Income from DG Service - Super Shield</v>
          </cell>
          <cell r="C7693">
            <v>0</v>
          </cell>
          <cell r="D7693">
            <v>0</v>
          </cell>
          <cell r="E7693">
            <v>0</v>
          </cell>
          <cell r="F7693">
            <v>0</v>
          </cell>
          <cell r="G7693">
            <v>-5841405</v>
          </cell>
          <cell r="H7693">
            <v>0</v>
          </cell>
          <cell r="I7693">
            <v>0</v>
          </cell>
          <cell r="J7693">
            <v>0</v>
          </cell>
          <cell r="K7693">
            <v>0</v>
          </cell>
          <cell r="L7693">
            <v>0</v>
          </cell>
          <cell r="M7693">
            <v>0</v>
          </cell>
          <cell r="N7693">
            <v>0</v>
          </cell>
          <cell r="O7693">
            <v>0</v>
          </cell>
          <cell r="P7693">
            <v>0</v>
          </cell>
          <cell r="Q7693">
            <v>0</v>
          </cell>
          <cell r="R7693">
            <v>0</v>
          </cell>
          <cell r="S7693">
            <v>0</v>
          </cell>
          <cell r="T7693">
            <v>-5841405</v>
          </cell>
        </row>
        <row r="7694">
          <cell r="A7694">
            <v>40051004</v>
          </cell>
          <cell r="B7694" t="str">
            <v>7*  Income from Service - Lithium Ion Batter</v>
          </cell>
          <cell r="C7694">
            <v>0</v>
          </cell>
          <cell r="D7694">
            <v>0</v>
          </cell>
          <cell r="E7694">
            <v>0</v>
          </cell>
          <cell r="F7694">
            <v>0</v>
          </cell>
          <cell r="G7694">
            <v>0</v>
          </cell>
          <cell r="H7694">
            <v>0</v>
          </cell>
          <cell r="I7694">
            <v>0</v>
          </cell>
          <cell r="J7694">
            <v>0</v>
          </cell>
          <cell r="K7694">
            <v>0</v>
          </cell>
          <cell r="L7694">
            <v>0</v>
          </cell>
          <cell r="M7694">
            <v>0</v>
          </cell>
          <cell r="N7694">
            <v>0</v>
          </cell>
          <cell r="O7694">
            <v>0</v>
          </cell>
          <cell r="P7694">
            <v>0</v>
          </cell>
          <cell r="Q7694">
            <v>0</v>
          </cell>
          <cell r="R7694">
            <v>0</v>
          </cell>
          <cell r="S7694">
            <v>0</v>
          </cell>
          <cell r="T7694">
            <v>0</v>
          </cell>
        </row>
        <row r="7695">
          <cell r="A7695">
            <v>40051005</v>
          </cell>
          <cell r="B7695" t="str">
            <v>6*  Income From Assure Plus</v>
          </cell>
          <cell r="C7695">
            <v>0</v>
          </cell>
          <cell r="D7695">
            <v>0</v>
          </cell>
          <cell r="E7695">
            <v>0</v>
          </cell>
          <cell r="F7695">
            <v>0</v>
          </cell>
          <cell r="G7695">
            <v>-2044989</v>
          </cell>
          <cell r="H7695">
            <v>0</v>
          </cell>
          <cell r="I7695">
            <v>0</v>
          </cell>
          <cell r="J7695">
            <v>0</v>
          </cell>
          <cell r="K7695">
            <v>0</v>
          </cell>
          <cell r="L7695">
            <v>0</v>
          </cell>
          <cell r="M7695">
            <v>0</v>
          </cell>
          <cell r="N7695">
            <v>0</v>
          </cell>
          <cell r="O7695">
            <v>0</v>
          </cell>
          <cell r="P7695">
            <v>0</v>
          </cell>
          <cell r="Q7695">
            <v>0</v>
          </cell>
          <cell r="R7695">
            <v>0</v>
          </cell>
          <cell r="S7695">
            <v>0</v>
          </cell>
          <cell r="T7695">
            <v>-2044989</v>
          </cell>
        </row>
        <row r="7696">
          <cell r="A7696">
            <v>40051006</v>
          </cell>
          <cell r="B7696" t="str">
            <v>6*  Income From Value Plus</v>
          </cell>
          <cell r="C7696">
            <v>0</v>
          </cell>
          <cell r="D7696">
            <v>0</v>
          </cell>
          <cell r="E7696">
            <v>0</v>
          </cell>
          <cell r="F7696">
            <v>0</v>
          </cell>
          <cell r="G7696">
            <v>-69083.33</v>
          </cell>
          <cell r="H7696">
            <v>0</v>
          </cell>
          <cell r="I7696">
            <v>0</v>
          </cell>
          <cell r="J7696">
            <v>0</v>
          </cell>
          <cell r="K7696">
            <v>0</v>
          </cell>
          <cell r="L7696">
            <v>0</v>
          </cell>
          <cell r="M7696">
            <v>0</v>
          </cell>
          <cell r="N7696">
            <v>0</v>
          </cell>
          <cell r="O7696">
            <v>0</v>
          </cell>
          <cell r="P7696">
            <v>0</v>
          </cell>
          <cell r="Q7696">
            <v>0</v>
          </cell>
          <cell r="R7696">
            <v>0</v>
          </cell>
          <cell r="S7696">
            <v>0</v>
          </cell>
          <cell r="T7696">
            <v>-69083.33</v>
          </cell>
        </row>
        <row r="7697">
          <cell r="A7697">
            <v>40051010</v>
          </cell>
          <cell r="B7697" t="str">
            <v>6*  RevûServiceûEV I&amp;C</v>
          </cell>
          <cell r="C7697">
            <v>0</v>
          </cell>
          <cell r="D7697">
            <v>0</v>
          </cell>
          <cell r="E7697">
            <v>0</v>
          </cell>
          <cell r="F7697">
            <v>0</v>
          </cell>
          <cell r="G7697">
            <v>-84163756.769999996</v>
          </cell>
          <cell r="H7697">
            <v>0</v>
          </cell>
          <cell r="I7697">
            <v>0</v>
          </cell>
          <cell r="J7697">
            <v>0</v>
          </cell>
          <cell r="K7697">
            <v>0</v>
          </cell>
          <cell r="L7697">
            <v>0</v>
          </cell>
          <cell r="M7697">
            <v>0</v>
          </cell>
          <cell r="N7697">
            <v>0</v>
          </cell>
          <cell r="O7697">
            <v>0</v>
          </cell>
          <cell r="P7697">
            <v>0</v>
          </cell>
          <cell r="Q7697">
            <v>0</v>
          </cell>
          <cell r="R7697">
            <v>0</v>
          </cell>
          <cell r="S7697">
            <v>0</v>
          </cell>
          <cell r="T7697">
            <v>-84163756.769999996</v>
          </cell>
        </row>
        <row r="7698">
          <cell r="A7698">
            <v>40060001</v>
          </cell>
          <cell r="B7698" t="str">
            <v>40060001 Income From Services - Export</v>
          </cell>
          <cell r="C7698">
            <v>0</v>
          </cell>
          <cell r="D7698">
            <v>0</v>
          </cell>
          <cell r="E7698">
            <v>0</v>
          </cell>
          <cell r="F7698">
            <v>0</v>
          </cell>
          <cell r="G7698">
            <v>0</v>
          </cell>
          <cell r="H7698">
            <v>0</v>
          </cell>
          <cell r="I7698">
            <v>0</v>
          </cell>
          <cell r="J7698">
            <v>0</v>
          </cell>
          <cell r="K7698">
            <v>0</v>
          </cell>
          <cell r="L7698">
            <v>0</v>
          </cell>
          <cell r="M7698">
            <v>0</v>
          </cell>
          <cell r="N7698">
            <v>0</v>
          </cell>
          <cell r="O7698">
            <v>0</v>
          </cell>
          <cell r="P7698">
            <v>0</v>
          </cell>
          <cell r="Q7698">
            <v>0</v>
          </cell>
          <cell r="R7698">
            <v>0</v>
          </cell>
          <cell r="S7698">
            <v>0</v>
          </cell>
          <cell r="T7698">
            <v>0</v>
          </cell>
        </row>
        <row r="7699">
          <cell r="A7699">
            <v>40240002</v>
          </cell>
          <cell r="B7699" t="str">
            <v>40240002 Income from Customization</v>
          </cell>
          <cell r="C7699">
            <v>0</v>
          </cell>
          <cell r="D7699">
            <v>0</v>
          </cell>
          <cell r="E7699">
            <v>0</v>
          </cell>
          <cell r="F7699">
            <v>0</v>
          </cell>
          <cell r="G7699">
            <v>0</v>
          </cell>
          <cell r="H7699">
            <v>0</v>
          </cell>
          <cell r="I7699">
            <v>0</v>
          </cell>
          <cell r="J7699">
            <v>0</v>
          </cell>
          <cell r="K7699">
            <v>0</v>
          </cell>
          <cell r="L7699">
            <v>0</v>
          </cell>
          <cell r="M7699">
            <v>0</v>
          </cell>
          <cell r="N7699">
            <v>0</v>
          </cell>
          <cell r="O7699">
            <v>0</v>
          </cell>
          <cell r="P7699">
            <v>0</v>
          </cell>
          <cell r="Q7699">
            <v>0</v>
          </cell>
          <cell r="R7699">
            <v>0</v>
          </cell>
          <cell r="S7699">
            <v>0</v>
          </cell>
          <cell r="T7699">
            <v>0</v>
          </cell>
        </row>
        <row r="7700">
          <cell r="A7700">
            <v>41010001</v>
          </cell>
          <cell r="B7700" t="str">
            <v>41010001 Comission Received - Operating</v>
          </cell>
          <cell r="C7700">
            <v>0</v>
          </cell>
          <cell r="D7700">
            <v>0</v>
          </cell>
          <cell r="E7700">
            <v>0</v>
          </cell>
          <cell r="F7700">
            <v>0</v>
          </cell>
          <cell r="G7700">
            <v>0</v>
          </cell>
          <cell r="H7700">
            <v>0</v>
          </cell>
          <cell r="I7700">
            <v>0</v>
          </cell>
          <cell r="J7700">
            <v>0</v>
          </cell>
          <cell r="K7700">
            <v>0</v>
          </cell>
          <cell r="L7700">
            <v>0</v>
          </cell>
          <cell r="M7700">
            <v>0</v>
          </cell>
          <cell r="N7700">
            <v>0</v>
          </cell>
          <cell r="O7700">
            <v>0</v>
          </cell>
          <cell r="P7700">
            <v>0</v>
          </cell>
          <cell r="Q7700">
            <v>0</v>
          </cell>
          <cell r="R7700">
            <v>0</v>
          </cell>
          <cell r="S7700">
            <v>0</v>
          </cell>
          <cell r="T7700">
            <v>0</v>
          </cell>
        </row>
        <row r="7701">
          <cell r="A7701">
            <v>41070001</v>
          </cell>
          <cell r="B7701" t="str">
            <v>41070001 Processing Fees/Document Charges</v>
          </cell>
          <cell r="C7701">
            <v>0</v>
          </cell>
          <cell r="D7701">
            <v>0</v>
          </cell>
          <cell r="E7701">
            <v>0</v>
          </cell>
          <cell r="F7701">
            <v>0</v>
          </cell>
          <cell r="G7701">
            <v>0</v>
          </cell>
          <cell r="H7701">
            <v>0</v>
          </cell>
          <cell r="I7701">
            <v>0</v>
          </cell>
          <cell r="J7701">
            <v>0</v>
          </cell>
          <cell r="K7701">
            <v>0</v>
          </cell>
          <cell r="L7701">
            <v>0</v>
          </cell>
          <cell r="M7701">
            <v>0</v>
          </cell>
          <cell r="N7701">
            <v>0</v>
          </cell>
          <cell r="O7701">
            <v>0</v>
          </cell>
          <cell r="P7701">
            <v>0</v>
          </cell>
          <cell r="Q7701">
            <v>0</v>
          </cell>
          <cell r="R7701">
            <v>0</v>
          </cell>
          <cell r="S7701">
            <v>0</v>
          </cell>
          <cell r="T7701">
            <v>0</v>
          </cell>
        </row>
        <row r="7702">
          <cell r="A7702">
            <v>42200901</v>
          </cell>
          <cell r="B7702" t="str">
            <v>42200901 Ind-AS  Sale of Services</v>
          </cell>
          <cell r="C7702">
            <v>0</v>
          </cell>
          <cell r="D7702">
            <v>0</v>
          </cell>
          <cell r="E7702">
            <v>0</v>
          </cell>
          <cell r="F7702">
            <v>0</v>
          </cell>
          <cell r="G7702">
            <v>0</v>
          </cell>
          <cell r="H7702">
            <v>0</v>
          </cell>
          <cell r="I7702">
            <v>0</v>
          </cell>
          <cell r="J7702">
            <v>0</v>
          </cell>
          <cell r="K7702">
            <v>0</v>
          </cell>
          <cell r="L7702">
            <v>0</v>
          </cell>
          <cell r="M7702">
            <v>0</v>
          </cell>
          <cell r="N7702">
            <v>0</v>
          </cell>
          <cell r="O7702">
            <v>0</v>
          </cell>
          <cell r="P7702">
            <v>0</v>
          </cell>
          <cell r="Q7702">
            <v>0</v>
          </cell>
          <cell r="R7702">
            <v>0</v>
          </cell>
          <cell r="S7702">
            <v>0</v>
          </cell>
          <cell r="T7702">
            <v>0</v>
          </cell>
        </row>
        <row r="7703">
          <cell r="A7703">
            <v>42250001</v>
          </cell>
          <cell r="B7703" t="str">
            <v>42250001 Mahindra Vishwas</v>
          </cell>
          <cell r="C7703">
            <v>0</v>
          </cell>
          <cell r="D7703">
            <v>0</v>
          </cell>
          <cell r="E7703">
            <v>0</v>
          </cell>
          <cell r="F7703">
            <v>0</v>
          </cell>
          <cell r="G7703">
            <v>0</v>
          </cell>
          <cell r="H7703">
            <v>0</v>
          </cell>
          <cell r="I7703">
            <v>0</v>
          </cell>
          <cell r="J7703">
            <v>0</v>
          </cell>
          <cell r="K7703">
            <v>0</v>
          </cell>
          <cell r="L7703">
            <v>0</v>
          </cell>
          <cell r="M7703">
            <v>0</v>
          </cell>
          <cell r="N7703">
            <v>0</v>
          </cell>
          <cell r="O7703">
            <v>0</v>
          </cell>
          <cell r="P7703">
            <v>0</v>
          </cell>
          <cell r="Q7703">
            <v>0</v>
          </cell>
          <cell r="R7703">
            <v>0</v>
          </cell>
          <cell r="S7703">
            <v>0</v>
          </cell>
          <cell r="T7703">
            <v>0</v>
          </cell>
        </row>
        <row r="7704">
          <cell r="A7704">
            <v>305</v>
          </cell>
          <cell r="B7704" t="str">
            <v>Other Operating Income..................</v>
          </cell>
          <cell r="C7704">
            <v>-5955512541.8800001</v>
          </cell>
          <cell r="D7704">
            <v>-1535673866.45</v>
          </cell>
          <cell r="E7704">
            <v>-920654824.25999999</v>
          </cell>
          <cell r="F7704">
            <v>0</v>
          </cell>
          <cell r="G7704">
            <v>-97847314.590000004</v>
          </cell>
          <cell r="H7704">
            <v>0</v>
          </cell>
          <cell r="I7704">
            <v>0</v>
          </cell>
          <cell r="J7704">
            <v>0</v>
          </cell>
          <cell r="K7704">
            <v>0</v>
          </cell>
          <cell r="L7704">
            <v>-443797827.63</v>
          </cell>
          <cell r="M7704">
            <v>-10148604.060000001</v>
          </cell>
          <cell r="N7704">
            <v>0</v>
          </cell>
          <cell r="O7704">
            <v>0</v>
          </cell>
          <cell r="P7704">
            <v>0</v>
          </cell>
          <cell r="Q7704">
            <v>0</v>
          </cell>
          <cell r="R7704">
            <v>0</v>
          </cell>
          <cell r="S7704">
            <v>0</v>
          </cell>
          <cell r="T7704">
            <v>-8963634978.8700008</v>
          </cell>
        </row>
        <row r="7705">
          <cell r="A7705">
            <v>41030001</v>
          </cell>
          <cell r="B7705" t="str">
            <v>41030001 Scrap Sales</v>
          </cell>
          <cell r="C7705">
            <v>-3154994610.8600001</v>
          </cell>
          <cell r="D7705">
            <v>-347655628.44999999</v>
          </cell>
          <cell r="E7705">
            <v>-108686941.63</v>
          </cell>
          <cell r="F7705">
            <v>0</v>
          </cell>
          <cell r="G7705">
            <v>-5540235.7000000002</v>
          </cell>
          <cell r="H7705">
            <v>0</v>
          </cell>
          <cell r="I7705">
            <v>0</v>
          </cell>
          <cell r="J7705">
            <v>0</v>
          </cell>
          <cell r="K7705">
            <v>0</v>
          </cell>
          <cell r="L7705">
            <v>-30872438.41</v>
          </cell>
          <cell r="M7705">
            <v>-9765704.9000000004</v>
          </cell>
          <cell r="N7705">
            <v>0</v>
          </cell>
          <cell r="O7705">
            <v>0</v>
          </cell>
          <cell r="P7705">
            <v>0</v>
          </cell>
          <cell r="Q7705">
            <v>0</v>
          </cell>
          <cell r="R7705">
            <v>0</v>
          </cell>
          <cell r="S7705">
            <v>0</v>
          </cell>
          <cell r="T7705">
            <v>-3657515559.9499998</v>
          </cell>
        </row>
        <row r="7706">
          <cell r="A7706">
            <v>41040001</v>
          </cell>
          <cell r="B7706" t="str">
            <v>41040001 Oil Royalty Income</v>
          </cell>
          <cell r="C7706">
            <v>-2800517931.02</v>
          </cell>
          <cell r="D7706">
            <v>-1188018238</v>
          </cell>
          <cell r="E7706">
            <v>-811967882.63</v>
          </cell>
          <cell r="F7706">
            <v>0</v>
          </cell>
          <cell r="G7706">
            <v>-92307078.890000001</v>
          </cell>
          <cell r="H7706">
            <v>0</v>
          </cell>
          <cell r="I7706">
            <v>0</v>
          </cell>
          <cell r="J7706">
            <v>0</v>
          </cell>
          <cell r="K7706">
            <v>0</v>
          </cell>
          <cell r="L7706">
            <v>-412925389.22000003</v>
          </cell>
          <cell r="M7706">
            <v>-382899.16</v>
          </cell>
          <cell r="N7706">
            <v>0</v>
          </cell>
          <cell r="O7706">
            <v>0</v>
          </cell>
          <cell r="P7706">
            <v>0</v>
          </cell>
          <cell r="Q7706">
            <v>0</v>
          </cell>
          <cell r="R7706">
            <v>0</v>
          </cell>
          <cell r="S7706">
            <v>0</v>
          </cell>
          <cell r="T7706">
            <v>-5306119418.9200001</v>
          </cell>
        </row>
        <row r="7707">
          <cell r="A7707">
            <v>41080010</v>
          </cell>
          <cell r="B7707" t="str">
            <v>41080010 Other Operating Income (Ind AS 115)</v>
          </cell>
          <cell r="C7707">
            <v>0</v>
          </cell>
          <cell r="D7707">
            <v>0</v>
          </cell>
          <cell r="E7707">
            <v>0</v>
          </cell>
          <cell r="F7707">
            <v>0</v>
          </cell>
          <cell r="G7707">
            <v>0</v>
          </cell>
          <cell r="H7707">
            <v>0</v>
          </cell>
          <cell r="I7707">
            <v>0</v>
          </cell>
          <cell r="J7707">
            <v>0</v>
          </cell>
          <cell r="K7707">
            <v>0</v>
          </cell>
          <cell r="L7707">
            <v>0</v>
          </cell>
          <cell r="M7707">
            <v>0</v>
          </cell>
          <cell r="N7707">
            <v>0</v>
          </cell>
          <cell r="O7707">
            <v>0</v>
          </cell>
          <cell r="P7707">
            <v>0</v>
          </cell>
          <cell r="Q7707">
            <v>0</v>
          </cell>
          <cell r="R7707">
            <v>0</v>
          </cell>
          <cell r="S7707">
            <v>0</v>
          </cell>
          <cell r="T7707">
            <v>0</v>
          </cell>
        </row>
        <row r="7708">
          <cell r="A7708">
            <v>624</v>
          </cell>
          <cell r="B7708" t="str">
            <v>Other Sources of Revenue</v>
          </cell>
          <cell r="C7708">
            <v>-8545722566.1099997</v>
          </cell>
          <cell r="D7708">
            <v>-611639603.64999998</v>
          </cell>
          <cell r="E7708">
            <v>-46303197.270000003</v>
          </cell>
          <cell r="F7708">
            <v>0</v>
          </cell>
          <cell r="G7708">
            <v>-58195744.18</v>
          </cell>
          <cell r="H7708">
            <v>0</v>
          </cell>
          <cell r="I7708">
            <v>0</v>
          </cell>
          <cell r="J7708">
            <v>0</v>
          </cell>
          <cell r="K7708">
            <v>0</v>
          </cell>
          <cell r="L7708">
            <v>-108499324</v>
          </cell>
          <cell r="M7708">
            <v>-344519671.24000001</v>
          </cell>
          <cell r="N7708">
            <v>0</v>
          </cell>
          <cell r="O7708">
            <v>0</v>
          </cell>
          <cell r="P7708">
            <v>0</v>
          </cell>
          <cell r="Q7708">
            <v>0</v>
          </cell>
          <cell r="R7708">
            <v>0</v>
          </cell>
          <cell r="S7708">
            <v>0</v>
          </cell>
          <cell r="T7708">
            <v>-9714880106.4500008</v>
          </cell>
        </row>
        <row r="7709">
          <cell r="A7709">
            <v>40040050</v>
          </cell>
          <cell r="B7709" t="str">
            <v>40040050 Export Rebate Claimed</v>
          </cell>
          <cell r="C7709">
            <v>0</v>
          </cell>
          <cell r="D7709">
            <v>0</v>
          </cell>
          <cell r="E7709">
            <v>0</v>
          </cell>
          <cell r="F7709">
            <v>0</v>
          </cell>
          <cell r="G7709">
            <v>0</v>
          </cell>
          <cell r="H7709">
            <v>0</v>
          </cell>
          <cell r="I7709">
            <v>0</v>
          </cell>
          <cell r="J7709">
            <v>0</v>
          </cell>
          <cell r="K7709">
            <v>0</v>
          </cell>
          <cell r="L7709">
            <v>0</v>
          </cell>
          <cell r="M7709">
            <v>0</v>
          </cell>
          <cell r="N7709">
            <v>0</v>
          </cell>
          <cell r="O7709">
            <v>0</v>
          </cell>
          <cell r="P7709">
            <v>0</v>
          </cell>
          <cell r="Q7709">
            <v>0</v>
          </cell>
          <cell r="R7709">
            <v>0</v>
          </cell>
          <cell r="S7709">
            <v>0</v>
          </cell>
          <cell r="T7709">
            <v>0</v>
          </cell>
        </row>
        <row r="7710">
          <cell r="A7710">
            <v>41020001</v>
          </cell>
          <cell r="B7710" t="str">
            <v>41020001 Duty Drawback</v>
          </cell>
          <cell r="C7710">
            <v>-728838246.95000005</v>
          </cell>
          <cell r="D7710">
            <v>-237310317.03999999</v>
          </cell>
          <cell r="E7710">
            <v>-15371997.99</v>
          </cell>
          <cell r="F7710">
            <v>0</v>
          </cell>
          <cell r="G7710">
            <v>-8335293</v>
          </cell>
          <cell r="H7710">
            <v>0</v>
          </cell>
          <cell r="I7710">
            <v>0</v>
          </cell>
          <cell r="J7710">
            <v>0</v>
          </cell>
          <cell r="K7710">
            <v>0</v>
          </cell>
          <cell r="L7710">
            <v>0</v>
          </cell>
          <cell r="M7710">
            <v>-831805</v>
          </cell>
          <cell r="N7710">
            <v>0</v>
          </cell>
          <cell r="O7710">
            <v>0</v>
          </cell>
          <cell r="P7710">
            <v>0</v>
          </cell>
          <cell r="Q7710">
            <v>0</v>
          </cell>
          <cell r="R7710">
            <v>0</v>
          </cell>
          <cell r="S7710">
            <v>0</v>
          </cell>
          <cell r="T7710">
            <v>-990687659.98000002</v>
          </cell>
        </row>
        <row r="7711">
          <cell r="A7711">
            <v>41020002</v>
          </cell>
          <cell r="B7711" t="str">
            <v>41020002 Depb</v>
          </cell>
          <cell r="C7711">
            <v>0</v>
          </cell>
          <cell r="D7711">
            <v>0</v>
          </cell>
          <cell r="E7711">
            <v>0</v>
          </cell>
          <cell r="F7711">
            <v>0</v>
          </cell>
          <cell r="G7711">
            <v>0</v>
          </cell>
          <cell r="H7711">
            <v>0</v>
          </cell>
          <cell r="I7711">
            <v>0</v>
          </cell>
          <cell r="J7711">
            <v>0</v>
          </cell>
          <cell r="K7711">
            <v>0</v>
          </cell>
          <cell r="L7711">
            <v>0</v>
          </cell>
          <cell r="M7711">
            <v>0</v>
          </cell>
          <cell r="N7711">
            <v>0</v>
          </cell>
          <cell r="O7711">
            <v>0</v>
          </cell>
          <cell r="P7711">
            <v>0</v>
          </cell>
          <cell r="Q7711">
            <v>0</v>
          </cell>
          <cell r="R7711">
            <v>0</v>
          </cell>
          <cell r="S7711">
            <v>0</v>
          </cell>
          <cell r="T7711">
            <v>0</v>
          </cell>
        </row>
        <row r="7712">
          <cell r="A7712">
            <v>41020003</v>
          </cell>
          <cell r="B7712" t="str">
            <v>41020003 Dfrc</v>
          </cell>
          <cell r="C7712">
            <v>0</v>
          </cell>
          <cell r="D7712">
            <v>0</v>
          </cell>
          <cell r="E7712">
            <v>0</v>
          </cell>
          <cell r="F7712">
            <v>0</v>
          </cell>
          <cell r="G7712">
            <v>0</v>
          </cell>
          <cell r="H7712">
            <v>0</v>
          </cell>
          <cell r="I7712">
            <v>0</v>
          </cell>
          <cell r="J7712">
            <v>0</v>
          </cell>
          <cell r="K7712">
            <v>0</v>
          </cell>
          <cell r="L7712">
            <v>0</v>
          </cell>
          <cell r="M7712">
            <v>0</v>
          </cell>
          <cell r="N7712">
            <v>0</v>
          </cell>
          <cell r="O7712">
            <v>0</v>
          </cell>
          <cell r="P7712">
            <v>0</v>
          </cell>
          <cell r="Q7712">
            <v>0</v>
          </cell>
          <cell r="R7712">
            <v>0</v>
          </cell>
          <cell r="S7712">
            <v>0</v>
          </cell>
          <cell r="T7712">
            <v>0</v>
          </cell>
        </row>
        <row r="7713">
          <cell r="A7713">
            <v>41020004</v>
          </cell>
          <cell r="B7713" t="str">
            <v>41020004 Focus Market Incentive</v>
          </cell>
          <cell r="C7713">
            <v>-192808541.40000001</v>
          </cell>
          <cell r="D7713">
            <v>-88525999.780000001</v>
          </cell>
          <cell r="E7713">
            <v>-9608270.6999999993</v>
          </cell>
          <cell r="F7713">
            <v>0</v>
          </cell>
          <cell r="G7713">
            <v>-5098504</v>
          </cell>
          <cell r="H7713">
            <v>0</v>
          </cell>
          <cell r="I7713">
            <v>0</v>
          </cell>
          <cell r="J7713">
            <v>0</v>
          </cell>
          <cell r="K7713">
            <v>0</v>
          </cell>
          <cell r="L7713">
            <v>0</v>
          </cell>
          <cell r="M7713">
            <v>-236240</v>
          </cell>
          <cell r="N7713">
            <v>0</v>
          </cell>
          <cell r="O7713">
            <v>0</v>
          </cell>
          <cell r="P7713">
            <v>0</v>
          </cell>
          <cell r="Q7713">
            <v>0</v>
          </cell>
          <cell r="R7713">
            <v>0</v>
          </cell>
          <cell r="S7713">
            <v>0</v>
          </cell>
          <cell r="T7713">
            <v>-296277555.88</v>
          </cell>
        </row>
        <row r="7714">
          <cell r="A7714">
            <v>41040002</v>
          </cell>
          <cell r="B7714" t="str">
            <v>41040002 Custom Hiring Commission</v>
          </cell>
          <cell r="C7714">
            <v>0</v>
          </cell>
          <cell r="D7714">
            <v>0</v>
          </cell>
          <cell r="E7714">
            <v>0</v>
          </cell>
          <cell r="F7714">
            <v>0</v>
          </cell>
          <cell r="G7714">
            <v>0</v>
          </cell>
          <cell r="H7714">
            <v>0</v>
          </cell>
          <cell r="I7714">
            <v>0</v>
          </cell>
          <cell r="J7714">
            <v>0</v>
          </cell>
          <cell r="K7714">
            <v>0</v>
          </cell>
          <cell r="L7714">
            <v>0</v>
          </cell>
          <cell r="M7714">
            <v>0</v>
          </cell>
          <cell r="N7714">
            <v>0</v>
          </cell>
          <cell r="O7714">
            <v>0</v>
          </cell>
          <cell r="P7714">
            <v>0</v>
          </cell>
          <cell r="Q7714">
            <v>0</v>
          </cell>
          <cell r="R7714">
            <v>0</v>
          </cell>
          <cell r="S7714">
            <v>0</v>
          </cell>
          <cell r="T7714">
            <v>0</v>
          </cell>
        </row>
        <row r="7715">
          <cell r="A7715">
            <v>41040003</v>
          </cell>
          <cell r="B7715" t="str">
            <v>41040003 Custom Hiring Income</v>
          </cell>
          <cell r="C7715">
            <v>0</v>
          </cell>
          <cell r="D7715">
            <v>0</v>
          </cell>
          <cell r="E7715">
            <v>0</v>
          </cell>
          <cell r="F7715">
            <v>0</v>
          </cell>
          <cell r="G7715">
            <v>0</v>
          </cell>
          <cell r="H7715">
            <v>0</v>
          </cell>
          <cell r="I7715">
            <v>0</v>
          </cell>
          <cell r="J7715">
            <v>0</v>
          </cell>
          <cell r="K7715">
            <v>0</v>
          </cell>
          <cell r="L7715">
            <v>0</v>
          </cell>
          <cell r="M7715">
            <v>0</v>
          </cell>
          <cell r="N7715">
            <v>0</v>
          </cell>
          <cell r="O7715">
            <v>0</v>
          </cell>
          <cell r="P7715">
            <v>0</v>
          </cell>
          <cell r="Q7715">
            <v>0</v>
          </cell>
          <cell r="R7715">
            <v>0</v>
          </cell>
          <cell r="S7715">
            <v>0</v>
          </cell>
          <cell r="T7715">
            <v>0</v>
          </cell>
        </row>
        <row r="7716">
          <cell r="A7716">
            <v>41050002</v>
          </cell>
          <cell r="B7716" t="str">
            <v>41050002 Virtual Office Subscription</v>
          </cell>
          <cell r="C7716">
            <v>0</v>
          </cell>
          <cell r="D7716">
            <v>0</v>
          </cell>
          <cell r="E7716">
            <v>0</v>
          </cell>
          <cell r="F7716">
            <v>0</v>
          </cell>
          <cell r="G7716">
            <v>0</v>
          </cell>
          <cell r="H7716">
            <v>0</v>
          </cell>
          <cell r="I7716">
            <v>0</v>
          </cell>
          <cell r="J7716">
            <v>0</v>
          </cell>
          <cell r="K7716">
            <v>0</v>
          </cell>
          <cell r="L7716">
            <v>0</v>
          </cell>
          <cell r="M7716">
            <v>0</v>
          </cell>
          <cell r="N7716">
            <v>0</v>
          </cell>
          <cell r="O7716">
            <v>0</v>
          </cell>
          <cell r="P7716">
            <v>0</v>
          </cell>
          <cell r="Q7716">
            <v>0</v>
          </cell>
          <cell r="R7716">
            <v>0</v>
          </cell>
          <cell r="S7716">
            <v>0</v>
          </cell>
          <cell r="T7716">
            <v>0</v>
          </cell>
        </row>
        <row r="7717">
          <cell r="A7717">
            <v>41050003</v>
          </cell>
          <cell r="B7717" t="str">
            <v>41050003 Atm Room Rental</v>
          </cell>
          <cell r="C7717">
            <v>0</v>
          </cell>
          <cell r="D7717">
            <v>0</v>
          </cell>
          <cell r="E7717">
            <v>0</v>
          </cell>
          <cell r="F7717">
            <v>0</v>
          </cell>
          <cell r="G7717">
            <v>0</v>
          </cell>
          <cell r="H7717">
            <v>0</v>
          </cell>
          <cell r="I7717">
            <v>0</v>
          </cell>
          <cell r="J7717">
            <v>0</v>
          </cell>
          <cell r="K7717">
            <v>0</v>
          </cell>
          <cell r="L7717">
            <v>0</v>
          </cell>
          <cell r="M7717">
            <v>0</v>
          </cell>
          <cell r="N7717">
            <v>0</v>
          </cell>
          <cell r="O7717">
            <v>0</v>
          </cell>
          <cell r="P7717">
            <v>0</v>
          </cell>
          <cell r="Q7717">
            <v>0</v>
          </cell>
          <cell r="R7717">
            <v>0</v>
          </cell>
          <cell r="S7717">
            <v>0</v>
          </cell>
          <cell r="T7717">
            <v>0</v>
          </cell>
        </row>
        <row r="7718">
          <cell r="A7718">
            <v>41050004</v>
          </cell>
          <cell r="B7718" t="str">
            <v>41050004 Ex. Suites Rental</v>
          </cell>
          <cell r="C7718">
            <v>0</v>
          </cell>
          <cell r="D7718">
            <v>0</v>
          </cell>
          <cell r="E7718">
            <v>0</v>
          </cell>
          <cell r="F7718">
            <v>0</v>
          </cell>
          <cell r="G7718">
            <v>0</v>
          </cell>
          <cell r="H7718">
            <v>0</v>
          </cell>
          <cell r="I7718">
            <v>0</v>
          </cell>
          <cell r="J7718">
            <v>0</v>
          </cell>
          <cell r="K7718">
            <v>0</v>
          </cell>
          <cell r="L7718">
            <v>0</v>
          </cell>
          <cell r="M7718">
            <v>0</v>
          </cell>
          <cell r="N7718">
            <v>0</v>
          </cell>
          <cell r="O7718">
            <v>0</v>
          </cell>
          <cell r="P7718">
            <v>0</v>
          </cell>
          <cell r="Q7718">
            <v>0</v>
          </cell>
          <cell r="R7718">
            <v>0</v>
          </cell>
          <cell r="S7718">
            <v>0</v>
          </cell>
          <cell r="T7718">
            <v>0</v>
          </cell>
        </row>
        <row r="7719">
          <cell r="A7719">
            <v>41050005</v>
          </cell>
          <cell r="B7719" t="str">
            <v>41050005 Conference Room</v>
          </cell>
          <cell r="C7719">
            <v>0</v>
          </cell>
          <cell r="D7719">
            <v>0</v>
          </cell>
          <cell r="E7719">
            <v>0</v>
          </cell>
          <cell r="F7719">
            <v>0</v>
          </cell>
          <cell r="G7719">
            <v>0</v>
          </cell>
          <cell r="H7719">
            <v>0</v>
          </cell>
          <cell r="I7719">
            <v>0</v>
          </cell>
          <cell r="J7719">
            <v>0</v>
          </cell>
          <cell r="K7719">
            <v>0</v>
          </cell>
          <cell r="L7719">
            <v>0</v>
          </cell>
          <cell r="M7719">
            <v>0</v>
          </cell>
          <cell r="N7719">
            <v>0</v>
          </cell>
          <cell r="O7719">
            <v>0</v>
          </cell>
          <cell r="P7719">
            <v>0</v>
          </cell>
          <cell r="Q7719">
            <v>0</v>
          </cell>
          <cell r="R7719">
            <v>0</v>
          </cell>
          <cell r="S7719">
            <v>0</v>
          </cell>
          <cell r="T7719">
            <v>0</v>
          </cell>
        </row>
        <row r="7720">
          <cell r="A7720">
            <v>41050006</v>
          </cell>
          <cell r="B7720" t="str">
            <v>41050006 Meeting Room</v>
          </cell>
          <cell r="C7720">
            <v>0</v>
          </cell>
          <cell r="D7720">
            <v>0</v>
          </cell>
          <cell r="E7720">
            <v>0</v>
          </cell>
          <cell r="F7720">
            <v>0</v>
          </cell>
          <cell r="G7720">
            <v>0</v>
          </cell>
          <cell r="H7720">
            <v>0</v>
          </cell>
          <cell r="I7720">
            <v>0</v>
          </cell>
          <cell r="J7720">
            <v>0</v>
          </cell>
          <cell r="K7720">
            <v>0</v>
          </cell>
          <cell r="L7720">
            <v>0</v>
          </cell>
          <cell r="M7720">
            <v>0</v>
          </cell>
          <cell r="N7720">
            <v>0</v>
          </cell>
          <cell r="O7720">
            <v>0</v>
          </cell>
          <cell r="P7720">
            <v>0</v>
          </cell>
          <cell r="Q7720">
            <v>0</v>
          </cell>
          <cell r="R7720">
            <v>0</v>
          </cell>
          <cell r="S7720">
            <v>0</v>
          </cell>
          <cell r="T7720">
            <v>0</v>
          </cell>
        </row>
        <row r="7721">
          <cell r="A7721">
            <v>41060001</v>
          </cell>
          <cell r="B7721" t="str">
            <v>41060001 Octroi Refund</v>
          </cell>
          <cell r="C7721">
            <v>0</v>
          </cell>
          <cell r="D7721">
            <v>0</v>
          </cell>
          <cell r="E7721">
            <v>0</v>
          </cell>
          <cell r="F7721">
            <v>0</v>
          </cell>
          <cell r="G7721">
            <v>0</v>
          </cell>
          <cell r="H7721">
            <v>0</v>
          </cell>
          <cell r="I7721">
            <v>0</v>
          </cell>
          <cell r="J7721">
            <v>0</v>
          </cell>
          <cell r="K7721">
            <v>0</v>
          </cell>
          <cell r="L7721">
            <v>0</v>
          </cell>
          <cell r="M7721">
            <v>0</v>
          </cell>
          <cell r="N7721">
            <v>0</v>
          </cell>
          <cell r="O7721">
            <v>0</v>
          </cell>
          <cell r="P7721">
            <v>0</v>
          </cell>
          <cell r="Q7721">
            <v>0</v>
          </cell>
          <cell r="R7721">
            <v>0</v>
          </cell>
          <cell r="S7721">
            <v>0</v>
          </cell>
          <cell r="T7721">
            <v>0</v>
          </cell>
        </row>
        <row r="7722">
          <cell r="A7722">
            <v>41060002</v>
          </cell>
          <cell r="B7722" t="str">
            <v>41060002 Xylo Mega project incentive received</v>
          </cell>
          <cell r="C7722">
            <v>-1417365547</v>
          </cell>
          <cell r="D7722">
            <v>0</v>
          </cell>
          <cell r="E7722">
            <v>0</v>
          </cell>
          <cell r="F7722">
            <v>0</v>
          </cell>
          <cell r="G7722">
            <v>0</v>
          </cell>
          <cell r="H7722">
            <v>0</v>
          </cell>
          <cell r="I7722">
            <v>0</v>
          </cell>
          <cell r="J7722">
            <v>0</v>
          </cell>
          <cell r="K7722">
            <v>0</v>
          </cell>
          <cell r="L7722">
            <v>0</v>
          </cell>
          <cell r="M7722">
            <v>0</v>
          </cell>
          <cell r="N7722">
            <v>0</v>
          </cell>
          <cell r="O7722">
            <v>0</v>
          </cell>
          <cell r="P7722">
            <v>0</v>
          </cell>
          <cell r="Q7722">
            <v>0</v>
          </cell>
          <cell r="R7722">
            <v>0</v>
          </cell>
          <cell r="S7722">
            <v>0</v>
          </cell>
          <cell r="T7722">
            <v>-1417365547</v>
          </cell>
        </row>
        <row r="7723">
          <cell r="A7723">
            <v>41060003</v>
          </cell>
          <cell r="B7723" t="str">
            <v>41060003 Chakan Incentive</v>
          </cell>
          <cell r="C7723">
            <v>-6564930277.1899996</v>
          </cell>
          <cell r="D7723">
            <v>0</v>
          </cell>
          <cell r="E7723">
            <v>0</v>
          </cell>
          <cell r="F7723">
            <v>0</v>
          </cell>
          <cell r="G7723">
            <v>0</v>
          </cell>
          <cell r="H7723">
            <v>0</v>
          </cell>
          <cell r="I7723">
            <v>0</v>
          </cell>
          <cell r="J7723">
            <v>0</v>
          </cell>
          <cell r="K7723">
            <v>0</v>
          </cell>
          <cell r="L7723">
            <v>0</v>
          </cell>
          <cell r="M7723">
            <v>0</v>
          </cell>
          <cell r="N7723">
            <v>0</v>
          </cell>
          <cell r="O7723">
            <v>0</v>
          </cell>
          <cell r="P7723">
            <v>0</v>
          </cell>
          <cell r="Q7723">
            <v>0</v>
          </cell>
          <cell r="R7723">
            <v>0</v>
          </cell>
          <cell r="S7723">
            <v>0</v>
          </cell>
          <cell r="T7723">
            <v>-6564930277.1899996</v>
          </cell>
        </row>
        <row r="7724">
          <cell r="A7724">
            <v>41060004</v>
          </cell>
          <cell r="B7724" t="str">
            <v>41060004 Z'bad Incentive</v>
          </cell>
          <cell r="C7724">
            <v>-40199029</v>
          </cell>
          <cell r="D7724">
            <v>-193033906</v>
          </cell>
          <cell r="E7724">
            <v>0</v>
          </cell>
          <cell r="F7724">
            <v>0</v>
          </cell>
          <cell r="G7724">
            <v>0</v>
          </cell>
          <cell r="H7724">
            <v>0</v>
          </cell>
          <cell r="I7724">
            <v>0</v>
          </cell>
          <cell r="J7724">
            <v>0</v>
          </cell>
          <cell r="K7724">
            <v>0</v>
          </cell>
          <cell r="L7724">
            <v>0</v>
          </cell>
          <cell r="M7724">
            <v>0</v>
          </cell>
          <cell r="N7724">
            <v>0</v>
          </cell>
          <cell r="O7724">
            <v>0</v>
          </cell>
          <cell r="P7724">
            <v>0</v>
          </cell>
          <cell r="Q7724">
            <v>0</v>
          </cell>
          <cell r="R7724">
            <v>0</v>
          </cell>
          <cell r="S7724">
            <v>0</v>
          </cell>
          <cell r="T7724">
            <v>-233232935</v>
          </cell>
        </row>
        <row r="7725">
          <cell r="A7725">
            <v>41060005</v>
          </cell>
          <cell r="B7725" t="str">
            <v>41060005   IPS Income Dis Ad</v>
          </cell>
          <cell r="C7725">
            <v>583488156</v>
          </cell>
          <cell r="D7725">
            <v>0</v>
          </cell>
          <cell r="E7725">
            <v>0</v>
          </cell>
          <cell r="F7725">
            <v>0</v>
          </cell>
          <cell r="G7725">
            <v>0</v>
          </cell>
          <cell r="H7725">
            <v>0</v>
          </cell>
          <cell r="I7725">
            <v>0</v>
          </cell>
          <cell r="J7725">
            <v>0</v>
          </cell>
          <cell r="K7725">
            <v>0</v>
          </cell>
          <cell r="L7725">
            <v>0</v>
          </cell>
          <cell r="M7725">
            <v>0</v>
          </cell>
          <cell r="N7725">
            <v>0</v>
          </cell>
          <cell r="O7725">
            <v>0</v>
          </cell>
          <cell r="P7725">
            <v>0</v>
          </cell>
          <cell r="Q7725">
            <v>0</v>
          </cell>
          <cell r="R7725">
            <v>0</v>
          </cell>
          <cell r="S7725">
            <v>0</v>
          </cell>
          <cell r="T7725">
            <v>583488156</v>
          </cell>
        </row>
        <row r="7726">
          <cell r="A7726">
            <v>41060901</v>
          </cell>
          <cell r="B7726" t="str">
            <v>41060901 Ind-AS  Government Grant Income</v>
          </cell>
          <cell r="C7726">
            <v>0</v>
          </cell>
          <cell r="D7726">
            <v>0</v>
          </cell>
          <cell r="E7726">
            <v>0</v>
          </cell>
          <cell r="F7726">
            <v>0</v>
          </cell>
          <cell r="G7726">
            <v>0</v>
          </cell>
          <cell r="H7726">
            <v>0</v>
          </cell>
          <cell r="I7726">
            <v>0</v>
          </cell>
          <cell r="J7726">
            <v>0</v>
          </cell>
          <cell r="K7726">
            <v>0</v>
          </cell>
          <cell r="L7726">
            <v>0</v>
          </cell>
          <cell r="M7726">
            <v>0</v>
          </cell>
          <cell r="N7726">
            <v>0</v>
          </cell>
          <cell r="O7726">
            <v>0</v>
          </cell>
          <cell r="P7726">
            <v>0</v>
          </cell>
          <cell r="Q7726">
            <v>0</v>
          </cell>
          <cell r="R7726">
            <v>0</v>
          </cell>
          <cell r="S7726">
            <v>0</v>
          </cell>
          <cell r="T7726">
            <v>0</v>
          </cell>
        </row>
        <row r="7727">
          <cell r="A7727">
            <v>41080000</v>
          </cell>
          <cell r="B7727" t="str">
            <v>41080000 Other Operating Income</v>
          </cell>
          <cell r="C7727">
            <v>-625848.5</v>
          </cell>
          <cell r="D7727">
            <v>-16739714.550000001</v>
          </cell>
          <cell r="E7727">
            <v>-1160405.31</v>
          </cell>
          <cell r="F7727">
            <v>0</v>
          </cell>
          <cell r="G7727">
            <v>-19423276</v>
          </cell>
          <cell r="H7727">
            <v>0</v>
          </cell>
          <cell r="I7727">
            <v>0</v>
          </cell>
          <cell r="J7727">
            <v>0</v>
          </cell>
          <cell r="K7727">
            <v>0</v>
          </cell>
          <cell r="L7727">
            <v>-108499324</v>
          </cell>
          <cell r="M7727">
            <v>-333480623.24000001</v>
          </cell>
          <cell r="N7727">
            <v>0</v>
          </cell>
          <cell r="O7727">
            <v>0</v>
          </cell>
          <cell r="P7727">
            <v>0</v>
          </cell>
          <cell r="Q7727">
            <v>0</v>
          </cell>
          <cell r="R7727">
            <v>0</v>
          </cell>
          <cell r="S7727">
            <v>0</v>
          </cell>
          <cell r="T7727">
            <v>-479929191.60000002</v>
          </cell>
        </row>
        <row r="7728">
          <cell r="A7728">
            <v>41080015</v>
          </cell>
          <cell r="B7728" t="str">
            <v>7*  Production Linked In</v>
          </cell>
          <cell r="C7728">
            <v>-137355363.69999999</v>
          </cell>
          <cell r="D7728">
            <v>0</v>
          </cell>
          <cell r="E7728">
            <v>0</v>
          </cell>
          <cell r="F7728">
            <v>0</v>
          </cell>
          <cell r="G7728">
            <v>0</v>
          </cell>
          <cell r="H7728">
            <v>0</v>
          </cell>
          <cell r="I7728">
            <v>0</v>
          </cell>
          <cell r="J7728">
            <v>0</v>
          </cell>
          <cell r="K7728">
            <v>0</v>
          </cell>
          <cell r="L7728">
            <v>0</v>
          </cell>
          <cell r="M7728">
            <v>0</v>
          </cell>
          <cell r="N7728">
            <v>0</v>
          </cell>
          <cell r="O7728">
            <v>0</v>
          </cell>
          <cell r="P7728">
            <v>0</v>
          </cell>
          <cell r="Q7728">
            <v>0</v>
          </cell>
          <cell r="R7728">
            <v>0</v>
          </cell>
          <cell r="S7728">
            <v>0</v>
          </cell>
          <cell r="T7728">
            <v>-137355363.69999999</v>
          </cell>
        </row>
        <row r="7729">
          <cell r="A7729">
            <v>42250002</v>
          </cell>
          <cell r="B7729" t="str">
            <v>42250002 Insurance Claim Received</v>
          </cell>
          <cell r="C7729">
            <v>0</v>
          </cell>
          <cell r="D7729">
            <v>-70393115</v>
          </cell>
          <cell r="E7729">
            <v>0</v>
          </cell>
          <cell r="F7729">
            <v>0</v>
          </cell>
          <cell r="G7729">
            <v>0</v>
          </cell>
          <cell r="H7729">
            <v>0</v>
          </cell>
          <cell r="I7729">
            <v>0</v>
          </cell>
          <cell r="J7729">
            <v>0</v>
          </cell>
          <cell r="K7729">
            <v>0</v>
          </cell>
          <cell r="L7729">
            <v>0</v>
          </cell>
          <cell r="M7729">
            <v>0</v>
          </cell>
          <cell r="N7729">
            <v>0</v>
          </cell>
          <cell r="O7729">
            <v>0</v>
          </cell>
          <cell r="P7729">
            <v>0</v>
          </cell>
          <cell r="Q7729">
            <v>0</v>
          </cell>
          <cell r="R7729">
            <v>0</v>
          </cell>
          <cell r="S7729">
            <v>0</v>
          </cell>
          <cell r="T7729">
            <v>-70393115</v>
          </cell>
        </row>
        <row r="7730">
          <cell r="A7730">
            <v>42250003</v>
          </cell>
          <cell r="B7730" t="str">
            <v>42250003 Miscellaneous -Write Backs</v>
          </cell>
          <cell r="C7730">
            <v>-45525139.549999997</v>
          </cell>
          <cell r="D7730">
            <v>-5424686.8799999999</v>
          </cell>
          <cell r="E7730">
            <v>-20162523.27</v>
          </cell>
          <cell r="F7730">
            <v>0</v>
          </cell>
          <cell r="G7730">
            <v>-25338671.18</v>
          </cell>
          <cell r="H7730">
            <v>0</v>
          </cell>
          <cell r="I7730">
            <v>0</v>
          </cell>
          <cell r="J7730">
            <v>0</v>
          </cell>
          <cell r="K7730">
            <v>0</v>
          </cell>
          <cell r="L7730">
            <v>0</v>
          </cell>
          <cell r="M7730">
            <v>-9971003</v>
          </cell>
          <cell r="N7730">
            <v>0</v>
          </cell>
          <cell r="O7730">
            <v>0</v>
          </cell>
          <cell r="P7730">
            <v>0</v>
          </cell>
          <cell r="Q7730">
            <v>0</v>
          </cell>
          <cell r="R7730">
            <v>0</v>
          </cell>
          <cell r="S7730">
            <v>0</v>
          </cell>
          <cell r="T7730">
            <v>-106422023.88</v>
          </cell>
        </row>
        <row r="7731">
          <cell r="A7731">
            <v>42250004</v>
          </cell>
          <cell r="B7731" t="str">
            <v>42250004 Miscellaneous - Forfetiure Of Deposits</v>
          </cell>
          <cell r="C7731">
            <v>-1562728.82</v>
          </cell>
          <cell r="D7731">
            <v>-211864.4</v>
          </cell>
          <cell r="E7731">
            <v>0</v>
          </cell>
          <cell r="F7731">
            <v>0</v>
          </cell>
          <cell r="G7731">
            <v>0</v>
          </cell>
          <cell r="H7731">
            <v>0</v>
          </cell>
          <cell r="I7731">
            <v>0</v>
          </cell>
          <cell r="J7731">
            <v>0</v>
          </cell>
          <cell r="K7731">
            <v>0</v>
          </cell>
          <cell r="L7731">
            <v>0</v>
          </cell>
          <cell r="M7731">
            <v>0</v>
          </cell>
          <cell r="N7731">
            <v>0</v>
          </cell>
          <cell r="O7731">
            <v>0</v>
          </cell>
          <cell r="P7731">
            <v>0</v>
          </cell>
          <cell r="Q7731">
            <v>0</v>
          </cell>
          <cell r="R7731">
            <v>0</v>
          </cell>
          <cell r="S7731">
            <v>0</v>
          </cell>
          <cell r="T7731">
            <v>-1774593.22</v>
          </cell>
        </row>
        <row r="7732">
          <cell r="A7732">
            <v>306</v>
          </cell>
          <cell r="B7732" t="str">
            <v>Other Income</v>
          </cell>
          <cell r="C7732">
            <v>-2425265002.1100001</v>
          </cell>
          <cell r="D7732">
            <v>-293388535.61000001</v>
          </cell>
          <cell r="E7732">
            <v>-6187291.4699999997</v>
          </cell>
          <cell r="F7732">
            <v>-16527339207.49</v>
          </cell>
          <cell r="G7732">
            <v>-1000194.74</v>
          </cell>
          <cell r="H7732">
            <v>0</v>
          </cell>
          <cell r="I7732">
            <v>0</v>
          </cell>
          <cell r="J7732">
            <v>0</v>
          </cell>
          <cell r="K7732">
            <v>0</v>
          </cell>
          <cell r="L7732">
            <v>-944254.56</v>
          </cell>
          <cell r="M7732">
            <v>-130211146.64</v>
          </cell>
          <cell r="N7732">
            <v>0</v>
          </cell>
          <cell r="O7732">
            <v>0</v>
          </cell>
          <cell r="P7732">
            <v>0</v>
          </cell>
          <cell r="Q7732">
            <v>0</v>
          </cell>
          <cell r="R7732">
            <v>0</v>
          </cell>
          <cell r="S7732">
            <v>0</v>
          </cell>
          <cell r="T7732">
            <v>-19384335632.619999</v>
          </cell>
        </row>
        <row r="7733">
          <cell r="A7733">
            <v>307</v>
          </cell>
          <cell r="B7733" t="str">
            <v>Dividend Income-Group Companies…………..</v>
          </cell>
          <cell r="C7733">
            <v>0</v>
          </cell>
          <cell r="D7733">
            <v>0</v>
          </cell>
          <cell r="E7733">
            <v>0</v>
          </cell>
          <cell r="F7733">
            <v>0</v>
          </cell>
          <cell r="G7733">
            <v>0</v>
          </cell>
          <cell r="H7733">
            <v>0</v>
          </cell>
          <cell r="I7733">
            <v>0</v>
          </cell>
          <cell r="J7733">
            <v>0</v>
          </cell>
          <cell r="K7733">
            <v>0</v>
          </cell>
          <cell r="L7733">
            <v>0</v>
          </cell>
          <cell r="M7733">
            <v>0</v>
          </cell>
          <cell r="N7733">
            <v>0</v>
          </cell>
          <cell r="O7733">
            <v>0</v>
          </cell>
          <cell r="P7733">
            <v>0</v>
          </cell>
          <cell r="Q7733">
            <v>0</v>
          </cell>
          <cell r="R7733">
            <v>0</v>
          </cell>
          <cell r="S7733">
            <v>0</v>
          </cell>
          <cell r="T7733">
            <v>0</v>
          </cell>
        </row>
        <row r="7734">
          <cell r="A7734">
            <v>40090001</v>
          </cell>
          <cell r="B7734" t="str">
            <v>40090001 Dividend Income-Subsidiary (Finance / Inv. Co)</v>
          </cell>
          <cell r="C7734">
            <v>0</v>
          </cell>
          <cell r="D7734">
            <v>0</v>
          </cell>
          <cell r="E7734">
            <v>0</v>
          </cell>
          <cell r="F7734">
            <v>0</v>
          </cell>
          <cell r="G7734">
            <v>0</v>
          </cell>
          <cell r="H7734">
            <v>0</v>
          </cell>
          <cell r="I7734">
            <v>0</v>
          </cell>
          <cell r="J7734">
            <v>0</v>
          </cell>
          <cell r="K7734">
            <v>0</v>
          </cell>
          <cell r="L7734">
            <v>0</v>
          </cell>
          <cell r="M7734">
            <v>0</v>
          </cell>
          <cell r="N7734">
            <v>0</v>
          </cell>
          <cell r="O7734">
            <v>0</v>
          </cell>
          <cell r="P7734">
            <v>0</v>
          </cell>
          <cell r="Q7734">
            <v>0</v>
          </cell>
          <cell r="R7734">
            <v>0</v>
          </cell>
          <cell r="S7734">
            <v>0</v>
          </cell>
          <cell r="T7734">
            <v>0</v>
          </cell>
        </row>
        <row r="7735">
          <cell r="A7735">
            <v>40100001</v>
          </cell>
          <cell r="B7735" t="str">
            <v>40100001 Dividend Income - Others (Finance / Inv. Co)</v>
          </cell>
          <cell r="C7735">
            <v>0</v>
          </cell>
          <cell r="D7735">
            <v>0</v>
          </cell>
          <cell r="E7735">
            <v>0</v>
          </cell>
          <cell r="F7735">
            <v>0</v>
          </cell>
          <cell r="G7735">
            <v>0</v>
          </cell>
          <cell r="H7735">
            <v>0</v>
          </cell>
          <cell r="I7735">
            <v>0</v>
          </cell>
          <cell r="J7735">
            <v>0</v>
          </cell>
          <cell r="K7735">
            <v>0</v>
          </cell>
          <cell r="L7735">
            <v>0</v>
          </cell>
          <cell r="M7735">
            <v>0</v>
          </cell>
          <cell r="N7735">
            <v>0</v>
          </cell>
          <cell r="O7735">
            <v>0</v>
          </cell>
          <cell r="P7735">
            <v>0</v>
          </cell>
          <cell r="Q7735">
            <v>0</v>
          </cell>
          <cell r="R7735">
            <v>0</v>
          </cell>
          <cell r="S7735">
            <v>0</v>
          </cell>
          <cell r="T7735">
            <v>0</v>
          </cell>
        </row>
        <row r="7736">
          <cell r="A7736">
            <v>42010001</v>
          </cell>
          <cell r="B7736" t="str">
            <v>42010001 Interim Dividend - Subsidiary</v>
          </cell>
          <cell r="C7736">
            <v>0</v>
          </cell>
          <cell r="D7736">
            <v>0</v>
          </cell>
          <cell r="E7736">
            <v>0</v>
          </cell>
          <cell r="F7736">
            <v>-761280000</v>
          </cell>
          <cell r="G7736">
            <v>0</v>
          </cell>
          <cell r="H7736">
            <v>0</v>
          </cell>
          <cell r="I7736">
            <v>0</v>
          </cell>
          <cell r="J7736">
            <v>0</v>
          </cell>
          <cell r="K7736">
            <v>0</v>
          </cell>
          <cell r="L7736">
            <v>0</v>
          </cell>
          <cell r="M7736">
            <v>0</v>
          </cell>
          <cell r="N7736">
            <v>0</v>
          </cell>
          <cell r="O7736">
            <v>0</v>
          </cell>
          <cell r="P7736">
            <v>0</v>
          </cell>
          <cell r="Q7736">
            <v>0</v>
          </cell>
          <cell r="R7736">
            <v>0</v>
          </cell>
          <cell r="S7736">
            <v>0</v>
          </cell>
          <cell r="T7736">
            <v>-761280000</v>
          </cell>
        </row>
        <row r="7737">
          <cell r="A7737">
            <v>42010002</v>
          </cell>
          <cell r="B7737" t="str">
            <v>42010002 Interim Dividend - Associates</v>
          </cell>
          <cell r="C7737">
            <v>0</v>
          </cell>
          <cell r="D7737">
            <v>0</v>
          </cell>
          <cell r="E7737">
            <v>0</v>
          </cell>
          <cell r="F7737">
            <v>-2976271176</v>
          </cell>
          <cell r="G7737">
            <v>0</v>
          </cell>
          <cell r="H7737">
            <v>0</v>
          </cell>
          <cell r="I7737">
            <v>0</v>
          </cell>
          <cell r="J7737">
            <v>0</v>
          </cell>
          <cell r="K7737">
            <v>0</v>
          </cell>
          <cell r="L7737">
            <v>0</v>
          </cell>
          <cell r="M7737">
            <v>0</v>
          </cell>
          <cell r="N7737">
            <v>0</v>
          </cell>
          <cell r="O7737">
            <v>0</v>
          </cell>
          <cell r="P7737">
            <v>0</v>
          </cell>
          <cell r="Q7737">
            <v>0</v>
          </cell>
          <cell r="R7737">
            <v>0</v>
          </cell>
          <cell r="S7737">
            <v>0</v>
          </cell>
          <cell r="T7737">
            <v>-2976271176</v>
          </cell>
        </row>
        <row r="7738">
          <cell r="A7738">
            <v>42010003</v>
          </cell>
          <cell r="B7738" t="str">
            <v>42010003 Interim Dividend - Joint Venture</v>
          </cell>
          <cell r="C7738">
            <v>0</v>
          </cell>
          <cell r="D7738">
            <v>0</v>
          </cell>
          <cell r="E7738">
            <v>0</v>
          </cell>
          <cell r="F7738">
            <v>0</v>
          </cell>
          <cell r="G7738">
            <v>0</v>
          </cell>
          <cell r="H7738">
            <v>0</v>
          </cell>
          <cell r="I7738">
            <v>0</v>
          </cell>
          <cell r="J7738">
            <v>0</v>
          </cell>
          <cell r="K7738">
            <v>0</v>
          </cell>
          <cell r="L7738">
            <v>0</v>
          </cell>
          <cell r="M7738">
            <v>0</v>
          </cell>
          <cell r="N7738">
            <v>0</v>
          </cell>
          <cell r="O7738">
            <v>0</v>
          </cell>
          <cell r="P7738">
            <v>0</v>
          </cell>
          <cell r="Q7738">
            <v>0</v>
          </cell>
          <cell r="R7738">
            <v>0</v>
          </cell>
          <cell r="S7738">
            <v>0</v>
          </cell>
          <cell r="T7738">
            <v>0</v>
          </cell>
        </row>
        <row r="7739">
          <cell r="A7739">
            <v>42020001</v>
          </cell>
          <cell r="B7739" t="str">
            <v>42020001 Dividend Income - Subsidiary</v>
          </cell>
          <cell r="C7739">
            <v>0</v>
          </cell>
          <cell r="D7739">
            <v>0</v>
          </cell>
          <cell r="E7739">
            <v>0</v>
          </cell>
          <cell r="F7739">
            <v>-6894679004</v>
          </cell>
          <cell r="G7739">
            <v>0</v>
          </cell>
          <cell r="H7739">
            <v>0</v>
          </cell>
          <cell r="I7739">
            <v>0</v>
          </cell>
          <cell r="J7739">
            <v>0</v>
          </cell>
          <cell r="K7739">
            <v>0</v>
          </cell>
          <cell r="L7739">
            <v>0</v>
          </cell>
          <cell r="M7739">
            <v>0</v>
          </cell>
          <cell r="N7739">
            <v>0</v>
          </cell>
          <cell r="O7739">
            <v>0</v>
          </cell>
          <cell r="P7739">
            <v>0</v>
          </cell>
          <cell r="Q7739">
            <v>0</v>
          </cell>
          <cell r="R7739">
            <v>0</v>
          </cell>
          <cell r="S7739">
            <v>0</v>
          </cell>
          <cell r="T7739">
            <v>-6894679004</v>
          </cell>
        </row>
        <row r="7740">
          <cell r="A7740">
            <v>42020002</v>
          </cell>
          <cell r="B7740" t="str">
            <v>42020002 Dividend Income - Associates</v>
          </cell>
          <cell r="C7740">
            <v>0</v>
          </cell>
          <cell r="D7740">
            <v>0</v>
          </cell>
          <cell r="E7740">
            <v>0</v>
          </cell>
          <cell r="F7740">
            <v>-7936723136</v>
          </cell>
          <cell r="G7740">
            <v>0</v>
          </cell>
          <cell r="H7740">
            <v>0</v>
          </cell>
          <cell r="I7740">
            <v>0</v>
          </cell>
          <cell r="J7740">
            <v>0</v>
          </cell>
          <cell r="K7740">
            <v>0</v>
          </cell>
          <cell r="L7740">
            <v>0</v>
          </cell>
          <cell r="M7740">
            <v>0</v>
          </cell>
          <cell r="N7740">
            <v>0</v>
          </cell>
          <cell r="O7740">
            <v>0</v>
          </cell>
          <cell r="P7740">
            <v>0</v>
          </cell>
          <cell r="Q7740">
            <v>0</v>
          </cell>
          <cell r="R7740">
            <v>0</v>
          </cell>
          <cell r="S7740">
            <v>0</v>
          </cell>
          <cell r="T7740">
            <v>-7936723136</v>
          </cell>
        </row>
        <row r="7741">
          <cell r="A7741">
            <v>42020003</v>
          </cell>
          <cell r="B7741" t="str">
            <v>42020003 Dividend Income - Joint Venture</v>
          </cell>
          <cell r="C7741">
            <v>0</v>
          </cell>
          <cell r="D7741">
            <v>0</v>
          </cell>
          <cell r="E7741">
            <v>0</v>
          </cell>
          <cell r="F7741">
            <v>0</v>
          </cell>
          <cell r="G7741">
            <v>0</v>
          </cell>
          <cell r="H7741">
            <v>0</v>
          </cell>
          <cell r="I7741">
            <v>0</v>
          </cell>
          <cell r="J7741">
            <v>0</v>
          </cell>
          <cell r="K7741">
            <v>0</v>
          </cell>
          <cell r="L7741">
            <v>0</v>
          </cell>
          <cell r="M7741">
            <v>0</v>
          </cell>
          <cell r="N7741">
            <v>0</v>
          </cell>
          <cell r="O7741">
            <v>0</v>
          </cell>
          <cell r="P7741">
            <v>0</v>
          </cell>
          <cell r="Q7741">
            <v>0</v>
          </cell>
          <cell r="R7741">
            <v>0</v>
          </cell>
          <cell r="S7741">
            <v>0</v>
          </cell>
          <cell r="T7741">
            <v>0</v>
          </cell>
        </row>
        <row r="7742">
          <cell r="A7742">
            <v>42020007</v>
          </cell>
          <cell r="B7742" t="str">
            <v>42020007 Transfer to Segments - Dividend Income-Group Compa</v>
          </cell>
          <cell r="C7742">
            <v>0</v>
          </cell>
          <cell r="D7742">
            <v>0</v>
          </cell>
          <cell r="E7742">
            <v>0</v>
          </cell>
          <cell r="F7742">
            <v>7655959004</v>
          </cell>
          <cell r="G7742">
            <v>0</v>
          </cell>
          <cell r="H7742">
            <v>0</v>
          </cell>
          <cell r="I7742">
            <v>0</v>
          </cell>
          <cell r="J7742">
            <v>0</v>
          </cell>
          <cell r="K7742">
            <v>0</v>
          </cell>
          <cell r="L7742">
            <v>0</v>
          </cell>
          <cell r="M7742">
            <v>0</v>
          </cell>
          <cell r="N7742">
            <v>0</v>
          </cell>
          <cell r="O7742">
            <v>0</v>
          </cell>
          <cell r="P7742">
            <v>0</v>
          </cell>
          <cell r="Q7742">
            <v>0</v>
          </cell>
          <cell r="R7742">
            <v>0</v>
          </cell>
          <cell r="S7742">
            <v>0</v>
          </cell>
          <cell r="T7742">
            <v>7655959004</v>
          </cell>
        </row>
        <row r="7743">
          <cell r="A7743">
            <v>42020014</v>
          </cell>
          <cell r="B7743" t="str">
            <v>42020014 Trf to Segments-Div Income-Grp Co JV&amp;Ass</v>
          </cell>
          <cell r="C7743">
            <v>0</v>
          </cell>
          <cell r="D7743">
            <v>0</v>
          </cell>
          <cell r="E7743">
            <v>0</v>
          </cell>
          <cell r="F7743">
            <v>10912994312</v>
          </cell>
          <cell r="G7743">
            <v>0</v>
          </cell>
          <cell r="H7743">
            <v>0</v>
          </cell>
          <cell r="I7743">
            <v>0</v>
          </cell>
          <cell r="J7743">
            <v>0</v>
          </cell>
          <cell r="K7743">
            <v>0</v>
          </cell>
          <cell r="L7743">
            <v>0</v>
          </cell>
          <cell r="M7743">
            <v>0</v>
          </cell>
          <cell r="N7743">
            <v>0</v>
          </cell>
          <cell r="O7743">
            <v>0</v>
          </cell>
          <cell r="P7743">
            <v>0</v>
          </cell>
          <cell r="Q7743">
            <v>0</v>
          </cell>
          <cell r="R7743">
            <v>0</v>
          </cell>
          <cell r="S7743">
            <v>0</v>
          </cell>
          <cell r="T7743">
            <v>10912994312</v>
          </cell>
        </row>
        <row r="7744">
          <cell r="A7744">
            <v>266</v>
          </cell>
          <cell r="B7744" t="str">
            <v>Dividend Income-Other Companies…………..</v>
          </cell>
          <cell r="C7744">
            <v>0</v>
          </cell>
          <cell r="D7744">
            <v>0</v>
          </cell>
          <cell r="E7744">
            <v>0</v>
          </cell>
          <cell r="F7744">
            <v>-32012902</v>
          </cell>
          <cell r="G7744">
            <v>0</v>
          </cell>
          <cell r="H7744">
            <v>0</v>
          </cell>
          <cell r="I7744">
            <v>0</v>
          </cell>
          <cell r="J7744">
            <v>0</v>
          </cell>
          <cell r="K7744">
            <v>0</v>
          </cell>
          <cell r="L7744">
            <v>0</v>
          </cell>
          <cell r="M7744">
            <v>0</v>
          </cell>
          <cell r="N7744">
            <v>0</v>
          </cell>
          <cell r="O7744">
            <v>0</v>
          </cell>
          <cell r="P7744">
            <v>0</v>
          </cell>
          <cell r="Q7744">
            <v>0</v>
          </cell>
          <cell r="R7744">
            <v>0</v>
          </cell>
          <cell r="S7744">
            <v>0</v>
          </cell>
          <cell r="T7744">
            <v>-32012902</v>
          </cell>
        </row>
        <row r="7745">
          <cell r="A7745">
            <v>42020004</v>
          </cell>
          <cell r="B7745" t="str">
            <v>42020004 Dividend Income - Equity Others</v>
          </cell>
          <cell r="C7745">
            <v>0</v>
          </cell>
          <cell r="D7745">
            <v>0</v>
          </cell>
          <cell r="E7745">
            <v>0</v>
          </cell>
          <cell r="F7745">
            <v>-32012902</v>
          </cell>
          <cell r="G7745">
            <v>0</v>
          </cell>
          <cell r="H7745">
            <v>0</v>
          </cell>
          <cell r="I7745">
            <v>0</v>
          </cell>
          <cell r="J7745">
            <v>0</v>
          </cell>
          <cell r="K7745">
            <v>0</v>
          </cell>
          <cell r="L7745">
            <v>0</v>
          </cell>
          <cell r="M7745">
            <v>0</v>
          </cell>
          <cell r="N7745">
            <v>0</v>
          </cell>
          <cell r="O7745">
            <v>0</v>
          </cell>
          <cell r="P7745">
            <v>0</v>
          </cell>
          <cell r="Q7745">
            <v>0</v>
          </cell>
          <cell r="R7745">
            <v>0</v>
          </cell>
          <cell r="S7745">
            <v>0</v>
          </cell>
          <cell r="T7745">
            <v>-32012902</v>
          </cell>
        </row>
        <row r="7746">
          <cell r="A7746">
            <v>496</v>
          </cell>
          <cell r="B7746" t="str">
            <v>Dividend Income-Current Investments………..</v>
          </cell>
          <cell r="C7746">
            <v>0</v>
          </cell>
          <cell r="D7746">
            <v>0</v>
          </cell>
          <cell r="E7746">
            <v>0</v>
          </cell>
          <cell r="F7746">
            <v>-819459.03</v>
          </cell>
          <cell r="G7746">
            <v>0</v>
          </cell>
          <cell r="H7746">
            <v>0</v>
          </cell>
          <cell r="I7746">
            <v>0</v>
          </cell>
          <cell r="J7746">
            <v>0</v>
          </cell>
          <cell r="K7746">
            <v>0</v>
          </cell>
          <cell r="L7746">
            <v>0</v>
          </cell>
          <cell r="M7746">
            <v>0</v>
          </cell>
          <cell r="N7746">
            <v>0</v>
          </cell>
          <cell r="O7746">
            <v>0</v>
          </cell>
          <cell r="P7746">
            <v>0</v>
          </cell>
          <cell r="Q7746">
            <v>0</v>
          </cell>
          <cell r="R7746">
            <v>0</v>
          </cell>
          <cell r="S7746">
            <v>0</v>
          </cell>
          <cell r="T7746">
            <v>-819459.03</v>
          </cell>
        </row>
        <row r="7747">
          <cell r="A7747">
            <v>42020005</v>
          </cell>
          <cell r="B7747" t="str">
            <v>42020005 Dividend Income - Mutual Fund</v>
          </cell>
          <cell r="C7747">
            <v>0</v>
          </cell>
          <cell r="D7747">
            <v>0</v>
          </cell>
          <cell r="E7747">
            <v>0</v>
          </cell>
          <cell r="F7747">
            <v>-819459.03</v>
          </cell>
          <cell r="G7747">
            <v>0</v>
          </cell>
          <cell r="H7747">
            <v>0</v>
          </cell>
          <cell r="I7747">
            <v>0</v>
          </cell>
          <cell r="J7747">
            <v>0</v>
          </cell>
          <cell r="K7747">
            <v>0</v>
          </cell>
          <cell r="L7747">
            <v>0</v>
          </cell>
          <cell r="M7747">
            <v>0</v>
          </cell>
          <cell r="N7747">
            <v>0</v>
          </cell>
          <cell r="O7747">
            <v>0</v>
          </cell>
          <cell r="P7747">
            <v>0</v>
          </cell>
          <cell r="Q7747">
            <v>0</v>
          </cell>
          <cell r="R7747">
            <v>0</v>
          </cell>
          <cell r="S7747">
            <v>0</v>
          </cell>
          <cell r="T7747">
            <v>-819459.03</v>
          </cell>
        </row>
        <row r="7748">
          <cell r="A7748">
            <v>42020901</v>
          </cell>
          <cell r="B7748" t="str">
            <v>42020901 Ind-AS Dividend Income (ESOP Trust Consolidation)</v>
          </cell>
          <cell r="C7748">
            <v>0</v>
          </cell>
          <cell r="D7748">
            <v>0</v>
          </cell>
          <cell r="E7748">
            <v>0</v>
          </cell>
          <cell r="F7748">
            <v>0</v>
          </cell>
          <cell r="G7748">
            <v>0</v>
          </cell>
          <cell r="H7748">
            <v>0</v>
          </cell>
          <cell r="I7748">
            <v>0</v>
          </cell>
          <cell r="J7748">
            <v>0</v>
          </cell>
          <cell r="K7748">
            <v>0</v>
          </cell>
          <cell r="L7748">
            <v>0</v>
          </cell>
          <cell r="M7748">
            <v>0</v>
          </cell>
          <cell r="N7748">
            <v>0</v>
          </cell>
          <cell r="O7748">
            <v>0</v>
          </cell>
          <cell r="P7748">
            <v>0</v>
          </cell>
          <cell r="Q7748">
            <v>0</v>
          </cell>
          <cell r="R7748">
            <v>0</v>
          </cell>
          <cell r="S7748">
            <v>0</v>
          </cell>
          <cell r="T7748">
            <v>0</v>
          </cell>
        </row>
        <row r="7749">
          <cell r="A7749">
            <v>308</v>
          </cell>
          <cell r="B7749" t="str">
            <v>Profit/loss on sale of investments...........</v>
          </cell>
          <cell r="C7749">
            <v>0</v>
          </cell>
          <cell r="D7749">
            <v>0</v>
          </cell>
          <cell r="E7749">
            <v>0</v>
          </cell>
          <cell r="F7749">
            <v>-4503321277.3900003</v>
          </cell>
          <cell r="G7749">
            <v>0</v>
          </cell>
          <cell r="H7749">
            <v>0</v>
          </cell>
          <cell r="I7749">
            <v>0</v>
          </cell>
          <cell r="J7749">
            <v>0</v>
          </cell>
          <cell r="K7749">
            <v>0</v>
          </cell>
          <cell r="L7749">
            <v>0</v>
          </cell>
          <cell r="M7749">
            <v>0</v>
          </cell>
          <cell r="N7749">
            <v>0</v>
          </cell>
          <cell r="O7749">
            <v>0</v>
          </cell>
          <cell r="P7749">
            <v>0</v>
          </cell>
          <cell r="Q7749">
            <v>0</v>
          </cell>
          <cell r="R7749">
            <v>0</v>
          </cell>
          <cell r="S7749">
            <v>0</v>
          </cell>
          <cell r="T7749">
            <v>-4503321277.3900003</v>
          </cell>
        </row>
        <row r="7750">
          <cell r="A7750">
            <v>42040099</v>
          </cell>
          <cell r="B7750" t="str">
            <v>42040099 Profit On Sale Of Investments - Others</v>
          </cell>
          <cell r="C7750">
            <v>0</v>
          </cell>
          <cell r="D7750">
            <v>0</v>
          </cell>
          <cell r="E7750">
            <v>0</v>
          </cell>
          <cell r="F7750">
            <v>-2132118526.03</v>
          </cell>
          <cell r="G7750">
            <v>0</v>
          </cell>
          <cell r="H7750">
            <v>0</v>
          </cell>
          <cell r="I7750">
            <v>0</v>
          </cell>
          <cell r="J7750">
            <v>0</v>
          </cell>
          <cell r="K7750">
            <v>0</v>
          </cell>
          <cell r="L7750">
            <v>0</v>
          </cell>
          <cell r="M7750">
            <v>0</v>
          </cell>
          <cell r="N7750">
            <v>0</v>
          </cell>
          <cell r="O7750">
            <v>0</v>
          </cell>
          <cell r="P7750">
            <v>0</v>
          </cell>
          <cell r="Q7750">
            <v>0</v>
          </cell>
          <cell r="R7750">
            <v>0</v>
          </cell>
          <cell r="S7750">
            <v>0</v>
          </cell>
          <cell r="T7750">
            <v>-2132118526.03</v>
          </cell>
        </row>
        <row r="7751">
          <cell r="A7751">
            <v>54670001</v>
          </cell>
          <cell r="B7751" t="str">
            <v>54670001 Loss On Sale Of Investment</v>
          </cell>
          <cell r="C7751">
            <v>0</v>
          </cell>
          <cell r="D7751">
            <v>0</v>
          </cell>
          <cell r="E7751">
            <v>0</v>
          </cell>
          <cell r="F7751">
            <v>20857400</v>
          </cell>
          <cell r="G7751">
            <v>0</v>
          </cell>
          <cell r="H7751">
            <v>0</v>
          </cell>
          <cell r="I7751">
            <v>0</v>
          </cell>
          <cell r="J7751">
            <v>0</v>
          </cell>
          <cell r="K7751">
            <v>0</v>
          </cell>
          <cell r="L7751">
            <v>0</v>
          </cell>
          <cell r="M7751">
            <v>0</v>
          </cell>
          <cell r="N7751">
            <v>0</v>
          </cell>
          <cell r="O7751">
            <v>0</v>
          </cell>
          <cell r="P7751">
            <v>0</v>
          </cell>
          <cell r="Q7751">
            <v>0</v>
          </cell>
          <cell r="R7751">
            <v>0</v>
          </cell>
          <cell r="S7751">
            <v>0</v>
          </cell>
          <cell r="T7751">
            <v>20857400</v>
          </cell>
        </row>
        <row r="7752">
          <cell r="A7752">
            <v>54670901</v>
          </cell>
          <cell r="B7752" t="str">
            <v>54670901 Ind-AS Profit on transfer of shares(ESOPTrust Cons</v>
          </cell>
          <cell r="C7752">
            <v>0</v>
          </cell>
          <cell r="D7752">
            <v>0</v>
          </cell>
          <cell r="E7752">
            <v>0</v>
          </cell>
          <cell r="F7752">
            <v>0</v>
          </cell>
          <cell r="G7752">
            <v>0</v>
          </cell>
          <cell r="H7752">
            <v>0</v>
          </cell>
          <cell r="I7752">
            <v>0</v>
          </cell>
          <cell r="J7752">
            <v>0</v>
          </cell>
          <cell r="K7752">
            <v>0</v>
          </cell>
          <cell r="L7752">
            <v>0</v>
          </cell>
          <cell r="M7752">
            <v>0</v>
          </cell>
          <cell r="N7752">
            <v>0</v>
          </cell>
          <cell r="O7752">
            <v>0</v>
          </cell>
          <cell r="P7752">
            <v>0</v>
          </cell>
          <cell r="Q7752">
            <v>0</v>
          </cell>
          <cell r="R7752">
            <v>0</v>
          </cell>
          <cell r="S7752">
            <v>0</v>
          </cell>
          <cell r="T7752">
            <v>0</v>
          </cell>
        </row>
        <row r="7753">
          <cell r="A7753">
            <v>54670902</v>
          </cell>
          <cell r="B7753" t="str">
            <v>54670902 Ind-AS  -Mutual Fund-MTM</v>
          </cell>
          <cell r="C7753">
            <v>0</v>
          </cell>
          <cell r="D7753">
            <v>0</v>
          </cell>
          <cell r="E7753">
            <v>0</v>
          </cell>
          <cell r="F7753">
            <v>-2392060151.3600001</v>
          </cell>
          <cell r="G7753">
            <v>0</v>
          </cell>
          <cell r="H7753">
            <v>0</v>
          </cell>
          <cell r="I7753">
            <v>0</v>
          </cell>
          <cell r="J7753">
            <v>0</v>
          </cell>
          <cell r="K7753">
            <v>0</v>
          </cell>
          <cell r="L7753">
            <v>0</v>
          </cell>
          <cell r="M7753">
            <v>0</v>
          </cell>
          <cell r="N7753">
            <v>0</v>
          </cell>
          <cell r="O7753">
            <v>0</v>
          </cell>
          <cell r="P7753">
            <v>0</v>
          </cell>
          <cell r="Q7753">
            <v>0</v>
          </cell>
          <cell r="R7753">
            <v>0</v>
          </cell>
          <cell r="S7753">
            <v>0</v>
          </cell>
          <cell r="T7753">
            <v>-2392060151.3600001</v>
          </cell>
        </row>
        <row r="7754">
          <cell r="A7754">
            <v>309</v>
          </cell>
          <cell r="B7754" t="str">
            <v>Profit/Loss on FAssets sold/scr/wroff(Net)...</v>
          </cell>
          <cell r="C7754">
            <v>-1959279572.8900001</v>
          </cell>
          <cell r="D7754">
            <v>-267799807.28</v>
          </cell>
          <cell r="E7754">
            <v>-2861778.23</v>
          </cell>
          <cell r="F7754">
            <v>-107597553.31</v>
          </cell>
          <cell r="G7754">
            <v>266919.24</v>
          </cell>
          <cell r="H7754">
            <v>0</v>
          </cell>
          <cell r="I7754">
            <v>0</v>
          </cell>
          <cell r="J7754">
            <v>0</v>
          </cell>
          <cell r="K7754">
            <v>0</v>
          </cell>
          <cell r="L7754">
            <v>-944254.56</v>
          </cell>
          <cell r="M7754">
            <v>-3776177.84</v>
          </cell>
          <cell r="N7754">
            <v>0</v>
          </cell>
          <cell r="O7754">
            <v>0</v>
          </cell>
          <cell r="P7754">
            <v>0</v>
          </cell>
          <cell r="Q7754">
            <v>0</v>
          </cell>
          <cell r="R7754">
            <v>0</v>
          </cell>
          <cell r="S7754">
            <v>0</v>
          </cell>
          <cell r="T7754">
            <v>-2341992224.8699999</v>
          </cell>
        </row>
        <row r="7755">
          <cell r="A7755">
            <v>42210001</v>
          </cell>
          <cell r="B7755" t="str">
            <v>42210001 Profit On Sale Of Fixed Assets</v>
          </cell>
          <cell r="C7755">
            <v>-110515637.83</v>
          </cell>
          <cell r="D7755">
            <v>-277992122.33999997</v>
          </cell>
          <cell r="E7755">
            <v>-7153230.5</v>
          </cell>
          <cell r="F7755">
            <v>-107730070.97</v>
          </cell>
          <cell r="G7755">
            <v>-252984.51</v>
          </cell>
          <cell r="H7755">
            <v>0</v>
          </cell>
          <cell r="I7755">
            <v>0</v>
          </cell>
          <cell r="J7755">
            <v>0</v>
          </cell>
          <cell r="K7755">
            <v>0</v>
          </cell>
          <cell r="L7755">
            <v>-1024325.49</v>
          </cell>
          <cell r="M7755">
            <v>-5982544.3499999996</v>
          </cell>
          <cell r="N7755">
            <v>0</v>
          </cell>
          <cell r="O7755">
            <v>0</v>
          </cell>
          <cell r="P7755">
            <v>0</v>
          </cell>
          <cell r="Q7755">
            <v>0</v>
          </cell>
          <cell r="R7755">
            <v>0</v>
          </cell>
          <cell r="S7755">
            <v>0</v>
          </cell>
          <cell r="T7755">
            <v>-510650915.99000001</v>
          </cell>
        </row>
        <row r="7756">
          <cell r="A7756">
            <v>42210002</v>
          </cell>
          <cell r="B7756" t="str">
            <v>42210002 Revenue from Sale of Fixed Assets</v>
          </cell>
          <cell r="C7756">
            <v>29.68</v>
          </cell>
          <cell r="D7756">
            <v>-9414168.4600000009</v>
          </cell>
          <cell r="E7756">
            <v>0</v>
          </cell>
          <cell r="F7756">
            <v>0</v>
          </cell>
          <cell r="G7756">
            <v>615912.15</v>
          </cell>
          <cell r="H7756">
            <v>0</v>
          </cell>
          <cell r="I7756">
            <v>0</v>
          </cell>
          <cell r="J7756">
            <v>0</v>
          </cell>
          <cell r="K7756">
            <v>0</v>
          </cell>
          <cell r="L7756">
            <v>0</v>
          </cell>
          <cell r="M7756">
            <v>3576572</v>
          </cell>
          <cell r="N7756">
            <v>0</v>
          </cell>
          <cell r="O7756">
            <v>0</v>
          </cell>
          <cell r="P7756">
            <v>0</v>
          </cell>
          <cell r="Q7756">
            <v>0</v>
          </cell>
          <cell r="R7756">
            <v>0</v>
          </cell>
          <cell r="S7756">
            <v>0</v>
          </cell>
          <cell r="T7756">
            <v>-5221654.63</v>
          </cell>
        </row>
        <row r="7757">
          <cell r="A7757">
            <v>42210003</v>
          </cell>
          <cell r="B7757" t="str">
            <v>42210003 Profit /Loss on sale of Fixed Assets trf. to Exp.</v>
          </cell>
          <cell r="C7757">
            <v>0</v>
          </cell>
          <cell r="D7757">
            <v>0</v>
          </cell>
          <cell r="E7757">
            <v>0</v>
          </cell>
          <cell r="F7757">
            <v>0</v>
          </cell>
          <cell r="G7757">
            <v>0</v>
          </cell>
          <cell r="H7757">
            <v>0</v>
          </cell>
          <cell r="I7757">
            <v>0</v>
          </cell>
          <cell r="J7757">
            <v>0</v>
          </cell>
          <cell r="K7757">
            <v>0</v>
          </cell>
          <cell r="L7757">
            <v>0</v>
          </cell>
          <cell r="M7757">
            <v>0</v>
          </cell>
          <cell r="N7757">
            <v>0</v>
          </cell>
          <cell r="O7757">
            <v>0</v>
          </cell>
          <cell r="P7757">
            <v>0</v>
          </cell>
          <cell r="Q7757">
            <v>0</v>
          </cell>
          <cell r="R7757">
            <v>0</v>
          </cell>
          <cell r="S7757">
            <v>0</v>
          </cell>
          <cell r="T7757">
            <v>0</v>
          </cell>
        </row>
        <row r="7758">
          <cell r="A7758">
            <v>42210005</v>
          </cell>
          <cell r="B7758" t="str">
            <v>6*  Reversal of Impairment Provision Fixed As</v>
          </cell>
          <cell r="C7758">
            <v>0</v>
          </cell>
          <cell r="D7758">
            <v>0</v>
          </cell>
          <cell r="E7758">
            <v>0</v>
          </cell>
          <cell r="F7758">
            <v>0</v>
          </cell>
          <cell r="G7758">
            <v>0</v>
          </cell>
          <cell r="H7758">
            <v>0</v>
          </cell>
          <cell r="I7758">
            <v>0</v>
          </cell>
          <cell r="J7758">
            <v>0</v>
          </cell>
          <cell r="K7758">
            <v>0</v>
          </cell>
          <cell r="L7758">
            <v>0</v>
          </cell>
          <cell r="M7758">
            <v>0</v>
          </cell>
          <cell r="N7758">
            <v>0</v>
          </cell>
          <cell r="O7758">
            <v>0</v>
          </cell>
          <cell r="P7758">
            <v>0</v>
          </cell>
          <cell r="Q7758">
            <v>0</v>
          </cell>
          <cell r="R7758">
            <v>0</v>
          </cell>
          <cell r="S7758">
            <v>0</v>
          </cell>
          <cell r="T7758">
            <v>0</v>
          </cell>
        </row>
        <row r="7759">
          <cell r="A7759">
            <v>42210007</v>
          </cell>
          <cell r="B7759" t="str">
            <v>42210007 Gain on Sale of ROU Assets</v>
          </cell>
          <cell r="C7759">
            <v>-7012800.3600000003</v>
          </cell>
          <cell r="D7759">
            <v>0</v>
          </cell>
          <cell r="E7759">
            <v>0</v>
          </cell>
          <cell r="F7759">
            <v>0</v>
          </cell>
          <cell r="G7759">
            <v>0</v>
          </cell>
          <cell r="H7759">
            <v>0</v>
          </cell>
          <cell r="I7759">
            <v>0</v>
          </cell>
          <cell r="J7759">
            <v>0</v>
          </cell>
          <cell r="K7759">
            <v>0</v>
          </cell>
          <cell r="L7759">
            <v>0</v>
          </cell>
          <cell r="M7759">
            <v>0</v>
          </cell>
          <cell r="N7759">
            <v>0</v>
          </cell>
          <cell r="O7759">
            <v>0</v>
          </cell>
          <cell r="P7759">
            <v>0</v>
          </cell>
          <cell r="Q7759">
            <v>0</v>
          </cell>
          <cell r="R7759">
            <v>0</v>
          </cell>
          <cell r="S7759">
            <v>0</v>
          </cell>
          <cell r="T7759">
            <v>-7012800.3600000003</v>
          </cell>
        </row>
        <row r="7760">
          <cell r="A7760">
            <v>54680001</v>
          </cell>
          <cell r="B7760" t="str">
            <v>54680001 Loss On Sale Of Fixed Assets</v>
          </cell>
          <cell r="C7760">
            <v>172293580.33000001</v>
          </cell>
          <cell r="D7760">
            <v>16295252.560000001</v>
          </cell>
          <cell r="E7760">
            <v>4291452.2699999996</v>
          </cell>
          <cell r="F7760">
            <v>2492952.6800000002</v>
          </cell>
          <cell r="G7760">
            <v>12094.86</v>
          </cell>
          <cell r="H7760">
            <v>0</v>
          </cell>
          <cell r="I7760">
            <v>0</v>
          </cell>
          <cell r="J7760">
            <v>0</v>
          </cell>
          <cell r="K7760">
            <v>0</v>
          </cell>
          <cell r="L7760">
            <v>272616.90000000002</v>
          </cell>
          <cell r="M7760">
            <v>-1212110.94</v>
          </cell>
          <cell r="N7760">
            <v>0</v>
          </cell>
          <cell r="O7760">
            <v>0</v>
          </cell>
          <cell r="P7760">
            <v>0</v>
          </cell>
          <cell r="Q7760">
            <v>0</v>
          </cell>
          <cell r="R7760">
            <v>0</v>
          </cell>
          <cell r="S7760">
            <v>0</v>
          </cell>
          <cell r="T7760">
            <v>194445838.66</v>
          </cell>
        </row>
        <row r="7761">
          <cell r="A7761">
            <v>54680002</v>
          </cell>
          <cell r="B7761" t="str">
            <v>54680002 Assets Written Off</v>
          </cell>
          <cell r="C7761">
            <v>88953952.129999995</v>
          </cell>
          <cell r="D7761">
            <v>5004948.67</v>
          </cell>
          <cell r="E7761">
            <v>0</v>
          </cell>
          <cell r="F7761">
            <v>1475000</v>
          </cell>
          <cell r="G7761">
            <v>10157</v>
          </cell>
          <cell r="H7761">
            <v>0</v>
          </cell>
          <cell r="I7761">
            <v>0</v>
          </cell>
          <cell r="J7761">
            <v>0</v>
          </cell>
          <cell r="K7761">
            <v>0</v>
          </cell>
          <cell r="L7761">
            <v>3349</v>
          </cell>
          <cell r="M7761">
            <v>77057</v>
          </cell>
          <cell r="N7761">
            <v>0</v>
          </cell>
          <cell r="O7761">
            <v>0</v>
          </cell>
          <cell r="P7761">
            <v>0</v>
          </cell>
          <cell r="Q7761">
            <v>0</v>
          </cell>
          <cell r="R7761">
            <v>0</v>
          </cell>
          <cell r="S7761">
            <v>0</v>
          </cell>
          <cell r="T7761">
            <v>95524463.799999997</v>
          </cell>
        </row>
        <row r="7762">
          <cell r="A7762">
            <v>54680007</v>
          </cell>
          <cell r="B7762" t="str">
            <v>54680007 Loss on Sale of ROU Assets</v>
          </cell>
          <cell r="C7762">
            <v>0</v>
          </cell>
          <cell r="D7762">
            <v>0</v>
          </cell>
          <cell r="E7762">
            <v>0</v>
          </cell>
          <cell r="F7762">
            <v>0</v>
          </cell>
          <cell r="G7762">
            <v>0</v>
          </cell>
          <cell r="H7762">
            <v>0</v>
          </cell>
          <cell r="I7762">
            <v>0</v>
          </cell>
          <cell r="J7762">
            <v>0</v>
          </cell>
          <cell r="K7762">
            <v>0</v>
          </cell>
          <cell r="L7762">
            <v>0</v>
          </cell>
          <cell r="M7762">
            <v>0</v>
          </cell>
          <cell r="N7762">
            <v>0</v>
          </cell>
          <cell r="O7762">
            <v>0</v>
          </cell>
          <cell r="P7762">
            <v>0</v>
          </cell>
          <cell r="Q7762">
            <v>0</v>
          </cell>
          <cell r="R7762">
            <v>0</v>
          </cell>
          <cell r="S7762">
            <v>0</v>
          </cell>
          <cell r="T7762">
            <v>0</v>
          </cell>
        </row>
        <row r="7763">
          <cell r="A7763">
            <v>54680008</v>
          </cell>
          <cell r="B7763" t="str">
            <v>6*  ROU Assets P&amp;L</v>
          </cell>
          <cell r="C7763">
            <v>-7009012.3399999999</v>
          </cell>
          <cell r="D7763">
            <v>-1693717.71</v>
          </cell>
          <cell r="E7763">
            <v>0</v>
          </cell>
          <cell r="F7763">
            <v>-3835435.02</v>
          </cell>
          <cell r="G7763">
            <v>-118260.26</v>
          </cell>
          <cell r="H7763">
            <v>0</v>
          </cell>
          <cell r="I7763">
            <v>0</v>
          </cell>
          <cell r="J7763">
            <v>0</v>
          </cell>
          <cell r="K7763">
            <v>0</v>
          </cell>
          <cell r="L7763">
            <v>-195894.97</v>
          </cell>
          <cell r="M7763">
            <v>-235151.55</v>
          </cell>
          <cell r="N7763">
            <v>0</v>
          </cell>
          <cell r="O7763">
            <v>0</v>
          </cell>
          <cell r="P7763">
            <v>0</v>
          </cell>
          <cell r="Q7763">
            <v>0</v>
          </cell>
          <cell r="R7763">
            <v>0</v>
          </cell>
          <cell r="S7763">
            <v>0</v>
          </cell>
          <cell r="T7763">
            <v>-13087471.85</v>
          </cell>
        </row>
        <row r="7764">
          <cell r="A7764">
            <v>54680901</v>
          </cell>
          <cell r="B7764" t="str">
            <v>54680901 Ind-AS  Profit/Loss on FAssets sold/scr/wroff(N</v>
          </cell>
          <cell r="C7764">
            <v>-2095989684.5</v>
          </cell>
          <cell r="D7764">
            <v>0</v>
          </cell>
          <cell r="E7764">
            <v>0</v>
          </cell>
          <cell r="F7764">
            <v>0</v>
          </cell>
          <cell r="G7764">
            <v>0</v>
          </cell>
          <cell r="H7764">
            <v>0</v>
          </cell>
          <cell r="I7764">
            <v>0</v>
          </cell>
          <cell r="J7764">
            <v>0</v>
          </cell>
          <cell r="K7764">
            <v>0</v>
          </cell>
          <cell r="L7764">
            <v>0</v>
          </cell>
          <cell r="M7764">
            <v>0</v>
          </cell>
          <cell r="N7764">
            <v>0</v>
          </cell>
          <cell r="O7764">
            <v>0</v>
          </cell>
          <cell r="P7764">
            <v>0</v>
          </cell>
          <cell r="Q7764">
            <v>0</v>
          </cell>
          <cell r="R7764">
            <v>0</v>
          </cell>
          <cell r="S7764">
            <v>0</v>
          </cell>
          <cell r="T7764">
            <v>-2095989684.5</v>
          </cell>
        </row>
        <row r="7765">
          <cell r="A7765">
            <v>310</v>
          </cell>
          <cell r="B7765" t="str">
            <v>Other Incomes................................</v>
          </cell>
          <cell r="C7765">
            <v>-311356507.51999998</v>
          </cell>
          <cell r="D7765">
            <v>-19352396.239999998</v>
          </cell>
          <cell r="E7765">
            <v>-365716</v>
          </cell>
          <cell r="F7765">
            <v>-1940405480.01</v>
          </cell>
          <cell r="G7765">
            <v>-1258878.21</v>
          </cell>
          <cell r="H7765">
            <v>0</v>
          </cell>
          <cell r="I7765">
            <v>0</v>
          </cell>
          <cell r="J7765">
            <v>0</v>
          </cell>
          <cell r="K7765">
            <v>0</v>
          </cell>
          <cell r="L7765">
            <v>0</v>
          </cell>
          <cell r="M7765">
            <v>-126058561.95</v>
          </cell>
          <cell r="N7765">
            <v>0</v>
          </cell>
          <cell r="O7765">
            <v>0</v>
          </cell>
          <cell r="P7765">
            <v>0</v>
          </cell>
          <cell r="Q7765">
            <v>0</v>
          </cell>
          <cell r="R7765">
            <v>0</v>
          </cell>
          <cell r="S7765">
            <v>0</v>
          </cell>
          <cell r="T7765">
            <v>-2398797539.9299998</v>
          </cell>
        </row>
        <row r="7766">
          <cell r="A7766">
            <v>41050001</v>
          </cell>
          <cell r="B7766" t="str">
            <v>41050001 Rent Received - Operating</v>
          </cell>
          <cell r="C7766">
            <v>-56711166</v>
          </cell>
          <cell r="D7766">
            <v>0</v>
          </cell>
          <cell r="E7766">
            <v>0</v>
          </cell>
          <cell r="F7766">
            <v>0</v>
          </cell>
          <cell r="G7766">
            <v>0</v>
          </cell>
          <cell r="H7766">
            <v>0</v>
          </cell>
          <cell r="I7766">
            <v>0</v>
          </cell>
          <cell r="J7766">
            <v>0</v>
          </cell>
          <cell r="K7766">
            <v>0</v>
          </cell>
          <cell r="L7766">
            <v>0</v>
          </cell>
          <cell r="M7766">
            <v>0</v>
          </cell>
          <cell r="N7766">
            <v>0</v>
          </cell>
          <cell r="O7766">
            <v>0</v>
          </cell>
          <cell r="P7766">
            <v>0</v>
          </cell>
          <cell r="Q7766">
            <v>0</v>
          </cell>
          <cell r="R7766">
            <v>0</v>
          </cell>
          <cell r="S7766">
            <v>0</v>
          </cell>
          <cell r="T7766">
            <v>-56711166</v>
          </cell>
        </row>
        <row r="7767">
          <cell r="A7767">
            <v>41050016</v>
          </cell>
          <cell r="B7767" t="str">
            <v>Income from sub-leasing ROU asset</v>
          </cell>
          <cell r="C7767">
            <v>0</v>
          </cell>
          <cell r="D7767">
            <v>0</v>
          </cell>
          <cell r="E7767">
            <v>0</v>
          </cell>
          <cell r="F7767">
            <v>0</v>
          </cell>
          <cell r="G7767">
            <v>0</v>
          </cell>
          <cell r="H7767">
            <v>0</v>
          </cell>
          <cell r="I7767">
            <v>0</v>
          </cell>
          <cell r="J7767">
            <v>0</v>
          </cell>
          <cell r="K7767">
            <v>0</v>
          </cell>
          <cell r="L7767">
            <v>0</v>
          </cell>
          <cell r="M7767">
            <v>0</v>
          </cell>
          <cell r="N7767">
            <v>0</v>
          </cell>
          <cell r="O7767">
            <v>0</v>
          </cell>
          <cell r="P7767">
            <v>0</v>
          </cell>
          <cell r="Q7767">
            <v>0</v>
          </cell>
          <cell r="R7767">
            <v>0</v>
          </cell>
          <cell r="S7767">
            <v>0</v>
          </cell>
          <cell r="T7767">
            <v>0</v>
          </cell>
        </row>
        <row r="7768">
          <cell r="A7768">
            <v>42030001</v>
          </cell>
          <cell r="B7768" t="str">
            <v>42030001 Income From Trust</v>
          </cell>
          <cell r="C7768">
            <v>0</v>
          </cell>
          <cell r="D7768">
            <v>0</v>
          </cell>
          <cell r="E7768">
            <v>0</v>
          </cell>
          <cell r="F7768">
            <v>0</v>
          </cell>
          <cell r="G7768">
            <v>0</v>
          </cell>
          <cell r="H7768">
            <v>0</v>
          </cell>
          <cell r="I7768">
            <v>0</v>
          </cell>
          <cell r="J7768">
            <v>0</v>
          </cell>
          <cell r="K7768">
            <v>0</v>
          </cell>
          <cell r="L7768">
            <v>0</v>
          </cell>
          <cell r="M7768">
            <v>0</v>
          </cell>
          <cell r="N7768">
            <v>0</v>
          </cell>
          <cell r="O7768">
            <v>0</v>
          </cell>
          <cell r="P7768">
            <v>0</v>
          </cell>
          <cell r="Q7768">
            <v>0</v>
          </cell>
          <cell r="R7768">
            <v>0</v>
          </cell>
          <cell r="S7768">
            <v>0</v>
          </cell>
          <cell r="T7768">
            <v>0</v>
          </cell>
        </row>
        <row r="7769">
          <cell r="A7769">
            <v>42040001</v>
          </cell>
          <cell r="B7769" t="str">
            <v>42040001 Profit On Sale Of Shares</v>
          </cell>
          <cell r="C7769">
            <v>0</v>
          </cell>
          <cell r="D7769">
            <v>0</v>
          </cell>
          <cell r="E7769">
            <v>0</v>
          </cell>
          <cell r="F7769">
            <v>0</v>
          </cell>
          <cell r="G7769">
            <v>0</v>
          </cell>
          <cell r="H7769">
            <v>0</v>
          </cell>
          <cell r="I7769">
            <v>0</v>
          </cell>
          <cell r="J7769">
            <v>0</v>
          </cell>
          <cell r="K7769">
            <v>0</v>
          </cell>
          <cell r="L7769">
            <v>0</v>
          </cell>
          <cell r="M7769">
            <v>0</v>
          </cell>
          <cell r="N7769">
            <v>0</v>
          </cell>
          <cell r="O7769">
            <v>0</v>
          </cell>
          <cell r="P7769">
            <v>0</v>
          </cell>
          <cell r="Q7769">
            <v>0</v>
          </cell>
          <cell r="R7769">
            <v>0</v>
          </cell>
          <cell r="S7769">
            <v>0</v>
          </cell>
          <cell r="T7769">
            <v>0</v>
          </cell>
        </row>
        <row r="7770">
          <cell r="A7770">
            <v>42040002</v>
          </cell>
          <cell r="B7770" t="str">
            <v>42040002 Profit On Sale Of Debentures/Bonds</v>
          </cell>
          <cell r="C7770">
            <v>0</v>
          </cell>
          <cell r="D7770">
            <v>0</v>
          </cell>
          <cell r="E7770">
            <v>0</v>
          </cell>
          <cell r="F7770">
            <v>0</v>
          </cell>
          <cell r="G7770">
            <v>0</v>
          </cell>
          <cell r="H7770">
            <v>0</v>
          </cell>
          <cell r="I7770">
            <v>0</v>
          </cell>
          <cell r="J7770">
            <v>0</v>
          </cell>
          <cell r="K7770">
            <v>0</v>
          </cell>
          <cell r="L7770">
            <v>0</v>
          </cell>
          <cell r="M7770">
            <v>0</v>
          </cell>
          <cell r="N7770">
            <v>0</v>
          </cell>
          <cell r="O7770">
            <v>0</v>
          </cell>
          <cell r="P7770">
            <v>0</v>
          </cell>
          <cell r="Q7770">
            <v>0</v>
          </cell>
          <cell r="R7770">
            <v>0</v>
          </cell>
          <cell r="S7770">
            <v>0</v>
          </cell>
          <cell r="T7770">
            <v>0</v>
          </cell>
        </row>
        <row r="7771">
          <cell r="A7771">
            <v>42040003</v>
          </cell>
          <cell r="B7771" t="str">
            <v>42040003 Profit On Sale Of Mutual Fund</v>
          </cell>
          <cell r="C7771">
            <v>0</v>
          </cell>
          <cell r="D7771">
            <v>0</v>
          </cell>
          <cell r="E7771">
            <v>0</v>
          </cell>
          <cell r="F7771">
            <v>0</v>
          </cell>
          <cell r="G7771">
            <v>0</v>
          </cell>
          <cell r="H7771">
            <v>0</v>
          </cell>
          <cell r="I7771">
            <v>0</v>
          </cell>
          <cell r="J7771">
            <v>0</v>
          </cell>
          <cell r="K7771">
            <v>0</v>
          </cell>
          <cell r="L7771">
            <v>0</v>
          </cell>
          <cell r="M7771">
            <v>0</v>
          </cell>
          <cell r="N7771">
            <v>0</v>
          </cell>
          <cell r="O7771">
            <v>0</v>
          </cell>
          <cell r="P7771">
            <v>0</v>
          </cell>
          <cell r="Q7771">
            <v>0</v>
          </cell>
          <cell r="R7771">
            <v>0</v>
          </cell>
          <cell r="S7771">
            <v>0</v>
          </cell>
          <cell r="T7771">
            <v>0</v>
          </cell>
        </row>
        <row r="7772">
          <cell r="A7772">
            <v>42040004</v>
          </cell>
          <cell r="B7772" t="str">
            <v>42040004 Profit On Sale Of Government Securities</v>
          </cell>
          <cell r="C7772">
            <v>0</v>
          </cell>
          <cell r="D7772">
            <v>0</v>
          </cell>
          <cell r="E7772">
            <v>0</v>
          </cell>
          <cell r="F7772">
            <v>0</v>
          </cell>
          <cell r="G7772">
            <v>0</v>
          </cell>
          <cell r="H7772">
            <v>0</v>
          </cell>
          <cell r="I7772">
            <v>0</v>
          </cell>
          <cell r="J7772">
            <v>0</v>
          </cell>
          <cell r="K7772">
            <v>0</v>
          </cell>
          <cell r="L7772">
            <v>0</v>
          </cell>
          <cell r="M7772">
            <v>0</v>
          </cell>
          <cell r="N7772">
            <v>0</v>
          </cell>
          <cell r="O7772">
            <v>0</v>
          </cell>
          <cell r="P7772">
            <v>0</v>
          </cell>
          <cell r="Q7772">
            <v>0</v>
          </cell>
          <cell r="R7772">
            <v>0</v>
          </cell>
          <cell r="S7772">
            <v>0</v>
          </cell>
          <cell r="T7772">
            <v>0</v>
          </cell>
        </row>
        <row r="7773">
          <cell r="A7773">
            <v>42110001</v>
          </cell>
          <cell r="B7773" t="str">
            <v>42110001 Profit On Bonds Buyback</v>
          </cell>
          <cell r="C7773">
            <v>0</v>
          </cell>
          <cell r="D7773">
            <v>0</v>
          </cell>
          <cell r="E7773">
            <v>0</v>
          </cell>
          <cell r="F7773">
            <v>0</v>
          </cell>
          <cell r="G7773">
            <v>0</v>
          </cell>
          <cell r="H7773">
            <v>0</v>
          </cell>
          <cell r="I7773">
            <v>0</v>
          </cell>
          <cell r="J7773">
            <v>0</v>
          </cell>
          <cell r="K7773">
            <v>0</v>
          </cell>
          <cell r="L7773">
            <v>0</v>
          </cell>
          <cell r="M7773">
            <v>0</v>
          </cell>
          <cell r="N7773">
            <v>0</v>
          </cell>
          <cell r="O7773">
            <v>0</v>
          </cell>
          <cell r="P7773">
            <v>0</v>
          </cell>
          <cell r="Q7773">
            <v>0</v>
          </cell>
          <cell r="R7773">
            <v>0</v>
          </cell>
          <cell r="S7773">
            <v>0</v>
          </cell>
          <cell r="T7773">
            <v>0</v>
          </cell>
        </row>
        <row r="7774">
          <cell r="A7774">
            <v>42120001</v>
          </cell>
          <cell r="B7774" t="str">
            <v>42120001 Comission Received - Non Operating</v>
          </cell>
          <cell r="C7774">
            <v>0</v>
          </cell>
          <cell r="D7774">
            <v>0</v>
          </cell>
          <cell r="E7774">
            <v>0</v>
          </cell>
          <cell r="F7774">
            <v>0</v>
          </cell>
          <cell r="G7774">
            <v>0</v>
          </cell>
          <cell r="H7774">
            <v>0</v>
          </cell>
          <cell r="I7774">
            <v>0</v>
          </cell>
          <cell r="J7774">
            <v>0</v>
          </cell>
          <cell r="K7774">
            <v>0</v>
          </cell>
          <cell r="L7774">
            <v>0</v>
          </cell>
          <cell r="M7774">
            <v>0</v>
          </cell>
          <cell r="N7774">
            <v>0</v>
          </cell>
          <cell r="O7774">
            <v>0</v>
          </cell>
          <cell r="P7774">
            <v>0</v>
          </cell>
          <cell r="Q7774">
            <v>0</v>
          </cell>
          <cell r="R7774">
            <v>0</v>
          </cell>
          <cell r="S7774">
            <v>0</v>
          </cell>
          <cell r="T7774">
            <v>0</v>
          </cell>
        </row>
        <row r="7775">
          <cell r="A7775">
            <v>42130001</v>
          </cell>
          <cell r="B7775" t="str">
            <v>42130001 Rent Received - Non Operating</v>
          </cell>
          <cell r="C7775">
            <v>-54400546.189999998</v>
          </cell>
          <cell r="D7775">
            <v>-19252535.52</v>
          </cell>
          <cell r="E7775">
            <v>-365716</v>
          </cell>
          <cell r="F7775">
            <v>-278732171.72000003</v>
          </cell>
          <cell r="G7775">
            <v>0</v>
          </cell>
          <cell r="H7775">
            <v>0</v>
          </cell>
          <cell r="I7775">
            <v>0</v>
          </cell>
          <cell r="J7775">
            <v>0</v>
          </cell>
          <cell r="K7775">
            <v>0</v>
          </cell>
          <cell r="L7775">
            <v>0</v>
          </cell>
          <cell r="M7775">
            <v>0</v>
          </cell>
          <cell r="N7775">
            <v>0</v>
          </cell>
          <cell r="O7775">
            <v>0</v>
          </cell>
          <cell r="P7775">
            <v>0</v>
          </cell>
          <cell r="Q7775">
            <v>0</v>
          </cell>
          <cell r="R7775">
            <v>0</v>
          </cell>
          <cell r="S7775">
            <v>0</v>
          </cell>
          <cell r="T7775">
            <v>-352750969.43000001</v>
          </cell>
        </row>
        <row r="7776">
          <cell r="A7776">
            <v>42130901</v>
          </cell>
          <cell r="B7776" t="str">
            <v>42130901 Ind-AS  Rent Received</v>
          </cell>
          <cell r="C7776">
            <v>0</v>
          </cell>
          <cell r="D7776">
            <v>0</v>
          </cell>
          <cell r="E7776">
            <v>0</v>
          </cell>
          <cell r="F7776">
            <v>0</v>
          </cell>
          <cell r="G7776">
            <v>0</v>
          </cell>
          <cell r="H7776">
            <v>0</v>
          </cell>
          <cell r="I7776">
            <v>0</v>
          </cell>
          <cell r="J7776">
            <v>0</v>
          </cell>
          <cell r="K7776">
            <v>0</v>
          </cell>
          <cell r="L7776">
            <v>0</v>
          </cell>
          <cell r="M7776">
            <v>0</v>
          </cell>
          <cell r="N7776">
            <v>0</v>
          </cell>
          <cell r="O7776">
            <v>0</v>
          </cell>
          <cell r="P7776">
            <v>0</v>
          </cell>
          <cell r="Q7776">
            <v>0</v>
          </cell>
          <cell r="R7776">
            <v>0</v>
          </cell>
          <cell r="S7776">
            <v>0</v>
          </cell>
          <cell r="T7776">
            <v>0</v>
          </cell>
        </row>
        <row r="7777">
          <cell r="A7777">
            <v>42230001</v>
          </cell>
          <cell r="B7777" t="str">
            <v>42230001 Discount Received</v>
          </cell>
          <cell r="C7777">
            <v>-381545.97</v>
          </cell>
          <cell r="D7777">
            <v>-99860.72</v>
          </cell>
          <cell r="E7777">
            <v>-10857727.189999999</v>
          </cell>
          <cell r="F7777">
            <v>0</v>
          </cell>
          <cell r="G7777">
            <v>0</v>
          </cell>
          <cell r="H7777">
            <v>0</v>
          </cell>
          <cell r="I7777">
            <v>0</v>
          </cell>
          <cell r="J7777">
            <v>0</v>
          </cell>
          <cell r="K7777">
            <v>0</v>
          </cell>
          <cell r="L7777">
            <v>0</v>
          </cell>
          <cell r="M7777">
            <v>0</v>
          </cell>
          <cell r="N7777">
            <v>0</v>
          </cell>
          <cell r="O7777">
            <v>0</v>
          </cell>
          <cell r="P7777">
            <v>0</v>
          </cell>
          <cell r="Q7777">
            <v>0</v>
          </cell>
          <cell r="R7777">
            <v>0</v>
          </cell>
          <cell r="S7777">
            <v>0</v>
          </cell>
          <cell r="T7777">
            <v>-11339133.880000001</v>
          </cell>
        </row>
        <row r="7778">
          <cell r="A7778">
            <v>42230901</v>
          </cell>
          <cell r="B7778" t="str">
            <v>42230901 Ind-AS Financial guarantee fees</v>
          </cell>
          <cell r="C7778">
            <v>0</v>
          </cell>
          <cell r="D7778">
            <v>0</v>
          </cell>
          <cell r="E7778">
            <v>0</v>
          </cell>
          <cell r="F7778">
            <v>0</v>
          </cell>
          <cell r="G7778">
            <v>0</v>
          </cell>
          <cell r="H7778">
            <v>0</v>
          </cell>
          <cell r="I7778">
            <v>0</v>
          </cell>
          <cell r="J7778">
            <v>0</v>
          </cell>
          <cell r="K7778">
            <v>0</v>
          </cell>
          <cell r="L7778">
            <v>0</v>
          </cell>
          <cell r="M7778">
            <v>0</v>
          </cell>
          <cell r="N7778">
            <v>0</v>
          </cell>
          <cell r="O7778">
            <v>0</v>
          </cell>
          <cell r="P7778">
            <v>0</v>
          </cell>
          <cell r="Q7778">
            <v>0</v>
          </cell>
          <cell r="R7778">
            <v>0</v>
          </cell>
          <cell r="S7778">
            <v>0</v>
          </cell>
          <cell r="T7778">
            <v>0</v>
          </cell>
        </row>
        <row r="7779">
          <cell r="A7779">
            <v>42230902</v>
          </cell>
          <cell r="B7779" t="str">
            <v>42230902 Ind-AS  Discount received (Regrouping)</v>
          </cell>
          <cell r="C7779">
            <v>0</v>
          </cell>
          <cell r="D7779">
            <v>0</v>
          </cell>
          <cell r="E7779">
            <v>10857727.189999999</v>
          </cell>
          <cell r="F7779">
            <v>0</v>
          </cell>
          <cell r="G7779">
            <v>0</v>
          </cell>
          <cell r="H7779">
            <v>0</v>
          </cell>
          <cell r="I7779">
            <v>0</v>
          </cell>
          <cell r="J7779">
            <v>0</v>
          </cell>
          <cell r="K7779">
            <v>0</v>
          </cell>
          <cell r="L7779">
            <v>0</v>
          </cell>
          <cell r="M7779">
            <v>0</v>
          </cell>
          <cell r="N7779">
            <v>0</v>
          </cell>
          <cell r="O7779">
            <v>0</v>
          </cell>
          <cell r="P7779">
            <v>0</v>
          </cell>
          <cell r="Q7779">
            <v>0</v>
          </cell>
          <cell r="R7779">
            <v>0</v>
          </cell>
          <cell r="S7779">
            <v>0</v>
          </cell>
          <cell r="T7779">
            <v>10857727.189999999</v>
          </cell>
        </row>
        <row r="7780">
          <cell r="A7780">
            <v>42230903</v>
          </cell>
          <cell r="B7780" t="str">
            <v>42230903 IND AS - Amortisation of Guarantee Liability</v>
          </cell>
          <cell r="C7780">
            <v>0</v>
          </cell>
          <cell r="D7780">
            <v>0</v>
          </cell>
          <cell r="E7780">
            <v>0</v>
          </cell>
          <cell r="F7780">
            <v>0</v>
          </cell>
          <cell r="G7780">
            <v>0</v>
          </cell>
          <cell r="H7780">
            <v>0</v>
          </cell>
          <cell r="I7780">
            <v>0</v>
          </cell>
          <cell r="J7780">
            <v>0</v>
          </cell>
          <cell r="K7780">
            <v>0</v>
          </cell>
          <cell r="L7780">
            <v>0</v>
          </cell>
          <cell r="M7780">
            <v>0</v>
          </cell>
          <cell r="N7780">
            <v>0</v>
          </cell>
          <cell r="O7780">
            <v>0</v>
          </cell>
          <cell r="P7780">
            <v>0</v>
          </cell>
          <cell r="Q7780">
            <v>0</v>
          </cell>
          <cell r="R7780">
            <v>0</v>
          </cell>
          <cell r="S7780">
            <v>0</v>
          </cell>
          <cell r="T7780">
            <v>0</v>
          </cell>
        </row>
        <row r="7781">
          <cell r="A7781">
            <v>42250096</v>
          </cell>
          <cell r="B7781" t="str">
            <v>6*  Other Inc Dir. Comm</v>
          </cell>
          <cell r="C7781">
            <v>0</v>
          </cell>
          <cell r="D7781">
            <v>0</v>
          </cell>
          <cell r="E7781">
            <v>0</v>
          </cell>
          <cell r="F7781">
            <v>-31224600</v>
          </cell>
          <cell r="G7781">
            <v>0</v>
          </cell>
          <cell r="H7781">
            <v>0</v>
          </cell>
          <cell r="I7781">
            <v>0</v>
          </cell>
          <cell r="J7781">
            <v>0</v>
          </cell>
          <cell r="K7781">
            <v>0</v>
          </cell>
          <cell r="L7781">
            <v>0</v>
          </cell>
          <cell r="M7781">
            <v>0</v>
          </cell>
          <cell r="N7781">
            <v>0</v>
          </cell>
          <cell r="O7781">
            <v>0</v>
          </cell>
          <cell r="P7781">
            <v>0</v>
          </cell>
          <cell r="Q7781">
            <v>0</v>
          </cell>
          <cell r="R7781">
            <v>0</v>
          </cell>
          <cell r="S7781">
            <v>0</v>
          </cell>
          <cell r="T7781">
            <v>-31224600</v>
          </cell>
        </row>
        <row r="7782">
          <cell r="A7782">
            <v>42250097</v>
          </cell>
          <cell r="B7782" t="str">
            <v>42250097   Other Income GDR Income</v>
          </cell>
          <cell r="C7782">
            <v>0</v>
          </cell>
          <cell r="D7782">
            <v>0</v>
          </cell>
          <cell r="E7782">
            <v>0</v>
          </cell>
          <cell r="F7782">
            <v>-88393856.189999998</v>
          </cell>
          <cell r="G7782">
            <v>0</v>
          </cell>
          <cell r="H7782">
            <v>0</v>
          </cell>
          <cell r="I7782">
            <v>0</v>
          </cell>
          <cell r="J7782">
            <v>0</v>
          </cell>
          <cell r="K7782">
            <v>0</v>
          </cell>
          <cell r="L7782">
            <v>0</v>
          </cell>
          <cell r="M7782">
            <v>0</v>
          </cell>
          <cell r="N7782">
            <v>0</v>
          </cell>
          <cell r="O7782">
            <v>0</v>
          </cell>
          <cell r="P7782">
            <v>0</v>
          </cell>
          <cell r="Q7782">
            <v>0</v>
          </cell>
          <cell r="R7782">
            <v>0</v>
          </cell>
          <cell r="S7782">
            <v>0</v>
          </cell>
          <cell r="T7782">
            <v>-88393856.189999998</v>
          </cell>
        </row>
        <row r="7783">
          <cell r="A7783">
            <v>42250098</v>
          </cell>
          <cell r="B7783" t="str">
            <v>6*  Other Inc Guarantee</v>
          </cell>
          <cell r="C7783">
            <v>0</v>
          </cell>
          <cell r="D7783">
            <v>0</v>
          </cell>
          <cell r="E7783">
            <v>0</v>
          </cell>
          <cell r="F7783">
            <v>-59406864.979999997</v>
          </cell>
          <cell r="G7783">
            <v>0</v>
          </cell>
          <cell r="H7783">
            <v>0</v>
          </cell>
          <cell r="I7783">
            <v>0</v>
          </cell>
          <cell r="J7783">
            <v>0</v>
          </cell>
          <cell r="K7783">
            <v>0</v>
          </cell>
          <cell r="L7783">
            <v>0</v>
          </cell>
          <cell r="M7783">
            <v>0</v>
          </cell>
          <cell r="N7783">
            <v>0</v>
          </cell>
          <cell r="O7783">
            <v>0</v>
          </cell>
          <cell r="P7783">
            <v>0</v>
          </cell>
          <cell r="Q7783">
            <v>0</v>
          </cell>
          <cell r="R7783">
            <v>0</v>
          </cell>
          <cell r="S7783">
            <v>0</v>
          </cell>
          <cell r="T7783">
            <v>-59406864.979999997</v>
          </cell>
        </row>
        <row r="7784">
          <cell r="A7784">
            <v>42250099</v>
          </cell>
          <cell r="B7784" t="str">
            <v>42250099 Other Income</v>
          </cell>
          <cell r="C7784">
            <v>-199863249.36000001</v>
          </cell>
          <cell r="D7784">
            <v>0</v>
          </cell>
          <cell r="E7784">
            <v>0</v>
          </cell>
          <cell r="F7784">
            <v>-65156916.350000001</v>
          </cell>
          <cell r="G7784">
            <v>-1258878.21</v>
          </cell>
          <cell r="H7784">
            <v>0</v>
          </cell>
          <cell r="I7784">
            <v>0</v>
          </cell>
          <cell r="J7784">
            <v>0</v>
          </cell>
          <cell r="K7784">
            <v>0</v>
          </cell>
          <cell r="L7784">
            <v>0</v>
          </cell>
          <cell r="M7784">
            <v>-126058561.95</v>
          </cell>
          <cell r="N7784">
            <v>0</v>
          </cell>
          <cell r="O7784">
            <v>0</v>
          </cell>
          <cell r="P7784">
            <v>0</v>
          </cell>
          <cell r="Q7784">
            <v>0</v>
          </cell>
          <cell r="R7784">
            <v>0</v>
          </cell>
          <cell r="S7784">
            <v>0</v>
          </cell>
          <cell r="T7784">
            <v>-392337605.87</v>
          </cell>
        </row>
        <row r="7785">
          <cell r="A7785">
            <v>42250101</v>
          </cell>
          <cell r="B7785" t="str">
            <v>6*  Income from MMBT</v>
          </cell>
          <cell r="C7785">
            <v>0</v>
          </cell>
          <cell r="D7785">
            <v>0</v>
          </cell>
          <cell r="E7785">
            <v>0</v>
          </cell>
          <cell r="F7785">
            <v>-1372644455</v>
          </cell>
          <cell r="G7785">
            <v>0</v>
          </cell>
          <cell r="H7785">
            <v>0</v>
          </cell>
          <cell r="I7785">
            <v>0</v>
          </cell>
          <cell r="J7785">
            <v>0</v>
          </cell>
          <cell r="K7785">
            <v>0</v>
          </cell>
          <cell r="L7785">
            <v>0</v>
          </cell>
          <cell r="M7785">
            <v>0</v>
          </cell>
          <cell r="N7785">
            <v>0</v>
          </cell>
          <cell r="O7785">
            <v>0</v>
          </cell>
          <cell r="P7785">
            <v>0</v>
          </cell>
          <cell r="Q7785">
            <v>0</v>
          </cell>
          <cell r="R7785">
            <v>0</v>
          </cell>
          <cell r="S7785">
            <v>0</v>
          </cell>
          <cell r="T7785">
            <v>-1372644455</v>
          </cell>
        </row>
        <row r="7786">
          <cell r="A7786">
            <v>42250094</v>
          </cell>
          <cell r="B7786" t="str">
            <v>42250094   Other Income MIQ Income</v>
          </cell>
          <cell r="C7786">
            <v>0</v>
          </cell>
          <cell r="D7786">
            <v>0</v>
          </cell>
          <cell r="E7786">
            <v>0</v>
          </cell>
          <cell r="F7786">
            <v>-37116886.310000002</v>
          </cell>
          <cell r="G7786">
            <v>0</v>
          </cell>
          <cell r="H7786">
            <v>0</v>
          </cell>
          <cell r="I7786">
            <v>0</v>
          </cell>
          <cell r="J7786">
            <v>0</v>
          </cell>
          <cell r="K7786">
            <v>0</v>
          </cell>
          <cell r="L7786">
            <v>0</v>
          </cell>
          <cell r="M7786">
            <v>0</v>
          </cell>
          <cell r="N7786">
            <v>0</v>
          </cell>
          <cell r="O7786">
            <v>0</v>
          </cell>
          <cell r="P7786">
            <v>0</v>
          </cell>
          <cell r="Q7786">
            <v>0</v>
          </cell>
          <cell r="R7786">
            <v>0</v>
          </cell>
          <cell r="S7786">
            <v>0</v>
          </cell>
          <cell r="T7786">
            <v>-37116886.310000002</v>
          </cell>
        </row>
        <row r="7787">
          <cell r="A7787">
            <v>42250095</v>
          </cell>
          <cell r="B7787" t="str">
            <v>42250095   Other Income MMDC Income</v>
          </cell>
          <cell r="C7787">
            <v>0</v>
          </cell>
          <cell r="D7787">
            <v>0</v>
          </cell>
          <cell r="E7787">
            <v>0</v>
          </cell>
          <cell r="F7787">
            <v>-7729729.46</v>
          </cell>
          <cell r="G7787">
            <v>0</v>
          </cell>
          <cell r="H7787">
            <v>0</v>
          </cell>
          <cell r="I7787">
            <v>0</v>
          </cell>
          <cell r="J7787">
            <v>0</v>
          </cell>
          <cell r="K7787">
            <v>0</v>
          </cell>
          <cell r="L7787">
            <v>0</v>
          </cell>
          <cell r="M7787">
            <v>0</v>
          </cell>
          <cell r="N7787">
            <v>0</v>
          </cell>
          <cell r="O7787">
            <v>0</v>
          </cell>
          <cell r="P7787">
            <v>0</v>
          </cell>
          <cell r="Q7787">
            <v>0</v>
          </cell>
          <cell r="R7787">
            <v>0</v>
          </cell>
          <cell r="S7787">
            <v>0</v>
          </cell>
          <cell r="T7787">
            <v>-7729729.46</v>
          </cell>
        </row>
        <row r="7788">
          <cell r="A7788">
            <v>312</v>
          </cell>
          <cell r="B7788" t="str">
            <v>Interest Income..................</v>
          </cell>
          <cell r="C7788">
            <v>-154466764.18000001</v>
          </cell>
          <cell r="D7788">
            <v>-6236332.0899999999</v>
          </cell>
          <cell r="E7788">
            <v>-2959797.24</v>
          </cell>
          <cell r="F7788">
            <v>-5516731448.0799999</v>
          </cell>
          <cell r="G7788">
            <v>-8235.77</v>
          </cell>
          <cell r="H7788">
            <v>0</v>
          </cell>
          <cell r="I7788">
            <v>0</v>
          </cell>
          <cell r="J7788">
            <v>0</v>
          </cell>
          <cell r="K7788">
            <v>0</v>
          </cell>
          <cell r="L7788">
            <v>0</v>
          </cell>
          <cell r="M7788">
            <v>-376406.85</v>
          </cell>
          <cell r="N7788">
            <v>0</v>
          </cell>
          <cell r="O7788">
            <v>0</v>
          </cell>
          <cell r="P7788">
            <v>0</v>
          </cell>
          <cell r="Q7788">
            <v>0</v>
          </cell>
          <cell r="R7788">
            <v>0</v>
          </cell>
          <cell r="S7788">
            <v>0</v>
          </cell>
          <cell r="T7788">
            <v>-5680778984.21</v>
          </cell>
        </row>
        <row r="7789">
          <cell r="A7789">
            <v>40110001</v>
          </cell>
          <cell r="B7789" t="str">
            <v>40110001 Int. On Govt Securities(Finance/Inv. Co)</v>
          </cell>
          <cell r="C7789">
            <v>0</v>
          </cell>
          <cell r="D7789">
            <v>0</v>
          </cell>
          <cell r="E7789">
            <v>0</v>
          </cell>
          <cell r="F7789">
            <v>0</v>
          </cell>
          <cell r="G7789">
            <v>0</v>
          </cell>
          <cell r="H7789">
            <v>0</v>
          </cell>
          <cell r="I7789">
            <v>0</v>
          </cell>
          <cell r="J7789">
            <v>0</v>
          </cell>
          <cell r="K7789">
            <v>0</v>
          </cell>
          <cell r="L7789">
            <v>0</v>
          </cell>
          <cell r="M7789">
            <v>0</v>
          </cell>
          <cell r="N7789">
            <v>0</v>
          </cell>
          <cell r="O7789">
            <v>0</v>
          </cell>
          <cell r="P7789">
            <v>0</v>
          </cell>
          <cell r="Q7789">
            <v>0</v>
          </cell>
          <cell r="R7789">
            <v>0</v>
          </cell>
          <cell r="S7789">
            <v>0</v>
          </cell>
          <cell r="T7789">
            <v>0</v>
          </cell>
        </row>
        <row r="7790">
          <cell r="A7790">
            <v>40120001</v>
          </cell>
          <cell r="B7790" t="str">
            <v>40120001 Int. On Debentures (Finance / Inv. Co)</v>
          </cell>
          <cell r="C7790">
            <v>0</v>
          </cell>
          <cell r="D7790">
            <v>0</v>
          </cell>
          <cell r="E7790">
            <v>0</v>
          </cell>
          <cell r="F7790">
            <v>0</v>
          </cell>
          <cell r="G7790">
            <v>0</v>
          </cell>
          <cell r="H7790">
            <v>0</v>
          </cell>
          <cell r="I7790">
            <v>0</v>
          </cell>
          <cell r="J7790">
            <v>0</v>
          </cell>
          <cell r="K7790">
            <v>0</v>
          </cell>
          <cell r="L7790">
            <v>0</v>
          </cell>
          <cell r="M7790">
            <v>0</v>
          </cell>
          <cell r="N7790">
            <v>0</v>
          </cell>
          <cell r="O7790">
            <v>0</v>
          </cell>
          <cell r="P7790">
            <v>0</v>
          </cell>
          <cell r="Q7790">
            <v>0</v>
          </cell>
          <cell r="R7790">
            <v>0</v>
          </cell>
          <cell r="S7790">
            <v>0</v>
          </cell>
          <cell r="T7790">
            <v>0</v>
          </cell>
        </row>
        <row r="7791">
          <cell r="A7791">
            <v>40130001</v>
          </cell>
          <cell r="B7791" t="str">
            <v>40130001 Int. On Bonds (Finance / Inv. Co)</v>
          </cell>
          <cell r="C7791">
            <v>0</v>
          </cell>
          <cell r="D7791">
            <v>0</v>
          </cell>
          <cell r="E7791">
            <v>0</v>
          </cell>
          <cell r="F7791">
            <v>0</v>
          </cell>
          <cell r="G7791">
            <v>0</v>
          </cell>
          <cell r="H7791">
            <v>0</v>
          </cell>
          <cell r="I7791">
            <v>0</v>
          </cell>
          <cell r="J7791">
            <v>0</v>
          </cell>
          <cell r="K7791">
            <v>0</v>
          </cell>
          <cell r="L7791">
            <v>0</v>
          </cell>
          <cell r="M7791">
            <v>0</v>
          </cell>
          <cell r="N7791">
            <v>0</v>
          </cell>
          <cell r="O7791">
            <v>0</v>
          </cell>
          <cell r="P7791">
            <v>0</v>
          </cell>
          <cell r="Q7791">
            <v>0</v>
          </cell>
          <cell r="R7791">
            <v>0</v>
          </cell>
          <cell r="S7791">
            <v>0</v>
          </cell>
          <cell r="T7791">
            <v>0</v>
          </cell>
        </row>
        <row r="7792">
          <cell r="A7792">
            <v>40140001</v>
          </cell>
          <cell r="B7792" t="str">
            <v>40140001 Int. On Fixed Deposit (Finance / Inv. Co)</v>
          </cell>
          <cell r="C7792">
            <v>0</v>
          </cell>
          <cell r="D7792">
            <v>0</v>
          </cell>
          <cell r="E7792">
            <v>0</v>
          </cell>
          <cell r="F7792">
            <v>-20819256.899999999</v>
          </cell>
          <cell r="G7792">
            <v>0</v>
          </cell>
          <cell r="H7792">
            <v>0</v>
          </cell>
          <cell r="I7792">
            <v>0</v>
          </cell>
          <cell r="J7792">
            <v>0</v>
          </cell>
          <cell r="K7792">
            <v>0</v>
          </cell>
          <cell r="L7792">
            <v>0</v>
          </cell>
          <cell r="M7792">
            <v>0</v>
          </cell>
          <cell r="N7792">
            <v>0</v>
          </cell>
          <cell r="O7792">
            <v>0</v>
          </cell>
          <cell r="P7792">
            <v>0</v>
          </cell>
          <cell r="Q7792">
            <v>0</v>
          </cell>
          <cell r="R7792">
            <v>0</v>
          </cell>
          <cell r="S7792">
            <v>0</v>
          </cell>
          <cell r="T7792">
            <v>-20819256.899999999</v>
          </cell>
        </row>
        <row r="7793">
          <cell r="A7793">
            <v>40150001</v>
          </cell>
          <cell r="B7793" t="str">
            <v>40150001 Int. Inter Corporate Dep. (Finance / Inv. Co)</v>
          </cell>
          <cell r="C7793">
            <v>0</v>
          </cell>
          <cell r="D7793">
            <v>0</v>
          </cell>
          <cell r="E7793">
            <v>0</v>
          </cell>
          <cell r="F7793">
            <v>0</v>
          </cell>
          <cell r="G7793">
            <v>0</v>
          </cell>
          <cell r="H7793">
            <v>0</v>
          </cell>
          <cell r="I7793">
            <v>0</v>
          </cell>
          <cell r="J7793">
            <v>0</v>
          </cell>
          <cell r="K7793">
            <v>0</v>
          </cell>
          <cell r="L7793">
            <v>0</v>
          </cell>
          <cell r="M7793">
            <v>0</v>
          </cell>
          <cell r="N7793">
            <v>0</v>
          </cell>
          <cell r="O7793">
            <v>0</v>
          </cell>
          <cell r="P7793">
            <v>0</v>
          </cell>
          <cell r="Q7793">
            <v>0</v>
          </cell>
          <cell r="R7793">
            <v>0</v>
          </cell>
          <cell r="S7793">
            <v>0</v>
          </cell>
          <cell r="T7793">
            <v>0</v>
          </cell>
        </row>
        <row r="7794">
          <cell r="A7794">
            <v>40160001</v>
          </cell>
          <cell r="B7794" t="str">
            <v>40160001 Int. Others (Finance / Inv. Co)</v>
          </cell>
          <cell r="C7794">
            <v>0</v>
          </cell>
          <cell r="D7794">
            <v>0</v>
          </cell>
          <cell r="E7794">
            <v>0</v>
          </cell>
          <cell r="F7794">
            <v>0</v>
          </cell>
          <cell r="G7794">
            <v>0</v>
          </cell>
          <cell r="H7794">
            <v>0</v>
          </cell>
          <cell r="I7794">
            <v>0</v>
          </cell>
          <cell r="J7794">
            <v>0</v>
          </cell>
          <cell r="K7794">
            <v>0</v>
          </cell>
          <cell r="L7794">
            <v>0</v>
          </cell>
          <cell r="M7794">
            <v>0</v>
          </cell>
          <cell r="N7794">
            <v>0</v>
          </cell>
          <cell r="O7794">
            <v>0</v>
          </cell>
          <cell r="P7794">
            <v>0</v>
          </cell>
          <cell r="Q7794">
            <v>0</v>
          </cell>
          <cell r="R7794">
            <v>0</v>
          </cell>
          <cell r="S7794">
            <v>0</v>
          </cell>
          <cell r="T7794">
            <v>0</v>
          </cell>
        </row>
        <row r="7795">
          <cell r="A7795">
            <v>40170001</v>
          </cell>
          <cell r="B7795" t="str">
            <v>40170001 Int. On Debentures (Finance / Inv. Co)</v>
          </cell>
          <cell r="C7795">
            <v>0</v>
          </cell>
          <cell r="D7795">
            <v>0</v>
          </cell>
          <cell r="E7795">
            <v>0</v>
          </cell>
          <cell r="F7795">
            <v>0</v>
          </cell>
          <cell r="G7795">
            <v>0</v>
          </cell>
          <cell r="H7795">
            <v>0</v>
          </cell>
          <cell r="I7795">
            <v>0</v>
          </cell>
          <cell r="J7795">
            <v>0</v>
          </cell>
          <cell r="K7795">
            <v>0</v>
          </cell>
          <cell r="L7795">
            <v>0</v>
          </cell>
          <cell r="M7795">
            <v>0</v>
          </cell>
          <cell r="N7795">
            <v>0</v>
          </cell>
          <cell r="O7795">
            <v>0</v>
          </cell>
          <cell r="P7795">
            <v>0</v>
          </cell>
          <cell r="Q7795">
            <v>0</v>
          </cell>
          <cell r="R7795">
            <v>0</v>
          </cell>
          <cell r="S7795">
            <v>0</v>
          </cell>
          <cell r="T7795">
            <v>0</v>
          </cell>
        </row>
        <row r="7796">
          <cell r="A7796">
            <v>40180001</v>
          </cell>
          <cell r="B7796" t="str">
            <v>40180001 Int. On Intercompany Dep. (Finance / Inv. Co)</v>
          </cell>
          <cell r="C7796">
            <v>0</v>
          </cell>
          <cell r="D7796">
            <v>0</v>
          </cell>
          <cell r="E7796">
            <v>0</v>
          </cell>
          <cell r="F7796">
            <v>0</v>
          </cell>
          <cell r="G7796">
            <v>0</v>
          </cell>
          <cell r="H7796">
            <v>0</v>
          </cell>
          <cell r="I7796">
            <v>0</v>
          </cell>
          <cell r="J7796">
            <v>0</v>
          </cell>
          <cell r="K7796">
            <v>0</v>
          </cell>
          <cell r="L7796">
            <v>0</v>
          </cell>
          <cell r="M7796">
            <v>0</v>
          </cell>
          <cell r="N7796">
            <v>0</v>
          </cell>
          <cell r="O7796">
            <v>0</v>
          </cell>
          <cell r="P7796">
            <v>0</v>
          </cell>
          <cell r="Q7796">
            <v>0</v>
          </cell>
          <cell r="R7796">
            <v>0</v>
          </cell>
          <cell r="S7796">
            <v>0</v>
          </cell>
          <cell r="T7796">
            <v>0</v>
          </cell>
        </row>
        <row r="7797">
          <cell r="A7797">
            <v>43010001</v>
          </cell>
          <cell r="B7797" t="str">
            <v>43010001 Interest On Government Securities</v>
          </cell>
          <cell r="C7797">
            <v>0</v>
          </cell>
          <cell r="D7797">
            <v>0</v>
          </cell>
          <cell r="E7797">
            <v>0</v>
          </cell>
          <cell r="F7797">
            <v>-18174277</v>
          </cell>
          <cell r="G7797">
            <v>0</v>
          </cell>
          <cell r="H7797">
            <v>0</v>
          </cell>
          <cell r="I7797">
            <v>0</v>
          </cell>
          <cell r="J7797">
            <v>0</v>
          </cell>
          <cell r="K7797">
            <v>0</v>
          </cell>
          <cell r="L7797">
            <v>0</v>
          </cell>
          <cell r="M7797">
            <v>0</v>
          </cell>
          <cell r="N7797">
            <v>0</v>
          </cell>
          <cell r="O7797">
            <v>0</v>
          </cell>
          <cell r="P7797">
            <v>0</v>
          </cell>
          <cell r="Q7797">
            <v>0</v>
          </cell>
          <cell r="R7797">
            <v>0</v>
          </cell>
          <cell r="S7797">
            <v>0</v>
          </cell>
          <cell r="T7797">
            <v>-18174277</v>
          </cell>
        </row>
        <row r="7798">
          <cell r="A7798">
            <v>43010002</v>
          </cell>
          <cell r="B7798" t="str">
            <v>43010002 Interest On Debentures</v>
          </cell>
          <cell r="C7798">
            <v>0</v>
          </cell>
          <cell r="D7798">
            <v>0</v>
          </cell>
          <cell r="E7798">
            <v>0</v>
          </cell>
          <cell r="F7798">
            <v>0</v>
          </cell>
          <cell r="G7798">
            <v>0</v>
          </cell>
          <cell r="H7798">
            <v>0</v>
          </cell>
          <cell r="I7798">
            <v>0</v>
          </cell>
          <cell r="J7798">
            <v>0</v>
          </cell>
          <cell r="K7798">
            <v>0</v>
          </cell>
          <cell r="L7798">
            <v>0</v>
          </cell>
          <cell r="M7798">
            <v>0</v>
          </cell>
          <cell r="N7798">
            <v>0</v>
          </cell>
          <cell r="O7798">
            <v>0</v>
          </cell>
          <cell r="P7798">
            <v>0</v>
          </cell>
          <cell r="Q7798">
            <v>0</v>
          </cell>
          <cell r="R7798">
            <v>0</v>
          </cell>
          <cell r="S7798">
            <v>0</v>
          </cell>
          <cell r="T7798">
            <v>0</v>
          </cell>
        </row>
        <row r="7799">
          <cell r="A7799">
            <v>43010003</v>
          </cell>
          <cell r="B7799" t="str">
            <v>43010003 Interest On Bonds</v>
          </cell>
          <cell r="C7799">
            <v>0</v>
          </cell>
          <cell r="D7799">
            <v>0</v>
          </cell>
          <cell r="E7799">
            <v>0</v>
          </cell>
          <cell r="F7799">
            <v>-149034972.84999999</v>
          </cell>
          <cell r="G7799">
            <v>0</v>
          </cell>
          <cell r="H7799">
            <v>0</v>
          </cell>
          <cell r="I7799">
            <v>0</v>
          </cell>
          <cell r="J7799">
            <v>0</v>
          </cell>
          <cell r="K7799">
            <v>0</v>
          </cell>
          <cell r="L7799">
            <v>0</v>
          </cell>
          <cell r="M7799">
            <v>0</v>
          </cell>
          <cell r="N7799">
            <v>0</v>
          </cell>
          <cell r="O7799">
            <v>0</v>
          </cell>
          <cell r="P7799">
            <v>0</v>
          </cell>
          <cell r="Q7799">
            <v>0</v>
          </cell>
          <cell r="R7799">
            <v>0</v>
          </cell>
          <cell r="S7799">
            <v>0</v>
          </cell>
          <cell r="T7799">
            <v>-149034972.84999999</v>
          </cell>
        </row>
        <row r="7800">
          <cell r="A7800">
            <v>43010004</v>
          </cell>
          <cell r="B7800" t="str">
            <v>43010004 Interest On Fixed Deposit - Local</v>
          </cell>
          <cell r="C7800">
            <v>-6779250.8099999996</v>
          </cell>
          <cell r="D7800">
            <v>-537211</v>
          </cell>
          <cell r="E7800">
            <v>0</v>
          </cell>
          <cell r="F7800">
            <v>-3147596626.5300002</v>
          </cell>
          <cell r="G7800">
            <v>0</v>
          </cell>
          <cell r="H7800">
            <v>0</v>
          </cell>
          <cell r="I7800">
            <v>0</v>
          </cell>
          <cell r="J7800">
            <v>0</v>
          </cell>
          <cell r="K7800">
            <v>0</v>
          </cell>
          <cell r="L7800">
            <v>0</v>
          </cell>
          <cell r="M7800">
            <v>-14977.41</v>
          </cell>
          <cell r="N7800">
            <v>0</v>
          </cell>
          <cell r="O7800">
            <v>0</v>
          </cell>
          <cell r="P7800">
            <v>0</v>
          </cell>
          <cell r="Q7800">
            <v>0</v>
          </cell>
          <cell r="R7800">
            <v>0</v>
          </cell>
          <cell r="S7800">
            <v>0</v>
          </cell>
          <cell r="T7800">
            <v>-3154928065.75</v>
          </cell>
        </row>
        <row r="7801">
          <cell r="A7801">
            <v>43010005</v>
          </cell>
          <cell r="B7801" t="str">
            <v>43010005 Interest On Fixed Deposit - Foreign</v>
          </cell>
          <cell r="C7801">
            <v>0</v>
          </cell>
          <cell r="D7801">
            <v>0</v>
          </cell>
          <cell r="E7801">
            <v>0</v>
          </cell>
          <cell r="F7801">
            <v>0</v>
          </cell>
          <cell r="G7801">
            <v>0</v>
          </cell>
          <cell r="H7801">
            <v>0</v>
          </cell>
          <cell r="I7801">
            <v>0</v>
          </cell>
          <cell r="J7801">
            <v>0</v>
          </cell>
          <cell r="K7801">
            <v>0</v>
          </cell>
          <cell r="L7801">
            <v>0</v>
          </cell>
          <cell r="M7801">
            <v>0</v>
          </cell>
          <cell r="N7801">
            <v>0</v>
          </cell>
          <cell r="O7801">
            <v>0</v>
          </cell>
          <cell r="P7801">
            <v>0</v>
          </cell>
          <cell r="Q7801">
            <v>0</v>
          </cell>
          <cell r="R7801">
            <v>0</v>
          </cell>
          <cell r="S7801">
            <v>0</v>
          </cell>
          <cell r="T7801">
            <v>0</v>
          </cell>
        </row>
        <row r="7802">
          <cell r="A7802">
            <v>43010010</v>
          </cell>
          <cell r="B7802" t="str">
            <v>43010010 Interest on Loan Given</v>
          </cell>
          <cell r="C7802">
            <v>0</v>
          </cell>
          <cell r="D7802">
            <v>0</v>
          </cell>
          <cell r="E7802">
            <v>0</v>
          </cell>
          <cell r="F7802">
            <v>0</v>
          </cell>
          <cell r="G7802">
            <v>0</v>
          </cell>
          <cell r="H7802">
            <v>0</v>
          </cell>
          <cell r="I7802">
            <v>0</v>
          </cell>
          <cell r="J7802">
            <v>0</v>
          </cell>
          <cell r="K7802">
            <v>0</v>
          </cell>
          <cell r="L7802">
            <v>0</v>
          </cell>
          <cell r="M7802">
            <v>0</v>
          </cell>
          <cell r="N7802">
            <v>0</v>
          </cell>
          <cell r="O7802">
            <v>0</v>
          </cell>
          <cell r="P7802">
            <v>0</v>
          </cell>
          <cell r="Q7802">
            <v>0</v>
          </cell>
          <cell r="R7802">
            <v>0</v>
          </cell>
          <cell r="S7802">
            <v>0</v>
          </cell>
          <cell r="T7802">
            <v>0</v>
          </cell>
        </row>
        <row r="7803">
          <cell r="A7803">
            <v>43010011</v>
          </cell>
          <cell r="B7803" t="str">
            <v>43010011 Interest Inter Corporate Deposits</v>
          </cell>
          <cell r="C7803">
            <v>0</v>
          </cell>
          <cell r="D7803">
            <v>0</v>
          </cell>
          <cell r="E7803">
            <v>0</v>
          </cell>
          <cell r="F7803">
            <v>-833098635.86000001</v>
          </cell>
          <cell r="G7803">
            <v>0</v>
          </cell>
          <cell r="H7803">
            <v>0</v>
          </cell>
          <cell r="I7803">
            <v>0</v>
          </cell>
          <cell r="J7803">
            <v>0</v>
          </cell>
          <cell r="K7803">
            <v>0</v>
          </cell>
          <cell r="L7803">
            <v>0</v>
          </cell>
          <cell r="M7803">
            <v>0</v>
          </cell>
          <cell r="N7803">
            <v>0</v>
          </cell>
          <cell r="O7803">
            <v>0</v>
          </cell>
          <cell r="P7803">
            <v>0</v>
          </cell>
          <cell r="Q7803">
            <v>0</v>
          </cell>
          <cell r="R7803">
            <v>0</v>
          </cell>
          <cell r="S7803">
            <v>0</v>
          </cell>
          <cell r="T7803">
            <v>-833098635.86000001</v>
          </cell>
        </row>
        <row r="7804">
          <cell r="A7804">
            <v>43010012</v>
          </cell>
          <cell r="B7804" t="str">
            <v>43010012 Interest On CD/CP</v>
          </cell>
          <cell r="C7804">
            <v>0</v>
          </cell>
          <cell r="D7804">
            <v>0</v>
          </cell>
          <cell r="E7804">
            <v>0</v>
          </cell>
          <cell r="F7804">
            <v>-1127186512</v>
          </cell>
          <cell r="G7804">
            <v>0</v>
          </cell>
          <cell r="H7804">
            <v>0</v>
          </cell>
          <cell r="I7804">
            <v>0</v>
          </cell>
          <cell r="J7804">
            <v>0</v>
          </cell>
          <cell r="K7804">
            <v>0</v>
          </cell>
          <cell r="L7804">
            <v>0</v>
          </cell>
          <cell r="M7804">
            <v>0</v>
          </cell>
          <cell r="N7804">
            <v>0</v>
          </cell>
          <cell r="O7804">
            <v>0</v>
          </cell>
          <cell r="P7804">
            <v>0</v>
          </cell>
          <cell r="Q7804">
            <v>0</v>
          </cell>
          <cell r="R7804">
            <v>0</v>
          </cell>
          <cell r="S7804">
            <v>0</v>
          </cell>
          <cell r="T7804">
            <v>-1127186512</v>
          </cell>
        </row>
        <row r="7805">
          <cell r="A7805">
            <v>43010014</v>
          </cell>
          <cell r="B7805" t="str">
            <v>43010014 Interest on fixed Corporate Deposits</v>
          </cell>
          <cell r="C7805">
            <v>0</v>
          </cell>
          <cell r="D7805">
            <v>0</v>
          </cell>
          <cell r="E7805">
            <v>0</v>
          </cell>
          <cell r="F7805">
            <v>-321778303.36000001</v>
          </cell>
          <cell r="G7805">
            <v>0</v>
          </cell>
          <cell r="H7805">
            <v>0</v>
          </cell>
          <cell r="I7805">
            <v>0</v>
          </cell>
          <cell r="J7805">
            <v>0</v>
          </cell>
          <cell r="K7805">
            <v>0</v>
          </cell>
          <cell r="L7805">
            <v>0</v>
          </cell>
          <cell r="M7805">
            <v>0</v>
          </cell>
          <cell r="N7805">
            <v>0</v>
          </cell>
          <cell r="O7805">
            <v>0</v>
          </cell>
          <cell r="P7805">
            <v>0</v>
          </cell>
          <cell r="Q7805">
            <v>0</v>
          </cell>
          <cell r="R7805">
            <v>0</v>
          </cell>
          <cell r="S7805">
            <v>0</v>
          </cell>
          <cell r="T7805">
            <v>-321778303.36000001</v>
          </cell>
        </row>
        <row r="7806">
          <cell r="A7806">
            <v>43010016</v>
          </cell>
          <cell r="B7806" t="str">
            <v>43010016 Interest Inter Corporate Deposits Surplus</v>
          </cell>
          <cell r="C7806">
            <v>0</v>
          </cell>
          <cell r="D7806">
            <v>0</v>
          </cell>
          <cell r="E7806">
            <v>0</v>
          </cell>
          <cell r="F7806">
            <v>-10859312.73</v>
          </cell>
          <cell r="G7806">
            <v>0</v>
          </cell>
          <cell r="H7806">
            <v>0</v>
          </cell>
          <cell r="I7806">
            <v>0</v>
          </cell>
          <cell r="J7806">
            <v>0</v>
          </cell>
          <cell r="K7806">
            <v>0</v>
          </cell>
          <cell r="L7806">
            <v>0</v>
          </cell>
          <cell r="M7806">
            <v>0</v>
          </cell>
          <cell r="N7806">
            <v>0</v>
          </cell>
          <cell r="O7806">
            <v>0</v>
          </cell>
          <cell r="P7806">
            <v>0</v>
          </cell>
          <cell r="Q7806">
            <v>0</v>
          </cell>
          <cell r="R7806">
            <v>0</v>
          </cell>
          <cell r="S7806">
            <v>0</v>
          </cell>
          <cell r="T7806">
            <v>-10859312.73</v>
          </cell>
        </row>
        <row r="7807">
          <cell r="A7807">
            <v>43010017</v>
          </cell>
          <cell r="B7807" t="str">
            <v>43010017  Interest on TREPS</v>
          </cell>
          <cell r="C7807">
            <v>0</v>
          </cell>
          <cell r="D7807">
            <v>0</v>
          </cell>
          <cell r="E7807">
            <v>0</v>
          </cell>
          <cell r="F7807">
            <v>-322148501.17000002</v>
          </cell>
          <cell r="G7807">
            <v>0</v>
          </cell>
          <cell r="H7807">
            <v>0</v>
          </cell>
          <cell r="I7807">
            <v>0</v>
          </cell>
          <cell r="J7807">
            <v>0</v>
          </cell>
          <cell r="K7807">
            <v>0</v>
          </cell>
          <cell r="L7807">
            <v>0</v>
          </cell>
          <cell r="M7807">
            <v>0</v>
          </cell>
          <cell r="N7807">
            <v>0</v>
          </cell>
          <cell r="O7807">
            <v>0</v>
          </cell>
          <cell r="P7807">
            <v>0</v>
          </cell>
          <cell r="Q7807">
            <v>0</v>
          </cell>
          <cell r="R7807">
            <v>0</v>
          </cell>
          <cell r="S7807">
            <v>0</v>
          </cell>
          <cell r="T7807">
            <v>-322148501.17000002</v>
          </cell>
        </row>
        <row r="7808">
          <cell r="A7808">
            <v>43010018</v>
          </cell>
          <cell r="B7808" t="str">
            <v>43010018 Transfer to Segments - ICD income - Group Companie</v>
          </cell>
          <cell r="C7808">
            <v>0</v>
          </cell>
          <cell r="D7808">
            <v>0</v>
          </cell>
          <cell r="E7808">
            <v>0</v>
          </cell>
          <cell r="F7808">
            <v>841997674.59000003</v>
          </cell>
          <cell r="G7808">
            <v>0</v>
          </cell>
          <cell r="H7808">
            <v>0</v>
          </cell>
          <cell r="I7808">
            <v>0</v>
          </cell>
          <cell r="J7808">
            <v>0</v>
          </cell>
          <cell r="K7808">
            <v>0</v>
          </cell>
          <cell r="L7808">
            <v>0</v>
          </cell>
          <cell r="M7808">
            <v>0</v>
          </cell>
          <cell r="N7808">
            <v>0</v>
          </cell>
          <cell r="O7808">
            <v>0</v>
          </cell>
          <cell r="P7808">
            <v>0</v>
          </cell>
          <cell r="Q7808">
            <v>0</v>
          </cell>
          <cell r="R7808">
            <v>0</v>
          </cell>
          <cell r="S7808">
            <v>0</v>
          </cell>
          <cell r="T7808">
            <v>841997674.59000003</v>
          </cell>
        </row>
        <row r="7809">
          <cell r="A7809">
            <v>43020001</v>
          </cell>
          <cell r="B7809" t="str">
            <v>43020001 Interest - Security Deposit</v>
          </cell>
          <cell r="C7809">
            <v>-3316762.77</v>
          </cell>
          <cell r="D7809">
            <v>-507360.88</v>
          </cell>
          <cell r="E7809">
            <v>0</v>
          </cell>
          <cell r="F7809">
            <v>0</v>
          </cell>
          <cell r="G7809">
            <v>0</v>
          </cell>
          <cell r="H7809">
            <v>0</v>
          </cell>
          <cell r="I7809">
            <v>0</v>
          </cell>
          <cell r="J7809">
            <v>0</v>
          </cell>
          <cell r="K7809">
            <v>0</v>
          </cell>
          <cell r="L7809">
            <v>0</v>
          </cell>
          <cell r="M7809">
            <v>0</v>
          </cell>
          <cell r="N7809">
            <v>0</v>
          </cell>
          <cell r="O7809">
            <v>0</v>
          </cell>
          <cell r="P7809">
            <v>0</v>
          </cell>
          <cell r="Q7809">
            <v>0</v>
          </cell>
          <cell r="R7809">
            <v>0</v>
          </cell>
          <cell r="S7809">
            <v>0</v>
          </cell>
          <cell r="T7809">
            <v>-3824123.65</v>
          </cell>
        </row>
        <row r="7810">
          <cell r="A7810">
            <v>43020002</v>
          </cell>
          <cell r="B7810" t="str">
            <v>43020002 Interest - Advance To Vendor</v>
          </cell>
          <cell r="C7810">
            <v>0</v>
          </cell>
          <cell r="D7810">
            <v>0</v>
          </cell>
          <cell r="E7810">
            <v>0</v>
          </cell>
          <cell r="F7810">
            <v>0</v>
          </cell>
          <cell r="G7810">
            <v>0</v>
          </cell>
          <cell r="H7810">
            <v>0</v>
          </cell>
          <cell r="I7810">
            <v>0</v>
          </cell>
          <cell r="J7810">
            <v>0</v>
          </cell>
          <cell r="K7810">
            <v>0</v>
          </cell>
          <cell r="L7810">
            <v>0</v>
          </cell>
          <cell r="M7810">
            <v>0</v>
          </cell>
          <cell r="N7810">
            <v>0</v>
          </cell>
          <cell r="O7810">
            <v>0</v>
          </cell>
          <cell r="P7810">
            <v>0</v>
          </cell>
          <cell r="Q7810">
            <v>0</v>
          </cell>
          <cell r="R7810">
            <v>0</v>
          </cell>
          <cell r="S7810">
            <v>0</v>
          </cell>
          <cell r="T7810">
            <v>0</v>
          </cell>
        </row>
        <row r="7811">
          <cell r="A7811">
            <v>43020003</v>
          </cell>
          <cell r="B7811" t="str">
            <v>43020003 Interest - Income Tax Refund</v>
          </cell>
          <cell r="C7811">
            <v>-561141</v>
          </cell>
          <cell r="D7811">
            <v>0</v>
          </cell>
          <cell r="E7811">
            <v>0</v>
          </cell>
          <cell r="F7811">
            <v>-201437172</v>
          </cell>
          <cell r="G7811">
            <v>0</v>
          </cell>
          <cell r="H7811">
            <v>0</v>
          </cell>
          <cell r="I7811">
            <v>0</v>
          </cell>
          <cell r="J7811">
            <v>0</v>
          </cell>
          <cell r="K7811">
            <v>0</v>
          </cell>
          <cell r="L7811">
            <v>0</v>
          </cell>
          <cell r="M7811">
            <v>0</v>
          </cell>
          <cell r="N7811">
            <v>0</v>
          </cell>
          <cell r="O7811">
            <v>0</v>
          </cell>
          <cell r="P7811">
            <v>0</v>
          </cell>
          <cell r="Q7811">
            <v>0</v>
          </cell>
          <cell r="R7811">
            <v>0</v>
          </cell>
          <cell r="S7811">
            <v>0</v>
          </cell>
          <cell r="T7811">
            <v>-201998313</v>
          </cell>
        </row>
        <row r="7812">
          <cell r="A7812">
            <v>43020004</v>
          </cell>
          <cell r="B7812" t="str">
            <v>43020004 Interest - Employees Loan/Advance</v>
          </cell>
          <cell r="C7812">
            <v>0</v>
          </cell>
          <cell r="D7812">
            <v>0</v>
          </cell>
          <cell r="E7812">
            <v>0</v>
          </cell>
          <cell r="F7812">
            <v>0</v>
          </cell>
          <cell r="G7812">
            <v>0</v>
          </cell>
          <cell r="H7812">
            <v>0</v>
          </cell>
          <cell r="I7812">
            <v>0</v>
          </cell>
          <cell r="J7812">
            <v>0</v>
          </cell>
          <cell r="K7812">
            <v>0</v>
          </cell>
          <cell r="L7812">
            <v>0</v>
          </cell>
          <cell r="M7812">
            <v>0</v>
          </cell>
          <cell r="N7812">
            <v>0</v>
          </cell>
          <cell r="O7812">
            <v>0</v>
          </cell>
          <cell r="P7812">
            <v>0</v>
          </cell>
          <cell r="Q7812">
            <v>0</v>
          </cell>
          <cell r="R7812">
            <v>0</v>
          </cell>
          <cell r="S7812">
            <v>0</v>
          </cell>
          <cell r="T7812">
            <v>0</v>
          </cell>
        </row>
        <row r="7813">
          <cell r="A7813">
            <v>43020099</v>
          </cell>
          <cell r="B7813" t="str">
            <v>43020099 Interest - Others</v>
          </cell>
          <cell r="C7813">
            <v>-77497977.239999995</v>
          </cell>
          <cell r="D7813">
            <v>-5191760.21</v>
          </cell>
          <cell r="E7813">
            <v>-2959797.24</v>
          </cell>
          <cell r="F7813">
            <v>-204358596.27000001</v>
          </cell>
          <cell r="G7813">
            <v>-8235.77</v>
          </cell>
          <cell r="H7813">
            <v>0</v>
          </cell>
          <cell r="I7813">
            <v>0</v>
          </cell>
          <cell r="J7813">
            <v>0</v>
          </cell>
          <cell r="K7813">
            <v>0</v>
          </cell>
          <cell r="L7813">
            <v>0</v>
          </cell>
          <cell r="M7813">
            <v>-361429.44</v>
          </cell>
          <cell r="N7813">
            <v>0</v>
          </cell>
          <cell r="O7813">
            <v>0</v>
          </cell>
          <cell r="P7813">
            <v>0</v>
          </cell>
          <cell r="Q7813">
            <v>0</v>
          </cell>
          <cell r="R7813">
            <v>0</v>
          </cell>
          <cell r="S7813">
            <v>0</v>
          </cell>
          <cell r="T7813">
            <v>-290377796.17000002</v>
          </cell>
        </row>
        <row r="7814">
          <cell r="A7814">
            <v>43020901</v>
          </cell>
          <cell r="B7814" t="str">
            <v>43020901  Ind-AS  Interest Income Unwinding Security Deposi</v>
          </cell>
          <cell r="C7814">
            <v>-3180432.36</v>
          </cell>
          <cell r="D7814">
            <v>0</v>
          </cell>
          <cell r="E7814">
            <v>0</v>
          </cell>
          <cell r="F7814">
            <v>0</v>
          </cell>
          <cell r="G7814">
            <v>0</v>
          </cell>
          <cell r="H7814">
            <v>0</v>
          </cell>
          <cell r="I7814">
            <v>0</v>
          </cell>
          <cell r="J7814">
            <v>0</v>
          </cell>
          <cell r="K7814">
            <v>0</v>
          </cell>
          <cell r="L7814">
            <v>0</v>
          </cell>
          <cell r="M7814">
            <v>0</v>
          </cell>
          <cell r="N7814">
            <v>0</v>
          </cell>
          <cell r="O7814">
            <v>0</v>
          </cell>
          <cell r="P7814">
            <v>0</v>
          </cell>
          <cell r="Q7814">
            <v>0</v>
          </cell>
          <cell r="R7814">
            <v>0</v>
          </cell>
          <cell r="S7814">
            <v>0</v>
          </cell>
          <cell r="T7814">
            <v>-3180432.36</v>
          </cell>
        </row>
        <row r="7815">
          <cell r="A7815">
            <v>43020903</v>
          </cell>
          <cell r="B7815" t="str">
            <v>43020903 Ind-AS  Interest Income Unwinding of warranty</v>
          </cell>
          <cell r="C7815">
            <v>0</v>
          </cell>
          <cell r="D7815">
            <v>0</v>
          </cell>
          <cell r="E7815">
            <v>0</v>
          </cell>
          <cell r="F7815">
            <v>0</v>
          </cell>
          <cell r="G7815">
            <v>0</v>
          </cell>
          <cell r="H7815">
            <v>0</v>
          </cell>
          <cell r="I7815">
            <v>0</v>
          </cell>
          <cell r="J7815">
            <v>0</v>
          </cell>
          <cell r="K7815">
            <v>0</v>
          </cell>
          <cell r="L7815">
            <v>0</v>
          </cell>
          <cell r="M7815">
            <v>0</v>
          </cell>
          <cell r="N7815">
            <v>0</v>
          </cell>
          <cell r="O7815">
            <v>0</v>
          </cell>
          <cell r="P7815">
            <v>0</v>
          </cell>
          <cell r="Q7815">
            <v>0</v>
          </cell>
          <cell r="R7815">
            <v>0</v>
          </cell>
          <cell r="S7815">
            <v>0</v>
          </cell>
          <cell r="T7815">
            <v>0</v>
          </cell>
        </row>
        <row r="7816">
          <cell r="A7816">
            <v>43020904</v>
          </cell>
          <cell r="B7816" t="str">
            <v>43020904 Ind-AS  Interest Income Employee Loan</v>
          </cell>
          <cell r="C7816">
            <v>0</v>
          </cell>
          <cell r="D7816">
            <v>0</v>
          </cell>
          <cell r="E7816">
            <v>0</v>
          </cell>
          <cell r="F7816">
            <v>-2236956</v>
          </cell>
          <cell r="G7816">
            <v>0</v>
          </cell>
          <cell r="H7816">
            <v>0</v>
          </cell>
          <cell r="I7816">
            <v>0</v>
          </cell>
          <cell r="J7816">
            <v>0</v>
          </cell>
          <cell r="K7816">
            <v>0</v>
          </cell>
          <cell r="L7816">
            <v>0</v>
          </cell>
          <cell r="M7816">
            <v>0</v>
          </cell>
          <cell r="N7816">
            <v>0</v>
          </cell>
          <cell r="O7816">
            <v>0</v>
          </cell>
          <cell r="P7816">
            <v>0</v>
          </cell>
          <cell r="Q7816">
            <v>0</v>
          </cell>
          <cell r="R7816">
            <v>0</v>
          </cell>
          <cell r="S7816">
            <v>0</v>
          </cell>
          <cell r="T7816">
            <v>-2236956</v>
          </cell>
        </row>
        <row r="7817">
          <cell r="A7817">
            <v>43020910</v>
          </cell>
          <cell r="B7817" t="str">
            <v>6*  Interest income IPS</v>
          </cell>
          <cell r="C7817">
            <v>-63131200</v>
          </cell>
          <cell r="D7817">
            <v>0</v>
          </cell>
          <cell r="E7817">
            <v>0</v>
          </cell>
          <cell r="F7817">
            <v>0</v>
          </cell>
          <cell r="G7817">
            <v>0</v>
          </cell>
          <cell r="H7817">
            <v>0</v>
          </cell>
          <cell r="I7817">
            <v>0</v>
          </cell>
          <cell r="J7817">
            <v>0</v>
          </cell>
          <cell r="K7817">
            <v>0</v>
          </cell>
          <cell r="L7817">
            <v>0</v>
          </cell>
          <cell r="M7817">
            <v>0</v>
          </cell>
          <cell r="N7817">
            <v>0</v>
          </cell>
          <cell r="O7817">
            <v>0</v>
          </cell>
          <cell r="P7817">
            <v>0</v>
          </cell>
          <cell r="Q7817">
            <v>0</v>
          </cell>
          <cell r="R7817">
            <v>0</v>
          </cell>
          <cell r="S7817">
            <v>0</v>
          </cell>
          <cell r="T7817">
            <v>-63131200</v>
          </cell>
        </row>
        <row r="7818">
          <cell r="A7818">
            <v>43020905</v>
          </cell>
          <cell r="B7818" t="str">
            <v>43020905 Ind-AS  Interest Income (ESOP Trust Consolidation)</v>
          </cell>
          <cell r="C7818">
            <v>0</v>
          </cell>
          <cell r="D7818">
            <v>0</v>
          </cell>
          <cell r="E7818">
            <v>0</v>
          </cell>
          <cell r="F7818">
            <v>0</v>
          </cell>
          <cell r="G7818">
            <v>0</v>
          </cell>
          <cell r="H7818">
            <v>0</v>
          </cell>
          <cell r="I7818">
            <v>0</v>
          </cell>
          <cell r="J7818">
            <v>0</v>
          </cell>
          <cell r="K7818">
            <v>0</v>
          </cell>
          <cell r="L7818">
            <v>0</v>
          </cell>
          <cell r="M7818">
            <v>0</v>
          </cell>
          <cell r="N7818">
            <v>0</v>
          </cell>
          <cell r="O7818">
            <v>0</v>
          </cell>
          <cell r="P7818">
            <v>0</v>
          </cell>
          <cell r="Q7818">
            <v>0</v>
          </cell>
          <cell r="R7818">
            <v>0</v>
          </cell>
          <cell r="S7818">
            <v>0</v>
          </cell>
          <cell r="T7818">
            <v>0</v>
          </cell>
        </row>
        <row r="7819">
          <cell r="A7819">
            <v>695</v>
          </cell>
          <cell r="B7819" t="str">
            <v>7*  Interest Income on I</v>
          </cell>
          <cell r="C7819">
            <v>0</v>
          </cell>
          <cell r="D7819">
            <v>0</v>
          </cell>
          <cell r="E7819">
            <v>0</v>
          </cell>
          <cell r="F7819">
            <v>0</v>
          </cell>
          <cell r="G7819">
            <v>0</v>
          </cell>
          <cell r="H7819">
            <v>0</v>
          </cell>
          <cell r="I7819">
            <v>0</v>
          </cell>
          <cell r="J7819">
            <v>0</v>
          </cell>
          <cell r="K7819">
            <v>0</v>
          </cell>
          <cell r="L7819">
            <v>0</v>
          </cell>
          <cell r="M7819">
            <v>0</v>
          </cell>
          <cell r="N7819">
            <v>0</v>
          </cell>
          <cell r="O7819">
            <v>0</v>
          </cell>
          <cell r="P7819">
            <v>0</v>
          </cell>
          <cell r="Q7819">
            <v>0</v>
          </cell>
          <cell r="R7819">
            <v>0</v>
          </cell>
          <cell r="S7819">
            <v>0</v>
          </cell>
          <cell r="T7819">
            <v>0</v>
          </cell>
        </row>
        <row r="7820">
          <cell r="A7820">
            <v>43010019</v>
          </cell>
          <cell r="B7820" t="str">
            <v>43010019 Interest Inter Corporate Deposits - Subsidiaries</v>
          </cell>
          <cell r="C7820">
            <v>0</v>
          </cell>
          <cell r="D7820">
            <v>0</v>
          </cell>
          <cell r="E7820">
            <v>0</v>
          </cell>
          <cell r="F7820">
            <v>-335596561.58999997</v>
          </cell>
          <cell r="G7820">
            <v>0</v>
          </cell>
          <cell r="H7820">
            <v>0</v>
          </cell>
          <cell r="I7820">
            <v>0</v>
          </cell>
          <cell r="J7820">
            <v>0</v>
          </cell>
          <cell r="K7820">
            <v>0</v>
          </cell>
          <cell r="L7820">
            <v>0</v>
          </cell>
          <cell r="M7820">
            <v>0</v>
          </cell>
          <cell r="N7820">
            <v>0</v>
          </cell>
          <cell r="O7820">
            <v>0</v>
          </cell>
          <cell r="P7820">
            <v>0</v>
          </cell>
          <cell r="Q7820">
            <v>0</v>
          </cell>
          <cell r="R7820">
            <v>0</v>
          </cell>
          <cell r="S7820">
            <v>0</v>
          </cell>
          <cell r="T7820">
            <v>-335596561.58999997</v>
          </cell>
        </row>
        <row r="7821">
          <cell r="A7821">
            <v>43010020</v>
          </cell>
          <cell r="B7821" t="str">
            <v>43010020 Interest Inter Corporate Deposits - Asso &amp; JV</v>
          </cell>
          <cell r="C7821">
            <v>0</v>
          </cell>
          <cell r="D7821">
            <v>0</v>
          </cell>
          <cell r="E7821">
            <v>0</v>
          </cell>
          <cell r="F7821">
            <v>-506401113</v>
          </cell>
          <cell r="G7821">
            <v>0</v>
          </cell>
          <cell r="H7821">
            <v>0</v>
          </cell>
          <cell r="I7821">
            <v>0</v>
          </cell>
          <cell r="J7821">
            <v>0</v>
          </cell>
          <cell r="K7821">
            <v>0</v>
          </cell>
          <cell r="L7821">
            <v>0</v>
          </cell>
          <cell r="M7821">
            <v>0</v>
          </cell>
          <cell r="N7821">
            <v>0</v>
          </cell>
          <cell r="O7821">
            <v>0</v>
          </cell>
          <cell r="P7821">
            <v>0</v>
          </cell>
          <cell r="Q7821">
            <v>0</v>
          </cell>
          <cell r="R7821">
            <v>0</v>
          </cell>
          <cell r="S7821">
            <v>0</v>
          </cell>
          <cell r="T7821">
            <v>-506401113</v>
          </cell>
        </row>
        <row r="7822">
          <cell r="A7822">
            <v>43010021</v>
          </cell>
          <cell r="B7822" t="str">
            <v>43010021 Interest Inter Corporate Deposits Surplus</v>
          </cell>
          <cell r="C7822">
            <v>0</v>
          </cell>
          <cell r="D7822">
            <v>0</v>
          </cell>
          <cell r="E7822">
            <v>0</v>
          </cell>
          <cell r="F7822">
            <v>0</v>
          </cell>
          <cell r="G7822">
            <v>0</v>
          </cell>
          <cell r="H7822">
            <v>0</v>
          </cell>
          <cell r="I7822">
            <v>0</v>
          </cell>
          <cell r="J7822">
            <v>0</v>
          </cell>
          <cell r="K7822">
            <v>0</v>
          </cell>
          <cell r="L7822">
            <v>0</v>
          </cell>
          <cell r="M7822">
            <v>0</v>
          </cell>
          <cell r="N7822">
            <v>0</v>
          </cell>
          <cell r="O7822">
            <v>0</v>
          </cell>
          <cell r="P7822">
            <v>0</v>
          </cell>
          <cell r="Q7822">
            <v>0</v>
          </cell>
          <cell r="R7822">
            <v>0</v>
          </cell>
          <cell r="S7822">
            <v>0</v>
          </cell>
          <cell r="T7822">
            <v>0</v>
          </cell>
        </row>
        <row r="7823">
          <cell r="A7823">
            <v>43010022</v>
          </cell>
          <cell r="B7823" t="str">
            <v>43010022 Transfer to Segments - ICD income - Subsidiary</v>
          </cell>
          <cell r="C7823">
            <v>0</v>
          </cell>
          <cell r="D7823">
            <v>0</v>
          </cell>
          <cell r="E7823">
            <v>0</v>
          </cell>
          <cell r="F7823">
            <v>335596561.58999997</v>
          </cell>
          <cell r="G7823">
            <v>0</v>
          </cell>
          <cell r="H7823">
            <v>0</v>
          </cell>
          <cell r="I7823">
            <v>0</v>
          </cell>
          <cell r="J7823">
            <v>0</v>
          </cell>
          <cell r="K7823">
            <v>0</v>
          </cell>
          <cell r="L7823">
            <v>0</v>
          </cell>
          <cell r="M7823">
            <v>0</v>
          </cell>
          <cell r="N7823">
            <v>0</v>
          </cell>
          <cell r="O7823">
            <v>0</v>
          </cell>
          <cell r="P7823">
            <v>0</v>
          </cell>
          <cell r="Q7823">
            <v>0</v>
          </cell>
          <cell r="R7823">
            <v>0</v>
          </cell>
          <cell r="S7823">
            <v>0</v>
          </cell>
          <cell r="T7823">
            <v>335596561.58999997</v>
          </cell>
        </row>
        <row r="7824">
          <cell r="A7824">
            <v>43010023</v>
          </cell>
          <cell r="B7824" t="str">
            <v>43010023 Transfer to Segments - ICD income - Ass &amp; JV</v>
          </cell>
          <cell r="C7824">
            <v>0</v>
          </cell>
          <cell r="D7824">
            <v>0</v>
          </cell>
          <cell r="E7824">
            <v>0</v>
          </cell>
          <cell r="F7824">
            <v>506401113</v>
          </cell>
          <cell r="G7824">
            <v>0</v>
          </cell>
          <cell r="H7824">
            <v>0</v>
          </cell>
          <cell r="I7824">
            <v>0</v>
          </cell>
          <cell r="J7824">
            <v>0</v>
          </cell>
          <cell r="K7824">
            <v>0</v>
          </cell>
          <cell r="L7824">
            <v>0</v>
          </cell>
          <cell r="M7824">
            <v>0</v>
          </cell>
          <cell r="N7824">
            <v>0</v>
          </cell>
          <cell r="O7824">
            <v>0</v>
          </cell>
          <cell r="P7824">
            <v>0</v>
          </cell>
          <cell r="Q7824">
            <v>0</v>
          </cell>
          <cell r="R7824">
            <v>0</v>
          </cell>
          <cell r="S7824">
            <v>0</v>
          </cell>
          <cell r="T7824">
            <v>506401113</v>
          </cell>
        </row>
        <row r="7825">
          <cell r="A7825">
            <v>0</v>
          </cell>
          <cell r="B7825" t="str">
            <v>Miscellneous Income.....................</v>
          </cell>
          <cell r="C7825">
            <v>0</v>
          </cell>
          <cell r="D7825">
            <v>0</v>
          </cell>
          <cell r="E7825">
            <v>0</v>
          </cell>
          <cell r="F7825">
            <v>0</v>
          </cell>
          <cell r="G7825">
            <v>0</v>
          </cell>
          <cell r="H7825">
            <v>0</v>
          </cell>
          <cell r="I7825">
            <v>0</v>
          </cell>
          <cell r="J7825">
            <v>0</v>
          </cell>
          <cell r="K7825">
            <v>0</v>
          </cell>
          <cell r="L7825">
            <v>0</v>
          </cell>
          <cell r="M7825">
            <v>0</v>
          </cell>
          <cell r="N7825">
            <v>0</v>
          </cell>
          <cell r="O7825">
            <v>0</v>
          </cell>
          <cell r="P7825">
            <v>0</v>
          </cell>
          <cell r="Q7825">
            <v>0</v>
          </cell>
          <cell r="R7825">
            <v>0</v>
          </cell>
          <cell r="S7825">
            <v>0</v>
          </cell>
          <cell r="T7825">
            <v>0</v>
          </cell>
        </row>
        <row r="7826">
          <cell r="A7826">
            <v>42250008</v>
          </cell>
          <cell r="B7826" t="str">
            <v>42250008 Damage Compensation</v>
          </cell>
          <cell r="C7826">
            <v>0</v>
          </cell>
          <cell r="D7826">
            <v>0</v>
          </cell>
          <cell r="E7826">
            <v>0</v>
          </cell>
          <cell r="F7826">
            <v>0</v>
          </cell>
          <cell r="G7826">
            <v>0</v>
          </cell>
          <cell r="H7826">
            <v>0</v>
          </cell>
          <cell r="I7826">
            <v>0</v>
          </cell>
          <cell r="J7826">
            <v>0</v>
          </cell>
          <cell r="K7826">
            <v>0</v>
          </cell>
          <cell r="L7826">
            <v>0</v>
          </cell>
          <cell r="M7826">
            <v>0</v>
          </cell>
          <cell r="N7826">
            <v>0</v>
          </cell>
          <cell r="O7826">
            <v>0</v>
          </cell>
          <cell r="P7826">
            <v>0</v>
          </cell>
          <cell r="Q7826">
            <v>0</v>
          </cell>
          <cell r="R7826">
            <v>0</v>
          </cell>
          <cell r="S7826">
            <v>0</v>
          </cell>
          <cell r="T7826">
            <v>0</v>
          </cell>
        </row>
        <row r="7827">
          <cell r="A7827">
            <v>315</v>
          </cell>
          <cell r="B7827" t="str">
            <v>Ind-AS Adj Fair value changes for financial i</v>
          </cell>
          <cell r="C7827">
            <v>0</v>
          </cell>
          <cell r="D7827">
            <v>0</v>
          </cell>
          <cell r="E7827">
            <v>0</v>
          </cell>
          <cell r="F7827">
            <v>-4426451087.6700001</v>
          </cell>
          <cell r="G7827">
            <v>0</v>
          </cell>
          <cell r="H7827">
            <v>0</v>
          </cell>
          <cell r="I7827">
            <v>0</v>
          </cell>
          <cell r="J7827">
            <v>0</v>
          </cell>
          <cell r="K7827">
            <v>0</v>
          </cell>
          <cell r="L7827">
            <v>0</v>
          </cell>
          <cell r="M7827">
            <v>0</v>
          </cell>
          <cell r="N7827">
            <v>0</v>
          </cell>
          <cell r="O7827">
            <v>0</v>
          </cell>
          <cell r="P7827">
            <v>0</v>
          </cell>
          <cell r="Q7827">
            <v>0</v>
          </cell>
          <cell r="R7827">
            <v>0</v>
          </cell>
          <cell r="S7827">
            <v>0</v>
          </cell>
          <cell r="T7827">
            <v>-4426451087.6700001</v>
          </cell>
        </row>
        <row r="7828">
          <cell r="A7828">
            <v>43020902</v>
          </cell>
          <cell r="B7828" t="str">
            <v>43020902 Ind-AS  Fair value changes for financial instru</v>
          </cell>
          <cell r="C7828">
            <v>0</v>
          </cell>
          <cell r="D7828">
            <v>0</v>
          </cell>
          <cell r="E7828">
            <v>0</v>
          </cell>
          <cell r="F7828">
            <v>-1044180495.9400001</v>
          </cell>
          <cell r="G7828">
            <v>0</v>
          </cell>
          <cell r="H7828">
            <v>0</v>
          </cell>
          <cell r="I7828">
            <v>0</v>
          </cell>
          <cell r="J7828">
            <v>0</v>
          </cell>
          <cell r="K7828">
            <v>0</v>
          </cell>
          <cell r="L7828">
            <v>0</v>
          </cell>
          <cell r="M7828">
            <v>0</v>
          </cell>
          <cell r="N7828">
            <v>0</v>
          </cell>
          <cell r="O7828">
            <v>0</v>
          </cell>
          <cell r="P7828">
            <v>0</v>
          </cell>
          <cell r="Q7828">
            <v>0</v>
          </cell>
          <cell r="R7828">
            <v>0</v>
          </cell>
          <cell r="S7828">
            <v>0</v>
          </cell>
          <cell r="T7828">
            <v>-1044180495.9400001</v>
          </cell>
        </row>
        <row r="7829">
          <cell r="A7829">
            <v>43020906</v>
          </cell>
          <cell r="B7829" t="str">
            <v>6*  Trans to Seg - Opt</v>
          </cell>
          <cell r="C7829">
            <v>0</v>
          </cell>
          <cell r="D7829">
            <v>0</v>
          </cell>
          <cell r="E7829">
            <v>0</v>
          </cell>
          <cell r="F7829">
            <v>70794549.379999995</v>
          </cell>
          <cell r="G7829">
            <v>0</v>
          </cell>
          <cell r="H7829">
            <v>0</v>
          </cell>
          <cell r="I7829">
            <v>0</v>
          </cell>
          <cell r="J7829">
            <v>0</v>
          </cell>
          <cell r="K7829">
            <v>0</v>
          </cell>
          <cell r="L7829">
            <v>0</v>
          </cell>
          <cell r="M7829">
            <v>0</v>
          </cell>
          <cell r="N7829">
            <v>0</v>
          </cell>
          <cell r="O7829">
            <v>0</v>
          </cell>
          <cell r="P7829">
            <v>0</v>
          </cell>
          <cell r="Q7829">
            <v>0</v>
          </cell>
          <cell r="R7829">
            <v>0</v>
          </cell>
          <cell r="S7829">
            <v>0</v>
          </cell>
          <cell r="T7829">
            <v>70794549.379999995</v>
          </cell>
        </row>
        <row r="7830">
          <cell r="A7830">
            <v>43020907</v>
          </cell>
          <cell r="B7830" t="str">
            <v>6*  Trans to Seg - Opt</v>
          </cell>
          <cell r="C7830">
            <v>0</v>
          </cell>
          <cell r="D7830">
            <v>0</v>
          </cell>
          <cell r="E7830">
            <v>0</v>
          </cell>
          <cell r="F7830">
            <v>-135046104.75</v>
          </cell>
          <cell r="G7830">
            <v>0</v>
          </cell>
          <cell r="H7830">
            <v>0</v>
          </cell>
          <cell r="I7830">
            <v>0</v>
          </cell>
          <cell r="J7830">
            <v>0</v>
          </cell>
          <cell r="K7830">
            <v>0</v>
          </cell>
          <cell r="L7830">
            <v>0</v>
          </cell>
          <cell r="M7830">
            <v>0</v>
          </cell>
          <cell r="N7830">
            <v>0</v>
          </cell>
          <cell r="O7830">
            <v>0</v>
          </cell>
          <cell r="P7830">
            <v>0</v>
          </cell>
          <cell r="Q7830">
            <v>0</v>
          </cell>
          <cell r="R7830">
            <v>0</v>
          </cell>
          <cell r="S7830">
            <v>0</v>
          </cell>
          <cell r="T7830">
            <v>-135046104.75</v>
          </cell>
        </row>
        <row r="7831">
          <cell r="A7831">
            <v>43020908</v>
          </cell>
          <cell r="B7831" t="str">
            <v>43020908 Transfer to Segments - K.G.Mobility - FV- IBCS</v>
          </cell>
          <cell r="C7831">
            <v>0</v>
          </cell>
          <cell r="D7831">
            <v>0</v>
          </cell>
          <cell r="E7831">
            <v>0</v>
          </cell>
          <cell r="F7831">
            <v>-3300908801.2600002</v>
          </cell>
          <cell r="G7831">
            <v>0</v>
          </cell>
          <cell r="H7831">
            <v>0</v>
          </cell>
          <cell r="I7831">
            <v>0</v>
          </cell>
          <cell r="J7831">
            <v>0</v>
          </cell>
          <cell r="K7831">
            <v>0</v>
          </cell>
          <cell r="L7831">
            <v>0</v>
          </cell>
          <cell r="M7831">
            <v>0</v>
          </cell>
          <cell r="N7831">
            <v>0</v>
          </cell>
          <cell r="O7831">
            <v>0</v>
          </cell>
          <cell r="P7831">
            <v>0</v>
          </cell>
          <cell r="Q7831">
            <v>0</v>
          </cell>
          <cell r="R7831">
            <v>0</v>
          </cell>
          <cell r="S7831">
            <v>0</v>
          </cell>
          <cell r="T7831">
            <v>-3300908801.2600002</v>
          </cell>
        </row>
        <row r="7832">
          <cell r="A7832">
            <v>54720002</v>
          </cell>
          <cell r="B7832" t="str">
            <v>6*  Gain/Loss on MLD</v>
          </cell>
          <cell r="C7832">
            <v>0</v>
          </cell>
          <cell r="D7832">
            <v>0</v>
          </cell>
          <cell r="E7832">
            <v>0</v>
          </cell>
          <cell r="F7832">
            <v>-17110235.100000001</v>
          </cell>
          <cell r="G7832">
            <v>0</v>
          </cell>
          <cell r="H7832">
            <v>0</v>
          </cell>
          <cell r="I7832">
            <v>0</v>
          </cell>
          <cell r="J7832">
            <v>0</v>
          </cell>
          <cell r="K7832">
            <v>0</v>
          </cell>
          <cell r="L7832">
            <v>0</v>
          </cell>
          <cell r="M7832">
            <v>0</v>
          </cell>
          <cell r="N7832">
            <v>0</v>
          </cell>
          <cell r="O7832">
            <v>0</v>
          </cell>
          <cell r="P7832">
            <v>0</v>
          </cell>
          <cell r="Q7832">
            <v>0</v>
          </cell>
          <cell r="R7832">
            <v>0</v>
          </cell>
          <cell r="S7832">
            <v>0</v>
          </cell>
          <cell r="T7832">
            <v>-17110235.100000001</v>
          </cell>
        </row>
        <row r="7833">
          <cell r="A7833">
            <v>317</v>
          </cell>
          <cell r="B7833" t="str">
            <v>FINANCE INCOME...................</v>
          </cell>
          <cell r="C7833">
            <v>-162157.51999999999</v>
          </cell>
          <cell r="D7833">
            <v>0</v>
          </cell>
          <cell r="E7833">
            <v>0</v>
          </cell>
          <cell r="F7833">
            <v>0</v>
          </cell>
          <cell r="G7833">
            <v>0</v>
          </cell>
          <cell r="H7833">
            <v>0</v>
          </cell>
          <cell r="I7833">
            <v>0</v>
          </cell>
          <cell r="J7833">
            <v>0</v>
          </cell>
          <cell r="K7833">
            <v>0</v>
          </cell>
          <cell r="L7833">
            <v>0</v>
          </cell>
          <cell r="M7833">
            <v>0</v>
          </cell>
          <cell r="N7833">
            <v>0</v>
          </cell>
          <cell r="O7833">
            <v>0</v>
          </cell>
          <cell r="P7833">
            <v>0</v>
          </cell>
          <cell r="Q7833">
            <v>0</v>
          </cell>
          <cell r="R7833">
            <v>0</v>
          </cell>
          <cell r="S7833">
            <v>0</v>
          </cell>
          <cell r="T7833">
            <v>-162157.51999999999</v>
          </cell>
        </row>
        <row r="7834">
          <cell r="A7834">
            <v>40210001</v>
          </cell>
          <cell r="B7834" t="str">
            <v>40210001 Income From Lease</v>
          </cell>
          <cell r="C7834">
            <v>-162157.51999999999</v>
          </cell>
          <cell r="D7834">
            <v>0</v>
          </cell>
          <cell r="E7834">
            <v>0</v>
          </cell>
          <cell r="F7834">
            <v>0</v>
          </cell>
          <cell r="G7834">
            <v>0</v>
          </cell>
          <cell r="H7834">
            <v>0</v>
          </cell>
          <cell r="I7834">
            <v>0</v>
          </cell>
          <cell r="J7834">
            <v>0</v>
          </cell>
          <cell r="K7834">
            <v>0</v>
          </cell>
          <cell r="L7834">
            <v>0</v>
          </cell>
          <cell r="M7834">
            <v>0</v>
          </cell>
          <cell r="N7834">
            <v>0</v>
          </cell>
          <cell r="O7834">
            <v>0</v>
          </cell>
          <cell r="P7834">
            <v>0</v>
          </cell>
          <cell r="Q7834">
            <v>0</v>
          </cell>
          <cell r="R7834">
            <v>0</v>
          </cell>
          <cell r="S7834">
            <v>0</v>
          </cell>
          <cell r="T7834">
            <v>-162157.51999999999</v>
          </cell>
        </row>
        <row r="7835">
          <cell r="A7835">
            <v>40220001</v>
          </cell>
          <cell r="B7835" t="str">
            <v>40220001 Income From Hire Purchase</v>
          </cell>
          <cell r="C7835">
            <v>0</v>
          </cell>
          <cell r="D7835">
            <v>0</v>
          </cell>
          <cell r="E7835">
            <v>0</v>
          </cell>
          <cell r="F7835">
            <v>0</v>
          </cell>
          <cell r="G7835">
            <v>0</v>
          </cell>
          <cell r="H7835">
            <v>0</v>
          </cell>
          <cell r="I7835">
            <v>0</v>
          </cell>
          <cell r="J7835">
            <v>0</v>
          </cell>
          <cell r="K7835">
            <v>0</v>
          </cell>
          <cell r="L7835">
            <v>0</v>
          </cell>
          <cell r="M7835">
            <v>0</v>
          </cell>
          <cell r="N7835">
            <v>0</v>
          </cell>
          <cell r="O7835">
            <v>0</v>
          </cell>
          <cell r="P7835">
            <v>0</v>
          </cell>
          <cell r="Q7835">
            <v>0</v>
          </cell>
          <cell r="R7835">
            <v>0</v>
          </cell>
          <cell r="S7835">
            <v>0</v>
          </cell>
          <cell r="T7835">
            <v>0</v>
          </cell>
        </row>
        <row r="7836">
          <cell r="A7836">
            <v>40230001</v>
          </cell>
          <cell r="B7836" t="str">
            <v>40230001 Income From Loan - Pre Emi</v>
          </cell>
          <cell r="C7836">
            <v>0</v>
          </cell>
          <cell r="D7836">
            <v>0</v>
          </cell>
          <cell r="E7836">
            <v>0</v>
          </cell>
          <cell r="F7836">
            <v>0</v>
          </cell>
          <cell r="G7836">
            <v>0</v>
          </cell>
          <cell r="H7836">
            <v>0</v>
          </cell>
          <cell r="I7836">
            <v>0</v>
          </cell>
          <cell r="J7836">
            <v>0</v>
          </cell>
          <cell r="K7836">
            <v>0</v>
          </cell>
          <cell r="L7836">
            <v>0</v>
          </cell>
          <cell r="M7836">
            <v>0</v>
          </cell>
          <cell r="N7836">
            <v>0</v>
          </cell>
          <cell r="O7836">
            <v>0</v>
          </cell>
          <cell r="P7836">
            <v>0</v>
          </cell>
          <cell r="Q7836">
            <v>0</v>
          </cell>
          <cell r="R7836">
            <v>0</v>
          </cell>
          <cell r="S7836">
            <v>0</v>
          </cell>
          <cell r="T7836">
            <v>0</v>
          </cell>
        </row>
        <row r="7837">
          <cell r="A7837">
            <v>40230002</v>
          </cell>
          <cell r="B7837" t="str">
            <v>40230002 Income From Loan - Post Emi</v>
          </cell>
          <cell r="C7837">
            <v>0</v>
          </cell>
          <cell r="D7837">
            <v>0</v>
          </cell>
          <cell r="E7837">
            <v>0</v>
          </cell>
          <cell r="F7837">
            <v>0</v>
          </cell>
          <cell r="G7837">
            <v>0</v>
          </cell>
          <cell r="H7837">
            <v>0</v>
          </cell>
          <cell r="I7837">
            <v>0</v>
          </cell>
          <cell r="J7837">
            <v>0</v>
          </cell>
          <cell r="K7837">
            <v>0</v>
          </cell>
          <cell r="L7837">
            <v>0</v>
          </cell>
          <cell r="M7837">
            <v>0</v>
          </cell>
          <cell r="N7837">
            <v>0</v>
          </cell>
          <cell r="O7837">
            <v>0</v>
          </cell>
          <cell r="P7837">
            <v>0</v>
          </cell>
          <cell r="Q7837">
            <v>0</v>
          </cell>
          <cell r="R7837">
            <v>0</v>
          </cell>
          <cell r="S7837">
            <v>0</v>
          </cell>
          <cell r="T7837">
            <v>0</v>
          </cell>
        </row>
        <row r="7838">
          <cell r="A7838">
            <v>40230003</v>
          </cell>
          <cell r="B7838" t="str">
            <v>40230003 Income From Loan - Penal Interest</v>
          </cell>
          <cell r="C7838">
            <v>0</v>
          </cell>
          <cell r="D7838">
            <v>0</v>
          </cell>
          <cell r="E7838">
            <v>0</v>
          </cell>
          <cell r="F7838">
            <v>0</v>
          </cell>
          <cell r="G7838">
            <v>0</v>
          </cell>
          <cell r="H7838">
            <v>0</v>
          </cell>
          <cell r="I7838">
            <v>0</v>
          </cell>
          <cell r="J7838">
            <v>0</v>
          </cell>
          <cell r="K7838">
            <v>0</v>
          </cell>
          <cell r="L7838">
            <v>0</v>
          </cell>
          <cell r="M7838">
            <v>0</v>
          </cell>
          <cell r="N7838">
            <v>0</v>
          </cell>
          <cell r="O7838">
            <v>0</v>
          </cell>
          <cell r="P7838">
            <v>0</v>
          </cell>
          <cell r="Q7838">
            <v>0</v>
          </cell>
          <cell r="R7838">
            <v>0</v>
          </cell>
          <cell r="S7838">
            <v>0</v>
          </cell>
          <cell r="T7838">
            <v>0</v>
          </cell>
        </row>
        <row r="7839">
          <cell r="A7839">
            <v>40230099</v>
          </cell>
          <cell r="B7839" t="str">
            <v>40230099 Income From Loan - Others</v>
          </cell>
          <cell r="C7839">
            <v>0</v>
          </cell>
          <cell r="D7839">
            <v>0</v>
          </cell>
          <cell r="E7839">
            <v>0</v>
          </cell>
          <cell r="F7839">
            <v>0</v>
          </cell>
          <cell r="G7839">
            <v>0</v>
          </cell>
          <cell r="H7839">
            <v>0</v>
          </cell>
          <cell r="I7839">
            <v>0</v>
          </cell>
          <cell r="J7839">
            <v>0</v>
          </cell>
          <cell r="K7839">
            <v>0</v>
          </cell>
          <cell r="L7839">
            <v>0</v>
          </cell>
          <cell r="M7839">
            <v>0</v>
          </cell>
          <cell r="N7839">
            <v>0</v>
          </cell>
          <cell r="O7839">
            <v>0</v>
          </cell>
          <cell r="P7839">
            <v>0</v>
          </cell>
          <cell r="Q7839">
            <v>0</v>
          </cell>
          <cell r="R7839">
            <v>0</v>
          </cell>
          <cell r="S7839">
            <v>0</v>
          </cell>
          <cell r="T7839">
            <v>0</v>
          </cell>
        </row>
        <row r="7840">
          <cell r="A7840">
            <v>40240001</v>
          </cell>
          <cell r="B7840" t="str">
            <v>40240001 Income From Mutual Fund Distribution</v>
          </cell>
          <cell r="C7840">
            <v>0</v>
          </cell>
          <cell r="D7840">
            <v>0</v>
          </cell>
          <cell r="E7840">
            <v>0</v>
          </cell>
          <cell r="F7840">
            <v>0</v>
          </cell>
          <cell r="G7840">
            <v>0</v>
          </cell>
          <cell r="H7840">
            <v>0</v>
          </cell>
          <cell r="I7840">
            <v>0</v>
          </cell>
          <cell r="J7840">
            <v>0</v>
          </cell>
          <cell r="K7840">
            <v>0</v>
          </cell>
          <cell r="L7840">
            <v>0</v>
          </cell>
          <cell r="M7840">
            <v>0</v>
          </cell>
          <cell r="N7840">
            <v>0</v>
          </cell>
          <cell r="O7840">
            <v>0</v>
          </cell>
          <cell r="P7840">
            <v>0</v>
          </cell>
          <cell r="Q7840">
            <v>0</v>
          </cell>
          <cell r="R7840">
            <v>0</v>
          </cell>
          <cell r="S7840">
            <v>0</v>
          </cell>
          <cell r="T7840">
            <v>0</v>
          </cell>
        </row>
        <row r="7841">
          <cell r="A7841">
            <v>40250001</v>
          </cell>
          <cell r="B7841" t="str">
            <v>40250001 Income From Subvention</v>
          </cell>
          <cell r="C7841">
            <v>0</v>
          </cell>
          <cell r="D7841">
            <v>0</v>
          </cell>
          <cell r="E7841">
            <v>0</v>
          </cell>
          <cell r="F7841">
            <v>0</v>
          </cell>
          <cell r="G7841">
            <v>0</v>
          </cell>
          <cell r="H7841">
            <v>0</v>
          </cell>
          <cell r="I7841">
            <v>0</v>
          </cell>
          <cell r="J7841">
            <v>0</v>
          </cell>
          <cell r="K7841">
            <v>0</v>
          </cell>
          <cell r="L7841">
            <v>0</v>
          </cell>
          <cell r="M7841">
            <v>0</v>
          </cell>
          <cell r="N7841">
            <v>0</v>
          </cell>
          <cell r="O7841">
            <v>0</v>
          </cell>
          <cell r="P7841">
            <v>0</v>
          </cell>
          <cell r="Q7841">
            <v>0</v>
          </cell>
          <cell r="R7841">
            <v>0</v>
          </cell>
          <cell r="S7841">
            <v>0</v>
          </cell>
          <cell r="T7841">
            <v>0</v>
          </cell>
        </row>
        <row r="7842">
          <cell r="A7842">
            <v>40260001</v>
          </cell>
          <cell r="B7842" t="str">
            <v>40260001 Income From Securitisation</v>
          </cell>
          <cell r="C7842">
            <v>0</v>
          </cell>
          <cell r="D7842">
            <v>0</v>
          </cell>
          <cell r="E7842">
            <v>0</v>
          </cell>
          <cell r="F7842">
            <v>0</v>
          </cell>
          <cell r="G7842">
            <v>0</v>
          </cell>
          <cell r="H7842">
            <v>0</v>
          </cell>
          <cell r="I7842">
            <v>0</v>
          </cell>
          <cell r="J7842">
            <v>0</v>
          </cell>
          <cell r="K7842">
            <v>0</v>
          </cell>
          <cell r="L7842">
            <v>0</v>
          </cell>
          <cell r="M7842">
            <v>0</v>
          </cell>
          <cell r="N7842">
            <v>0</v>
          </cell>
          <cell r="O7842">
            <v>0</v>
          </cell>
          <cell r="P7842">
            <v>0</v>
          </cell>
          <cell r="Q7842">
            <v>0</v>
          </cell>
          <cell r="R7842">
            <v>0</v>
          </cell>
          <cell r="S7842">
            <v>0</v>
          </cell>
          <cell r="T7842">
            <v>0</v>
          </cell>
        </row>
        <row r="7843">
          <cell r="A7843">
            <v>40290001</v>
          </cell>
          <cell r="B7843" t="str">
            <v>40290001 Land Lease Premium</v>
          </cell>
          <cell r="C7843">
            <v>0</v>
          </cell>
          <cell r="D7843">
            <v>0</v>
          </cell>
          <cell r="E7843">
            <v>0</v>
          </cell>
          <cell r="F7843">
            <v>0</v>
          </cell>
          <cell r="G7843">
            <v>0</v>
          </cell>
          <cell r="H7843">
            <v>0</v>
          </cell>
          <cell r="I7843">
            <v>0</v>
          </cell>
          <cell r="J7843">
            <v>0</v>
          </cell>
          <cell r="K7843">
            <v>0</v>
          </cell>
          <cell r="L7843">
            <v>0</v>
          </cell>
          <cell r="M7843">
            <v>0</v>
          </cell>
          <cell r="N7843">
            <v>0</v>
          </cell>
          <cell r="O7843">
            <v>0</v>
          </cell>
          <cell r="P7843">
            <v>0</v>
          </cell>
          <cell r="Q7843">
            <v>0</v>
          </cell>
          <cell r="R7843">
            <v>0</v>
          </cell>
          <cell r="S7843">
            <v>0</v>
          </cell>
          <cell r="T7843">
            <v>0</v>
          </cell>
        </row>
        <row r="7844">
          <cell r="A7844">
            <v>40300001</v>
          </cell>
          <cell r="B7844" t="str">
            <v>40300001 Unbilled Revenue</v>
          </cell>
          <cell r="C7844">
            <v>0</v>
          </cell>
          <cell r="D7844">
            <v>0</v>
          </cell>
          <cell r="E7844">
            <v>0</v>
          </cell>
          <cell r="F7844">
            <v>0</v>
          </cell>
          <cell r="G7844">
            <v>0</v>
          </cell>
          <cell r="H7844">
            <v>0</v>
          </cell>
          <cell r="I7844">
            <v>0</v>
          </cell>
          <cell r="J7844">
            <v>0</v>
          </cell>
          <cell r="K7844">
            <v>0</v>
          </cell>
          <cell r="L7844">
            <v>0</v>
          </cell>
          <cell r="M7844">
            <v>0</v>
          </cell>
          <cell r="N7844">
            <v>0</v>
          </cell>
          <cell r="O7844">
            <v>0</v>
          </cell>
          <cell r="P7844">
            <v>0</v>
          </cell>
          <cell r="Q7844">
            <v>0</v>
          </cell>
          <cell r="R7844">
            <v>0</v>
          </cell>
          <cell r="S7844">
            <v>0</v>
          </cell>
          <cell r="T7844">
            <v>0</v>
          </cell>
        </row>
        <row r="7845">
          <cell r="A7845">
            <v>0</v>
          </cell>
          <cell r="B7845" t="str">
            <v>Other Income</v>
          </cell>
          <cell r="C7845">
            <v>0</v>
          </cell>
          <cell r="D7845">
            <v>0</v>
          </cell>
          <cell r="E7845">
            <v>0</v>
          </cell>
          <cell r="F7845">
            <v>0</v>
          </cell>
          <cell r="G7845">
            <v>0</v>
          </cell>
          <cell r="H7845">
            <v>0</v>
          </cell>
          <cell r="I7845">
            <v>0</v>
          </cell>
          <cell r="J7845">
            <v>0</v>
          </cell>
          <cell r="K7845">
            <v>0</v>
          </cell>
          <cell r="L7845">
            <v>0</v>
          </cell>
          <cell r="M7845">
            <v>0</v>
          </cell>
          <cell r="N7845">
            <v>0</v>
          </cell>
          <cell r="O7845">
            <v>0</v>
          </cell>
          <cell r="P7845">
            <v>0</v>
          </cell>
          <cell r="Q7845">
            <v>0</v>
          </cell>
          <cell r="R7845">
            <v>0</v>
          </cell>
          <cell r="S7845">
            <v>0</v>
          </cell>
          <cell r="T7845">
            <v>0</v>
          </cell>
        </row>
        <row r="7846">
          <cell r="A7846">
            <v>0</v>
          </cell>
          <cell r="B7846" t="str">
            <v>SALES AND OTHER INCOME.....................</v>
          </cell>
          <cell r="C7846">
            <v>0</v>
          </cell>
          <cell r="D7846">
            <v>0</v>
          </cell>
          <cell r="E7846">
            <v>0</v>
          </cell>
          <cell r="F7846">
            <v>0</v>
          </cell>
          <cell r="G7846">
            <v>0</v>
          </cell>
          <cell r="H7846">
            <v>0</v>
          </cell>
          <cell r="I7846">
            <v>0</v>
          </cell>
          <cell r="J7846">
            <v>0</v>
          </cell>
          <cell r="K7846">
            <v>0</v>
          </cell>
          <cell r="L7846">
            <v>0</v>
          </cell>
          <cell r="M7846">
            <v>0</v>
          </cell>
          <cell r="N7846">
            <v>0</v>
          </cell>
          <cell r="O7846">
            <v>0</v>
          </cell>
          <cell r="P7846">
            <v>0</v>
          </cell>
          <cell r="Q7846">
            <v>0</v>
          </cell>
          <cell r="R7846">
            <v>0</v>
          </cell>
          <cell r="S7846">
            <v>0</v>
          </cell>
          <cell r="T7846">
            <v>0</v>
          </cell>
        </row>
        <row r="7847">
          <cell r="A7847">
            <v>291</v>
          </cell>
          <cell r="B7847" t="str">
            <v>EXPENDITURE.....................</v>
          </cell>
          <cell r="C7847">
            <v>668628905674.03003</v>
          </cell>
          <cell r="D7847">
            <v>117377042793.78999</v>
          </cell>
          <cell r="E7847">
            <v>75620326187.75</v>
          </cell>
          <cell r="F7847">
            <v>35867350658.830002</v>
          </cell>
          <cell r="G7847">
            <v>19409709199.25</v>
          </cell>
          <cell r="H7847">
            <v>0</v>
          </cell>
          <cell r="I7847">
            <v>0</v>
          </cell>
          <cell r="J7847">
            <v>0</v>
          </cell>
          <cell r="K7847">
            <v>0</v>
          </cell>
          <cell r="L7847">
            <v>931545161.63</v>
          </cell>
          <cell r="M7847">
            <v>6565754035.3999996</v>
          </cell>
          <cell r="N7847">
            <v>0</v>
          </cell>
          <cell r="O7847">
            <v>0</v>
          </cell>
          <cell r="P7847">
            <v>0</v>
          </cell>
          <cell r="Q7847">
            <v>0</v>
          </cell>
          <cell r="R7847">
            <v>0</v>
          </cell>
          <cell r="S7847">
            <v>0</v>
          </cell>
          <cell r="T7847">
            <v>924400633710.68005</v>
          </cell>
        </row>
        <row r="7848">
          <cell r="A7848">
            <v>318</v>
          </cell>
          <cell r="B7848" t="str">
            <v>RM consumed....................</v>
          </cell>
          <cell r="C7848">
            <v>567143141051.15002</v>
          </cell>
          <cell r="D7848">
            <v>93727655366.679993</v>
          </cell>
          <cell r="E7848">
            <v>63459020557.849998</v>
          </cell>
          <cell r="F7848">
            <v>0.32</v>
          </cell>
          <cell r="G7848">
            <v>10619076201.09</v>
          </cell>
          <cell r="H7848">
            <v>0</v>
          </cell>
          <cell r="I7848">
            <v>0</v>
          </cell>
          <cell r="J7848">
            <v>0</v>
          </cell>
          <cell r="K7848">
            <v>0</v>
          </cell>
          <cell r="L7848">
            <v>9386385.75</v>
          </cell>
          <cell r="M7848">
            <v>5105506958.3900003</v>
          </cell>
          <cell r="N7848">
            <v>0</v>
          </cell>
          <cell r="O7848">
            <v>0</v>
          </cell>
          <cell r="P7848">
            <v>0</v>
          </cell>
          <cell r="Q7848">
            <v>0</v>
          </cell>
          <cell r="R7848">
            <v>0</v>
          </cell>
          <cell r="S7848">
            <v>0</v>
          </cell>
          <cell r="T7848">
            <v>740063786521.22998</v>
          </cell>
        </row>
        <row r="7849">
          <cell r="A7849">
            <v>330</v>
          </cell>
          <cell r="B7849" t="str">
            <v>Opening Stock...............</v>
          </cell>
          <cell r="C7849">
            <v>33701834650.040001</v>
          </cell>
          <cell r="D7849">
            <v>6921664816.4899998</v>
          </cell>
          <cell r="E7849">
            <v>1428080310.3499999</v>
          </cell>
          <cell r="F7849">
            <v>0</v>
          </cell>
          <cell r="G7849">
            <v>294446899.75</v>
          </cell>
          <cell r="H7849">
            <v>0</v>
          </cell>
          <cell r="I7849">
            <v>0</v>
          </cell>
          <cell r="J7849">
            <v>0</v>
          </cell>
          <cell r="K7849">
            <v>0</v>
          </cell>
          <cell r="L7849">
            <v>0</v>
          </cell>
          <cell r="M7849">
            <v>1464491878.1099999</v>
          </cell>
          <cell r="N7849">
            <v>0</v>
          </cell>
          <cell r="O7849">
            <v>0</v>
          </cell>
          <cell r="P7849">
            <v>0</v>
          </cell>
          <cell r="Q7849">
            <v>0</v>
          </cell>
          <cell r="R7849">
            <v>0</v>
          </cell>
          <cell r="S7849">
            <v>0</v>
          </cell>
          <cell r="T7849">
            <v>43810518554.739998</v>
          </cell>
        </row>
        <row r="7850">
          <cell r="A7850">
            <v>60010001</v>
          </cell>
          <cell r="B7850" t="str">
            <v>60010001 Opening Stock - Raw Material</v>
          </cell>
          <cell r="C7850">
            <v>30235079480.759998</v>
          </cell>
          <cell r="D7850">
            <v>6542914168.4700003</v>
          </cell>
          <cell r="E7850">
            <v>1270706601</v>
          </cell>
          <cell r="F7850">
            <v>0</v>
          </cell>
          <cell r="G7850">
            <v>294446899.75</v>
          </cell>
          <cell r="H7850">
            <v>0</v>
          </cell>
          <cell r="I7850">
            <v>0</v>
          </cell>
          <cell r="J7850">
            <v>0</v>
          </cell>
          <cell r="K7850">
            <v>0</v>
          </cell>
          <cell r="L7850">
            <v>0</v>
          </cell>
          <cell r="M7850">
            <v>1464491878.1099999</v>
          </cell>
          <cell r="N7850">
            <v>0</v>
          </cell>
          <cell r="O7850">
            <v>0</v>
          </cell>
          <cell r="P7850">
            <v>0</v>
          </cell>
          <cell r="Q7850">
            <v>0</v>
          </cell>
          <cell r="R7850">
            <v>0</v>
          </cell>
          <cell r="S7850">
            <v>0</v>
          </cell>
          <cell r="T7850">
            <v>39807639028.089996</v>
          </cell>
        </row>
        <row r="7851">
          <cell r="A7851">
            <v>60050001</v>
          </cell>
          <cell r="B7851" t="str">
            <v>60050001 Opening Stock In Transit - Rm</v>
          </cell>
          <cell r="C7851">
            <v>3466755169.2800002</v>
          </cell>
          <cell r="D7851">
            <v>378750648.01999998</v>
          </cell>
          <cell r="E7851">
            <v>157373709.34999999</v>
          </cell>
          <cell r="F7851">
            <v>0</v>
          </cell>
          <cell r="G7851">
            <v>0</v>
          </cell>
          <cell r="H7851">
            <v>0</v>
          </cell>
          <cell r="I7851">
            <v>0</v>
          </cell>
          <cell r="J7851">
            <v>0</v>
          </cell>
          <cell r="K7851">
            <v>0</v>
          </cell>
          <cell r="L7851">
            <v>0</v>
          </cell>
          <cell r="M7851">
            <v>0</v>
          </cell>
          <cell r="N7851">
            <v>0</v>
          </cell>
          <cell r="O7851">
            <v>0</v>
          </cell>
          <cell r="P7851">
            <v>0</v>
          </cell>
          <cell r="Q7851">
            <v>0</v>
          </cell>
          <cell r="R7851">
            <v>0</v>
          </cell>
          <cell r="S7851">
            <v>0</v>
          </cell>
          <cell r="T7851">
            <v>4002879526.6500001</v>
          </cell>
        </row>
        <row r="7852">
          <cell r="A7852">
            <v>60010002</v>
          </cell>
          <cell r="B7852" t="str">
            <v>Stock merger/acquisition - Raw material</v>
          </cell>
          <cell r="C7852">
            <v>0</v>
          </cell>
          <cell r="D7852">
            <v>0</v>
          </cell>
          <cell r="E7852">
            <v>0</v>
          </cell>
          <cell r="F7852">
            <v>0</v>
          </cell>
          <cell r="G7852">
            <v>0</v>
          </cell>
          <cell r="H7852">
            <v>0</v>
          </cell>
          <cell r="I7852">
            <v>0</v>
          </cell>
          <cell r="J7852">
            <v>0</v>
          </cell>
          <cell r="K7852">
            <v>0</v>
          </cell>
          <cell r="L7852">
            <v>0</v>
          </cell>
          <cell r="M7852">
            <v>0</v>
          </cell>
          <cell r="N7852">
            <v>0</v>
          </cell>
          <cell r="O7852">
            <v>0</v>
          </cell>
          <cell r="P7852">
            <v>0</v>
          </cell>
          <cell r="Q7852">
            <v>0</v>
          </cell>
          <cell r="R7852">
            <v>0</v>
          </cell>
          <cell r="S7852">
            <v>0</v>
          </cell>
          <cell r="T7852">
            <v>0</v>
          </cell>
        </row>
        <row r="7853">
          <cell r="A7853">
            <v>320</v>
          </cell>
          <cell r="B7853" t="str">
            <v>Purchases(including processing charges)......</v>
          </cell>
          <cell r="C7853">
            <v>546770729086.65002</v>
          </cell>
          <cell r="D7853">
            <v>84614281909.830002</v>
          </cell>
          <cell r="E7853">
            <v>58834086868.82</v>
          </cell>
          <cell r="F7853">
            <v>0</v>
          </cell>
          <cell r="G7853">
            <v>7861383099.3699999</v>
          </cell>
          <cell r="H7853">
            <v>0</v>
          </cell>
          <cell r="I7853">
            <v>0</v>
          </cell>
          <cell r="J7853">
            <v>0</v>
          </cell>
          <cell r="K7853">
            <v>0</v>
          </cell>
          <cell r="L7853">
            <v>0</v>
          </cell>
          <cell r="M7853">
            <v>4744702618.5600004</v>
          </cell>
          <cell r="N7853">
            <v>0</v>
          </cell>
          <cell r="O7853">
            <v>0</v>
          </cell>
          <cell r="P7853">
            <v>0</v>
          </cell>
          <cell r="Q7853">
            <v>0</v>
          </cell>
          <cell r="R7853">
            <v>0</v>
          </cell>
          <cell r="S7853">
            <v>0</v>
          </cell>
          <cell r="T7853">
            <v>702825183583.22998</v>
          </cell>
        </row>
        <row r="7854">
          <cell r="A7854">
            <v>40010086</v>
          </cell>
          <cell r="B7854" t="str">
            <v>40010086 Material Transferred on chargeable basis</v>
          </cell>
          <cell r="C7854">
            <v>-117847091.56999999</v>
          </cell>
          <cell r="D7854">
            <v>-75652040.700000003</v>
          </cell>
          <cell r="E7854">
            <v>-8052423.3200000003</v>
          </cell>
          <cell r="F7854">
            <v>0</v>
          </cell>
          <cell r="G7854">
            <v>-329256032.92000002</v>
          </cell>
          <cell r="H7854">
            <v>0</v>
          </cell>
          <cell r="I7854">
            <v>0</v>
          </cell>
          <cell r="J7854">
            <v>0</v>
          </cell>
          <cell r="K7854">
            <v>0</v>
          </cell>
          <cell r="L7854">
            <v>0</v>
          </cell>
          <cell r="M7854">
            <v>-238321099.49000001</v>
          </cell>
          <cell r="N7854">
            <v>0</v>
          </cell>
          <cell r="O7854">
            <v>0</v>
          </cell>
          <cell r="P7854">
            <v>0</v>
          </cell>
          <cell r="Q7854">
            <v>0</v>
          </cell>
          <cell r="R7854">
            <v>0</v>
          </cell>
          <cell r="S7854">
            <v>0</v>
          </cell>
          <cell r="T7854">
            <v>-769128688</v>
          </cell>
        </row>
        <row r="7855">
          <cell r="A7855">
            <v>50010001</v>
          </cell>
          <cell r="B7855" t="str">
            <v>50010001 Purchase RM &amp; Comp-Loc</v>
          </cell>
          <cell r="C7855">
            <v>466148126378.40997</v>
          </cell>
          <cell r="D7855">
            <v>81123649450.839996</v>
          </cell>
          <cell r="E7855">
            <v>56501625179.860001</v>
          </cell>
          <cell r="F7855">
            <v>0</v>
          </cell>
          <cell r="G7855">
            <v>6395828661.3100004</v>
          </cell>
          <cell r="H7855">
            <v>0</v>
          </cell>
          <cell r="I7855">
            <v>0</v>
          </cell>
          <cell r="J7855">
            <v>0</v>
          </cell>
          <cell r="K7855">
            <v>0</v>
          </cell>
          <cell r="L7855">
            <v>0</v>
          </cell>
          <cell r="M7855">
            <v>4233791261.1100001</v>
          </cell>
          <cell r="N7855">
            <v>0</v>
          </cell>
          <cell r="O7855">
            <v>0</v>
          </cell>
          <cell r="P7855">
            <v>0</v>
          </cell>
          <cell r="Q7855">
            <v>0</v>
          </cell>
          <cell r="R7855">
            <v>0</v>
          </cell>
          <cell r="S7855">
            <v>0</v>
          </cell>
          <cell r="T7855">
            <v>614403020931.53003</v>
          </cell>
        </row>
        <row r="7856">
          <cell r="A7856">
            <v>50010002</v>
          </cell>
          <cell r="B7856" t="str">
            <v>50010002 Purchase Of Raw Material - Die Shop</v>
          </cell>
          <cell r="C7856">
            <v>393824982.58999997</v>
          </cell>
          <cell r="D7856">
            <v>0</v>
          </cell>
          <cell r="E7856">
            <v>0</v>
          </cell>
          <cell r="F7856">
            <v>0</v>
          </cell>
          <cell r="G7856">
            <v>0</v>
          </cell>
          <cell r="H7856">
            <v>0</v>
          </cell>
          <cell r="I7856">
            <v>0</v>
          </cell>
          <cell r="J7856">
            <v>0</v>
          </cell>
          <cell r="K7856">
            <v>0</v>
          </cell>
          <cell r="L7856">
            <v>0</v>
          </cell>
          <cell r="M7856">
            <v>0</v>
          </cell>
          <cell r="N7856">
            <v>0</v>
          </cell>
          <cell r="O7856">
            <v>0</v>
          </cell>
          <cell r="P7856">
            <v>0</v>
          </cell>
          <cell r="Q7856">
            <v>0</v>
          </cell>
          <cell r="R7856">
            <v>0</v>
          </cell>
          <cell r="S7856">
            <v>0</v>
          </cell>
          <cell r="T7856">
            <v>393824982.58999997</v>
          </cell>
        </row>
        <row r="7857">
          <cell r="A7857">
            <v>50010003</v>
          </cell>
          <cell r="B7857" t="str">
            <v>50010003 Material For Engine Amc</v>
          </cell>
          <cell r="C7857">
            <v>0</v>
          </cell>
          <cell r="D7857">
            <v>0</v>
          </cell>
          <cell r="E7857">
            <v>0</v>
          </cell>
          <cell r="F7857">
            <v>0</v>
          </cell>
          <cell r="G7857">
            <v>753831723.09000003</v>
          </cell>
          <cell r="H7857">
            <v>0</v>
          </cell>
          <cell r="I7857">
            <v>0</v>
          </cell>
          <cell r="J7857">
            <v>0</v>
          </cell>
          <cell r="K7857">
            <v>0</v>
          </cell>
          <cell r="L7857">
            <v>0</v>
          </cell>
          <cell r="M7857">
            <v>0</v>
          </cell>
          <cell r="N7857">
            <v>0</v>
          </cell>
          <cell r="O7857">
            <v>0</v>
          </cell>
          <cell r="P7857">
            <v>0</v>
          </cell>
          <cell r="Q7857">
            <v>0</v>
          </cell>
          <cell r="R7857">
            <v>0</v>
          </cell>
          <cell r="S7857">
            <v>0</v>
          </cell>
          <cell r="T7857">
            <v>753831723.09000003</v>
          </cell>
        </row>
        <row r="7858">
          <cell r="A7858">
            <v>50010005</v>
          </cell>
          <cell r="B7858" t="str">
            <v>50010005 Purchase B/O Components From Fes India</v>
          </cell>
          <cell r="C7858">
            <v>0</v>
          </cell>
          <cell r="D7858">
            <v>0</v>
          </cell>
          <cell r="E7858">
            <v>0</v>
          </cell>
          <cell r="F7858">
            <v>0</v>
          </cell>
          <cell r="G7858">
            <v>0</v>
          </cell>
          <cell r="H7858">
            <v>0</v>
          </cell>
          <cell r="I7858">
            <v>0</v>
          </cell>
          <cell r="J7858">
            <v>0</v>
          </cell>
          <cell r="K7858">
            <v>0</v>
          </cell>
          <cell r="L7858">
            <v>0</v>
          </cell>
          <cell r="M7858">
            <v>0</v>
          </cell>
          <cell r="N7858">
            <v>0</v>
          </cell>
          <cell r="O7858">
            <v>0</v>
          </cell>
          <cell r="P7858">
            <v>0</v>
          </cell>
          <cell r="Q7858">
            <v>0</v>
          </cell>
          <cell r="R7858">
            <v>0</v>
          </cell>
          <cell r="S7858">
            <v>0</v>
          </cell>
          <cell r="T7858">
            <v>0</v>
          </cell>
        </row>
        <row r="7859">
          <cell r="A7859">
            <v>50010006</v>
          </cell>
          <cell r="B7859" t="str">
            <v>50010006 Purchase Scrap</v>
          </cell>
          <cell r="C7859">
            <v>18172.8</v>
          </cell>
          <cell r="D7859">
            <v>0</v>
          </cell>
          <cell r="E7859">
            <v>416000</v>
          </cell>
          <cell r="F7859">
            <v>0</v>
          </cell>
          <cell r="G7859">
            <v>0</v>
          </cell>
          <cell r="H7859">
            <v>0</v>
          </cell>
          <cell r="I7859">
            <v>0</v>
          </cell>
          <cell r="J7859">
            <v>0</v>
          </cell>
          <cell r="K7859">
            <v>0</v>
          </cell>
          <cell r="L7859">
            <v>0</v>
          </cell>
          <cell r="M7859">
            <v>0</v>
          </cell>
          <cell r="N7859">
            <v>0</v>
          </cell>
          <cell r="O7859">
            <v>0</v>
          </cell>
          <cell r="P7859">
            <v>0</v>
          </cell>
          <cell r="Q7859">
            <v>0</v>
          </cell>
          <cell r="R7859">
            <v>0</v>
          </cell>
          <cell r="S7859">
            <v>0</v>
          </cell>
          <cell r="T7859">
            <v>434172.8</v>
          </cell>
        </row>
        <row r="7860">
          <cell r="A7860">
            <v>50010010</v>
          </cell>
          <cell r="B7860" t="str">
            <v>50010010 Die Shop Material Direct Consumption</v>
          </cell>
          <cell r="C7860">
            <v>959945397.49000001</v>
          </cell>
          <cell r="D7860">
            <v>0</v>
          </cell>
          <cell r="E7860">
            <v>0</v>
          </cell>
          <cell r="F7860">
            <v>0</v>
          </cell>
          <cell r="G7860">
            <v>0</v>
          </cell>
          <cell r="H7860">
            <v>0</v>
          </cell>
          <cell r="I7860">
            <v>0</v>
          </cell>
          <cell r="J7860">
            <v>0</v>
          </cell>
          <cell r="K7860">
            <v>0</v>
          </cell>
          <cell r="L7860">
            <v>0</v>
          </cell>
          <cell r="M7860">
            <v>0</v>
          </cell>
          <cell r="N7860">
            <v>0</v>
          </cell>
          <cell r="O7860">
            <v>0</v>
          </cell>
          <cell r="P7860">
            <v>0</v>
          </cell>
          <cell r="Q7860">
            <v>0</v>
          </cell>
          <cell r="R7860">
            <v>0</v>
          </cell>
          <cell r="S7860">
            <v>0</v>
          </cell>
          <cell r="T7860">
            <v>959945397.49000001</v>
          </cell>
        </row>
        <row r="7861">
          <cell r="A7861">
            <v>50010035</v>
          </cell>
          <cell r="B7861" t="str">
            <v>50010035 Labour  For Engine AMC</v>
          </cell>
          <cell r="C7861">
            <v>0</v>
          </cell>
          <cell r="D7861">
            <v>0</v>
          </cell>
          <cell r="E7861">
            <v>0</v>
          </cell>
          <cell r="F7861">
            <v>0</v>
          </cell>
          <cell r="G7861">
            <v>575158260.15999997</v>
          </cell>
          <cell r="H7861">
            <v>0</v>
          </cell>
          <cell r="I7861">
            <v>0</v>
          </cell>
          <cell r="J7861">
            <v>0</v>
          </cell>
          <cell r="K7861">
            <v>0</v>
          </cell>
          <cell r="L7861">
            <v>0</v>
          </cell>
          <cell r="M7861">
            <v>0</v>
          </cell>
          <cell r="N7861">
            <v>0</v>
          </cell>
          <cell r="O7861">
            <v>0</v>
          </cell>
          <cell r="P7861">
            <v>0</v>
          </cell>
          <cell r="Q7861">
            <v>0</v>
          </cell>
          <cell r="R7861">
            <v>0</v>
          </cell>
          <cell r="S7861">
            <v>0</v>
          </cell>
          <cell r="T7861">
            <v>575158260.15999997</v>
          </cell>
        </row>
        <row r="7862">
          <cell r="A7862">
            <v>50010036</v>
          </cell>
          <cell r="B7862" t="str">
            <v>50010036 Labour For Engine SME</v>
          </cell>
          <cell r="C7862">
            <v>0</v>
          </cell>
          <cell r="D7862">
            <v>0</v>
          </cell>
          <cell r="E7862">
            <v>0</v>
          </cell>
          <cell r="F7862">
            <v>0</v>
          </cell>
          <cell r="G7862">
            <v>-275086</v>
          </cell>
          <cell r="H7862">
            <v>0</v>
          </cell>
          <cell r="I7862">
            <v>0</v>
          </cell>
          <cell r="J7862">
            <v>0</v>
          </cell>
          <cell r="K7862">
            <v>0</v>
          </cell>
          <cell r="L7862">
            <v>0</v>
          </cell>
          <cell r="M7862">
            <v>0</v>
          </cell>
          <cell r="N7862">
            <v>0</v>
          </cell>
          <cell r="O7862">
            <v>0</v>
          </cell>
          <cell r="P7862">
            <v>0</v>
          </cell>
          <cell r="Q7862">
            <v>0</v>
          </cell>
          <cell r="R7862">
            <v>0</v>
          </cell>
          <cell r="S7862">
            <v>0</v>
          </cell>
          <cell r="T7862">
            <v>-275086</v>
          </cell>
        </row>
        <row r="7863">
          <cell r="A7863">
            <v>50010037</v>
          </cell>
          <cell r="B7863" t="str">
            <v>50010037 Material For Engine SME</v>
          </cell>
          <cell r="C7863">
            <v>0</v>
          </cell>
          <cell r="D7863">
            <v>0</v>
          </cell>
          <cell r="E7863">
            <v>0</v>
          </cell>
          <cell r="F7863">
            <v>0</v>
          </cell>
          <cell r="G7863">
            <v>-412629</v>
          </cell>
          <cell r="H7863">
            <v>0</v>
          </cell>
          <cell r="I7863">
            <v>0</v>
          </cell>
          <cell r="J7863">
            <v>0</v>
          </cell>
          <cell r="K7863">
            <v>0</v>
          </cell>
          <cell r="L7863">
            <v>0</v>
          </cell>
          <cell r="M7863">
            <v>0</v>
          </cell>
          <cell r="N7863">
            <v>0</v>
          </cell>
          <cell r="O7863">
            <v>0</v>
          </cell>
          <cell r="P7863">
            <v>0</v>
          </cell>
          <cell r="Q7863">
            <v>0</v>
          </cell>
          <cell r="R7863">
            <v>0</v>
          </cell>
          <cell r="S7863">
            <v>0</v>
          </cell>
          <cell r="T7863">
            <v>-412629</v>
          </cell>
        </row>
        <row r="7864">
          <cell r="A7864">
            <v>50010038</v>
          </cell>
          <cell r="B7864" t="str">
            <v>50010038 R &amp; D Material Direct Consumption</v>
          </cell>
          <cell r="C7864">
            <v>-703247.52</v>
          </cell>
          <cell r="D7864">
            <v>0</v>
          </cell>
          <cell r="E7864">
            <v>0</v>
          </cell>
          <cell r="F7864">
            <v>0</v>
          </cell>
          <cell r="G7864">
            <v>0</v>
          </cell>
          <cell r="H7864">
            <v>0</v>
          </cell>
          <cell r="I7864">
            <v>0</v>
          </cell>
          <cell r="J7864">
            <v>0</v>
          </cell>
          <cell r="K7864">
            <v>0</v>
          </cell>
          <cell r="L7864">
            <v>0</v>
          </cell>
          <cell r="M7864">
            <v>0</v>
          </cell>
          <cell r="N7864">
            <v>0</v>
          </cell>
          <cell r="O7864">
            <v>0</v>
          </cell>
          <cell r="P7864">
            <v>0</v>
          </cell>
          <cell r="Q7864">
            <v>0</v>
          </cell>
          <cell r="R7864">
            <v>0</v>
          </cell>
          <cell r="S7864">
            <v>0</v>
          </cell>
          <cell r="T7864">
            <v>-703247.52</v>
          </cell>
        </row>
        <row r="7865">
          <cell r="A7865">
            <v>50010045</v>
          </cell>
          <cell r="B7865" t="str">
            <v>50010045 GENSET-SERVICE-RETAIL EXP - LABOUR CHARGES</v>
          </cell>
          <cell r="C7865">
            <v>0</v>
          </cell>
          <cell r="D7865">
            <v>0</v>
          </cell>
          <cell r="E7865">
            <v>0</v>
          </cell>
          <cell r="F7865">
            <v>0</v>
          </cell>
          <cell r="G7865">
            <v>42681660.229999997</v>
          </cell>
          <cell r="H7865">
            <v>0</v>
          </cell>
          <cell r="I7865">
            <v>0</v>
          </cell>
          <cell r="J7865">
            <v>0</v>
          </cell>
          <cell r="K7865">
            <v>0</v>
          </cell>
          <cell r="L7865">
            <v>0</v>
          </cell>
          <cell r="M7865">
            <v>0</v>
          </cell>
          <cell r="N7865">
            <v>0</v>
          </cell>
          <cell r="O7865">
            <v>0</v>
          </cell>
          <cell r="P7865">
            <v>0</v>
          </cell>
          <cell r="Q7865">
            <v>0</v>
          </cell>
          <cell r="R7865">
            <v>0</v>
          </cell>
          <cell r="S7865">
            <v>0</v>
          </cell>
          <cell r="T7865">
            <v>42681660.229999997</v>
          </cell>
        </row>
        <row r="7866">
          <cell r="A7866">
            <v>50010046</v>
          </cell>
          <cell r="B7866" t="str">
            <v>50010046 GENSET-SERVICE-DG Refurbishment - LABOUR CHARGES</v>
          </cell>
          <cell r="C7866">
            <v>0</v>
          </cell>
          <cell r="D7866">
            <v>0</v>
          </cell>
          <cell r="E7866">
            <v>0</v>
          </cell>
          <cell r="F7866">
            <v>0</v>
          </cell>
          <cell r="G7866">
            <v>68118409.439999998</v>
          </cell>
          <cell r="H7866">
            <v>0</v>
          </cell>
          <cell r="I7866">
            <v>0</v>
          </cell>
          <cell r="J7866">
            <v>0</v>
          </cell>
          <cell r="K7866">
            <v>0</v>
          </cell>
          <cell r="L7866">
            <v>0</v>
          </cell>
          <cell r="M7866">
            <v>0</v>
          </cell>
          <cell r="N7866">
            <v>0</v>
          </cell>
          <cell r="O7866">
            <v>0</v>
          </cell>
          <cell r="P7866">
            <v>0</v>
          </cell>
          <cell r="Q7866">
            <v>0</v>
          </cell>
          <cell r="R7866">
            <v>0</v>
          </cell>
          <cell r="S7866">
            <v>0</v>
          </cell>
          <cell r="T7866">
            <v>68118409.439999998</v>
          </cell>
        </row>
        <row r="7867">
          <cell r="A7867">
            <v>50010047</v>
          </cell>
          <cell r="B7867" t="str">
            <v>50010047 GENSET-SERVICE-RETAIL EXP-MATERIAL CHARGES</v>
          </cell>
          <cell r="C7867">
            <v>0</v>
          </cell>
          <cell r="D7867">
            <v>0</v>
          </cell>
          <cell r="E7867">
            <v>0</v>
          </cell>
          <cell r="F7867">
            <v>0</v>
          </cell>
          <cell r="G7867">
            <v>32032182.510000002</v>
          </cell>
          <cell r="H7867">
            <v>0</v>
          </cell>
          <cell r="I7867">
            <v>0</v>
          </cell>
          <cell r="J7867">
            <v>0</v>
          </cell>
          <cell r="K7867">
            <v>0</v>
          </cell>
          <cell r="L7867">
            <v>0</v>
          </cell>
          <cell r="M7867">
            <v>0</v>
          </cell>
          <cell r="N7867">
            <v>0</v>
          </cell>
          <cell r="O7867">
            <v>0</v>
          </cell>
          <cell r="P7867">
            <v>0</v>
          </cell>
          <cell r="Q7867">
            <v>0</v>
          </cell>
          <cell r="R7867">
            <v>0</v>
          </cell>
          <cell r="S7867">
            <v>0</v>
          </cell>
          <cell r="T7867">
            <v>32032182.510000002</v>
          </cell>
        </row>
        <row r="7868">
          <cell r="A7868">
            <v>50010048</v>
          </cell>
          <cell r="B7868" t="str">
            <v>50010048 GENSET-SERVICE-DG Refurbishment -MATERIAL CHARGES</v>
          </cell>
          <cell r="C7868">
            <v>0</v>
          </cell>
          <cell r="D7868">
            <v>0</v>
          </cell>
          <cell r="E7868">
            <v>0</v>
          </cell>
          <cell r="F7868">
            <v>0</v>
          </cell>
          <cell r="G7868">
            <v>105260243.17</v>
          </cell>
          <cell r="H7868">
            <v>0</v>
          </cell>
          <cell r="I7868">
            <v>0</v>
          </cell>
          <cell r="J7868">
            <v>0</v>
          </cell>
          <cell r="K7868">
            <v>0</v>
          </cell>
          <cell r="L7868">
            <v>0</v>
          </cell>
          <cell r="M7868">
            <v>0</v>
          </cell>
          <cell r="N7868">
            <v>0</v>
          </cell>
          <cell r="O7868">
            <v>0</v>
          </cell>
          <cell r="P7868">
            <v>0</v>
          </cell>
          <cell r="Q7868">
            <v>0</v>
          </cell>
          <cell r="R7868">
            <v>0</v>
          </cell>
          <cell r="S7868">
            <v>0</v>
          </cell>
          <cell r="T7868">
            <v>105260243.17</v>
          </cell>
        </row>
        <row r="7869">
          <cell r="A7869">
            <v>50010049</v>
          </cell>
          <cell r="B7869" t="str">
            <v>50010049 Solar AMC Material Charges</v>
          </cell>
          <cell r="C7869">
            <v>0</v>
          </cell>
          <cell r="D7869">
            <v>0</v>
          </cell>
          <cell r="E7869">
            <v>0</v>
          </cell>
          <cell r="F7869">
            <v>0</v>
          </cell>
          <cell r="G7869">
            <v>0</v>
          </cell>
          <cell r="H7869">
            <v>0</v>
          </cell>
          <cell r="I7869">
            <v>0</v>
          </cell>
          <cell r="J7869">
            <v>0</v>
          </cell>
          <cell r="K7869">
            <v>0</v>
          </cell>
          <cell r="L7869">
            <v>0</v>
          </cell>
          <cell r="M7869">
            <v>0</v>
          </cell>
          <cell r="N7869">
            <v>0</v>
          </cell>
          <cell r="O7869">
            <v>0</v>
          </cell>
          <cell r="P7869">
            <v>0</v>
          </cell>
          <cell r="Q7869">
            <v>0</v>
          </cell>
          <cell r="R7869">
            <v>0</v>
          </cell>
          <cell r="S7869">
            <v>0</v>
          </cell>
          <cell r="T7869">
            <v>0</v>
          </cell>
        </row>
        <row r="7870">
          <cell r="A7870">
            <v>50010050</v>
          </cell>
          <cell r="B7870" t="str">
            <v>50010050 Solar AMC Labour Charges</v>
          </cell>
          <cell r="C7870">
            <v>0</v>
          </cell>
          <cell r="D7870">
            <v>0</v>
          </cell>
          <cell r="E7870">
            <v>0</v>
          </cell>
          <cell r="F7870">
            <v>0</v>
          </cell>
          <cell r="G7870">
            <v>0</v>
          </cell>
          <cell r="H7870">
            <v>0</v>
          </cell>
          <cell r="I7870">
            <v>0</v>
          </cell>
          <cell r="J7870">
            <v>0</v>
          </cell>
          <cell r="K7870">
            <v>0</v>
          </cell>
          <cell r="L7870">
            <v>0</v>
          </cell>
          <cell r="M7870">
            <v>0</v>
          </cell>
          <cell r="N7870">
            <v>0</v>
          </cell>
          <cell r="O7870">
            <v>0</v>
          </cell>
          <cell r="P7870">
            <v>0</v>
          </cell>
          <cell r="Q7870">
            <v>0</v>
          </cell>
          <cell r="R7870">
            <v>0</v>
          </cell>
          <cell r="S7870">
            <v>0</v>
          </cell>
          <cell r="T7870">
            <v>0</v>
          </cell>
        </row>
        <row r="7871">
          <cell r="A7871">
            <v>50010051</v>
          </cell>
          <cell r="B7871" t="str">
            <v>50010051 EMS AMC Material Charges</v>
          </cell>
          <cell r="C7871">
            <v>0</v>
          </cell>
          <cell r="D7871">
            <v>0</v>
          </cell>
          <cell r="E7871">
            <v>0</v>
          </cell>
          <cell r="F7871">
            <v>0</v>
          </cell>
          <cell r="G7871">
            <v>0</v>
          </cell>
          <cell r="H7871">
            <v>0</v>
          </cell>
          <cell r="I7871">
            <v>0</v>
          </cell>
          <cell r="J7871">
            <v>0</v>
          </cell>
          <cell r="K7871">
            <v>0</v>
          </cell>
          <cell r="L7871">
            <v>0</v>
          </cell>
          <cell r="M7871">
            <v>0</v>
          </cell>
          <cell r="N7871">
            <v>0</v>
          </cell>
          <cell r="O7871">
            <v>0</v>
          </cell>
          <cell r="P7871">
            <v>0</v>
          </cell>
          <cell r="Q7871">
            <v>0</v>
          </cell>
          <cell r="R7871">
            <v>0</v>
          </cell>
          <cell r="S7871">
            <v>0</v>
          </cell>
          <cell r="T7871">
            <v>0</v>
          </cell>
        </row>
        <row r="7872">
          <cell r="A7872">
            <v>50010052</v>
          </cell>
          <cell r="B7872" t="str">
            <v>50010052 EMS AMC Labor Charges</v>
          </cell>
          <cell r="C7872">
            <v>0</v>
          </cell>
          <cell r="D7872">
            <v>0</v>
          </cell>
          <cell r="E7872">
            <v>0</v>
          </cell>
          <cell r="F7872">
            <v>0</v>
          </cell>
          <cell r="G7872">
            <v>-3831860</v>
          </cell>
          <cell r="H7872">
            <v>0</v>
          </cell>
          <cell r="I7872">
            <v>0</v>
          </cell>
          <cell r="J7872">
            <v>0</v>
          </cell>
          <cell r="K7872">
            <v>0</v>
          </cell>
          <cell r="L7872">
            <v>0</v>
          </cell>
          <cell r="M7872">
            <v>0</v>
          </cell>
          <cell r="N7872">
            <v>0</v>
          </cell>
          <cell r="O7872">
            <v>0</v>
          </cell>
          <cell r="P7872">
            <v>0</v>
          </cell>
          <cell r="Q7872">
            <v>0</v>
          </cell>
          <cell r="R7872">
            <v>0</v>
          </cell>
          <cell r="S7872">
            <v>0</v>
          </cell>
          <cell r="T7872">
            <v>-3831860</v>
          </cell>
        </row>
        <row r="7873">
          <cell r="A7873">
            <v>50010053</v>
          </cell>
          <cell r="B7873" t="str">
            <v>50010053 EMS Diesel Refilling Charges</v>
          </cell>
          <cell r="C7873">
            <v>0</v>
          </cell>
          <cell r="D7873">
            <v>0</v>
          </cell>
          <cell r="E7873">
            <v>0</v>
          </cell>
          <cell r="F7873">
            <v>0</v>
          </cell>
          <cell r="G7873">
            <v>55917809</v>
          </cell>
          <cell r="H7873">
            <v>0</v>
          </cell>
          <cell r="I7873">
            <v>0</v>
          </cell>
          <cell r="J7873">
            <v>0</v>
          </cell>
          <cell r="K7873">
            <v>0</v>
          </cell>
          <cell r="L7873">
            <v>0</v>
          </cell>
          <cell r="M7873">
            <v>0</v>
          </cell>
          <cell r="N7873">
            <v>0</v>
          </cell>
          <cell r="O7873">
            <v>0</v>
          </cell>
          <cell r="P7873">
            <v>0</v>
          </cell>
          <cell r="Q7873">
            <v>0</v>
          </cell>
          <cell r="R7873">
            <v>0</v>
          </cell>
          <cell r="S7873">
            <v>0</v>
          </cell>
          <cell r="T7873">
            <v>55917809</v>
          </cell>
        </row>
        <row r="7874">
          <cell r="A7874">
            <v>50010054</v>
          </cell>
          <cell r="B7874" t="str">
            <v>50010054 Labour  For Super Sheild - DG</v>
          </cell>
          <cell r="C7874">
            <v>0</v>
          </cell>
          <cell r="D7874">
            <v>0</v>
          </cell>
          <cell r="E7874">
            <v>0</v>
          </cell>
          <cell r="F7874">
            <v>0</v>
          </cell>
          <cell r="G7874">
            <v>1843438.97</v>
          </cell>
          <cell r="H7874">
            <v>0</v>
          </cell>
          <cell r="I7874">
            <v>0</v>
          </cell>
          <cell r="J7874">
            <v>0</v>
          </cell>
          <cell r="K7874">
            <v>0</v>
          </cell>
          <cell r="L7874">
            <v>0</v>
          </cell>
          <cell r="M7874">
            <v>0</v>
          </cell>
          <cell r="N7874">
            <v>0</v>
          </cell>
          <cell r="O7874">
            <v>0</v>
          </cell>
          <cell r="P7874">
            <v>0</v>
          </cell>
          <cell r="Q7874">
            <v>0</v>
          </cell>
          <cell r="R7874">
            <v>0</v>
          </cell>
          <cell r="S7874">
            <v>0</v>
          </cell>
          <cell r="T7874">
            <v>1843438.97</v>
          </cell>
        </row>
        <row r="7875">
          <cell r="A7875">
            <v>50010055</v>
          </cell>
          <cell r="B7875" t="str">
            <v>50010055 Material For Super Sheild - DG</v>
          </cell>
          <cell r="C7875">
            <v>0</v>
          </cell>
          <cell r="D7875">
            <v>0</v>
          </cell>
          <cell r="E7875">
            <v>0</v>
          </cell>
          <cell r="F7875">
            <v>0</v>
          </cell>
          <cell r="G7875">
            <v>3523847.09</v>
          </cell>
          <cell r="H7875">
            <v>0</v>
          </cell>
          <cell r="I7875">
            <v>0</v>
          </cell>
          <cell r="J7875">
            <v>0</v>
          </cell>
          <cell r="K7875">
            <v>0</v>
          </cell>
          <cell r="L7875">
            <v>0</v>
          </cell>
          <cell r="M7875">
            <v>0</v>
          </cell>
          <cell r="N7875">
            <v>0</v>
          </cell>
          <cell r="O7875">
            <v>0</v>
          </cell>
          <cell r="P7875">
            <v>0</v>
          </cell>
          <cell r="Q7875">
            <v>0</v>
          </cell>
          <cell r="R7875">
            <v>0</v>
          </cell>
          <cell r="S7875">
            <v>0</v>
          </cell>
          <cell r="T7875">
            <v>3523847.09</v>
          </cell>
        </row>
        <row r="7876">
          <cell r="A7876">
            <v>50010056</v>
          </cell>
          <cell r="B7876" t="str">
            <v>6*  I&amp;C Lithium Ion Battery - Labour Charges</v>
          </cell>
          <cell r="C7876">
            <v>0</v>
          </cell>
          <cell r="D7876">
            <v>0</v>
          </cell>
          <cell r="E7876">
            <v>0</v>
          </cell>
          <cell r="F7876">
            <v>0</v>
          </cell>
          <cell r="G7876">
            <v>0</v>
          </cell>
          <cell r="H7876">
            <v>0</v>
          </cell>
          <cell r="I7876">
            <v>0</v>
          </cell>
          <cell r="J7876">
            <v>0</v>
          </cell>
          <cell r="K7876">
            <v>0</v>
          </cell>
          <cell r="L7876">
            <v>0</v>
          </cell>
          <cell r="M7876">
            <v>0</v>
          </cell>
          <cell r="N7876">
            <v>0</v>
          </cell>
          <cell r="O7876">
            <v>0</v>
          </cell>
          <cell r="P7876">
            <v>0</v>
          </cell>
          <cell r="Q7876">
            <v>0</v>
          </cell>
          <cell r="R7876">
            <v>0</v>
          </cell>
          <cell r="S7876">
            <v>0</v>
          </cell>
          <cell r="T7876">
            <v>0</v>
          </cell>
        </row>
        <row r="7877">
          <cell r="A7877">
            <v>50010099</v>
          </cell>
          <cell r="B7877" t="str">
            <v>50010099 Purchase B/O Components From #FES  Australia#</v>
          </cell>
          <cell r="C7877">
            <v>0</v>
          </cell>
          <cell r="D7877">
            <v>0</v>
          </cell>
          <cell r="E7877">
            <v>0</v>
          </cell>
          <cell r="F7877">
            <v>0</v>
          </cell>
          <cell r="G7877">
            <v>0</v>
          </cell>
          <cell r="H7877">
            <v>0</v>
          </cell>
          <cell r="I7877">
            <v>0</v>
          </cell>
          <cell r="J7877">
            <v>0</v>
          </cell>
          <cell r="K7877">
            <v>0</v>
          </cell>
          <cell r="L7877">
            <v>0</v>
          </cell>
          <cell r="M7877">
            <v>0</v>
          </cell>
          <cell r="N7877">
            <v>0</v>
          </cell>
          <cell r="O7877">
            <v>0</v>
          </cell>
          <cell r="P7877">
            <v>0</v>
          </cell>
          <cell r="Q7877">
            <v>0</v>
          </cell>
          <cell r="R7877">
            <v>0</v>
          </cell>
          <cell r="S7877">
            <v>0</v>
          </cell>
          <cell r="T7877">
            <v>0</v>
          </cell>
        </row>
        <row r="7878">
          <cell r="A7878">
            <v>50010901</v>
          </cell>
          <cell r="B7878" t="str">
            <v>50010901 Ind-AS Purchase RM &amp; Comp-Loc (Discount recd Regrp</v>
          </cell>
          <cell r="C7878">
            <v>0</v>
          </cell>
          <cell r="D7878">
            <v>0</v>
          </cell>
          <cell r="E7878">
            <v>-10857727.189999999</v>
          </cell>
          <cell r="F7878">
            <v>0</v>
          </cell>
          <cell r="G7878">
            <v>0</v>
          </cell>
          <cell r="H7878">
            <v>0</v>
          </cell>
          <cell r="I7878">
            <v>0</v>
          </cell>
          <cell r="J7878">
            <v>0</v>
          </cell>
          <cell r="K7878">
            <v>0</v>
          </cell>
          <cell r="L7878">
            <v>0</v>
          </cell>
          <cell r="M7878">
            <v>0</v>
          </cell>
          <cell r="N7878">
            <v>0</v>
          </cell>
          <cell r="O7878">
            <v>0</v>
          </cell>
          <cell r="P7878">
            <v>0</v>
          </cell>
          <cell r="Q7878">
            <v>0</v>
          </cell>
          <cell r="R7878">
            <v>0</v>
          </cell>
          <cell r="S7878">
            <v>0</v>
          </cell>
          <cell r="T7878">
            <v>-10857727.189999999</v>
          </cell>
        </row>
        <row r="7879">
          <cell r="A7879">
            <v>50020001</v>
          </cell>
          <cell r="B7879" t="str">
            <v>50020001 Purchase RM &amp; Comp-Imp</v>
          </cell>
          <cell r="C7879">
            <v>35312045165.919998</v>
          </cell>
          <cell r="D7879">
            <v>614708723.64999998</v>
          </cell>
          <cell r="E7879">
            <v>6362585.1299999999</v>
          </cell>
          <cell r="F7879">
            <v>0</v>
          </cell>
          <cell r="G7879">
            <v>28054651.109999999</v>
          </cell>
          <cell r="H7879">
            <v>0</v>
          </cell>
          <cell r="I7879">
            <v>0</v>
          </cell>
          <cell r="J7879">
            <v>0</v>
          </cell>
          <cell r="K7879">
            <v>0</v>
          </cell>
          <cell r="L7879">
            <v>0</v>
          </cell>
          <cell r="M7879">
            <v>303963205.75999999</v>
          </cell>
          <cell r="N7879">
            <v>0</v>
          </cell>
          <cell r="O7879">
            <v>0</v>
          </cell>
          <cell r="P7879">
            <v>0</v>
          </cell>
          <cell r="Q7879">
            <v>0</v>
          </cell>
          <cell r="R7879">
            <v>0</v>
          </cell>
          <cell r="S7879">
            <v>0</v>
          </cell>
          <cell r="T7879">
            <v>36265134331.57</v>
          </cell>
        </row>
        <row r="7880">
          <cell r="A7880">
            <v>50030203</v>
          </cell>
          <cell r="B7880" t="str">
            <v>50030203 PURCHASES PAINTS LOCAL</v>
          </cell>
          <cell r="C7880">
            <v>1402195404.76</v>
          </cell>
          <cell r="D7880">
            <v>52904152</v>
          </cell>
          <cell r="E7880">
            <v>299735528.31999999</v>
          </cell>
          <cell r="F7880">
            <v>0</v>
          </cell>
          <cell r="G7880">
            <v>5407454.4000000004</v>
          </cell>
          <cell r="H7880">
            <v>0</v>
          </cell>
          <cell r="I7880">
            <v>0</v>
          </cell>
          <cell r="J7880">
            <v>0</v>
          </cell>
          <cell r="K7880">
            <v>0</v>
          </cell>
          <cell r="L7880">
            <v>0</v>
          </cell>
          <cell r="M7880">
            <v>48001984.32</v>
          </cell>
          <cell r="N7880">
            <v>0</v>
          </cell>
          <cell r="O7880">
            <v>0</v>
          </cell>
          <cell r="P7880">
            <v>0</v>
          </cell>
          <cell r="Q7880">
            <v>0</v>
          </cell>
          <cell r="R7880">
            <v>0</v>
          </cell>
          <cell r="S7880">
            <v>0</v>
          </cell>
          <cell r="T7880">
            <v>1808244523.8</v>
          </cell>
        </row>
        <row r="7881">
          <cell r="A7881">
            <v>50030204</v>
          </cell>
          <cell r="B7881" t="str">
            <v>50030204 PURCHASES FOUNDRY RAW MATERIAL - LOCAL</v>
          </cell>
          <cell r="C7881">
            <v>832495039.57000005</v>
          </cell>
          <cell r="D7881">
            <v>0</v>
          </cell>
          <cell r="E7881">
            <v>1709260170.27</v>
          </cell>
          <cell r="F7881">
            <v>0</v>
          </cell>
          <cell r="G7881">
            <v>0</v>
          </cell>
          <cell r="H7881">
            <v>0</v>
          </cell>
          <cell r="I7881">
            <v>0</v>
          </cell>
          <cell r="J7881">
            <v>0</v>
          </cell>
          <cell r="K7881">
            <v>0</v>
          </cell>
          <cell r="L7881">
            <v>0</v>
          </cell>
          <cell r="M7881">
            <v>0</v>
          </cell>
          <cell r="N7881">
            <v>0</v>
          </cell>
          <cell r="O7881">
            <v>0</v>
          </cell>
          <cell r="P7881">
            <v>0</v>
          </cell>
          <cell r="Q7881">
            <v>0</v>
          </cell>
          <cell r="R7881">
            <v>0</v>
          </cell>
          <cell r="S7881">
            <v>0</v>
          </cell>
          <cell r="T7881">
            <v>2541755209.8400002</v>
          </cell>
        </row>
        <row r="7882">
          <cell r="A7882">
            <v>50030901</v>
          </cell>
          <cell r="B7882" t="str">
            <v>50030901 Ind-AS  Purchases</v>
          </cell>
          <cell r="C7882">
            <v>0</v>
          </cell>
          <cell r="D7882">
            <v>0</v>
          </cell>
          <cell r="E7882">
            <v>0</v>
          </cell>
          <cell r="F7882">
            <v>0</v>
          </cell>
          <cell r="G7882">
            <v>0</v>
          </cell>
          <cell r="H7882">
            <v>0</v>
          </cell>
          <cell r="I7882">
            <v>0</v>
          </cell>
          <cell r="J7882">
            <v>0</v>
          </cell>
          <cell r="K7882">
            <v>0</v>
          </cell>
          <cell r="L7882">
            <v>0</v>
          </cell>
          <cell r="M7882">
            <v>0</v>
          </cell>
          <cell r="N7882">
            <v>0</v>
          </cell>
          <cell r="O7882">
            <v>0</v>
          </cell>
          <cell r="P7882">
            <v>0</v>
          </cell>
          <cell r="Q7882">
            <v>0</v>
          </cell>
          <cell r="R7882">
            <v>0</v>
          </cell>
          <cell r="S7882">
            <v>0</v>
          </cell>
          <cell r="T7882">
            <v>0</v>
          </cell>
        </row>
        <row r="7883">
          <cell r="A7883">
            <v>50050001</v>
          </cell>
          <cell r="B7883" t="str">
            <v>50050001 Processing Charges</v>
          </cell>
          <cell r="C7883">
            <v>0</v>
          </cell>
          <cell r="D7883">
            <v>88177714.730000004</v>
          </cell>
          <cell r="E7883">
            <v>0</v>
          </cell>
          <cell r="F7883">
            <v>0</v>
          </cell>
          <cell r="G7883">
            <v>2086462.44</v>
          </cell>
          <cell r="H7883">
            <v>0</v>
          </cell>
          <cell r="I7883">
            <v>0</v>
          </cell>
          <cell r="J7883">
            <v>0</v>
          </cell>
          <cell r="K7883">
            <v>0</v>
          </cell>
          <cell r="L7883">
            <v>0</v>
          </cell>
          <cell r="M7883">
            <v>0</v>
          </cell>
          <cell r="N7883">
            <v>0</v>
          </cell>
          <cell r="O7883">
            <v>0</v>
          </cell>
          <cell r="P7883">
            <v>0</v>
          </cell>
          <cell r="Q7883">
            <v>0</v>
          </cell>
          <cell r="R7883">
            <v>0</v>
          </cell>
          <cell r="S7883">
            <v>0</v>
          </cell>
          <cell r="T7883">
            <v>90264177.170000002</v>
          </cell>
        </row>
        <row r="7884">
          <cell r="A7884">
            <v>50050017</v>
          </cell>
          <cell r="B7884" t="str">
            <v>50050017 Processing Charges-Scrap</v>
          </cell>
          <cell r="C7884">
            <v>0</v>
          </cell>
          <cell r="D7884">
            <v>0</v>
          </cell>
          <cell r="E7884">
            <v>0</v>
          </cell>
          <cell r="F7884">
            <v>0</v>
          </cell>
          <cell r="G7884">
            <v>0</v>
          </cell>
          <cell r="H7884">
            <v>0</v>
          </cell>
          <cell r="I7884">
            <v>0</v>
          </cell>
          <cell r="J7884">
            <v>0</v>
          </cell>
          <cell r="K7884">
            <v>0</v>
          </cell>
          <cell r="L7884">
            <v>0</v>
          </cell>
          <cell r="M7884">
            <v>0</v>
          </cell>
          <cell r="N7884">
            <v>0</v>
          </cell>
          <cell r="O7884">
            <v>0</v>
          </cell>
          <cell r="P7884">
            <v>0</v>
          </cell>
          <cell r="Q7884">
            <v>0</v>
          </cell>
          <cell r="R7884">
            <v>0</v>
          </cell>
          <cell r="S7884">
            <v>0</v>
          </cell>
          <cell r="T7884">
            <v>0</v>
          </cell>
        </row>
        <row r="7885">
          <cell r="A7885">
            <v>50050021</v>
          </cell>
          <cell r="B7885" t="str">
            <v>50050021 Labour Charges Bouht Out</v>
          </cell>
          <cell r="C7885">
            <v>85054864.099999994</v>
          </cell>
          <cell r="D7885">
            <v>0</v>
          </cell>
          <cell r="E7885">
            <v>3443099.22</v>
          </cell>
          <cell r="F7885">
            <v>0</v>
          </cell>
          <cell r="G7885">
            <v>0</v>
          </cell>
          <cell r="H7885">
            <v>0</v>
          </cell>
          <cell r="I7885">
            <v>0</v>
          </cell>
          <cell r="J7885">
            <v>0</v>
          </cell>
          <cell r="K7885">
            <v>0</v>
          </cell>
          <cell r="L7885">
            <v>0</v>
          </cell>
          <cell r="M7885">
            <v>3544735.28</v>
          </cell>
          <cell r="N7885">
            <v>0</v>
          </cell>
          <cell r="O7885">
            <v>0</v>
          </cell>
          <cell r="P7885">
            <v>0</v>
          </cell>
          <cell r="Q7885">
            <v>0</v>
          </cell>
          <cell r="R7885">
            <v>0</v>
          </cell>
          <cell r="S7885">
            <v>0</v>
          </cell>
          <cell r="T7885">
            <v>92042698.599999994</v>
          </cell>
        </row>
        <row r="7886">
          <cell r="A7886">
            <v>50050023</v>
          </cell>
          <cell r="B7886" t="str">
            <v>50050023 Outside Processing Charge-Lorry</v>
          </cell>
          <cell r="C7886">
            <v>0</v>
          </cell>
          <cell r="D7886">
            <v>0</v>
          </cell>
          <cell r="E7886">
            <v>0</v>
          </cell>
          <cell r="F7886">
            <v>0</v>
          </cell>
          <cell r="G7886">
            <v>0</v>
          </cell>
          <cell r="H7886">
            <v>0</v>
          </cell>
          <cell r="I7886">
            <v>0</v>
          </cell>
          <cell r="J7886">
            <v>0</v>
          </cell>
          <cell r="K7886">
            <v>0</v>
          </cell>
          <cell r="L7886">
            <v>0</v>
          </cell>
          <cell r="M7886">
            <v>0</v>
          </cell>
          <cell r="N7886">
            <v>0</v>
          </cell>
          <cell r="O7886">
            <v>0</v>
          </cell>
          <cell r="P7886">
            <v>0</v>
          </cell>
          <cell r="Q7886">
            <v>0</v>
          </cell>
          <cell r="R7886">
            <v>0</v>
          </cell>
          <cell r="S7886">
            <v>0</v>
          </cell>
          <cell r="T7886">
            <v>0</v>
          </cell>
        </row>
        <row r="7887">
          <cell r="A7887">
            <v>50050056</v>
          </cell>
          <cell r="B7887" t="str">
            <v>50050056  Reworking costs</v>
          </cell>
          <cell r="C7887">
            <v>0</v>
          </cell>
          <cell r="D7887">
            <v>0</v>
          </cell>
          <cell r="E7887">
            <v>0</v>
          </cell>
          <cell r="F7887">
            <v>0</v>
          </cell>
          <cell r="G7887">
            <v>0</v>
          </cell>
          <cell r="H7887">
            <v>0</v>
          </cell>
          <cell r="I7887">
            <v>0</v>
          </cell>
          <cell r="J7887">
            <v>0</v>
          </cell>
          <cell r="K7887">
            <v>0</v>
          </cell>
          <cell r="L7887">
            <v>0</v>
          </cell>
          <cell r="M7887">
            <v>0</v>
          </cell>
          <cell r="N7887">
            <v>0</v>
          </cell>
          <cell r="O7887">
            <v>0</v>
          </cell>
          <cell r="P7887">
            <v>0</v>
          </cell>
          <cell r="Q7887">
            <v>0</v>
          </cell>
          <cell r="R7887">
            <v>0</v>
          </cell>
          <cell r="S7887">
            <v>0</v>
          </cell>
          <cell r="T7887">
            <v>0</v>
          </cell>
        </row>
        <row r="7888">
          <cell r="A7888">
            <v>50050100</v>
          </cell>
          <cell r="B7888" t="str">
            <v>50050100 Processing Charges</v>
          </cell>
          <cell r="C7888">
            <v>40541286117.290001</v>
          </cell>
          <cell r="D7888">
            <v>2347785403.3499999</v>
          </cell>
          <cell r="E7888">
            <v>257402037.53999999</v>
          </cell>
          <cell r="F7888">
            <v>0</v>
          </cell>
          <cell r="G7888">
            <v>125413904.37</v>
          </cell>
          <cell r="H7888">
            <v>0</v>
          </cell>
          <cell r="I7888">
            <v>0</v>
          </cell>
          <cell r="J7888">
            <v>0</v>
          </cell>
          <cell r="K7888">
            <v>0</v>
          </cell>
          <cell r="L7888">
            <v>0</v>
          </cell>
          <cell r="M7888">
            <v>392528190.57999998</v>
          </cell>
          <cell r="N7888">
            <v>0</v>
          </cell>
          <cell r="O7888">
            <v>0</v>
          </cell>
          <cell r="P7888">
            <v>0</v>
          </cell>
          <cell r="Q7888">
            <v>0</v>
          </cell>
          <cell r="R7888">
            <v>0</v>
          </cell>
          <cell r="S7888">
            <v>0</v>
          </cell>
          <cell r="T7888">
            <v>43664415653.129997</v>
          </cell>
        </row>
        <row r="7889">
          <cell r="A7889">
            <v>50050102</v>
          </cell>
          <cell r="B7889" t="str">
            <v>50050102 Processing charges- Edible oil</v>
          </cell>
          <cell r="C7889">
            <v>0</v>
          </cell>
          <cell r="D7889">
            <v>0</v>
          </cell>
          <cell r="E7889">
            <v>0</v>
          </cell>
          <cell r="F7889">
            <v>0</v>
          </cell>
          <cell r="G7889">
            <v>0</v>
          </cell>
          <cell r="H7889">
            <v>0</v>
          </cell>
          <cell r="I7889">
            <v>0</v>
          </cell>
          <cell r="J7889">
            <v>0</v>
          </cell>
          <cell r="K7889">
            <v>0</v>
          </cell>
          <cell r="L7889">
            <v>0</v>
          </cell>
          <cell r="M7889">
            <v>0</v>
          </cell>
          <cell r="N7889">
            <v>0</v>
          </cell>
          <cell r="O7889">
            <v>0</v>
          </cell>
          <cell r="P7889">
            <v>0</v>
          </cell>
          <cell r="Q7889">
            <v>0</v>
          </cell>
          <cell r="R7889">
            <v>0</v>
          </cell>
          <cell r="S7889">
            <v>0</v>
          </cell>
          <cell r="T7889">
            <v>0</v>
          </cell>
        </row>
        <row r="7890">
          <cell r="A7890">
            <v>50220001</v>
          </cell>
          <cell r="B7890" t="str">
            <v>50220001 Oil &amp; Grease Consumed</v>
          </cell>
          <cell r="C7890">
            <v>1214287902.8099999</v>
          </cell>
          <cell r="D7890">
            <v>462708505.95999998</v>
          </cell>
          <cell r="E7890">
            <v>74752418.989999995</v>
          </cell>
          <cell r="F7890">
            <v>0</v>
          </cell>
          <cell r="G7890">
            <v>0</v>
          </cell>
          <cell r="H7890">
            <v>0</v>
          </cell>
          <cell r="I7890">
            <v>0</v>
          </cell>
          <cell r="J7890">
            <v>0</v>
          </cell>
          <cell r="K7890">
            <v>0</v>
          </cell>
          <cell r="L7890">
            <v>0</v>
          </cell>
          <cell r="M7890">
            <v>1194341</v>
          </cell>
          <cell r="N7890">
            <v>0</v>
          </cell>
          <cell r="O7890">
            <v>0</v>
          </cell>
          <cell r="P7890">
            <v>0</v>
          </cell>
          <cell r="Q7890">
            <v>0</v>
          </cell>
          <cell r="R7890">
            <v>0</v>
          </cell>
          <cell r="S7890">
            <v>0</v>
          </cell>
          <cell r="T7890">
            <v>1752943168.76</v>
          </cell>
        </row>
        <row r="7891">
          <cell r="A7891">
            <v>50220023</v>
          </cell>
          <cell r="B7891" t="str">
            <v>50220023 Reversal Of Vat Set Off</v>
          </cell>
          <cell r="C7891">
            <v>0</v>
          </cell>
          <cell r="D7891">
            <v>0</v>
          </cell>
          <cell r="E7891">
            <v>0</v>
          </cell>
          <cell r="F7891">
            <v>0</v>
          </cell>
          <cell r="G7891">
            <v>0</v>
          </cell>
          <cell r="H7891">
            <v>0</v>
          </cell>
          <cell r="I7891">
            <v>0</v>
          </cell>
          <cell r="J7891">
            <v>0</v>
          </cell>
          <cell r="K7891">
            <v>0</v>
          </cell>
          <cell r="L7891">
            <v>0</v>
          </cell>
          <cell r="M7891">
            <v>0</v>
          </cell>
          <cell r="N7891">
            <v>0</v>
          </cell>
          <cell r="O7891">
            <v>0</v>
          </cell>
          <cell r="P7891">
            <v>0</v>
          </cell>
          <cell r="Q7891">
            <v>0</v>
          </cell>
          <cell r="R7891">
            <v>0</v>
          </cell>
          <cell r="S7891">
            <v>0</v>
          </cell>
          <cell r="T7891">
            <v>0</v>
          </cell>
        </row>
        <row r="7892">
          <cell r="A7892">
            <v>50258652</v>
          </cell>
          <cell r="B7892" t="str">
            <v>50258652 PURCHASE SKD TRACTORS FROM FES INDIA</v>
          </cell>
          <cell r="C7892">
            <v>0</v>
          </cell>
          <cell r="D7892">
            <v>0</v>
          </cell>
          <cell r="E7892">
            <v>0</v>
          </cell>
          <cell r="F7892">
            <v>0</v>
          </cell>
          <cell r="G7892">
            <v>0</v>
          </cell>
          <cell r="H7892">
            <v>0</v>
          </cell>
          <cell r="I7892">
            <v>0</v>
          </cell>
          <cell r="J7892">
            <v>0</v>
          </cell>
          <cell r="K7892">
            <v>0</v>
          </cell>
          <cell r="L7892">
            <v>0</v>
          </cell>
          <cell r="M7892">
            <v>0</v>
          </cell>
          <cell r="N7892">
            <v>0</v>
          </cell>
          <cell r="O7892">
            <v>0</v>
          </cell>
          <cell r="P7892">
            <v>0</v>
          </cell>
          <cell r="Q7892">
            <v>0</v>
          </cell>
          <cell r="R7892">
            <v>0</v>
          </cell>
          <cell r="S7892">
            <v>0</v>
          </cell>
          <cell r="T7892">
            <v>0</v>
          </cell>
        </row>
        <row r="7893">
          <cell r="A7893">
            <v>321</v>
          </cell>
          <cell r="B7893" t="str">
            <v>Price variances(Net) on Purchases............</v>
          </cell>
          <cell r="C7893">
            <v>268223432.72</v>
          </cell>
          <cell r="D7893">
            <v>-819048049.61000001</v>
          </cell>
          <cell r="E7893">
            <v>-769531276.26999998</v>
          </cell>
          <cell r="F7893">
            <v>6.73</v>
          </cell>
          <cell r="G7893">
            <v>-3943044243.1300001</v>
          </cell>
          <cell r="H7893">
            <v>0</v>
          </cell>
          <cell r="I7893">
            <v>0</v>
          </cell>
          <cell r="J7893">
            <v>0</v>
          </cell>
          <cell r="K7893">
            <v>0</v>
          </cell>
          <cell r="L7893">
            <v>9386385.75</v>
          </cell>
          <cell r="M7893">
            <v>-7789210.3399999999</v>
          </cell>
          <cell r="N7893">
            <v>0</v>
          </cell>
          <cell r="O7893">
            <v>0</v>
          </cell>
          <cell r="P7893">
            <v>0</v>
          </cell>
          <cell r="Q7893">
            <v>0</v>
          </cell>
          <cell r="R7893">
            <v>0</v>
          </cell>
          <cell r="S7893">
            <v>0</v>
          </cell>
          <cell r="T7893">
            <v>-5261802954.1499996</v>
          </cell>
        </row>
        <row r="7894">
          <cell r="A7894">
            <v>50030010</v>
          </cell>
          <cell r="B7894" t="str">
            <v>50030010 Price Variance</v>
          </cell>
          <cell r="C7894">
            <v>-1071296.8500000001</v>
          </cell>
          <cell r="D7894">
            <v>9794.1200000000008</v>
          </cell>
          <cell r="E7894">
            <v>5288.65</v>
          </cell>
          <cell r="F7894">
            <v>-4.8499999999999996</v>
          </cell>
          <cell r="G7894">
            <v>609.64</v>
          </cell>
          <cell r="H7894">
            <v>0</v>
          </cell>
          <cell r="I7894">
            <v>0</v>
          </cell>
          <cell r="J7894">
            <v>0</v>
          </cell>
          <cell r="K7894">
            <v>0</v>
          </cell>
          <cell r="L7894">
            <v>655.88</v>
          </cell>
          <cell r="M7894">
            <v>-3042.76</v>
          </cell>
          <cell r="N7894">
            <v>0</v>
          </cell>
          <cell r="O7894">
            <v>0</v>
          </cell>
          <cell r="P7894">
            <v>0</v>
          </cell>
          <cell r="Q7894">
            <v>0</v>
          </cell>
          <cell r="R7894">
            <v>0</v>
          </cell>
          <cell r="S7894">
            <v>0</v>
          </cell>
          <cell r="T7894">
            <v>-1057996.17</v>
          </cell>
        </row>
        <row r="7895">
          <cell r="A7895">
            <v>50080001</v>
          </cell>
          <cell r="B7895" t="str">
            <v>50080001 Purchase - Variance</v>
          </cell>
          <cell r="C7895">
            <v>-2058534215.4100001</v>
          </cell>
          <cell r="D7895">
            <v>-636130053.59000003</v>
          </cell>
          <cell r="E7895">
            <v>43063483.18</v>
          </cell>
          <cell r="F7895">
            <v>11.58</v>
          </cell>
          <cell r="G7895">
            <v>6154286.1399999997</v>
          </cell>
          <cell r="H7895">
            <v>0</v>
          </cell>
          <cell r="I7895">
            <v>0</v>
          </cell>
          <cell r="J7895">
            <v>0</v>
          </cell>
          <cell r="K7895">
            <v>0</v>
          </cell>
          <cell r="L7895">
            <v>10240075.369999999</v>
          </cell>
          <cell r="M7895">
            <v>2437789.48</v>
          </cell>
          <cell r="N7895">
            <v>0</v>
          </cell>
          <cell r="O7895">
            <v>0</v>
          </cell>
          <cell r="P7895">
            <v>0</v>
          </cell>
          <cell r="Q7895">
            <v>0</v>
          </cell>
          <cell r="R7895">
            <v>0</v>
          </cell>
          <cell r="S7895">
            <v>0</v>
          </cell>
          <cell r="T7895">
            <v>-2632768623.25</v>
          </cell>
        </row>
        <row r="7896">
          <cell r="A7896">
            <v>50080002</v>
          </cell>
          <cell r="B7896" t="str">
            <v>50080002 Purchase - Variance Retrospective Charges</v>
          </cell>
          <cell r="C7896">
            <v>2293484774.8499999</v>
          </cell>
          <cell r="D7896">
            <v>144853497.25</v>
          </cell>
          <cell r="E7896">
            <v>-537688882.24000001</v>
          </cell>
          <cell r="F7896">
            <v>0</v>
          </cell>
          <cell r="G7896">
            <v>17332540.350000001</v>
          </cell>
          <cell r="H7896">
            <v>0</v>
          </cell>
          <cell r="I7896">
            <v>0</v>
          </cell>
          <cell r="J7896">
            <v>0</v>
          </cell>
          <cell r="K7896">
            <v>0</v>
          </cell>
          <cell r="L7896">
            <v>-854345.5</v>
          </cell>
          <cell r="M7896">
            <v>-10223957.060000001</v>
          </cell>
          <cell r="N7896">
            <v>0</v>
          </cell>
          <cell r="O7896">
            <v>0</v>
          </cell>
          <cell r="P7896">
            <v>0</v>
          </cell>
          <cell r="Q7896">
            <v>0</v>
          </cell>
          <cell r="R7896">
            <v>0</v>
          </cell>
          <cell r="S7896">
            <v>0</v>
          </cell>
          <cell r="T7896">
            <v>1906903627.6500001</v>
          </cell>
        </row>
        <row r="7897">
          <cell r="A7897">
            <v>50080003</v>
          </cell>
          <cell r="B7897" t="str">
            <v>50080003 Purchase - Variance Excise Duty</v>
          </cell>
          <cell r="C7897">
            <v>0</v>
          </cell>
          <cell r="D7897">
            <v>-64277565.270000003</v>
          </cell>
          <cell r="E7897">
            <v>0</v>
          </cell>
          <cell r="F7897">
            <v>0</v>
          </cell>
          <cell r="G7897">
            <v>0</v>
          </cell>
          <cell r="H7897">
            <v>0</v>
          </cell>
          <cell r="I7897">
            <v>0</v>
          </cell>
          <cell r="J7897">
            <v>0</v>
          </cell>
          <cell r="K7897">
            <v>0</v>
          </cell>
          <cell r="L7897">
            <v>0</v>
          </cell>
          <cell r="M7897">
            <v>0</v>
          </cell>
          <cell r="N7897">
            <v>0</v>
          </cell>
          <cell r="O7897">
            <v>0</v>
          </cell>
          <cell r="P7897">
            <v>0</v>
          </cell>
          <cell r="Q7897">
            <v>0</v>
          </cell>
          <cell r="R7897">
            <v>0</v>
          </cell>
          <cell r="S7897">
            <v>0</v>
          </cell>
          <cell r="T7897">
            <v>-64277565.270000003</v>
          </cell>
        </row>
        <row r="7898">
          <cell r="A7898">
            <v>50080005</v>
          </cell>
          <cell r="B7898" t="str">
            <v>50080005 Purchase Variance Manual</v>
          </cell>
          <cell r="C7898">
            <v>34344170.130000003</v>
          </cell>
          <cell r="D7898">
            <v>-263503722.12</v>
          </cell>
          <cell r="E7898">
            <v>-274911165.86000001</v>
          </cell>
          <cell r="F7898">
            <v>0</v>
          </cell>
          <cell r="G7898">
            <v>-3966531679.2600002</v>
          </cell>
          <cell r="H7898">
            <v>0</v>
          </cell>
          <cell r="I7898">
            <v>0</v>
          </cell>
          <cell r="J7898">
            <v>0</v>
          </cell>
          <cell r="K7898">
            <v>0</v>
          </cell>
          <cell r="L7898">
            <v>0</v>
          </cell>
          <cell r="M7898">
            <v>0</v>
          </cell>
          <cell r="N7898">
            <v>0</v>
          </cell>
          <cell r="O7898">
            <v>0</v>
          </cell>
          <cell r="P7898">
            <v>0</v>
          </cell>
          <cell r="Q7898">
            <v>0</v>
          </cell>
          <cell r="R7898">
            <v>0</v>
          </cell>
          <cell r="S7898">
            <v>0</v>
          </cell>
          <cell r="T7898">
            <v>-4470602397.1099997</v>
          </cell>
        </row>
        <row r="7899">
          <cell r="A7899">
            <v>50080006</v>
          </cell>
          <cell r="B7899" t="str">
            <v>50080006 Purchases Exports Miscellaneous</v>
          </cell>
          <cell r="C7899">
            <v>0</v>
          </cell>
          <cell r="D7899">
            <v>0</v>
          </cell>
          <cell r="E7899">
            <v>0</v>
          </cell>
          <cell r="F7899">
            <v>0</v>
          </cell>
          <cell r="G7899">
            <v>0</v>
          </cell>
          <cell r="H7899">
            <v>0</v>
          </cell>
          <cell r="I7899">
            <v>0</v>
          </cell>
          <cell r="J7899">
            <v>0</v>
          </cell>
          <cell r="K7899">
            <v>0</v>
          </cell>
          <cell r="L7899">
            <v>0</v>
          </cell>
          <cell r="M7899">
            <v>0</v>
          </cell>
          <cell r="N7899">
            <v>0</v>
          </cell>
          <cell r="O7899">
            <v>0</v>
          </cell>
          <cell r="P7899">
            <v>0</v>
          </cell>
          <cell r="Q7899">
            <v>0</v>
          </cell>
          <cell r="R7899">
            <v>0</v>
          </cell>
          <cell r="S7899">
            <v>0</v>
          </cell>
          <cell r="T7899">
            <v>0</v>
          </cell>
        </row>
        <row r="7900">
          <cell r="A7900">
            <v>50080007</v>
          </cell>
          <cell r="B7900" t="str">
            <v>50080007 Purchase - Variance- Dairy</v>
          </cell>
          <cell r="C7900">
            <v>0</v>
          </cell>
          <cell r="D7900">
            <v>0</v>
          </cell>
          <cell r="E7900">
            <v>0</v>
          </cell>
          <cell r="F7900">
            <v>0</v>
          </cell>
          <cell r="G7900">
            <v>0</v>
          </cell>
          <cell r="H7900">
            <v>0</v>
          </cell>
          <cell r="I7900">
            <v>0</v>
          </cell>
          <cell r="J7900">
            <v>0</v>
          </cell>
          <cell r="K7900">
            <v>0</v>
          </cell>
          <cell r="L7900">
            <v>0</v>
          </cell>
          <cell r="M7900">
            <v>0</v>
          </cell>
          <cell r="N7900">
            <v>0</v>
          </cell>
          <cell r="O7900">
            <v>0</v>
          </cell>
          <cell r="P7900">
            <v>0</v>
          </cell>
          <cell r="Q7900">
            <v>0</v>
          </cell>
          <cell r="R7900">
            <v>0</v>
          </cell>
          <cell r="S7900">
            <v>0</v>
          </cell>
          <cell r="T7900">
            <v>0</v>
          </cell>
        </row>
        <row r="7901">
          <cell r="A7901">
            <v>50080008</v>
          </cell>
          <cell r="B7901" t="str">
            <v>50080008 Purchase variance- Edible oil</v>
          </cell>
          <cell r="C7901">
            <v>0</v>
          </cell>
          <cell r="D7901">
            <v>0</v>
          </cell>
          <cell r="E7901">
            <v>0</v>
          </cell>
          <cell r="F7901">
            <v>0</v>
          </cell>
          <cell r="G7901">
            <v>0</v>
          </cell>
          <cell r="H7901">
            <v>0</v>
          </cell>
          <cell r="I7901">
            <v>0</v>
          </cell>
          <cell r="J7901">
            <v>0</v>
          </cell>
          <cell r="K7901">
            <v>0</v>
          </cell>
          <cell r="L7901">
            <v>0</v>
          </cell>
          <cell r="M7901">
            <v>0</v>
          </cell>
          <cell r="N7901">
            <v>0</v>
          </cell>
          <cell r="O7901">
            <v>0</v>
          </cell>
          <cell r="P7901">
            <v>0</v>
          </cell>
          <cell r="Q7901">
            <v>0</v>
          </cell>
          <cell r="R7901">
            <v>0</v>
          </cell>
          <cell r="S7901">
            <v>0</v>
          </cell>
          <cell r="T7901">
            <v>0</v>
          </cell>
        </row>
        <row r="7902">
          <cell r="A7902">
            <v>50080901</v>
          </cell>
          <cell r="B7902" t="str">
            <v>50080901 Ind-AS Purchase - Variance (Embedded Lease)</v>
          </cell>
          <cell r="C7902">
            <v>0</v>
          </cell>
          <cell r="D7902">
            <v>0</v>
          </cell>
          <cell r="E7902">
            <v>0</v>
          </cell>
          <cell r="F7902">
            <v>0</v>
          </cell>
          <cell r="G7902">
            <v>0</v>
          </cell>
          <cell r="H7902">
            <v>0</v>
          </cell>
          <cell r="I7902">
            <v>0</v>
          </cell>
          <cell r="J7902">
            <v>0</v>
          </cell>
          <cell r="K7902">
            <v>0</v>
          </cell>
          <cell r="L7902">
            <v>0</v>
          </cell>
          <cell r="M7902">
            <v>0</v>
          </cell>
          <cell r="N7902">
            <v>0</v>
          </cell>
          <cell r="O7902">
            <v>0</v>
          </cell>
          <cell r="P7902">
            <v>0</v>
          </cell>
          <cell r="Q7902">
            <v>0</v>
          </cell>
          <cell r="R7902">
            <v>0</v>
          </cell>
          <cell r="S7902">
            <v>0</v>
          </cell>
          <cell r="T7902">
            <v>0</v>
          </cell>
        </row>
        <row r="7903">
          <cell r="A7903">
            <v>322</v>
          </cell>
          <cell r="B7903" t="str">
            <v>Freight,Octroi &amp; other purchase overheads....</v>
          </cell>
          <cell r="C7903">
            <v>5790651288.1999998</v>
          </cell>
          <cell r="D7903">
            <v>1947640026.5799999</v>
          </cell>
          <cell r="E7903">
            <v>367471185.43000001</v>
          </cell>
          <cell r="F7903">
            <v>0</v>
          </cell>
          <cell r="G7903">
            <v>150152623.25999999</v>
          </cell>
          <cell r="H7903">
            <v>0</v>
          </cell>
          <cell r="I7903">
            <v>0</v>
          </cell>
          <cell r="J7903">
            <v>0</v>
          </cell>
          <cell r="K7903">
            <v>0</v>
          </cell>
          <cell r="L7903">
            <v>0</v>
          </cell>
          <cell r="M7903">
            <v>47385820.850000001</v>
          </cell>
          <cell r="N7903">
            <v>0</v>
          </cell>
          <cell r="O7903">
            <v>0</v>
          </cell>
          <cell r="P7903">
            <v>0</v>
          </cell>
          <cell r="Q7903">
            <v>0</v>
          </cell>
          <cell r="R7903">
            <v>0</v>
          </cell>
          <cell r="S7903">
            <v>0</v>
          </cell>
          <cell r="T7903">
            <v>8303300944.3199997</v>
          </cell>
        </row>
        <row r="7904">
          <cell r="A7904">
            <v>40050100</v>
          </cell>
          <cell r="B7904" t="str">
            <v>40050100  Freight Recovery</v>
          </cell>
          <cell r="C7904">
            <v>72329.09</v>
          </cell>
          <cell r="D7904">
            <v>6885</v>
          </cell>
          <cell r="E7904">
            <v>-5069176.66</v>
          </cell>
          <cell r="F7904">
            <v>0</v>
          </cell>
          <cell r="G7904">
            <v>0</v>
          </cell>
          <cell r="H7904">
            <v>0</v>
          </cell>
          <cell r="I7904">
            <v>0</v>
          </cell>
          <cell r="J7904">
            <v>0</v>
          </cell>
          <cell r="K7904">
            <v>0</v>
          </cell>
          <cell r="L7904">
            <v>0</v>
          </cell>
          <cell r="M7904">
            <v>0</v>
          </cell>
          <cell r="N7904">
            <v>0</v>
          </cell>
          <cell r="O7904">
            <v>0</v>
          </cell>
          <cell r="P7904">
            <v>0</v>
          </cell>
          <cell r="Q7904">
            <v>0</v>
          </cell>
          <cell r="R7904">
            <v>0</v>
          </cell>
          <cell r="S7904">
            <v>0</v>
          </cell>
          <cell r="T7904">
            <v>-4989962.57</v>
          </cell>
        </row>
        <row r="7905">
          <cell r="A7905">
            <v>50050027</v>
          </cell>
          <cell r="B7905" t="str">
            <v>50050027 Contract Laobur - Production(MS)</v>
          </cell>
          <cell r="C7905">
            <v>0</v>
          </cell>
          <cell r="D7905">
            <v>0</v>
          </cell>
          <cell r="E7905">
            <v>0</v>
          </cell>
          <cell r="F7905">
            <v>0</v>
          </cell>
          <cell r="G7905">
            <v>0</v>
          </cell>
          <cell r="H7905">
            <v>0</v>
          </cell>
          <cell r="I7905">
            <v>0</v>
          </cell>
          <cell r="J7905">
            <v>0</v>
          </cell>
          <cell r="K7905">
            <v>0</v>
          </cell>
          <cell r="L7905">
            <v>0</v>
          </cell>
          <cell r="M7905">
            <v>0</v>
          </cell>
          <cell r="N7905">
            <v>0</v>
          </cell>
          <cell r="O7905">
            <v>0</v>
          </cell>
          <cell r="P7905">
            <v>0</v>
          </cell>
          <cell r="Q7905">
            <v>0</v>
          </cell>
          <cell r="R7905">
            <v>0</v>
          </cell>
          <cell r="S7905">
            <v>0</v>
          </cell>
          <cell r="T7905">
            <v>0</v>
          </cell>
        </row>
        <row r="7906">
          <cell r="A7906">
            <v>50050030</v>
          </cell>
          <cell r="B7906" t="str">
            <v>50050030 Octroi</v>
          </cell>
          <cell r="C7906">
            <v>0</v>
          </cell>
          <cell r="D7906">
            <v>0</v>
          </cell>
          <cell r="E7906">
            <v>0</v>
          </cell>
          <cell r="F7906">
            <v>0</v>
          </cell>
          <cell r="G7906">
            <v>0</v>
          </cell>
          <cell r="H7906">
            <v>0</v>
          </cell>
          <cell r="I7906">
            <v>0</v>
          </cell>
          <cell r="J7906">
            <v>0</v>
          </cell>
          <cell r="K7906">
            <v>0</v>
          </cell>
          <cell r="L7906">
            <v>0</v>
          </cell>
          <cell r="M7906">
            <v>0</v>
          </cell>
          <cell r="N7906">
            <v>0</v>
          </cell>
          <cell r="O7906">
            <v>0</v>
          </cell>
          <cell r="P7906">
            <v>0</v>
          </cell>
          <cell r="Q7906">
            <v>0</v>
          </cell>
          <cell r="R7906">
            <v>0</v>
          </cell>
          <cell r="S7906">
            <v>0</v>
          </cell>
          <cell r="T7906">
            <v>0</v>
          </cell>
        </row>
        <row r="7907">
          <cell r="A7907">
            <v>50060001</v>
          </cell>
          <cell r="B7907" t="str">
            <v>50060001 Freight Inward - Road</v>
          </cell>
          <cell r="C7907">
            <v>0</v>
          </cell>
          <cell r="D7907">
            <v>0</v>
          </cell>
          <cell r="E7907">
            <v>0</v>
          </cell>
          <cell r="F7907">
            <v>0</v>
          </cell>
          <cell r="G7907">
            <v>0</v>
          </cell>
          <cell r="H7907">
            <v>0</v>
          </cell>
          <cell r="I7907">
            <v>0</v>
          </cell>
          <cell r="J7907">
            <v>0</v>
          </cell>
          <cell r="K7907">
            <v>0</v>
          </cell>
          <cell r="L7907">
            <v>0</v>
          </cell>
          <cell r="M7907">
            <v>0</v>
          </cell>
          <cell r="N7907">
            <v>0</v>
          </cell>
          <cell r="O7907">
            <v>0</v>
          </cell>
          <cell r="P7907">
            <v>0</v>
          </cell>
          <cell r="Q7907">
            <v>0</v>
          </cell>
          <cell r="R7907">
            <v>0</v>
          </cell>
          <cell r="S7907">
            <v>0</v>
          </cell>
          <cell r="T7907">
            <v>0</v>
          </cell>
        </row>
        <row r="7908">
          <cell r="A7908">
            <v>50060002</v>
          </cell>
          <cell r="B7908" t="str">
            <v>50060002 Freight Inward - Air Freight</v>
          </cell>
          <cell r="C7908">
            <v>491846889.98000002</v>
          </cell>
          <cell r="D7908">
            <v>782637.83</v>
          </cell>
          <cell r="E7908">
            <v>4702351.54</v>
          </cell>
          <cell r="F7908">
            <v>0</v>
          </cell>
          <cell r="G7908">
            <v>1636402.23</v>
          </cell>
          <cell r="H7908">
            <v>0</v>
          </cell>
          <cell r="I7908">
            <v>0</v>
          </cell>
          <cell r="J7908">
            <v>0</v>
          </cell>
          <cell r="K7908">
            <v>0</v>
          </cell>
          <cell r="L7908">
            <v>0</v>
          </cell>
          <cell r="M7908">
            <v>0</v>
          </cell>
          <cell r="N7908">
            <v>0</v>
          </cell>
          <cell r="O7908">
            <v>0</v>
          </cell>
          <cell r="P7908">
            <v>0</v>
          </cell>
          <cell r="Q7908">
            <v>0</v>
          </cell>
          <cell r="R7908">
            <v>0</v>
          </cell>
          <cell r="S7908">
            <v>0</v>
          </cell>
          <cell r="T7908">
            <v>498968281.57999998</v>
          </cell>
        </row>
        <row r="7909">
          <cell r="A7909">
            <v>50060003</v>
          </cell>
          <cell r="B7909" t="str">
            <v>50060003 Freight Inward - Loading/Unloading</v>
          </cell>
          <cell r="C7909">
            <v>176066075.19</v>
          </cell>
          <cell r="D7909">
            <v>79798040.150000006</v>
          </cell>
          <cell r="E7909">
            <v>0</v>
          </cell>
          <cell r="F7909">
            <v>0</v>
          </cell>
          <cell r="G7909">
            <v>2595245.87</v>
          </cell>
          <cell r="H7909">
            <v>0</v>
          </cell>
          <cell r="I7909">
            <v>0</v>
          </cell>
          <cell r="J7909">
            <v>0</v>
          </cell>
          <cell r="K7909">
            <v>0</v>
          </cell>
          <cell r="L7909">
            <v>0</v>
          </cell>
          <cell r="M7909">
            <v>0</v>
          </cell>
          <cell r="N7909">
            <v>0</v>
          </cell>
          <cell r="O7909">
            <v>0</v>
          </cell>
          <cell r="P7909">
            <v>0</v>
          </cell>
          <cell r="Q7909">
            <v>0</v>
          </cell>
          <cell r="R7909">
            <v>0</v>
          </cell>
          <cell r="S7909">
            <v>0</v>
          </cell>
          <cell r="T7909">
            <v>258459361.21000001</v>
          </cell>
        </row>
        <row r="7910">
          <cell r="A7910">
            <v>50060004</v>
          </cell>
          <cell r="B7910" t="str">
            <v>50060004 Freight Inward # Demmurage/Detention</v>
          </cell>
          <cell r="C7910">
            <v>43502.14</v>
          </cell>
          <cell r="D7910">
            <v>2154383.08</v>
          </cell>
          <cell r="E7910">
            <v>0</v>
          </cell>
          <cell r="F7910">
            <v>0</v>
          </cell>
          <cell r="G7910">
            <v>169731.69</v>
          </cell>
          <cell r="H7910">
            <v>0</v>
          </cell>
          <cell r="I7910">
            <v>0</v>
          </cell>
          <cell r="J7910">
            <v>0</v>
          </cell>
          <cell r="K7910">
            <v>0</v>
          </cell>
          <cell r="L7910">
            <v>0</v>
          </cell>
          <cell r="M7910">
            <v>0</v>
          </cell>
          <cell r="N7910">
            <v>0</v>
          </cell>
          <cell r="O7910">
            <v>0</v>
          </cell>
          <cell r="P7910">
            <v>0</v>
          </cell>
          <cell r="Q7910">
            <v>0</v>
          </cell>
          <cell r="R7910">
            <v>0</v>
          </cell>
          <cell r="S7910">
            <v>0</v>
          </cell>
          <cell r="T7910">
            <v>2367616.91</v>
          </cell>
        </row>
        <row r="7911">
          <cell r="A7911">
            <v>50060005</v>
          </cell>
          <cell r="B7911" t="str">
            <v>50060005 Freight Inward - Service Tax</v>
          </cell>
          <cell r="C7911">
            <v>684</v>
          </cell>
          <cell r="D7911">
            <v>0</v>
          </cell>
          <cell r="E7911">
            <v>0</v>
          </cell>
          <cell r="F7911">
            <v>0</v>
          </cell>
          <cell r="G7911">
            <v>0</v>
          </cell>
          <cell r="H7911">
            <v>0</v>
          </cell>
          <cell r="I7911">
            <v>0</v>
          </cell>
          <cell r="J7911">
            <v>0</v>
          </cell>
          <cell r="K7911">
            <v>0</v>
          </cell>
          <cell r="L7911">
            <v>0</v>
          </cell>
          <cell r="M7911">
            <v>0</v>
          </cell>
          <cell r="N7911">
            <v>0</v>
          </cell>
          <cell r="O7911">
            <v>0</v>
          </cell>
          <cell r="P7911">
            <v>0</v>
          </cell>
          <cell r="Q7911">
            <v>0</v>
          </cell>
          <cell r="R7911">
            <v>0</v>
          </cell>
          <cell r="S7911">
            <v>0</v>
          </cell>
          <cell r="T7911">
            <v>684</v>
          </cell>
        </row>
        <row r="7912">
          <cell r="A7912">
            <v>50060006</v>
          </cell>
          <cell r="B7912" t="str">
            <v>50060006 Freight Inward - Door Delivery</v>
          </cell>
          <cell r="C7912">
            <v>9059265.8100000005</v>
          </cell>
          <cell r="D7912">
            <v>7746993.8600000003</v>
          </cell>
          <cell r="E7912">
            <v>0</v>
          </cell>
          <cell r="F7912">
            <v>0</v>
          </cell>
          <cell r="G7912">
            <v>4807113.8099999996</v>
          </cell>
          <cell r="H7912">
            <v>0</v>
          </cell>
          <cell r="I7912">
            <v>0</v>
          </cell>
          <cell r="J7912">
            <v>0</v>
          </cell>
          <cell r="K7912">
            <v>0</v>
          </cell>
          <cell r="L7912">
            <v>0</v>
          </cell>
          <cell r="M7912">
            <v>0</v>
          </cell>
          <cell r="N7912">
            <v>0</v>
          </cell>
          <cell r="O7912">
            <v>0</v>
          </cell>
          <cell r="P7912">
            <v>0</v>
          </cell>
          <cell r="Q7912">
            <v>0</v>
          </cell>
          <cell r="R7912">
            <v>0</v>
          </cell>
          <cell r="S7912">
            <v>0</v>
          </cell>
          <cell r="T7912">
            <v>21613373.48</v>
          </cell>
        </row>
        <row r="7913">
          <cell r="A7913">
            <v>50060007</v>
          </cell>
          <cell r="B7913" t="str">
            <v>50060007 Frt Inwd-Octroi Serv chgs / Cash Frt</v>
          </cell>
          <cell r="C7913">
            <v>0</v>
          </cell>
          <cell r="D7913">
            <v>0</v>
          </cell>
          <cell r="E7913">
            <v>0</v>
          </cell>
          <cell r="F7913">
            <v>0</v>
          </cell>
          <cell r="G7913">
            <v>0</v>
          </cell>
          <cell r="H7913">
            <v>0</v>
          </cell>
          <cell r="I7913">
            <v>0</v>
          </cell>
          <cell r="J7913">
            <v>0</v>
          </cell>
          <cell r="K7913">
            <v>0</v>
          </cell>
          <cell r="L7913">
            <v>0</v>
          </cell>
          <cell r="M7913">
            <v>0</v>
          </cell>
          <cell r="N7913">
            <v>0</v>
          </cell>
          <cell r="O7913">
            <v>0</v>
          </cell>
          <cell r="P7913">
            <v>0</v>
          </cell>
          <cell r="Q7913">
            <v>0</v>
          </cell>
          <cell r="R7913">
            <v>0</v>
          </cell>
          <cell r="S7913">
            <v>0</v>
          </cell>
          <cell r="T7913">
            <v>0</v>
          </cell>
        </row>
        <row r="7914">
          <cell r="A7914">
            <v>50060008</v>
          </cell>
          <cell r="B7914" t="str">
            <v>50060008 Freight Inward - Gds Charges</v>
          </cell>
          <cell r="C7914">
            <v>837392.84</v>
          </cell>
          <cell r="D7914">
            <v>0</v>
          </cell>
          <cell r="E7914">
            <v>0</v>
          </cell>
          <cell r="F7914">
            <v>0</v>
          </cell>
          <cell r="G7914">
            <v>0</v>
          </cell>
          <cell r="H7914">
            <v>0</v>
          </cell>
          <cell r="I7914">
            <v>0</v>
          </cell>
          <cell r="J7914">
            <v>0</v>
          </cell>
          <cell r="K7914">
            <v>0</v>
          </cell>
          <cell r="L7914">
            <v>0</v>
          </cell>
          <cell r="M7914">
            <v>0</v>
          </cell>
          <cell r="N7914">
            <v>0</v>
          </cell>
          <cell r="O7914">
            <v>0</v>
          </cell>
          <cell r="P7914">
            <v>0</v>
          </cell>
          <cell r="Q7914">
            <v>0</v>
          </cell>
          <cell r="R7914">
            <v>0</v>
          </cell>
          <cell r="S7914">
            <v>0</v>
          </cell>
          <cell r="T7914">
            <v>837392.84</v>
          </cell>
        </row>
        <row r="7915">
          <cell r="A7915">
            <v>50060009</v>
          </cell>
          <cell r="B7915" t="str">
            <v>50060009 Freight Inward - Warehousing Charges</v>
          </cell>
          <cell r="C7915">
            <v>0</v>
          </cell>
          <cell r="D7915">
            <v>0</v>
          </cell>
          <cell r="E7915">
            <v>1311728.58</v>
          </cell>
          <cell r="F7915">
            <v>0</v>
          </cell>
          <cell r="G7915">
            <v>0</v>
          </cell>
          <cell r="H7915">
            <v>0</v>
          </cell>
          <cell r="I7915">
            <v>0</v>
          </cell>
          <cell r="J7915">
            <v>0</v>
          </cell>
          <cell r="K7915">
            <v>0</v>
          </cell>
          <cell r="L7915">
            <v>0</v>
          </cell>
          <cell r="M7915">
            <v>-88978</v>
          </cell>
          <cell r="N7915">
            <v>0</v>
          </cell>
          <cell r="O7915">
            <v>0</v>
          </cell>
          <cell r="P7915">
            <v>0</v>
          </cell>
          <cell r="Q7915">
            <v>0</v>
          </cell>
          <cell r="R7915">
            <v>0</v>
          </cell>
          <cell r="S7915">
            <v>0</v>
          </cell>
          <cell r="T7915">
            <v>1222750.58</v>
          </cell>
        </row>
        <row r="7916">
          <cell r="A7916">
            <v>50060011</v>
          </cell>
          <cell r="B7916" t="str">
            <v>50060011 Freight Charges Subcontracted FG/SFG</v>
          </cell>
          <cell r="C7916">
            <v>0</v>
          </cell>
          <cell r="D7916">
            <v>0</v>
          </cell>
          <cell r="E7916">
            <v>0</v>
          </cell>
          <cell r="F7916">
            <v>0</v>
          </cell>
          <cell r="G7916">
            <v>0</v>
          </cell>
          <cell r="H7916">
            <v>0</v>
          </cell>
          <cell r="I7916">
            <v>0</v>
          </cell>
          <cell r="J7916">
            <v>0</v>
          </cell>
          <cell r="K7916">
            <v>0</v>
          </cell>
          <cell r="L7916">
            <v>0</v>
          </cell>
          <cell r="M7916">
            <v>0</v>
          </cell>
          <cell r="N7916">
            <v>0</v>
          </cell>
          <cell r="O7916">
            <v>0</v>
          </cell>
          <cell r="P7916">
            <v>0</v>
          </cell>
          <cell r="Q7916">
            <v>0</v>
          </cell>
          <cell r="R7916">
            <v>0</v>
          </cell>
          <cell r="S7916">
            <v>0</v>
          </cell>
          <cell r="T7916">
            <v>0</v>
          </cell>
        </row>
        <row r="7917">
          <cell r="A7917">
            <v>50060013</v>
          </cell>
          <cell r="B7917" t="str">
            <v>50060013 Freight - Inward - Rail</v>
          </cell>
          <cell r="C7917">
            <v>11496040.23</v>
          </cell>
          <cell r="D7917">
            <v>158621.32</v>
          </cell>
          <cell r="E7917">
            <v>65455.08</v>
          </cell>
          <cell r="F7917">
            <v>0</v>
          </cell>
          <cell r="G7917">
            <v>989121.75</v>
          </cell>
          <cell r="H7917">
            <v>0</v>
          </cell>
          <cell r="I7917">
            <v>0</v>
          </cell>
          <cell r="J7917">
            <v>0</v>
          </cell>
          <cell r="K7917">
            <v>0</v>
          </cell>
          <cell r="L7917">
            <v>0</v>
          </cell>
          <cell r="M7917">
            <v>0</v>
          </cell>
          <cell r="N7917">
            <v>0</v>
          </cell>
          <cell r="O7917">
            <v>0</v>
          </cell>
          <cell r="P7917">
            <v>0</v>
          </cell>
          <cell r="Q7917">
            <v>0</v>
          </cell>
          <cell r="R7917">
            <v>0</v>
          </cell>
          <cell r="S7917">
            <v>0</v>
          </cell>
          <cell r="T7917">
            <v>12709238.380000001</v>
          </cell>
        </row>
        <row r="7918">
          <cell r="A7918">
            <v>50060014</v>
          </cell>
          <cell r="B7918" t="str">
            <v>50060014 Freight - Inward # IUTN</v>
          </cell>
          <cell r="C7918">
            <v>0</v>
          </cell>
          <cell r="D7918">
            <v>0</v>
          </cell>
          <cell r="E7918">
            <v>0</v>
          </cell>
          <cell r="F7918">
            <v>0</v>
          </cell>
          <cell r="G7918">
            <v>0</v>
          </cell>
          <cell r="H7918">
            <v>0</v>
          </cell>
          <cell r="I7918">
            <v>0</v>
          </cell>
          <cell r="J7918">
            <v>0</v>
          </cell>
          <cell r="K7918">
            <v>0</v>
          </cell>
          <cell r="L7918">
            <v>0</v>
          </cell>
          <cell r="M7918">
            <v>0</v>
          </cell>
          <cell r="N7918">
            <v>0</v>
          </cell>
          <cell r="O7918">
            <v>0</v>
          </cell>
          <cell r="P7918">
            <v>0</v>
          </cell>
          <cell r="Q7918">
            <v>0</v>
          </cell>
          <cell r="R7918">
            <v>0</v>
          </cell>
          <cell r="S7918">
            <v>0</v>
          </cell>
          <cell r="T7918">
            <v>0</v>
          </cell>
        </row>
        <row r="7919">
          <cell r="A7919">
            <v>50060015</v>
          </cell>
          <cell r="B7919" t="str">
            <v>50060015 Freight Other charges</v>
          </cell>
          <cell r="C7919">
            <v>48037059.18</v>
          </cell>
          <cell r="D7919">
            <v>47215009.409999996</v>
          </cell>
          <cell r="E7919">
            <v>306857.84000000003</v>
          </cell>
          <cell r="F7919">
            <v>0</v>
          </cell>
          <cell r="G7919">
            <v>20820441.25</v>
          </cell>
          <cell r="H7919">
            <v>0</v>
          </cell>
          <cell r="I7919">
            <v>0</v>
          </cell>
          <cell r="J7919">
            <v>0</v>
          </cell>
          <cell r="K7919">
            <v>0</v>
          </cell>
          <cell r="L7919">
            <v>0</v>
          </cell>
          <cell r="M7919">
            <v>422200.17</v>
          </cell>
          <cell r="N7919">
            <v>0</v>
          </cell>
          <cell r="O7919">
            <v>0</v>
          </cell>
          <cell r="P7919">
            <v>0</v>
          </cell>
          <cell r="Q7919">
            <v>0</v>
          </cell>
          <cell r="R7919">
            <v>0</v>
          </cell>
          <cell r="S7919">
            <v>0</v>
          </cell>
          <cell r="T7919">
            <v>116801567.84999999</v>
          </cell>
        </row>
        <row r="7920">
          <cell r="A7920">
            <v>50060016</v>
          </cell>
          <cell r="B7920" t="str">
            <v>50060016 Frt Inward # Special Vehicle</v>
          </cell>
          <cell r="C7920">
            <v>48175883.729999997</v>
          </cell>
          <cell r="D7920">
            <v>23179511.239999998</v>
          </cell>
          <cell r="E7920">
            <v>0</v>
          </cell>
          <cell r="F7920">
            <v>0</v>
          </cell>
          <cell r="G7920">
            <v>0</v>
          </cell>
          <cell r="H7920">
            <v>0</v>
          </cell>
          <cell r="I7920">
            <v>0</v>
          </cell>
          <cell r="J7920">
            <v>0</v>
          </cell>
          <cell r="K7920">
            <v>0</v>
          </cell>
          <cell r="L7920">
            <v>0</v>
          </cell>
          <cell r="M7920">
            <v>0</v>
          </cell>
          <cell r="N7920">
            <v>0</v>
          </cell>
          <cell r="O7920">
            <v>0</v>
          </cell>
          <cell r="P7920">
            <v>0</v>
          </cell>
          <cell r="Q7920">
            <v>0</v>
          </cell>
          <cell r="R7920">
            <v>0</v>
          </cell>
          <cell r="S7920">
            <v>0</v>
          </cell>
          <cell r="T7920">
            <v>71355394.969999999</v>
          </cell>
        </row>
        <row r="7921">
          <cell r="A7921">
            <v>50060017</v>
          </cell>
          <cell r="B7921" t="str">
            <v>50060017 Freight Inward - Gds Charges(New)</v>
          </cell>
          <cell r="C7921">
            <v>4175966.2</v>
          </cell>
          <cell r="D7921">
            <v>8000</v>
          </cell>
          <cell r="E7921">
            <v>0</v>
          </cell>
          <cell r="F7921">
            <v>0</v>
          </cell>
          <cell r="G7921">
            <v>62500.04</v>
          </cell>
          <cell r="H7921">
            <v>0</v>
          </cell>
          <cell r="I7921">
            <v>0</v>
          </cell>
          <cell r="J7921">
            <v>0</v>
          </cell>
          <cell r="K7921">
            <v>0</v>
          </cell>
          <cell r="L7921">
            <v>0</v>
          </cell>
          <cell r="M7921">
            <v>0</v>
          </cell>
          <cell r="N7921">
            <v>0</v>
          </cell>
          <cell r="O7921">
            <v>0</v>
          </cell>
          <cell r="P7921">
            <v>0</v>
          </cell>
          <cell r="Q7921">
            <v>0</v>
          </cell>
          <cell r="R7921">
            <v>0</v>
          </cell>
          <cell r="S7921">
            <v>0</v>
          </cell>
          <cell r="T7921">
            <v>4246466.24</v>
          </cell>
        </row>
        <row r="7922">
          <cell r="A7922">
            <v>50060041</v>
          </cell>
          <cell r="B7922" t="str">
            <v>50060041 Freight - Inward # IUTN_NEW</v>
          </cell>
          <cell r="C7922">
            <v>882157831.91999996</v>
          </cell>
          <cell r="D7922">
            <v>56551635.759999998</v>
          </cell>
          <cell r="E7922">
            <v>0</v>
          </cell>
          <cell r="F7922">
            <v>0</v>
          </cell>
          <cell r="G7922">
            <v>46034669.590000004</v>
          </cell>
          <cell r="H7922">
            <v>0</v>
          </cell>
          <cell r="I7922">
            <v>0</v>
          </cell>
          <cell r="J7922">
            <v>0</v>
          </cell>
          <cell r="K7922">
            <v>0</v>
          </cell>
          <cell r="L7922">
            <v>0</v>
          </cell>
          <cell r="M7922">
            <v>0</v>
          </cell>
          <cell r="N7922">
            <v>0</v>
          </cell>
          <cell r="O7922">
            <v>0</v>
          </cell>
          <cell r="P7922">
            <v>0</v>
          </cell>
          <cell r="Q7922">
            <v>0</v>
          </cell>
          <cell r="R7922">
            <v>0</v>
          </cell>
          <cell r="S7922">
            <v>0</v>
          </cell>
          <cell r="T7922">
            <v>984744137.26999998</v>
          </cell>
        </row>
        <row r="7923">
          <cell r="A7923">
            <v>50060043</v>
          </cell>
          <cell r="B7923" t="str">
            <v>50060043 Freight Inward - Road  - ILS</v>
          </cell>
          <cell r="C7923">
            <v>295274944</v>
          </cell>
          <cell r="D7923">
            <v>264192400.93000001</v>
          </cell>
          <cell r="E7923">
            <v>0</v>
          </cell>
          <cell r="F7923">
            <v>0</v>
          </cell>
          <cell r="G7923">
            <v>0</v>
          </cell>
          <cell r="H7923">
            <v>0</v>
          </cell>
          <cell r="I7923">
            <v>0</v>
          </cell>
          <cell r="J7923">
            <v>0</v>
          </cell>
          <cell r="K7923">
            <v>0</v>
          </cell>
          <cell r="L7923">
            <v>0</v>
          </cell>
          <cell r="M7923">
            <v>0</v>
          </cell>
          <cell r="N7923">
            <v>0</v>
          </cell>
          <cell r="O7923">
            <v>0</v>
          </cell>
          <cell r="P7923">
            <v>0</v>
          </cell>
          <cell r="Q7923">
            <v>0</v>
          </cell>
          <cell r="R7923">
            <v>0</v>
          </cell>
          <cell r="S7923">
            <v>0</v>
          </cell>
          <cell r="T7923">
            <v>559467344.92999995</v>
          </cell>
        </row>
        <row r="7924">
          <cell r="A7924">
            <v>50060044</v>
          </cell>
          <cell r="B7924" t="str">
            <v>50060044 Freight Inward - Air Freight - ILS</v>
          </cell>
          <cell r="C7924">
            <v>0</v>
          </cell>
          <cell r="D7924">
            <v>0</v>
          </cell>
          <cell r="E7924">
            <v>0</v>
          </cell>
          <cell r="F7924">
            <v>0</v>
          </cell>
          <cell r="G7924">
            <v>0</v>
          </cell>
          <cell r="H7924">
            <v>0</v>
          </cell>
          <cell r="I7924">
            <v>0</v>
          </cell>
          <cell r="J7924">
            <v>0</v>
          </cell>
          <cell r="K7924">
            <v>0</v>
          </cell>
          <cell r="L7924">
            <v>0</v>
          </cell>
          <cell r="M7924">
            <v>0</v>
          </cell>
          <cell r="N7924">
            <v>0</v>
          </cell>
          <cell r="O7924">
            <v>0</v>
          </cell>
          <cell r="P7924">
            <v>0</v>
          </cell>
          <cell r="Q7924">
            <v>0</v>
          </cell>
          <cell r="R7924">
            <v>0</v>
          </cell>
          <cell r="S7924">
            <v>0</v>
          </cell>
          <cell r="T7924">
            <v>0</v>
          </cell>
        </row>
        <row r="7925">
          <cell r="A7925">
            <v>50060045</v>
          </cell>
          <cell r="B7925" t="str">
            <v>50060045 Freight Inward - Loading/Unloading  - ILS</v>
          </cell>
          <cell r="C7925">
            <v>1071789.01</v>
          </cell>
          <cell r="D7925">
            <v>4023840</v>
          </cell>
          <cell r="E7925">
            <v>0</v>
          </cell>
          <cell r="F7925">
            <v>0</v>
          </cell>
          <cell r="G7925">
            <v>0</v>
          </cell>
          <cell r="H7925">
            <v>0</v>
          </cell>
          <cell r="I7925">
            <v>0</v>
          </cell>
          <cell r="J7925">
            <v>0</v>
          </cell>
          <cell r="K7925">
            <v>0</v>
          </cell>
          <cell r="L7925">
            <v>0</v>
          </cell>
          <cell r="M7925">
            <v>0</v>
          </cell>
          <cell r="N7925">
            <v>0</v>
          </cell>
          <cell r="O7925">
            <v>0</v>
          </cell>
          <cell r="P7925">
            <v>0</v>
          </cell>
          <cell r="Q7925">
            <v>0</v>
          </cell>
          <cell r="R7925">
            <v>0</v>
          </cell>
          <cell r="S7925">
            <v>0</v>
          </cell>
          <cell r="T7925">
            <v>5095629.01</v>
          </cell>
        </row>
        <row r="7926">
          <cell r="A7926">
            <v>50060046</v>
          </cell>
          <cell r="B7926" t="str">
            <v>50060046 Freight Inward # Demmurage/Detention  - ILS</v>
          </cell>
          <cell r="C7926">
            <v>0</v>
          </cell>
          <cell r="D7926">
            <v>339496.08</v>
          </cell>
          <cell r="E7926">
            <v>0</v>
          </cell>
          <cell r="F7926">
            <v>0</v>
          </cell>
          <cell r="G7926">
            <v>0</v>
          </cell>
          <cell r="H7926">
            <v>0</v>
          </cell>
          <cell r="I7926">
            <v>0</v>
          </cell>
          <cell r="J7926">
            <v>0</v>
          </cell>
          <cell r="K7926">
            <v>0</v>
          </cell>
          <cell r="L7926">
            <v>0</v>
          </cell>
          <cell r="M7926">
            <v>0</v>
          </cell>
          <cell r="N7926">
            <v>0</v>
          </cell>
          <cell r="O7926">
            <v>0</v>
          </cell>
          <cell r="P7926">
            <v>0</v>
          </cell>
          <cell r="Q7926">
            <v>0</v>
          </cell>
          <cell r="R7926">
            <v>0</v>
          </cell>
          <cell r="S7926">
            <v>0</v>
          </cell>
          <cell r="T7926">
            <v>339496.08</v>
          </cell>
        </row>
        <row r="7927">
          <cell r="A7927">
            <v>50060047</v>
          </cell>
          <cell r="B7927" t="str">
            <v>50060047 Freight Inward - Door Delivery  - ILS</v>
          </cell>
          <cell r="C7927">
            <v>1384284.43</v>
          </cell>
          <cell r="D7927">
            <v>756445.59</v>
          </cell>
          <cell r="E7927">
            <v>0</v>
          </cell>
          <cell r="F7927">
            <v>0</v>
          </cell>
          <cell r="G7927">
            <v>0</v>
          </cell>
          <cell r="H7927">
            <v>0</v>
          </cell>
          <cell r="I7927">
            <v>0</v>
          </cell>
          <cell r="J7927">
            <v>0</v>
          </cell>
          <cell r="K7927">
            <v>0</v>
          </cell>
          <cell r="L7927">
            <v>0</v>
          </cell>
          <cell r="M7927">
            <v>0</v>
          </cell>
          <cell r="N7927">
            <v>0</v>
          </cell>
          <cell r="O7927">
            <v>0</v>
          </cell>
          <cell r="P7927">
            <v>0</v>
          </cell>
          <cell r="Q7927">
            <v>0</v>
          </cell>
          <cell r="R7927">
            <v>0</v>
          </cell>
          <cell r="S7927">
            <v>0</v>
          </cell>
          <cell r="T7927">
            <v>2140730.02</v>
          </cell>
        </row>
        <row r="7928">
          <cell r="A7928">
            <v>50060048</v>
          </cell>
          <cell r="B7928" t="str">
            <v>50060048 Freight Inward - Gds Charges - ILS</v>
          </cell>
          <cell r="C7928">
            <v>0</v>
          </cell>
          <cell r="D7928">
            <v>0</v>
          </cell>
          <cell r="E7928">
            <v>0</v>
          </cell>
          <cell r="F7928">
            <v>0</v>
          </cell>
          <cell r="G7928">
            <v>0</v>
          </cell>
          <cell r="H7928">
            <v>0</v>
          </cell>
          <cell r="I7928">
            <v>0</v>
          </cell>
          <cell r="J7928">
            <v>0</v>
          </cell>
          <cell r="K7928">
            <v>0</v>
          </cell>
          <cell r="L7928">
            <v>0</v>
          </cell>
          <cell r="M7928">
            <v>0</v>
          </cell>
          <cell r="N7928">
            <v>0</v>
          </cell>
          <cell r="O7928">
            <v>0</v>
          </cell>
          <cell r="P7928">
            <v>0</v>
          </cell>
          <cell r="Q7928">
            <v>0</v>
          </cell>
          <cell r="R7928">
            <v>0</v>
          </cell>
          <cell r="S7928">
            <v>0</v>
          </cell>
          <cell r="T7928">
            <v>0</v>
          </cell>
        </row>
        <row r="7929">
          <cell r="A7929">
            <v>50060049</v>
          </cell>
          <cell r="B7929" t="str">
            <v>50060049 Freight - Inward - Rail - ILS</v>
          </cell>
          <cell r="C7929">
            <v>0</v>
          </cell>
          <cell r="D7929">
            <v>0</v>
          </cell>
          <cell r="E7929">
            <v>0</v>
          </cell>
          <cell r="F7929">
            <v>0</v>
          </cell>
          <cell r="G7929">
            <v>0</v>
          </cell>
          <cell r="H7929">
            <v>0</v>
          </cell>
          <cell r="I7929">
            <v>0</v>
          </cell>
          <cell r="J7929">
            <v>0</v>
          </cell>
          <cell r="K7929">
            <v>0</v>
          </cell>
          <cell r="L7929">
            <v>0</v>
          </cell>
          <cell r="M7929">
            <v>0</v>
          </cell>
          <cell r="N7929">
            <v>0</v>
          </cell>
          <cell r="O7929">
            <v>0</v>
          </cell>
          <cell r="P7929">
            <v>0</v>
          </cell>
          <cell r="Q7929">
            <v>0</v>
          </cell>
          <cell r="R7929">
            <v>0</v>
          </cell>
          <cell r="S7929">
            <v>0</v>
          </cell>
          <cell r="T7929">
            <v>0</v>
          </cell>
        </row>
        <row r="7930">
          <cell r="A7930">
            <v>50060050</v>
          </cell>
          <cell r="B7930" t="str">
            <v>50060050 Freight Other charges  - ILS</v>
          </cell>
          <cell r="C7930">
            <v>107870.65</v>
          </cell>
          <cell r="D7930">
            <v>5016778.16</v>
          </cell>
          <cell r="E7930">
            <v>0</v>
          </cell>
          <cell r="F7930">
            <v>0</v>
          </cell>
          <cell r="G7930">
            <v>0</v>
          </cell>
          <cell r="H7930">
            <v>0</v>
          </cell>
          <cell r="I7930">
            <v>0</v>
          </cell>
          <cell r="J7930">
            <v>0</v>
          </cell>
          <cell r="K7930">
            <v>0</v>
          </cell>
          <cell r="L7930">
            <v>0</v>
          </cell>
          <cell r="M7930">
            <v>0</v>
          </cell>
          <cell r="N7930">
            <v>0</v>
          </cell>
          <cell r="O7930">
            <v>0</v>
          </cell>
          <cell r="P7930">
            <v>0</v>
          </cell>
          <cell r="Q7930">
            <v>0</v>
          </cell>
          <cell r="R7930">
            <v>0</v>
          </cell>
          <cell r="S7930">
            <v>0</v>
          </cell>
          <cell r="T7930">
            <v>5124648.8099999996</v>
          </cell>
        </row>
        <row r="7931">
          <cell r="A7931">
            <v>50060051</v>
          </cell>
          <cell r="B7931" t="str">
            <v>50060051 Frt Inward # Special Vehicle - ILS</v>
          </cell>
          <cell r="C7931">
            <v>0</v>
          </cell>
          <cell r="D7931">
            <v>0</v>
          </cell>
          <cell r="E7931">
            <v>0</v>
          </cell>
          <cell r="F7931">
            <v>0</v>
          </cell>
          <cell r="G7931">
            <v>0</v>
          </cell>
          <cell r="H7931">
            <v>0</v>
          </cell>
          <cell r="I7931">
            <v>0</v>
          </cell>
          <cell r="J7931">
            <v>0</v>
          </cell>
          <cell r="K7931">
            <v>0</v>
          </cell>
          <cell r="L7931">
            <v>0</v>
          </cell>
          <cell r="M7931">
            <v>0</v>
          </cell>
          <cell r="N7931">
            <v>0</v>
          </cell>
          <cell r="O7931">
            <v>0</v>
          </cell>
          <cell r="P7931">
            <v>0</v>
          </cell>
          <cell r="Q7931">
            <v>0</v>
          </cell>
          <cell r="R7931">
            <v>0</v>
          </cell>
          <cell r="S7931">
            <v>0</v>
          </cell>
          <cell r="T7931">
            <v>0</v>
          </cell>
        </row>
        <row r="7932">
          <cell r="A7932">
            <v>50060052</v>
          </cell>
          <cell r="B7932" t="str">
            <v>50060052 Freight Inward - Gds Charges  - ILS</v>
          </cell>
          <cell r="C7932">
            <v>105000</v>
          </cell>
          <cell r="D7932">
            <v>33107.019999999997</v>
          </cell>
          <cell r="E7932">
            <v>0</v>
          </cell>
          <cell r="F7932">
            <v>0</v>
          </cell>
          <cell r="G7932">
            <v>0</v>
          </cell>
          <cell r="H7932">
            <v>0</v>
          </cell>
          <cell r="I7932">
            <v>0</v>
          </cell>
          <cell r="J7932">
            <v>0</v>
          </cell>
          <cell r="K7932">
            <v>0</v>
          </cell>
          <cell r="L7932">
            <v>0</v>
          </cell>
          <cell r="M7932">
            <v>0</v>
          </cell>
          <cell r="N7932">
            <v>0</v>
          </cell>
          <cell r="O7932">
            <v>0</v>
          </cell>
          <cell r="P7932">
            <v>0</v>
          </cell>
          <cell r="Q7932">
            <v>0</v>
          </cell>
          <cell r="R7932">
            <v>0</v>
          </cell>
          <cell r="S7932">
            <v>0</v>
          </cell>
          <cell r="T7932">
            <v>138107.01999999999</v>
          </cell>
        </row>
        <row r="7933">
          <cell r="A7933">
            <v>50060053</v>
          </cell>
          <cell r="B7933" t="str">
            <v>50060053 Freight - Inward # IUTN - ILS</v>
          </cell>
          <cell r="C7933">
            <v>35239272.130000003</v>
          </cell>
          <cell r="D7933">
            <v>72432282.930000007</v>
          </cell>
          <cell r="E7933">
            <v>0</v>
          </cell>
          <cell r="F7933">
            <v>0</v>
          </cell>
          <cell r="G7933">
            <v>0</v>
          </cell>
          <cell r="H7933">
            <v>0</v>
          </cell>
          <cell r="I7933">
            <v>0</v>
          </cell>
          <cell r="J7933">
            <v>0</v>
          </cell>
          <cell r="K7933">
            <v>0</v>
          </cell>
          <cell r="L7933">
            <v>0</v>
          </cell>
          <cell r="M7933">
            <v>0</v>
          </cell>
          <cell r="N7933">
            <v>0</v>
          </cell>
          <cell r="O7933">
            <v>0</v>
          </cell>
          <cell r="P7933">
            <v>0</v>
          </cell>
          <cell r="Q7933">
            <v>0</v>
          </cell>
          <cell r="R7933">
            <v>0</v>
          </cell>
          <cell r="S7933">
            <v>0</v>
          </cell>
          <cell r="T7933">
            <v>107671555.06</v>
          </cell>
        </row>
        <row r="7934">
          <cell r="A7934">
            <v>50060059</v>
          </cell>
          <cell r="B7934" t="str">
            <v>50060059 Freight Inward - Roads</v>
          </cell>
          <cell r="C7934">
            <v>3388167182.0100002</v>
          </cell>
          <cell r="D7934">
            <v>1141860213.8299999</v>
          </cell>
          <cell r="E7934">
            <v>366153969.05000001</v>
          </cell>
          <cell r="F7934">
            <v>0</v>
          </cell>
          <cell r="G7934">
            <v>73037397.030000001</v>
          </cell>
          <cell r="H7934">
            <v>0</v>
          </cell>
          <cell r="I7934">
            <v>0</v>
          </cell>
          <cell r="J7934">
            <v>0</v>
          </cell>
          <cell r="K7934">
            <v>0</v>
          </cell>
          <cell r="L7934">
            <v>0</v>
          </cell>
          <cell r="M7934">
            <v>43036381.759999998</v>
          </cell>
          <cell r="N7934">
            <v>0</v>
          </cell>
          <cell r="O7934">
            <v>0</v>
          </cell>
          <cell r="P7934">
            <v>0</v>
          </cell>
          <cell r="Q7934">
            <v>0</v>
          </cell>
          <cell r="R7934">
            <v>0</v>
          </cell>
          <cell r="S7934">
            <v>0</v>
          </cell>
          <cell r="T7934">
            <v>5012255143.6800003</v>
          </cell>
        </row>
        <row r="7935">
          <cell r="A7935">
            <v>50060099</v>
          </cell>
          <cell r="B7935" t="str">
            <v>50060099 Freight Inward - Others</v>
          </cell>
          <cell r="C7935">
            <v>397192025.66000003</v>
          </cell>
          <cell r="D7935">
            <v>243028208.38999999</v>
          </cell>
          <cell r="E7935">
            <v>0</v>
          </cell>
          <cell r="F7935">
            <v>0</v>
          </cell>
          <cell r="G7935">
            <v>0</v>
          </cell>
          <cell r="H7935">
            <v>0</v>
          </cell>
          <cell r="I7935">
            <v>0</v>
          </cell>
          <cell r="J7935">
            <v>0</v>
          </cell>
          <cell r="K7935">
            <v>0</v>
          </cell>
          <cell r="L7935">
            <v>0</v>
          </cell>
          <cell r="M7935">
            <v>0</v>
          </cell>
          <cell r="N7935">
            <v>0</v>
          </cell>
          <cell r="O7935">
            <v>0</v>
          </cell>
          <cell r="P7935">
            <v>0</v>
          </cell>
          <cell r="Q7935">
            <v>0</v>
          </cell>
          <cell r="R7935">
            <v>0</v>
          </cell>
          <cell r="S7935">
            <v>0</v>
          </cell>
          <cell r="T7935">
            <v>640220234.04999995</v>
          </cell>
        </row>
        <row r="7936">
          <cell r="A7936">
            <v>50060100</v>
          </cell>
          <cell r="B7936" t="str">
            <v>50060100 Freight Inward # Import  </v>
          </cell>
          <cell r="C7936">
            <v>140000</v>
          </cell>
          <cell r="D7936">
            <v>1317557.8500000001</v>
          </cell>
          <cell r="E7936">
            <v>0</v>
          </cell>
          <cell r="F7936">
            <v>0</v>
          </cell>
          <cell r="G7936">
            <v>0</v>
          </cell>
          <cell r="H7936">
            <v>0</v>
          </cell>
          <cell r="I7936">
            <v>0</v>
          </cell>
          <cell r="J7936">
            <v>0</v>
          </cell>
          <cell r="K7936">
            <v>0</v>
          </cell>
          <cell r="L7936">
            <v>0</v>
          </cell>
          <cell r="M7936">
            <v>4016216.92</v>
          </cell>
          <cell r="N7936">
            <v>0</v>
          </cell>
          <cell r="O7936">
            <v>0</v>
          </cell>
          <cell r="P7936">
            <v>0</v>
          </cell>
          <cell r="Q7936">
            <v>0</v>
          </cell>
          <cell r="R7936">
            <v>0</v>
          </cell>
          <cell r="S7936">
            <v>0</v>
          </cell>
          <cell r="T7936">
            <v>5473774.7699999996</v>
          </cell>
        </row>
        <row r="7937">
          <cell r="A7937">
            <v>50060101</v>
          </cell>
          <cell r="B7937" t="str">
            <v>50060101 Freight Inward - retro</v>
          </cell>
          <cell r="C7937">
            <v>0</v>
          </cell>
          <cell r="D7937">
            <v>0</v>
          </cell>
          <cell r="E7937">
            <v>0</v>
          </cell>
          <cell r="F7937">
            <v>0</v>
          </cell>
          <cell r="G7937">
            <v>0</v>
          </cell>
          <cell r="H7937">
            <v>0</v>
          </cell>
          <cell r="I7937">
            <v>0</v>
          </cell>
          <cell r="J7937">
            <v>0</v>
          </cell>
          <cell r="K7937">
            <v>0</v>
          </cell>
          <cell r="L7937">
            <v>0</v>
          </cell>
          <cell r="M7937">
            <v>0</v>
          </cell>
          <cell r="N7937">
            <v>0</v>
          </cell>
          <cell r="O7937">
            <v>0</v>
          </cell>
          <cell r="P7937">
            <v>0</v>
          </cell>
          <cell r="Q7937">
            <v>0</v>
          </cell>
          <cell r="R7937">
            <v>0</v>
          </cell>
          <cell r="S7937">
            <v>0</v>
          </cell>
          <cell r="T7937">
            <v>0</v>
          </cell>
        </row>
        <row r="7938">
          <cell r="A7938">
            <v>50070001</v>
          </cell>
          <cell r="B7938" t="str">
            <v>50070001 Octroi Charges</v>
          </cell>
          <cell r="C7938">
            <v>0</v>
          </cell>
          <cell r="D7938">
            <v>-3797962.1</v>
          </cell>
          <cell r="E7938">
            <v>0</v>
          </cell>
          <cell r="F7938">
            <v>0</v>
          </cell>
          <cell r="G7938">
            <v>0</v>
          </cell>
          <cell r="H7938">
            <v>0</v>
          </cell>
          <cell r="I7938">
            <v>0</v>
          </cell>
          <cell r="J7938">
            <v>0</v>
          </cell>
          <cell r="K7938">
            <v>0</v>
          </cell>
          <cell r="L7938">
            <v>0</v>
          </cell>
          <cell r="M7938">
            <v>0</v>
          </cell>
          <cell r="N7938">
            <v>0</v>
          </cell>
          <cell r="O7938">
            <v>0</v>
          </cell>
          <cell r="P7938">
            <v>0</v>
          </cell>
          <cell r="Q7938">
            <v>0</v>
          </cell>
          <cell r="R7938">
            <v>0</v>
          </cell>
          <cell r="S7938">
            <v>0</v>
          </cell>
          <cell r="T7938">
            <v>-3797962.1</v>
          </cell>
        </row>
        <row r="7939">
          <cell r="A7939">
            <v>50070002</v>
          </cell>
          <cell r="B7939" t="str">
            <v>50070002 Entry Tax Charges</v>
          </cell>
          <cell r="C7939">
            <v>0</v>
          </cell>
          <cell r="D7939">
            <v>0</v>
          </cell>
          <cell r="E7939">
            <v>0</v>
          </cell>
          <cell r="F7939">
            <v>0</v>
          </cell>
          <cell r="G7939">
            <v>0</v>
          </cell>
          <cell r="H7939">
            <v>0</v>
          </cell>
          <cell r="I7939">
            <v>0</v>
          </cell>
          <cell r="J7939">
            <v>0</v>
          </cell>
          <cell r="K7939">
            <v>0</v>
          </cell>
          <cell r="L7939">
            <v>0</v>
          </cell>
          <cell r="M7939">
            <v>0</v>
          </cell>
          <cell r="N7939">
            <v>0</v>
          </cell>
          <cell r="O7939">
            <v>0</v>
          </cell>
          <cell r="P7939">
            <v>0</v>
          </cell>
          <cell r="Q7939">
            <v>0</v>
          </cell>
          <cell r="R7939">
            <v>0</v>
          </cell>
          <cell r="S7939">
            <v>0</v>
          </cell>
          <cell r="T7939">
            <v>0</v>
          </cell>
        </row>
        <row r="7940">
          <cell r="A7940">
            <v>50510006</v>
          </cell>
          <cell r="B7940" t="str">
            <v>50510006 CUSTOM DUTY CHARGES</v>
          </cell>
          <cell r="C7940">
            <v>0</v>
          </cell>
          <cell r="D7940">
            <v>835940.25</v>
          </cell>
          <cell r="E7940">
            <v>0</v>
          </cell>
          <cell r="F7940">
            <v>0</v>
          </cell>
          <cell r="G7940">
            <v>0</v>
          </cell>
          <cell r="H7940">
            <v>0</v>
          </cell>
          <cell r="I7940">
            <v>0</v>
          </cell>
          <cell r="J7940">
            <v>0</v>
          </cell>
          <cell r="K7940">
            <v>0</v>
          </cell>
          <cell r="L7940">
            <v>0</v>
          </cell>
          <cell r="M7940">
            <v>0</v>
          </cell>
          <cell r="N7940">
            <v>0</v>
          </cell>
          <cell r="O7940">
            <v>0</v>
          </cell>
          <cell r="P7940">
            <v>0</v>
          </cell>
          <cell r="Q7940">
            <v>0</v>
          </cell>
          <cell r="R7940">
            <v>0</v>
          </cell>
          <cell r="S7940">
            <v>0</v>
          </cell>
          <cell r="T7940">
            <v>835940.25</v>
          </cell>
        </row>
        <row r="7941">
          <cell r="A7941">
            <v>323</v>
          </cell>
          <cell r="B7941" t="str">
            <v>Closing Stock..................</v>
          </cell>
          <cell r="C7941">
            <v>-25192866137.880001</v>
          </cell>
          <cell r="D7941">
            <v>-6460706263.9200001</v>
          </cell>
          <cell r="E7941">
            <v>-1268830521.96</v>
          </cell>
          <cell r="F7941">
            <v>0</v>
          </cell>
          <cell r="G7941">
            <v>-282636112.38999999</v>
          </cell>
          <cell r="H7941">
            <v>0</v>
          </cell>
          <cell r="I7941">
            <v>0</v>
          </cell>
          <cell r="J7941">
            <v>0</v>
          </cell>
          <cell r="K7941">
            <v>0</v>
          </cell>
          <cell r="L7941">
            <v>0</v>
          </cell>
          <cell r="M7941">
            <v>-936622640</v>
          </cell>
          <cell r="N7941">
            <v>0</v>
          </cell>
          <cell r="O7941">
            <v>0</v>
          </cell>
          <cell r="P7941">
            <v>0</v>
          </cell>
          <cell r="Q7941">
            <v>0</v>
          </cell>
          <cell r="R7941">
            <v>0</v>
          </cell>
          <cell r="S7941">
            <v>0</v>
          </cell>
          <cell r="T7941">
            <v>-34141661676.150002</v>
          </cell>
        </row>
        <row r="7942">
          <cell r="A7942">
            <v>60110001</v>
          </cell>
          <cell r="B7942" t="str">
            <v>60110001 Closing Stock - Raw Material</v>
          </cell>
          <cell r="C7942">
            <v>-23539451603</v>
          </cell>
          <cell r="D7942">
            <v>-6113279028.71</v>
          </cell>
          <cell r="E7942">
            <v>-1096696446</v>
          </cell>
          <cell r="F7942">
            <v>0</v>
          </cell>
          <cell r="G7942">
            <v>-282636112.38999999</v>
          </cell>
          <cell r="H7942">
            <v>0</v>
          </cell>
          <cell r="I7942">
            <v>0</v>
          </cell>
          <cell r="J7942">
            <v>0</v>
          </cell>
          <cell r="K7942">
            <v>0</v>
          </cell>
          <cell r="L7942">
            <v>0</v>
          </cell>
          <cell r="M7942">
            <v>-936622640</v>
          </cell>
          <cell r="N7942">
            <v>0</v>
          </cell>
          <cell r="O7942">
            <v>0</v>
          </cell>
          <cell r="P7942">
            <v>0</v>
          </cell>
          <cell r="Q7942">
            <v>0</v>
          </cell>
          <cell r="R7942">
            <v>0</v>
          </cell>
          <cell r="S7942">
            <v>0</v>
          </cell>
          <cell r="T7942">
            <v>-31968685830.099998</v>
          </cell>
        </row>
        <row r="7943">
          <cell r="A7943">
            <v>60110004</v>
          </cell>
          <cell r="B7943" t="str">
            <v>Reclassified as assets held for sale -</v>
          </cell>
          <cell r="C7943">
            <v>0</v>
          </cell>
          <cell r="D7943">
            <v>0</v>
          </cell>
          <cell r="E7943">
            <v>0</v>
          </cell>
          <cell r="F7943">
            <v>0</v>
          </cell>
          <cell r="G7943">
            <v>0</v>
          </cell>
          <cell r="H7943">
            <v>0</v>
          </cell>
          <cell r="I7943">
            <v>0</v>
          </cell>
          <cell r="J7943">
            <v>0</v>
          </cell>
          <cell r="K7943">
            <v>0</v>
          </cell>
          <cell r="L7943">
            <v>0</v>
          </cell>
          <cell r="M7943">
            <v>0</v>
          </cell>
          <cell r="N7943">
            <v>0</v>
          </cell>
          <cell r="O7943">
            <v>0</v>
          </cell>
          <cell r="P7943">
            <v>0</v>
          </cell>
          <cell r="Q7943">
            <v>0</v>
          </cell>
          <cell r="R7943">
            <v>0</v>
          </cell>
          <cell r="S7943">
            <v>0</v>
          </cell>
          <cell r="T7943">
            <v>0</v>
          </cell>
        </row>
        <row r="7944">
          <cell r="A7944">
            <v>60150001</v>
          </cell>
          <cell r="B7944" t="str">
            <v>60150001 Closing Stock In Transit - Rm</v>
          </cell>
          <cell r="C7944">
            <v>-1653414534.8800001</v>
          </cell>
          <cell r="D7944">
            <v>-347427235.20999998</v>
          </cell>
          <cell r="E7944">
            <v>-172134075.96000001</v>
          </cell>
          <cell r="F7944">
            <v>0</v>
          </cell>
          <cell r="G7944">
            <v>0</v>
          </cell>
          <cell r="H7944">
            <v>0</v>
          </cell>
          <cell r="I7944">
            <v>0</v>
          </cell>
          <cell r="J7944">
            <v>0</v>
          </cell>
          <cell r="K7944">
            <v>0</v>
          </cell>
          <cell r="L7944">
            <v>0</v>
          </cell>
          <cell r="M7944">
            <v>0</v>
          </cell>
          <cell r="N7944">
            <v>0</v>
          </cell>
          <cell r="O7944">
            <v>0</v>
          </cell>
          <cell r="P7944">
            <v>0</v>
          </cell>
          <cell r="Q7944">
            <v>0</v>
          </cell>
          <cell r="R7944">
            <v>0</v>
          </cell>
          <cell r="S7944">
            <v>0</v>
          </cell>
          <cell r="T7944">
            <v>-2172975846.0500002</v>
          </cell>
        </row>
        <row r="7945">
          <cell r="A7945">
            <v>324</v>
          </cell>
          <cell r="B7945" t="str">
            <v>Inter division transfers - Materials.........</v>
          </cell>
          <cell r="C7945">
            <v>21819823.300000001</v>
          </cell>
          <cell r="D7945">
            <v>-5486461489.5699997</v>
          </cell>
          <cell r="E7945">
            <v>3437952048.0900002</v>
          </cell>
          <cell r="F7945">
            <v>0</v>
          </cell>
          <cell r="G7945">
            <v>2029066525.8699999</v>
          </cell>
          <cell r="H7945">
            <v>0</v>
          </cell>
          <cell r="I7945">
            <v>0</v>
          </cell>
          <cell r="J7945">
            <v>0</v>
          </cell>
          <cell r="K7945">
            <v>0</v>
          </cell>
          <cell r="L7945">
            <v>0</v>
          </cell>
          <cell r="M7945">
            <v>-2376984.08</v>
          </cell>
          <cell r="N7945">
            <v>0</v>
          </cell>
          <cell r="O7945">
            <v>0</v>
          </cell>
          <cell r="P7945">
            <v>0</v>
          </cell>
          <cell r="Q7945">
            <v>0</v>
          </cell>
          <cell r="R7945">
            <v>0</v>
          </cell>
          <cell r="S7945">
            <v>0</v>
          </cell>
          <cell r="T7945">
            <v>-76.39</v>
          </cell>
        </row>
        <row r="7946">
          <cell r="A7946">
            <v>40500002</v>
          </cell>
          <cell r="B7946" t="str">
            <v>40500002 Parts Tfd. To Fes Australia-FOB+Frieght</v>
          </cell>
          <cell r="C7946">
            <v>0</v>
          </cell>
          <cell r="D7946">
            <v>0</v>
          </cell>
          <cell r="E7946">
            <v>0</v>
          </cell>
          <cell r="F7946">
            <v>0</v>
          </cell>
          <cell r="G7946">
            <v>0</v>
          </cell>
          <cell r="H7946">
            <v>0</v>
          </cell>
          <cell r="I7946">
            <v>0</v>
          </cell>
          <cell r="J7946">
            <v>0</v>
          </cell>
          <cell r="K7946">
            <v>0</v>
          </cell>
          <cell r="L7946">
            <v>0</v>
          </cell>
          <cell r="M7946">
            <v>0</v>
          </cell>
          <cell r="N7946">
            <v>0</v>
          </cell>
          <cell r="O7946">
            <v>0</v>
          </cell>
          <cell r="P7946">
            <v>0</v>
          </cell>
          <cell r="Q7946">
            <v>0</v>
          </cell>
          <cell r="R7946">
            <v>0</v>
          </cell>
          <cell r="S7946">
            <v>0</v>
          </cell>
          <cell r="T7946">
            <v>0</v>
          </cell>
        </row>
        <row r="7947">
          <cell r="A7947">
            <v>40500003</v>
          </cell>
          <cell r="B7947" t="str">
            <v>40500003 Parts Tfd. To Fes Australia- Insurance</v>
          </cell>
          <cell r="C7947">
            <v>0</v>
          </cell>
          <cell r="D7947">
            <v>0</v>
          </cell>
          <cell r="E7947">
            <v>0</v>
          </cell>
          <cell r="F7947">
            <v>0</v>
          </cell>
          <cell r="G7947">
            <v>0</v>
          </cell>
          <cell r="H7947">
            <v>0</v>
          </cell>
          <cell r="I7947">
            <v>0</v>
          </cell>
          <cell r="J7947">
            <v>0</v>
          </cell>
          <cell r="K7947">
            <v>0</v>
          </cell>
          <cell r="L7947">
            <v>0</v>
          </cell>
          <cell r="M7947">
            <v>0</v>
          </cell>
          <cell r="N7947">
            <v>0</v>
          </cell>
          <cell r="O7947">
            <v>0</v>
          </cell>
          <cell r="P7947">
            <v>0</v>
          </cell>
          <cell r="Q7947">
            <v>0</v>
          </cell>
          <cell r="R7947">
            <v>0</v>
          </cell>
          <cell r="S7947">
            <v>0</v>
          </cell>
          <cell r="T7947">
            <v>0</v>
          </cell>
        </row>
        <row r="7948">
          <cell r="A7948">
            <v>50150001</v>
          </cell>
          <cell r="B7948" t="str">
            <v>50150001 Interdivision T/F of Material</v>
          </cell>
          <cell r="C7948">
            <v>0</v>
          </cell>
          <cell r="D7948">
            <v>0</v>
          </cell>
          <cell r="E7948">
            <v>0</v>
          </cell>
          <cell r="F7948">
            <v>0</v>
          </cell>
          <cell r="G7948">
            <v>0</v>
          </cell>
          <cell r="H7948">
            <v>0</v>
          </cell>
          <cell r="I7948">
            <v>0</v>
          </cell>
          <cell r="J7948">
            <v>0</v>
          </cell>
          <cell r="K7948">
            <v>0</v>
          </cell>
          <cell r="L7948">
            <v>0</v>
          </cell>
          <cell r="M7948">
            <v>0</v>
          </cell>
          <cell r="N7948">
            <v>0</v>
          </cell>
          <cell r="O7948">
            <v>0</v>
          </cell>
          <cell r="P7948">
            <v>0</v>
          </cell>
          <cell r="Q7948">
            <v>0</v>
          </cell>
          <cell r="R7948">
            <v>0</v>
          </cell>
          <cell r="S7948">
            <v>0</v>
          </cell>
          <cell r="T7948">
            <v>0</v>
          </cell>
        </row>
        <row r="7949">
          <cell r="A7949">
            <v>50150002</v>
          </cell>
          <cell r="B7949" t="str">
            <v>50150002 Inter unit transfer - In</v>
          </cell>
          <cell r="C7949">
            <v>0</v>
          </cell>
          <cell r="D7949">
            <v>0</v>
          </cell>
          <cell r="E7949">
            <v>0</v>
          </cell>
          <cell r="F7949">
            <v>0</v>
          </cell>
          <cell r="G7949">
            <v>0</v>
          </cell>
          <cell r="H7949">
            <v>0</v>
          </cell>
          <cell r="I7949">
            <v>0</v>
          </cell>
          <cell r="J7949">
            <v>0</v>
          </cell>
          <cell r="K7949">
            <v>0</v>
          </cell>
          <cell r="L7949">
            <v>0</v>
          </cell>
          <cell r="M7949">
            <v>0</v>
          </cell>
          <cell r="N7949">
            <v>0</v>
          </cell>
          <cell r="O7949">
            <v>0</v>
          </cell>
          <cell r="P7949">
            <v>0</v>
          </cell>
          <cell r="Q7949">
            <v>0</v>
          </cell>
          <cell r="R7949">
            <v>0</v>
          </cell>
          <cell r="S7949">
            <v>0</v>
          </cell>
          <cell r="T7949">
            <v>0</v>
          </cell>
        </row>
        <row r="7950">
          <cell r="A7950">
            <v>50150003</v>
          </cell>
          <cell r="B7950" t="str">
            <v>50150003 Inter unit transfer - out</v>
          </cell>
          <cell r="C7950">
            <v>0</v>
          </cell>
          <cell r="D7950">
            <v>0</v>
          </cell>
          <cell r="E7950">
            <v>0</v>
          </cell>
          <cell r="F7950">
            <v>0</v>
          </cell>
          <cell r="G7950">
            <v>0</v>
          </cell>
          <cell r="H7950">
            <v>0</v>
          </cell>
          <cell r="I7950">
            <v>0</v>
          </cell>
          <cell r="J7950">
            <v>0</v>
          </cell>
          <cell r="K7950">
            <v>0</v>
          </cell>
          <cell r="L7950">
            <v>0</v>
          </cell>
          <cell r="M7950">
            <v>0</v>
          </cell>
          <cell r="N7950">
            <v>0</v>
          </cell>
          <cell r="O7950">
            <v>0</v>
          </cell>
          <cell r="P7950">
            <v>0</v>
          </cell>
          <cell r="Q7950">
            <v>0</v>
          </cell>
          <cell r="R7950">
            <v>0</v>
          </cell>
          <cell r="S7950">
            <v>0</v>
          </cell>
          <cell r="T7950">
            <v>0</v>
          </cell>
        </row>
        <row r="7951">
          <cell r="A7951">
            <v>50150004</v>
          </cell>
          <cell r="B7951" t="str">
            <v>50150004 Mateerial trf to Australia - in for FES</v>
          </cell>
          <cell r="C7951">
            <v>0</v>
          </cell>
          <cell r="D7951">
            <v>0</v>
          </cell>
          <cell r="E7951">
            <v>0</v>
          </cell>
          <cell r="F7951">
            <v>0</v>
          </cell>
          <cell r="G7951">
            <v>0</v>
          </cell>
          <cell r="H7951">
            <v>0</v>
          </cell>
          <cell r="I7951">
            <v>0</v>
          </cell>
          <cell r="J7951">
            <v>0</v>
          </cell>
          <cell r="K7951">
            <v>0</v>
          </cell>
          <cell r="L7951">
            <v>0</v>
          </cell>
          <cell r="M7951">
            <v>0</v>
          </cell>
          <cell r="N7951">
            <v>0</v>
          </cell>
          <cell r="O7951">
            <v>0</v>
          </cell>
          <cell r="P7951">
            <v>0</v>
          </cell>
          <cell r="Q7951">
            <v>0</v>
          </cell>
          <cell r="R7951">
            <v>0</v>
          </cell>
          <cell r="S7951">
            <v>0</v>
          </cell>
          <cell r="T7951">
            <v>0</v>
          </cell>
        </row>
        <row r="7952">
          <cell r="A7952">
            <v>50150005</v>
          </cell>
          <cell r="B7952" t="str">
            <v>50150005 Mateerial trf to Australia - out for FES</v>
          </cell>
          <cell r="C7952">
            <v>0</v>
          </cell>
          <cell r="D7952">
            <v>0</v>
          </cell>
          <cell r="E7952">
            <v>0</v>
          </cell>
          <cell r="F7952">
            <v>0</v>
          </cell>
          <cell r="G7952">
            <v>0</v>
          </cell>
          <cell r="H7952">
            <v>0</v>
          </cell>
          <cell r="I7952">
            <v>0</v>
          </cell>
          <cell r="J7952">
            <v>0</v>
          </cell>
          <cell r="K7952">
            <v>0</v>
          </cell>
          <cell r="L7952">
            <v>0</v>
          </cell>
          <cell r="M7952">
            <v>0</v>
          </cell>
          <cell r="N7952">
            <v>0</v>
          </cell>
          <cell r="O7952">
            <v>0</v>
          </cell>
          <cell r="P7952">
            <v>0</v>
          </cell>
          <cell r="Q7952">
            <v>0</v>
          </cell>
          <cell r="R7952">
            <v>0</v>
          </cell>
          <cell r="S7952">
            <v>0</v>
          </cell>
          <cell r="T7952">
            <v>0</v>
          </cell>
        </row>
        <row r="7953">
          <cell r="A7953">
            <v>50150006</v>
          </cell>
          <cell r="B7953" t="str">
            <v>50150006 Inter division transfer - In</v>
          </cell>
          <cell r="C7953">
            <v>0</v>
          </cell>
          <cell r="D7953">
            <v>0</v>
          </cell>
          <cell r="E7953">
            <v>0</v>
          </cell>
          <cell r="F7953">
            <v>0</v>
          </cell>
          <cell r="G7953">
            <v>0</v>
          </cell>
          <cell r="H7953">
            <v>0</v>
          </cell>
          <cell r="I7953">
            <v>0</v>
          </cell>
          <cell r="J7953">
            <v>0</v>
          </cell>
          <cell r="K7953">
            <v>0</v>
          </cell>
          <cell r="L7953">
            <v>0</v>
          </cell>
          <cell r="M7953">
            <v>0</v>
          </cell>
          <cell r="N7953">
            <v>0</v>
          </cell>
          <cell r="O7953">
            <v>0</v>
          </cell>
          <cell r="P7953">
            <v>0</v>
          </cell>
          <cell r="Q7953">
            <v>0</v>
          </cell>
          <cell r="R7953">
            <v>0</v>
          </cell>
          <cell r="S7953">
            <v>0</v>
          </cell>
          <cell r="T7953">
            <v>0</v>
          </cell>
        </row>
        <row r="7954">
          <cell r="A7954">
            <v>50150007</v>
          </cell>
          <cell r="B7954" t="str">
            <v>50150007 Inter division transfer - out</v>
          </cell>
          <cell r="C7954">
            <v>0</v>
          </cell>
          <cell r="D7954">
            <v>0</v>
          </cell>
          <cell r="E7954">
            <v>0</v>
          </cell>
          <cell r="F7954">
            <v>0</v>
          </cell>
          <cell r="G7954">
            <v>0</v>
          </cell>
          <cell r="H7954">
            <v>0</v>
          </cell>
          <cell r="I7954">
            <v>0</v>
          </cell>
          <cell r="J7954">
            <v>0</v>
          </cell>
          <cell r="K7954">
            <v>0</v>
          </cell>
          <cell r="L7954">
            <v>0</v>
          </cell>
          <cell r="M7954">
            <v>0</v>
          </cell>
          <cell r="N7954">
            <v>0</v>
          </cell>
          <cell r="O7954">
            <v>0</v>
          </cell>
          <cell r="P7954">
            <v>0</v>
          </cell>
          <cell r="Q7954">
            <v>0</v>
          </cell>
          <cell r="R7954">
            <v>0</v>
          </cell>
          <cell r="S7954">
            <v>0</v>
          </cell>
          <cell r="T7954">
            <v>0</v>
          </cell>
        </row>
        <row r="7955">
          <cell r="A7955">
            <v>50150012</v>
          </cell>
          <cell r="B7955" t="str">
            <v>50150012 Inter unit transfer - In (Conversion)</v>
          </cell>
          <cell r="C7955">
            <v>0</v>
          </cell>
          <cell r="D7955">
            <v>0</v>
          </cell>
          <cell r="E7955">
            <v>0</v>
          </cell>
          <cell r="F7955">
            <v>0</v>
          </cell>
          <cell r="G7955">
            <v>0</v>
          </cell>
          <cell r="H7955">
            <v>0</v>
          </cell>
          <cell r="I7955">
            <v>0</v>
          </cell>
          <cell r="J7955">
            <v>0</v>
          </cell>
          <cell r="K7955">
            <v>0</v>
          </cell>
          <cell r="L7955">
            <v>0</v>
          </cell>
          <cell r="M7955">
            <v>0</v>
          </cell>
          <cell r="N7955">
            <v>0</v>
          </cell>
          <cell r="O7955">
            <v>0</v>
          </cell>
          <cell r="P7955">
            <v>0</v>
          </cell>
          <cell r="Q7955">
            <v>0</v>
          </cell>
          <cell r="R7955">
            <v>0</v>
          </cell>
          <cell r="S7955">
            <v>0</v>
          </cell>
          <cell r="T7955">
            <v>0</v>
          </cell>
        </row>
        <row r="7956">
          <cell r="A7956">
            <v>50150013</v>
          </cell>
          <cell r="B7956" t="str">
            <v>50150013 Inter unit transfer - out (Conversion)</v>
          </cell>
          <cell r="C7956">
            <v>0</v>
          </cell>
          <cell r="D7956">
            <v>0</v>
          </cell>
          <cell r="E7956">
            <v>0</v>
          </cell>
          <cell r="F7956">
            <v>0</v>
          </cell>
          <cell r="G7956">
            <v>0</v>
          </cell>
          <cell r="H7956">
            <v>0</v>
          </cell>
          <cell r="I7956">
            <v>0</v>
          </cell>
          <cell r="J7956">
            <v>0</v>
          </cell>
          <cell r="K7956">
            <v>0</v>
          </cell>
          <cell r="L7956">
            <v>0</v>
          </cell>
          <cell r="M7956">
            <v>0</v>
          </cell>
          <cell r="N7956">
            <v>0</v>
          </cell>
          <cell r="O7956">
            <v>0</v>
          </cell>
          <cell r="P7956">
            <v>0</v>
          </cell>
          <cell r="Q7956">
            <v>0</v>
          </cell>
          <cell r="R7956">
            <v>0</v>
          </cell>
          <cell r="S7956">
            <v>0</v>
          </cell>
          <cell r="T7956">
            <v>0</v>
          </cell>
        </row>
        <row r="7957">
          <cell r="A7957">
            <v>50150016</v>
          </cell>
          <cell r="B7957" t="str">
            <v>50150016 Inter division transfer - In (Conversion)</v>
          </cell>
          <cell r="C7957">
            <v>0</v>
          </cell>
          <cell r="D7957">
            <v>0</v>
          </cell>
          <cell r="E7957">
            <v>0</v>
          </cell>
          <cell r="F7957">
            <v>0</v>
          </cell>
          <cell r="G7957">
            <v>0</v>
          </cell>
          <cell r="H7957">
            <v>0</v>
          </cell>
          <cell r="I7957">
            <v>0</v>
          </cell>
          <cell r="J7957">
            <v>0</v>
          </cell>
          <cell r="K7957">
            <v>0</v>
          </cell>
          <cell r="L7957">
            <v>0</v>
          </cell>
          <cell r="M7957">
            <v>0</v>
          </cell>
          <cell r="N7957">
            <v>0</v>
          </cell>
          <cell r="O7957">
            <v>0</v>
          </cell>
          <cell r="P7957">
            <v>0</v>
          </cell>
          <cell r="Q7957">
            <v>0</v>
          </cell>
          <cell r="R7957">
            <v>0</v>
          </cell>
          <cell r="S7957">
            <v>0</v>
          </cell>
          <cell r="T7957">
            <v>0</v>
          </cell>
        </row>
        <row r="7958">
          <cell r="A7958">
            <v>50150017</v>
          </cell>
          <cell r="B7958" t="str">
            <v>50150017 Inter division transfer - out (Conversion)</v>
          </cell>
          <cell r="C7958">
            <v>0</v>
          </cell>
          <cell r="D7958">
            <v>0</v>
          </cell>
          <cell r="E7958">
            <v>0</v>
          </cell>
          <cell r="F7958">
            <v>0</v>
          </cell>
          <cell r="G7958">
            <v>0</v>
          </cell>
          <cell r="H7958">
            <v>0</v>
          </cell>
          <cell r="I7958">
            <v>0</v>
          </cell>
          <cell r="J7958">
            <v>0</v>
          </cell>
          <cell r="K7958">
            <v>0</v>
          </cell>
          <cell r="L7958">
            <v>0</v>
          </cell>
          <cell r="M7958">
            <v>0</v>
          </cell>
          <cell r="N7958">
            <v>0</v>
          </cell>
          <cell r="O7958">
            <v>0</v>
          </cell>
          <cell r="P7958">
            <v>0</v>
          </cell>
          <cell r="Q7958">
            <v>0</v>
          </cell>
          <cell r="R7958">
            <v>0</v>
          </cell>
          <cell r="S7958">
            <v>0</v>
          </cell>
          <cell r="T7958">
            <v>0</v>
          </cell>
        </row>
        <row r="7959">
          <cell r="A7959">
            <v>50160001</v>
          </cell>
          <cell r="B7959" t="str">
            <v>50160001 Inter unit transfer - In (within state)</v>
          </cell>
          <cell r="C7959">
            <v>90860739321.899994</v>
          </cell>
          <cell r="D7959">
            <v>10158754460.360001</v>
          </cell>
          <cell r="E7959">
            <v>5752961022.5699997</v>
          </cell>
          <cell r="F7959">
            <v>0</v>
          </cell>
          <cell r="G7959">
            <v>1577808226.95</v>
          </cell>
          <cell r="H7959">
            <v>0</v>
          </cell>
          <cell r="I7959">
            <v>0</v>
          </cell>
          <cell r="J7959">
            <v>0</v>
          </cell>
          <cell r="K7959">
            <v>0</v>
          </cell>
          <cell r="L7959">
            <v>0</v>
          </cell>
          <cell r="M7959">
            <v>163759</v>
          </cell>
          <cell r="N7959">
            <v>0</v>
          </cell>
          <cell r="O7959">
            <v>0</v>
          </cell>
          <cell r="P7959">
            <v>0</v>
          </cell>
          <cell r="Q7959">
            <v>0</v>
          </cell>
          <cell r="R7959">
            <v>0</v>
          </cell>
          <cell r="S7959">
            <v>0</v>
          </cell>
          <cell r="T7959">
            <v>108350426790.78</v>
          </cell>
        </row>
        <row r="7960">
          <cell r="A7960">
            <v>50160002</v>
          </cell>
          <cell r="B7960" t="str">
            <v>50160002 Inter unit transfer - out (within state)</v>
          </cell>
          <cell r="C7960">
            <v>-90860739321.899994</v>
          </cell>
          <cell r="D7960">
            <v>-11277074897.290001</v>
          </cell>
          <cell r="E7960">
            <v>-4632525182.79</v>
          </cell>
          <cell r="F7960">
            <v>0</v>
          </cell>
          <cell r="G7960">
            <v>-1577213939.48</v>
          </cell>
          <cell r="H7960">
            <v>0</v>
          </cell>
          <cell r="I7960">
            <v>0</v>
          </cell>
          <cell r="J7960">
            <v>0</v>
          </cell>
          <cell r="K7960">
            <v>0</v>
          </cell>
          <cell r="L7960">
            <v>0</v>
          </cell>
          <cell r="M7960">
            <v>-2549770.54</v>
          </cell>
          <cell r="N7960">
            <v>0</v>
          </cell>
          <cell r="O7960">
            <v>0</v>
          </cell>
          <cell r="P7960">
            <v>0</v>
          </cell>
          <cell r="Q7960">
            <v>0</v>
          </cell>
          <cell r="R7960">
            <v>0</v>
          </cell>
          <cell r="S7960">
            <v>0</v>
          </cell>
          <cell r="T7960">
            <v>-108350103112</v>
          </cell>
        </row>
        <row r="7961">
          <cell r="A7961">
            <v>50160003</v>
          </cell>
          <cell r="B7961" t="str">
            <v>50160003 Inter division transfer - In (within state)</v>
          </cell>
          <cell r="C7961">
            <v>440542007.49000001</v>
          </cell>
          <cell r="D7961">
            <v>406087556.60000002</v>
          </cell>
          <cell r="E7961">
            <v>0</v>
          </cell>
          <cell r="F7961">
            <v>0</v>
          </cell>
          <cell r="G7961">
            <v>2076350002.03</v>
          </cell>
          <cell r="H7961">
            <v>0</v>
          </cell>
          <cell r="I7961">
            <v>0</v>
          </cell>
          <cell r="J7961">
            <v>0</v>
          </cell>
          <cell r="K7961">
            <v>0</v>
          </cell>
          <cell r="L7961">
            <v>0</v>
          </cell>
          <cell r="M7961">
            <v>0</v>
          </cell>
          <cell r="N7961">
            <v>0</v>
          </cell>
          <cell r="O7961">
            <v>0</v>
          </cell>
          <cell r="P7961">
            <v>0</v>
          </cell>
          <cell r="Q7961">
            <v>0</v>
          </cell>
          <cell r="R7961">
            <v>0</v>
          </cell>
          <cell r="S7961">
            <v>0</v>
          </cell>
          <cell r="T7961">
            <v>2922979566.1199999</v>
          </cell>
        </row>
        <row r="7962">
          <cell r="A7962">
            <v>50160004</v>
          </cell>
          <cell r="B7962" t="str">
            <v>50160004 Inter division transfer - out (within state)</v>
          </cell>
          <cell r="C7962">
            <v>-404613164.76999998</v>
          </cell>
          <cell r="D7962">
            <v>-2483069230.5</v>
          </cell>
          <cell r="E7962">
            <v>0</v>
          </cell>
          <cell r="F7962">
            <v>0</v>
          </cell>
          <cell r="G7962">
            <v>-34766560.899999999</v>
          </cell>
          <cell r="H7962">
            <v>0</v>
          </cell>
          <cell r="I7962">
            <v>0</v>
          </cell>
          <cell r="J7962">
            <v>0</v>
          </cell>
          <cell r="K7962">
            <v>0</v>
          </cell>
          <cell r="L7962">
            <v>0</v>
          </cell>
          <cell r="M7962">
            <v>0</v>
          </cell>
          <cell r="N7962">
            <v>0</v>
          </cell>
          <cell r="O7962">
            <v>0</v>
          </cell>
          <cell r="P7962">
            <v>0</v>
          </cell>
          <cell r="Q7962">
            <v>0</v>
          </cell>
          <cell r="R7962">
            <v>0</v>
          </cell>
          <cell r="S7962">
            <v>0</v>
          </cell>
          <cell r="T7962">
            <v>-2922448956.1700001</v>
          </cell>
        </row>
        <row r="7963">
          <cell r="A7963">
            <v>50160005</v>
          </cell>
          <cell r="B7963" t="str">
            <v>50160005 Inter unit transfer - IN (outside State)</v>
          </cell>
          <cell r="C7963">
            <v>24173069211.130001</v>
          </cell>
          <cell r="D7963">
            <v>10371441760.73</v>
          </cell>
          <cell r="E7963">
            <v>1259991039.72</v>
          </cell>
          <cell r="F7963">
            <v>0</v>
          </cell>
          <cell r="G7963">
            <v>489158278.75999999</v>
          </cell>
          <cell r="H7963">
            <v>0</v>
          </cell>
          <cell r="I7963">
            <v>0</v>
          </cell>
          <cell r="J7963">
            <v>0</v>
          </cell>
          <cell r="K7963">
            <v>0</v>
          </cell>
          <cell r="L7963">
            <v>54493051.759999998</v>
          </cell>
          <cell r="M7963">
            <v>48206221.950000003</v>
          </cell>
          <cell r="N7963">
            <v>0</v>
          </cell>
          <cell r="O7963">
            <v>0</v>
          </cell>
          <cell r="P7963">
            <v>0</v>
          </cell>
          <cell r="Q7963">
            <v>0</v>
          </cell>
          <cell r="R7963">
            <v>0</v>
          </cell>
          <cell r="S7963">
            <v>0</v>
          </cell>
          <cell r="T7963">
            <v>36396359564.050003</v>
          </cell>
        </row>
        <row r="7964">
          <cell r="A7964">
            <v>50160006</v>
          </cell>
          <cell r="B7964" t="str">
            <v>50160006 Inter unit transfer - out (outside State)</v>
          </cell>
          <cell r="C7964">
            <v>-24173069211.130001</v>
          </cell>
          <cell r="D7964">
            <v>-11236966742.43</v>
          </cell>
          <cell r="E7964">
            <v>-368019593.10000002</v>
          </cell>
          <cell r="F7964">
            <v>0</v>
          </cell>
          <cell r="G7964">
            <v>-502017928.32999998</v>
          </cell>
          <cell r="H7964">
            <v>0</v>
          </cell>
          <cell r="I7964">
            <v>0</v>
          </cell>
          <cell r="J7964">
            <v>0</v>
          </cell>
          <cell r="K7964">
            <v>0</v>
          </cell>
          <cell r="L7964">
            <v>-54493051.759999998</v>
          </cell>
          <cell r="M7964">
            <v>-48197194.490000002</v>
          </cell>
          <cell r="N7964">
            <v>0</v>
          </cell>
          <cell r="O7964">
            <v>0</v>
          </cell>
          <cell r="P7964">
            <v>0</v>
          </cell>
          <cell r="Q7964">
            <v>0</v>
          </cell>
          <cell r="R7964">
            <v>0</v>
          </cell>
          <cell r="S7964">
            <v>0</v>
          </cell>
          <cell r="T7964">
            <v>-36382763721.239998</v>
          </cell>
        </row>
        <row r="7965">
          <cell r="A7965">
            <v>50160007</v>
          </cell>
          <cell r="B7965" t="str">
            <v>50160007 Inter division transfer - In (outside State)</v>
          </cell>
          <cell r="C7965">
            <v>2388575.1800000002</v>
          </cell>
          <cell r="D7965">
            <v>1028786.89</v>
          </cell>
          <cell r="E7965">
            <v>0</v>
          </cell>
          <cell r="F7965">
            <v>0</v>
          </cell>
          <cell r="G7965">
            <v>-251553.16</v>
          </cell>
          <cell r="H7965">
            <v>0</v>
          </cell>
          <cell r="I7965">
            <v>0</v>
          </cell>
          <cell r="J7965">
            <v>0</v>
          </cell>
          <cell r="K7965">
            <v>0</v>
          </cell>
          <cell r="L7965">
            <v>0</v>
          </cell>
          <cell r="M7965">
            <v>0</v>
          </cell>
          <cell r="N7965">
            <v>0</v>
          </cell>
          <cell r="O7965">
            <v>0</v>
          </cell>
          <cell r="P7965">
            <v>0</v>
          </cell>
          <cell r="Q7965">
            <v>0</v>
          </cell>
          <cell r="R7965">
            <v>0</v>
          </cell>
          <cell r="S7965">
            <v>0</v>
          </cell>
          <cell r="T7965">
            <v>3165808.91</v>
          </cell>
        </row>
        <row r="7966">
          <cell r="A7966">
            <v>50160008</v>
          </cell>
          <cell r="B7966" t="str">
            <v>50160008 Inter division transfer - out (outside State)</v>
          </cell>
          <cell r="C7966">
            <v>-16497594.6</v>
          </cell>
          <cell r="D7966">
            <v>-977126.97</v>
          </cell>
          <cell r="E7966">
            <v>-141295.26999999999</v>
          </cell>
          <cell r="F7966">
            <v>0</v>
          </cell>
          <cell r="G7966">
            <v>0</v>
          </cell>
          <cell r="H7966">
            <v>0</v>
          </cell>
          <cell r="I7966">
            <v>0</v>
          </cell>
          <cell r="J7966">
            <v>0</v>
          </cell>
          <cell r="K7966">
            <v>0</v>
          </cell>
          <cell r="L7966">
            <v>0</v>
          </cell>
          <cell r="M7966">
            <v>0</v>
          </cell>
          <cell r="N7966">
            <v>0</v>
          </cell>
          <cell r="O7966">
            <v>0</v>
          </cell>
          <cell r="P7966">
            <v>0</v>
          </cell>
          <cell r="Q7966">
            <v>0</v>
          </cell>
          <cell r="R7966">
            <v>0</v>
          </cell>
          <cell r="S7966">
            <v>0</v>
          </cell>
          <cell r="T7966">
            <v>-17616016.84</v>
          </cell>
        </row>
        <row r="7967">
          <cell r="A7967">
            <v>50160009</v>
          </cell>
          <cell r="B7967" t="str">
            <v>50160009 Inter unit transfer - Finish Material (Inward )</v>
          </cell>
          <cell r="C7967">
            <v>44952760732</v>
          </cell>
          <cell r="D7967">
            <v>76619931602.449997</v>
          </cell>
          <cell r="E7967">
            <v>72697184938.960007</v>
          </cell>
          <cell r="F7967">
            <v>0</v>
          </cell>
          <cell r="G7967">
            <v>0</v>
          </cell>
          <cell r="H7967">
            <v>0</v>
          </cell>
          <cell r="I7967">
            <v>0</v>
          </cell>
          <cell r="J7967">
            <v>0</v>
          </cell>
          <cell r="K7967">
            <v>0</v>
          </cell>
          <cell r="L7967">
            <v>0</v>
          </cell>
          <cell r="M7967">
            <v>32502593</v>
          </cell>
          <cell r="N7967">
            <v>0</v>
          </cell>
          <cell r="O7967">
            <v>0</v>
          </cell>
          <cell r="P7967">
            <v>0</v>
          </cell>
          <cell r="Q7967">
            <v>0</v>
          </cell>
          <cell r="R7967">
            <v>0</v>
          </cell>
          <cell r="S7967">
            <v>0</v>
          </cell>
          <cell r="T7967">
            <v>194302379866.41</v>
          </cell>
        </row>
        <row r="7968">
          <cell r="A7968">
            <v>50160010</v>
          </cell>
          <cell r="B7968" t="str">
            <v>50160010 Inter unit transfer - Finish Material (outward)</v>
          </cell>
          <cell r="C7968">
            <v>-44952760732</v>
          </cell>
          <cell r="D7968">
            <v>-78045617659.410004</v>
          </cell>
          <cell r="E7968">
            <v>-71271498882</v>
          </cell>
          <cell r="F7968">
            <v>0</v>
          </cell>
          <cell r="G7968">
            <v>0</v>
          </cell>
          <cell r="H7968">
            <v>0</v>
          </cell>
          <cell r="I7968">
            <v>0</v>
          </cell>
          <cell r="J7968">
            <v>0</v>
          </cell>
          <cell r="K7968">
            <v>0</v>
          </cell>
          <cell r="L7968">
            <v>0</v>
          </cell>
          <cell r="M7968">
            <v>-32502593</v>
          </cell>
          <cell r="N7968">
            <v>0</v>
          </cell>
          <cell r="O7968">
            <v>0</v>
          </cell>
          <cell r="P7968">
            <v>0</v>
          </cell>
          <cell r="Q7968">
            <v>0</v>
          </cell>
          <cell r="R7968">
            <v>0</v>
          </cell>
          <cell r="S7968">
            <v>0</v>
          </cell>
          <cell r="T7968">
            <v>-194302379866.41</v>
          </cell>
        </row>
        <row r="7969">
          <cell r="A7969">
            <v>50160012</v>
          </cell>
          <cell r="B7969" t="str">
            <v>6*  Intra state-T&amp;D-out</v>
          </cell>
          <cell r="C7969">
            <v>0</v>
          </cell>
          <cell r="D7969">
            <v>0</v>
          </cell>
          <cell r="E7969">
            <v>0</v>
          </cell>
          <cell r="F7969">
            <v>0</v>
          </cell>
          <cell r="G7969">
            <v>0</v>
          </cell>
          <cell r="H7969">
            <v>0</v>
          </cell>
          <cell r="I7969">
            <v>0</v>
          </cell>
          <cell r="J7969">
            <v>0</v>
          </cell>
          <cell r="K7969">
            <v>0</v>
          </cell>
          <cell r="L7969">
            <v>0</v>
          </cell>
          <cell r="M7969">
            <v>0</v>
          </cell>
          <cell r="N7969">
            <v>0</v>
          </cell>
          <cell r="O7969">
            <v>0</v>
          </cell>
          <cell r="P7969">
            <v>0</v>
          </cell>
          <cell r="Q7969">
            <v>0</v>
          </cell>
          <cell r="R7969">
            <v>0</v>
          </cell>
          <cell r="S7969">
            <v>0</v>
          </cell>
          <cell r="T7969">
            <v>0</v>
          </cell>
        </row>
        <row r="7970">
          <cell r="A7970">
            <v>50160013</v>
          </cell>
          <cell r="B7970" t="str">
            <v>6*  Inter state û T&amp;D - In</v>
          </cell>
          <cell r="C7970">
            <v>0</v>
          </cell>
          <cell r="D7970">
            <v>0</v>
          </cell>
          <cell r="E7970">
            <v>0</v>
          </cell>
          <cell r="F7970">
            <v>0</v>
          </cell>
          <cell r="G7970">
            <v>0</v>
          </cell>
          <cell r="H7970">
            <v>0</v>
          </cell>
          <cell r="I7970">
            <v>0</v>
          </cell>
          <cell r="J7970">
            <v>0</v>
          </cell>
          <cell r="K7970">
            <v>0</v>
          </cell>
          <cell r="L7970">
            <v>0</v>
          </cell>
          <cell r="M7970">
            <v>0</v>
          </cell>
          <cell r="N7970">
            <v>0</v>
          </cell>
          <cell r="O7970">
            <v>0</v>
          </cell>
          <cell r="P7970">
            <v>0</v>
          </cell>
          <cell r="Q7970">
            <v>0</v>
          </cell>
          <cell r="R7970">
            <v>0</v>
          </cell>
          <cell r="S7970">
            <v>0</v>
          </cell>
          <cell r="T7970">
            <v>0</v>
          </cell>
        </row>
        <row r="7971">
          <cell r="A7971">
            <v>50160014</v>
          </cell>
          <cell r="B7971" t="str">
            <v>6*  Inter state û T&amp;D - Out</v>
          </cell>
          <cell r="C7971">
            <v>0</v>
          </cell>
          <cell r="D7971">
            <v>0</v>
          </cell>
          <cell r="E7971">
            <v>0</v>
          </cell>
          <cell r="F7971">
            <v>0</v>
          </cell>
          <cell r="G7971">
            <v>0</v>
          </cell>
          <cell r="H7971">
            <v>0</v>
          </cell>
          <cell r="I7971">
            <v>0</v>
          </cell>
          <cell r="J7971">
            <v>0</v>
          </cell>
          <cell r="K7971">
            <v>0</v>
          </cell>
          <cell r="L7971">
            <v>0</v>
          </cell>
          <cell r="M7971">
            <v>0</v>
          </cell>
          <cell r="N7971">
            <v>0</v>
          </cell>
          <cell r="O7971">
            <v>0</v>
          </cell>
          <cell r="P7971">
            <v>0</v>
          </cell>
          <cell r="Q7971">
            <v>0</v>
          </cell>
          <cell r="R7971">
            <v>0</v>
          </cell>
          <cell r="S7971">
            <v>0</v>
          </cell>
          <cell r="T7971">
            <v>0</v>
          </cell>
        </row>
        <row r="7972">
          <cell r="A7972">
            <v>50160019</v>
          </cell>
          <cell r="B7972" t="str">
            <v>50160019 Inter unit trf-IN û Warranty</v>
          </cell>
          <cell r="C7972">
            <v>1668000</v>
          </cell>
          <cell r="D7972">
            <v>0</v>
          </cell>
          <cell r="E7972">
            <v>0</v>
          </cell>
          <cell r="F7972">
            <v>0</v>
          </cell>
          <cell r="G7972">
            <v>0</v>
          </cell>
          <cell r="H7972">
            <v>0</v>
          </cell>
          <cell r="I7972">
            <v>0</v>
          </cell>
          <cell r="J7972">
            <v>0</v>
          </cell>
          <cell r="K7972">
            <v>0</v>
          </cell>
          <cell r="L7972">
            <v>0</v>
          </cell>
          <cell r="M7972">
            <v>0</v>
          </cell>
          <cell r="N7972">
            <v>0</v>
          </cell>
          <cell r="O7972">
            <v>0</v>
          </cell>
          <cell r="P7972">
            <v>0</v>
          </cell>
          <cell r="Q7972">
            <v>0</v>
          </cell>
          <cell r="R7972">
            <v>0</v>
          </cell>
          <cell r="S7972">
            <v>0</v>
          </cell>
          <cell r="T7972">
            <v>1668000</v>
          </cell>
        </row>
        <row r="7973">
          <cell r="A7973">
            <v>50160020</v>
          </cell>
          <cell r="B7973" t="str">
            <v>50160020 Inter unit trf-OUT- Warranty</v>
          </cell>
          <cell r="C7973">
            <v>-1668000</v>
          </cell>
          <cell r="D7973">
            <v>0</v>
          </cell>
          <cell r="E7973">
            <v>0</v>
          </cell>
          <cell r="F7973">
            <v>0</v>
          </cell>
          <cell r="G7973">
            <v>0</v>
          </cell>
          <cell r="H7973">
            <v>0</v>
          </cell>
          <cell r="I7973">
            <v>0</v>
          </cell>
          <cell r="J7973">
            <v>0</v>
          </cell>
          <cell r="K7973">
            <v>0</v>
          </cell>
          <cell r="L7973">
            <v>0</v>
          </cell>
          <cell r="M7973">
            <v>0</v>
          </cell>
          <cell r="N7973">
            <v>0</v>
          </cell>
          <cell r="O7973">
            <v>0</v>
          </cell>
          <cell r="P7973">
            <v>0</v>
          </cell>
          <cell r="Q7973">
            <v>0</v>
          </cell>
          <cell r="R7973">
            <v>0</v>
          </cell>
          <cell r="S7973">
            <v>0</v>
          </cell>
          <cell r="T7973">
            <v>-1668000</v>
          </cell>
        </row>
        <row r="7974">
          <cell r="A7974">
            <v>325</v>
          </cell>
          <cell r="B7974" t="str">
            <v>Purchases of Finished Products for sale......</v>
          </cell>
          <cell r="C7974">
            <v>24308702144.150002</v>
          </cell>
          <cell r="D7974">
            <v>10462273335.4</v>
          </cell>
          <cell r="E7974">
            <v>1537093907.3900001</v>
          </cell>
          <cell r="F7974">
            <v>0</v>
          </cell>
          <cell r="G7974">
            <v>3955850965.9299998</v>
          </cell>
          <cell r="H7974">
            <v>0</v>
          </cell>
          <cell r="I7974">
            <v>0</v>
          </cell>
          <cell r="J7974">
            <v>0</v>
          </cell>
          <cell r="K7974">
            <v>0</v>
          </cell>
          <cell r="L7974">
            <v>0</v>
          </cell>
          <cell r="M7974">
            <v>10837935.5</v>
          </cell>
          <cell r="N7974">
            <v>0</v>
          </cell>
          <cell r="O7974">
            <v>0</v>
          </cell>
          <cell r="P7974">
            <v>0</v>
          </cell>
          <cell r="Q7974">
            <v>0</v>
          </cell>
          <cell r="R7974">
            <v>0</v>
          </cell>
          <cell r="S7974">
            <v>0</v>
          </cell>
          <cell r="T7974">
            <v>40274758288.370003</v>
          </cell>
        </row>
        <row r="7975">
          <cell r="A7975">
            <v>50010039</v>
          </cell>
          <cell r="B7975" t="str">
            <v>50010039 Purchase Crop Care Products</v>
          </cell>
          <cell r="C7975">
            <v>0</v>
          </cell>
          <cell r="D7975">
            <v>0</v>
          </cell>
          <cell r="E7975">
            <v>0</v>
          </cell>
          <cell r="F7975">
            <v>0</v>
          </cell>
          <cell r="G7975">
            <v>0</v>
          </cell>
          <cell r="H7975">
            <v>0</v>
          </cell>
          <cell r="I7975">
            <v>0</v>
          </cell>
          <cell r="J7975">
            <v>0</v>
          </cell>
          <cell r="K7975">
            <v>0</v>
          </cell>
          <cell r="L7975">
            <v>0</v>
          </cell>
          <cell r="M7975">
            <v>0</v>
          </cell>
          <cell r="N7975">
            <v>0</v>
          </cell>
          <cell r="O7975">
            <v>0</v>
          </cell>
          <cell r="P7975">
            <v>0</v>
          </cell>
          <cell r="Q7975">
            <v>0</v>
          </cell>
          <cell r="R7975">
            <v>0</v>
          </cell>
          <cell r="S7975">
            <v>0</v>
          </cell>
          <cell r="T7975">
            <v>0</v>
          </cell>
        </row>
        <row r="7976">
          <cell r="A7976">
            <v>50010040</v>
          </cell>
          <cell r="B7976" t="str">
            <v>50010040 Purchase Bulk Seeds</v>
          </cell>
          <cell r="C7976">
            <v>0</v>
          </cell>
          <cell r="D7976">
            <v>0</v>
          </cell>
          <cell r="E7976">
            <v>0</v>
          </cell>
          <cell r="F7976">
            <v>0</v>
          </cell>
          <cell r="G7976">
            <v>0</v>
          </cell>
          <cell r="H7976">
            <v>0</v>
          </cell>
          <cell r="I7976">
            <v>0</v>
          </cell>
          <cell r="J7976">
            <v>0</v>
          </cell>
          <cell r="K7976">
            <v>0</v>
          </cell>
          <cell r="L7976">
            <v>0</v>
          </cell>
          <cell r="M7976">
            <v>0</v>
          </cell>
          <cell r="N7976">
            <v>0</v>
          </cell>
          <cell r="O7976">
            <v>0</v>
          </cell>
          <cell r="P7976">
            <v>0</v>
          </cell>
          <cell r="Q7976">
            <v>0</v>
          </cell>
          <cell r="R7976">
            <v>0</v>
          </cell>
          <cell r="S7976">
            <v>0</v>
          </cell>
          <cell r="T7976">
            <v>0</v>
          </cell>
        </row>
        <row r="7977">
          <cell r="A7977">
            <v>50010041</v>
          </cell>
          <cell r="B7977" t="str">
            <v>50010041 Purchase Processed Seeds</v>
          </cell>
          <cell r="C7977">
            <v>0</v>
          </cell>
          <cell r="D7977">
            <v>0</v>
          </cell>
          <cell r="E7977">
            <v>0</v>
          </cell>
          <cell r="F7977">
            <v>0</v>
          </cell>
          <cell r="G7977">
            <v>0</v>
          </cell>
          <cell r="H7977">
            <v>0</v>
          </cell>
          <cell r="I7977">
            <v>0</v>
          </cell>
          <cell r="J7977">
            <v>0</v>
          </cell>
          <cell r="K7977">
            <v>0</v>
          </cell>
          <cell r="L7977">
            <v>0</v>
          </cell>
          <cell r="M7977">
            <v>0</v>
          </cell>
          <cell r="N7977">
            <v>0</v>
          </cell>
          <cell r="O7977">
            <v>0</v>
          </cell>
          <cell r="P7977">
            <v>0</v>
          </cell>
          <cell r="Q7977">
            <v>0</v>
          </cell>
          <cell r="R7977">
            <v>0</v>
          </cell>
          <cell r="S7977">
            <v>0</v>
          </cell>
          <cell r="T7977">
            <v>0</v>
          </cell>
        </row>
        <row r="7978">
          <cell r="A7978">
            <v>50010042</v>
          </cell>
          <cell r="B7978" t="str">
            <v>50010042 Pur Seeds FG Trading</v>
          </cell>
          <cell r="C7978">
            <v>0</v>
          </cell>
          <cell r="D7978">
            <v>0</v>
          </cell>
          <cell r="E7978">
            <v>0</v>
          </cell>
          <cell r="F7978">
            <v>0</v>
          </cell>
          <cell r="G7978">
            <v>0</v>
          </cell>
          <cell r="H7978">
            <v>0</v>
          </cell>
          <cell r="I7978">
            <v>0</v>
          </cell>
          <cell r="J7978">
            <v>0</v>
          </cell>
          <cell r="K7978">
            <v>0</v>
          </cell>
          <cell r="L7978">
            <v>0</v>
          </cell>
          <cell r="M7978">
            <v>0</v>
          </cell>
          <cell r="N7978">
            <v>0</v>
          </cell>
          <cell r="O7978">
            <v>0</v>
          </cell>
          <cell r="P7978">
            <v>0</v>
          </cell>
          <cell r="Q7978">
            <v>0</v>
          </cell>
          <cell r="R7978">
            <v>0</v>
          </cell>
          <cell r="S7978">
            <v>0</v>
          </cell>
          <cell r="T7978">
            <v>0</v>
          </cell>
        </row>
        <row r="7979">
          <cell r="A7979">
            <v>50010043</v>
          </cell>
          <cell r="B7979" t="str">
            <v>50010043 Purchase Potato Seeds</v>
          </cell>
          <cell r="C7979">
            <v>0</v>
          </cell>
          <cell r="D7979">
            <v>0</v>
          </cell>
          <cell r="E7979">
            <v>0</v>
          </cell>
          <cell r="F7979">
            <v>0</v>
          </cell>
          <cell r="G7979">
            <v>0</v>
          </cell>
          <cell r="H7979">
            <v>0</v>
          </cell>
          <cell r="I7979">
            <v>0</v>
          </cell>
          <cell r="J7979">
            <v>0</v>
          </cell>
          <cell r="K7979">
            <v>0</v>
          </cell>
          <cell r="L7979">
            <v>0</v>
          </cell>
          <cell r="M7979">
            <v>0</v>
          </cell>
          <cell r="N7979">
            <v>0</v>
          </cell>
          <cell r="O7979">
            <v>0</v>
          </cell>
          <cell r="P7979">
            <v>0</v>
          </cell>
          <cell r="Q7979">
            <v>0</v>
          </cell>
          <cell r="R7979">
            <v>0</v>
          </cell>
          <cell r="S7979">
            <v>0</v>
          </cell>
          <cell r="T7979">
            <v>0</v>
          </cell>
        </row>
        <row r="7980">
          <cell r="A7980">
            <v>50010063</v>
          </cell>
          <cell r="B7980" t="str">
            <v>50010063 Purchase Agri Pulses</v>
          </cell>
          <cell r="C7980">
            <v>0</v>
          </cell>
          <cell r="D7980">
            <v>0</v>
          </cell>
          <cell r="E7980">
            <v>0</v>
          </cell>
          <cell r="F7980">
            <v>0</v>
          </cell>
          <cell r="G7980">
            <v>0</v>
          </cell>
          <cell r="H7980">
            <v>0</v>
          </cell>
          <cell r="I7980">
            <v>0</v>
          </cell>
          <cell r="J7980">
            <v>0</v>
          </cell>
          <cell r="K7980">
            <v>0</v>
          </cell>
          <cell r="L7980">
            <v>0</v>
          </cell>
          <cell r="M7980">
            <v>0</v>
          </cell>
          <cell r="N7980">
            <v>0</v>
          </cell>
          <cell r="O7980">
            <v>0</v>
          </cell>
          <cell r="P7980">
            <v>0</v>
          </cell>
          <cell r="Q7980">
            <v>0</v>
          </cell>
          <cell r="R7980">
            <v>0</v>
          </cell>
          <cell r="S7980">
            <v>0</v>
          </cell>
          <cell r="T7980">
            <v>0</v>
          </cell>
        </row>
        <row r="7981">
          <cell r="A7981">
            <v>50010064</v>
          </cell>
          <cell r="B7981" t="str">
            <v>50010064 Purchase Agri Dairy - Raw Materials</v>
          </cell>
          <cell r="C7981">
            <v>0</v>
          </cell>
          <cell r="D7981">
            <v>0</v>
          </cell>
          <cell r="E7981">
            <v>0</v>
          </cell>
          <cell r="F7981">
            <v>0</v>
          </cell>
          <cell r="G7981">
            <v>0</v>
          </cell>
          <cell r="H7981">
            <v>0</v>
          </cell>
          <cell r="I7981">
            <v>0</v>
          </cell>
          <cell r="J7981">
            <v>0</v>
          </cell>
          <cell r="K7981">
            <v>0</v>
          </cell>
          <cell r="L7981">
            <v>0</v>
          </cell>
          <cell r="M7981">
            <v>0</v>
          </cell>
          <cell r="N7981">
            <v>0</v>
          </cell>
          <cell r="O7981">
            <v>0</v>
          </cell>
          <cell r="P7981">
            <v>0</v>
          </cell>
          <cell r="Q7981">
            <v>0</v>
          </cell>
          <cell r="R7981">
            <v>0</v>
          </cell>
          <cell r="S7981">
            <v>0</v>
          </cell>
          <cell r="T7981">
            <v>0</v>
          </cell>
        </row>
        <row r="7982">
          <cell r="A7982">
            <v>50010065</v>
          </cell>
          <cell r="B7982" t="str">
            <v>50010065 Purchase Agri Oil Seeds</v>
          </cell>
          <cell r="C7982">
            <v>0</v>
          </cell>
          <cell r="D7982">
            <v>0</v>
          </cell>
          <cell r="E7982">
            <v>0</v>
          </cell>
          <cell r="F7982">
            <v>0</v>
          </cell>
          <cell r="G7982">
            <v>0</v>
          </cell>
          <cell r="H7982">
            <v>0</v>
          </cell>
          <cell r="I7982">
            <v>0</v>
          </cell>
          <cell r="J7982">
            <v>0</v>
          </cell>
          <cell r="K7982">
            <v>0</v>
          </cell>
          <cell r="L7982">
            <v>0</v>
          </cell>
          <cell r="M7982">
            <v>0</v>
          </cell>
          <cell r="N7982">
            <v>0</v>
          </cell>
          <cell r="O7982">
            <v>0</v>
          </cell>
          <cell r="P7982">
            <v>0</v>
          </cell>
          <cell r="Q7982">
            <v>0</v>
          </cell>
          <cell r="R7982">
            <v>0</v>
          </cell>
          <cell r="S7982">
            <v>0</v>
          </cell>
          <cell r="T7982">
            <v>0</v>
          </cell>
        </row>
        <row r="7983">
          <cell r="A7983">
            <v>50010066</v>
          </cell>
          <cell r="B7983" t="str">
            <v>50010066 Purchase Agri Pulses - Raw Materials</v>
          </cell>
          <cell r="C7983">
            <v>0</v>
          </cell>
          <cell r="D7983">
            <v>0</v>
          </cell>
          <cell r="E7983">
            <v>0</v>
          </cell>
          <cell r="F7983">
            <v>0</v>
          </cell>
          <cell r="G7983">
            <v>0</v>
          </cell>
          <cell r="H7983">
            <v>0</v>
          </cell>
          <cell r="I7983">
            <v>0</v>
          </cell>
          <cell r="J7983">
            <v>0</v>
          </cell>
          <cell r="K7983">
            <v>0</v>
          </cell>
          <cell r="L7983">
            <v>0</v>
          </cell>
          <cell r="M7983">
            <v>0</v>
          </cell>
          <cell r="N7983">
            <v>0</v>
          </cell>
          <cell r="O7983">
            <v>0</v>
          </cell>
          <cell r="P7983">
            <v>0</v>
          </cell>
          <cell r="Q7983">
            <v>0</v>
          </cell>
          <cell r="R7983">
            <v>0</v>
          </cell>
          <cell r="S7983">
            <v>0</v>
          </cell>
          <cell r="T7983">
            <v>0</v>
          </cell>
        </row>
        <row r="7984">
          <cell r="A7984">
            <v>50010067</v>
          </cell>
          <cell r="B7984" t="str">
            <v>50010067 Purchase Agri Pulses - Byproducts</v>
          </cell>
          <cell r="C7984">
            <v>0</v>
          </cell>
          <cell r="D7984">
            <v>0</v>
          </cell>
          <cell r="E7984">
            <v>0</v>
          </cell>
          <cell r="F7984">
            <v>0</v>
          </cell>
          <cell r="G7984">
            <v>0</v>
          </cell>
          <cell r="H7984">
            <v>0</v>
          </cell>
          <cell r="I7984">
            <v>0</v>
          </cell>
          <cell r="J7984">
            <v>0</v>
          </cell>
          <cell r="K7984">
            <v>0</v>
          </cell>
          <cell r="L7984">
            <v>0</v>
          </cell>
          <cell r="M7984">
            <v>0</v>
          </cell>
          <cell r="N7984">
            <v>0</v>
          </cell>
          <cell r="O7984">
            <v>0</v>
          </cell>
          <cell r="P7984">
            <v>0</v>
          </cell>
          <cell r="Q7984">
            <v>0</v>
          </cell>
          <cell r="R7984">
            <v>0</v>
          </cell>
          <cell r="S7984">
            <v>0</v>
          </cell>
          <cell r="T7984">
            <v>0</v>
          </cell>
        </row>
        <row r="7985">
          <cell r="A7985">
            <v>50010069</v>
          </cell>
          <cell r="B7985" t="str">
            <v>50010069 Basmati Purchases - Agri Busi</v>
          </cell>
          <cell r="C7985">
            <v>0</v>
          </cell>
          <cell r="D7985">
            <v>0</v>
          </cell>
          <cell r="E7985">
            <v>0</v>
          </cell>
          <cell r="F7985">
            <v>0</v>
          </cell>
          <cell r="G7985">
            <v>0</v>
          </cell>
          <cell r="H7985">
            <v>0</v>
          </cell>
          <cell r="I7985">
            <v>0</v>
          </cell>
          <cell r="J7985">
            <v>0</v>
          </cell>
          <cell r="K7985">
            <v>0</v>
          </cell>
          <cell r="L7985">
            <v>0</v>
          </cell>
          <cell r="M7985">
            <v>0</v>
          </cell>
          <cell r="N7985">
            <v>0</v>
          </cell>
          <cell r="O7985">
            <v>0</v>
          </cell>
          <cell r="P7985">
            <v>0</v>
          </cell>
          <cell r="Q7985">
            <v>0</v>
          </cell>
          <cell r="R7985">
            <v>0</v>
          </cell>
          <cell r="S7985">
            <v>0</v>
          </cell>
          <cell r="T7985">
            <v>0</v>
          </cell>
        </row>
        <row r="7986">
          <cell r="A7986">
            <v>50010070</v>
          </cell>
          <cell r="B7986" t="str">
            <v>50010070 Purchases A/c- Agri busi- Flakes</v>
          </cell>
          <cell r="C7986">
            <v>0</v>
          </cell>
          <cell r="D7986">
            <v>0</v>
          </cell>
          <cell r="E7986">
            <v>0</v>
          </cell>
          <cell r="F7986">
            <v>0</v>
          </cell>
          <cell r="G7986">
            <v>0</v>
          </cell>
          <cell r="H7986">
            <v>0</v>
          </cell>
          <cell r="I7986">
            <v>0</v>
          </cell>
          <cell r="J7986">
            <v>0</v>
          </cell>
          <cell r="K7986">
            <v>0</v>
          </cell>
          <cell r="L7986">
            <v>0</v>
          </cell>
          <cell r="M7986">
            <v>0</v>
          </cell>
          <cell r="N7986">
            <v>0</v>
          </cell>
          <cell r="O7986">
            <v>0</v>
          </cell>
          <cell r="P7986">
            <v>0</v>
          </cell>
          <cell r="Q7986">
            <v>0</v>
          </cell>
          <cell r="R7986">
            <v>0</v>
          </cell>
          <cell r="S7986">
            <v>0</v>
          </cell>
          <cell r="T7986">
            <v>0</v>
          </cell>
        </row>
        <row r="7987">
          <cell r="A7987">
            <v>50010071</v>
          </cell>
          <cell r="B7987" t="str">
            <v>50010071 Purchase Agri Pulses - FG</v>
          </cell>
          <cell r="C7987">
            <v>0</v>
          </cell>
          <cell r="D7987">
            <v>0</v>
          </cell>
          <cell r="E7987">
            <v>0</v>
          </cell>
          <cell r="F7987">
            <v>0</v>
          </cell>
          <cell r="G7987">
            <v>0</v>
          </cell>
          <cell r="H7987">
            <v>0</v>
          </cell>
          <cell r="I7987">
            <v>0</v>
          </cell>
          <cell r="J7987">
            <v>0</v>
          </cell>
          <cell r="K7987">
            <v>0</v>
          </cell>
          <cell r="L7987">
            <v>0</v>
          </cell>
          <cell r="M7987">
            <v>0</v>
          </cell>
          <cell r="N7987">
            <v>0</v>
          </cell>
          <cell r="O7987">
            <v>0</v>
          </cell>
          <cell r="P7987">
            <v>0</v>
          </cell>
          <cell r="Q7987">
            <v>0</v>
          </cell>
          <cell r="R7987">
            <v>0</v>
          </cell>
          <cell r="S7987">
            <v>0</v>
          </cell>
          <cell r="T7987">
            <v>0</v>
          </cell>
        </row>
        <row r="7988">
          <cell r="A7988">
            <v>50010074</v>
          </cell>
          <cell r="B7988" t="str">
            <v>50010074 Purchases Dairy FG</v>
          </cell>
          <cell r="C7988">
            <v>0</v>
          </cell>
          <cell r="D7988">
            <v>0</v>
          </cell>
          <cell r="E7988">
            <v>0</v>
          </cell>
          <cell r="F7988">
            <v>0</v>
          </cell>
          <cell r="G7988">
            <v>0</v>
          </cell>
          <cell r="H7988">
            <v>0</v>
          </cell>
          <cell r="I7988">
            <v>0</v>
          </cell>
          <cell r="J7988">
            <v>0</v>
          </cell>
          <cell r="K7988">
            <v>0</v>
          </cell>
          <cell r="L7988">
            <v>0</v>
          </cell>
          <cell r="M7988">
            <v>0</v>
          </cell>
          <cell r="N7988">
            <v>0</v>
          </cell>
          <cell r="O7988">
            <v>0</v>
          </cell>
          <cell r="P7988">
            <v>0</v>
          </cell>
          <cell r="Q7988">
            <v>0</v>
          </cell>
          <cell r="R7988">
            <v>0</v>
          </cell>
          <cell r="S7988">
            <v>0</v>
          </cell>
          <cell r="T7988">
            <v>0</v>
          </cell>
        </row>
        <row r="7989">
          <cell r="A7989">
            <v>50010075</v>
          </cell>
          <cell r="B7989" t="str">
            <v>50010075 Purchases Dairy FG1</v>
          </cell>
          <cell r="C7989">
            <v>0</v>
          </cell>
          <cell r="D7989">
            <v>0</v>
          </cell>
          <cell r="E7989">
            <v>0</v>
          </cell>
          <cell r="F7989">
            <v>0</v>
          </cell>
          <cell r="G7989">
            <v>0</v>
          </cell>
          <cell r="H7989">
            <v>0</v>
          </cell>
          <cell r="I7989">
            <v>0</v>
          </cell>
          <cell r="J7989">
            <v>0</v>
          </cell>
          <cell r="K7989">
            <v>0</v>
          </cell>
          <cell r="L7989">
            <v>0</v>
          </cell>
          <cell r="M7989">
            <v>0</v>
          </cell>
          <cell r="N7989">
            <v>0</v>
          </cell>
          <cell r="O7989">
            <v>0</v>
          </cell>
          <cell r="P7989">
            <v>0</v>
          </cell>
          <cell r="Q7989">
            <v>0</v>
          </cell>
          <cell r="R7989">
            <v>0</v>
          </cell>
          <cell r="S7989">
            <v>0</v>
          </cell>
          <cell r="T7989">
            <v>0</v>
          </cell>
        </row>
        <row r="7990">
          <cell r="A7990">
            <v>50010076</v>
          </cell>
          <cell r="B7990" t="str">
            <v>50010076 Purchase Agri Dairy - Byproducts</v>
          </cell>
          <cell r="C7990">
            <v>0</v>
          </cell>
          <cell r="D7990">
            <v>0</v>
          </cell>
          <cell r="E7990">
            <v>0</v>
          </cell>
          <cell r="F7990">
            <v>0</v>
          </cell>
          <cell r="G7990">
            <v>0</v>
          </cell>
          <cell r="H7990">
            <v>0</v>
          </cell>
          <cell r="I7990">
            <v>0</v>
          </cell>
          <cell r="J7990">
            <v>0</v>
          </cell>
          <cell r="K7990">
            <v>0</v>
          </cell>
          <cell r="L7990">
            <v>0</v>
          </cell>
          <cell r="M7990">
            <v>0</v>
          </cell>
          <cell r="N7990">
            <v>0</v>
          </cell>
          <cell r="O7990">
            <v>0</v>
          </cell>
          <cell r="P7990">
            <v>0</v>
          </cell>
          <cell r="Q7990">
            <v>0</v>
          </cell>
          <cell r="R7990">
            <v>0</v>
          </cell>
          <cell r="S7990">
            <v>0</v>
          </cell>
          <cell r="T7990">
            <v>0</v>
          </cell>
        </row>
        <row r="7991">
          <cell r="A7991">
            <v>50010077</v>
          </cell>
          <cell r="B7991" t="str">
            <v>50010077 Purchase Commission-Dairy</v>
          </cell>
          <cell r="C7991">
            <v>0</v>
          </cell>
          <cell r="D7991">
            <v>0</v>
          </cell>
          <cell r="E7991">
            <v>0</v>
          </cell>
          <cell r="F7991">
            <v>0</v>
          </cell>
          <cell r="G7991">
            <v>0</v>
          </cell>
          <cell r="H7991">
            <v>0</v>
          </cell>
          <cell r="I7991">
            <v>0</v>
          </cell>
          <cell r="J7991">
            <v>0</v>
          </cell>
          <cell r="K7991">
            <v>0</v>
          </cell>
          <cell r="L7991">
            <v>0</v>
          </cell>
          <cell r="M7991">
            <v>0</v>
          </cell>
          <cell r="N7991">
            <v>0</v>
          </cell>
          <cell r="O7991">
            <v>0</v>
          </cell>
          <cell r="P7991">
            <v>0</v>
          </cell>
          <cell r="Q7991">
            <v>0</v>
          </cell>
          <cell r="R7991">
            <v>0</v>
          </cell>
          <cell r="S7991">
            <v>0</v>
          </cell>
          <cell r="T7991">
            <v>0</v>
          </cell>
        </row>
        <row r="7992">
          <cell r="A7992">
            <v>50010078</v>
          </cell>
          <cell r="B7992" t="str">
            <v>50010078 Purchase Chilling-Dairy</v>
          </cell>
          <cell r="C7992">
            <v>0</v>
          </cell>
          <cell r="D7992">
            <v>0</v>
          </cell>
          <cell r="E7992">
            <v>0</v>
          </cell>
          <cell r="F7992">
            <v>0</v>
          </cell>
          <cell r="G7992">
            <v>0</v>
          </cell>
          <cell r="H7992">
            <v>0</v>
          </cell>
          <cell r="I7992">
            <v>0</v>
          </cell>
          <cell r="J7992">
            <v>0</v>
          </cell>
          <cell r="K7992">
            <v>0</v>
          </cell>
          <cell r="L7992">
            <v>0</v>
          </cell>
          <cell r="M7992">
            <v>0</v>
          </cell>
          <cell r="N7992">
            <v>0</v>
          </cell>
          <cell r="O7992">
            <v>0</v>
          </cell>
          <cell r="P7992">
            <v>0</v>
          </cell>
          <cell r="Q7992">
            <v>0</v>
          </cell>
          <cell r="R7992">
            <v>0</v>
          </cell>
          <cell r="S7992">
            <v>0</v>
          </cell>
          <cell r="T7992">
            <v>0</v>
          </cell>
        </row>
        <row r="7993">
          <cell r="A7993">
            <v>50020002</v>
          </cell>
          <cell r="B7993" t="str">
            <v>50020002 Purchases - Gensets Imported</v>
          </cell>
          <cell r="C7993">
            <v>0</v>
          </cell>
          <cell r="D7993">
            <v>0</v>
          </cell>
          <cell r="E7993">
            <v>0</v>
          </cell>
          <cell r="F7993">
            <v>0</v>
          </cell>
          <cell r="G7993">
            <v>0</v>
          </cell>
          <cell r="H7993">
            <v>0</v>
          </cell>
          <cell r="I7993">
            <v>0</v>
          </cell>
          <cell r="J7993">
            <v>0</v>
          </cell>
          <cell r="K7993">
            <v>0</v>
          </cell>
          <cell r="L7993">
            <v>0</v>
          </cell>
          <cell r="M7993">
            <v>0</v>
          </cell>
          <cell r="N7993">
            <v>0</v>
          </cell>
          <cell r="O7993">
            <v>0</v>
          </cell>
          <cell r="P7993">
            <v>0</v>
          </cell>
          <cell r="Q7993">
            <v>0</v>
          </cell>
          <cell r="R7993">
            <v>0</v>
          </cell>
          <cell r="S7993">
            <v>0</v>
          </cell>
          <cell r="T7993">
            <v>0</v>
          </cell>
        </row>
        <row r="7994">
          <cell r="A7994">
            <v>50030001</v>
          </cell>
          <cell r="B7994" t="str">
            <v>50030001 Purchase Of Finished Goods - Spares</v>
          </cell>
          <cell r="C7994">
            <v>22632636721.610001</v>
          </cell>
          <cell r="D7994">
            <v>3533690994.8200002</v>
          </cell>
          <cell r="E7994">
            <v>1201899053.5</v>
          </cell>
          <cell r="F7994">
            <v>0</v>
          </cell>
          <cell r="G7994">
            <v>335857252</v>
          </cell>
          <cell r="H7994">
            <v>0</v>
          </cell>
          <cell r="I7994">
            <v>0</v>
          </cell>
          <cell r="J7994">
            <v>0</v>
          </cell>
          <cell r="K7994">
            <v>0</v>
          </cell>
          <cell r="L7994">
            <v>0</v>
          </cell>
          <cell r="M7994">
            <v>9642478.25</v>
          </cell>
          <cell r="N7994">
            <v>0</v>
          </cell>
          <cell r="O7994">
            <v>0</v>
          </cell>
          <cell r="P7994">
            <v>0</v>
          </cell>
          <cell r="Q7994">
            <v>0</v>
          </cell>
          <cell r="R7994">
            <v>0</v>
          </cell>
          <cell r="S7994">
            <v>0</v>
          </cell>
          <cell r="T7994">
            <v>27713726500.18</v>
          </cell>
        </row>
        <row r="7995">
          <cell r="A7995">
            <v>50030002</v>
          </cell>
          <cell r="B7995" t="str">
            <v>50030002 Purchase Finished Goods Local</v>
          </cell>
          <cell r="C7995">
            <v>-1</v>
          </cell>
          <cell r="D7995">
            <v>0</v>
          </cell>
          <cell r="E7995">
            <v>0</v>
          </cell>
          <cell r="F7995">
            <v>0</v>
          </cell>
          <cell r="G7995">
            <v>0</v>
          </cell>
          <cell r="H7995">
            <v>0</v>
          </cell>
          <cell r="I7995">
            <v>0</v>
          </cell>
          <cell r="J7995">
            <v>0</v>
          </cell>
          <cell r="K7995">
            <v>0</v>
          </cell>
          <cell r="L7995">
            <v>0</v>
          </cell>
          <cell r="M7995">
            <v>39558</v>
          </cell>
          <cell r="N7995">
            <v>0</v>
          </cell>
          <cell r="O7995">
            <v>0</v>
          </cell>
          <cell r="P7995">
            <v>0</v>
          </cell>
          <cell r="Q7995">
            <v>0</v>
          </cell>
          <cell r="R7995">
            <v>0</v>
          </cell>
          <cell r="S7995">
            <v>0</v>
          </cell>
          <cell r="T7995">
            <v>39557</v>
          </cell>
        </row>
        <row r="7996">
          <cell r="A7996">
            <v>50030004</v>
          </cell>
          <cell r="B7996" t="str">
            <v>50030004 Purchases Tractors For Trading</v>
          </cell>
          <cell r="C7996">
            <v>0</v>
          </cell>
          <cell r="D7996">
            <v>0</v>
          </cell>
          <cell r="E7996">
            <v>0</v>
          </cell>
          <cell r="F7996">
            <v>0</v>
          </cell>
          <cell r="G7996">
            <v>0</v>
          </cell>
          <cell r="H7996">
            <v>0</v>
          </cell>
          <cell r="I7996">
            <v>0</v>
          </cell>
          <cell r="J7996">
            <v>0</v>
          </cell>
          <cell r="K7996">
            <v>0</v>
          </cell>
          <cell r="L7996">
            <v>0</v>
          </cell>
          <cell r="M7996">
            <v>0</v>
          </cell>
          <cell r="N7996">
            <v>0</v>
          </cell>
          <cell r="O7996">
            <v>0</v>
          </cell>
          <cell r="P7996">
            <v>0</v>
          </cell>
          <cell r="Q7996">
            <v>0</v>
          </cell>
          <cell r="R7996">
            <v>0</v>
          </cell>
          <cell r="S7996">
            <v>0</v>
          </cell>
          <cell r="T7996">
            <v>0</v>
          </cell>
        </row>
        <row r="7997">
          <cell r="A7997">
            <v>50030006</v>
          </cell>
          <cell r="B7997" t="str">
            <v>50030006 Purchases - Dg Set</v>
          </cell>
          <cell r="C7997">
            <v>0</v>
          </cell>
          <cell r="D7997">
            <v>0</v>
          </cell>
          <cell r="E7997">
            <v>0</v>
          </cell>
          <cell r="F7997">
            <v>0</v>
          </cell>
          <cell r="G7997">
            <v>3293909</v>
          </cell>
          <cell r="H7997">
            <v>0</v>
          </cell>
          <cell r="I7997">
            <v>0</v>
          </cell>
          <cell r="J7997">
            <v>0</v>
          </cell>
          <cell r="K7997">
            <v>0</v>
          </cell>
          <cell r="L7997">
            <v>0</v>
          </cell>
          <cell r="M7997">
            <v>0</v>
          </cell>
          <cell r="N7997">
            <v>0</v>
          </cell>
          <cell r="O7997">
            <v>0</v>
          </cell>
          <cell r="P7997">
            <v>0</v>
          </cell>
          <cell r="Q7997">
            <v>0</v>
          </cell>
          <cell r="R7997">
            <v>0</v>
          </cell>
          <cell r="S7997">
            <v>0</v>
          </cell>
          <cell r="T7997">
            <v>3293909</v>
          </cell>
        </row>
        <row r="7998">
          <cell r="A7998">
            <v>50030007</v>
          </cell>
          <cell r="B7998" t="str">
            <v>50030007 Purchases Construction Equipment - Loader</v>
          </cell>
          <cell r="C7998">
            <v>0</v>
          </cell>
          <cell r="D7998">
            <v>0</v>
          </cell>
          <cell r="E7998">
            <v>0</v>
          </cell>
          <cell r="F7998">
            <v>0</v>
          </cell>
          <cell r="G7998">
            <v>0</v>
          </cell>
          <cell r="H7998">
            <v>0</v>
          </cell>
          <cell r="I7998">
            <v>0</v>
          </cell>
          <cell r="J7998">
            <v>0</v>
          </cell>
          <cell r="K7998">
            <v>0</v>
          </cell>
          <cell r="L7998">
            <v>0</v>
          </cell>
          <cell r="M7998">
            <v>0</v>
          </cell>
          <cell r="N7998">
            <v>0</v>
          </cell>
          <cell r="O7998">
            <v>0</v>
          </cell>
          <cell r="P7998">
            <v>0</v>
          </cell>
          <cell r="Q7998">
            <v>0</v>
          </cell>
          <cell r="R7998">
            <v>0</v>
          </cell>
          <cell r="S7998">
            <v>0</v>
          </cell>
          <cell r="T7998">
            <v>0</v>
          </cell>
        </row>
        <row r="7999">
          <cell r="A7999">
            <v>50030016</v>
          </cell>
          <cell r="B7999" t="str">
            <v>50030016 Purchase Finished Goods Local_New</v>
          </cell>
          <cell r="C7999">
            <v>107132232.09</v>
          </cell>
          <cell r="D7999">
            <v>704341311</v>
          </cell>
          <cell r="E7999">
            <v>1629546.89</v>
          </cell>
          <cell r="F7999">
            <v>0</v>
          </cell>
          <cell r="G7999">
            <v>0</v>
          </cell>
          <cell r="H7999">
            <v>0</v>
          </cell>
          <cell r="I7999">
            <v>0</v>
          </cell>
          <cell r="J7999">
            <v>0</v>
          </cell>
          <cell r="K7999">
            <v>0</v>
          </cell>
          <cell r="L7999">
            <v>0</v>
          </cell>
          <cell r="M7999">
            <v>14350</v>
          </cell>
          <cell r="N7999">
            <v>0</v>
          </cell>
          <cell r="O7999">
            <v>0</v>
          </cell>
          <cell r="P7999">
            <v>0</v>
          </cell>
          <cell r="Q7999">
            <v>0</v>
          </cell>
          <cell r="R7999">
            <v>0</v>
          </cell>
          <cell r="S7999">
            <v>0</v>
          </cell>
          <cell r="T7999">
            <v>813117439.98000002</v>
          </cell>
        </row>
        <row r="8000">
          <cell r="A8000">
            <v>50030099</v>
          </cell>
          <cell r="B8000" t="str">
            <v>50030099 Purchase Traded Goods – Manual</v>
          </cell>
          <cell r="C8000">
            <v>-6420250.25</v>
          </cell>
          <cell r="D8000">
            <v>12435390.039999999</v>
          </cell>
          <cell r="E8000">
            <v>0</v>
          </cell>
          <cell r="F8000">
            <v>0</v>
          </cell>
          <cell r="G8000">
            <v>3616699804.9299998</v>
          </cell>
          <cell r="H8000">
            <v>0</v>
          </cell>
          <cell r="I8000">
            <v>0</v>
          </cell>
          <cell r="J8000">
            <v>0</v>
          </cell>
          <cell r="K8000">
            <v>0</v>
          </cell>
          <cell r="L8000">
            <v>0</v>
          </cell>
          <cell r="M8000">
            <v>0</v>
          </cell>
          <cell r="N8000">
            <v>0</v>
          </cell>
          <cell r="O8000">
            <v>0</v>
          </cell>
          <cell r="P8000">
            <v>0</v>
          </cell>
          <cell r="Q8000">
            <v>0</v>
          </cell>
          <cell r="R8000">
            <v>0</v>
          </cell>
          <cell r="S8000">
            <v>0</v>
          </cell>
          <cell r="T8000">
            <v>3622714944.7199998</v>
          </cell>
        </row>
        <row r="8001">
          <cell r="A8001">
            <v>50030205</v>
          </cell>
          <cell r="B8001" t="str">
            <v>50030205 PURCHASE -IMPLEMENTS</v>
          </cell>
          <cell r="C8001">
            <v>0</v>
          </cell>
          <cell r="D8001">
            <v>6067382738.1300001</v>
          </cell>
          <cell r="E8001">
            <v>686050</v>
          </cell>
          <cell r="F8001">
            <v>0</v>
          </cell>
          <cell r="G8001">
            <v>0</v>
          </cell>
          <cell r="H8001">
            <v>0</v>
          </cell>
          <cell r="I8001">
            <v>0</v>
          </cell>
          <cell r="J8001">
            <v>0</v>
          </cell>
          <cell r="K8001">
            <v>0</v>
          </cell>
          <cell r="L8001">
            <v>0</v>
          </cell>
          <cell r="M8001">
            <v>0</v>
          </cell>
          <cell r="N8001">
            <v>0</v>
          </cell>
          <cell r="O8001">
            <v>0</v>
          </cell>
          <cell r="P8001">
            <v>0</v>
          </cell>
          <cell r="Q8001">
            <v>0</v>
          </cell>
          <cell r="R8001">
            <v>0</v>
          </cell>
          <cell r="S8001">
            <v>0</v>
          </cell>
          <cell r="T8001">
            <v>6068068788.1300001</v>
          </cell>
        </row>
        <row r="8002">
          <cell r="A8002">
            <v>50030206</v>
          </cell>
          <cell r="B8002" t="str">
            <v>50030206 FREIGHT INWARDS SPARE PARTS - ROAD</v>
          </cell>
          <cell r="C8002">
            <v>3422848.99</v>
          </cell>
          <cell r="D8002">
            <v>96000315.379999995</v>
          </cell>
          <cell r="E8002">
            <v>0</v>
          </cell>
          <cell r="F8002">
            <v>0</v>
          </cell>
          <cell r="G8002">
            <v>0</v>
          </cell>
          <cell r="H8002">
            <v>0</v>
          </cell>
          <cell r="I8002">
            <v>0</v>
          </cell>
          <cell r="J8002">
            <v>0</v>
          </cell>
          <cell r="K8002">
            <v>0</v>
          </cell>
          <cell r="L8002">
            <v>0</v>
          </cell>
          <cell r="M8002">
            <v>0</v>
          </cell>
          <cell r="N8002">
            <v>0</v>
          </cell>
          <cell r="O8002">
            <v>0</v>
          </cell>
          <cell r="P8002">
            <v>0</v>
          </cell>
          <cell r="Q8002">
            <v>0</v>
          </cell>
          <cell r="R8002">
            <v>0</v>
          </cell>
          <cell r="S8002">
            <v>0</v>
          </cell>
          <cell r="T8002">
            <v>99423164.370000005</v>
          </cell>
        </row>
        <row r="8003">
          <cell r="A8003">
            <v>50030207</v>
          </cell>
          <cell r="B8003" t="str">
            <v>50030207 FREIGHT INWARDS SPARE PARTS-AIR FREIGHT</v>
          </cell>
          <cell r="C8003">
            <v>47058.720000000001</v>
          </cell>
          <cell r="D8003">
            <v>0</v>
          </cell>
          <cell r="E8003">
            <v>0</v>
          </cell>
          <cell r="F8003">
            <v>0</v>
          </cell>
          <cell r="G8003">
            <v>0</v>
          </cell>
          <cell r="H8003">
            <v>0</v>
          </cell>
          <cell r="I8003">
            <v>0</v>
          </cell>
          <cell r="J8003">
            <v>0</v>
          </cell>
          <cell r="K8003">
            <v>0</v>
          </cell>
          <cell r="L8003">
            <v>0</v>
          </cell>
          <cell r="M8003">
            <v>0</v>
          </cell>
          <cell r="N8003">
            <v>0</v>
          </cell>
          <cell r="O8003">
            <v>0</v>
          </cell>
          <cell r="P8003">
            <v>0</v>
          </cell>
          <cell r="Q8003">
            <v>0</v>
          </cell>
          <cell r="R8003">
            <v>0</v>
          </cell>
          <cell r="S8003">
            <v>0</v>
          </cell>
          <cell r="T8003">
            <v>47058.720000000001</v>
          </cell>
        </row>
        <row r="8004">
          <cell r="A8004">
            <v>50030208</v>
          </cell>
          <cell r="B8004" t="str">
            <v>50030208 FREIGHT INWARDS SPARE PARTS-RAILWAY FREIGHT</v>
          </cell>
          <cell r="C8004">
            <v>19075</v>
          </cell>
          <cell r="D8004">
            <v>0</v>
          </cell>
          <cell r="E8004">
            <v>0</v>
          </cell>
          <cell r="F8004">
            <v>0</v>
          </cell>
          <cell r="G8004">
            <v>0</v>
          </cell>
          <cell r="H8004">
            <v>0</v>
          </cell>
          <cell r="I8004">
            <v>0</v>
          </cell>
          <cell r="J8004">
            <v>0</v>
          </cell>
          <cell r="K8004">
            <v>0</v>
          </cell>
          <cell r="L8004">
            <v>0</v>
          </cell>
          <cell r="M8004">
            <v>0</v>
          </cell>
          <cell r="N8004">
            <v>0</v>
          </cell>
          <cell r="O8004">
            <v>0</v>
          </cell>
          <cell r="P8004">
            <v>0</v>
          </cell>
          <cell r="Q8004">
            <v>0</v>
          </cell>
          <cell r="R8004">
            <v>0</v>
          </cell>
          <cell r="S8004">
            <v>0</v>
          </cell>
          <cell r="T8004">
            <v>19075</v>
          </cell>
        </row>
        <row r="8005">
          <cell r="A8005">
            <v>50030209</v>
          </cell>
          <cell r="B8005" t="str">
            <v>50030209 FREIGHT INWARDS SPARE PARTS- SPECIAL FREIGHT</v>
          </cell>
          <cell r="C8005">
            <v>0</v>
          </cell>
          <cell r="D8005">
            <v>0</v>
          </cell>
          <cell r="E8005">
            <v>0</v>
          </cell>
          <cell r="F8005">
            <v>0</v>
          </cell>
          <cell r="G8005">
            <v>0</v>
          </cell>
          <cell r="H8005">
            <v>0</v>
          </cell>
          <cell r="I8005">
            <v>0</v>
          </cell>
          <cell r="J8005">
            <v>0</v>
          </cell>
          <cell r="K8005">
            <v>0</v>
          </cell>
          <cell r="L8005">
            <v>0</v>
          </cell>
          <cell r="M8005">
            <v>0</v>
          </cell>
          <cell r="N8005">
            <v>0</v>
          </cell>
          <cell r="O8005">
            <v>0</v>
          </cell>
          <cell r="P8005">
            <v>0</v>
          </cell>
          <cell r="Q8005">
            <v>0</v>
          </cell>
          <cell r="R8005">
            <v>0</v>
          </cell>
          <cell r="S8005">
            <v>0</v>
          </cell>
          <cell r="T8005">
            <v>0</v>
          </cell>
        </row>
        <row r="8006">
          <cell r="A8006">
            <v>50030210</v>
          </cell>
          <cell r="B8006" t="str">
            <v>50030210 FREIGHT INWARDS SPARE PARTS-COLLECTION CHARGES</v>
          </cell>
          <cell r="C8006">
            <v>189831.06</v>
          </cell>
          <cell r="D8006">
            <v>0</v>
          </cell>
          <cell r="E8006">
            <v>0</v>
          </cell>
          <cell r="F8006">
            <v>0</v>
          </cell>
          <cell r="G8006">
            <v>0</v>
          </cell>
          <cell r="H8006">
            <v>0</v>
          </cell>
          <cell r="I8006">
            <v>0</v>
          </cell>
          <cell r="J8006">
            <v>0</v>
          </cell>
          <cell r="K8006">
            <v>0</v>
          </cell>
          <cell r="L8006">
            <v>0</v>
          </cell>
          <cell r="M8006">
            <v>0</v>
          </cell>
          <cell r="N8006">
            <v>0</v>
          </cell>
          <cell r="O8006">
            <v>0</v>
          </cell>
          <cell r="P8006">
            <v>0</v>
          </cell>
          <cell r="Q8006">
            <v>0</v>
          </cell>
          <cell r="R8006">
            <v>0</v>
          </cell>
          <cell r="S8006">
            <v>0</v>
          </cell>
          <cell r="T8006">
            <v>189831.06</v>
          </cell>
        </row>
        <row r="8007">
          <cell r="A8007">
            <v>50030211</v>
          </cell>
          <cell r="B8007" t="str">
            <v>50030211 FREIGHT INWARDS SPARE PARTS-LOADING &amp; UNLOADING</v>
          </cell>
          <cell r="C8007">
            <v>466368.77</v>
          </cell>
          <cell r="D8007">
            <v>0</v>
          </cell>
          <cell r="E8007">
            <v>0</v>
          </cell>
          <cell r="F8007">
            <v>0</v>
          </cell>
          <cell r="G8007">
            <v>0</v>
          </cell>
          <cell r="H8007">
            <v>0</v>
          </cell>
          <cell r="I8007">
            <v>0</v>
          </cell>
          <cell r="J8007">
            <v>0</v>
          </cell>
          <cell r="K8007">
            <v>0</v>
          </cell>
          <cell r="L8007">
            <v>0</v>
          </cell>
          <cell r="M8007">
            <v>0</v>
          </cell>
          <cell r="N8007">
            <v>0</v>
          </cell>
          <cell r="O8007">
            <v>0</v>
          </cell>
          <cell r="P8007">
            <v>0</v>
          </cell>
          <cell r="Q8007">
            <v>0</v>
          </cell>
          <cell r="R8007">
            <v>0</v>
          </cell>
          <cell r="S8007">
            <v>0</v>
          </cell>
          <cell r="T8007">
            <v>466368.77</v>
          </cell>
        </row>
        <row r="8008">
          <cell r="A8008">
            <v>50030212</v>
          </cell>
          <cell r="B8008" t="str">
            <v>50030212 FREIGHT INWARDS SPARE PARTS-OTHER CHARGES</v>
          </cell>
          <cell r="C8008">
            <v>25659.19</v>
          </cell>
          <cell r="D8008">
            <v>0</v>
          </cell>
          <cell r="E8008">
            <v>0</v>
          </cell>
          <cell r="F8008">
            <v>0</v>
          </cell>
          <cell r="G8008">
            <v>0</v>
          </cell>
          <cell r="H8008">
            <v>0</v>
          </cell>
          <cell r="I8008">
            <v>0</v>
          </cell>
          <cell r="J8008">
            <v>0</v>
          </cell>
          <cell r="K8008">
            <v>0</v>
          </cell>
          <cell r="L8008">
            <v>0</v>
          </cell>
          <cell r="M8008">
            <v>0</v>
          </cell>
          <cell r="N8008">
            <v>0</v>
          </cell>
          <cell r="O8008">
            <v>0</v>
          </cell>
          <cell r="P8008">
            <v>0</v>
          </cell>
          <cell r="Q8008">
            <v>0</v>
          </cell>
          <cell r="R8008">
            <v>0</v>
          </cell>
          <cell r="S8008">
            <v>0</v>
          </cell>
          <cell r="T8008">
            <v>25659.19</v>
          </cell>
        </row>
        <row r="8009">
          <cell r="A8009">
            <v>50040001</v>
          </cell>
          <cell r="B8009" t="str">
            <v>50040001 Purchase Of Finished Goods - Imported Spares</v>
          </cell>
          <cell r="C8009">
            <v>916272147.30999994</v>
          </cell>
          <cell r="D8009">
            <v>48422586.030000001</v>
          </cell>
          <cell r="E8009">
            <v>0</v>
          </cell>
          <cell r="F8009">
            <v>0</v>
          </cell>
          <cell r="G8009">
            <v>0</v>
          </cell>
          <cell r="H8009">
            <v>0</v>
          </cell>
          <cell r="I8009">
            <v>0</v>
          </cell>
          <cell r="J8009">
            <v>0</v>
          </cell>
          <cell r="K8009">
            <v>0</v>
          </cell>
          <cell r="L8009">
            <v>0</v>
          </cell>
          <cell r="M8009">
            <v>1141549.25</v>
          </cell>
          <cell r="N8009">
            <v>0</v>
          </cell>
          <cell r="O8009">
            <v>0</v>
          </cell>
          <cell r="P8009">
            <v>0</v>
          </cell>
          <cell r="Q8009">
            <v>0</v>
          </cell>
          <cell r="R8009">
            <v>0</v>
          </cell>
          <cell r="S8009">
            <v>0</v>
          </cell>
          <cell r="T8009">
            <v>965836282.59000003</v>
          </cell>
        </row>
        <row r="8010">
          <cell r="A8010">
            <v>50040002</v>
          </cell>
          <cell r="B8010" t="str">
            <v>50040002 Purchase Of Finished Goods # Imported</v>
          </cell>
          <cell r="C8010">
            <v>0</v>
          </cell>
          <cell r="D8010">
            <v>0</v>
          </cell>
          <cell r="E8010">
            <v>0</v>
          </cell>
          <cell r="F8010">
            <v>0</v>
          </cell>
          <cell r="G8010">
            <v>0</v>
          </cell>
          <cell r="H8010">
            <v>0</v>
          </cell>
          <cell r="I8010">
            <v>0</v>
          </cell>
          <cell r="J8010">
            <v>0</v>
          </cell>
          <cell r="K8010">
            <v>0</v>
          </cell>
          <cell r="L8010">
            <v>0</v>
          </cell>
          <cell r="M8010">
            <v>0</v>
          </cell>
          <cell r="N8010">
            <v>0</v>
          </cell>
          <cell r="O8010">
            <v>0</v>
          </cell>
          <cell r="P8010">
            <v>0</v>
          </cell>
          <cell r="Q8010">
            <v>0</v>
          </cell>
          <cell r="R8010">
            <v>0</v>
          </cell>
          <cell r="S8010">
            <v>0</v>
          </cell>
          <cell r="T8010">
            <v>0</v>
          </cell>
        </row>
        <row r="8011">
          <cell r="A8011">
            <v>50050024</v>
          </cell>
          <cell r="B8011" t="str">
            <v>50050024 Unloading &amp; Stacking</v>
          </cell>
          <cell r="C8011">
            <v>19800</v>
          </cell>
          <cell r="D8011">
            <v>0</v>
          </cell>
          <cell r="E8011">
            <v>0</v>
          </cell>
          <cell r="F8011">
            <v>0</v>
          </cell>
          <cell r="G8011">
            <v>0</v>
          </cell>
          <cell r="H8011">
            <v>0</v>
          </cell>
          <cell r="I8011">
            <v>0</v>
          </cell>
          <cell r="J8011">
            <v>0</v>
          </cell>
          <cell r="K8011">
            <v>0</v>
          </cell>
          <cell r="L8011">
            <v>0</v>
          </cell>
          <cell r="M8011">
            <v>0</v>
          </cell>
          <cell r="N8011">
            <v>0</v>
          </cell>
          <cell r="O8011">
            <v>0</v>
          </cell>
          <cell r="P8011">
            <v>0</v>
          </cell>
          <cell r="Q8011">
            <v>0</v>
          </cell>
          <cell r="R8011">
            <v>0</v>
          </cell>
          <cell r="S8011">
            <v>0</v>
          </cell>
          <cell r="T8011">
            <v>19800</v>
          </cell>
        </row>
        <row r="8012">
          <cell r="A8012">
            <v>50050050</v>
          </cell>
          <cell r="B8012" t="str">
            <v>50050050 Purchases  Traded Goods - Veg Seeds</v>
          </cell>
          <cell r="C8012">
            <v>0</v>
          </cell>
          <cell r="D8012">
            <v>0</v>
          </cell>
          <cell r="E8012">
            <v>0</v>
          </cell>
          <cell r="F8012">
            <v>0</v>
          </cell>
          <cell r="G8012">
            <v>0</v>
          </cell>
          <cell r="H8012">
            <v>0</v>
          </cell>
          <cell r="I8012">
            <v>0</v>
          </cell>
          <cell r="J8012">
            <v>0</v>
          </cell>
          <cell r="K8012">
            <v>0</v>
          </cell>
          <cell r="L8012">
            <v>0</v>
          </cell>
          <cell r="M8012">
            <v>0</v>
          </cell>
          <cell r="N8012">
            <v>0</v>
          </cell>
          <cell r="O8012">
            <v>0</v>
          </cell>
          <cell r="P8012">
            <v>0</v>
          </cell>
          <cell r="Q8012">
            <v>0</v>
          </cell>
          <cell r="R8012">
            <v>0</v>
          </cell>
          <cell r="S8012">
            <v>0</v>
          </cell>
          <cell r="T8012">
            <v>0</v>
          </cell>
        </row>
        <row r="8013">
          <cell r="A8013">
            <v>50050051</v>
          </cell>
          <cell r="B8013" t="str">
            <v>50050051 Purchases Traded Goods - Field Crop</v>
          </cell>
          <cell r="C8013">
            <v>0</v>
          </cell>
          <cell r="D8013">
            <v>0</v>
          </cell>
          <cell r="E8013">
            <v>0</v>
          </cell>
          <cell r="F8013">
            <v>0</v>
          </cell>
          <cell r="G8013">
            <v>0</v>
          </cell>
          <cell r="H8013">
            <v>0</v>
          </cell>
          <cell r="I8013">
            <v>0</v>
          </cell>
          <cell r="J8013">
            <v>0</v>
          </cell>
          <cell r="K8013">
            <v>0</v>
          </cell>
          <cell r="L8013">
            <v>0</v>
          </cell>
          <cell r="M8013">
            <v>0</v>
          </cell>
          <cell r="N8013">
            <v>0</v>
          </cell>
          <cell r="O8013">
            <v>0</v>
          </cell>
          <cell r="P8013">
            <v>0</v>
          </cell>
          <cell r="Q8013">
            <v>0</v>
          </cell>
          <cell r="R8013">
            <v>0</v>
          </cell>
          <cell r="S8013">
            <v>0</v>
          </cell>
          <cell r="T8013">
            <v>0</v>
          </cell>
        </row>
        <row r="8014">
          <cell r="A8014">
            <v>50050052</v>
          </cell>
          <cell r="B8014" t="str">
            <v>50050052 Purchases Traded Goods - Cereal Seeds</v>
          </cell>
          <cell r="C8014">
            <v>0</v>
          </cell>
          <cell r="D8014">
            <v>0</v>
          </cell>
          <cell r="E8014">
            <v>0</v>
          </cell>
          <cell r="F8014">
            <v>0</v>
          </cell>
          <cell r="G8014">
            <v>0</v>
          </cell>
          <cell r="H8014">
            <v>0</v>
          </cell>
          <cell r="I8014">
            <v>0</v>
          </cell>
          <cell r="J8014">
            <v>0</v>
          </cell>
          <cell r="K8014">
            <v>0</v>
          </cell>
          <cell r="L8014">
            <v>0</v>
          </cell>
          <cell r="M8014">
            <v>0</v>
          </cell>
          <cell r="N8014">
            <v>0</v>
          </cell>
          <cell r="O8014">
            <v>0</v>
          </cell>
          <cell r="P8014">
            <v>0</v>
          </cell>
          <cell r="Q8014">
            <v>0</v>
          </cell>
          <cell r="R8014">
            <v>0</v>
          </cell>
          <cell r="S8014">
            <v>0</v>
          </cell>
          <cell r="T8014">
            <v>0</v>
          </cell>
        </row>
        <row r="8015">
          <cell r="A8015">
            <v>50050053</v>
          </cell>
          <cell r="B8015" t="str">
            <v>50050053 Purchases Traded Goods - Fertilizer</v>
          </cell>
          <cell r="C8015">
            <v>0</v>
          </cell>
          <cell r="D8015">
            <v>0</v>
          </cell>
          <cell r="E8015">
            <v>0</v>
          </cell>
          <cell r="F8015">
            <v>0</v>
          </cell>
          <cell r="G8015">
            <v>0</v>
          </cell>
          <cell r="H8015">
            <v>0</v>
          </cell>
          <cell r="I8015">
            <v>0</v>
          </cell>
          <cell r="J8015">
            <v>0</v>
          </cell>
          <cell r="K8015">
            <v>0</v>
          </cell>
          <cell r="L8015">
            <v>0</v>
          </cell>
          <cell r="M8015">
            <v>0</v>
          </cell>
          <cell r="N8015">
            <v>0</v>
          </cell>
          <cell r="O8015">
            <v>0</v>
          </cell>
          <cell r="P8015">
            <v>0</v>
          </cell>
          <cell r="Q8015">
            <v>0</v>
          </cell>
          <cell r="R8015">
            <v>0</v>
          </cell>
          <cell r="S8015">
            <v>0</v>
          </cell>
          <cell r="T8015">
            <v>0</v>
          </cell>
        </row>
        <row r="8016">
          <cell r="A8016">
            <v>50050054</v>
          </cell>
          <cell r="B8016" t="str">
            <v>50050054 Purchases Traded Goods - Branded Pesticides</v>
          </cell>
          <cell r="C8016">
            <v>0</v>
          </cell>
          <cell r="D8016">
            <v>0</v>
          </cell>
          <cell r="E8016">
            <v>0</v>
          </cell>
          <cell r="F8016">
            <v>0</v>
          </cell>
          <cell r="G8016">
            <v>0</v>
          </cell>
          <cell r="H8016">
            <v>0</v>
          </cell>
          <cell r="I8016">
            <v>0</v>
          </cell>
          <cell r="J8016">
            <v>0</v>
          </cell>
          <cell r="K8016">
            <v>0</v>
          </cell>
          <cell r="L8016">
            <v>0</v>
          </cell>
          <cell r="M8016">
            <v>0</v>
          </cell>
          <cell r="N8016">
            <v>0</v>
          </cell>
          <cell r="O8016">
            <v>0</v>
          </cell>
          <cell r="P8016">
            <v>0</v>
          </cell>
          <cell r="Q8016">
            <v>0</v>
          </cell>
          <cell r="R8016">
            <v>0</v>
          </cell>
          <cell r="S8016">
            <v>0</v>
          </cell>
          <cell r="T8016">
            <v>0</v>
          </cell>
        </row>
        <row r="8017">
          <cell r="A8017">
            <v>50050055</v>
          </cell>
          <cell r="B8017" t="str">
            <v>50050055 Purchases Traded Goods - Seed Potato</v>
          </cell>
          <cell r="C8017">
            <v>0</v>
          </cell>
          <cell r="D8017">
            <v>0</v>
          </cell>
          <cell r="E8017">
            <v>0</v>
          </cell>
          <cell r="F8017">
            <v>0</v>
          </cell>
          <cell r="G8017">
            <v>0</v>
          </cell>
          <cell r="H8017">
            <v>0</v>
          </cell>
          <cell r="I8017">
            <v>0</v>
          </cell>
          <cell r="J8017">
            <v>0</v>
          </cell>
          <cell r="K8017">
            <v>0</v>
          </cell>
          <cell r="L8017">
            <v>0</v>
          </cell>
          <cell r="M8017">
            <v>0</v>
          </cell>
          <cell r="N8017">
            <v>0</v>
          </cell>
          <cell r="O8017">
            <v>0</v>
          </cell>
          <cell r="P8017">
            <v>0</v>
          </cell>
          <cell r="Q8017">
            <v>0</v>
          </cell>
          <cell r="R8017">
            <v>0</v>
          </cell>
          <cell r="S8017">
            <v>0</v>
          </cell>
          <cell r="T8017">
            <v>0</v>
          </cell>
        </row>
        <row r="8018">
          <cell r="A8018">
            <v>50050057</v>
          </cell>
          <cell r="B8018" t="str">
            <v>50050057 Cold Storage Rent- Seed Potato</v>
          </cell>
          <cell r="C8018">
            <v>0</v>
          </cell>
          <cell r="D8018">
            <v>0</v>
          </cell>
          <cell r="E8018">
            <v>0</v>
          </cell>
          <cell r="F8018">
            <v>0</v>
          </cell>
          <cell r="G8018">
            <v>0</v>
          </cell>
          <cell r="H8018">
            <v>0</v>
          </cell>
          <cell r="I8018">
            <v>0</v>
          </cell>
          <cell r="J8018">
            <v>0</v>
          </cell>
          <cell r="K8018">
            <v>0</v>
          </cell>
          <cell r="L8018">
            <v>0</v>
          </cell>
          <cell r="M8018">
            <v>0</v>
          </cell>
          <cell r="N8018">
            <v>0</v>
          </cell>
          <cell r="O8018">
            <v>0</v>
          </cell>
          <cell r="P8018">
            <v>0</v>
          </cell>
          <cell r="Q8018">
            <v>0</v>
          </cell>
          <cell r="R8018">
            <v>0</v>
          </cell>
          <cell r="S8018">
            <v>0</v>
          </cell>
          <cell r="T8018">
            <v>0</v>
          </cell>
        </row>
        <row r="8019">
          <cell r="A8019">
            <v>50050058</v>
          </cell>
          <cell r="B8019" t="str">
            <v>50050058 Roguing Charges</v>
          </cell>
          <cell r="C8019">
            <v>0</v>
          </cell>
          <cell r="D8019">
            <v>0</v>
          </cell>
          <cell r="E8019">
            <v>0</v>
          </cell>
          <cell r="F8019">
            <v>0</v>
          </cell>
          <cell r="G8019">
            <v>0</v>
          </cell>
          <cell r="H8019">
            <v>0</v>
          </cell>
          <cell r="I8019">
            <v>0</v>
          </cell>
          <cell r="J8019">
            <v>0</v>
          </cell>
          <cell r="K8019">
            <v>0</v>
          </cell>
          <cell r="L8019">
            <v>0</v>
          </cell>
          <cell r="M8019">
            <v>0</v>
          </cell>
          <cell r="N8019">
            <v>0</v>
          </cell>
          <cell r="O8019">
            <v>0</v>
          </cell>
          <cell r="P8019">
            <v>0</v>
          </cell>
          <cell r="Q8019">
            <v>0</v>
          </cell>
          <cell r="R8019">
            <v>0</v>
          </cell>
          <cell r="S8019">
            <v>0</v>
          </cell>
          <cell r="T8019">
            <v>0</v>
          </cell>
        </row>
        <row r="8020">
          <cell r="A8020">
            <v>50050059</v>
          </cell>
          <cell r="B8020" t="str">
            <v>50050059 Market Fees A/c</v>
          </cell>
          <cell r="C8020">
            <v>0</v>
          </cell>
          <cell r="D8020">
            <v>0</v>
          </cell>
          <cell r="E8020">
            <v>0</v>
          </cell>
          <cell r="F8020">
            <v>0</v>
          </cell>
          <cell r="G8020">
            <v>0</v>
          </cell>
          <cell r="H8020">
            <v>0</v>
          </cell>
          <cell r="I8020">
            <v>0</v>
          </cell>
          <cell r="J8020">
            <v>0</v>
          </cell>
          <cell r="K8020">
            <v>0</v>
          </cell>
          <cell r="L8020">
            <v>0</v>
          </cell>
          <cell r="M8020">
            <v>0</v>
          </cell>
          <cell r="N8020">
            <v>0</v>
          </cell>
          <cell r="O8020">
            <v>0</v>
          </cell>
          <cell r="P8020">
            <v>0</v>
          </cell>
          <cell r="Q8020">
            <v>0</v>
          </cell>
          <cell r="R8020">
            <v>0</v>
          </cell>
          <cell r="S8020">
            <v>0</v>
          </cell>
          <cell r="T8020">
            <v>0</v>
          </cell>
        </row>
        <row r="8021">
          <cell r="A8021">
            <v>50050060</v>
          </cell>
          <cell r="B8021" t="str">
            <v>50050060 Rural Development Fees</v>
          </cell>
          <cell r="C8021">
            <v>0</v>
          </cell>
          <cell r="D8021">
            <v>0</v>
          </cell>
          <cell r="E8021">
            <v>0</v>
          </cell>
          <cell r="F8021">
            <v>0</v>
          </cell>
          <cell r="G8021">
            <v>0</v>
          </cell>
          <cell r="H8021">
            <v>0</v>
          </cell>
          <cell r="I8021">
            <v>0</v>
          </cell>
          <cell r="J8021">
            <v>0</v>
          </cell>
          <cell r="K8021">
            <v>0</v>
          </cell>
          <cell r="L8021">
            <v>0</v>
          </cell>
          <cell r="M8021">
            <v>0</v>
          </cell>
          <cell r="N8021">
            <v>0</v>
          </cell>
          <cell r="O8021">
            <v>0</v>
          </cell>
          <cell r="P8021">
            <v>0</v>
          </cell>
          <cell r="Q8021">
            <v>0</v>
          </cell>
          <cell r="R8021">
            <v>0</v>
          </cell>
          <cell r="S8021">
            <v>0</v>
          </cell>
          <cell r="T8021">
            <v>0</v>
          </cell>
        </row>
        <row r="8022">
          <cell r="A8022">
            <v>50050061</v>
          </cell>
          <cell r="B8022" t="str">
            <v>50050061 Grading Charges</v>
          </cell>
          <cell r="C8022">
            <v>0</v>
          </cell>
          <cell r="D8022">
            <v>0</v>
          </cell>
          <cell r="E8022">
            <v>0</v>
          </cell>
          <cell r="F8022">
            <v>0</v>
          </cell>
          <cell r="G8022">
            <v>0</v>
          </cell>
          <cell r="H8022">
            <v>0</v>
          </cell>
          <cell r="I8022">
            <v>0</v>
          </cell>
          <cell r="J8022">
            <v>0</v>
          </cell>
          <cell r="K8022">
            <v>0</v>
          </cell>
          <cell r="L8022">
            <v>0</v>
          </cell>
          <cell r="M8022">
            <v>0</v>
          </cell>
          <cell r="N8022">
            <v>0</v>
          </cell>
          <cell r="O8022">
            <v>0</v>
          </cell>
          <cell r="P8022">
            <v>0</v>
          </cell>
          <cell r="Q8022">
            <v>0</v>
          </cell>
          <cell r="R8022">
            <v>0</v>
          </cell>
          <cell r="S8022">
            <v>0</v>
          </cell>
          <cell r="T8022">
            <v>0</v>
          </cell>
        </row>
        <row r="8023">
          <cell r="A8023">
            <v>50050062</v>
          </cell>
          <cell r="B8023" t="str">
            <v>50050062 Moisture Loss A/c</v>
          </cell>
          <cell r="C8023">
            <v>0</v>
          </cell>
          <cell r="D8023">
            <v>0</v>
          </cell>
          <cell r="E8023">
            <v>0</v>
          </cell>
          <cell r="F8023">
            <v>0</v>
          </cell>
          <cell r="G8023">
            <v>0</v>
          </cell>
          <cell r="H8023">
            <v>0</v>
          </cell>
          <cell r="I8023">
            <v>0</v>
          </cell>
          <cell r="J8023">
            <v>0</v>
          </cell>
          <cell r="K8023">
            <v>0</v>
          </cell>
          <cell r="L8023">
            <v>0</v>
          </cell>
          <cell r="M8023">
            <v>0</v>
          </cell>
          <cell r="N8023">
            <v>0</v>
          </cell>
          <cell r="O8023">
            <v>0</v>
          </cell>
          <cell r="P8023">
            <v>0</v>
          </cell>
          <cell r="Q8023">
            <v>0</v>
          </cell>
          <cell r="R8023">
            <v>0</v>
          </cell>
          <cell r="S8023">
            <v>0</v>
          </cell>
          <cell r="T8023">
            <v>0</v>
          </cell>
        </row>
        <row r="8024">
          <cell r="A8024">
            <v>50050064</v>
          </cell>
          <cell r="B8024" t="str">
            <v>50050064 Seed Detasselling Charges</v>
          </cell>
          <cell r="C8024">
            <v>0</v>
          </cell>
          <cell r="D8024">
            <v>0</v>
          </cell>
          <cell r="E8024">
            <v>0</v>
          </cell>
          <cell r="F8024">
            <v>0</v>
          </cell>
          <cell r="G8024">
            <v>0</v>
          </cell>
          <cell r="H8024">
            <v>0</v>
          </cell>
          <cell r="I8024">
            <v>0</v>
          </cell>
          <cell r="J8024">
            <v>0</v>
          </cell>
          <cell r="K8024">
            <v>0</v>
          </cell>
          <cell r="L8024">
            <v>0</v>
          </cell>
          <cell r="M8024">
            <v>0</v>
          </cell>
          <cell r="N8024">
            <v>0</v>
          </cell>
          <cell r="O8024">
            <v>0</v>
          </cell>
          <cell r="P8024">
            <v>0</v>
          </cell>
          <cell r="Q8024">
            <v>0</v>
          </cell>
          <cell r="R8024">
            <v>0</v>
          </cell>
          <cell r="S8024">
            <v>0</v>
          </cell>
          <cell r="T8024">
            <v>0</v>
          </cell>
        </row>
        <row r="8025">
          <cell r="A8025">
            <v>50050101</v>
          </cell>
          <cell r="B8025" t="str">
            <v>50050101 Processing Charges- Dairy</v>
          </cell>
          <cell r="C8025">
            <v>0</v>
          </cell>
          <cell r="D8025">
            <v>0</v>
          </cell>
          <cell r="E8025">
            <v>0</v>
          </cell>
          <cell r="F8025">
            <v>0</v>
          </cell>
          <cell r="G8025">
            <v>0</v>
          </cell>
          <cell r="H8025">
            <v>0</v>
          </cell>
          <cell r="I8025">
            <v>0</v>
          </cell>
          <cell r="J8025">
            <v>0</v>
          </cell>
          <cell r="K8025">
            <v>0</v>
          </cell>
          <cell r="L8025">
            <v>0</v>
          </cell>
          <cell r="M8025">
            <v>0</v>
          </cell>
          <cell r="N8025">
            <v>0</v>
          </cell>
          <cell r="O8025">
            <v>0</v>
          </cell>
          <cell r="P8025">
            <v>0</v>
          </cell>
          <cell r="Q8025">
            <v>0</v>
          </cell>
          <cell r="R8025">
            <v>0</v>
          </cell>
          <cell r="S8025">
            <v>0</v>
          </cell>
          <cell r="T8025">
            <v>0</v>
          </cell>
        </row>
        <row r="8026">
          <cell r="A8026">
            <v>50060018</v>
          </cell>
          <cell r="B8026" t="str">
            <v>50060018 Freight Inward for Agri Busi</v>
          </cell>
          <cell r="C8026">
            <v>0</v>
          </cell>
          <cell r="D8026">
            <v>0</v>
          </cell>
          <cell r="E8026">
            <v>0</v>
          </cell>
          <cell r="F8026">
            <v>0</v>
          </cell>
          <cell r="G8026">
            <v>0</v>
          </cell>
          <cell r="H8026">
            <v>0</v>
          </cell>
          <cell r="I8026">
            <v>0</v>
          </cell>
          <cell r="J8026">
            <v>0</v>
          </cell>
          <cell r="K8026">
            <v>0</v>
          </cell>
          <cell r="L8026">
            <v>0</v>
          </cell>
          <cell r="M8026">
            <v>0</v>
          </cell>
          <cell r="N8026">
            <v>0</v>
          </cell>
          <cell r="O8026">
            <v>0</v>
          </cell>
          <cell r="P8026">
            <v>0</v>
          </cell>
          <cell r="Q8026">
            <v>0</v>
          </cell>
          <cell r="R8026">
            <v>0</v>
          </cell>
          <cell r="S8026">
            <v>0</v>
          </cell>
          <cell r="T8026">
            <v>0</v>
          </cell>
        </row>
        <row r="8027">
          <cell r="A8027">
            <v>50080010</v>
          </cell>
          <cell r="B8027" t="str">
            <v>50080010 Purchase Variance Vehicle</v>
          </cell>
          <cell r="C8027">
            <v>604907602.77999997</v>
          </cell>
          <cell r="D8027">
            <v>0</v>
          </cell>
          <cell r="E8027">
            <v>0</v>
          </cell>
          <cell r="F8027">
            <v>0</v>
          </cell>
          <cell r="G8027">
            <v>0</v>
          </cell>
          <cell r="H8027">
            <v>0</v>
          </cell>
          <cell r="I8027">
            <v>0</v>
          </cell>
          <cell r="J8027">
            <v>0</v>
          </cell>
          <cell r="K8027">
            <v>0</v>
          </cell>
          <cell r="L8027">
            <v>0</v>
          </cell>
          <cell r="M8027">
            <v>0</v>
          </cell>
          <cell r="N8027">
            <v>0</v>
          </cell>
          <cell r="O8027">
            <v>0</v>
          </cell>
          <cell r="P8027">
            <v>0</v>
          </cell>
          <cell r="Q8027">
            <v>0</v>
          </cell>
          <cell r="R8027">
            <v>0</v>
          </cell>
          <cell r="S8027">
            <v>0</v>
          </cell>
          <cell r="T8027">
            <v>604907602.77999997</v>
          </cell>
        </row>
        <row r="8028">
          <cell r="A8028">
            <v>50251036</v>
          </cell>
          <cell r="B8028" t="str">
            <v>50251036 Purchase-Trading</v>
          </cell>
          <cell r="C8028">
            <v>49983049.880000003</v>
          </cell>
          <cell r="D8028">
            <v>0</v>
          </cell>
          <cell r="E8028">
            <v>332879257</v>
          </cell>
          <cell r="F8028">
            <v>0</v>
          </cell>
          <cell r="G8028">
            <v>0</v>
          </cell>
          <cell r="H8028">
            <v>0</v>
          </cell>
          <cell r="I8028">
            <v>0</v>
          </cell>
          <cell r="J8028">
            <v>0</v>
          </cell>
          <cell r="K8028">
            <v>0</v>
          </cell>
          <cell r="L8028">
            <v>0</v>
          </cell>
          <cell r="M8028">
            <v>0</v>
          </cell>
          <cell r="N8028">
            <v>0</v>
          </cell>
          <cell r="O8028">
            <v>0</v>
          </cell>
          <cell r="P8028">
            <v>0</v>
          </cell>
          <cell r="Q8028">
            <v>0</v>
          </cell>
          <cell r="R8028">
            <v>0</v>
          </cell>
          <cell r="S8028">
            <v>0</v>
          </cell>
          <cell r="T8028">
            <v>382862306.88</v>
          </cell>
        </row>
        <row r="8029">
          <cell r="A8029">
            <v>50251052</v>
          </cell>
          <cell r="B8029" t="str">
            <v>50251052  Purchase Trading Goods MECP+MRL+RIHL</v>
          </cell>
          <cell r="C8029">
            <v>0</v>
          </cell>
          <cell r="D8029">
            <v>0</v>
          </cell>
          <cell r="E8029">
            <v>0</v>
          </cell>
          <cell r="F8029">
            <v>0</v>
          </cell>
          <cell r="G8029">
            <v>0</v>
          </cell>
          <cell r="H8029">
            <v>0</v>
          </cell>
          <cell r="I8029">
            <v>0</v>
          </cell>
          <cell r="J8029">
            <v>0</v>
          </cell>
          <cell r="K8029">
            <v>0</v>
          </cell>
          <cell r="L8029">
            <v>0</v>
          </cell>
          <cell r="M8029">
            <v>0</v>
          </cell>
          <cell r="N8029">
            <v>0</v>
          </cell>
          <cell r="O8029">
            <v>0</v>
          </cell>
          <cell r="P8029">
            <v>0</v>
          </cell>
          <cell r="Q8029">
            <v>0</v>
          </cell>
          <cell r="R8029">
            <v>0</v>
          </cell>
          <cell r="S8029">
            <v>0</v>
          </cell>
          <cell r="T8029">
            <v>0</v>
          </cell>
        </row>
        <row r="8030">
          <cell r="A8030">
            <v>50254044</v>
          </cell>
          <cell r="B8030" t="str">
            <v>50254044 Consumption- Crop Care Products</v>
          </cell>
          <cell r="C8030">
            <v>0</v>
          </cell>
          <cell r="D8030">
            <v>0</v>
          </cell>
          <cell r="E8030">
            <v>0</v>
          </cell>
          <cell r="F8030">
            <v>0</v>
          </cell>
          <cell r="G8030">
            <v>0</v>
          </cell>
          <cell r="H8030">
            <v>0</v>
          </cell>
          <cell r="I8030">
            <v>0</v>
          </cell>
          <cell r="J8030">
            <v>0</v>
          </cell>
          <cell r="K8030">
            <v>0</v>
          </cell>
          <cell r="L8030">
            <v>0</v>
          </cell>
          <cell r="M8030">
            <v>0</v>
          </cell>
          <cell r="N8030">
            <v>0</v>
          </cell>
          <cell r="O8030">
            <v>0</v>
          </cell>
          <cell r="P8030">
            <v>0</v>
          </cell>
          <cell r="Q8030">
            <v>0</v>
          </cell>
          <cell r="R8030">
            <v>0</v>
          </cell>
          <cell r="S8030">
            <v>0</v>
          </cell>
          <cell r="T8030">
            <v>0</v>
          </cell>
        </row>
        <row r="8031">
          <cell r="A8031">
            <v>50254050</v>
          </cell>
          <cell r="B8031" t="str">
            <v>50254050 Consumption- Edible oil</v>
          </cell>
          <cell r="C8031">
            <v>0</v>
          </cell>
          <cell r="D8031">
            <v>0</v>
          </cell>
          <cell r="E8031">
            <v>0</v>
          </cell>
          <cell r="F8031">
            <v>0</v>
          </cell>
          <cell r="G8031">
            <v>0</v>
          </cell>
          <cell r="H8031">
            <v>0</v>
          </cell>
          <cell r="I8031">
            <v>0</v>
          </cell>
          <cell r="J8031">
            <v>0</v>
          </cell>
          <cell r="K8031">
            <v>0</v>
          </cell>
          <cell r="L8031">
            <v>0</v>
          </cell>
          <cell r="M8031">
            <v>0</v>
          </cell>
          <cell r="N8031">
            <v>0</v>
          </cell>
          <cell r="O8031">
            <v>0</v>
          </cell>
          <cell r="P8031">
            <v>0</v>
          </cell>
          <cell r="Q8031">
            <v>0</v>
          </cell>
          <cell r="R8031">
            <v>0</v>
          </cell>
          <cell r="S8031">
            <v>0</v>
          </cell>
          <cell r="T8031">
            <v>0</v>
          </cell>
        </row>
        <row r="8032">
          <cell r="A8032">
            <v>327</v>
          </cell>
          <cell r="B8032" t="str">
            <v>SAP Automatic Postings Group.................</v>
          </cell>
          <cell r="C8032">
            <v>-1517800.41</v>
          </cell>
          <cell r="D8032">
            <v>0</v>
          </cell>
          <cell r="E8032">
            <v>0</v>
          </cell>
          <cell r="F8032">
            <v>-6.41</v>
          </cell>
          <cell r="G8032">
            <v>0</v>
          </cell>
          <cell r="H8032">
            <v>0</v>
          </cell>
          <cell r="I8032">
            <v>0</v>
          </cell>
          <cell r="J8032">
            <v>0</v>
          </cell>
          <cell r="K8032">
            <v>0</v>
          </cell>
          <cell r="L8032">
            <v>0</v>
          </cell>
          <cell r="M8032">
            <v>0</v>
          </cell>
          <cell r="N8032">
            <v>0</v>
          </cell>
          <cell r="O8032">
            <v>0</v>
          </cell>
          <cell r="P8032">
            <v>0</v>
          </cell>
          <cell r="Q8032">
            <v>0</v>
          </cell>
          <cell r="R8032">
            <v>0</v>
          </cell>
          <cell r="S8032">
            <v>0</v>
          </cell>
          <cell r="T8032">
            <v>-1517806.82</v>
          </cell>
        </row>
        <row r="8033">
          <cell r="A8033">
            <v>11980002</v>
          </cell>
          <cell r="B8033" t="str">
            <v>11980002 Inter Profit Center Clearing-STO</v>
          </cell>
          <cell r="C8033">
            <v>115607055.68000001</v>
          </cell>
          <cell r="D8033">
            <v>5442296253.54</v>
          </cell>
          <cell r="E8033">
            <v>-3373418403.3000002</v>
          </cell>
          <cell r="F8033">
            <v>-33145.769999999997</v>
          </cell>
          <cell r="G8033">
            <v>-2142293163.73</v>
          </cell>
          <cell r="H8033">
            <v>0</v>
          </cell>
          <cell r="I8033">
            <v>0</v>
          </cell>
          <cell r="J8033">
            <v>0</v>
          </cell>
          <cell r="K8033">
            <v>0</v>
          </cell>
          <cell r="L8033">
            <v>-45935444.75</v>
          </cell>
          <cell r="M8033">
            <v>6340731.4900000002</v>
          </cell>
          <cell r="N8033">
            <v>0</v>
          </cell>
          <cell r="O8033">
            <v>0</v>
          </cell>
          <cell r="P8033">
            <v>0</v>
          </cell>
          <cell r="Q8033">
            <v>0</v>
          </cell>
          <cell r="R8033">
            <v>0</v>
          </cell>
          <cell r="S8033">
            <v>0</v>
          </cell>
          <cell r="T8033">
            <v>2563883.16</v>
          </cell>
        </row>
        <row r="8034">
          <cell r="A8034">
            <v>23010001</v>
          </cell>
          <cell r="B8034" t="str">
            <v>23010001 Inventory Finished Goods</v>
          </cell>
          <cell r="C8034">
            <v>25136827994.07</v>
          </cell>
          <cell r="D8034">
            <v>5778329558.0200005</v>
          </cell>
          <cell r="E8034">
            <v>5173735627.8599997</v>
          </cell>
          <cell r="F8034">
            <v>0</v>
          </cell>
          <cell r="G8034">
            <v>0</v>
          </cell>
          <cell r="H8034">
            <v>0</v>
          </cell>
          <cell r="I8034">
            <v>0</v>
          </cell>
          <cell r="J8034">
            <v>0</v>
          </cell>
          <cell r="K8034">
            <v>0</v>
          </cell>
          <cell r="L8034">
            <v>0</v>
          </cell>
          <cell r="M8034">
            <v>552124581.61000001</v>
          </cell>
          <cell r="N8034">
            <v>0</v>
          </cell>
          <cell r="O8034">
            <v>0</v>
          </cell>
          <cell r="P8034">
            <v>0</v>
          </cell>
          <cell r="Q8034">
            <v>0</v>
          </cell>
          <cell r="R8034">
            <v>0</v>
          </cell>
          <cell r="S8034">
            <v>0</v>
          </cell>
          <cell r="T8034">
            <v>36641017761.559998</v>
          </cell>
        </row>
        <row r="8035">
          <cell r="A8035">
            <v>23010003</v>
          </cell>
          <cell r="B8035" t="str">
            <v>23010003 Inventories-Construction Equip Loaders</v>
          </cell>
          <cell r="C8035">
            <v>353586888.66000003</v>
          </cell>
          <cell r="D8035">
            <v>632619.15</v>
          </cell>
          <cell r="E8035">
            <v>0</v>
          </cell>
          <cell r="F8035">
            <v>0</v>
          </cell>
          <cell r="G8035">
            <v>0</v>
          </cell>
          <cell r="H8035">
            <v>0</v>
          </cell>
          <cell r="I8035">
            <v>0</v>
          </cell>
          <cell r="J8035">
            <v>0</v>
          </cell>
          <cell r="K8035">
            <v>0</v>
          </cell>
          <cell r="L8035">
            <v>0</v>
          </cell>
          <cell r="M8035">
            <v>0</v>
          </cell>
          <cell r="N8035">
            <v>0</v>
          </cell>
          <cell r="O8035">
            <v>0</v>
          </cell>
          <cell r="P8035">
            <v>0</v>
          </cell>
          <cell r="Q8035">
            <v>0</v>
          </cell>
          <cell r="R8035">
            <v>0</v>
          </cell>
          <cell r="S8035">
            <v>0</v>
          </cell>
          <cell r="T8035">
            <v>354219507.81</v>
          </cell>
        </row>
        <row r="8036">
          <cell r="A8036">
            <v>23010004</v>
          </cell>
          <cell r="B8036" t="str">
            <v>23010004 Inventories-Export Tractors For Trading</v>
          </cell>
          <cell r="C8036">
            <v>0</v>
          </cell>
          <cell r="D8036">
            <v>0</v>
          </cell>
          <cell r="E8036">
            <v>0</v>
          </cell>
          <cell r="F8036">
            <v>0</v>
          </cell>
          <cell r="G8036">
            <v>0</v>
          </cell>
          <cell r="H8036">
            <v>0</v>
          </cell>
          <cell r="I8036">
            <v>0</v>
          </cell>
          <cell r="J8036">
            <v>0</v>
          </cell>
          <cell r="K8036">
            <v>0</v>
          </cell>
          <cell r="L8036">
            <v>0</v>
          </cell>
          <cell r="M8036">
            <v>0</v>
          </cell>
          <cell r="N8036">
            <v>0</v>
          </cell>
          <cell r="O8036">
            <v>0</v>
          </cell>
          <cell r="P8036">
            <v>0</v>
          </cell>
          <cell r="Q8036">
            <v>0</v>
          </cell>
          <cell r="R8036">
            <v>0</v>
          </cell>
          <cell r="S8036">
            <v>0</v>
          </cell>
          <cell r="T8036">
            <v>0</v>
          </cell>
        </row>
        <row r="8037">
          <cell r="A8037">
            <v>23010005</v>
          </cell>
          <cell r="B8037" t="str">
            <v>23010005 Inventories-Import Tractors For Trading</v>
          </cell>
          <cell r="C8037">
            <v>0</v>
          </cell>
          <cell r="D8037">
            <v>1634233.83</v>
          </cell>
          <cell r="E8037">
            <v>0</v>
          </cell>
          <cell r="F8037">
            <v>0</v>
          </cell>
          <cell r="G8037">
            <v>0</v>
          </cell>
          <cell r="H8037">
            <v>0</v>
          </cell>
          <cell r="I8037">
            <v>0</v>
          </cell>
          <cell r="J8037">
            <v>0</v>
          </cell>
          <cell r="K8037">
            <v>0</v>
          </cell>
          <cell r="L8037">
            <v>0</v>
          </cell>
          <cell r="M8037">
            <v>0</v>
          </cell>
          <cell r="N8037">
            <v>0</v>
          </cell>
          <cell r="O8037">
            <v>0</v>
          </cell>
          <cell r="P8037">
            <v>0</v>
          </cell>
          <cell r="Q8037">
            <v>0</v>
          </cell>
          <cell r="R8037">
            <v>0</v>
          </cell>
          <cell r="S8037">
            <v>0</v>
          </cell>
          <cell r="T8037">
            <v>1634233.83</v>
          </cell>
        </row>
        <row r="8038">
          <cell r="A8038">
            <v>23010006</v>
          </cell>
          <cell r="B8038" t="str">
            <v>23010006 Inventory - Dg Set</v>
          </cell>
          <cell r="C8038">
            <v>0</v>
          </cell>
          <cell r="D8038">
            <v>0</v>
          </cell>
          <cell r="E8038">
            <v>0</v>
          </cell>
          <cell r="F8038">
            <v>0</v>
          </cell>
          <cell r="G8038">
            <v>22200465.329999998</v>
          </cell>
          <cell r="H8038">
            <v>0</v>
          </cell>
          <cell r="I8038">
            <v>0</v>
          </cell>
          <cell r="J8038">
            <v>0</v>
          </cell>
          <cell r="K8038">
            <v>0</v>
          </cell>
          <cell r="L8038">
            <v>0</v>
          </cell>
          <cell r="M8038">
            <v>0</v>
          </cell>
          <cell r="N8038">
            <v>0</v>
          </cell>
          <cell r="O8038">
            <v>0</v>
          </cell>
          <cell r="P8038">
            <v>0</v>
          </cell>
          <cell r="Q8038">
            <v>0</v>
          </cell>
          <cell r="R8038">
            <v>0</v>
          </cell>
          <cell r="S8038">
            <v>0</v>
          </cell>
          <cell r="T8038">
            <v>22200465.329999998</v>
          </cell>
        </row>
        <row r="8039">
          <cell r="A8039">
            <v>23010007</v>
          </cell>
          <cell r="B8039" t="str">
            <v>23010007 Inventory Skid Tractors</v>
          </cell>
          <cell r="C8039">
            <v>0</v>
          </cell>
          <cell r="D8039">
            <v>0</v>
          </cell>
          <cell r="E8039">
            <v>0</v>
          </cell>
          <cell r="F8039">
            <v>0</v>
          </cell>
          <cell r="G8039">
            <v>0</v>
          </cell>
          <cell r="H8039">
            <v>0</v>
          </cell>
          <cell r="I8039">
            <v>0</v>
          </cell>
          <cell r="J8039">
            <v>0</v>
          </cell>
          <cell r="K8039">
            <v>0</v>
          </cell>
          <cell r="L8039">
            <v>0</v>
          </cell>
          <cell r="M8039">
            <v>0</v>
          </cell>
          <cell r="N8039">
            <v>0</v>
          </cell>
          <cell r="O8039">
            <v>0</v>
          </cell>
          <cell r="P8039">
            <v>0</v>
          </cell>
          <cell r="Q8039">
            <v>0</v>
          </cell>
          <cell r="R8039">
            <v>0</v>
          </cell>
          <cell r="S8039">
            <v>0</v>
          </cell>
          <cell r="T8039">
            <v>0</v>
          </cell>
        </row>
        <row r="8040">
          <cell r="A8040">
            <v>23010008</v>
          </cell>
          <cell r="B8040" t="str">
            <v>23010008 Inventory - Home Ups</v>
          </cell>
          <cell r="C8040">
            <v>0</v>
          </cell>
          <cell r="D8040">
            <v>0</v>
          </cell>
          <cell r="E8040">
            <v>0</v>
          </cell>
          <cell r="F8040">
            <v>0</v>
          </cell>
          <cell r="G8040">
            <v>0</v>
          </cell>
          <cell r="H8040">
            <v>0</v>
          </cell>
          <cell r="I8040">
            <v>0</v>
          </cell>
          <cell r="J8040">
            <v>0</v>
          </cell>
          <cell r="K8040">
            <v>0</v>
          </cell>
          <cell r="L8040">
            <v>0</v>
          </cell>
          <cell r="M8040">
            <v>0</v>
          </cell>
          <cell r="N8040">
            <v>0</v>
          </cell>
          <cell r="O8040">
            <v>0</v>
          </cell>
          <cell r="P8040">
            <v>0</v>
          </cell>
          <cell r="Q8040">
            <v>0</v>
          </cell>
          <cell r="R8040">
            <v>0</v>
          </cell>
          <cell r="S8040">
            <v>0</v>
          </cell>
          <cell r="T8040">
            <v>0</v>
          </cell>
        </row>
        <row r="8041">
          <cell r="A8041">
            <v>23010010</v>
          </cell>
          <cell r="B8041" t="str">
            <v>23010010 Inventories Finished Components-Lo</v>
          </cell>
          <cell r="C8041">
            <v>0</v>
          </cell>
          <cell r="D8041">
            <v>0</v>
          </cell>
          <cell r="E8041">
            <v>0</v>
          </cell>
          <cell r="F8041">
            <v>0</v>
          </cell>
          <cell r="G8041">
            <v>0</v>
          </cell>
          <cell r="H8041">
            <v>0</v>
          </cell>
          <cell r="I8041">
            <v>0</v>
          </cell>
          <cell r="J8041">
            <v>0</v>
          </cell>
          <cell r="K8041">
            <v>0</v>
          </cell>
          <cell r="L8041">
            <v>0</v>
          </cell>
          <cell r="M8041">
            <v>0</v>
          </cell>
          <cell r="N8041">
            <v>0</v>
          </cell>
          <cell r="O8041">
            <v>0</v>
          </cell>
          <cell r="P8041">
            <v>0</v>
          </cell>
          <cell r="Q8041">
            <v>0</v>
          </cell>
          <cell r="R8041">
            <v>0</v>
          </cell>
          <cell r="S8041">
            <v>0</v>
          </cell>
          <cell r="T8041">
            <v>0</v>
          </cell>
        </row>
        <row r="8042">
          <cell r="A8042">
            <v>23010014</v>
          </cell>
          <cell r="B8042" t="str">
            <v>23010014 Inventory  Forklift</v>
          </cell>
          <cell r="C8042">
            <v>0</v>
          </cell>
          <cell r="D8042">
            <v>0</v>
          </cell>
          <cell r="E8042">
            <v>0</v>
          </cell>
          <cell r="F8042">
            <v>0</v>
          </cell>
          <cell r="G8042">
            <v>0</v>
          </cell>
          <cell r="H8042">
            <v>0</v>
          </cell>
          <cell r="I8042">
            <v>0</v>
          </cell>
          <cell r="J8042">
            <v>0</v>
          </cell>
          <cell r="K8042">
            <v>0</v>
          </cell>
          <cell r="L8042">
            <v>0</v>
          </cell>
          <cell r="M8042">
            <v>0</v>
          </cell>
          <cell r="N8042">
            <v>0</v>
          </cell>
          <cell r="O8042">
            <v>0</v>
          </cell>
          <cell r="P8042">
            <v>0</v>
          </cell>
          <cell r="Q8042">
            <v>0</v>
          </cell>
          <cell r="R8042">
            <v>0</v>
          </cell>
          <cell r="S8042">
            <v>0</v>
          </cell>
          <cell r="T8042">
            <v>0</v>
          </cell>
        </row>
        <row r="8043">
          <cell r="A8043">
            <v>23010015</v>
          </cell>
          <cell r="B8043" t="str">
            <v>23010015 Inventory Finished Combine</v>
          </cell>
          <cell r="C8043">
            <v>0</v>
          </cell>
          <cell r="D8043">
            <v>86669089.060000002</v>
          </cell>
          <cell r="E8043">
            <v>13494504.76</v>
          </cell>
          <cell r="F8043">
            <v>0</v>
          </cell>
          <cell r="G8043">
            <v>0</v>
          </cell>
          <cell r="H8043">
            <v>0</v>
          </cell>
          <cell r="I8043">
            <v>0</v>
          </cell>
          <cell r="J8043">
            <v>0</v>
          </cell>
          <cell r="K8043">
            <v>0</v>
          </cell>
          <cell r="L8043">
            <v>0</v>
          </cell>
          <cell r="M8043">
            <v>0</v>
          </cell>
          <cell r="N8043">
            <v>0</v>
          </cell>
          <cell r="O8043">
            <v>0</v>
          </cell>
          <cell r="P8043">
            <v>0</v>
          </cell>
          <cell r="Q8043">
            <v>0</v>
          </cell>
          <cell r="R8043">
            <v>0</v>
          </cell>
          <cell r="S8043">
            <v>0</v>
          </cell>
          <cell r="T8043">
            <v>100163593.81999999</v>
          </cell>
        </row>
        <row r="8044">
          <cell r="A8044">
            <v>23010016</v>
          </cell>
          <cell r="B8044" t="str">
            <v>23010016 Inventory-FG-Manual A/C</v>
          </cell>
          <cell r="C8044">
            <v>-70015999.969999999</v>
          </cell>
          <cell r="D8044">
            <v>564300552.09000003</v>
          </cell>
          <cell r="E8044">
            <v>99928749.069999993</v>
          </cell>
          <cell r="F8044">
            <v>0</v>
          </cell>
          <cell r="G8044">
            <v>71907853.129999995</v>
          </cell>
          <cell r="H8044">
            <v>0</v>
          </cell>
          <cell r="I8044">
            <v>0</v>
          </cell>
          <cell r="J8044">
            <v>0</v>
          </cell>
          <cell r="K8044">
            <v>0</v>
          </cell>
          <cell r="L8044">
            <v>0</v>
          </cell>
          <cell r="M8044">
            <v>6593718</v>
          </cell>
          <cell r="N8044">
            <v>0</v>
          </cell>
          <cell r="O8044">
            <v>0</v>
          </cell>
          <cell r="P8044">
            <v>0</v>
          </cell>
          <cell r="Q8044">
            <v>0</v>
          </cell>
          <cell r="R8044">
            <v>0</v>
          </cell>
          <cell r="S8044">
            <v>0</v>
          </cell>
          <cell r="T8044">
            <v>672714872.32000005</v>
          </cell>
        </row>
        <row r="8045">
          <cell r="A8045">
            <v>23010026</v>
          </cell>
          <cell r="B8045" t="str">
            <v>23010026 Inventory Crop Care Products</v>
          </cell>
          <cell r="C8045">
            <v>0</v>
          </cell>
          <cell r="D8045">
            <v>0</v>
          </cell>
          <cell r="E8045">
            <v>0</v>
          </cell>
          <cell r="F8045">
            <v>0</v>
          </cell>
          <cell r="G8045">
            <v>0</v>
          </cell>
          <cell r="H8045">
            <v>0</v>
          </cell>
          <cell r="I8045">
            <v>0</v>
          </cell>
          <cell r="J8045">
            <v>0</v>
          </cell>
          <cell r="K8045">
            <v>0</v>
          </cell>
          <cell r="L8045">
            <v>0</v>
          </cell>
          <cell r="M8045">
            <v>0</v>
          </cell>
          <cell r="N8045">
            <v>0</v>
          </cell>
          <cell r="O8045">
            <v>0</v>
          </cell>
          <cell r="P8045">
            <v>0</v>
          </cell>
          <cell r="Q8045">
            <v>0</v>
          </cell>
          <cell r="R8045">
            <v>0</v>
          </cell>
          <cell r="S8045">
            <v>0</v>
          </cell>
          <cell r="T8045">
            <v>0</v>
          </cell>
        </row>
        <row r="8046">
          <cell r="A8046">
            <v>23010027</v>
          </cell>
          <cell r="B8046" t="str">
            <v>23010027 Inventory Bulk Seeds</v>
          </cell>
          <cell r="C8046">
            <v>0</v>
          </cell>
          <cell r="D8046">
            <v>0</v>
          </cell>
          <cell r="E8046">
            <v>0</v>
          </cell>
          <cell r="F8046">
            <v>0</v>
          </cell>
          <cell r="G8046">
            <v>0</v>
          </cell>
          <cell r="H8046">
            <v>0</v>
          </cell>
          <cell r="I8046">
            <v>0</v>
          </cell>
          <cell r="J8046">
            <v>0</v>
          </cell>
          <cell r="K8046">
            <v>0</v>
          </cell>
          <cell r="L8046">
            <v>0</v>
          </cell>
          <cell r="M8046">
            <v>0</v>
          </cell>
          <cell r="N8046">
            <v>0</v>
          </cell>
          <cell r="O8046">
            <v>0</v>
          </cell>
          <cell r="P8046">
            <v>0</v>
          </cell>
          <cell r="Q8046">
            <v>0</v>
          </cell>
          <cell r="R8046">
            <v>0</v>
          </cell>
          <cell r="S8046">
            <v>0</v>
          </cell>
          <cell r="T8046">
            <v>0</v>
          </cell>
        </row>
        <row r="8047">
          <cell r="A8047">
            <v>23010028</v>
          </cell>
          <cell r="B8047" t="str">
            <v>23010028 Inventory Processed Seeds</v>
          </cell>
          <cell r="C8047">
            <v>0</v>
          </cell>
          <cell r="D8047">
            <v>0</v>
          </cell>
          <cell r="E8047">
            <v>0</v>
          </cell>
          <cell r="F8047">
            <v>0</v>
          </cell>
          <cell r="G8047">
            <v>0</v>
          </cell>
          <cell r="H8047">
            <v>0</v>
          </cell>
          <cell r="I8047">
            <v>0</v>
          </cell>
          <cell r="J8047">
            <v>0</v>
          </cell>
          <cell r="K8047">
            <v>0</v>
          </cell>
          <cell r="L8047">
            <v>0</v>
          </cell>
          <cell r="M8047">
            <v>0</v>
          </cell>
          <cell r="N8047">
            <v>0</v>
          </cell>
          <cell r="O8047">
            <v>0</v>
          </cell>
          <cell r="P8047">
            <v>0</v>
          </cell>
          <cell r="Q8047">
            <v>0</v>
          </cell>
          <cell r="R8047">
            <v>0</v>
          </cell>
          <cell r="S8047">
            <v>0</v>
          </cell>
          <cell r="T8047">
            <v>0</v>
          </cell>
        </row>
        <row r="8048">
          <cell r="A8048">
            <v>23010029</v>
          </cell>
          <cell r="B8048" t="str">
            <v>23010029 Inventory Seeds FG</v>
          </cell>
          <cell r="C8048">
            <v>0</v>
          </cell>
          <cell r="D8048">
            <v>0</v>
          </cell>
          <cell r="E8048">
            <v>0</v>
          </cell>
          <cell r="F8048">
            <v>0</v>
          </cell>
          <cell r="G8048">
            <v>0</v>
          </cell>
          <cell r="H8048">
            <v>0</v>
          </cell>
          <cell r="I8048">
            <v>0</v>
          </cell>
          <cell r="J8048">
            <v>0</v>
          </cell>
          <cell r="K8048">
            <v>0</v>
          </cell>
          <cell r="L8048">
            <v>0</v>
          </cell>
          <cell r="M8048">
            <v>0</v>
          </cell>
          <cell r="N8048">
            <v>0</v>
          </cell>
          <cell r="O8048">
            <v>0</v>
          </cell>
          <cell r="P8048">
            <v>0</v>
          </cell>
          <cell r="Q8048">
            <v>0</v>
          </cell>
          <cell r="R8048">
            <v>0</v>
          </cell>
          <cell r="S8048">
            <v>0</v>
          </cell>
          <cell r="T8048">
            <v>0</v>
          </cell>
        </row>
        <row r="8049">
          <cell r="A8049">
            <v>23010030</v>
          </cell>
          <cell r="B8049" t="str">
            <v>23010030 Inventory Seeds FG Trading</v>
          </cell>
          <cell r="C8049">
            <v>0</v>
          </cell>
          <cell r="D8049">
            <v>0</v>
          </cell>
          <cell r="E8049">
            <v>0</v>
          </cell>
          <cell r="F8049">
            <v>0</v>
          </cell>
          <cell r="G8049">
            <v>0</v>
          </cell>
          <cell r="H8049">
            <v>0</v>
          </cell>
          <cell r="I8049">
            <v>0</v>
          </cell>
          <cell r="J8049">
            <v>0</v>
          </cell>
          <cell r="K8049">
            <v>0</v>
          </cell>
          <cell r="L8049">
            <v>0</v>
          </cell>
          <cell r="M8049">
            <v>0</v>
          </cell>
          <cell r="N8049">
            <v>0</v>
          </cell>
          <cell r="O8049">
            <v>0</v>
          </cell>
          <cell r="P8049">
            <v>0</v>
          </cell>
          <cell r="Q8049">
            <v>0</v>
          </cell>
          <cell r="R8049">
            <v>0</v>
          </cell>
          <cell r="S8049">
            <v>0</v>
          </cell>
          <cell r="T8049">
            <v>0</v>
          </cell>
        </row>
        <row r="8050">
          <cell r="A8050">
            <v>23010031</v>
          </cell>
          <cell r="B8050" t="str">
            <v>23010031 Inventory Potato Seeds-Contract</v>
          </cell>
          <cell r="C8050">
            <v>0</v>
          </cell>
          <cell r="D8050">
            <v>0</v>
          </cell>
          <cell r="E8050">
            <v>0</v>
          </cell>
          <cell r="F8050">
            <v>0</v>
          </cell>
          <cell r="G8050">
            <v>0</v>
          </cell>
          <cell r="H8050">
            <v>0</v>
          </cell>
          <cell r="I8050">
            <v>0</v>
          </cell>
          <cell r="J8050">
            <v>0</v>
          </cell>
          <cell r="K8050">
            <v>0</v>
          </cell>
          <cell r="L8050">
            <v>0</v>
          </cell>
          <cell r="M8050">
            <v>0</v>
          </cell>
          <cell r="N8050">
            <v>0</v>
          </cell>
          <cell r="O8050">
            <v>0</v>
          </cell>
          <cell r="P8050">
            <v>0</v>
          </cell>
          <cell r="Q8050">
            <v>0</v>
          </cell>
          <cell r="R8050">
            <v>0</v>
          </cell>
          <cell r="S8050">
            <v>0</v>
          </cell>
          <cell r="T8050">
            <v>0</v>
          </cell>
        </row>
        <row r="8051">
          <cell r="A8051">
            <v>23010036</v>
          </cell>
          <cell r="B8051" t="str">
            <v>23010036 Inventory Account- Pulses</v>
          </cell>
          <cell r="C8051">
            <v>0</v>
          </cell>
          <cell r="D8051">
            <v>0</v>
          </cell>
          <cell r="E8051">
            <v>0</v>
          </cell>
          <cell r="F8051">
            <v>0</v>
          </cell>
          <cell r="G8051">
            <v>0</v>
          </cell>
          <cell r="H8051">
            <v>0</v>
          </cell>
          <cell r="I8051">
            <v>0</v>
          </cell>
          <cell r="J8051">
            <v>0</v>
          </cell>
          <cell r="K8051">
            <v>0</v>
          </cell>
          <cell r="L8051">
            <v>0</v>
          </cell>
          <cell r="M8051">
            <v>0</v>
          </cell>
          <cell r="N8051">
            <v>0</v>
          </cell>
          <cell r="O8051">
            <v>0</v>
          </cell>
          <cell r="P8051">
            <v>0</v>
          </cell>
          <cell r="Q8051">
            <v>0</v>
          </cell>
          <cell r="R8051">
            <v>0</v>
          </cell>
          <cell r="S8051">
            <v>0</v>
          </cell>
          <cell r="T8051">
            <v>0</v>
          </cell>
        </row>
        <row r="8052">
          <cell r="A8052">
            <v>23010037</v>
          </cell>
          <cell r="B8052" t="str">
            <v>23010037 Inventory- Processed Pulses</v>
          </cell>
          <cell r="C8052">
            <v>0</v>
          </cell>
          <cell r="D8052">
            <v>0</v>
          </cell>
          <cell r="E8052">
            <v>0</v>
          </cell>
          <cell r="F8052">
            <v>0</v>
          </cell>
          <cell r="G8052">
            <v>0</v>
          </cell>
          <cell r="H8052">
            <v>0</v>
          </cell>
          <cell r="I8052">
            <v>0</v>
          </cell>
          <cell r="J8052">
            <v>0</v>
          </cell>
          <cell r="K8052">
            <v>0</v>
          </cell>
          <cell r="L8052">
            <v>0</v>
          </cell>
          <cell r="M8052">
            <v>0</v>
          </cell>
          <cell r="N8052">
            <v>0</v>
          </cell>
          <cell r="O8052">
            <v>0</v>
          </cell>
          <cell r="P8052">
            <v>0</v>
          </cell>
          <cell r="Q8052">
            <v>0</v>
          </cell>
          <cell r="R8052">
            <v>0</v>
          </cell>
          <cell r="S8052">
            <v>0</v>
          </cell>
          <cell r="T8052">
            <v>0</v>
          </cell>
        </row>
        <row r="8053">
          <cell r="A8053">
            <v>23010038</v>
          </cell>
          <cell r="B8053" t="str">
            <v>23010038 Inventory- Pulses FG</v>
          </cell>
          <cell r="C8053">
            <v>0</v>
          </cell>
          <cell r="D8053">
            <v>0</v>
          </cell>
          <cell r="E8053">
            <v>0</v>
          </cell>
          <cell r="F8053">
            <v>0</v>
          </cell>
          <cell r="G8053">
            <v>0</v>
          </cell>
          <cell r="H8053">
            <v>0</v>
          </cell>
          <cell r="I8053">
            <v>0</v>
          </cell>
          <cell r="J8053">
            <v>0</v>
          </cell>
          <cell r="K8053">
            <v>0</v>
          </cell>
          <cell r="L8053">
            <v>0</v>
          </cell>
          <cell r="M8053">
            <v>0</v>
          </cell>
          <cell r="N8053">
            <v>0</v>
          </cell>
          <cell r="O8053">
            <v>0</v>
          </cell>
          <cell r="P8053">
            <v>0</v>
          </cell>
          <cell r="Q8053">
            <v>0</v>
          </cell>
          <cell r="R8053">
            <v>0</v>
          </cell>
          <cell r="S8053">
            <v>0</v>
          </cell>
          <cell r="T8053">
            <v>0</v>
          </cell>
        </row>
        <row r="8054">
          <cell r="A8054">
            <v>23010039</v>
          </cell>
          <cell r="B8054" t="str">
            <v>23010039 Inventory- Pulses Byproducts</v>
          </cell>
          <cell r="C8054">
            <v>0</v>
          </cell>
          <cell r="D8054">
            <v>0</v>
          </cell>
          <cell r="E8054">
            <v>0</v>
          </cell>
          <cell r="F8054">
            <v>0</v>
          </cell>
          <cell r="G8054">
            <v>0</v>
          </cell>
          <cell r="H8054">
            <v>0</v>
          </cell>
          <cell r="I8054">
            <v>0</v>
          </cell>
          <cell r="J8054">
            <v>0</v>
          </cell>
          <cell r="K8054">
            <v>0</v>
          </cell>
          <cell r="L8054">
            <v>0</v>
          </cell>
          <cell r="M8054">
            <v>0</v>
          </cell>
          <cell r="N8054">
            <v>0</v>
          </cell>
          <cell r="O8054">
            <v>0</v>
          </cell>
          <cell r="P8054">
            <v>0</v>
          </cell>
          <cell r="Q8054">
            <v>0</v>
          </cell>
          <cell r="R8054">
            <v>0</v>
          </cell>
          <cell r="S8054">
            <v>0</v>
          </cell>
          <cell r="T8054">
            <v>0</v>
          </cell>
        </row>
        <row r="8055">
          <cell r="A8055">
            <v>23010043</v>
          </cell>
          <cell r="B8055" t="str">
            <v>23010043 Inventory Account RM- Dairy</v>
          </cell>
          <cell r="C8055">
            <v>0</v>
          </cell>
          <cell r="D8055">
            <v>0</v>
          </cell>
          <cell r="E8055">
            <v>0</v>
          </cell>
          <cell r="F8055">
            <v>0</v>
          </cell>
          <cell r="G8055">
            <v>0</v>
          </cell>
          <cell r="H8055">
            <v>0</v>
          </cell>
          <cell r="I8055">
            <v>0</v>
          </cell>
          <cell r="J8055">
            <v>0</v>
          </cell>
          <cell r="K8055">
            <v>0</v>
          </cell>
          <cell r="L8055">
            <v>0</v>
          </cell>
          <cell r="M8055">
            <v>0</v>
          </cell>
          <cell r="N8055">
            <v>0</v>
          </cell>
          <cell r="O8055">
            <v>0</v>
          </cell>
          <cell r="P8055">
            <v>0</v>
          </cell>
          <cell r="Q8055">
            <v>0</v>
          </cell>
          <cell r="R8055">
            <v>0</v>
          </cell>
          <cell r="S8055">
            <v>0</v>
          </cell>
          <cell r="T8055">
            <v>0</v>
          </cell>
        </row>
        <row r="8056">
          <cell r="A8056">
            <v>23010044</v>
          </cell>
          <cell r="B8056" t="str">
            <v>23010044 Inventory- Dairy FG</v>
          </cell>
          <cell r="C8056">
            <v>0</v>
          </cell>
          <cell r="D8056">
            <v>0</v>
          </cell>
          <cell r="E8056">
            <v>0</v>
          </cell>
          <cell r="F8056">
            <v>0</v>
          </cell>
          <cell r="G8056">
            <v>0</v>
          </cell>
          <cell r="H8056">
            <v>0</v>
          </cell>
          <cell r="I8056">
            <v>0</v>
          </cell>
          <cell r="J8056">
            <v>0</v>
          </cell>
          <cell r="K8056">
            <v>0</v>
          </cell>
          <cell r="L8056">
            <v>0</v>
          </cell>
          <cell r="M8056">
            <v>0</v>
          </cell>
          <cell r="N8056">
            <v>0</v>
          </cell>
          <cell r="O8056">
            <v>0</v>
          </cell>
          <cell r="P8056">
            <v>0</v>
          </cell>
          <cell r="Q8056">
            <v>0</v>
          </cell>
          <cell r="R8056">
            <v>0</v>
          </cell>
          <cell r="S8056">
            <v>0</v>
          </cell>
          <cell r="T8056">
            <v>0</v>
          </cell>
        </row>
        <row r="8057">
          <cell r="A8057">
            <v>23010045</v>
          </cell>
          <cell r="B8057" t="str">
            <v>23010045 Inventory- Dairy FG1</v>
          </cell>
          <cell r="C8057">
            <v>0</v>
          </cell>
          <cell r="D8057">
            <v>0</v>
          </cell>
          <cell r="E8057">
            <v>0</v>
          </cell>
          <cell r="F8057">
            <v>0</v>
          </cell>
          <cell r="G8057">
            <v>0</v>
          </cell>
          <cell r="H8057">
            <v>0</v>
          </cell>
          <cell r="I8057">
            <v>0</v>
          </cell>
          <cell r="J8057">
            <v>0</v>
          </cell>
          <cell r="K8057">
            <v>0</v>
          </cell>
          <cell r="L8057">
            <v>0</v>
          </cell>
          <cell r="M8057">
            <v>0</v>
          </cell>
          <cell r="N8057">
            <v>0</v>
          </cell>
          <cell r="O8057">
            <v>0</v>
          </cell>
          <cell r="P8057">
            <v>0</v>
          </cell>
          <cell r="Q8057">
            <v>0</v>
          </cell>
          <cell r="R8057">
            <v>0</v>
          </cell>
          <cell r="S8057">
            <v>0</v>
          </cell>
          <cell r="T8057">
            <v>0</v>
          </cell>
        </row>
        <row r="8058">
          <cell r="A8058">
            <v>23010046</v>
          </cell>
          <cell r="B8058" t="str">
            <v>23010046 Inventory- Processed Milk- Dairy</v>
          </cell>
          <cell r="C8058">
            <v>0</v>
          </cell>
          <cell r="D8058">
            <v>0</v>
          </cell>
          <cell r="E8058">
            <v>0</v>
          </cell>
          <cell r="F8058">
            <v>0</v>
          </cell>
          <cell r="G8058">
            <v>0</v>
          </cell>
          <cell r="H8058">
            <v>0</v>
          </cell>
          <cell r="I8058">
            <v>0</v>
          </cell>
          <cell r="J8058">
            <v>0</v>
          </cell>
          <cell r="K8058">
            <v>0</v>
          </cell>
          <cell r="L8058">
            <v>0</v>
          </cell>
          <cell r="M8058">
            <v>0</v>
          </cell>
          <cell r="N8058">
            <v>0</v>
          </cell>
          <cell r="O8058">
            <v>0</v>
          </cell>
          <cell r="P8058">
            <v>0</v>
          </cell>
          <cell r="Q8058">
            <v>0</v>
          </cell>
          <cell r="R8058">
            <v>0</v>
          </cell>
          <cell r="S8058">
            <v>0</v>
          </cell>
          <cell r="T8058">
            <v>0</v>
          </cell>
        </row>
        <row r="8059">
          <cell r="A8059">
            <v>23010047</v>
          </cell>
          <cell r="B8059" t="str">
            <v>23010047 Inventory- Processed 1- Dairy</v>
          </cell>
          <cell r="C8059">
            <v>0</v>
          </cell>
          <cell r="D8059">
            <v>0</v>
          </cell>
          <cell r="E8059">
            <v>0</v>
          </cell>
          <cell r="F8059">
            <v>0</v>
          </cell>
          <cell r="G8059">
            <v>0</v>
          </cell>
          <cell r="H8059">
            <v>0</v>
          </cell>
          <cell r="I8059">
            <v>0</v>
          </cell>
          <cell r="J8059">
            <v>0</v>
          </cell>
          <cell r="K8059">
            <v>0</v>
          </cell>
          <cell r="L8059">
            <v>0</v>
          </cell>
          <cell r="M8059">
            <v>0</v>
          </cell>
          <cell r="N8059">
            <v>0</v>
          </cell>
          <cell r="O8059">
            <v>0</v>
          </cell>
          <cell r="P8059">
            <v>0</v>
          </cell>
          <cell r="Q8059">
            <v>0</v>
          </cell>
          <cell r="R8059">
            <v>0</v>
          </cell>
          <cell r="S8059">
            <v>0</v>
          </cell>
          <cell r="T8059">
            <v>0</v>
          </cell>
        </row>
        <row r="8060">
          <cell r="A8060">
            <v>23010048</v>
          </cell>
          <cell r="B8060" t="str">
            <v>23010048 Inventory Formulation FG Trading</v>
          </cell>
          <cell r="C8060">
            <v>0</v>
          </cell>
          <cell r="D8060">
            <v>0</v>
          </cell>
          <cell r="E8060">
            <v>0</v>
          </cell>
          <cell r="F8060">
            <v>0</v>
          </cell>
          <cell r="G8060">
            <v>0</v>
          </cell>
          <cell r="H8060">
            <v>0</v>
          </cell>
          <cell r="I8060">
            <v>0</v>
          </cell>
          <cell r="J8060">
            <v>0</v>
          </cell>
          <cell r="K8060">
            <v>0</v>
          </cell>
          <cell r="L8060">
            <v>0</v>
          </cell>
          <cell r="M8060">
            <v>0</v>
          </cell>
          <cell r="N8060">
            <v>0</v>
          </cell>
          <cell r="O8060">
            <v>0</v>
          </cell>
          <cell r="P8060">
            <v>0</v>
          </cell>
          <cell r="Q8060">
            <v>0</v>
          </cell>
          <cell r="R8060">
            <v>0</v>
          </cell>
          <cell r="S8060">
            <v>0</v>
          </cell>
          <cell r="T8060">
            <v>0</v>
          </cell>
        </row>
        <row r="8061">
          <cell r="A8061">
            <v>23010049</v>
          </cell>
          <cell r="B8061" t="str">
            <v>23010049 Inventory Formulation FG</v>
          </cell>
          <cell r="C8061">
            <v>0</v>
          </cell>
          <cell r="D8061">
            <v>0</v>
          </cell>
          <cell r="E8061">
            <v>0</v>
          </cell>
          <cell r="F8061">
            <v>0</v>
          </cell>
          <cell r="G8061">
            <v>0</v>
          </cell>
          <cell r="H8061">
            <v>0</v>
          </cell>
          <cell r="I8061">
            <v>0</v>
          </cell>
          <cell r="J8061">
            <v>0</v>
          </cell>
          <cell r="K8061">
            <v>0</v>
          </cell>
          <cell r="L8061">
            <v>0</v>
          </cell>
          <cell r="M8061">
            <v>0</v>
          </cell>
          <cell r="N8061">
            <v>0</v>
          </cell>
          <cell r="O8061">
            <v>0</v>
          </cell>
          <cell r="P8061">
            <v>0</v>
          </cell>
          <cell r="Q8061">
            <v>0</v>
          </cell>
          <cell r="R8061">
            <v>0</v>
          </cell>
          <cell r="S8061">
            <v>0</v>
          </cell>
          <cell r="T8061">
            <v>0</v>
          </cell>
        </row>
        <row r="8062">
          <cell r="A8062">
            <v>23010050</v>
          </cell>
          <cell r="B8062" t="str">
            <v>23010050 Inventory- Prod- Edible oil</v>
          </cell>
          <cell r="C8062">
            <v>0</v>
          </cell>
          <cell r="D8062">
            <v>0</v>
          </cell>
          <cell r="E8062">
            <v>0</v>
          </cell>
          <cell r="F8062">
            <v>0</v>
          </cell>
          <cell r="G8062">
            <v>0</v>
          </cell>
          <cell r="H8062">
            <v>0</v>
          </cell>
          <cell r="I8062">
            <v>0</v>
          </cell>
          <cell r="J8062">
            <v>0</v>
          </cell>
          <cell r="K8062">
            <v>0</v>
          </cell>
          <cell r="L8062">
            <v>0</v>
          </cell>
          <cell r="M8062">
            <v>0</v>
          </cell>
          <cell r="N8062">
            <v>0</v>
          </cell>
          <cell r="O8062">
            <v>0</v>
          </cell>
          <cell r="P8062">
            <v>0</v>
          </cell>
          <cell r="Q8062">
            <v>0</v>
          </cell>
          <cell r="R8062">
            <v>0</v>
          </cell>
          <cell r="S8062">
            <v>0</v>
          </cell>
          <cell r="T8062">
            <v>0</v>
          </cell>
        </row>
        <row r="8063">
          <cell r="A8063">
            <v>23010062</v>
          </cell>
          <cell r="B8063" t="str">
            <v>23010062 Finish Goods Biogas &amp; Finish Goods Fertil</v>
          </cell>
          <cell r="C8063">
            <v>0</v>
          </cell>
          <cell r="D8063">
            <v>0</v>
          </cell>
          <cell r="E8063">
            <v>0</v>
          </cell>
          <cell r="F8063">
            <v>0</v>
          </cell>
          <cell r="G8063">
            <v>29320.85</v>
          </cell>
          <cell r="H8063">
            <v>0</v>
          </cell>
          <cell r="I8063">
            <v>0</v>
          </cell>
          <cell r="J8063">
            <v>0</v>
          </cell>
          <cell r="K8063">
            <v>0</v>
          </cell>
          <cell r="L8063">
            <v>0</v>
          </cell>
          <cell r="M8063">
            <v>0</v>
          </cell>
          <cell r="N8063">
            <v>0</v>
          </cell>
          <cell r="O8063">
            <v>0</v>
          </cell>
          <cell r="P8063">
            <v>0</v>
          </cell>
          <cell r="Q8063">
            <v>0</v>
          </cell>
          <cell r="R8063">
            <v>0</v>
          </cell>
          <cell r="S8063">
            <v>0</v>
          </cell>
          <cell r="T8063">
            <v>29320.85</v>
          </cell>
        </row>
        <row r="8064">
          <cell r="A8064">
            <v>23010098</v>
          </cell>
          <cell r="B8064" t="str">
            <v>23010098 Inventory – COGS deferred IFRS RR</v>
          </cell>
          <cell r="C8064">
            <v>0</v>
          </cell>
          <cell r="D8064">
            <v>0</v>
          </cell>
          <cell r="E8064">
            <v>0</v>
          </cell>
          <cell r="F8064">
            <v>0</v>
          </cell>
          <cell r="G8064">
            <v>0</v>
          </cell>
          <cell r="H8064">
            <v>0</v>
          </cell>
          <cell r="I8064">
            <v>0</v>
          </cell>
          <cell r="J8064">
            <v>0</v>
          </cell>
          <cell r="K8064">
            <v>0</v>
          </cell>
          <cell r="L8064">
            <v>0</v>
          </cell>
          <cell r="M8064">
            <v>0</v>
          </cell>
          <cell r="N8064">
            <v>0</v>
          </cell>
          <cell r="O8064">
            <v>0</v>
          </cell>
          <cell r="P8064">
            <v>0</v>
          </cell>
          <cell r="Q8064">
            <v>0</v>
          </cell>
          <cell r="R8064">
            <v>0</v>
          </cell>
          <cell r="S8064">
            <v>0</v>
          </cell>
          <cell r="T8064">
            <v>0</v>
          </cell>
        </row>
        <row r="8065">
          <cell r="A8065">
            <v>23010099</v>
          </cell>
          <cell r="B8065" t="str">
            <v>23010099 Inventory Finished Goods ‘FES  Australia’</v>
          </cell>
          <cell r="C8065">
            <v>0</v>
          </cell>
          <cell r="D8065">
            <v>0</v>
          </cell>
          <cell r="E8065">
            <v>0</v>
          </cell>
          <cell r="F8065">
            <v>0</v>
          </cell>
          <cell r="G8065">
            <v>0</v>
          </cell>
          <cell r="H8065">
            <v>0</v>
          </cell>
          <cell r="I8065">
            <v>0</v>
          </cell>
          <cell r="J8065">
            <v>0</v>
          </cell>
          <cell r="K8065">
            <v>0</v>
          </cell>
          <cell r="L8065">
            <v>0</v>
          </cell>
          <cell r="M8065">
            <v>0</v>
          </cell>
          <cell r="N8065">
            <v>0</v>
          </cell>
          <cell r="O8065">
            <v>0</v>
          </cell>
          <cell r="P8065">
            <v>0</v>
          </cell>
          <cell r="Q8065">
            <v>0</v>
          </cell>
          <cell r="R8065">
            <v>0</v>
          </cell>
          <cell r="S8065">
            <v>0</v>
          </cell>
          <cell r="T8065">
            <v>0</v>
          </cell>
        </row>
        <row r="8066">
          <cell r="A8066">
            <v>23020001</v>
          </cell>
          <cell r="B8066" t="str">
            <v>23020001 Contract And Work In Progress</v>
          </cell>
          <cell r="C8066">
            <v>0</v>
          </cell>
          <cell r="D8066">
            <v>0</v>
          </cell>
          <cell r="E8066">
            <v>0</v>
          </cell>
          <cell r="F8066">
            <v>0</v>
          </cell>
          <cell r="G8066">
            <v>0</v>
          </cell>
          <cell r="H8066">
            <v>0</v>
          </cell>
          <cell r="I8066">
            <v>0</v>
          </cell>
          <cell r="J8066">
            <v>0</v>
          </cell>
          <cell r="K8066">
            <v>0</v>
          </cell>
          <cell r="L8066">
            <v>0</v>
          </cell>
          <cell r="M8066">
            <v>0</v>
          </cell>
          <cell r="N8066">
            <v>0</v>
          </cell>
          <cell r="O8066">
            <v>0</v>
          </cell>
          <cell r="P8066">
            <v>0</v>
          </cell>
          <cell r="Q8066">
            <v>0</v>
          </cell>
          <cell r="R8066">
            <v>0</v>
          </cell>
          <cell r="S8066">
            <v>0</v>
          </cell>
          <cell r="T8066">
            <v>0</v>
          </cell>
        </row>
        <row r="8067">
          <cell r="A8067">
            <v>23020002</v>
          </cell>
          <cell r="B8067" t="str">
            <v>23020002 Inventory Work In Process</v>
          </cell>
          <cell r="C8067">
            <v>3916069988.8600001</v>
          </cell>
          <cell r="D8067">
            <v>694397439.30999994</v>
          </cell>
          <cell r="E8067">
            <v>47753396.229999997</v>
          </cell>
          <cell r="F8067">
            <v>0</v>
          </cell>
          <cell r="G8067">
            <v>120183189.56</v>
          </cell>
          <cell r="H8067">
            <v>0</v>
          </cell>
          <cell r="I8067">
            <v>0</v>
          </cell>
          <cell r="J8067">
            <v>0</v>
          </cell>
          <cell r="K8067">
            <v>0</v>
          </cell>
          <cell r="L8067">
            <v>0</v>
          </cell>
          <cell r="M8067">
            <v>0</v>
          </cell>
          <cell r="N8067">
            <v>0</v>
          </cell>
          <cell r="O8067">
            <v>0</v>
          </cell>
          <cell r="P8067">
            <v>0</v>
          </cell>
          <cell r="Q8067">
            <v>0</v>
          </cell>
          <cell r="R8067">
            <v>0</v>
          </cell>
          <cell r="S8067">
            <v>0</v>
          </cell>
          <cell r="T8067">
            <v>4778404013.96</v>
          </cell>
        </row>
        <row r="8068">
          <cell r="A8068">
            <v>23020004</v>
          </cell>
          <cell r="B8068" t="str">
            <v>23020004 Inventories - Manual Adjustment A/c WIP</v>
          </cell>
          <cell r="C8068">
            <v>-58868758.630000003</v>
          </cell>
          <cell r="D8068">
            <v>299277975.67000002</v>
          </cell>
          <cell r="E8068">
            <v>42903686.140000001</v>
          </cell>
          <cell r="F8068">
            <v>0</v>
          </cell>
          <cell r="G8068">
            <v>-14070589.449999999</v>
          </cell>
          <cell r="H8068">
            <v>0</v>
          </cell>
          <cell r="I8068">
            <v>0</v>
          </cell>
          <cell r="J8068">
            <v>0</v>
          </cell>
          <cell r="K8068">
            <v>0</v>
          </cell>
          <cell r="L8068">
            <v>0</v>
          </cell>
          <cell r="M8068">
            <v>0</v>
          </cell>
          <cell r="N8068">
            <v>0</v>
          </cell>
          <cell r="O8068">
            <v>0</v>
          </cell>
          <cell r="P8068">
            <v>0</v>
          </cell>
          <cell r="Q8068">
            <v>0</v>
          </cell>
          <cell r="R8068">
            <v>0</v>
          </cell>
          <cell r="S8068">
            <v>0</v>
          </cell>
          <cell r="T8068">
            <v>269242313.73000002</v>
          </cell>
        </row>
        <row r="8069">
          <cell r="A8069">
            <v>23030001</v>
          </cell>
          <cell r="B8069" t="str">
            <v>23030001 Inventory Mfg / Semi Fin Components</v>
          </cell>
          <cell r="C8069">
            <v>5397760403.8500004</v>
          </cell>
          <cell r="D8069">
            <v>971743965.97000003</v>
          </cell>
          <cell r="E8069">
            <v>280554214.57999998</v>
          </cell>
          <cell r="F8069">
            <v>0</v>
          </cell>
          <cell r="G8069">
            <v>191480476.81</v>
          </cell>
          <cell r="H8069">
            <v>0</v>
          </cell>
          <cell r="I8069">
            <v>0</v>
          </cell>
          <cell r="J8069">
            <v>0</v>
          </cell>
          <cell r="K8069">
            <v>0</v>
          </cell>
          <cell r="L8069">
            <v>0</v>
          </cell>
          <cell r="M8069">
            <v>61677478.149999999</v>
          </cell>
          <cell r="N8069">
            <v>0</v>
          </cell>
          <cell r="O8069">
            <v>0</v>
          </cell>
          <cell r="P8069">
            <v>0</v>
          </cell>
          <cell r="Q8069">
            <v>0</v>
          </cell>
          <cell r="R8069">
            <v>0</v>
          </cell>
          <cell r="S8069">
            <v>0</v>
          </cell>
          <cell r="T8069">
            <v>6903216539.3599997</v>
          </cell>
        </row>
        <row r="8070">
          <cell r="A8070">
            <v>23030002</v>
          </cell>
          <cell r="B8070" t="str">
            <v>23030002 Inventories Mfd Components Imported From India</v>
          </cell>
          <cell r="C8070">
            <v>0</v>
          </cell>
          <cell r="D8070">
            <v>0</v>
          </cell>
          <cell r="E8070">
            <v>0</v>
          </cell>
          <cell r="F8070">
            <v>0</v>
          </cell>
          <cell r="G8070">
            <v>0</v>
          </cell>
          <cell r="H8070">
            <v>0</v>
          </cell>
          <cell r="I8070">
            <v>0</v>
          </cell>
          <cell r="J8070">
            <v>0</v>
          </cell>
          <cell r="K8070">
            <v>0</v>
          </cell>
          <cell r="L8070">
            <v>0</v>
          </cell>
          <cell r="M8070">
            <v>0</v>
          </cell>
          <cell r="N8070">
            <v>0</v>
          </cell>
          <cell r="O8070">
            <v>0</v>
          </cell>
          <cell r="P8070">
            <v>0</v>
          </cell>
          <cell r="Q8070">
            <v>0</v>
          </cell>
          <cell r="R8070">
            <v>0</v>
          </cell>
          <cell r="S8070">
            <v>0</v>
          </cell>
          <cell r="T8070">
            <v>0</v>
          </cell>
        </row>
        <row r="8071">
          <cell r="A8071">
            <v>23030003</v>
          </cell>
          <cell r="B8071" t="str">
            <v>23030003 Inventories Of Scrap Generated</v>
          </cell>
          <cell r="C8071">
            <v>9812686</v>
          </cell>
          <cell r="D8071">
            <v>196224.95</v>
          </cell>
          <cell r="E8071">
            <v>2520653.13</v>
          </cell>
          <cell r="F8071">
            <v>0</v>
          </cell>
          <cell r="G8071">
            <v>0</v>
          </cell>
          <cell r="H8071">
            <v>0</v>
          </cell>
          <cell r="I8071">
            <v>0</v>
          </cell>
          <cell r="J8071">
            <v>0</v>
          </cell>
          <cell r="K8071">
            <v>0</v>
          </cell>
          <cell r="L8071">
            <v>0</v>
          </cell>
          <cell r="M8071">
            <v>410623.17</v>
          </cell>
          <cell r="N8071">
            <v>0</v>
          </cell>
          <cell r="O8071">
            <v>0</v>
          </cell>
          <cell r="P8071">
            <v>0</v>
          </cell>
          <cell r="Q8071">
            <v>0</v>
          </cell>
          <cell r="R8071">
            <v>0</v>
          </cell>
          <cell r="S8071">
            <v>0</v>
          </cell>
          <cell r="T8071">
            <v>12940187.25</v>
          </cell>
        </row>
        <row r="8072">
          <cell r="A8072">
            <v>23030004</v>
          </cell>
          <cell r="B8072" t="str">
            <v>23030004 Inventory - Gensets</v>
          </cell>
          <cell r="C8072">
            <v>0</v>
          </cell>
          <cell r="D8072">
            <v>0</v>
          </cell>
          <cell r="E8072">
            <v>0</v>
          </cell>
          <cell r="F8072">
            <v>0</v>
          </cell>
          <cell r="G8072">
            <v>0</v>
          </cell>
          <cell r="H8072">
            <v>0</v>
          </cell>
          <cell r="I8072">
            <v>0</v>
          </cell>
          <cell r="J8072">
            <v>0</v>
          </cell>
          <cell r="K8072">
            <v>0</v>
          </cell>
          <cell r="L8072">
            <v>0</v>
          </cell>
          <cell r="M8072">
            <v>0</v>
          </cell>
          <cell r="N8072">
            <v>0</v>
          </cell>
          <cell r="O8072">
            <v>0</v>
          </cell>
          <cell r="P8072">
            <v>0</v>
          </cell>
          <cell r="Q8072">
            <v>0</v>
          </cell>
          <cell r="R8072">
            <v>0</v>
          </cell>
          <cell r="S8072">
            <v>0</v>
          </cell>
          <cell r="T8072">
            <v>0</v>
          </cell>
        </row>
        <row r="8073">
          <cell r="A8073">
            <v>23030005</v>
          </cell>
          <cell r="B8073" t="str">
            <v>23030005 Inventories - Manual Adjustement A/C Wip</v>
          </cell>
          <cell r="C8073">
            <v>4223955692.1799998</v>
          </cell>
          <cell r="D8073">
            <v>1671843416.45</v>
          </cell>
          <cell r="E8073">
            <v>1042723195.65</v>
          </cell>
          <cell r="F8073">
            <v>0</v>
          </cell>
          <cell r="G8073">
            <v>-290270499.12</v>
          </cell>
          <cell r="H8073">
            <v>0</v>
          </cell>
          <cell r="I8073">
            <v>0</v>
          </cell>
          <cell r="J8073">
            <v>0</v>
          </cell>
          <cell r="K8073">
            <v>0</v>
          </cell>
          <cell r="L8073">
            <v>0</v>
          </cell>
          <cell r="M8073">
            <v>-97981073.540000007</v>
          </cell>
          <cell r="N8073">
            <v>0</v>
          </cell>
          <cell r="O8073">
            <v>0</v>
          </cell>
          <cell r="P8073">
            <v>0</v>
          </cell>
          <cell r="Q8073">
            <v>0</v>
          </cell>
          <cell r="R8073">
            <v>0</v>
          </cell>
          <cell r="S8073">
            <v>0</v>
          </cell>
          <cell r="T8073">
            <v>6550270731.6199999</v>
          </cell>
        </row>
        <row r="8074">
          <cell r="A8074">
            <v>23030099</v>
          </cell>
          <cell r="B8074" t="str">
            <v>23030099 Inventory Mfg / Semi Fin Components ‘FES  Australi</v>
          </cell>
          <cell r="C8074">
            <v>0</v>
          </cell>
          <cell r="D8074">
            <v>0</v>
          </cell>
          <cell r="E8074">
            <v>0</v>
          </cell>
          <cell r="F8074">
            <v>0</v>
          </cell>
          <cell r="G8074">
            <v>0</v>
          </cell>
          <cell r="H8074">
            <v>0</v>
          </cell>
          <cell r="I8074">
            <v>0</v>
          </cell>
          <cell r="J8074">
            <v>0</v>
          </cell>
          <cell r="K8074">
            <v>0</v>
          </cell>
          <cell r="L8074">
            <v>0</v>
          </cell>
          <cell r="M8074">
            <v>0</v>
          </cell>
          <cell r="N8074">
            <v>0</v>
          </cell>
          <cell r="O8074">
            <v>0</v>
          </cell>
          <cell r="P8074">
            <v>0</v>
          </cell>
          <cell r="Q8074">
            <v>0</v>
          </cell>
          <cell r="R8074">
            <v>0</v>
          </cell>
          <cell r="S8074">
            <v>0</v>
          </cell>
          <cell r="T8074">
            <v>0</v>
          </cell>
        </row>
        <row r="8075">
          <cell r="A8075">
            <v>23040001</v>
          </cell>
          <cell r="B8075" t="str">
            <v>23040001 Inventories Raw Materials -Local</v>
          </cell>
          <cell r="C8075">
            <v>329525308.74000001</v>
          </cell>
          <cell r="D8075">
            <v>51495916.520000003</v>
          </cell>
          <cell r="E8075">
            <v>62677419.270000003</v>
          </cell>
          <cell r="F8075">
            <v>0</v>
          </cell>
          <cell r="G8075">
            <v>17.600000000000001</v>
          </cell>
          <cell r="H8075">
            <v>0</v>
          </cell>
          <cell r="I8075">
            <v>0</v>
          </cell>
          <cell r="J8075">
            <v>0</v>
          </cell>
          <cell r="K8075">
            <v>0</v>
          </cell>
          <cell r="L8075">
            <v>0</v>
          </cell>
          <cell r="M8075">
            <v>17276547.420000002</v>
          </cell>
          <cell r="N8075">
            <v>0</v>
          </cell>
          <cell r="O8075">
            <v>0</v>
          </cell>
          <cell r="P8075">
            <v>0</v>
          </cell>
          <cell r="Q8075">
            <v>0</v>
          </cell>
          <cell r="R8075">
            <v>0</v>
          </cell>
          <cell r="S8075">
            <v>0</v>
          </cell>
          <cell r="T8075">
            <v>460975209.55000001</v>
          </cell>
        </row>
        <row r="8076">
          <cell r="A8076">
            <v>23040002</v>
          </cell>
          <cell r="B8076" t="str">
            <v>23040002 Inventories Die Shop Raw Material-Local</v>
          </cell>
          <cell r="C8076">
            <v>19560844.190000001</v>
          </cell>
          <cell r="D8076">
            <v>74808.92</v>
          </cell>
          <cell r="E8076">
            <v>0</v>
          </cell>
          <cell r="F8076">
            <v>0</v>
          </cell>
          <cell r="G8076">
            <v>0</v>
          </cell>
          <cell r="H8076">
            <v>0</v>
          </cell>
          <cell r="I8076">
            <v>0</v>
          </cell>
          <cell r="J8076">
            <v>0</v>
          </cell>
          <cell r="K8076">
            <v>0</v>
          </cell>
          <cell r="L8076">
            <v>0</v>
          </cell>
          <cell r="M8076">
            <v>656.28</v>
          </cell>
          <cell r="N8076">
            <v>0</v>
          </cell>
          <cell r="O8076">
            <v>0</v>
          </cell>
          <cell r="P8076">
            <v>0</v>
          </cell>
          <cell r="Q8076">
            <v>0</v>
          </cell>
          <cell r="R8076">
            <v>0</v>
          </cell>
          <cell r="S8076">
            <v>0</v>
          </cell>
          <cell r="T8076">
            <v>19636309.390000001</v>
          </cell>
        </row>
        <row r="8077">
          <cell r="A8077">
            <v>23040004</v>
          </cell>
          <cell r="B8077" t="str">
            <v>23040004 Inventories Raw Materials -Imported</v>
          </cell>
          <cell r="C8077">
            <v>2990258.63</v>
          </cell>
          <cell r="D8077">
            <v>0</v>
          </cell>
          <cell r="E8077">
            <v>0</v>
          </cell>
          <cell r="F8077">
            <v>0</v>
          </cell>
          <cell r="G8077">
            <v>0</v>
          </cell>
          <cell r="H8077">
            <v>0</v>
          </cell>
          <cell r="I8077">
            <v>0</v>
          </cell>
          <cell r="J8077">
            <v>0</v>
          </cell>
          <cell r="K8077">
            <v>0</v>
          </cell>
          <cell r="L8077">
            <v>0</v>
          </cell>
          <cell r="M8077">
            <v>0</v>
          </cell>
          <cell r="N8077">
            <v>0</v>
          </cell>
          <cell r="O8077">
            <v>0</v>
          </cell>
          <cell r="P8077">
            <v>0</v>
          </cell>
          <cell r="Q8077">
            <v>0</v>
          </cell>
          <cell r="R8077">
            <v>0</v>
          </cell>
          <cell r="S8077">
            <v>0</v>
          </cell>
          <cell r="T8077">
            <v>2990258.63</v>
          </cell>
        </row>
        <row r="8078">
          <cell r="A8078">
            <v>23040005</v>
          </cell>
          <cell r="B8078" t="str">
            <v>23040005 Inventories Job Work Materials</v>
          </cell>
          <cell r="C8078">
            <v>0</v>
          </cell>
          <cell r="D8078">
            <v>0</v>
          </cell>
          <cell r="E8078">
            <v>0</v>
          </cell>
          <cell r="F8078">
            <v>0</v>
          </cell>
          <cell r="G8078">
            <v>0</v>
          </cell>
          <cell r="H8078">
            <v>0</v>
          </cell>
          <cell r="I8078">
            <v>0</v>
          </cell>
          <cell r="J8078">
            <v>0</v>
          </cell>
          <cell r="K8078">
            <v>0</v>
          </cell>
          <cell r="L8078">
            <v>0</v>
          </cell>
          <cell r="M8078">
            <v>0</v>
          </cell>
          <cell r="N8078">
            <v>0</v>
          </cell>
          <cell r="O8078">
            <v>0</v>
          </cell>
          <cell r="P8078">
            <v>0</v>
          </cell>
          <cell r="Q8078">
            <v>0</v>
          </cell>
          <cell r="R8078">
            <v>0</v>
          </cell>
          <cell r="S8078">
            <v>0</v>
          </cell>
          <cell r="T8078">
            <v>0</v>
          </cell>
        </row>
        <row r="8079">
          <cell r="A8079">
            <v>23040009</v>
          </cell>
          <cell r="B8079" t="str">
            <v>23040009 Inventory - Paints</v>
          </cell>
          <cell r="C8079">
            <v>0</v>
          </cell>
          <cell r="D8079">
            <v>0</v>
          </cell>
          <cell r="E8079">
            <v>0</v>
          </cell>
          <cell r="F8079">
            <v>0</v>
          </cell>
          <cell r="G8079">
            <v>0</v>
          </cell>
          <cell r="H8079">
            <v>0</v>
          </cell>
          <cell r="I8079">
            <v>0</v>
          </cell>
          <cell r="J8079">
            <v>0</v>
          </cell>
          <cell r="K8079">
            <v>0</v>
          </cell>
          <cell r="L8079">
            <v>0</v>
          </cell>
          <cell r="M8079">
            <v>0</v>
          </cell>
          <cell r="N8079">
            <v>0</v>
          </cell>
          <cell r="O8079">
            <v>0</v>
          </cell>
          <cell r="P8079">
            <v>0</v>
          </cell>
          <cell r="Q8079">
            <v>0</v>
          </cell>
          <cell r="R8079">
            <v>0</v>
          </cell>
          <cell r="S8079">
            <v>0</v>
          </cell>
          <cell r="T8079">
            <v>0</v>
          </cell>
        </row>
        <row r="8080">
          <cell r="A8080">
            <v>23050001</v>
          </cell>
          <cell r="B8080" t="str">
            <v>23050001 Inventory B/o Components</v>
          </cell>
          <cell r="C8080">
            <v>19713596934.110001</v>
          </cell>
          <cell r="D8080">
            <v>5971925787.1099997</v>
          </cell>
          <cell r="E8080">
            <v>1357805993.1900001</v>
          </cell>
          <cell r="F8080">
            <v>0</v>
          </cell>
          <cell r="G8080">
            <v>535414609.89999998</v>
          </cell>
          <cell r="H8080">
            <v>0</v>
          </cell>
          <cell r="I8080">
            <v>0</v>
          </cell>
          <cell r="J8080">
            <v>0</v>
          </cell>
          <cell r="K8080">
            <v>0</v>
          </cell>
          <cell r="L8080">
            <v>0</v>
          </cell>
          <cell r="M8080">
            <v>1028718857.09</v>
          </cell>
          <cell r="N8080">
            <v>0</v>
          </cell>
          <cell r="O8080">
            <v>0</v>
          </cell>
          <cell r="P8080">
            <v>0</v>
          </cell>
          <cell r="Q8080">
            <v>0</v>
          </cell>
          <cell r="R8080">
            <v>0</v>
          </cell>
          <cell r="S8080">
            <v>0</v>
          </cell>
          <cell r="T8080">
            <v>28607462181.400002</v>
          </cell>
        </row>
        <row r="8081">
          <cell r="A8081">
            <v>23050002</v>
          </cell>
          <cell r="B8081" t="str">
            <v>23050002 Inv Traded Goods-Loc</v>
          </cell>
          <cell r="C8081">
            <v>3772512481.4499998</v>
          </cell>
          <cell r="D8081">
            <v>2885883232.29</v>
          </cell>
          <cell r="E8081">
            <v>620692845.48000002</v>
          </cell>
          <cell r="F8081">
            <v>0</v>
          </cell>
          <cell r="G8081">
            <v>121442814.13</v>
          </cell>
          <cell r="H8081">
            <v>0</v>
          </cell>
          <cell r="I8081">
            <v>0</v>
          </cell>
          <cell r="J8081">
            <v>0</v>
          </cell>
          <cell r="K8081">
            <v>0</v>
          </cell>
          <cell r="L8081">
            <v>-2263.6799999999998</v>
          </cell>
          <cell r="M8081">
            <v>75228136.989999995</v>
          </cell>
          <cell r="N8081">
            <v>0</v>
          </cell>
          <cell r="O8081">
            <v>0</v>
          </cell>
          <cell r="P8081">
            <v>0</v>
          </cell>
          <cell r="Q8081">
            <v>0</v>
          </cell>
          <cell r="R8081">
            <v>0</v>
          </cell>
          <cell r="S8081">
            <v>0</v>
          </cell>
          <cell r="T8081">
            <v>7475757246.6599998</v>
          </cell>
        </row>
        <row r="8082">
          <cell r="A8082">
            <v>23050003</v>
          </cell>
          <cell r="B8082" t="str">
            <v>23050003 Inventories  Implements From Fes India</v>
          </cell>
          <cell r="C8082">
            <v>0</v>
          </cell>
          <cell r="D8082">
            <v>0</v>
          </cell>
          <cell r="E8082">
            <v>0</v>
          </cell>
          <cell r="F8082">
            <v>0</v>
          </cell>
          <cell r="G8082">
            <v>0</v>
          </cell>
          <cell r="H8082">
            <v>0</v>
          </cell>
          <cell r="I8082">
            <v>0</v>
          </cell>
          <cell r="J8082">
            <v>0</v>
          </cell>
          <cell r="K8082">
            <v>0</v>
          </cell>
          <cell r="L8082">
            <v>0</v>
          </cell>
          <cell r="M8082">
            <v>0</v>
          </cell>
          <cell r="N8082">
            <v>0</v>
          </cell>
          <cell r="O8082">
            <v>0</v>
          </cell>
          <cell r="P8082">
            <v>0</v>
          </cell>
          <cell r="Q8082">
            <v>0</v>
          </cell>
          <cell r="R8082">
            <v>0</v>
          </cell>
          <cell r="S8082">
            <v>0</v>
          </cell>
          <cell r="T8082">
            <v>0</v>
          </cell>
        </row>
        <row r="8083">
          <cell r="A8083">
            <v>23050004</v>
          </cell>
          <cell r="B8083" t="str">
            <v>23050004 Inventories Finished Components-Imports</v>
          </cell>
          <cell r="C8083">
            <v>6545163503.8299999</v>
          </cell>
          <cell r="D8083">
            <v>321715524.66000003</v>
          </cell>
          <cell r="E8083">
            <v>1020647.6</v>
          </cell>
          <cell r="F8083">
            <v>0</v>
          </cell>
          <cell r="G8083">
            <v>0</v>
          </cell>
          <cell r="H8083">
            <v>0</v>
          </cell>
          <cell r="I8083">
            <v>0</v>
          </cell>
          <cell r="J8083">
            <v>0</v>
          </cell>
          <cell r="K8083">
            <v>0</v>
          </cell>
          <cell r="L8083">
            <v>0</v>
          </cell>
          <cell r="M8083">
            <v>363178930.08999997</v>
          </cell>
          <cell r="N8083">
            <v>0</v>
          </cell>
          <cell r="O8083">
            <v>0</v>
          </cell>
          <cell r="P8083">
            <v>0</v>
          </cell>
          <cell r="Q8083">
            <v>0</v>
          </cell>
          <cell r="R8083">
            <v>0</v>
          </cell>
          <cell r="S8083">
            <v>0</v>
          </cell>
          <cell r="T8083">
            <v>7231078606.1800003</v>
          </cell>
        </row>
        <row r="8084">
          <cell r="A8084">
            <v>23050005</v>
          </cell>
          <cell r="B8084" t="str">
            <v>23050005 Inv Traded Goods-Imp</v>
          </cell>
          <cell r="C8084">
            <v>1023703810.97</v>
          </cell>
          <cell r="D8084">
            <v>31247250.469999999</v>
          </cell>
          <cell r="E8084">
            <v>0</v>
          </cell>
          <cell r="F8084">
            <v>0</v>
          </cell>
          <cell r="G8084">
            <v>1339927.8400000001</v>
          </cell>
          <cell r="H8084">
            <v>0</v>
          </cell>
          <cell r="I8084">
            <v>0</v>
          </cell>
          <cell r="J8084">
            <v>0</v>
          </cell>
          <cell r="K8084">
            <v>0</v>
          </cell>
          <cell r="L8084">
            <v>0</v>
          </cell>
          <cell r="M8084">
            <v>22656633.52</v>
          </cell>
          <cell r="N8084">
            <v>0</v>
          </cell>
          <cell r="O8084">
            <v>0</v>
          </cell>
          <cell r="P8084">
            <v>0</v>
          </cell>
          <cell r="Q8084">
            <v>0</v>
          </cell>
          <cell r="R8084">
            <v>0</v>
          </cell>
          <cell r="S8084">
            <v>0</v>
          </cell>
          <cell r="T8084">
            <v>1078947622.8</v>
          </cell>
        </row>
        <row r="8085">
          <cell r="A8085">
            <v>23050008</v>
          </cell>
          <cell r="B8085" t="str">
            <v>23050008 Slow Moving Inventory</v>
          </cell>
          <cell r="C8085">
            <v>-52349770.079999998</v>
          </cell>
          <cell r="D8085">
            <v>0</v>
          </cell>
          <cell r="E8085">
            <v>0</v>
          </cell>
          <cell r="F8085">
            <v>0</v>
          </cell>
          <cell r="G8085">
            <v>0</v>
          </cell>
          <cell r="H8085">
            <v>0</v>
          </cell>
          <cell r="I8085">
            <v>0</v>
          </cell>
          <cell r="J8085">
            <v>0</v>
          </cell>
          <cell r="K8085">
            <v>0</v>
          </cell>
          <cell r="L8085">
            <v>0</v>
          </cell>
          <cell r="M8085">
            <v>0</v>
          </cell>
          <cell r="N8085">
            <v>0</v>
          </cell>
          <cell r="O8085">
            <v>0</v>
          </cell>
          <cell r="P8085">
            <v>0</v>
          </cell>
          <cell r="Q8085">
            <v>0</v>
          </cell>
          <cell r="R8085">
            <v>0</v>
          </cell>
          <cell r="S8085">
            <v>0</v>
          </cell>
          <cell r="T8085">
            <v>-52349770.079999998</v>
          </cell>
        </row>
        <row r="8086">
          <cell r="A8086">
            <v>23050099</v>
          </cell>
          <cell r="B8086" t="str">
            <v>23050099 Inventory B/o Components FES  Australia’</v>
          </cell>
          <cell r="C8086">
            <v>0</v>
          </cell>
          <cell r="D8086">
            <v>0</v>
          </cell>
          <cell r="E8086">
            <v>0</v>
          </cell>
          <cell r="F8086">
            <v>0</v>
          </cell>
          <cell r="G8086">
            <v>0</v>
          </cell>
          <cell r="H8086">
            <v>0</v>
          </cell>
          <cell r="I8086">
            <v>0</v>
          </cell>
          <cell r="J8086">
            <v>0</v>
          </cell>
          <cell r="K8086">
            <v>0</v>
          </cell>
          <cell r="L8086">
            <v>0</v>
          </cell>
          <cell r="M8086">
            <v>0</v>
          </cell>
          <cell r="N8086">
            <v>0</v>
          </cell>
          <cell r="O8086">
            <v>0</v>
          </cell>
          <cell r="P8086">
            <v>0</v>
          </cell>
          <cell r="Q8086">
            <v>0</v>
          </cell>
          <cell r="R8086">
            <v>0</v>
          </cell>
          <cell r="S8086">
            <v>0</v>
          </cell>
          <cell r="T8086">
            <v>0</v>
          </cell>
        </row>
        <row r="8087">
          <cell r="A8087">
            <v>23060001</v>
          </cell>
          <cell r="B8087" t="str">
            <v>23060001 Stock In Transit - Raw Material</v>
          </cell>
          <cell r="C8087">
            <v>22026271</v>
          </cell>
          <cell r="D8087">
            <v>0</v>
          </cell>
          <cell r="E8087">
            <v>0</v>
          </cell>
          <cell r="F8087">
            <v>0</v>
          </cell>
          <cell r="G8087">
            <v>0</v>
          </cell>
          <cell r="H8087">
            <v>0</v>
          </cell>
          <cell r="I8087">
            <v>0</v>
          </cell>
          <cell r="J8087">
            <v>0</v>
          </cell>
          <cell r="K8087">
            <v>0</v>
          </cell>
          <cell r="L8087">
            <v>0</v>
          </cell>
          <cell r="M8087">
            <v>0</v>
          </cell>
          <cell r="N8087">
            <v>0</v>
          </cell>
          <cell r="O8087">
            <v>0</v>
          </cell>
          <cell r="P8087">
            <v>0</v>
          </cell>
          <cell r="Q8087">
            <v>0</v>
          </cell>
          <cell r="R8087">
            <v>0</v>
          </cell>
          <cell r="S8087">
            <v>0</v>
          </cell>
          <cell r="T8087">
            <v>22026271</v>
          </cell>
        </row>
        <row r="8088">
          <cell r="A8088">
            <v>23070001</v>
          </cell>
          <cell r="B8088" t="str">
            <v>23070001 Stock In Transit - Wip/Manufactured Components</v>
          </cell>
          <cell r="C8088">
            <v>0</v>
          </cell>
          <cell r="D8088">
            <v>0</v>
          </cell>
          <cell r="E8088">
            <v>0</v>
          </cell>
          <cell r="F8088">
            <v>0</v>
          </cell>
          <cell r="G8088">
            <v>0</v>
          </cell>
          <cell r="H8088">
            <v>0</v>
          </cell>
          <cell r="I8088">
            <v>0</v>
          </cell>
          <cell r="J8088">
            <v>0</v>
          </cell>
          <cell r="K8088">
            <v>0</v>
          </cell>
          <cell r="L8088">
            <v>0</v>
          </cell>
          <cell r="M8088">
            <v>0</v>
          </cell>
          <cell r="N8088">
            <v>0</v>
          </cell>
          <cell r="O8088">
            <v>0</v>
          </cell>
          <cell r="P8088">
            <v>0</v>
          </cell>
          <cell r="Q8088">
            <v>0</v>
          </cell>
          <cell r="R8088">
            <v>0</v>
          </cell>
          <cell r="S8088">
            <v>0</v>
          </cell>
          <cell r="T8088">
            <v>0</v>
          </cell>
        </row>
        <row r="8089">
          <cell r="A8089">
            <v>23070901</v>
          </cell>
          <cell r="B8089" t="str">
            <v>23070901 Ind-AS  - Inventories P&amp;L</v>
          </cell>
          <cell r="C8089">
            <v>0</v>
          </cell>
          <cell r="D8089">
            <v>0</v>
          </cell>
          <cell r="E8089">
            <v>0</v>
          </cell>
          <cell r="F8089">
            <v>0</v>
          </cell>
          <cell r="G8089">
            <v>0</v>
          </cell>
          <cell r="H8089">
            <v>0</v>
          </cell>
          <cell r="I8089">
            <v>0</v>
          </cell>
          <cell r="J8089">
            <v>0</v>
          </cell>
          <cell r="K8089">
            <v>0</v>
          </cell>
          <cell r="L8089">
            <v>0</v>
          </cell>
          <cell r="M8089">
            <v>0</v>
          </cell>
          <cell r="N8089">
            <v>0</v>
          </cell>
          <cell r="O8089">
            <v>0</v>
          </cell>
          <cell r="P8089">
            <v>0</v>
          </cell>
          <cell r="Q8089">
            <v>0</v>
          </cell>
          <cell r="R8089">
            <v>0</v>
          </cell>
          <cell r="S8089">
            <v>0</v>
          </cell>
          <cell r="T8089">
            <v>0</v>
          </cell>
        </row>
        <row r="8090">
          <cell r="A8090">
            <v>23080001</v>
          </cell>
          <cell r="B8090" t="str">
            <v>23080001 Stock In Transit - Finished Goods</v>
          </cell>
          <cell r="C8090">
            <v>0</v>
          </cell>
          <cell r="D8090">
            <v>0</v>
          </cell>
          <cell r="E8090">
            <v>0</v>
          </cell>
          <cell r="F8090">
            <v>0</v>
          </cell>
          <cell r="G8090">
            <v>0</v>
          </cell>
          <cell r="H8090">
            <v>0</v>
          </cell>
          <cell r="I8090">
            <v>0</v>
          </cell>
          <cell r="J8090">
            <v>0</v>
          </cell>
          <cell r="K8090">
            <v>0</v>
          </cell>
          <cell r="L8090">
            <v>0</v>
          </cell>
          <cell r="M8090">
            <v>0</v>
          </cell>
          <cell r="N8090">
            <v>0</v>
          </cell>
          <cell r="O8090">
            <v>0</v>
          </cell>
          <cell r="P8090">
            <v>0</v>
          </cell>
          <cell r="Q8090">
            <v>0</v>
          </cell>
          <cell r="R8090">
            <v>0</v>
          </cell>
          <cell r="S8090">
            <v>0</v>
          </cell>
          <cell r="T8090">
            <v>0</v>
          </cell>
        </row>
        <row r="8091">
          <cell r="A8091">
            <v>23090001</v>
          </cell>
          <cell r="B8091" t="str">
            <v>23090001 Stock On Hire</v>
          </cell>
          <cell r="C8091">
            <v>0</v>
          </cell>
          <cell r="D8091">
            <v>0</v>
          </cell>
          <cell r="E8091">
            <v>0</v>
          </cell>
          <cell r="F8091">
            <v>0</v>
          </cell>
          <cell r="G8091">
            <v>0</v>
          </cell>
          <cell r="H8091">
            <v>0</v>
          </cell>
          <cell r="I8091">
            <v>0</v>
          </cell>
          <cell r="J8091">
            <v>0</v>
          </cell>
          <cell r="K8091">
            <v>0</v>
          </cell>
          <cell r="L8091">
            <v>0</v>
          </cell>
          <cell r="M8091">
            <v>0</v>
          </cell>
          <cell r="N8091">
            <v>0</v>
          </cell>
          <cell r="O8091">
            <v>0</v>
          </cell>
          <cell r="P8091">
            <v>0</v>
          </cell>
          <cell r="Q8091">
            <v>0</v>
          </cell>
          <cell r="R8091">
            <v>0</v>
          </cell>
          <cell r="S8091">
            <v>0</v>
          </cell>
          <cell r="T8091">
            <v>0</v>
          </cell>
        </row>
        <row r="8092">
          <cell r="A8092">
            <v>23140099</v>
          </cell>
          <cell r="B8092" t="str">
            <v>23140099 Opening Inventory Adjustment</v>
          </cell>
          <cell r="C8092">
            <v>-8466727343.5100002</v>
          </cell>
          <cell r="D8092">
            <v>0</v>
          </cell>
          <cell r="E8092">
            <v>0</v>
          </cell>
          <cell r="F8092">
            <v>0</v>
          </cell>
          <cell r="G8092">
            <v>0</v>
          </cell>
          <cell r="H8092">
            <v>0</v>
          </cell>
          <cell r="I8092">
            <v>0</v>
          </cell>
          <cell r="J8092">
            <v>0</v>
          </cell>
          <cell r="K8092">
            <v>0</v>
          </cell>
          <cell r="L8092">
            <v>2445360.64</v>
          </cell>
          <cell r="M8092">
            <v>-625963924.26999998</v>
          </cell>
          <cell r="N8092">
            <v>0</v>
          </cell>
          <cell r="O8092">
            <v>0</v>
          </cell>
          <cell r="P8092">
            <v>0</v>
          </cell>
          <cell r="Q8092">
            <v>0</v>
          </cell>
          <cell r="R8092">
            <v>0</v>
          </cell>
          <cell r="S8092">
            <v>0</v>
          </cell>
          <cell r="T8092">
            <v>-9090245907.1399994</v>
          </cell>
        </row>
        <row r="8093">
          <cell r="A8093">
            <v>23140100</v>
          </cell>
          <cell r="B8093" t="str">
            <v>23140100 Opening Inventory Adjustment- Dairy</v>
          </cell>
          <cell r="C8093">
            <v>0</v>
          </cell>
          <cell r="D8093">
            <v>0</v>
          </cell>
          <cell r="E8093">
            <v>0</v>
          </cell>
          <cell r="F8093">
            <v>0</v>
          </cell>
          <cell r="G8093">
            <v>0</v>
          </cell>
          <cell r="H8093">
            <v>0</v>
          </cell>
          <cell r="I8093">
            <v>0</v>
          </cell>
          <cell r="J8093">
            <v>0</v>
          </cell>
          <cell r="K8093">
            <v>0</v>
          </cell>
          <cell r="L8093">
            <v>0</v>
          </cell>
          <cell r="M8093">
            <v>0</v>
          </cell>
          <cell r="N8093">
            <v>0</v>
          </cell>
          <cell r="O8093">
            <v>0</v>
          </cell>
          <cell r="P8093">
            <v>0</v>
          </cell>
          <cell r="Q8093">
            <v>0</v>
          </cell>
          <cell r="R8093">
            <v>0</v>
          </cell>
          <cell r="S8093">
            <v>0</v>
          </cell>
          <cell r="T8093">
            <v>0</v>
          </cell>
        </row>
        <row r="8094">
          <cell r="A8094">
            <v>23140101</v>
          </cell>
          <cell r="B8094" t="str">
            <v>23140101 Opening inventory adjustment- Ed. Oil</v>
          </cell>
          <cell r="C8094">
            <v>0</v>
          </cell>
          <cell r="D8094">
            <v>0</v>
          </cell>
          <cell r="E8094">
            <v>0</v>
          </cell>
          <cell r="F8094">
            <v>0</v>
          </cell>
          <cell r="G8094">
            <v>0</v>
          </cell>
          <cell r="H8094">
            <v>0</v>
          </cell>
          <cell r="I8094">
            <v>0</v>
          </cell>
          <cell r="J8094">
            <v>0</v>
          </cell>
          <cell r="K8094">
            <v>0</v>
          </cell>
          <cell r="L8094">
            <v>0</v>
          </cell>
          <cell r="M8094">
            <v>0</v>
          </cell>
          <cell r="N8094">
            <v>0</v>
          </cell>
          <cell r="O8094">
            <v>0</v>
          </cell>
          <cell r="P8094">
            <v>0</v>
          </cell>
          <cell r="Q8094">
            <v>0</v>
          </cell>
          <cell r="R8094">
            <v>0</v>
          </cell>
          <cell r="S8094">
            <v>0</v>
          </cell>
          <cell r="T8094">
            <v>0</v>
          </cell>
        </row>
        <row r="8095">
          <cell r="A8095">
            <v>23150003</v>
          </cell>
          <cell r="B8095" t="str">
            <v>23150003 Inventory - Finished Goods - Alternator</v>
          </cell>
          <cell r="C8095">
            <v>0</v>
          </cell>
          <cell r="D8095">
            <v>0</v>
          </cell>
          <cell r="E8095">
            <v>0</v>
          </cell>
          <cell r="F8095">
            <v>0</v>
          </cell>
          <cell r="G8095">
            <v>0</v>
          </cell>
          <cell r="H8095">
            <v>0</v>
          </cell>
          <cell r="I8095">
            <v>0</v>
          </cell>
          <cell r="J8095">
            <v>0</v>
          </cell>
          <cell r="K8095">
            <v>0</v>
          </cell>
          <cell r="L8095">
            <v>0</v>
          </cell>
          <cell r="M8095">
            <v>0</v>
          </cell>
          <cell r="N8095">
            <v>0</v>
          </cell>
          <cell r="O8095">
            <v>0</v>
          </cell>
          <cell r="P8095">
            <v>0</v>
          </cell>
          <cell r="Q8095">
            <v>0</v>
          </cell>
          <cell r="R8095">
            <v>0</v>
          </cell>
          <cell r="S8095">
            <v>0</v>
          </cell>
          <cell r="T8095">
            <v>0</v>
          </cell>
        </row>
        <row r="8096">
          <cell r="A8096">
            <v>50010004</v>
          </cell>
          <cell r="B8096" t="str">
            <v>50010004 Purchases Construction Materials</v>
          </cell>
          <cell r="C8096">
            <v>1700</v>
          </cell>
          <cell r="D8096">
            <v>8500</v>
          </cell>
          <cell r="E8096">
            <v>0</v>
          </cell>
          <cell r="F8096">
            <v>0</v>
          </cell>
          <cell r="G8096">
            <v>0</v>
          </cell>
          <cell r="H8096">
            <v>0</v>
          </cell>
          <cell r="I8096">
            <v>0</v>
          </cell>
          <cell r="J8096">
            <v>0</v>
          </cell>
          <cell r="K8096">
            <v>0</v>
          </cell>
          <cell r="L8096">
            <v>0</v>
          </cell>
          <cell r="M8096">
            <v>0</v>
          </cell>
          <cell r="N8096">
            <v>0</v>
          </cell>
          <cell r="O8096">
            <v>0</v>
          </cell>
          <cell r="P8096">
            <v>0</v>
          </cell>
          <cell r="Q8096">
            <v>0</v>
          </cell>
          <cell r="R8096">
            <v>0</v>
          </cell>
          <cell r="S8096">
            <v>0</v>
          </cell>
          <cell r="T8096">
            <v>10200</v>
          </cell>
        </row>
        <row r="8097">
          <cell r="A8097">
            <v>50010031</v>
          </cell>
          <cell r="B8097" t="str">
            <v>50010031 Sub-contract Consu-dies-WIP/FG</v>
          </cell>
          <cell r="C8097">
            <v>0</v>
          </cell>
          <cell r="D8097">
            <v>0</v>
          </cell>
          <cell r="E8097">
            <v>0</v>
          </cell>
          <cell r="F8097">
            <v>0</v>
          </cell>
          <cell r="G8097">
            <v>0</v>
          </cell>
          <cell r="H8097">
            <v>0</v>
          </cell>
          <cell r="I8097">
            <v>0</v>
          </cell>
          <cell r="J8097">
            <v>0</v>
          </cell>
          <cell r="K8097">
            <v>0</v>
          </cell>
          <cell r="L8097">
            <v>0</v>
          </cell>
          <cell r="M8097">
            <v>0</v>
          </cell>
          <cell r="N8097">
            <v>0</v>
          </cell>
          <cell r="O8097">
            <v>0</v>
          </cell>
          <cell r="P8097">
            <v>0</v>
          </cell>
          <cell r="Q8097">
            <v>0</v>
          </cell>
          <cell r="R8097">
            <v>0</v>
          </cell>
          <cell r="S8097">
            <v>0</v>
          </cell>
          <cell r="T8097">
            <v>0</v>
          </cell>
        </row>
        <row r="8098">
          <cell r="A8098">
            <v>50030008</v>
          </cell>
          <cell r="B8098" t="str">
            <v>50030008 Purchases Oil,Grease,Chemicals</v>
          </cell>
          <cell r="C8098">
            <v>0</v>
          </cell>
          <cell r="D8098">
            <v>0</v>
          </cell>
          <cell r="E8098">
            <v>0</v>
          </cell>
          <cell r="F8098">
            <v>0</v>
          </cell>
          <cell r="G8098">
            <v>0</v>
          </cell>
          <cell r="H8098">
            <v>0</v>
          </cell>
          <cell r="I8098">
            <v>0</v>
          </cell>
          <cell r="J8098">
            <v>0</v>
          </cell>
          <cell r="K8098">
            <v>0</v>
          </cell>
          <cell r="L8098">
            <v>0</v>
          </cell>
          <cell r="M8098">
            <v>0</v>
          </cell>
          <cell r="N8098">
            <v>0</v>
          </cell>
          <cell r="O8098">
            <v>0</v>
          </cell>
          <cell r="P8098">
            <v>0</v>
          </cell>
          <cell r="Q8098">
            <v>0</v>
          </cell>
          <cell r="R8098">
            <v>0</v>
          </cell>
          <cell r="S8098">
            <v>0</v>
          </cell>
          <cell r="T8098">
            <v>0</v>
          </cell>
        </row>
        <row r="8099">
          <cell r="A8099">
            <v>50030009</v>
          </cell>
          <cell r="B8099" t="str">
            <v>50030009 Purchases Expense Store</v>
          </cell>
          <cell r="C8099">
            <v>1737402071.05</v>
          </cell>
          <cell r="D8099">
            <v>231720837.72999999</v>
          </cell>
          <cell r="E8099">
            <v>188245557.56999999</v>
          </cell>
          <cell r="F8099">
            <v>0</v>
          </cell>
          <cell r="G8099">
            <v>0</v>
          </cell>
          <cell r="H8099">
            <v>0</v>
          </cell>
          <cell r="I8099">
            <v>0</v>
          </cell>
          <cell r="J8099">
            <v>0</v>
          </cell>
          <cell r="K8099">
            <v>0</v>
          </cell>
          <cell r="L8099">
            <v>0</v>
          </cell>
          <cell r="M8099">
            <v>26209282.460000001</v>
          </cell>
          <cell r="N8099">
            <v>0</v>
          </cell>
          <cell r="O8099">
            <v>0</v>
          </cell>
          <cell r="P8099">
            <v>0</v>
          </cell>
          <cell r="Q8099">
            <v>0</v>
          </cell>
          <cell r="R8099">
            <v>0</v>
          </cell>
          <cell r="S8099">
            <v>0</v>
          </cell>
          <cell r="T8099">
            <v>2183577748.8099999</v>
          </cell>
        </row>
        <row r="8100">
          <cell r="A8100">
            <v>50030011</v>
          </cell>
          <cell r="B8100" t="str">
            <v>50030011 Price Difference InDirect Material</v>
          </cell>
          <cell r="C8100">
            <v>577512.05000000005</v>
          </cell>
          <cell r="D8100">
            <v>23433.25</v>
          </cell>
          <cell r="E8100">
            <v>22044.959999999999</v>
          </cell>
          <cell r="F8100">
            <v>0</v>
          </cell>
          <cell r="G8100">
            <v>0</v>
          </cell>
          <cell r="H8100">
            <v>0</v>
          </cell>
          <cell r="I8100">
            <v>0</v>
          </cell>
          <cell r="J8100">
            <v>0</v>
          </cell>
          <cell r="K8100">
            <v>0</v>
          </cell>
          <cell r="L8100">
            <v>788534.73</v>
          </cell>
          <cell r="M8100">
            <v>0</v>
          </cell>
          <cell r="N8100">
            <v>0</v>
          </cell>
          <cell r="O8100">
            <v>0</v>
          </cell>
          <cell r="P8100">
            <v>0</v>
          </cell>
          <cell r="Q8100">
            <v>0</v>
          </cell>
          <cell r="R8100">
            <v>0</v>
          </cell>
          <cell r="S8100">
            <v>0</v>
          </cell>
          <cell r="T8100">
            <v>1411524.99</v>
          </cell>
        </row>
        <row r="8101">
          <cell r="A8101">
            <v>50030051</v>
          </cell>
          <cell r="B8101" t="str">
            <v>50030051 Purchases Tools/Fixtures/Patterns/Gauges</v>
          </cell>
          <cell r="C8101">
            <v>0</v>
          </cell>
          <cell r="D8101">
            <v>0</v>
          </cell>
          <cell r="E8101">
            <v>0</v>
          </cell>
          <cell r="F8101">
            <v>0</v>
          </cell>
          <cell r="G8101">
            <v>0</v>
          </cell>
          <cell r="H8101">
            <v>0</v>
          </cell>
          <cell r="I8101">
            <v>0</v>
          </cell>
          <cell r="J8101">
            <v>0</v>
          </cell>
          <cell r="K8101">
            <v>0</v>
          </cell>
          <cell r="L8101">
            <v>0</v>
          </cell>
          <cell r="M8101">
            <v>0</v>
          </cell>
          <cell r="N8101">
            <v>0</v>
          </cell>
          <cell r="O8101">
            <v>0</v>
          </cell>
          <cell r="P8101">
            <v>0</v>
          </cell>
          <cell r="Q8101">
            <v>0</v>
          </cell>
          <cell r="R8101">
            <v>0</v>
          </cell>
          <cell r="S8101">
            <v>0</v>
          </cell>
          <cell r="T8101">
            <v>0</v>
          </cell>
        </row>
        <row r="8102">
          <cell r="A8102">
            <v>50030101</v>
          </cell>
          <cell r="B8102" t="str">
            <v>50030101 Purchases Oil,Grease,Chemicals</v>
          </cell>
          <cell r="C8102">
            <v>1797221793.04</v>
          </cell>
          <cell r="D8102">
            <v>524095398.56</v>
          </cell>
          <cell r="E8102">
            <v>104517566.42</v>
          </cell>
          <cell r="F8102">
            <v>0</v>
          </cell>
          <cell r="G8102">
            <v>0</v>
          </cell>
          <cell r="H8102">
            <v>0</v>
          </cell>
          <cell r="I8102">
            <v>0</v>
          </cell>
          <cell r="J8102">
            <v>0</v>
          </cell>
          <cell r="K8102">
            <v>0</v>
          </cell>
          <cell r="L8102">
            <v>0</v>
          </cell>
          <cell r="M8102">
            <v>20355472.73</v>
          </cell>
          <cell r="N8102">
            <v>0</v>
          </cell>
          <cell r="O8102">
            <v>0</v>
          </cell>
          <cell r="P8102">
            <v>0</v>
          </cell>
          <cell r="Q8102">
            <v>0</v>
          </cell>
          <cell r="R8102">
            <v>0</v>
          </cell>
          <cell r="S8102">
            <v>0</v>
          </cell>
          <cell r="T8102">
            <v>2446190230.75</v>
          </cell>
        </row>
        <row r="8103">
          <cell r="A8103">
            <v>50030102</v>
          </cell>
          <cell r="B8103" t="str">
            <v>50030102 Purchases Expense Stores</v>
          </cell>
          <cell r="C8103">
            <v>8117472.8700000001</v>
          </cell>
          <cell r="D8103">
            <v>0</v>
          </cell>
          <cell r="E8103">
            <v>0</v>
          </cell>
          <cell r="F8103">
            <v>0</v>
          </cell>
          <cell r="G8103">
            <v>0</v>
          </cell>
          <cell r="H8103">
            <v>0</v>
          </cell>
          <cell r="I8103">
            <v>0</v>
          </cell>
          <cell r="J8103">
            <v>0</v>
          </cell>
          <cell r="K8103">
            <v>0</v>
          </cell>
          <cell r="L8103">
            <v>0</v>
          </cell>
          <cell r="M8103">
            <v>511238.5</v>
          </cell>
          <cell r="N8103">
            <v>0</v>
          </cell>
          <cell r="O8103">
            <v>0</v>
          </cell>
          <cell r="P8103">
            <v>0</v>
          </cell>
          <cell r="Q8103">
            <v>0</v>
          </cell>
          <cell r="R8103">
            <v>0</v>
          </cell>
          <cell r="S8103">
            <v>0</v>
          </cell>
          <cell r="T8103">
            <v>8628711.3699999992</v>
          </cell>
        </row>
        <row r="8104">
          <cell r="A8104">
            <v>50030103</v>
          </cell>
          <cell r="B8104" t="str">
            <v>50030103 Purchase Steel Frames For Tractor Transport</v>
          </cell>
          <cell r="C8104">
            <v>0</v>
          </cell>
          <cell r="D8104">
            <v>0</v>
          </cell>
          <cell r="E8104">
            <v>12090661</v>
          </cell>
          <cell r="F8104">
            <v>0</v>
          </cell>
          <cell r="G8104">
            <v>0</v>
          </cell>
          <cell r="H8104">
            <v>0</v>
          </cell>
          <cell r="I8104">
            <v>0</v>
          </cell>
          <cell r="J8104">
            <v>0</v>
          </cell>
          <cell r="K8104">
            <v>0</v>
          </cell>
          <cell r="L8104">
            <v>0</v>
          </cell>
          <cell r="M8104">
            <v>0</v>
          </cell>
          <cell r="N8104">
            <v>0</v>
          </cell>
          <cell r="O8104">
            <v>0</v>
          </cell>
          <cell r="P8104">
            <v>0</v>
          </cell>
          <cell r="Q8104">
            <v>0</v>
          </cell>
          <cell r="R8104">
            <v>0</v>
          </cell>
          <cell r="S8104">
            <v>0</v>
          </cell>
          <cell r="T8104">
            <v>12090661</v>
          </cell>
        </row>
        <row r="8105">
          <cell r="A8105">
            <v>50030151</v>
          </cell>
          <cell r="B8105" t="str">
            <v>50030151 Purchases Machinery Spare</v>
          </cell>
          <cell r="C8105">
            <v>843471381.33000004</v>
          </cell>
          <cell r="D8105">
            <v>98871999.579999998</v>
          </cell>
          <cell r="E8105">
            <v>137496888.56</v>
          </cell>
          <cell r="F8105">
            <v>0</v>
          </cell>
          <cell r="G8105">
            <v>0</v>
          </cell>
          <cell r="H8105">
            <v>0</v>
          </cell>
          <cell r="I8105">
            <v>0</v>
          </cell>
          <cell r="J8105">
            <v>0</v>
          </cell>
          <cell r="K8105">
            <v>0</v>
          </cell>
          <cell r="L8105">
            <v>5298836.51</v>
          </cell>
          <cell r="M8105">
            <v>6137748.3300000001</v>
          </cell>
          <cell r="N8105">
            <v>0</v>
          </cell>
          <cell r="O8105">
            <v>0</v>
          </cell>
          <cell r="P8105">
            <v>0</v>
          </cell>
          <cell r="Q8105">
            <v>0</v>
          </cell>
          <cell r="R8105">
            <v>0</v>
          </cell>
          <cell r="S8105">
            <v>0</v>
          </cell>
          <cell r="T8105">
            <v>1091276854.3099999</v>
          </cell>
        </row>
        <row r="8106">
          <cell r="A8106">
            <v>50030152</v>
          </cell>
          <cell r="B8106" t="str">
            <v>50030152 Purchases Machinery Spares -Imported</v>
          </cell>
          <cell r="C8106">
            <v>10651681.26</v>
          </cell>
          <cell r="D8106">
            <v>8946.75</v>
          </cell>
          <cell r="E8106">
            <v>466608.73</v>
          </cell>
          <cell r="F8106">
            <v>0</v>
          </cell>
          <cell r="G8106">
            <v>0</v>
          </cell>
          <cell r="H8106">
            <v>0</v>
          </cell>
          <cell r="I8106">
            <v>0</v>
          </cell>
          <cell r="J8106">
            <v>0</v>
          </cell>
          <cell r="K8106">
            <v>0</v>
          </cell>
          <cell r="L8106">
            <v>0</v>
          </cell>
          <cell r="M8106">
            <v>0</v>
          </cell>
          <cell r="N8106">
            <v>0</v>
          </cell>
          <cell r="O8106">
            <v>0</v>
          </cell>
          <cell r="P8106">
            <v>0</v>
          </cell>
          <cell r="Q8106">
            <v>0</v>
          </cell>
          <cell r="R8106">
            <v>0</v>
          </cell>
          <cell r="S8106">
            <v>0</v>
          </cell>
          <cell r="T8106">
            <v>11127236.74</v>
          </cell>
        </row>
        <row r="8107">
          <cell r="A8107">
            <v>50030201</v>
          </cell>
          <cell r="B8107" t="str">
            <v>50030201 Purchases Small Tools</v>
          </cell>
          <cell r="C8107">
            <v>221191769.22999999</v>
          </cell>
          <cell r="D8107">
            <v>96966702.930000007</v>
          </cell>
          <cell r="E8107">
            <v>88670031.150000006</v>
          </cell>
          <cell r="F8107">
            <v>0</v>
          </cell>
          <cell r="G8107">
            <v>127000</v>
          </cell>
          <cell r="H8107">
            <v>0</v>
          </cell>
          <cell r="I8107">
            <v>0</v>
          </cell>
          <cell r="J8107">
            <v>0</v>
          </cell>
          <cell r="K8107">
            <v>0</v>
          </cell>
          <cell r="L8107">
            <v>0</v>
          </cell>
          <cell r="M8107">
            <v>4680697.76</v>
          </cell>
          <cell r="N8107">
            <v>0</v>
          </cell>
          <cell r="O8107">
            <v>0</v>
          </cell>
          <cell r="P8107">
            <v>0</v>
          </cell>
          <cell r="Q8107">
            <v>0</v>
          </cell>
          <cell r="R8107">
            <v>0</v>
          </cell>
          <cell r="S8107">
            <v>0</v>
          </cell>
          <cell r="T8107">
            <v>411636201.06999999</v>
          </cell>
        </row>
        <row r="8108">
          <cell r="A8108">
            <v>50030202</v>
          </cell>
          <cell r="B8108" t="str">
            <v>50030202 Purchases Tools/Fixtures/Patterns/Gauges-Imp</v>
          </cell>
          <cell r="C8108">
            <v>210892671.13999999</v>
          </cell>
          <cell r="D8108">
            <v>31675995.890000001</v>
          </cell>
          <cell r="E8108">
            <v>824466.6</v>
          </cell>
          <cell r="F8108">
            <v>0</v>
          </cell>
          <cell r="G8108">
            <v>0</v>
          </cell>
          <cell r="H8108">
            <v>0</v>
          </cell>
          <cell r="I8108">
            <v>0</v>
          </cell>
          <cell r="J8108">
            <v>0</v>
          </cell>
          <cell r="K8108">
            <v>0</v>
          </cell>
          <cell r="L8108">
            <v>0</v>
          </cell>
          <cell r="M8108">
            <v>47056</v>
          </cell>
          <cell r="N8108">
            <v>0</v>
          </cell>
          <cell r="O8108">
            <v>0</v>
          </cell>
          <cell r="P8108">
            <v>0</v>
          </cell>
          <cell r="Q8108">
            <v>0</v>
          </cell>
          <cell r="R8108">
            <v>0</v>
          </cell>
          <cell r="S8108">
            <v>0</v>
          </cell>
          <cell r="T8108">
            <v>243440189.63</v>
          </cell>
        </row>
        <row r="8109">
          <cell r="A8109">
            <v>50050002</v>
          </cell>
          <cell r="B8109" t="str">
            <v>50050002 Processing Charges-Indirect Materials</v>
          </cell>
          <cell r="C8109">
            <v>0</v>
          </cell>
          <cell r="D8109">
            <v>0</v>
          </cell>
          <cell r="E8109">
            <v>0</v>
          </cell>
          <cell r="F8109">
            <v>0</v>
          </cell>
          <cell r="G8109">
            <v>0</v>
          </cell>
          <cell r="H8109">
            <v>0</v>
          </cell>
          <cell r="I8109">
            <v>0</v>
          </cell>
          <cell r="J8109">
            <v>0</v>
          </cell>
          <cell r="K8109">
            <v>0</v>
          </cell>
          <cell r="L8109">
            <v>0</v>
          </cell>
          <cell r="M8109">
            <v>0</v>
          </cell>
          <cell r="N8109">
            <v>0</v>
          </cell>
          <cell r="O8109">
            <v>0</v>
          </cell>
          <cell r="P8109">
            <v>0</v>
          </cell>
          <cell r="Q8109">
            <v>0</v>
          </cell>
          <cell r="R8109">
            <v>0</v>
          </cell>
          <cell r="S8109">
            <v>0</v>
          </cell>
          <cell r="T8109">
            <v>0</v>
          </cell>
        </row>
        <row r="8110">
          <cell r="A8110">
            <v>50050079</v>
          </cell>
          <cell r="B8110" t="str">
            <v>50050079 Processing Charges-Indirect Materials</v>
          </cell>
          <cell r="C8110">
            <v>0</v>
          </cell>
          <cell r="D8110">
            <v>0</v>
          </cell>
          <cell r="E8110">
            <v>7529482.2000000002</v>
          </cell>
          <cell r="F8110">
            <v>0</v>
          </cell>
          <cell r="G8110">
            <v>0</v>
          </cell>
          <cell r="H8110">
            <v>0</v>
          </cell>
          <cell r="I8110">
            <v>0</v>
          </cell>
          <cell r="J8110">
            <v>0</v>
          </cell>
          <cell r="K8110">
            <v>0</v>
          </cell>
          <cell r="L8110">
            <v>0</v>
          </cell>
          <cell r="M8110">
            <v>0</v>
          </cell>
          <cell r="N8110">
            <v>0</v>
          </cell>
          <cell r="O8110">
            <v>0</v>
          </cell>
          <cell r="P8110">
            <v>0</v>
          </cell>
          <cell r="Q8110">
            <v>0</v>
          </cell>
          <cell r="R8110">
            <v>0</v>
          </cell>
          <cell r="S8110">
            <v>0</v>
          </cell>
          <cell r="T8110">
            <v>7529482.2000000002</v>
          </cell>
        </row>
        <row r="8111">
          <cell r="A8111">
            <v>50210001</v>
          </cell>
          <cell r="B8111" t="str">
            <v>50210001 Raw Material Consumed-Loc-Casting/Forgng</v>
          </cell>
          <cell r="C8111">
            <v>395557075.92000002</v>
          </cell>
          <cell r="D8111">
            <v>10575814.720000001</v>
          </cell>
          <cell r="E8111">
            <v>11127812.41</v>
          </cell>
          <cell r="F8111">
            <v>0</v>
          </cell>
          <cell r="G8111">
            <v>0</v>
          </cell>
          <cell r="H8111">
            <v>0</v>
          </cell>
          <cell r="I8111">
            <v>0</v>
          </cell>
          <cell r="J8111">
            <v>0</v>
          </cell>
          <cell r="K8111">
            <v>0</v>
          </cell>
          <cell r="L8111">
            <v>0</v>
          </cell>
          <cell r="M8111">
            <v>0</v>
          </cell>
          <cell r="N8111">
            <v>0</v>
          </cell>
          <cell r="O8111">
            <v>0</v>
          </cell>
          <cell r="P8111">
            <v>0</v>
          </cell>
          <cell r="Q8111">
            <v>0</v>
          </cell>
          <cell r="R8111">
            <v>0</v>
          </cell>
          <cell r="S8111">
            <v>0</v>
          </cell>
          <cell r="T8111">
            <v>417260703.05000001</v>
          </cell>
        </row>
        <row r="8112">
          <cell r="A8112">
            <v>50210002</v>
          </cell>
          <cell r="B8112" t="str">
            <v>50210002 Foundry Raw Material Consumed</v>
          </cell>
          <cell r="C8112">
            <v>763830190.92999995</v>
          </cell>
          <cell r="D8112">
            <v>0</v>
          </cell>
          <cell r="E8112">
            <v>1996794472.5699999</v>
          </cell>
          <cell r="F8112">
            <v>0</v>
          </cell>
          <cell r="G8112">
            <v>0</v>
          </cell>
          <cell r="H8112">
            <v>0</v>
          </cell>
          <cell r="I8112">
            <v>0</v>
          </cell>
          <cell r="J8112">
            <v>0</v>
          </cell>
          <cell r="K8112">
            <v>0</v>
          </cell>
          <cell r="L8112">
            <v>0</v>
          </cell>
          <cell r="M8112">
            <v>0</v>
          </cell>
          <cell r="N8112">
            <v>0</v>
          </cell>
          <cell r="O8112">
            <v>0</v>
          </cell>
          <cell r="P8112">
            <v>0</v>
          </cell>
          <cell r="Q8112">
            <v>0</v>
          </cell>
          <cell r="R8112">
            <v>0</v>
          </cell>
          <cell r="S8112">
            <v>0</v>
          </cell>
          <cell r="T8112">
            <v>2760624663.5</v>
          </cell>
        </row>
        <row r="8113">
          <cell r="A8113">
            <v>50210003</v>
          </cell>
          <cell r="B8113" t="str">
            <v>50210003 Consumption Die Shop Raw Material</v>
          </cell>
          <cell r="C8113">
            <v>395526298.99000001</v>
          </cell>
          <cell r="D8113">
            <v>0</v>
          </cell>
          <cell r="E8113">
            <v>0</v>
          </cell>
          <cell r="F8113">
            <v>0</v>
          </cell>
          <cell r="G8113">
            <v>0</v>
          </cell>
          <cell r="H8113">
            <v>0</v>
          </cell>
          <cell r="I8113">
            <v>0</v>
          </cell>
          <cell r="J8113">
            <v>0</v>
          </cell>
          <cell r="K8113">
            <v>0</v>
          </cell>
          <cell r="L8113">
            <v>0</v>
          </cell>
          <cell r="M8113">
            <v>0</v>
          </cell>
          <cell r="N8113">
            <v>0</v>
          </cell>
          <cell r="O8113">
            <v>0</v>
          </cell>
          <cell r="P8113">
            <v>0</v>
          </cell>
          <cell r="Q8113">
            <v>0</v>
          </cell>
          <cell r="R8113">
            <v>0</v>
          </cell>
          <cell r="S8113">
            <v>0</v>
          </cell>
          <cell r="T8113">
            <v>395526298.99000001</v>
          </cell>
        </row>
        <row r="8114">
          <cell r="A8114">
            <v>50210004</v>
          </cell>
          <cell r="B8114" t="str">
            <v>50210004 Raw Material Consumed - Local-Steel</v>
          </cell>
          <cell r="C8114">
            <v>11042339551.51</v>
          </cell>
          <cell r="D8114">
            <v>50395.37</v>
          </cell>
          <cell r="E8114">
            <v>0</v>
          </cell>
          <cell r="F8114">
            <v>0</v>
          </cell>
          <cell r="G8114">
            <v>0</v>
          </cell>
          <cell r="H8114">
            <v>0</v>
          </cell>
          <cell r="I8114">
            <v>0</v>
          </cell>
          <cell r="J8114">
            <v>0</v>
          </cell>
          <cell r="K8114">
            <v>0</v>
          </cell>
          <cell r="L8114">
            <v>0</v>
          </cell>
          <cell r="M8114">
            <v>0</v>
          </cell>
          <cell r="N8114">
            <v>0</v>
          </cell>
          <cell r="O8114">
            <v>0</v>
          </cell>
          <cell r="P8114">
            <v>0</v>
          </cell>
          <cell r="Q8114">
            <v>0</v>
          </cell>
          <cell r="R8114">
            <v>0</v>
          </cell>
          <cell r="S8114">
            <v>0</v>
          </cell>
          <cell r="T8114">
            <v>11042389946.879999</v>
          </cell>
        </row>
        <row r="8115">
          <cell r="A8115">
            <v>50210005</v>
          </cell>
          <cell r="B8115" t="str">
            <v>50210005 Paints Consumed</v>
          </cell>
          <cell r="C8115">
            <v>1253043920.1099999</v>
          </cell>
          <cell r="D8115">
            <v>52519361.039999999</v>
          </cell>
          <cell r="E8115">
            <v>262599401.09999999</v>
          </cell>
          <cell r="F8115">
            <v>0</v>
          </cell>
          <cell r="G8115">
            <v>0</v>
          </cell>
          <cell r="H8115">
            <v>0</v>
          </cell>
          <cell r="I8115">
            <v>0</v>
          </cell>
          <cell r="J8115">
            <v>0</v>
          </cell>
          <cell r="K8115">
            <v>0</v>
          </cell>
          <cell r="L8115">
            <v>0</v>
          </cell>
          <cell r="M8115">
            <v>8400.5</v>
          </cell>
          <cell r="N8115">
            <v>0</v>
          </cell>
          <cell r="O8115">
            <v>0</v>
          </cell>
          <cell r="P8115">
            <v>0</v>
          </cell>
          <cell r="Q8115">
            <v>0</v>
          </cell>
          <cell r="R8115">
            <v>0</v>
          </cell>
          <cell r="S8115">
            <v>0</v>
          </cell>
          <cell r="T8115">
            <v>1568171082.75</v>
          </cell>
        </row>
        <row r="8116">
          <cell r="A8116">
            <v>50210006</v>
          </cell>
          <cell r="B8116" t="str">
            <v>50210006 Local Finished Components Consumed</v>
          </cell>
          <cell r="C8116">
            <v>512876147831.82001</v>
          </cell>
          <cell r="D8116">
            <v>81047896931.160004</v>
          </cell>
          <cell r="E8116">
            <v>60596318327.860001</v>
          </cell>
          <cell r="F8116">
            <v>0</v>
          </cell>
          <cell r="G8116">
            <v>84275941.730000004</v>
          </cell>
          <cell r="H8116">
            <v>0</v>
          </cell>
          <cell r="I8116">
            <v>0</v>
          </cell>
          <cell r="J8116">
            <v>0</v>
          </cell>
          <cell r="K8116">
            <v>0</v>
          </cell>
          <cell r="L8116">
            <v>0</v>
          </cell>
          <cell r="M8116">
            <v>4571238553.1400003</v>
          </cell>
          <cell r="N8116">
            <v>0</v>
          </cell>
          <cell r="O8116">
            <v>0</v>
          </cell>
          <cell r="P8116">
            <v>0</v>
          </cell>
          <cell r="Q8116">
            <v>0</v>
          </cell>
          <cell r="R8116">
            <v>0</v>
          </cell>
          <cell r="S8116">
            <v>0</v>
          </cell>
          <cell r="T8116">
            <v>659175877585.70996</v>
          </cell>
        </row>
        <row r="8117">
          <cell r="A8117">
            <v>50210007</v>
          </cell>
          <cell r="B8117" t="str">
            <v>50210007 Consumption- Material Imported From Fes India</v>
          </cell>
          <cell r="C8117">
            <v>0</v>
          </cell>
          <cell r="D8117">
            <v>0</v>
          </cell>
          <cell r="E8117">
            <v>0</v>
          </cell>
          <cell r="F8117">
            <v>0</v>
          </cell>
          <cell r="G8117">
            <v>0</v>
          </cell>
          <cell r="H8117">
            <v>0</v>
          </cell>
          <cell r="I8117">
            <v>0</v>
          </cell>
          <cell r="J8117">
            <v>0</v>
          </cell>
          <cell r="K8117">
            <v>0</v>
          </cell>
          <cell r="L8117">
            <v>0</v>
          </cell>
          <cell r="M8117">
            <v>0</v>
          </cell>
          <cell r="N8117">
            <v>0</v>
          </cell>
          <cell r="O8117">
            <v>0</v>
          </cell>
          <cell r="P8117">
            <v>0</v>
          </cell>
          <cell r="Q8117">
            <v>0</v>
          </cell>
          <cell r="R8117">
            <v>0</v>
          </cell>
          <cell r="S8117">
            <v>0</v>
          </cell>
          <cell r="T8117">
            <v>0</v>
          </cell>
        </row>
        <row r="8118">
          <cell r="A8118">
            <v>50210029</v>
          </cell>
          <cell r="B8118" t="str">
            <v>50210029 Fdry Chemicals consumed</v>
          </cell>
          <cell r="C8118">
            <v>0</v>
          </cell>
          <cell r="D8118">
            <v>0</v>
          </cell>
          <cell r="E8118">
            <v>291729001.31999999</v>
          </cell>
          <cell r="F8118">
            <v>0</v>
          </cell>
          <cell r="G8118">
            <v>0</v>
          </cell>
          <cell r="H8118">
            <v>0</v>
          </cell>
          <cell r="I8118">
            <v>0</v>
          </cell>
          <cell r="J8118">
            <v>0</v>
          </cell>
          <cell r="K8118">
            <v>0</v>
          </cell>
          <cell r="L8118">
            <v>0</v>
          </cell>
          <cell r="M8118">
            <v>0</v>
          </cell>
          <cell r="N8118">
            <v>0</v>
          </cell>
          <cell r="O8118">
            <v>0</v>
          </cell>
          <cell r="P8118">
            <v>0</v>
          </cell>
          <cell r="Q8118">
            <v>0</v>
          </cell>
          <cell r="R8118">
            <v>0</v>
          </cell>
          <cell r="S8118">
            <v>0</v>
          </cell>
          <cell r="T8118">
            <v>291729001.31999999</v>
          </cell>
        </row>
        <row r="8119">
          <cell r="A8119">
            <v>50210051</v>
          </cell>
          <cell r="B8119" t="str">
            <v>50210051 Import Finished Components Consumed</v>
          </cell>
          <cell r="C8119">
            <v>28562412050.650002</v>
          </cell>
          <cell r="D8119">
            <v>295222110.73000002</v>
          </cell>
          <cell r="E8119">
            <v>5599941.4900000002</v>
          </cell>
          <cell r="F8119">
            <v>0</v>
          </cell>
          <cell r="G8119">
            <v>596872.01</v>
          </cell>
          <cell r="H8119">
            <v>0</v>
          </cell>
          <cell r="I8119">
            <v>0</v>
          </cell>
          <cell r="J8119">
            <v>0</v>
          </cell>
          <cell r="K8119">
            <v>0</v>
          </cell>
          <cell r="L8119">
            <v>0</v>
          </cell>
          <cell r="M8119">
            <v>469084766.75</v>
          </cell>
          <cell r="N8119">
            <v>0</v>
          </cell>
          <cell r="O8119">
            <v>0</v>
          </cell>
          <cell r="P8119">
            <v>0</v>
          </cell>
          <cell r="Q8119">
            <v>0</v>
          </cell>
          <cell r="R8119">
            <v>0</v>
          </cell>
          <cell r="S8119">
            <v>0</v>
          </cell>
          <cell r="T8119">
            <v>29332915741.630001</v>
          </cell>
        </row>
        <row r="8120">
          <cell r="A8120">
            <v>50210052</v>
          </cell>
          <cell r="B8120" t="str">
            <v>50210052 Raw Material Consumed-Imp-Casting/Forgng</v>
          </cell>
          <cell r="C8120">
            <v>1157650.52</v>
          </cell>
          <cell r="D8120">
            <v>0</v>
          </cell>
          <cell r="E8120">
            <v>0</v>
          </cell>
          <cell r="F8120">
            <v>0</v>
          </cell>
          <cell r="G8120">
            <v>0</v>
          </cell>
          <cell r="H8120">
            <v>0</v>
          </cell>
          <cell r="I8120">
            <v>0</v>
          </cell>
          <cell r="J8120">
            <v>0</v>
          </cell>
          <cell r="K8120">
            <v>0</v>
          </cell>
          <cell r="L8120">
            <v>0</v>
          </cell>
          <cell r="M8120">
            <v>0</v>
          </cell>
          <cell r="N8120">
            <v>0</v>
          </cell>
          <cell r="O8120">
            <v>0</v>
          </cell>
          <cell r="P8120">
            <v>0</v>
          </cell>
          <cell r="Q8120">
            <v>0</v>
          </cell>
          <cell r="R8120">
            <v>0</v>
          </cell>
          <cell r="S8120">
            <v>0</v>
          </cell>
          <cell r="T8120">
            <v>1157650.52</v>
          </cell>
        </row>
        <row r="8121">
          <cell r="A8121">
            <v>50210053</v>
          </cell>
          <cell r="B8121" t="str">
            <v>50210053 Foundry Raw Material Consumed-Imported</v>
          </cell>
          <cell r="C8121">
            <v>0</v>
          </cell>
          <cell r="D8121">
            <v>0</v>
          </cell>
          <cell r="E8121">
            <v>0</v>
          </cell>
          <cell r="F8121">
            <v>0</v>
          </cell>
          <cell r="G8121">
            <v>0</v>
          </cell>
          <cell r="H8121">
            <v>0</v>
          </cell>
          <cell r="I8121">
            <v>0</v>
          </cell>
          <cell r="J8121">
            <v>0</v>
          </cell>
          <cell r="K8121">
            <v>0</v>
          </cell>
          <cell r="L8121">
            <v>0</v>
          </cell>
          <cell r="M8121">
            <v>0</v>
          </cell>
          <cell r="N8121">
            <v>0</v>
          </cell>
          <cell r="O8121">
            <v>0</v>
          </cell>
          <cell r="P8121">
            <v>0</v>
          </cell>
          <cell r="Q8121">
            <v>0</v>
          </cell>
          <cell r="R8121">
            <v>0</v>
          </cell>
          <cell r="S8121">
            <v>0</v>
          </cell>
          <cell r="T8121">
            <v>0</v>
          </cell>
        </row>
        <row r="8122">
          <cell r="A8122">
            <v>50210054</v>
          </cell>
          <cell r="B8122" t="str">
            <v>50210054 Raw Material Consumed - Imported Steel</v>
          </cell>
          <cell r="C8122">
            <v>0</v>
          </cell>
          <cell r="D8122">
            <v>0</v>
          </cell>
          <cell r="E8122">
            <v>0</v>
          </cell>
          <cell r="F8122">
            <v>0</v>
          </cell>
          <cell r="G8122">
            <v>0</v>
          </cell>
          <cell r="H8122">
            <v>0</v>
          </cell>
          <cell r="I8122">
            <v>0</v>
          </cell>
          <cell r="J8122">
            <v>0</v>
          </cell>
          <cell r="K8122">
            <v>0</v>
          </cell>
          <cell r="L8122">
            <v>0</v>
          </cell>
          <cell r="M8122">
            <v>0</v>
          </cell>
          <cell r="N8122">
            <v>0</v>
          </cell>
          <cell r="O8122">
            <v>0</v>
          </cell>
          <cell r="P8122">
            <v>0</v>
          </cell>
          <cell r="Q8122">
            <v>0</v>
          </cell>
          <cell r="R8122">
            <v>0</v>
          </cell>
          <cell r="S8122">
            <v>0</v>
          </cell>
          <cell r="T8122">
            <v>0</v>
          </cell>
        </row>
        <row r="8123">
          <cell r="A8123">
            <v>50210055</v>
          </cell>
          <cell r="B8123" t="str">
            <v>50210055 Imported Paints Consumed</v>
          </cell>
          <cell r="C8123">
            <v>63769.61</v>
          </cell>
          <cell r="D8123">
            <v>0</v>
          </cell>
          <cell r="E8123">
            <v>0</v>
          </cell>
          <cell r="F8123">
            <v>0</v>
          </cell>
          <cell r="G8123">
            <v>0</v>
          </cell>
          <cell r="H8123">
            <v>0</v>
          </cell>
          <cell r="I8123">
            <v>0</v>
          </cell>
          <cell r="J8123">
            <v>0</v>
          </cell>
          <cell r="K8123">
            <v>0</v>
          </cell>
          <cell r="L8123">
            <v>0</v>
          </cell>
          <cell r="M8123">
            <v>0</v>
          </cell>
          <cell r="N8123">
            <v>0</v>
          </cell>
          <cell r="O8123">
            <v>0</v>
          </cell>
          <cell r="P8123">
            <v>0</v>
          </cell>
          <cell r="Q8123">
            <v>0</v>
          </cell>
          <cell r="R8123">
            <v>0</v>
          </cell>
          <cell r="S8123">
            <v>0</v>
          </cell>
          <cell r="T8123">
            <v>63769.61</v>
          </cell>
        </row>
        <row r="8124">
          <cell r="A8124">
            <v>50210098</v>
          </cell>
          <cell r="B8124" t="str">
            <v>50210098 Price Difference-Raw Material</v>
          </cell>
          <cell r="C8124">
            <v>-2276345720.5999999</v>
          </cell>
          <cell r="D8124">
            <v>-70800756.989999995</v>
          </cell>
          <cell r="E8124">
            <v>-142133072.47</v>
          </cell>
          <cell r="F8124">
            <v>33139.360000000001</v>
          </cell>
          <cell r="G8124">
            <v>744613.15</v>
          </cell>
          <cell r="H8124">
            <v>0</v>
          </cell>
          <cell r="I8124">
            <v>0</v>
          </cell>
          <cell r="J8124">
            <v>0</v>
          </cell>
          <cell r="K8124">
            <v>0</v>
          </cell>
          <cell r="L8124">
            <v>-35102.089999999997</v>
          </cell>
          <cell r="M8124">
            <v>-3352943.78</v>
          </cell>
          <cell r="N8124">
            <v>0</v>
          </cell>
          <cell r="O8124">
            <v>0</v>
          </cell>
          <cell r="P8124">
            <v>0</v>
          </cell>
          <cell r="Q8124">
            <v>0</v>
          </cell>
          <cell r="R8124">
            <v>0</v>
          </cell>
          <cell r="S8124">
            <v>0</v>
          </cell>
          <cell r="T8124">
            <v>-2491889843.4200001</v>
          </cell>
        </row>
        <row r="8125">
          <cell r="A8125">
            <v>50210099</v>
          </cell>
          <cell r="B8125" t="str">
            <v>50210099 Price Diffrence Raw Material (Qd)‘FES  Australia’</v>
          </cell>
          <cell r="C8125">
            <v>0</v>
          </cell>
          <cell r="D8125">
            <v>0</v>
          </cell>
          <cell r="E8125">
            <v>0</v>
          </cell>
          <cell r="F8125">
            <v>0</v>
          </cell>
          <cell r="G8125">
            <v>0</v>
          </cell>
          <cell r="H8125">
            <v>0</v>
          </cell>
          <cell r="I8125">
            <v>0</v>
          </cell>
          <cell r="J8125">
            <v>0</v>
          </cell>
          <cell r="K8125">
            <v>0</v>
          </cell>
          <cell r="L8125">
            <v>0</v>
          </cell>
          <cell r="M8125">
            <v>0</v>
          </cell>
          <cell r="N8125">
            <v>0</v>
          </cell>
          <cell r="O8125">
            <v>0</v>
          </cell>
          <cell r="P8125">
            <v>0</v>
          </cell>
          <cell r="Q8125">
            <v>0</v>
          </cell>
          <cell r="R8125">
            <v>0</v>
          </cell>
          <cell r="S8125">
            <v>0</v>
          </cell>
          <cell r="T8125">
            <v>0</v>
          </cell>
        </row>
        <row r="8126">
          <cell r="A8126">
            <v>50210100</v>
          </cell>
          <cell r="B8126" t="str">
            <v>50210100 Work In Process-Offsetting A/c</v>
          </cell>
          <cell r="C8126">
            <v>-968793411.84000003</v>
          </cell>
          <cell r="D8126">
            <v>-11922367.210000001</v>
          </cell>
          <cell r="E8126">
            <v>0</v>
          </cell>
          <cell r="F8126">
            <v>0</v>
          </cell>
          <cell r="G8126">
            <v>0</v>
          </cell>
          <cell r="H8126">
            <v>0</v>
          </cell>
          <cell r="I8126">
            <v>0</v>
          </cell>
          <cell r="J8126">
            <v>0</v>
          </cell>
          <cell r="K8126">
            <v>0</v>
          </cell>
          <cell r="L8126">
            <v>0</v>
          </cell>
          <cell r="M8126">
            <v>0</v>
          </cell>
          <cell r="N8126">
            <v>0</v>
          </cell>
          <cell r="O8126">
            <v>0</v>
          </cell>
          <cell r="P8126">
            <v>0</v>
          </cell>
          <cell r="Q8126">
            <v>0</v>
          </cell>
          <cell r="R8126">
            <v>0</v>
          </cell>
          <cell r="S8126">
            <v>0</v>
          </cell>
          <cell r="T8126">
            <v>-980715779.04999995</v>
          </cell>
        </row>
        <row r="8127">
          <cell r="A8127">
            <v>50210101</v>
          </cell>
          <cell r="B8127" t="str">
            <v>50210101 Manufactured Components Consumed</v>
          </cell>
          <cell r="C8127">
            <v>324657869860.47998</v>
          </cell>
          <cell r="D8127">
            <v>64678698348.769997</v>
          </cell>
          <cell r="E8127">
            <v>46156348974.489998</v>
          </cell>
          <cell r="F8127">
            <v>0</v>
          </cell>
          <cell r="G8127">
            <v>3578966.76</v>
          </cell>
          <cell r="H8127">
            <v>0</v>
          </cell>
          <cell r="I8127">
            <v>0</v>
          </cell>
          <cell r="J8127">
            <v>0</v>
          </cell>
          <cell r="K8127">
            <v>0</v>
          </cell>
          <cell r="L8127">
            <v>0</v>
          </cell>
          <cell r="M8127">
            <v>2782017839.6399999</v>
          </cell>
          <cell r="N8127">
            <v>0</v>
          </cell>
          <cell r="O8127">
            <v>0</v>
          </cell>
          <cell r="P8127">
            <v>0</v>
          </cell>
          <cell r="Q8127">
            <v>0</v>
          </cell>
          <cell r="R8127">
            <v>0</v>
          </cell>
          <cell r="S8127">
            <v>0</v>
          </cell>
          <cell r="T8127">
            <v>438278513990.14001</v>
          </cell>
        </row>
        <row r="8128">
          <cell r="A8128">
            <v>50210102</v>
          </cell>
          <cell r="B8128" t="str">
            <v>50210102 Capital work in process Offset.</v>
          </cell>
          <cell r="C8128">
            <v>0</v>
          </cell>
          <cell r="D8128">
            <v>0</v>
          </cell>
          <cell r="E8128">
            <v>0</v>
          </cell>
          <cell r="F8128">
            <v>0</v>
          </cell>
          <cell r="G8128">
            <v>0</v>
          </cell>
          <cell r="H8128">
            <v>0</v>
          </cell>
          <cell r="I8128">
            <v>0</v>
          </cell>
          <cell r="J8128">
            <v>0</v>
          </cell>
          <cell r="K8128">
            <v>0</v>
          </cell>
          <cell r="L8128">
            <v>0</v>
          </cell>
          <cell r="M8128">
            <v>0</v>
          </cell>
          <cell r="N8128">
            <v>0</v>
          </cell>
          <cell r="O8128">
            <v>0</v>
          </cell>
          <cell r="P8128">
            <v>0</v>
          </cell>
          <cell r="Q8128">
            <v>0</v>
          </cell>
          <cell r="R8128">
            <v>0</v>
          </cell>
          <cell r="S8128">
            <v>0</v>
          </cell>
          <cell r="T8128">
            <v>0</v>
          </cell>
        </row>
        <row r="8129">
          <cell r="A8129">
            <v>50210107</v>
          </cell>
          <cell r="B8129" t="str">
            <v>50210107 Toolroom Material Cost</v>
          </cell>
          <cell r="C8129">
            <v>0</v>
          </cell>
          <cell r="D8129">
            <v>0</v>
          </cell>
          <cell r="E8129">
            <v>0</v>
          </cell>
          <cell r="F8129">
            <v>0</v>
          </cell>
          <cell r="G8129">
            <v>0</v>
          </cell>
          <cell r="H8129">
            <v>0</v>
          </cell>
          <cell r="I8129">
            <v>0</v>
          </cell>
          <cell r="J8129">
            <v>0</v>
          </cell>
          <cell r="K8129">
            <v>0</v>
          </cell>
          <cell r="L8129">
            <v>0</v>
          </cell>
          <cell r="M8129">
            <v>0</v>
          </cell>
          <cell r="N8129">
            <v>0</v>
          </cell>
          <cell r="O8129">
            <v>0</v>
          </cell>
          <cell r="P8129">
            <v>0</v>
          </cell>
          <cell r="Q8129">
            <v>0</v>
          </cell>
          <cell r="R8129">
            <v>0</v>
          </cell>
          <cell r="S8129">
            <v>0</v>
          </cell>
          <cell r="T8129">
            <v>0</v>
          </cell>
        </row>
        <row r="8130">
          <cell r="A8130">
            <v>50210108</v>
          </cell>
          <cell r="B8130" t="str">
            <v>50210108 Toolroom Overhead Cost</v>
          </cell>
          <cell r="C8130">
            <v>0</v>
          </cell>
          <cell r="D8130">
            <v>0</v>
          </cell>
          <cell r="E8130">
            <v>0</v>
          </cell>
          <cell r="F8130">
            <v>0</v>
          </cell>
          <cell r="G8130">
            <v>0</v>
          </cell>
          <cell r="H8130">
            <v>0</v>
          </cell>
          <cell r="I8130">
            <v>0</v>
          </cell>
          <cell r="J8130">
            <v>0</v>
          </cell>
          <cell r="K8130">
            <v>0</v>
          </cell>
          <cell r="L8130">
            <v>0</v>
          </cell>
          <cell r="M8130">
            <v>0</v>
          </cell>
          <cell r="N8130">
            <v>0</v>
          </cell>
          <cell r="O8130">
            <v>0</v>
          </cell>
          <cell r="P8130">
            <v>0</v>
          </cell>
          <cell r="Q8130">
            <v>0</v>
          </cell>
          <cell r="R8130">
            <v>0</v>
          </cell>
          <cell r="S8130">
            <v>0</v>
          </cell>
          <cell r="T8130">
            <v>0</v>
          </cell>
        </row>
        <row r="8131">
          <cell r="A8131">
            <v>50250001</v>
          </cell>
          <cell r="B8131" t="str">
            <v>50250001 Goods In Transit</v>
          </cell>
          <cell r="C8131">
            <v>0</v>
          </cell>
          <cell r="D8131">
            <v>0</v>
          </cell>
          <cell r="E8131">
            <v>0</v>
          </cell>
          <cell r="F8131">
            <v>0</v>
          </cell>
          <cell r="G8131">
            <v>0</v>
          </cell>
          <cell r="H8131">
            <v>0</v>
          </cell>
          <cell r="I8131">
            <v>0</v>
          </cell>
          <cell r="J8131">
            <v>0</v>
          </cell>
          <cell r="K8131">
            <v>0</v>
          </cell>
          <cell r="L8131">
            <v>0</v>
          </cell>
          <cell r="M8131">
            <v>0</v>
          </cell>
          <cell r="N8131">
            <v>0</v>
          </cell>
          <cell r="O8131">
            <v>0</v>
          </cell>
          <cell r="P8131">
            <v>0</v>
          </cell>
          <cell r="Q8131">
            <v>0</v>
          </cell>
          <cell r="R8131">
            <v>0</v>
          </cell>
          <cell r="S8131">
            <v>0</v>
          </cell>
          <cell r="T8131">
            <v>0</v>
          </cell>
        </row>
        <row r="8132">
          <cell r="A8132">
            <v>50250014</v>
          </cell>
          <cell r="B8132" t="str">
            <v>50250014 COP-Finished Products - Loc</v>
          </cell>
          <cell r="C8132">
            <v>-563734678758.47998</v>
          </cell>
          <cell r="D8132">
            <v>-80992490988.110001</v>
          </cell>
          <cell r="E8132">
            <v>-59920804604.860001</v>
          </cell>
          <cell r="F8132">
            <v>0</v>
          </cell>
          <cell r="G8132">
            <v>0</v>
          </cell>
          <cell r="H8132">
            <v>0</v>
          </cell>
          <cell r="I8132">
            <v>0</v>
          </cell>
          <cell r="J8132">
            <v>0</v>
          </cell>
          <cell r="K8132">
            <v>0</v>
          </cell>
          <cell r="L8132">
            <v>0</v>
          </cell>
          <cell r="M8132">
            <v>-5371227168.3699999</v>
          </cell>
          <cell r="N8132">
            <v>0</v>
          </cell>
          <cell r="O8132">
            <v>0</v>
          </cell>
          <cell r="P8132">
            <v>0</v>
          </cell>
          <cell r="Q8132">
            <v>0</v>
          </cell>
          <cell r="R8132">
            <v>0</v>
          </cell>
          <cell r="S8132">
            <v>0</v>
          </cell>
          <cell r="T8132">
            <v>-710019201519.81995</v>
          </cell>
        </row>
        <row r="8133">
          <cell r="A8133">
            <v>50250015</v>
          </cell>
          <cell r="B8133" t="str">
            <v>50250015 Cost Of Production Mfg Components</v>
          </cell>
          <cell r="C8133">
            <v>-349293986706.73999</v>
          </cell>
          <cell r="D8133">
            <v>-71868805144.179993</v>
          </cell>
          <cell r="E8133">
            <v>-49556538895.029999</v>
          </cell>
          <cell r="F8133">
            <v>0</v>
          </cell>
          <cell r="G8133">
            <v>-82785049.430000007</v>
          </cell>
          <cell r="H8133">
            <v>0</v>
          </cell>
          <cell r="I8133">
            <v>0</v>
          </cell>
          <cell r="J8133">
            <v>0</v>
          </cell>
          <cell r="K8133">
            <v>0</v>
          </cell>
          <cell r="L8133">
            <v>0</v>
          </cell>
          <cell r="M8133">
            <v>-2655775202.3600001</v>
          </cell>
          <cell r="N8133">
            <v>0</v>
          </cell>
          <cell r="O8133">
            <v>0</v>
          </cell>
          <cell r="P8133">
            <v>0</v>
          </cell>
          <cell r="Q8133">
            <v>0</v>
          </cell>
          <cell r="R8133">
            <v>0</v>
          </cell>
          <cell r="S8133">
            <v>0</v>
          </cell>
          <cell r="T8133">
            <v>-473457890997.73999</v>
          </cell>
        </row>
        <row r="8134">
          <cell r="A8134">
            <v>50250016</v>
          </cell>
          <cell r="B8134" t="str">
            <v>50250016 Cost Of Scrap Consumed</v>
          </cell>
          <cell r="C8134">
            <v>122595498.28</v>
          </cell>
          <cell r="D8134">
            <v>5824.99</v>
          </cell>
          <cell r="E8134">
            <v>152222.06</v>
          </cell>
          <cell r="F8134">
            <v>0</v>
          </cell>
          <cell r="G8134">
            <v>0</v>
          </cell>
          <cell r="H8134">
            <v>0</v>
          </cell>
          <cell r="I8134">
            <v>0</v>
          </cell>
          <cell r="J8134">
            <v>0</v>
          </cell>
          <cell r="K8134">
            <v>0</v>
          </cell>
          <cell r="L8134">
            <v>0</v>
          </cell>
          <cell r="M8134">
            <v>0</v>
          </cell>
          <cell r="N8134">
            <v>0</v>
          </cell>
          <cell r="O8134">
            <v>0</v>
          </cell>
          <cell r="P8134">
            <v>0</v>
          </cell>
          <cell r="Q8134">
            <v>0</v>
          </cell>
          <cell r="R8134">
            <v>0</v>
          </cell>
          <cell r="S8134">
            <v>0</v>
          </cell>
          <cell r="T8134">
            <v>122753545.33</v>
          </cell>
        </row>
        <row r="8135">
          <cell r="A8135">
            <v>50250018</v>
          </cell>
          <cell r="B8135" t="str">
            <v>50250018 COP-Finished Products - Imp</v>
          </cell>
          <cell r="C8135">
            <v>0</v>
          </cell>
          <cell r="D8135">
            <v>0</v>
          </cell>
          <cell r="E8135">
            <v>0</v>
          </cell>
          <cell r="F8135">
            <v>0</v>
          </cell>
          <cell r="G8135">
            <v>0</v>
          </cell>
          <cell r="H8135">
            <v>0</v>
          </cell>
          <cell r="I8135">
            <v>0</v>
          </cell>
          <cell r="J8135">
            <v>0</v>
          </cell>
          <cell r="K8135">
            <v>0</v>
          </cell>
          <cell r="L8135">
            <v>0</v>
          </cell>
          <cell r="M8135">
            <v>0</v>
          </cell>
          <cell r="N8135">
            <v>0</v>
          </cell>
          <cell r="O8135">
            <v>0</v>
          </cell>
          <cell r="P8135">
            <v>0</v>
          </cell>
          <cell r="Q8135">
            <v>0</v>
          </cell>
          <cell r="R8135">
            <v>0</v>
          </cell>
          <cell r="S8135">
            <v>0</v>
          </cell>
          <cell r="T8135">
            <v>0</v>
          </cell>
        </row>
        <row r="8136">
          <cell r="A8136">
            <v>50250019</v>
          </cell>
          <cell r="B8136" t="str">
            <v>50250019 Cost Of Production Mfg Components</v>
          </cell>
          <cell r="C8136">
            <v>0</v>
          </cell>
          <cell r="D8136">
            <v>0</v>
          </cell>
          <cell r="E8136">
            <v>0</v>
          </cell>
          <cell r="F8136">
            <v>0</v>
          </cell>
          <cell r="G8136">
            <v>0</v>
          </cell>
          <cell r="H8136">
            <v>0</v>
          </cell>
          <cell r="I8136">
            <v>0</v>
          </cell>
          <cell r="J8136">
            <v>0</v>
          </cell>
          <cell r="K8136">
            <v>0</v>
          </cell>
          <cell r="L8136">
            <v>0</v>
          </cell>
          <cell r="M8136">
            <v>0</v>
          </cell>
          <cell r="N8136">
            <v>0</v>
          </cell>
          <cell r="O8136">
            <v>0</v>
          </cell>
          <cell r="P8136">
            <v>0</v>
          </cell>
          <cell r="Q8136">
            <v>0</v>
          </cell>
          <cell r="R8136">
            <v>0</v>
          </cell>
          <cell r="S8136">
            <v>0</v>
          </cell>
          <cell r="T8136">
            <v>0</v>
          </cell>
        </row>
        <row r="8137">
          <cell r="A8137">
            <v>50250020</v>
          </cell>
          <cell r="B8137" t="str">
            <v>50250020 Cost of Production-Scrap</v>
          </cell>
          <cell r="C8137">
            <v>-155665026.34999999</v>
          </cell>
          <cell r="D8137">
            <v>0</v>
          </cell>
          <cell r="E8137">
            <v>0</v>
          </cell>
          <cell r="F8137">
            <v>0</v>
          </cell>
          <cell r="G8137">
            <v>0</v>
          </cell>
          <cell r="H8137">
            <v>0</v>
          </cell>
          <cell r="I8137">
            <v>0</v>
          </cell>
          <cell r="J8137">
            <v>0</v>
          </cell>
          <cell r="K8137">
            <v>0</v>
          </cell>
          <cell r="L8137">
            <v>0</v>
          </cell>
          <cell r="M8137">
            <v>0</v>
          </cell>
          <cell r="N8137">
            <v>0</v>
          </cell>
          <cell r="O8137">
            <v>0</v>
          </cell>
          <cell r="P8137">
            <v>0</v>
          </cell>
          <cell r="Q8137">
            <v>0</v>
          </cell>
          <cell r="R8137">
            <v>0</v>
          </cell>
          <cell r="S8137">
            <v>0</v>
          </cell>
          <cell r="T8137">
            <v>-155665026.34999999</v>
          </cell>
        </row>
        <row r="8138">
          <cell r="A8138">
            <v>50250022</v>
          </cell>
          <cell r="B8138" t="str">
            <v>50250022 COP- Traded Goods</v>
          </cell>
          <cell r="C8138">
            <v>0</v>
          </cell>
          <cell r="D8138">
            <v>0</v>
          </cell>
          <cell r="E8138">
            <v>0</v>
          </cell>
          <cell r="F8138">
            <v>0</v>
          </cell>
          <cell r="G8138">
            <v>0</v>
          </cell>
          <cell r="H8138">
            <v>0</v>
          </cell>
          <cell r="I8138">
            <v>0</v>
          </cell>
          <cell r="J8138">
            <v>0</v>
          </cell>
          <cell r="K8138">
            <v>0</v>
          </cell>
          <cell r="L8138">
            <v>0</v>
          </cell>
          <cell r="M8138">
            <v>0</v>
          </cell>
          <cell r="N8138">
            <v>0</v>
          </cell>
          <cell r="O8138">
            <v>0</v>
          </cell>
          <cell r="P8138">
            <v>0</v>
          </cell>
          <cell r="Q8138">
            <v>0</v>
          </cell>
          <cell r="R8138">
            <v>0</v>
          </cell>
          <cell r="S8138">
            <v>0</v>
          </cell>
          <cell r="T8138">
            <v>0</v>
          </cell>
        </row>
        <row r="8139">
          <cell r="A8139">
            <v>50250024</v>
          </cell>
          <cell r="B8139" t="str">
            <v>50250024 Cost Of Goods Produced Crop Care Products</v>
          </cell>
          <cell r="C8139">
            <v>0</v>
          </cell>
          <cell r="D8139">
            <v>0</v>
          </cell>
          <cell r="E8139">
            <v>0</v>
          </cell>
          <cell r="F8139">
            <v>0</v>
          </cell>
          <cell r="G8139">
            <v>0</v>
          </cell>
          <cell r="H8139">
            <v>0</v>
          </cell>
          <cell r="I8139">
            <v>0</v>
          </cell>
          <cell r="J8139">
            <v>0</v>
          </cell>
          <cell r="K8139">
            <v>0</v>
          </cell>
          <cell r="L8139">
            <v>0</v>
          </cell>
          <cell r="M8139">
            <v>0</v>
          </cell>
          <cell r="N8139">
            <v>0</v>
          </cell>
          <cell r="O8139">
            <v>0</v>
          </cell>
          <cell r="P8139">
            <v>0</v>
          </cell>
          <cell r="Q8139">
            <v>0</v>
          </cell>
          <cell r="R8139">
            <v>0</v>
          </cell>
          <cell r="S8139">
            <v>0</v>
          </cell>
          <cell r="T8139">
            <v>0</v>
          </cell>
        </row>
        <row r="8140">
          <cell r="A8140">
            <v>50250025</v>
          </cell>
          <cell r="B8140" t="str">
            <v>50250025 Cost Of Goods Produced Bulk Seeds</v>
          </cell>
          <cell r="C8140">
            <v>0</v>
          </cell>
          <cell r="D8140">
            <v>0</v>
          </cell>
          <cell r="E8140">
            <v>0</v>
          </cell>
          <cell r="F8140">
            <v>0</v>
          </cell>
          <cell r="G8140">
            <v>0</v>
          </cell>
          <cell r="H8140">
            <v>0</v>
          </cell>
          <cell r="I8140">
            <v>0</v>
          </cell>
          <cell r="J8140">
            <v>0</v>
          </cell>
          <cell r="K8140">
            <v>0</v>
          </cell>
          <cell r="L8140">
            <v>0</v>
          </cell>
          <cell r="M8140">
            <v>0</v>
          </cell>
          <cell r="N8140">
            <v>0</v>
          </cell>
          <cell r="O8140">
            <v>0</v>
          </cell>
          <cell r="P8140">
            <v>0</v>
          </cell>
          <cell r="Q8140">
            <v>0</v>
          </cell>
          <cell r="R8140">
            <v>0</v>
          </cell>
          <cell r="S8140">
            <v>0</v>
          </cell>
          <cell r="T8140">
            <v>0</v>
          </cell>
        </row>
        <row r="8141">
          <cell r="A8141">
            <v>50250026</v>
          </cell>
          <cell r="B8141" t="str">
            <v>50250026 Cost Of Goods Produced Processed Seeds</v>
          </cell>
          <cell r="C8141">
            <v>0</v>
          </cell>
          <cell r="D8141">
            <v>0</v>
          </cell>
          <cell r="E8141">
            <v>0</v>
          </cell>
          <cell r="F8141">
            <v>0</v>
          </cell>
          <cell r="G8141">
            <v>0</v>
          </cell>
          <cell r="H8141">
            <v>0</v>
          </cell>
          <cell r="I8141">
            <v>0</v>
          </cell>
          <cell r="J8141">
            <v>0</v>
          </cell>
          <cell r="K8141">
            <v>0</v>
          </cell>
          <cell r="L8141">
            <v>0</v>
          </cell>
          <cell r="M8141">
            <v>0</v>
          </cell>
          <cell r="N8141">
            <v>0</v>
          </cell>
          <cell r="O8141">
            <v>0</v>
          </cell>
          <cell r="P8141">
            <v>0</v>
          </cell>
          <cell r="Q8141">
            <v>0</v>
          </cell>
          <cell r="R8141">
            <v>0</v>
          </cell>
          <cell r="S8141">
            <v>0</v>
          </cell>
          <cell r="T8141">
            <v>0</v>
          </cell>
        </row>
        <row r="8142">
          <cell r="A8142">
            <v>50250027</v>
          </cell>
          <cell r="B8142" t="str">
            <v>50250027 Cost Of Goods Produced Seeds FG</v>
          </cell>
          <cell r="C8142">
            <v>0</v>
          </cell>
          <cell r="D8142">
            <v>0</v>
          </cell>
          <cell r="E8142">
            <v>0</v>
          </cell>
          <cell r="F8142">
            <v>0</v>
          </cell>
          <cell r="G8142">
            <v>0</v>
          </cell>
          <cell r="H8142">
            <v>0</v>
          </cell>
          <cell r="I8142">
            <v>0</v>
          </cell>
          <cell r="J8142">
            <v>0</v>
          </cell>
          <cell r="K8142">
            <v>0</v>
          </cell>
          <cell r="L8142">
            <v>0</v>
          </cell>
          <cell r="M8142">
            <v>0</v>
          </cell>
          <cell r="N8142">
            <v>0</v>
          </cell>
          <cell r="O8142">
            <v>0</v>
          </cell>
          <cell r="P8142">
            <v>0</v>
          </cell>
          <cell r="Q8142">
            <v>0</v>
          </cell>
          <cell r="R8142">
            <v>0</v>
          </cell>
          <cell r="S8142">
            <v>0</v>
          </cell>
          <cell r="T8142">
            <v>0</v>
          </cell>
        </row>
        <row r="8143">
          <cell r="A8143">
            <v>50250028</v>
          </cell>
          <cell r="B8143" t="str">
            <v>50250028 Cost of Goods Produced Seeds FG Trading</v>
          </cell>
          <cell r="C8143">
            <v>0</v>
          </cell>
          <cell r="D8143">
            <v>0</v>
          </cell>
          <cell r="E8143">
            <v>0</v>
          </cell>
          <cell r="F8143">
            <v>0</v>
          </cell>
          <cell r="G8143">
            <v>0</v>
          </cell>
          <cell r="H8143">
            <v>0</v>
          </cell>
          <cell r="I8143">
            <v>0</v>
          </cell>
          <cell r="J8143">
            <v>0</v>
          </cell>
          <cell r="K8143">
            <v>0</v>
          </cell>
          <cell r="L8143">
            <v>0</v>
          </cell>
          <cell r="M8143">
            <v>0</v>
          </cell>
          <cell r="N8143">
            <v>0</v>
          </cell>
          <cell r="O8143">
            <v>0</v>
          </cell>
          <cell r="P8143">
            <v>0</v>
          </cell>
          <cell r="Q8143">
            <v>0</v>
          </cell>
          <cell r="R8143">
            <v>0</v>
          </cell>
          <cell r="S8143">
            <v>0</v>
          </cell>
          <cell r="T8143">
            <v>0</v>
          </cell>
        </row>
        <row r="8144">
          <cell r="A8144">
            <v>50250029</v>
          </cell>
          <cell r="B8144" t="str">
            <v>50250029 Cost of Goods Produced Potato Seeds</v>
          </cell>
          <cell r="C8144">
            <v>0</v>
          </cell>
          <cell r="D8144">
            <v>0</v>
          </cell>
          <cell r="E8144">
            <v>0</v>
          </cell>
          <cell r="F8144">
            <v>0</v>
          </cell>
          <cell r="G8144">
            <v>0</v>
          </cell>
          <cell r="H8144">
            <v>0</v>
          </cell>
          <cell r="I8144">
            <v>0</v>
          </cell>
          <cell r="J8144">
            <v>0</v>
          </cell>
          <cell r="K8144">
            <v>0</v>
          </cell>
          <cell r="L8144">
            <v>0</v>
          </cell>
          <cell r="M8144">
            <v>0</v>
          </cell>
          <cell r="N8144">
            <v>0</v>
          </cell>
          <cell r="O8144">
            <v>0</v>
          </cell>
          <cell r="P8144">
            <v>0</v>
          </cell>
          <cell r="Q8144">
            <v>0</v>
          </cell>
          <cell r="R8144">
            <v>0</v>
          </cell>
          <cell r="S8144">
            <v>0</v>
          </cell>
          <cell r="T8144">
            <v>0</v>
          </cell>
        </row>
        <row r="8145">
          <cell r="A8145">
            <v>50250030</v>
          </cell>
          <cell r="B8145" t="str">
            <v>50250030 Cost Of Goods Produced-WIP-Pulses</v>
          </cell>
          <cell r="C8145">
            <v>0</v>
          </cell>
          <cell r="D8145">
            <v>0</v>
          </cell>
          <cell r="E8145">
            <v>0</v>
          </cell>
          <cell r="F8145">
            <v>0</v>
          </cell>
          <cell r="G8145">
            <v>0</v>
          </cell>
          <cell r="H8145">
            <v>0</v>
          </cell>
          <cell r="I8145">
            <v>0</v>
          </cell>
          <cell r="J8145">
            <v>0</v>
          </cell>
          <cell r="K8145">
            <v>0</v>
          </cell>
          <cell r="L8145">
            <v>0</v>
          </cell>
          <cell r="M8145">
            <v>0</v>
          </cell>
          <cell r="N8145">
            <v>0</v>
          </cell>
          <cell r="O8145">
            <v>0</v>
          </cell>
          <cell r="P8145">
            <v>0</v>
          </cell>
          <cell r="Q8145">
            <v>0</v>
          </cell>
          <cell r="R8145">
            <v>0</v>
          </cell>
          <cell r="S8145">
            <v>0</v>
          </cell>
          <cell r="T8145">
            <v>0</v>
          </cell>
        </row>
        <row r="8146">
          <cell r="A8146">
            <v>50250031</v>
          </cell>
          <cell r="B8146" t="str">
            <v>50250031 Cost Of Goods Produced-Pulses FG</v>
          </cell>
          <cell r="C8146">
            <v>0</v>
          </cell>
          <cell r="D8146">
            <v>0</v>
          </cell>
          <cell r="E8146">
            <v>0</v>
          </cell>
          <cell r="F8146">
            <v>0</v>
          </cell>
          <cell r="G8146">
            <v>0</v>
          </cell>
          <cell r="H8146">
            <v>0</v>
          </cell>
          <cell r="I8146">
            <v>0</v>
          </cell>
          <cell r="J8146">
            <v>0</v>
          </cell>
          <cell r="K8146">
            <v>0</v>
          </cell>
          <cell r="L8146">
            <v>0</v>
          </cell>
          <cell r="M8146">
            <v>0</v>
          </cell>
          <cell r="N8146">
            <v>0</v>
          </cell>
          <cell r="O8146">
            <v>0</v>
          </cell>
          <cell r="P8146">
            <v>0</v>
          </cell>
          <cell r="Q8146">
            <v>0</v>
          </cell>
          <cell r="R8146">
            <v>0</v>
          </cell>
          <cell r="S8146">
            <v>0</v>
          </cell>
          <cell r="T8146">
            <v>0</v>
          </cell>
        </row>
        <row r="8147">
          <cell r="A8147">
            <v>50250032</v>
          </cell>
          <cell r="B8147" t="str">
            <v>50250032 Cost Of Goods Produced-WIP-Dairy</v>
          </cell>
          <cell r="C8147">
            <v>0</v>
          </cell>
          <cell r="D8147">
            <v>0</v>
          </cell>
          <cell r="E8147">
            <v>0</v>
          </cell>
          <cell r="F8147">
            <v>0</v>
          </cell>
          <cell r="G8147">
            <v>0</v>
          </cell>
          <cell r="H8147">
            <v>0</v>
          </cell>
          <cell r="I8147">
            <v>0</v>
          </cell>
          <cell r="J8147">
            <v>0</v>
          </cell>
          <cell r="K8147">
            <v>0</v>
          </cell>
          <cell r="L8147">
            <v>0</v>
          </cell>
          <cell r="M8147">
            <v>0</v>
          </cell>
          <cell r="N8147">
            <v>0</v>
          </cell>
          <cell r="O8147">
            <v>0</v>
          </cell>
          <cell r="P8147">
            <v>0</v>
          </cell>
          <cell r="Q8147">
            <v>0</v>
          </cell>
          <cell r="R8147">
            <v>0</v>
          </cell>
          <cell r="S8147">
            <v>0</v>
          </cell>
          <cell r="T8147">
            <v>0</v>
          </cell>
        </row>
        <row r="8148">
          <cell r="A8148">
            <v>50250033</v>
          </cell>
          <cell r="B8148" t="str">
            <v>50250033 Cost Of Goods Produced-Dairy FG</v>
          </cell>
          <cell r="C8148">
            <v>0</v>
          </cell>
          <cell r="D8148">
            <v>0</v>
          </cell>
          <cell r="E8148">
            <v>0</v>
          </cell>
          <cell r="F8148">
            <v>0</v>
          </cell>
          <cell r="G8148">
            <v>0</v>
          </cell>
          <cell r="H8148">
            <v>0</v>
          </cell>
          <cell r="I8148">
            <v>0</v>
          </cell>
          <cell r="J8148">
            <v>0</v>
          </cell>
          <cell r="K8148">
            <v>0</v>
          </cell>
          <cell r="L8148">
            <v>0</v>
          </cell>
          <cell r="M8148">
            <v>0</v>
          </cell>
          <cell r="N8148">
            <v>0</v>
          </cell>
          <cell r="O8148">
            <v>0</v>
          </cell>
          <cell r="P8148">
            <v>0</v>
          </cell>
          <cell r="Q8148">
            <v>0</v>
          </cell>
          <cell r="R8148">
            <v>0</v>
          </cell>
          <cell r="S8148">
            <v>0</v>
          </cell>
          <cell r="T8148">
            <v>0</v>
          </cell>
        </row>
        <row r="8149">
          <cell r="A8149">
            <v>50250034</v>
          </cell>
          <cell r="B8149" t="str">
            <v>50250034 Cost Of Goods Produced-Dairy FG1</v>
          </cell>
          <cell r="C8149">
            <v>0</v>
          </cell>
          <cell r="D8149">
            <v>0</v>
          </cell>
          <cell r="E8149">
            <v>0</v>
          </cell>
          <cell r="F8149">
            <v>0</v>
          </cell>
          <cell r="G8149">
            <v>0</v>
          </cell>
          <cell r="H8149">
            <v>0</v>
          </cell>
          <cell r="I8149">
            <v>0</v>
          </cell>
          <cell r="J8149">
            <v>0</v>
          </cell>
          <cell r="K8149">
            <v>0</v>
          </cell>
          <cell r="L8149">
            <v>0</v>
          </cell>
          <cell r="M8149">
            <v>0</v>
          </cell>
          <cell r="N8149">
            <v>0</v>
          </cell>
          <cell r="O8149">
            <v>0</v>
          </cell>
          <cell r="P8149">
            <v>0</v>
          </cell>
          <cell r="Q8149">
            <v>0</v>
          </cell>
          <cell r="R8149">
            <v>0</v>
          </cell>
          <cell r="S8149">
            <v>0</v>
          </cell>
          <cell r="T8149">
            <v>0</v>
          </cell>
        </row>
        <row r="8150">
          <cell r="A8150">
            <v>50250035</v>
          </cell>
          <cell r="B8150" t="str">
            <v>50250035 COP Formulation FG Trading</v>
          </cell>
          <cell r="C8150">
            <v>0</v>
          </cell>
          <cell r="D8150">
            <v>0</v>
          </cell>
          <cell r="E8150">
            <v>0</v>
          </cell>
          <cell r="F8150">
            <v>0</v>
          </cell>
          <cell r="G8150">
            <v>0</v>
          </cell>
          <cell r="H8150">
            <v>0</v>
          </cell>
          <cell r="I8150">
            <v>0</v>
          </cell>
          <cell r="J8150">
            <v>0</v>
          </cell>
          <cell r="K8150">
            <v>0</v>
          </cell>
          <cell r="L8150">
            <v>0</v>
          </cell>
          <cell r="M8150">
            <v>0</v>
          </cell>
          <cell r="N8150">
            <v>0</v>
          </cell>
          <cell r="O8150">
            <v>0</v>
          </cell>
          <cell r="P8150">
            <v>0</v>
          </cell>
          <cell r="Q8150">
            <v>0</v>
          </cell>
          <cell r="R8150">
            <v>0</v>
          </cell>
          <cell r="S8150">
            <v>0</v>
          </cell>
          <cell r="T8150">
            <v>0</v>
          </cell>
        </row>
        <row r="8151">
          <cell r="A8151">
            <v>50250036</v>
          </cell>
          <cell r="B8151" t="str">
            <v>50250036 COP Formulation FG</v>
          </cell>
          <cell r="C8151">
            <v>0</v>
          </cell>
          <cell r="D8151">
            <v>0</v>
          </cell>
          <cell r="E8151">
            <v>0</v>
          </cell>
          <cell r="F8151">
            <v>0</v>
          </cell>
          <cell r="G8151">
            <v>0</v>
          </cell>
          <cell r="H8151">
            <v>0</v>
          </cell>
          <cell r="I8151">
            <v>0</v>
          </cell>
          <cell r="J8151">
            <v>0</v>
          </cell>
          <cell r="K8151">
            <v>0</v>
          </cell>
          <cell r="L8151">
            <v>0</v>
          </cell>
          <cell r="M8151">
            <v>0</v>
          </cell>
          <cell r="N8151">
            <v>0</v>
          </cell>
          <cell r="O8151">
            <v>0</v>
          </cell>
          <cell r="P8151">
            <v>0</v>
          </cell>
          <cell r="Q8151">
            <v>0</v>
          </cell>
          <cell r="R8151">
            <v>0</v>
          </cell>
          <cell r="S8151">
            <v>0</v>
          </cell>
          <cell r="T8151">
            <v>0</v>
          </cell>
        </row>
        <row r="8152">
          <cell r="A8152">
            <v>50250037</v>
          </cell>
          <cell r="B8152" t="str">
            <v>50250037 COGS- Edible oil</v>
          </cell>
          <cell r="C8152">
            <v>0</v>
          </cell>
          <cell r="D8152">
            <v>0</v>
          </cell>
          <cell r="E8152">
            <v>0</v>
          </cell>
          <cell r="F8152">
            <v>0</v>
          </cell>
          <cell r="G8152">
            <v>0</v>
          </cell>
          <cell r="H8152">
            <v>0</v>
          </cell>
          <cell r="I8152">
            <v>0</v>
          </cell>
          <cell r="J8152">
            <v>0</v>
          </cell>
          <cell r="K8152">
            <v>0</v>
          </cell>
          <cell r="L8152">
            <v>0</v>
          </cell>
          <cell r="M8152">
            <v>0</v>
          </cell>
          <cell r="N8152">
            <v>0</v>
          </cell>
          <cell r="O8152">
            <v>0</v>
          </cell>
          <cell r="P8152">
            <v>0</v>
          </cell>
          <cell r="Q8152">
            <v>0</v>
          </cell>
          <cell r="R8152">
            <v>0</v>
          </cell>
          <cell r="S8152">
            <v>0</v>
          </cell>
          <cell r="T8152">
            <v>0</v>
          </cell>
        </row>
        <row r="8153">
          <cell r="A8153">
            <v>50250045</v>
          </cell>
          <cell r="B8153" t="str">
            <v>50250045 Cost Of Production Mfg Components_EWM</v>
          </cell>
          <cell r="C8153">
            <v>0</v>
          </cell>
          <cell r="D8153">
            <v>0</v>
          </cell>
          <cell r="E8153">
            <v>0</v>
          </cell>
          <cell r="F8153">
            <v>0</v>
          </cell>
          <cell r="G8153">
            <v>0</v>
          </cell>
          <cell r="H8153">
            <v>0</v>
          </cell>
          <cell r="I8153">
            <v>0</v>
          </cell>
          <cell r="J8153">
            <v>0</v>
          </cell>
          <cell r="K8153">
            <v>0</v>
          </cell>
          <cell r="L8153">
            <v>0</v>
          </cell>
          <cell r="M8153">
            <v>0</v>
          </cell>
          <cell r="N8153">
            <v>0</v>
          </cell>
          <cell r="O8153">
            <v>0</v>
          </cell>
          <cell r="P8153">
            <v>0</v>
          </cell>
          <cell r="Q8153">
            <v>0</v>
          </cell>
          <cell r="R8153">
            <v>0</v>
          </cell>
          <cell r="S8153">
            <v>0</v>
          </cell>
          <cell r="T8153">
            <v>0</v>
          </cell>
        </row>
        <row r="8154">
          <cell r="A8154">
            <v>50250099</v>
          </cell>
          <cell r="B8154" t="str">
            <v>50250099 Finished Goods Consumed ‘FES  Australia’</v>
          </cell>
          <cell r="C8154">
            <v>0</v>
          </cell>
          <cell r="D8154">
            <v>0</v>
          </cell>
          <cell r="E8154">
            <v>0</v>
          </cell>
          <cell r="F8154">
            <v>0</v>
          </cell>
          <cell r="G8154">
            <v>0</v>
          </cell>
          <cell r="H8154">
            <v>0</v>
          </cell>
          <cell r="I8154">
            <v>0</v>
          </cell>
          <cell r="J8154">
            <v>0</v>
          </cell>
          <cell r="K8154">
            <v>0</v>
          </cell>
          <cell r="L8154">
            <v>0</v>
          </cell>
          <cell r="M8154">
            <v>0</v>
          </cell>
          <cell r="N8154">
            <v>0</v>
          </cell>
          <cell r="O8154">
            <v>0</v>
          </cell>
          <cell r="P8154">
            <v>0</v>
          </cell>
          <cell r="Q8154">
            <v>0</v>
          </cell>
          <cell r="R8154">
            <v>0</v>
          </cell>
          <cell r="S8154">
            <v>0</v>
          </cell>
          <cell r="T8154">
            <v>0</v>
          </cell>
        </row>
        <row r="8155">
          <cell r="A8155">
            <v>50250126</v>
          </cell>
          <cell r="B8155" t="str">
            <v>50250126 Cost Of Goods Sold-Others</v>
          </cell>
          <cell r="C8155">
            <v>0</v>
          </cell>
          <cell r="D8155">
            <v>0</v>
          </cell>
          <cell r="E8155">
            <v>0</v>
          </cell>
          <cell r="F8155">
            <v>0</v>
          </cell>
          <cell r="G8155">
            <v>0</v>
          </cell>
          <cell r="H8155">
            <v>0</v>
          </cell>
          <cell r="I8155">
            <v>0</v>
          </cell>
          <cell r="J8155">
            <v>0</v>
          </cell>
          <cell r="K8155">
            <v>0</v>
          </cell>
          <cell r="L8155">
            <v>0</v>
          </cell>
          <cell r="M8155">
            <v>0</v>
          </cell>
          <cell r="N8155">
            <v>0</v>
          </cell>
          <cell r="O8155">
            <v>0</v>
          </cell>
          <cell r="P8155">
            <v>0</v>
          </cell>
          <cell r="Q8155">
            <v>0</v>
          </cell>
          <cell r="R8155">
            <v>0</v>
          </cell>
          <cell r="S8155">
            <v>0</v>
          </cell>
          <cell r="T8155">
            <v>0</v>
          </cell>
        </row>
        <row r="8156">
          <cell r="A8156">
            <v>50250127</v>
          </cell>
          <cell r="B8156" t="str">
            <v>50250127 Cost Of Goods Sold-Manufactured</v>
          </cell>
          <cell r="C8156">
            <v>9655930658.7600002</v>
          </cell>
          <cell r="D8156">
            <v>2319052839.79</v>
          </cell>
          <cell r="E8156">
            <v>219657155.30000001</v>
          </cell>
          <cell r="F8156">
            <v>0</v>
          </cell>
          <cell r="G8156">
            <v>2389966396.3600001</v>
          </cell>
          <cell r="H8156">
            <v>0</v>
          </cell>
          <cell r="I8156">
            <v>0</v>
          </cell>
          <cell r="J8156">
            <v>0</v>
          </cell>
          <cell r="K8156">
            <v>0</v>
          </cell>
          <cell r="L8156">
            <v>0</v>
          </cell>
          <cell r="M8156">
            <v>24140019.210000001</v>
          </cell>
          <cell r="N8156">
            <v>0</v>
          </cell>
          <cell r="O8156">
            <v>0</v>
          </cell>
          <cell r="P8156">
            <v>0</v>
          </cell>
          <cell r="Q8156">
            <v>0</v>
          </cell>
          <cell r="R8156">
            <v>0</v>
          </cell>
          <cell r="S8156">
            <v>0</v>
          </cell>
          <cell r="T8156">
            <v>14608747069.42</v>
          </cell>
        </row>
        <row r="8157">
          <cell r="A8157">
            <v>50250200</v>
          </cell>
          <cell r="B8157" t="str">
            <v>50250200 Cost of Goods Sold-Finished Goods</v>
          </cell>
          <cell r="C8157">
            <v>558372138343.19995</v>
          </cell>
          <cell r="D8157">
            <v>50019720490.440002</v>
          </cell>
          <cell r="E8157">
            <v>58013553748.220001</v>
          </cell>
          <cell r="F8157">
            <v>0</v>
          </cell>
          <cell r="G8157">
            <v>0</v>
          </cell>
          <cell r="H8157">
            <v>0</v>
          </cell>
          <cell r="I8157">
            <v>0</v>
          </cell>
          <cell r="J8157">
            <v>0</v>
          </cell>
          <cell r="K8157">
            <v>0</v>
          </cell>
          <cell r="L8157">
            <v>0</v>
          </cell>
          <cell r="M8157">
            <v>-25851479.77</v>
          </cell>
          <cell r="N8157">
            <v>0</v>
          </cell>
          <cell r="O8157">
            <v>0</v>
          </cell>
          <cell r="P8157">
            <v>0</v>
          </cell>
          <cell r="Q8157">
            <v>0</v>
          </cell>
          <cell r="R8157">
            <v>0</v>
          </cell>
          <cell r="S8157">
            <v>0</v>
          </cell>
          <cell r="T8157">
            <v>666379561102.08997</v>
          </cell>
        </row>
        <row r="8158">
          <cell r="A8158">
            <v>50250201</v>
          </cell>
          <cell r="B8158" t="str">
            <v>50250201 Cost Of Finished Goods Sold</v>
          </cell>
          <cell r="C8158">
            <v>0</v>
          </cell>
          <cell r="D8158">
            <v>0</v>
          </cell>
          <cell r="E8158">
            <v>0</v>
          </cell>
          <cell r="F8158">
            <v>0</v>
          </cell>
          <cell r="G8158">
            <v>0</v>
          </cell>
          <cell r="H8158">
            <v>0</v>
          </cell>
          <cell r="I8158">
            <v>0</v>
          </cell>
          <cell r="J8158">
            <v>0</v>
          </cell>
          <cell r="K8158">
            <v>0</v>
          </cell>
          <cell r="L8158">
            <v>0</v>
          </cell>
          <cell r="M8158">
            <v>5116268313.1700001</v>
          </cell>
          <cell r="N8158">
            <v>0</v>
          </cell>
          <cell r="O8158">
            <v>0</v>
          </cell>
          <cell r="P8158">
            <v>0</v>
          </cell>
          <cell r="Q8158">
            <v>0</v>
          </cell>
          <cell r="R8158">
            <v>0</v>
          </cell>
          <cell r="S8158">
            <v>0</v>
          </cell>
          <cell r="T8158">
            <v>5116268313.1700001</v>
          </cell>
        </row>
        <row r="8159">
          <cell r="A8159">
            <v>50250220</v>
          </cell>
          <cell r="B8159" t="str">
            <v>50250220 Cost Of Manufactured Components Transferred</v>
          </cell>
          <cell r="C8159">
            <v>0</v>
          </cell>
          <cell r="D8159">
            <v>0</v>
          </cell>
          <cell r="E8159">
            <v>0</v>
          </cell>
          <cell r="F8159">
            <v>0</v>
          </cell>
          <cell r="G8159">
            <v>0</v>
          </cell>
          <cell r="H8159">
            <v>0</v>
          </cell>
          <cell r="I8159">
            <v>0</v>
          </cell>
          <cell r="J8159">
            <v>0</v>
          </cell>
          <cell r="K8159">
            <v>0</v>
          </cell>
          <cell r="L8159">
            <v>0</v>
          </cell>
          <cell r="M8159">
            <v>0</v>
          </cell>
          <cell r="N8159">
            <v>0</v>
          </cell>
          <cell r="O8159">
            <v>0</v>
          </cell>
          <cell r="P8159">
            <v>0</v>
          </cell>
          <cell r="Q8159">
            <v>0</v>
          </cell>
          <cell r="R8159">
            <v>0</v>
          </cell>
          <cell r="S8159">
            <v>0</v>
          </cell>
          <cell r="T8159">
            <v>0</v>
          </cell>
        </row>
        <row r="8160">
          <cell r="A8160">
            <v>50250221</v>
          </cell>
          <cell r="B8160" t="str">
            <v>50250221 Cost Of Manufactured Components Transferred</v>
          </cell>
          <cell r="C8160">
            <v>0</v>
          </cell>
          <cell r="D8160">
            <v>0</v>
          </cell>
          <cell r="E8160">
            <v>0</v>
          </cell>
          <cell r="F8160">
            <v>0</v>
          </cell>
          <cell r="G8160">
            <v>0</v>
          </cell>
          <cell r="H8160">
            <v>0</v>
          </cell>
          <cell r="I8160">
            <v>0</v>
          </cell>
          <cell r="J8160">
            <v>0</v>
          </cell>
          <cell r="K8160">
            <v>0</v>
          </cell>
          <cell r="L8160">
            <v>0</v>
          </cell>
          <cell r="M8160">
            <v>0</v>
          </cell>
          <cell r="N8160">
            <v>0</v>
          </cell>
          <cell r="O8160">
            <v>0</v>
          </cell>
          <cell r="P8160">
            <v>0</v>
          </cell>
          <cell r="Q8160">
            <v>0</v>
          </cell>
          <cell r="R8160">
            <v>0</v>
          </cell>
          <cell r="S8160">
            <v>0</v>
          </cell>
          <cell r="T8160">
            <v>0</v>
          </cell>
        </row>
        <row r="8161">
          <cell r="A8161">
            <v>50250225</v>
          </cell>
          <cell r="B8161" t="str">
            <v>50250225 Cost Of Goods Sold-Stores</v>
          </cell>
          <cell r="C8161">
            <v>0</v>
          </cell>
          <cell r="D8161">
            <v>0</v>
          </cell>
          <cell r="E8161">
            <v>0</v>
          </cell>
          <cell r="F8161">
            <v>0</v>
          </cell>
          <cell r="G8161">
            <v>0</v>
          </cell>
          <cell r="H8161">
            <v>0</v>
          </cell>
          <cell r="I8161">
            <v>0</v>
          </cell>
          <cell r="J8161">
            <v>0</v>
          </cell>
          <cell r="K8161">
            <v>0</v>
          </cell>
          <cell r="L8161">
            <v>0</v>
          </cell>
          <cell r="M8161">
            <v>0</v>
          </cell>
          <cell r="N8161">
            <v>0</v>
          </cell>
          <cell r="O8161">
            <v>0</v>
          </cell>
          <cell r="P8161">
            <v>0</v>
          </cell>
          <cell r="Q8161">
            <v>0</v>
          </cell>
          <cell r="R8161">
            <v>0</v>
          </cell>
          <cell r="S8161">
            <v>0</v>
          </cell>
          <cell r="T8161">
            <v>0</v>
          </cell>
        </row>
        <row r="8162">
          <cell r="A8162">
            <v>50250229</v>
          </cell>
          <cell r="B8162" t="str">
            <v>6*  COGS-RM- Local Tradi</v>
          </cell>
          <cell r="C8162">
            <v>0</v>
          </cell>
          <cell r="D8162">
            <v>0</v>
          </cell>
          <cell r="E8162">
            <v>0</v>
          </cell>
          <cell r="F8162">
            <v>0</v>
          </cell>
          <cell r="G8162">
            <v>0</v>
          </cell>
          <cell r="H8162">
            <v>0</v>
          </cell>
          <cell r="I8162">
            <v>0</v>
          </cell>
          <cell r="J8162">
            <v>0</v>
          </cell>
          <cell r="K8162">
            <v>0</v>
          </cell>
          <cell r="L8162">
            <v>0</v>
          </cell>
          <cell r="M8162">
            <v>0</v>
          </cell>
          <cell r="N8162">
            <v>0</v>
          </cell>
          <cell r="O8162">
            <v>0</v>
          </cell>
          <cell r="P8162">
            <v>0</v>
          </cell>
          <cell r="Q8162">
            <v>0</v>
          </cell>
          <cell r="R8162">
            <v>0</v>
          </cell>
          <cell r="S8162">
            <v>0</v>
          </cell>
          <cell r="T8162">
            <v>0</v>
          </cell>
        </row>
        <row r="8163">
          <cell r="A8163">
            <v>50250240</v>
          </cell>
          <cell r="B8163" t="str">
            <v>50250240 Cost Of Scrap Sold</v>
          </cell>
          <cell r="C8163">
            <v>1723374032.54</v>
          </cell>
          <cell r="D8163">
            <v>69653060.370000005</v>
          </cell>
          <cell r="E8163">
            <v>26309995.59</v>
          </cell>
          <cell r="F8163">
            <v>0</v>
          </cell>
          <cell r="G8163">
            <v>0</v>
          </cell>
          <cell r="H8163">
            <v>0</v>
          </cell>
          <cell r="I8163">
            <v>0</v>
          </cell>
          <cell r="J8163">
            <v>0</v>
          </cell>
          <cell r="K8163">
            <v>0</v>
          </cell>
          <cell r="L8163">
            <v>0</v>
          </cell>
          <cell r="M8163">
            <v>2053943.03</v>
          </cell>
          <cell r="N8163">
            <v>0</v>
          </cell>
          <cell r="O8163">
            <v>0</v>
          </cell>
          <cell r="P8163">
            <v>0</v>
          </cell>
          <cell r="Q8163">
            <v>0</v>
          </cell>
          <cell r="R8163">
            <v>0</v>
          </cell>
          <cell r="S8163">
            <v>0</v>
          </cell>
          <cell r="T8163">
            <v>1821391031.53</v>
          </cell>
        </row>
        <row r="8164">
          <cell r="A8164">
            <v>50250250</v>
          </cell>
          <cell r="B8164" t="str">
            <v>50250250 Cost Of Goods Sold-RM &amp; Components</v>
          </cell>
          <cell r="C8164">
            <v>25863831700.369999</v>
          </cell>
          <cell r="D8164">
            <v>8792984477.5</v>
          </cell>
          <cell r="E8164">
            <v>3253403257.8000002</v>
          </cell>
          <cell r="F8164">
            <v>0</v>
          </cell>
          <cell r="G8164">
            <v>4180430941.98</v>
          </cell>
          <cell r="H8164">
            <v>0</v>
          </cell>
          <cell r="I8164">
            <v>0</v>
          </cell>
          <cell r="J8164">
            <v>0</v>
          </cell>
          <cell r="K8164">
            <v>0</v>
          </cell>
          <cell r="L8164">
            <v>0</v>
          </cell>
          <cell r="M8164">
            <v>315256923.12</v>
          </cell>
          <cell r="N8164">
            <v>0</v>
          </cell>
          <cell r="O8164">
            <v>0</v>
          </cell>
          <cell r="P8164">
            <v>0</v>
          </cell>
          <cell r="Q8164">
            <v>0</v>
          </cell>
          <cell r="R8164">
            <v>0</v>
          </cell>
          <cell r="S8164">
            <v>0</v>
          </cell>
          <cell r="T8164">
            <v>42405907300.769997</v>
          </cell>
        </row>
        <row r="8165">
          <cell r="A8165">
            <v>50250280</v>
          </cell>
          <cell r="B8165" t="str">
            <v>50250280 Cost - Gensets Sold</v>
          </cell>
          <cell r="C8165">
            <v>0</v>
          </cell>
          <cell r="D8165">
            <v>0</v>
          </cell>
          <cell r="E8165">
            <v>0</v>
          </cell>
          <cell r="F8165">
            <v>0</v>
          </cell>
          <cell r="G8165">
            <v>1790505897.4400001</v>
          </cell>
          <cell r="H8165">
            <v>0</v>
          </cell>
          <cell r="I8165">
            <v>0</v>
          </cell>
          <cell r="J8165">
            <v>0</v>
          </cell>
          <cell r="K8165">
            <v>0</v>
          </cell>
          <cell r="L8165">
            <v>0</v>
          </cell>
          <cell r="M8165">
            <v>0</v>
          </cell>
          <cell r="N8165">
            <v>0</v>
          </cell>
          <cell r="O8165">
            <v>0</v>
          </cell>
          <cell r="P8165">
            <v>0</v>
          </cell>
          <cell r="Q8165">
            <v>0</v>
          </cell>
          <cell r="R8165">
            <v>0</v>
          </cell>
          <cell r="S8165">
            <v>0</v>
          </cell>
          <cell r="T8165">
            <v>1790505897.4400001</v>
          </cell>
        </row>
        <row r="8166">
          <cell r="A8166">
            <v>50250281</v>
          </cell>
          <cell r="B8166" t="str">
            <v>50250281 Cost Of Goods Sold Crop Care Products</v>
          </cell>
          <cell r="C8166">
            <v>0</v>
          </cell>
          <cell r="D8166">
            <v>0</v>
          </cell>
          <cell r="E8166">
            <v>0</v>
          </cell>
          <cell r="F8166">
            <v>0</v>
          </cell>
          <cell r="G8166">
            <v>0</v>
          </cell>
          <cell r="H8166">
            <v>0</v>
          </cell>
          <cell r="I8166">
            <v>0</v>
          </cell>
          <cell r="J8166">
            <v>0</v>
          </cell>
          <cell r="K8166">
            <v>0</v>
          </cell>
          <cell r="L8166">
            <v>0</v>
          </cell>
          <cell r="M8166">
            <v>0</v>
          </cell>
          <cell r="N8166">
            <v>0</v>
          </cell>
          <cell r="O8166">
            <v>0</v>
          </cell>
          <cell r="P8166">
            <v>0</v>
          </cell>
          <cell r="Q8166">
            <v>0</v>
          </cell>
          <cell r="R8166">
            <v>0</v>
          </cell>
          <cell r="S8166">
            <v>0</v>
          </cell>
          <cell r="T8166">
            <v>0</v>
          </cell>
        </row>
        <row r="8167">
          <cell r="A8167">
            <v>50250282</v>
          </cell>
          <cell r="B8167" t="str">
            <v>50250282 Cost Of Goods Sold Bulk Seeds</v>
          </cell>
          <cell r="C8167">
            <v>0</v>
          </cell>
          <cell r="D8167">
            <v>0</v>
          </cell>
          <cell r="E8167">
            <v>0</v>
          </cell>
          <cell r="F8167">
            <v>0</v>
          </cell>
          <cell r="G8167">
            <v>0</v>
          </cell>
          <cell r="H8167">
            <v>0</v>
          </cell>
          <cell r="I8167">
            <v>0</v>
          </cell>
          <cell r="J8167">
            <v>0</v>
          </cell>
          <cell r="K8167">
            <v>0</v>
          </cell>
          <cell r="L8167">
            <v>0</v>
          </cell>
          <cell r="M8167">
            <v>0</v>
          </cell>
          <cell r="N8167">
            <v>0</v>
          </cell>
          <cell r="O8167">
            <v>0</v>
          </cell>
          <cell r="P8167">
            <v>0</v>
          </cell>
          <cell r="Q8167">
            <v>0</v>
          </cell>
          <cell r="R8167">
            <v>0</v>
          </cell>
          <cell r="S8167">
            <v>0</v>
          </cell>
          <cell r="T8167">
            <v>0</v>
          </cell>
        </row>
        <row r="8168">
          <cell r="A8168">
            <v>50250283</v>
          </cell>
          <cell r="B8168" t="str">
            <v>50250283 Cost Of Goods Sold Processed Seeds</v>
          </cell>
          <cell r="C8168">
            <v>0</v>
          </cell>
          <cell r="D8168">
            <v>0</v>
          </cell>
          <cell r="E8168">
            <v>0</v>
          </cell>
          <cell r="F8168">
            <v>0</v>
          </cell>
          <cell r="G8168">
            <v>0</v>
          </cell>
          <cell r="H8168">
            <v>0</v>
          </cell>
          <cell r="I8168">
            <v>0</v>
          </cell>
          <cell r="J8168">
            <v>0</v>
          </cell>
          <cell r="K8168">
            <v>0</v>
          </cell>
          <cell r="L8168">
            <v>0</v>
          </cell>
          <cell r="M8168">
            <v>0</v>
          </cell>
          <cell r="N8168">
            <v>0</v>
          </cell>
          <cell r="O8168">
            <v>0</v>
          </cell>
          <cell r="P8168">
            <v>0</v>
          </cell>
          <cell r="Q8168">
            <v>0</v>
          </cell>
          <cell r="R8168">
            <v>0</v>
          </cell>
          <cell r="S8168">
            <v>0</v>
          </cell>
          <cell r="T8168">
            <v>0</v>
          </cell>
        </row>
        <row r="8169">
          <cell r="A8169">
            <v>50250284</v>
          </cell>
          <cell r="B8169" t="str">
            <v>50250284 Cost Of Goods Sold Seeds FG</v>
          </cell>
          <cell r="C8169">
            <v>0</v>
          </cell>
          <cell r="D8169">
            <v>0</v>
          </cell>
          <cell r="E8169">
            <v>0</v>
          </cell>
          <cell r="F8169">
            <v>0</v>
          </cell>
          <cell r="G8169">
            <v>0</v>
          </cell>
          <cell r="H8169">
            <v>0</v>
          </cell>
          <cell r="I8169">
            <v>0</v>
          </cell>
          <cell r="J8169">
            <v>0</v>
          </cell>
          <cell r="K8169">
            <v>0</v>
          </cell>
          <cell r="L8169">
            <v>0</v>
          </cell>
          <cell r="M8169">
            <v>0</v>
          </cell>
          <cell r="N8169">
            <v>0</v>
          </cell>
          <cell r="O8169">
            <v>0</v>
          </cell>
          <cell r="P8169">
            <v>0</v>
          </cell>
          <cell r="Q8169">
            <v>0</v>
          </cell>
          <cell r="R8169">
            <v>0</v>
          </cell>
          <cell r="S8169">
            <v>0</v>
          </cell>
          <cell r="T8169">
            <v>0</v>
          </cell>
        </row>
        <row r="8170">
          <cell r="A8170">
            <v>50250285</v>
          </cell>
          <cell r="B8170" t="str">
            <v>50250285 Cost Of Goods Sold Seeds FG Trading</v>
          </cell>
          <cell r="C8170">
            <v>0</v>
          </cell>
          <cell r="D8170">
            <v>0</v>
          </cell>
          <cell r="E8170">
            <v>0</v>
          </cell>
          <cell r="F8170">
            <v>0</v>
          </cell>
          <cell r="G8170">
            <v>0</v>
          </cell>
          <cell r="H8170">
            <v>0</v>
          </cell>
          <cell r="I8170">
            <v>0</v>
          </cell>
          <cell r="J8170">
            <v>0</v>
          </cell>
          <cell r="K8170">
            <v>0</v>
          </cell>
          <cell r="L8170">
            <v>0</v>
          </cell>
          <cell r="M8170">
            <v>0</v>
          </cell>
          <cell r="N8170">
            <v>0</v>
          </cell>
          <cell r="O8170">
            <v>0</v>
          </cell>
          <cell r="P8170">
            <v>0</v>
          </cell>
          <cell r="Q8170">
            <v>0</v>
          </cell>
          <cell r="R8170">
            <v>0</v>
          </cell>
          <cell r="S8170">
            <v>0</v>
          </cell>
          <cell r="T8170">
            <v>0</v>
          </cell>
        </row>
        <row r="8171">
          <cell r="A8171">
            <v>50250286</v>
          </cell>
          <cell r="B8171" t="str">
            <v>50250286 Cost of Goods Sold Potato Seeds</v>
          </cell>
          <cell r="C8171">
            <v>0</v>
          </cell>
          <cell r="D8171">
            <v>0</v>
          </cell>
          <cell r="E8171">
            <v>0</v>
          </cell>
          <cell r="F8171">
            <v>0</v>
          </cell>
          <cell r="G8171">
            <v>0</v>
          </cell>
          <cell r="H8171">
            <v>0</v>
          </cell>
          <cell r="I8171">
            <v>0</v>
          </cell>
          <cell r="J8171">
            <v>0</v>
          </cell>
          <cell r="K8171">
            <v>0</v>
          </cell>
          <cell r="L8171">
            <v>0</v>
          </cell>
          <cell r="M8171">
            <v>0</v>
          </cell>
          <cell r="N8171">
            <v>0</v>
          </cell>
          <cell r="O8171">
            <v>0</v>
          </cell>
          <cell r="P8171">
            <v>0</v>
          </cell>
          <cell r="Q8171">
            <v>0</v>
          </cell>
          <cell r="R8171">
            <v>0</v>
          </cell>
          <cell r="S8171">
            <v>0</v>
          </cell>
          <cell r="T8171">
            <v>0</v>
          </cell>
        </row>
        <row r="8172">
          <cell r="A8172">
            <v>50250287</v>
          </cell>
          <cell r="B8172" t="str">
            <v>50250287 Cost Of Goods Sold-WIP-Pulses</v>
          </cell>
          <cell r="C8172">
            <v>0</v>
          </cell>
          <cell r="D8172">
            <v>0</v>
          </cell>
          <cell r="E8172">
            <v>0</v>
          </cell>
          <cell r="F8172">
            <v>0</v>
          </cell>
          <cell r="G8172">
            <v>0</v>
          </cell>
          <cell r="H8172">
            <v>0</v>
          </cell>
          <cell r="I8172">
            <v>0</v>
          </cell>
          <cell r="J8172">
            <v>0</v>
          </cell>
          <cell r="K8172">
            <v>0</v>
          </cell>
          <cell r="L8172">
            <v>0</v>
          </cell>
          <cell r="M8172">
            <v>0</v>
          </cell>
          <cell r="N8172">
            <v>0</v>
          </cell>
          <cell r="O8172">
            <v>0</v>
          </cell>
          <cell r="P8172">
            <v>0</v>
          </cell>
          <cell r="Q8172">
            <v>0</v>
          </cell>
          <cell r="R8172">
            <v>0</v>
          </cell>
          <cell r="S8172">
            <v>0</v>
          </cell>
          <cell r="T8172">
            <v>0</v>
          </cell>
        </row>
        <row r="8173">
          <cell r="A8173">
            <v>50250288</v>
          </cell>
          <cell r="B8173" t="str">
            <v>50250288 Cost Of Goods Sold-Pulses FG</v>
          </cell>
          <cell r="C8173">
            <v>0</v>
          </cell>
          <cell r="D8173">
            <v>0</v>
          </cell>
          <cell r="E8173">
            <v>0</v>
          </cell>
          <cell r="F8173">
            <v>0</v>
          </cell>
          <cell r="G8173">
            <v>0</v>
          </cell>
          <cell r="H8173">
            <v>0</v>
          </cell>
          <cell r="I8173">
            <v>0</v>
          </cell>
          <cell r="J8173">
            <v>0</v>
          </cell>
          <cell r="K8173">
            <v>0</v>
          </cell>
          <cell r="L8173">
            <v>0</v>
          </cell>
          <cell r="M8173">
            <v>0</v>
          </cell>
          <cell r="N8173">
            <v>0</v>
          </cell>
          <cell r="O8173">
            <v>0</v>
          </cell>
          <cell r="P8173">
            <v>0</v>
          </cell>
          <cell r="Q8173">
            <v>0</v>
          </cell>
          <cell r="R8173">
            <v>0</v>
          </cell>
          <cell r="S8173">
            <v>0</v>
          </cell>
          <cell r="T8173">
            <v>0</v>
          </cell>
        </row>
        <row r="8174">
          <cell r="A8174">
            <v>50250291</v>
          </cell>
          <cell r="B8174" t="str">
            <v>50250291 Cost Of Goods Sold-WIP-Dairy</v>
          </cell>
          <cell r="C8174">
            <v>0</v>
          </cell>
          <cell r="D8174">
            <v>0</v>
          </cell>
          <cell r="E8174">
            <v>0</v>
          </cell>
          <cell r="F8174">
            <v>0</v>
          </cell>
          <cell r="G8174">
            <v>0</v>
          </cell>
          <cell r="H8174">
            <v>0</v>
          </cell>
          <cell r="I8174">
            <v>0</v>
          </cell>
          <cell r="J8174">
            <v>0</v>
          </cell>
          <cell r="K8174">
            <v>0</v>
          </cell>
          <cell r="L8174">
            <v>0</v>
          </cell>
          <cell r="M8174">
            <v>0</v>
          </cell>
          <cell r="N8174">
            <v>0</v>
          </cell>
          <cell r="O8174">
            <v>0</v>
          </cell>
          <cell r="P8174">
            <v>0</v>
          </cell>
          <cell r="Q8174">
            <v>0</v>
          </cell>
          <cell r="R8174">
            <v>0</v>
          </cell>
          <cell r="S8174">
            <v>0</v>
          </cell>
          <cell r="T8174">
            <v>0</v>
          </cell>
        </row>
        <row r="8175">
          <cell r="A8175">
            <v>50250293</v>
          </cell>
          <cell r="B8175" t="str">
            <v>50250293 Cost Of Goods Sold-Dairy FG</v>
          </cell>
          <cell r="C8175">
            <v>0</v>
          </cell>
          <cell r="D8175">
            <v>0</v>
          </cell>
          <cell r="E8175">
            <v>0</v>
          </cell>
          <cell r="F8175">
            <v>0</v>
          </cell>
          <cell r="G8175">
            <v>0</v>
          </cell>
          <cell r="H8175">
            <v>0</v>
          </cell>
          <cell r="I8175">
            <v>0</v>
          </cell>
          <cell r="J8175">
            <v>0</v>
          </cell>
          <cell r="K8175">
            <v>0</v>
          </cell>
          <cell r="L8175">
            <v>0</v>
          </cell>
          <cell r="M8175">
            <v>0</v>
          </cell>
          <cell r="N8175">
            <v>0</v>
          </cell>
          <cell r="O8175">
            <v>0</v>
          </cell>
          <cell r="P8175">
            <v>0</v>
          </cell>
          <cell r="Q8175">
            <v>0</v>
          </cell>
          <cell r="R8175">
            <v>0</v>
          </cell>
          <cell r="S8175">
            <v>0</v>
          </cell>
          <cell r="T8175">
            <v>0</v>
          </cell>
        </row>
        <row r="8176">
          <cell r="A8176">
            <v>50250294</v>
          </cell>
          <cell r="B8176" t="str">
            <v>50250294 Cost Of Goods Sold-Dairy FG1</v>
          </cell>
          <cell r="C8176">
            <v>0</v>
          </cell>
          <cell r="D8176">
            <v>0</v>
          </cell>
          <cell r="E8176">
            <v>0</v>
          </cell>
          <cell r="F8176">
            <v>0</v>
          </cell>
          <cell r="G8176">
            <v>0</v>
          </cell>
          <cell r="H8176">
            <v>0</v>
          </cell>
          <cell r="I8176">
            <v>0</v>
          </cell>
          <cell r="J8176">
            <v>0</v>
          </cell>
          <cell r="K8176">
            <v>0</v>
          </cell>
          <cell r="L8176">
            <v>0</v>
          </cell>
          <cell r="M8176">
            <v>0</v>
          </cell>
          <cell r="N8176">
            <v>0</v>
          </cell>
          <cell r="O8176">
            <v>0</v>
          </cell>
          <cell r="P8176">
            <v>0</v>
          </cell>
          <cell r="Q8176">
            <v>0</v>
          </cell>
          <cell r="R8176">
            <v>0</v>
          </cell>
          <cell r="S8176">
            <v>0</v>
          </cell>
          <cell r="T8176">
            <v>0</v>
          </cell>
        </row>
        <row r="8177">
          <cell r="A8177">
            <v>50250295</v>
          </cell>
          <cell r="B8177" t="str">
            <v>50250295 COGS- Prod- Edible oil</v>
          </cell>
          <cell r="C8177">
            <v>0</v>
          </cell>
          <cell r="D8177">
            <v>0</v>
          </cell>
          <cell r="E8177">
            <v>0</v>
          </cell>
          <cell r="F8177">
            <v>0</v>
          </cell>
          <cell r="G8177">
            <v>0</v>
          </cell>
          <cell r="H8177">
            <v>0</v>
          </cell>
          <cell r="I8177">
            <v>0</v>
          </cell>
          <cell r="J8177">
            <v>0</v>
          </cell>
          <cell r="K8177">
            <v>0</v>
          </cell>
          <cell r="L8177">
            <v>0</v>
          </cell>
          <cell r="M8177">
            <v>0</v>
          </cell>
          <cell r="N8177">
            <v>0</v>
          </cell>
          <cell r="O8177">
            <v>0</v>
          </cell>
          <cell r="P8177">
            <v>0</v>
          </cell>
          <cell r="Q8177">
            <v>0</v>
          </cell>
          <cell r="R8177">
            <v>0</v>
          </cell>
          <cell r="S8177">
            <v>0</v>
          </cell>
          <cell r="T8177">
            <v>0</v>
          </cell>
        </row>
        <row r="8178">
          <cell r="A8178">
            <v>50250998</v>
          </cell>
          <cell r="B8178" t="str">
            <v>50250998 Material Ledger Adjustment for Price Difference Ac</v>
          </cell>
          <cell r="C8178">
            <v>623407104.66999996</v>
          </cell>
          <cell r="D8178">
            <v>-29086852.210000001</v>
          </cell>
          <cell r="E8178">
            <v>26742832.760000002</v>
          </cell>
          <cell r="F8178">
            <v>0</v>
          </cell>
          <cell r="G8178">
            <v>-82792606.810000002</v>
          </cell>
          <cell r="H8178">
            <v>0</v>
          </cell>
          <cell r="I8178">
            <v>0</v>
          </cell>
          <cell r="J8178">
            <v>0</v>
          </cell>
          <cell r="K8178">
            <v>0</v>
          </cell>
          <cell r="L8178">
            <v>0</v>
          </cell>
          <cell r="M8178">
            <v>9603697.4000000004</v>
          </cell>
          <cell r="N8178">
            <v>0</v>
          </cell>
          <cell r="O8178">
            <v>0</v>
          </cell>
          <cell r="P8178">
            <v>0</v>
          </cell>
          <cell r="Q8178">
            <v>0</v>
          </cell>
          <cell r="R8178">
            <v>0</v>
          </cell>
          <cell r="S8178">
            <v>0</v>
          </cell>
          <cell r="T8178">
            <v>547874175.80999994</v>
          </cell>
        </row>
        <row r="8179">
          <cell r="A8179">
            <v>50250999</v>
          </cell>
          <cell r="B8179" t="str">
            <v>50250999 Opening Stock Offsetting Account</v>
          </cell>
          <cell r="C8179">
            <v>-51796790845.110001</v>
          </cell>
          <cell r="D8179">
            <v>-22340337228.490002</v>
          </cell>
          <cell r="E8179">
            <v>-8797758757.3500004</v>
          </cell>
          <cell r="F8179">
            <v>0</v>
          </cell>
          <cell r="G8179">
            <v>-1325324816.3599999</v>
          </cell>
          <cell r="H8179">
            <v>0</v>
          </cell>
          <cell r="I8179">
            <v>0</v>
          </cell>
          <cell r="J8179">
            <v>0</v>
          </cell>
          <cell r="K8179">
            <v>0</v>
          </cell>
          <cell r="L8179">
            <v>0</v>
          </cell>
          <cell r="M8179">
            <v>-1723008673.9000001</v>
          </cell>
          <cell r="N8179">
            <v>0</v>
          </cell>
          <cell r="O8179">
            <v>0</v>
          </cell>
          <cell r="P8179">
            <v>0</v>
          </cell>
          <cell r="Q8179">
            <v>0</v>
          </cell>
          <cell r="R8179">
            <v>0</v>
          </cell>
          <cell r="S8179">
            <v>0</v>
          </cell>
          <cell r="T8179">
            <v>-85983220321.210007</v>
          </cell>
        </row>
        <row r="8180">
          <cell r="A8180">
            <v>50251200</v>
          </cell>
          <cell r="B8180" t="str">
            <v>50251200 Process Rejections</v>
          </cell>
          <cell r="C8180">
            <v>1344783333.99</v>
          </cell>
          <cell r="D8180">
            <v>417925206.16000003</v>
          </cell>
          <cell r="E8180">
            <v>26141819.260000002</v>
          </cell>
          <cell r="F8180">
            <v>0</v>
          </cell>
          <cell r="G8180">
            <v>8413613.8499999996</v>
          </cell>
          <cell r="H8180">
            <v>0</v>
          </cell>
          <cell r="I8180">
            <v>0</v>
          </cell>
          <cell r="J8180">
            <v>0</v>
          </cell>
          <cell r="K8180">
            <v>0</v>
          </cell>
          <cell r="L8180">
            <v>23962071.75</v>
          </cell>
          <cell r="M8180">
            <v>39541352.270000003</v>
          </cell>
          <cell r="N8180">
            <v>0</v>
          </cell>
          <cell r="O8180">
            <v>0</v>
          </cell>
          <cell r="P8180">
            <v>0</v>
          </cell>
          <cell r="Q8180">
            <v>0</v>
          </cell>
          <cell r="R8180">
            <v>0</v>
          </cell>
          <cell r="S8180">
            <v>0</v>
          </cell>
          <cell r="T8180">
            <v>1860767397.28</v>
          </cell>
        </row>
        <row r="8181">
          <cell r="A8181">
            <v>50251201</v>
          </cell>
          <cell r="B8181" t="str">
            <v>50251201 Process Rejections- Dairy</v>
          </cell>
          <cell r="C8181">
            <v>0</v>
          </cell>
          <cell r="D8181">
            <v>0</v>
          </cell>
          <cell r="E8181">
            <v>0</v>
          </cell>
          <cell r="F8181">
            <v>0</v>
          </cell>
          <cell r="G8181">
            <v>0</v>
          </cell>
          <cell r="H8181">
            <v>0</v>
          </cell>
          <cell r="I8181">
            <v>0</v>
          </cell>
          <cell r="J8181">
            <v>0</v>
          </cell>
          <cell r="K8181">
            <v>0</v>
          </cell>
          <cell r="L8181">
            <v>0</v>
          </cell>
          <cell r="M8181">
            <v>0</v>
          </cell>
          <cell r="N8181">
            <v>0</v>
          </cell>
          <cell r="O8181">
            <v>0</v>
          </cell>
          <cell r="P8181">
            <v>0</v>
          </cell>
          <cell r="Q8181">
            <v>0</v>
          </cell>
          <cell r="R8181">
            <v>0</v>
          </cell>
          <cell r="S8181">
            <v>0</v>
          </cell>
          <cell r="T8181">
            <v>0</v>
          </cell>
        </row>
        <row r="8182">
          <cell r="A8182">
            <v>50251202</v>
          </cell>
          <cell r="B8182" t="str">
            <v>50251202 Process Rejections- Dairy1</v>
          </cell>
          <cell r="C8182">
            <v>0</v>
          </cell>
          <cell r="D8182">
            <v>0</v>
          </cell>
          <cell r="E8182">
            <v>0</v>
          </cell>
          <cell r="F8182">
            <v>0</v>
          </cell>
          <cell r="G8182">
            <v>0</v>
          </cell>
          <cell r="H8182">
            <v>0</v>
          </cell>
          <cell r="I8182">
            <v>0</v>
          </cell>
          <cell r="J8182">
            <v>0</v>
          </cell>
          <cell r="K8182">
            <v>0</v>
          </cell>
          <cell r="L8182">
            <v>0</v>
          </cell>
          <cell r="M8182">
            <v>0</v>
          </cell>
          <cell r="N8182">
            <v>0</v>
          </cell>
          <cell r="O8182">
            <v>0</v>
          </cell>
          <cell r="P8182">
            <v>0</v>
          </cell>
          <cell r="Q8182">
            <v>0</v>
          </cell>
          <cell r="R8182">
            <v>0</v>
          </cell>
          <cell r="S8182">
            <v>0</v>
          </cell>
          <cell r="T8182">
            <v>0</v>
          </cell>
        </row>
        <row r="8183">
          <cell r="A8183">
            <v>50251203</v>
          </cell>
          <cell r="B8183" t="str">
            <v>50251203 Process rejection- Edible oil</v>
          </cell>
          <cell r="C8183">
            <v>0</v>
          </cell>
          <cell r="D8183">
            <v>0</v>
          </cell>
          <cell r="E8183">
            <v>0</v>
          </cell>
          <cell r="F8183">
            <v>0</v>
          </cell>
          <cell r="G8183">
            <v>0</v>
          </cell>
          <cell r="H8183">
            <v>0</v>
          </cell>
          <cell r="I8183">
            <v>0</v>
          </cell>
          <cell r="J8183">
            <v>0</v>
          </cell>
          <cell r="K8183">
            <v>0</v>
          </cell>
          <cell r="L8183">
            <v>0</v>
          </cell>
          <cell r="M8183">
            <v>0</v>
          </cell>
          <cell r="N8183">
            <v>0</v>
          </cell>
          <cell r="O8183">
            <v>0</v>
          </cell>
          <cell r="P8183">
            <v>0</v>
          </cell>
          <cell r="Q8183">
            <v>0</v>
          </cell>
          <cell r="R8183">
            <v>0</v>
          </cell>
          <cell r="S8183">
            <v>0</v>
          </cell>
          <cell r="T8183">
            <v>0</v>
          </cell>
        </row>
        <row r="8184">
          <cell r="A8184">
            <v>50252001</v>
          </cell>
          <cell r="B8184" t="str">
            <v>50252001 Internal scrap generated</v>
          </cell>
          <cell r="C8184">
            <v>-2135293222.49</v>
          </cell>
          <cell r="D8184">
            <v>-63822623.57</v>
          </cell>
          <cell r="E8184">
            <v>-308613723.88999999</v>
          </cell>
          <cell r="F8184">
            <v>0</v>
          </cell>
          <cell r="G8184">
            <v>0</v>
          </cell>
          <cell r="H8184">
            <v>0</v>
          </cell>
          <cell r="I8184">
            <v>0</v>
          </cell>
          <cell r="J8184">
            <v>0</v>
          </cell>
          <cell r="K8184">
            <v>0</v>
          </cell>
          <cell r="L8184">
            <v>0</v>
          </cell>
          <cell r="M8184">
            <v>-906384.53</v>
          </cell>
          <cell r="N8184">
            <v>0</v>
          </cell>
          <cell r="O8184">
            <v>0</v>
          </cell>
          <cell r="P8184">
            <v>0</v>
          </cell>
          <cell r="Q8184">
            <v>0</v>
          </cell>
          <cell r="R8184">
            <v>0</v>
          </cell>
          <cell r="S8184">
            <v>0</v>
          </cell>
          <cell r="T8184">
            <v>-2508635954.48</v>
          </cell>
        </row>
        <row r="8185">
          <cell r="A8185">
            <v>50252002</v>
          </cell>
          <cell r="B8185" t="str">
            <v>50252002 Internal scrap generated- Dairy</v>
          </cell>
          <cell r="C8185">
            <v>0</v>
          </cell>
          <cell r="D8185">
            <v>0</v>
          </cell>
          <cell r="E8185">
            <v>0</v>
          </cell>
          <cell r="F8185">
            <v>0</v>
          </cell>
          <cell r="G8185">
            <v>0</v>
          </cell>
          <cell r="H8185">
            <v>0</v>
          </cell>
          <cell r="I8185">
            <v>0</v>
          </cell>
          <cell r="J8185">
            <v>0</v>
          </cell>
          <cell r="K8185">
            <v>0</v>
          </cell>
          <cell r="L8185">
            <v>0</v>
          </cell>
          <cell r="M8185">
            <v>0</v>
          </cell>
          <cell r="N8185">
            <v>0</v>
          </cell>
          <cell r="O8185">
            <v>0</v>
          </cell>
          <cell r="P8185">
            <v>0</v>
          </cell>
          <cell r="Q8185">
            <v>0</v>
          </cell>
          <cell r="R8185">
            <v>0</v>
          </cell>
          <cell r="S8185">
            <v>0</v>
          </cell>
          <cell r="T8185">
            <v>0</v>
          </cell>
        </row>
        <row r="8186">
          <cell r="A8186">
            <v>50252003</v>
          </cell>
          <cell r="B8186" t="str">
            <v>50252003 Internal scrap generated- Dairy1</v>
          </cell>
          <cell r="C8186">
            <v>0</v>
          </cell>
          <cell r="D8186">
            <v>0</v>
          </cell>
          <cell r="E8186">
            <v>0</v>
          </cell>
          <cell r="F8186">
            <v>0</v>
          </cell>
          <cell r="G8186">
            <v>0</v>
          </cell>
          <cell r="H8186">
            <v>0</v>
          </cell>
          <cell r="I8186">
            <v>0</v>
          </cell>
          <cell r="J8186">
            <v>0</v>
          </cell>
          <cell r="K8186">
            <v>0</v>
          </cell>
          <cell r="L8186">
            <v>0</v>
          </cell>
          <cell r="M8186">
            <v>0</v>
          </cell>
          <cell r="N8186">
            <v>0</v>
          </cell>
          <cell r="O8186">
            <v>0</v>
          </cell>
          <cell r="P8186">
            <v>0</v>
          </cell>
          <cell r="Q8186">
            <v>0</v>
          </cell>
          <cell r="R8186">
            <v>0</v>
          </cell>
          <cell r="S8186">
            <v>0</v>
          </cell>
          <cell r="T8186">
            <v>0</v>
          </cell>
        </row>
        <row r="8187">
          <cell r="A8187">
            <v>50252004</v>
          </cell>
          <cell r="B8187" t="str">
            <v>50252004 Inventory scrap general- Edible oil</v>
          </cell>
          <cell r="C8187">
            <v>0</v>
          </cell>
          <cell r="D8187">
            <v>0</v>
          </cell>
          <cell r="E8187">
            <v>0</v>
          </cell>
          <cell r="F8187">
            <v>0</v>
          </cell>
          <cell r="G8187">
            <v>0</v>
          </cell>
          <cell r="H8187">
            <v>0</v>
          </cell>
          <cell r="I8187">
            <v>0</v>
          </cell>
          <cell r="J8187">
            <v>0</v>
          </cell>
          <cell r="K8187">
            <v>0</v>
          </cell>
          <cell r="L8187">
            <v>0</v>
          </cell>
          <cell r="M8187">
            <v>0</v>
          </cell>
          <cell r="N8187">
            <v>0</v>
          </cell>
          <cell r="O8187">
            <v>0</v>
          </cell>
          <cell r="P8187">
            <v>0</v>
          </cell>
          <cell r="Q8187">
            <v>0</v>
          </cell>
          <cell r="R8187">
            <v>0</v>
          </cell>
          <cell r="S8187">
            <v>0</v>
          </cell>
          <cell r="T8187">
            <v>0</v>
          </cell>
        </row>
        <row r="8188">
          <cell r="A8188">
            <v>50252300</v>
          </cell>
          <cell r="B8188" t="str">
            <v>50252300 Finished Goods Consumed</v>
          </cell>
          <cell r="C8188">
            <v>162077700.88999999</v>
          </cell>
          <cell r="D8188">
            <v>14363664.460000001</v>
          </cell>
          <cell r="E8188">
            <v>23435747.170000002</v>
          </cell>
          <cell r="F8188">
            <v>0</v>
          </cell>
          <cell r="G8188">
            <v>0</v>
          </cell>
          <cell r="H8188">
            <v>0</v>
          </cell>
          <cell r="I8188">
            <v>0</v>
          </cell>
          <cell r="J8188">
            <v>0</v>
          </cell>
          <cell r="K8188">
            <v>0</v>
          </cell>
          <cell r="L8188">
            <v>0</v>
          </cell>
          <cell r="M8188">
            <v>0</v>
          </cell>
          <cell r="N8188">
            <v>0</v>
          </cell>
          <cell r="O8188">
            <v>0</v>
          </cell>
          <cell r="P8188">
            <v>0</v>
          </cell>
          <cell r="Q8188">
            <v>0</v>
          </cell>
          <cell r="R8188">
            <v>0</v>
          </cell>
          <cell r="S8188">
            <v>0</v>
          </cell>
          <cell r="T8188">
            <v>199877112.52000001</v>
          </cell>
        </row>
        <row r="8189">
          <cell r="A8189">
            <v>50253001</v>
          </cell>
          <cell r="B8189" t="str">
            <v>50253001 Inv. Diff. On Physical Verification</v>
          </cell>
          <cell r="C8189">
            <v>0</v>
          </cell>
          <cell r="D8189">
            <v>0</v>
          </cell>
          <cell r="E8189">
            <v>0</v>
          </cell>
          <cell r="F8189">
            <v>0</v>
          </cell>
          <cell r="G8189">
            <v>0</v>
          </cell>
          <cell r="H8189">
            <v>0</v>
          </cell>
          <cell r="I8189">
            <v>0</v>
          </cell>
          <cell r="J8189">
            <v>0</v>
          </cell>
          <cell r="K8189">
            <v>0</v>
          </cell>
          <cell r="L8189">
            <v>0</v>
          </cell>
          <cell r="M8189">
            <v>0</v>
          </cell>
          <cell r="N8189">
            <v>0</v>
          </cell>
          <cell r="O8189">
            <v>0</v>
          </cell>
          <cell r="P8189">
            <v>0</v>
          </cell>
          <cell r="Q8189">
            <v>0</v>
          </cell>
          <cell r="R8189">
            <v>0</v>
          </cell>
          <cell r="S8189">
            <v>0</v>
          </cell>
          <cell r="T8189">
            <v>0</v>
          </cell>
        </row>
        <row r="8190">
          <cell r="A8190">
            <v>50253002</v>
          </cell>
          <cell r="B8190" t="str">
            <v>50253002 Inv. Diff. On Physical Verification - Ind Mat</v>
          </cell>
          <cell r="C8190">
            <v>1469186.49</v>
          </cell>
          <cell r="D8190">
            <v>245377.77</v>
          </cell>
          <cell r="E8190">
            <v>305890.09000000003</v>
          </cell>
          <cell r="F8190">
            <v>0</v>
          </cell>
          <cell r="G8190">
            <v>0</v>
          </cell>
          <cell r="H8190">
            <v>0</v>
          </cell>
          <cell r="I8190">
            <v>0</v>
          </cell>
          <cell r="J8190">
            <v>0</v>
          </cell>
          <cell r="K8190">
            <v>0</v>
          </cell>
          <cell r="L8190">
            <v>0</v>
          </cell>
          <cell r="M8190">
            <v>-34031.01</v>
          </cell>
          <cell r="N8190">
            <v>0</v>
          </cell>
          <cell r="O8190">
            <v>0</v>
          </cell>
          <cell r="P8190">
            <v>0</v>
          </cell>
          <cell r="Q8190">
            <v>0</v>
          </cell>
          <cell r="R8190">
            <v>0</v>
          </cell>
          <cell r="S8190">
            <v>0</v>
          </cell>
          <cell r="T8190">
            <v>1986423.34</v>
          </cell>
        </row>
        <row r="8191">
          <cell r="A8191">
            <v>50253003</v>
          </cell>
          <cell r="B8191" t="str">
            <v>50253003 Inv.Diff-Physical Verification-Raw Material</v>
          </cell>
          <cell r="C8191">
            <v>0</v>
          </cell>
          <cell r="D8191">
            <v>0</v>
          </cell>
          <cell r="E8191">
            <v>0</v>
          </cell>
          <cell r="F8191">
            <v>0</v>
          </cell>
          <cell r="G8191">
            <v>0</v>
          </cell>
          <cell r="H8191">
            <v>0</v>
          </cell>
          <cell r="I8191">
            <v>0</v>
          </cell>
          <cell r="J8191">
            <v>0</v>
          </cell>
          <cell r="K8191">
            <v>0</v>
          </cell>
          <cell r="L8191">
            <v>0</v>
          </cell>
          <cell r="M8191">
            <v>1661545.65</v>
          </cell>
          <cell r="N8191">
            <v>0</v>
          </cell>
          <cell r="O8191">
            <v>0</v>
          </cell>
          <cell r="P8191">
            <v>0</v>
          </cell>
          <cell r="Q8191">
            <v>0</v>
          </cell>
          <cell r="R8191">
            <v>0</v>
          </cell>
          <cell r="S8191">
            <v>0</v>
          </cell>
          <cell r="T8191">
            <v>1661545.65</v>
          </cell>
        </row>
        <row r="8192">
          <cell r="A8192">
            <v>50253004</v>
          </cell>
          <cell r="B8192" t="str">
            <v>50253004 Subcontracting Stock change Indire</v>
          </cell>
          <cell r="C8192">
            <v>0</v>
          </cell>
          <cell r="D8192">
            <v>0</v>
          </cell>
          <cell r="E8192">
            <v>0</v>
          </cell>
          <cell r="F8192">
            <v>0</v>
          </cell>
          <cell r="G8192">
            <v>0</v>
          </cell>
          <cell r="H8192">
            <v>0</v>
          </cell>
          <cell r="I8192">
            <v>0</v>
          </cell>
          <cell r="J8192">
            <v>0</v>
          </cell>
          <cell r="K8192">
            <v>0</v>
          </cell>
          <cell r="L8192">
            <v>0</v>
          </cell>
          <cell r="M8192">
            <v>0</v>
          </cell>
          <cell r="N8192">
            <v>0</v>
          </cell>
          <cell r="O8192">
            <v>0</v>
          </cell>
          <cell r="P8192">
            <v>0</v>
          </cell>
          <cell r="Q8192">
            <v>0</v>
          </cell>
          <cell r="R8192">
            <v>0</v>
          </cell>
          <cell r="S8192">
            <v>0</v>
          </cell>
          <cell r="T8192">
            <v>0</v>
          </cell>
        </row>
        <row r="8193">
          <cell r="A8193">
            <v>50253006</v>
          </cell>
          <cell r="B8193" t="str">
            <v>50253006 SFG consumption</v>
          </cell>
          <cell r="C8193">
            <v>0</v>
          </cell>
          <cell r="D8193">
            <v>0</v>
          </cell>
          <cell r="E8193">
            <v>0</v>
          </cell>
          <cell r="F8193">
            <v>0</v>
          </cell>
          <cell r="G8193">
            <v>0</v>
          </cell>
          <cell r="H8193">
            <v>0</v>
          </cell>
          <cell r="I8193">
            <v>0</v>
          </cell>
          <cell r="J8193">
            <v>0</v>
          </cell>
          <cell r="K8193">
            <v>0</v>
          </cell>
          <cell r="L8193">
            <v>0</v>
          </cell>
          <cell r="M8193">
            <v>0</v>
          </cell>
          <cell r="N8193">
            <v>0</v>
          </cell>
          <cell r="O8193">
            <v>0</v>
          </cell>
          <cell r="P8193">
            <v>0</v>
          </cell>
          <cell r="Q8193">
            <v>0</v>
          </cell>
          <cell r="R8193">
            <v>0</v>
          </cell>
          <cell r="S8193">
            <v>0</v>
          </cell>
          <cell r="T8193">
            <v>0</v>
          </cell>
        </row>
        <row r="8194">
          <cell r="A8194">
            <v>50253008</v>
          </cell>
          <cell r="B8194" t="str">
            <v>50253008 Consumption of Job work Material (M&amp;M)</v>
          </cell>
          <cell r="C8194">
            <v>0</v>
          </cell>
          <cell r="D8194">
            <v>0</v>
          </cell>
          <cell r="E8194">
            <v>0</v>
          </cell>
          <cell r="F8194">
            <v>0</v>
          </cell>
          <cell r="G8194">
            <v>0</v>
          </cell>
          <cell r="H8194">
            <v>0</v>
          </cell>
          <cell r="I8194">
            <v>0</v>
          </cell>
          <cell r="J8194">
            <v>0</v>
          </cell>
          <cell r="K8194">
            <v>0</v>
          </cell>
          <cell r="L8194">
            <v>0</v>
          </cell>
          <cell r="M8194">
            <v>0</v>
          </cell>
          <cell r="N8194">
            <v>0</v>
          </cell>
          <cell r="O8194">
            <v>0</v>
          </cell>
          <cell r="P8194">
            <v>0</v>
          </cell>
          <cell r="Q8194">
            <v>0</v>
          </cell>
          <cell r="R8194">
            <v>0</v>
          </cell>
          <cell r="S8194">
            <v>0</v>
          </cell>
          <cell r="T8194">
            <v>0</v>
          </cell>
        </row>
        <row r="8195">
          <cell r="A8195">
            <v>50253009</v>
          </cell>
          <cell r="B8195" t="str">
            <v>50253009 Inv. Diff. On Physical Verification(New)</v>
          </cell>
          <cell r="C8195">
            <v>106697071.27</v>
          </cell>
          <cell r="D8195">
            <v>7238707.9500000002</v>
          </cell>
          <cell r="E8195">
            <v>-366329.7</v>
          </cell>
          <cell r="F8195">
            <v>0</v>
          </cell>
          <cell r="G8195">
            <v>540226.23</v>
          </cell>
          <cell r="H8195">
            <v>0</v>
          </cell>
          <cell r="I8195">
            <v>0</v>
          </cell>
          <cell r="J8195">
            <v>0</v>
          </cell>
          <cell r="K8195">
            <v>0</v>
          </cell>
          <cell r="L8195">
            <v>-363202.95</v>
          </cell>
          <cell r="M8195">
            <v>-172117.13</v>
          </cell>
          <cell r="N8195">
            <v>0</v>
          </cell>
          <cell r="O8195">
            <v>0</v>
          </cell>
          <cell r="P8195">
            <v>0</v>
          </cell>
          <cell r="Q8195">
            <v>0</v>
          </cell>
          <cell r="R8195">
            <v>0</v>
          </cell>
          <cell r="S8195">
            <v>0</v>
          </cell>
          <cell r="T8195">
            <v>113574355.67</v>
          </cell>
        </row>
        <row r="8196">
          <cell r="A8196">
            <v>50253010</v>
          </cell>
          <cell r="B8196" t="str">
            <v>50253010 Inv. Diff. On Physical Verification_New</v>
          </cell>
          <cell r="C8196">
            <v>0</v>
          </cell>
          <cell r="D8196">
            <v>0</v>
          </cell>
          <cell r="E8196">
            <v>0</v>
          </cell>
          <cell r="F8196">
            <v>0</v>
          </cell>
          <cell r="G8196">
            <v>0</v>
          </cell>
          <cell r="H8196">
            <v>0</v>
          </cell>
          <cell r="I8196">
            <v>0</v>
          </cell>
          <cell r="J8196">
            <v>0</v>
          </cell>
          <cell r="K8196">
            <v>0</v>
          </cell>
          <cell r="L8196">
            <v>0</v>
          </cell>
          <cell r="M8196">
            <v>0</v>
          </cell>
          <cell r="N8196">
            <v>0</v>
          </cell>
          <cell r="O8196">
            <v>0</v>
          </cell>
          <cell r="P8196">
            <v>0</v>
          </cell>
          <cell r="Q8196">
            <v>0</v>
          </cell>
          <cell r="R8196">
            <v>0</v>
          </cell>
          <cell r="S8196">
            <v>0</v>
          </cell>
          <cell r="T8196">
            <v>0</v>
          </cell>
        </row>
        <row r="8197">
          <cell r="A8197">
            <v>50253012</v>
          </cell>
          <cell r="B8197" t="str">
            <v>50253012 Inv. Diff. On Physical Verification-Dairy</v>
          </cell>
          <cell r="C8197">
            <v>0</v>
          </cell>
          <cell r="D8197">
            <v>0</v>
          </cell>
          <cell r="E8197">
            <v>0</v>
          </cell>
          <cell r="F8197">
            <v>0</v>
          </cell>
          <cell r="G8197">
            <v>0</v>
          </cell>
          <cell r="H8197">
            <v>0</v>
          </cell>
          <cell r="I8197">
            <v>0</v>
          </cell>
          <cell r="J8197">
            <v>0</v>
          </cell>
          <cell r="K8197">
            <v>0</v>
          </cell>
          <cell r="L8197">
            <v>0</v>
          </cell>
          <cell r="M8197">
            <v>0</v>
          </cell>
          <cell r="N8197">
            <v>0</v>
          </cell>
          <cell r="O8197">
            <v>0</v>
          </cell>
          <cell r="P8197">
            <v>0</v>
          </cell>
          <cell r="Q8197">
            <v>0</v>
          </cell>
          <cell r="R8197">
            <v>0</v>
          </cell>
          <cell r="S8197">
            <v>0</v>
          </cell>
          <cell r="T8197">
            <v>0</v>
          </cell>
        </row>
        <row r="8198">
          <cell r="A8198">
            <v>50253013</v>
          </cell>
          <cell r="B8198" t="str">
            <v>50253013 Inventory diff- Edible oil</v>
          </cell>
          <cell r="C8198">
            <v>0</v>
          </cell>
          <cell r="D8198">
            <v>0</v>
          </cell>
          <cell r="E8198">
            <v>0</v>
          </cell>
          <cell r="F8198">
            <v>0</v>
          </cell>
          <cell r="G8198">
            <v>0</v>
          </cell>
          <cell r="H8198">
            <v>0</v>
          </cell>
          <cell r="I8198">
            <v>0</v>
          </cell>
          <cell r="J8198">
            <v>0</v>
          </cell>
          <cell r="K8198">
            <v>0</v>
          </cell>
          <cell r="L8198">
            <v>0</v>
          </cell>
          <cell r="M8198">
            <v>0</v>
          </cell>
          <cell r="N8198">
            <v>0</v>
          </cell>
          <cell r="O8198">
            <v>0</v>
          </cell>
          <cell r="P8198">
            <v>0</v>
          </cell>
          <cell r="Q8198">
            <v>0</v>
          </cell>
          <cell r="R8198">
            <v>0</v>
          </cell>
          <cell r="S8198">
            <v>0</v>
          </cell>
          <cell r="T8198">
            <v>0</v>
          </cell>
        </row>
        <row r="8199">
          <cell r="A8199">
            <v>50253100</v>
          </cell>
          <cell r="B8199" t="str">
            <v>50253100 Sub-contract-Change in Stock</v>
          </cell>
          <cell r="C8199">
            <v>-136523709846.42</v>
          </cell>
          <cell r="D8199">
            <v>-12183822235.799999</v>
          </cell>
          <cell r="E8199">
            <v>-4057707206.9400001</v>
          </cell>
          <cell r="F8199">
            <v>0</v>
          </cell>
          <cell r="G8199">
            <v>-4276044435.46</v>
          </cell>
          <cell r="H8199">
            <v>0</v>
          </cell>
          <cell r="I8199">
            <v>0</v>
          </cell>
          <cell r="J8199">
            <v>0</v>
          </cell>
          <cell r="K8199">
            <v>0</v>
          </cell>
          <cell r="L8199">
            <v>0</v>
          </cell>
          <cell r="M8199">
            <v>-848146523.72000003</v>
          </cell>
          <cell r="N8199">
            <v>0</v>
          </cell>
          <cell r="O8199">
            <v>0</v>
          </cell>
          <cell r="P8199">
            <v>0</v>
          </cell>
          <cell r="Q8199">
            <v>0</v>
          </cell>
          <cell r="R8199">
            <v>0</v>
          </cell>
          <cell r="S8199">
            <v>0</v>
          </cell>
          <cell r="T8199">
            <v>-157889430248.34</v>
          </cell>
        </row>
        <row r="8200">
          <cell r="A8200">
            <v>50253101</v>
          </cell>
          <cell r="B8200" t="str">
            <v>50253101 Sub-contract Consumption - RM &amp; Comp</v>
          </cell>
          <cell r="C8200">
            <v>83760416350.380005</v>
          </cell>
          <cell r="D8200">
            <v>9753763538.5400009</v>
          </cell>
          <cell r="E8200">
            <v>1274698548.1900001</v>
          </cell>
          <cell r="F8200">
            <v>0</v>
          </cell>
          <cell r="G8200">
            <v>2176654973.98</v>
          </cell>
          <cell r="H8200">
            <v>0</v>
          </cell>
          <cell r="I8200">
            <v>0</v>
          </cell>
          <cell r="J8200">
            <v>0</v>
          </cell>
          <cell r="K8200">
            <v>0</v>
          </cell>
          <cell r="L8200">
            <v>0</v>
          </cell>
          <cell r="M8200">
            <v>415081235.99000001</v>
          </cell>
          <cell r="N8200">
            <v>0</v>
          </cell>
          <cell r="O8200">
            <v>0</v>
          </cell>
          <cell r="P8200">
            <v>0</v>
          </cell>
          <cell r="Q8200">
            <v>0</v>
          </cell>
          <cell r="R8200">
            <v>0</v>
          </cell>
          <cell r="S8200">
            <v>0</v>
          </cell>
          <cell r="T8200">
            <v>97380614647.080002</v>
          </cell>
        </row>
        <row r="8201">
          <cell r="A8201">
            <v>50253102</v>
          </cell>
          <cell r="B8201" t="str">
            <v>50253102 Sub-contract Consumption - FG/SFG</v>
          </cell>
          <cell r="C8201">
            <v>12238542795.200001</v>
          </cell>
          <cell r="D8201">
            <v>54585583.32</v>
          </cell>
          <cell r="E8201">
            <v>2509103288.48</v>
          </cell>
          <cell r="F8201">
            <v>0</v>
          </cell>
          <cell r="G8201">
            <v>1986211895.8099999</v>
          </cell>
          <cell r="H8201">
            <v>0</v>
          </cell>
          <cell r="I8201">
            <v>0</v>
          </cell>
          <cell r="J8201">
            <v>0</v>
          </cell>
          <cell r="K8201">
            <v>0</v>
          </cell>
          <cell r="L8201">
            <v>0</v>
          </cell>
          <cell r="M8201">
            <v>38829045</v>
          </cell>
          <cell r="N8201">
            <v>0</v>
          </cell>
          <cell r="O8201">
            <v>0</v>
          </cell>
          <cell r="P8201">
            <v>0</v>
          </cell>
          <cell r="Q8201">
            <v>0</v>
          </cell>
          <cell r="R8201">
            <v>0</v>
          </cell>
          <cell r="S8201">
            <v>0</v>
          </cell>
          <cell r="T8201">
            <v>16827272607.809999</v>
          </cell>
        </row>
        <row r="8202">
          <cell r="A8202">
            <v>50253103</v>
          </cell>
          <cell r="B8202" t="str">
            <v>50253103 Sub-contract Consu-Third Party Material</v>
          </cell>
          <cell r="C8202">
            <v>0</v>
          </cell>
          <cell r="D8202">
            <v>0</v>
          </cell>
          <cell r="E8202">
            <v>0</v>
          </cell>
          <cell r="F8202">
            <v>0</v>
          </cell>
          <cell r="G8202">
            <v>0</v>
          </cell>
          <cell r="H8202">
            <v>0</v>
          </cell>
          <cell r="I8202">
            <v>0</v>
          </cell>
          <cell r="J8202">
            <v>0</v>
          </cell>
          <cell r="K8202">
            <v>0</v>
          </cell>
          <cell r="L8202">
            <v>0</v>
          </cell>
          <cell r="M8202">
            <v>0</v>
          </cell>
          <cell r="N8202">
            <v>0</v>
          </cell>
          <cell r="O8202">
            <v>0</v>
          </cell>
          <cell r="P8202">
            <v>0</v>
          </cell>
          <cell r="Q8202">
            <v>0</v>
          </cell>
          <cell r="R8202">
            <v>0</v>
          </cell>
          <cell r="S8202">
            <v>0</v>
          </cell>
          <cell r="T8202">
            <v>0</v>
          </cell>
        </row>
        <row r="8203">
          <cell r="A8203">
            <v>50253104</v>
          </cell>
          <cell r="B8203" t="str">
            <v>50253104 Sub-contract Consu-Indirect Materials</v>
          </cell>
          <cell r="C8203">
            <v>0</v>
          </cell>
          <cell r="D8203">
            <v>27564673.27</v>
          </cell>
          <cell r="E8203">
            <v>9356177.7400000002</v>
          </cell>
          <cell r="F8203">
            <v>0</v>
          </cell>
          <cell r="G8203">
            <v>0</v>
          </cell>
          <cell r="H8203">
            <v>0</v>
          </cell>
          <cell r="I8203">
            <v>0</v>
          </cell>
          <cell r="J8203">
            <v>0</v>
          </cell>
          <cell r="K8203">
            <v>0</v>
          </cell>
          <cell r="L8203">
            <v>0</v>
          </cell>
          <cell r="M8203">
            <v>0</v>
          </cell>
          <cell r="N8203">
            <v>0</v>
          </cell>
          <cell r="O8203">
            <v>0</v>
          </cell>
          <cell r="P8203">
            <v>0</v>
          </cell>
          <cell r="Q8203">
            <v>0</v>
          </cell>
          <cell r="R8203">
            <v>0</v>
          </cell>
          <cell r="S8203">
            <v>0</v>
          </cell>
          <cell r="T8203">
            <v>36920851.009999998</v>
          </cell>
        </row>
        <row r="8204">
          <cell r="A8204">
            <v>50253111</v>
          </cell>
          <cell r="B8204" t="str">
            <v>50253111 Subcontract-Change in Stock-Raw Material</v>
          </cell>
          <cell r="C8204">
            <v>0</v>
          </cell>
          <cell r="D8204">
            <v>0</v>
          </cell>
          <cell r="E8204">
            <v>0</v>
          </cell>
          <cell r="F8204">
            <v>0</v>
          </cell>
          <cell r="G8204">
            <v>0</v>
          </cell>
          <cell r="H8204">
            <v>0</v>
          </cell>
          <cell r="I8204">
            <v>0</v>
          </cell>
          <cell r="J8204">
            <v>0</v>
          </cell>
          <cell r="K8204">
            <v>0</v>
          </cell>
          <cell r="L8204">
            <v>0</v>
          </cell>
          <cell r="M8204">
            <v>0</v>
          </cell>
          <cell r="N8204">
            <v>0</v>
          </cell>
          <cell r="O8204">
            <v>0</v>
          </cell>
          <cell r="P8204">
            <v>0</v>
          </cell>
          <cell r="Q8204">
            <v>0</v>
          </cell>
          <cell r="R8204">
            <v>0</v>
          </cell>
          <cell r="S8204">
            <v>0</v>
          </cell>
          <cell r="T8204">
            <v>0</v>
          </cell>
        </row>
        <row r="8205">
          <cell r="A8205">
            <v>50253112</v>
          </cell>
          <cell r="B8205" t="str">
            <v>50253112 Subcontract-Change in Stock-SFG</v>
          </cell>
          <cell r="C8205">
            <v>0</v>
          </cell>
          <cell r="D8205">
            <v>0</v>
          </cell>
          <cell r="E8205">
            <v>0</v>
          </cell>
          <cell r="F8205">
            <v>0</v>
          </cell>
          <cell r="G8205">
            <v>0</v>
          </cell>
          <cell r="H8205">
            <v>0</v>
          </cell>
          <cell r="I8205">
            <v>0</v>
          </cell>
          <cell r="J8205">
            <v>0</v>
          </cell>
          <cell r="K8205">
            <v>0</v>
          </cell>
          <cell r="L8205">
            <v>0</v>
          </cell>
          <cell r="M8205">
            <v>0</v>
          </cell>
          <cell r="N8205">
            <v>0</v>
          </cell>
          <cell r="O8205">
            <v>0</v>
          </cell>
          <cell r="P8205">
            <v>0</v>
          </cell>
          <cell r="Q8205">
            <v>0</v>
          </cell>
          <cell r="R8205">
            <v>0</v>
          </cell>
          <cell r="S8205">
            <v>0</v>
          </cell>
          <cell r="T8205">
            <v>0</v>
          </cell>
        </row>
        <row r="8206">
          <cell r="A8206">
            <v>50253113</v>
          </cell>
          <cell r="B8206" t="str">
            <v>50253113 Subcontract-Change in Stk-3rd Party Matl</v>
          </cell>
          <cell r="C8206">
            <v>0</v>
          </cell>
          <cell r="D8206">
            <v>0</v>
          </cell>
          <cell r="E8206">
            <v>0</v>
          </cell>
          <cell r="F8206">
            <v>0</v>
          </cell>
          <cell r="G8206">
            <v>0</v>
          </cell>
          <cell r="H8206">
            <v>0</v>
          </cell>
          <cell r="I8206">
            <v>0</v>
          </cell>
          <cell r="J8206">
            <v>0</v>
          </cell>
          <cell r="K8206">
            <v>0</v>
          </cell>
          <cell r="L8206">
            <v>0</v>
          </cell>
          <cell r="M8206">
            <v>0</v>
          </cell>
          <cell r="N8206">
            <v>0</v>
          </cell>
          <cell r="O8206">
            <v>0</v>
          </cell>
          <cell r="P8206">
            <v>0</v>
          </cell>
          <cell r="Q8206">
            <v>0</v>
          </cell>
          <cell r="R8206">
            <v>0</v>
          </cell>
          <cell r="S8206">
            <v>0</v>
          </cell>
          <cell r="T8206">
            <v>0</v>
          </cell>
        </row>
        <row r="8207">
          <cell r="A8207">
            <v>50253114</v>
          </cell>
          <cell r="B8207" t="str">
            <v>50253114 Subcontract-Change in Stock-Ind Material</v>
          </cell>
          <cell r="C8207">
            <v>0</v>
          </cell>
          <cell r="D8207">
            <v>0</v>
          </cell>
          <cell r="E8207">
            <v>0</v>
          </cell>
          <cell r="F8207">
            <v>0</v>
          </cell>
          <cell r="G8207">
            <v>0</v>
          </cell>
          <cell r="H8207">
            <v>0</v>
          </cell>
          <cell r="I8207">
            <v>0</v>
          </cell>
          <cell r="J8207">
            <v>0</v>
          </cell>
          <cell r="K8207">
            <v>0</v>
          </cell>
          <cell r="L8207">
            <v>0</v>
          </cell>
          <cell r="M8207">
            <v>0</v>
          </cell>
          <cell r="N8207">
            <v>0</v>
          </cell>
          <cell r="O8207">
            <v>0</v>
          </cell>
          <cell r="P8207">
            <v>0</v>
          </cell>
          <cell r="Q8207">
            <v>0</v>
          </cell>
          <cell r="R8207">
            <v>0</v>
          </cell>
          <cell r="S8207">
            <v>0</v>
          </cell>
          <cell r="T8207">
            <v>0</v>
          </cell>
        </row>
        <row r="8208">
          <cell r="A8208">
            <v>50253116</v>
          </cell>
          <cell r="B8208" t="str">
            <v>50253116 Sub-contr-Change in St- Dairy</v>
          </cell>
          <cell r="C8208">
            <v>0</v>
          </cell>
          <cell r="D8208">
            <v>0</v>
          </cell>
          <cell r="E8208">
            <v>0</v>
          </cell>
          <cell r="F8208">
            <v>0</v>
          </cell>
          <cell r="G8208">
            <v>0</v>
          </cell>
          <cell r="H8208">
            <v>0</v>
          </cell>
          <cell r="I8208">
            <v>0</v>
          </cell>
          <cell r="J8208">
            <v>0</v>
          </cell>
          <cell r="K8208">
            <v>0</v>
          </cell>
          <cell r="L8208">
            <v>0</v>
          </cell>
          <cell r="M8208">
            <v>0</v>
          </cell>
          <cell r="N8208">
            <v>0</v>
          </cell>
          <cell r="O8208">
            <v>0</v>
          </cell>
          <cell r="P8208">
            <v>0</v>
          </cell>
          <cell r="Q8208">
            <v>0</v>
          </cell>
          <cell r="R8208">
            <v>0</v>
          </cell>
          <cell r="S8208">
            <v>0</v>
          </cell>
          <cell r="T8208">
            <v>0</v>
          </cell>
        </row>
        <row r="8209">
          <cell r="A8209">
            <v>50253117</v>
          </cell>
          <cell r="B8209" t="str">
            <v>50253117 Change in stock- Edible oil</v>
          </cell>
          <cell r="C8209">
            <v>0</v>
          </cell>
          <cell r="D8209">
            <v>0</v>
          </cell>
          <cell r="E8209">
            <v>0</v>
          </cell>
          <cell r="F8209">
            <v>0</v>
          </cell>
          <cell r="G8209">
            <v>0</v>
          </cell>
          <cell r="H8209">
            <v>0</v>
          </cell>
          <cell r="I8209">
            <v>0</v>
          </cell>
          <cell r="J8209">
            <v>0</v>
          </cell>
          <cell r="K8209">
            <v>0</v>
          </cell>
          <cell r="L8209">
            <v>0</v>
          </cell>
          <cell r="M8209">
            <v>0</v>
          </cell>
          <cell r="N8209">
            <v>0</v>
          </cell>
          <cell r="O8209">
            <v>0</v>
          </cell>
          <cell r="P8209">
            <v>0</v>
          </cell>
          <cell r="Q8209">
            <v>0</v>
          </cell>
          <cell r="R8209">
            <v>0</v>
          </cell>
          <cell r="S8209">
            <v>0</v>
          </cell>
          <cell r="T8209">
            <v>0</v>
          </cell>
        </row>
        <row r="8210">
          <cell r="A8210">
            <v>50254001</v>
          </cell>
          <cell r="B8210" t="str">
            <v>50254001 Mfg Component Consumed For Cost Center</v>
          </cell>
          <cell r="C8210">
            <v>72803146.680000007</v>
          </cell>
          <cell r="D8210">
            <v>16966191.079999998</v>
          </cell>
          <cell r="E8210">
            <v>33738.6</v>
          </cell>
          <cell r="F8210">
            <v>0</v>
          </cell>
          <cell r="G8210">
            <v>2732587.48</v>
          </cell>
          <cell r="H8210">
            <v>0</v>
          </cell>
          <cell r="I8210">
            <v>0</v>
          </cell>
          <cell r="J8210">
            <v>0</v>
          </cell>
          <cell r="K8210">
            <v>0</v>
          </cell>
          <cell r="L8210">
            <v>0</v>
          </cell>
          <cell r="M8210">
            <v>66684.03</v>
          </cell>
          <cell r="N8210">
            <v>0</v>
          </cell>
          <cell r="O8210">
            <v>0</v>
          </cell>
          <cell r="P8210">
            <v>0</v>
          </cell>
          <cell r="Q8210">
            <v>0</v>
          </cell>
          <cell r="R8210">
            <v>0</v>
          </cell>
          <cell r="S8210">
            <v>0</v>
          </cell>
          <cell r="T8210">
            <v>92602347.870000005</v>
          </cell>
        </row>
        <row r="8211">
          <cell r="A8211">
            <v>50254002</v>
          </cell>
          <cell r="B8211" t="str">
            <v>50254002 Imp Component Consumed For Cost Center</v>
          </cell>
          <cell r="C8211">
            <v>427926519.74000001</v>
          </cell>
          <cell r="D8211">
            <v>21497.45</v>
          </cell>
          <cell r="E8211">
            <v>19670.099999999999</v>
          </cell>
          <cell r="F8211">
            <v>0</v>
          </cell>
          <cell r="G8211">
            <v>0</v>
          </cell>
          <cell r="H8211">
            <v>0</v>
          </cell>
          <cell r="I8211">
            <v>0</v>
          </cell>
          <cell r="J8211">
            <v>0</v>
          </cell>
          <cell r="K8211">
            <v>0</v>
          </cell>
          <cell r="L8211">
            <v>6348629.7800000003</v>
          </cell>
          <cell r="M8211">
            <v>126009.2</v>
          </cell>
          <cell r="N8211">
            <v>0</v>
          </cell>
          <cell r="O8211">
            <v>0</v>
          </cell>
          <cell r="P8211">
            <v>0</v>
          </cell>
          <cell r="Q8211">
            <v>0</v>
          </cell>
          <cell r="R8211">
            <v>0</v>
          </cell>
          <cell r="S8211">
            <v>0</v>
          </cell>
          <cell r="T8211">
            <v>434442326.26999998</v>
          </cell>
        </row>
        <row r="8212">
          <cell r="A8212">
            <v>50254003</v>
          </cell>
          <cell r="B8212" t="str">
            <v>50254003 Loc Component Consumed For Cost Center</v>
          </cell>
          <cell r="C8212">
            <v>5550053606.9799995</v>
          </cell>
          <cell r="D8212">
            <v>110135532.22</v>
          </cell>
          <cell r="E8212">
            <v>24853022.350000001</v>
          </cell>
          <cell r="F8212">
            <v>0</v>
          </cell>
          <cell r="G8212">
            <v>13983575.199999999</v>
          </cell>
          <cell r="H8212">
            <v>0</v>
          </cell>
          <cell r="I8212">
            <v>0</v>
          </cell>
          <cell r="J8212">
            <v>0</v>
          </cell>
          <cell r="K8212">
            <v>0</v>
          </cell>
          <cell r="L8212">
            <v>170227.94</v>
          </cell>
          <cell r="M8212">
            <v>3701874.73</v>
          </cell>
          <cell r="N8212">
            <v>0</v>
          </cell>
          <cell r="O8212">
            <v>0</v>
          </cell>
          <cell r="P8212">
            <v>0</v>
          </cell>
          <cell r="Q8212">
            <v>0</v>
          </cell>
          <cell r="R8212">
            <v>0</v>
          </cell>
          <cell r="S8212">
            <v>0</v>
          </cell>
          <cell r="T8212">
            <v>5702897839.4200001</v>
          </cell>
        </row>
        <row r="8213">
          <cell r="A8213">
            <v>50254004</v>
          </cell>
          <cell r="B8213" t="str">
            <v>50254004 Raw Material Consumed - Local-Cost Center</v>
          </cell>
          <cell r="C8213">
            <v>-1695970.23</v>
          </cell>
          <cell r="D8213">
            <v>-11084816.51</v>
          </cell>
          <cell r="E8213">
            <v>8039.91</v>
          </cell>
          <cell r="F8213">
            <v>0</v>
          </cell>
          <cell r="G8213">
            <v>0</v>
          </cell>
          <cell r="H8213">
            <v>0</v>
          </cell>
          <cell r="I8213">
            <v>0</v>
          </cell>
          <cell r="J8213">
            <v>0</v>
          </cell>
          <cell r="K8213">
            <v>0</v>
          </cell>
          <cell r="L8213">
            <v>0</v>
          </cell>
          <cell r="M8213">
            <v>0</v>
          </cell>
          <cell r="N8213">
            <v>0</v>
          </cell>
          <cell r="O8213">
            <v>0</v>
          </cell>
          <cell r="P8213">
            <v>0</v>
          </cell>
          <cell r="Q8213">
            <v>0</v>
          </cell>
          <cell r="R8213">
            <v>0</v>
          </cell>
          <cell r="S8213">
            <v>0</v>
          </cell>
          <cell r="T8213">
            <v>-12772746.83</v>
          </cell>
        </row>
        <row r="8214">
          <cell r="A8214">
            <v>50254005</v>
          </cell>
          <cell r="B8214" t="str">
            <v>50254005 Raw Material Consumed - Imported Cost Center</v>
          </cell>
          <cell r="C8214">
            <v>0</v>
          </cell>
          <cell r="D8214">
            <v>0</v>
          </cell>
          <cell r="E8214">
            <v>0</v>
          </cell>
          <cell r="F8214">
            <v>0</v>
          </cell>
          <cell r="G8214">
            <v>0</v>
          </cell>
          <cell r="H8214">
            <v>0</v>
          </cell>
          <cell r="I8214">
            <v>0</v>
          </cell>
          <cell r="J8214">
            <v>0</v>
          </cell>
          <cell r="K8214">
            <v>0</v>
          </cell>
          <cell r="L8214">
            <v>0</v>
          </cell>
          <cell r="M8214">
            <v>0</v>
          </cell>
          <cell r="N8214">
            <v>0</v>
          </cell>
          <cell r="O8214">
            <v>0</v>
          </cell>
          <cell r="P8214">
            <v>0</v>
          </cell>
          <cell r="Q8214">
            <v>0</v>
          </cell>
          <cell r="R8214">
            <v>0</v>
          </cell>
          <cell r="S8214">
            <v>0</v>
          </cell>
          <cell r="T8214">
            <v>0</v>
          </cell>
        </row>
        <row r="8215">
          <cell r="A8215">
            <v>50254006</v>
          </cell>
          <cell r="B8215" t="str">
            <v>50254006 Foundry RM Consumed-Cost Center Loc</v>
          </cell>
          <cell r="C8215">
            <v>3679855.82</v>
          </cell>
          <cell r="D8215">
            <v>0</v>
          </cell>
          <cell r="E8215">
            <v>42451500.759999998</v>
          </cell>
          <cell r="F8215">
            <v>0</v>
          </cell>
          <cell r="G8215">
            <v>0</v>
          </cell>
          <cell r="H8215">
            <v>0</v>
          </cell>
          <cell r="I8215">
            <v>0</v>
          </cell>
          <cell r="J8215">
            <v>0</v>
          </cell>
          <cell r="K8215">
            <v>0</v>
          </cell>
          <cell r="L8215">
            <v>0</v>
          </cell>
          <cell r="M8215">
            <v>0</v>
          </cell>
          <cell r="N8215">
            <v>0</v>
          </cell>
          <cell r="O8215">
            <v>0</v>
          </cell>
          <cell r="P8215">
            <v>0</v>
          </cell>
          <cell r="Q8215">
            <v>0</v>
          </cell>
          <cell r="R8215">
            <v>0</v>
          </cell>
          <cell r="S8215">
            <v>0</v>
          </cell>
          <cell r="T8215">
            <v>46131356.579999998</v>
          </cell>
        </row>
        <row r="8216">
          <cell r="A8216">
            <v>50254007</v>
          </cell>
          <cell r="B8216" t="str">
            <v>50254007 Foundry RM Consumed-Cost Center Imp</v>
          </cell>
          <cell r="C8216">
            <v>0</v>
          </cell>
          <cell r="D8216">
            <v>0</v>
          </cell>
          <cell r="E8216">
            <v>0</v>
          </cell>
          <cell r="F8216">
            <v>0</v>
          </cell>
          <cell r="G8216">
            <v>0</v>
          </cell>
          <cell r="H8216">
            <v>0</v>
          </cell>
          <cell r="I8216">
            <v>0</v>
          </cell>
          <cell r="J8216">
            <v>0</v>
          </cell>
          <cell r="K8216">
            <v>0</v>
          </cell>
          <cell r="L8216">
            <v>0</v>
          </cell>
          <cell r="M8216">
            <v>0</v>
          </cell>
          <cell r="N8216">
            <v>0</v>
          </cell>
          <cell r="O8216">
            <v>0</v>
          </cell>
          <cell r="P8216">
            <v>0</v>
          </cell>
          <cell r="Q8216">
            <v>0</v>
          </cell>
          <cell r="R8216">
            <v>0</v>
          </cell>
          <cell r="S8216">
            <v>0</v>
          </cell>
          <cell r="T8216">
            <v>0</v>
          </cell>
        </row>
        <row r="8217">
          <cell r="A8217">
            <v>50254008</v>
          </cell>
          <cell r="B8217" t="str">
            <v>50254008 Die Shop R.M. Consumption cost center</v>
          </cell>
          <cell r="C8217">
            <v>1984</v>
          </cell>
          <cell r="D8217">
            <v>0</v>
          </cell>
          <cell r="E8217">
            <v>0</v>
          </cell>
          <cell r="F8217">
            <v>0</v>
          </cell>
          <cell r="G8217">
            <v>0</v>
          </cell>
          <cell r="H8217">
            <v>0</v>
          </cell>
          <cell r="I8217">
            <v>0</v>
          </cell>
          <cell r="J8217">
            <v>0</v>
          </cell>
          <cell r="K8217">
            <v>0</v>
          </cell>
          <cell r="L8217">
            <v>0</v>
          </cell>
          <cell r="M8217">
            <v>0</v>
          </cell>
          <cell r="N8217">
            <v>0</v>
          </cell>
          <cell r="O8217">
            <v>0</v>
          </cell>
          <cell r="P8217">
            <v>0</v>
          </cell>
          <cell r="Q8217">
            <v>0</v>
          </cell>
          <cell r="R8217">
            <v>0</v>
          </cell>
          <cell r="S8217">
            <v>0</v>
          </cell>
          <cell r="T8217">
            <v>1984</v>
          </cell>
        </row>
        <row r="8218">
          <cell r="A8218">
            <v>50254009</v>
          </cell>
          <cell r="B8218" t="str">
            <v>50254009 Rm Steel Local Consumed For Cost Center</v>
          </cell>
          <cell r="C8218">
            <v>64984503.149999999</v>
          </cell>
          <cell r="D8218">
            <v>0</v>
          </cell>
          <cell r="E8218">
            <v>0</v>
          </cell>
          <cell r="F8218">
            <v>0</v>
          </cell>
          <cell r="G8218">
            <v>0</v>
          </cell>
          <cell r="H8218">
            <v>0</v>
          </cell>
          <cell r="I8218">
            <v>0</v>
          </cell>
          <cell r="J8218">
            <v>0</v>
          </cell>
          <cell r="K8218">
            <v>0</v>
          </cell>
          <cell r="L8218">
            <v>0</v>
          </cell>
          <cell r="M8218">
            <v>0</v>
          </cell>
          <cell r="N8218">
            <v>0</v>
          </cell>
          <cell r="O8218">
            <v>0</v>
          </cell>
          <cell r="P8218">
            <v>0</v>
          </cell>
          <cell r="Q8218">
            <v>0</v>
          </cell>
          <cell r="R8218">
            <v>0</v>
          </cell>
          <cell r="S8218">
            <v>0</v>
          </cell>
          <cell r="T8218">
            <v>64984503.149999999</v>
          </cell>
        </row>
        <row r="8219">
          <cell r="A8219">
            <v>50254010</v>
          </cell>
          <cell r="B8219" t="str">
            <v>50254010 Rm Steel Imported Consumed For Cost Center</v>
          </cell>
          <cell r="C8219">
            <v>0</v>
          </cell>
          <cell r="D8219">
            <v>0</v>
          </cell>
          <cell r="E8219">
            <v>0</v>
          </cell>
          <cell r="F8219">
            <v>0</v>
          </cell>
          <cell r="G8219">
            <v>0</v>
          </cell>
          <cell r="H8219">
            <v>0</v>
          </cell>
          <cell r="I8219">
            <v>0</v>
          </cell>
          <cell r="J8219">
            <v>0</v>
          </cell>
          <cell r="K8219">
            <v>0</v>
          </cell>
          <cell r="L8219">
            <v>0</v>
          </cell>
          <cell r="M8219">
            <v>0</v>
          </cell>
          <cell r="N8219">
            <v>0</v>
          </cell>
          <cell r="O8219">
            <v>0</v>
          </cell>
          <cell r="P8219">
            <v>0</v>
          </cell>
          <cell r="Q8219">
            <v>0</v>
          </cell>
          <cell r="R8219">
            <v>0</v>
          </cell>
          <cell r="S8219">
            <v>0</v>
          </cell>
          <cell r="T8219">
            <v>0</v>
          </cell>
        </row>
        <row r="8220">
          <cell r="A8220">
            <v>50254011</v>
          </cell>
          <cell r="B8220" t="str">
            <v>50254011 Imported Paint Consumed For Cost Center</v>
          </cell>
          <cell r="C8220">
            <v>456189.98</v>
          </cell>
          <cell r="D8220">
            <v>0</v>
          </cell>
          <cell r="E8220">
            <v>0</v>
          </cell>
          <cell r="F8220">
            <v>0</v>
          </cell>
          <cell r="G8220">
            <v>0</v>
          </cell>
          <cell r="H8220">
            <v>0</v>
          </cell>
          <cell r="I8220">
            <v>0</v>
          </cell>
          <cell r="J8220">
            <v>0</v>
          </cell>
          <cell r="K8220">
            <v>0</v>
          </cell>
          <cell r="L8220">
            <v>0</v>
          </cell>
          <cell r="M8220">
            <v>0</v>
          </cell>
          <cell r="N8220">
            <v>0</v>
          </cell>
          <cell r="O8220">
            <v>0</v>
          </cell>
          <cell r="P8220">
            <v>0</v>
          </cell>
          <cell r="Q8220">
            <v>0</v>
          </cell>
          <cell r="R8220">
            <v>0</v>
          </cell>
          <cell r="S8220">
            <v>0</v>
          </cell>
          <cell r="T8220">
            <v>456189.98</v>
          </cell>
        </row>
        <row r="8221">
          <cell r="A8221">
            <v>50254012</v>
          </cell>
          <cell r="B8221" t="str">
            <v>50254012 Paints Consumed-Cost Center</v>
          </cell>
          <cell r="C8221">
            <v>227053426.41</v>
          </cell>
          <cell r="D8221">
            <v>238926.66</v>
          </cell>
          <cell r="E8221">
            <v>36084171.280000001</v>
          </cell>
          <cell r="F8221">
            <v>0</v>
          </cell>
          <cell r="G8221">
            <v>0</v>
          </cell>
          <cell r="H8221">
            <v>0</v>
          </cell>
          <cell r="I8221">
            <v>0</v>
          </cell>
          <cell r="J8221">
            <v>0</v>
          </cell>
          <cell r="K8221">
            <v>0</v>
          </cell>
          <cell r="L8221">
            <v>0</v>
          </cell>
          <cell r="M8221">
            <v>48337604.609999999</v>
          </cell>
          <cell r="N8221">
            <v>0</v>
          </cell>
          <cell r="O8221">
            <v>0</v>
          </cell>
          <cell r="P8221">
            <v>0</v>
          </cell>
          <cell r="Q8221">
            <v>0</v>
          </cell>
          <cell r="R8221">
            <v>0</v>
          </cell>
          <cell r="S8221">
            <v>0</v>
          </cell>
          <cell r="T8221">
            <v>311714128.95999998</v>
          </cell>
        </row>
        <row r="8222">
          <cell r="A8222">
            <v>50254013</v>
          </cell>
          <cell r="B8222" t="str">
            <v>50254013 Scrap Consumed For Cost Center</v>
          </cell>
          <cell r="C8222">
            <v>-55219363.960000001</v>
          </cell>
          <cell r="D8222">
            <v>-2724698.31</v>
          </cell>
          <cell r="E8222">
            <v>645042.31000000006</v>
          </cell>
          <cell r="F8222">
            <v>0</v>
          </cell>
          <cell r="G8222">
            <v>0</v>
          </cell>
          <cell r="H8222">
            <v>0</v>
          </cell>
          <cell r="I8222">
            <v>0</v>
          </cell>
          <cell r="J8222">
            <v>0</v>
          </cell>
          <cell r="K8222">
            <v>0</v>
          </cell>
          <cell r="L8222">
            <v>-13320</v>
          </cell>
          <cell r="M8222">
            <v>-1427028.33</v>
          </cell>
          <cell r="N8222">
            <v>0</v>
          </cell>
          <cell r="O8222">
            <v>0</v>
          </cell>
          <cell r="P8222">
            <v>0</v>
          </cell>
          <cell r="Q8222">
            <v>0</v>
          </cell>
          <cell r="R8222">
            <v>0</v>
          </cell>
          <cell r="S8222">
            <v>0</v>
          </cell>
          <cell r="T8222">
            <v>-58739368.289999999</v>
          </cell>
        </row>
        <row r="8223">
          <cell r="A8223">
            <v>50254014</v>
          </cell>
          <cell r="B8223" t="str">
            <v>50254014 Consumption- Material Imported From Fes India</v>
          </cell>
          <cell r="C8223">
            <v>0</v>
          </cell>
          <cell r="D8223">
            <v>0</v>
          </cell>
          <cell r="E8223">
            <v>0</v>
          </cell>
          <cell r="F8223">
            <v>0</v>
          </cell>
          <cell r="G8223">
            <v>0</v>
          </cell>
          <cell r="H8223">
            <v>0</v>
          </cell>
          <cell r="I8223">
            <v>0</v>
          </cell>
          <cell r="J8223">
            <v>0</v>
          </cell>
          <cell r="K8223">
            <v>0</v>
          </cell>
          <cell r="L8223">
            <v>0</v>
          </cell>
          <cell r="M8223">
            <v>0</v>
          </cell>
          <cell r="N8223">
            <v>0</v>
          </cell>
          <cell r="O8223">
            <v>0</v>
          </cell>
          <cell r="P8223">
            <v>0</v>
          </cell>
          <cell r="Q8223">
            <v>0</v>
          </cell>
          <cell r="R8223">
            <v>0</v>
          </cell>
          <cell r="S8223">
            <v>0</v>
          </cell>
          <cell r="T8223">
            <v>0</v>
          </cell>
        </row>
        <row r="8224">
          <cell r="A8224">
            <v>50254015</v>
          </cell>
          <cell r="B8224" t="str">
            <v>50254015 Consumption Steel Frames For Tractor Transport</v>
          </cell>
          <cell r="C8224">
            <v>0</v>
          </cell>
          <cell r="D8224">
            <v>0</v>
          </cell>
          <cell r="E8224">
            <v>0</v>
          </cell>
          <cell r="F8224">
            <v>0</v>
          </cell>
          <cell r="G8224">
            <v>0</v>
          </cell>
          <cell r="H8224">
            <v>0</v>
          </cell>
          <cell r="I8224">
            <v>0</v>
          </cell>
          <cell r="J8224">
            <v>0</v>
          </cell>
          <cell r="K8224">
            <v>0</v>
          </cell>
          <cell r="L8224">
            <v>0</v>
          </cell>
          <cell r="M8224">
            <v>0</v>
          </cell>
          <cell r="N8224">
            <v>0</v>
          </cell>
          <cell r="O8224">
            <v>0</v>
          </cell>
          <cell r="P8224">
            <v>0</v>
          </cell>
          <cell r="Q8224">
            <v>0</v>
          </cell>
          <cell r="R8224">
            <v>0</v>
          </cell>
          <cell r="S8224">
            <v>0</v>
          </cell>
          <cell r="T8224">
            <v>0</v>
          </cell>
        </row>
        <row r="8225">
          <cell r="A8225">
            <v>50254039</v>
          </cell>
          <cell r="B8225" t="str">
            <v>50254039 Consumption Job work</v>
          </cell>
          <cell r="C8225">
            <v>0</v>
          </cell>
          <cell r="D8225">
            <v>0</v>
          </cell>
          <cell r="E8225">
            <v>0</v>
          </cell>
          <cell r="F8225">
            <v>0</v>
          </cell>
          <cell r="G8225">
            <v>0</v>
          </cell>
          <cell r="H8225">
            <v>0</v>
          </cell>
          <cell r="I8225">
            <v>0</v>
          </cell>
          <cell r="J8225">
            <v>0</v>
          </cell>
          <cell r="K8225">
            <v>0</v>
          </cell>
          <cell r="L8225">
            <v>0</v>
          </cell>
          <cell r="M8225">
            <v>0</v>
          </cell>
          <cell r="N8225">
            <v>0</v>
          </cell>
          <cell r="O8225">
            <v>0</v>
          </cell>
          <cell r="P8225">
            <v>0</v>
          </cell>
          <cell r="Q8225">
            <v>0</v>
          </cell>
          <cell r="R8225">
            <v>0</v>
          </cell>
          <cell r="S8225">
            <v>0</v>
          </cell>
          <cell r="T8225">
            <v>0</v>
          </cell>
        </row>
        <row r="8226">
          <cell r="A8226">
            <v>50254040</v>
          </cell>
          <cell r="B8226" t="str">
            <v>50254040 Consumption Semi Finished Goods</v>
          </cell>
          <cell r="C8226">
            <v>0</v>
          </cell>
          <cell r="D8226">
            <v>0</v>
          </cell>
          <cell r="E8226">
            <v>0</v>
          </cell>
          <cell r="F8226">
            <v>0</v>
          </cell>
          <cell r="G8226">
            <v>0</v>
          </cell>
          <cell r="H8226">
            <v>0</v>
          </cell>
          <cell r="I8226">
            <v>0</v>
          </cell>
          <cell r="J8226">
            <v>0</v>
          </cell>
          <cell r="K8226">
            <v>0</v>
          </cell>
          <cell r="L8226">
            <v>0</v>
          </cell>
          <cell r="M8226">
            <v>0</v>
          </cell>
          <cell r="N8226">
            <v>0</v>
          </cell>
          <cell r="O8226">
            <v>0</v>
          </cell>
          <cell r="P8226">
            <v>0</v>
          </cell>
          <cell r="Q8226">
            <v>0</v>
          </cell>
          <cell r="R8226">
            <v>0</v>
          </cell>
          <cell r="S8226">
            <v>0</v>
          </cell>
          <cell r="T8226">
            <v>0</v>
          </cell>
        </row>
        <row r="8227">
          <cell r="A8227">
            <v>50254041</v>
          </cell>
          <cell r="B8227" t="str">
            <v>50254041 Consumption Bulk Seeds</v>
          </cell>
          <cell r="C8227">
            <v>0</v>
          </cell>
          <cell r="D8227">
            <v>0</v>
          </cell>
          <cell r="E8227">
            <v>0</v>
          </cell>
          <cell r="F8227">
            <v>0</v>
          </cell>
          <cell r="G8227">
            <v>0</v>
          </cell>
          <cell r="H8227">
            <v>0</v>
          </cell>
          <cell r="I8227">
            <v>0</v>
          </cell>
          <cell r="J8227">
            <v>0</v>
          </cell>
          <cell r="K8227">
            <v>0</v>
          </cell>
          <cell r="L8227">
            <v>0</v>
          </cell>
          <cell r="M8227">
            <v>0</v>
          </cell>
          <cell r="N8227">
            <v>0</v>
          </cell>
          <cell r="O8227">
            <v>0</v>
          </cell>
          <cell r="P8227">
            <v>0</v>
          </cell>
          <cell r="Q8227">
            <v>0</v>
          </cell>
          <cell r="R8227">
            <v>0</v>
          </cell>
          <cell r="S8227">
            <v>0</v>
          </cell>
          <cell r="T8227">
            <v>0</v>
          </cell>
        </row>
        <row r="8228">
          <cell r="A8228">
            <v>50254042</v>
          </cell>
          <cell r="B8228" t="str">
            <v>50254042 Consumption- Processed Seeds</v>
          </cell>
          <cell r="C8228">
            <v>0</v>
          </cell>
          <cell r="D8228">
            <v>0</v>
          </cell>
          <cell r="E8228">
            <v>0</v>
          </cell>
          <cell r="F8228">
            <v>0</v>
          </cell>
          <cell r="G8228">
            <v>0</v>
          </cell>
          <cell r="H8228">
            <v>0</v>
          </cell>
          <cell r="I8228">
            <v>0</v>
          </cell>
          <cell r="J8228">
            <v>0</v>
          </cell>
          <cell r="K8228">
            <v>0</v>
          </cell>
          <cell r="L8228">
            <v>0</v>
          </cell>
          <cell r="M8228">
            <v>0</v>
          </cell>
          <cell r="N8228">
            <v>0</v>
          </cell>
          <cell r="O8228">
            <v>0</v>
          </cell>
          <cell r="P8228">
            <v>0</v>
          </cell>
          <cell r="Q8228">
            <v>0</v>
          </cell>
          <cell r="R8228">
            <v>0</v>
          </cell>
          <cell r="S8228">
            <v>0</v>
          </cell>
          <cell r="T8228">
            <v>0</v>
          </cell>
        </row>
        <row r="8229">
          <cell r="A8229">
            <v>50254043</v>
          </cell>
          <cell r="B8229" t="str">
            <v>50254043 Cons Potato Seeds_Contract</v>
          </cell>
          <cell r="C8229">
            <v>0</v>
          </cell>
          <cell r="D8229">
            <v>0</v>
          </cell>
          <cell r="E8229">
            <v>0</v>
          </cell>
          <cell r="F8229">
            <v>0</v>
          </cell>
          <cell r="G8229">
            <v>0</v>
          </cell>
          <cell r="H8229">
            <v>0</v>
          </cell>
          <cell r="I8229">
            <v>0</v>
          </cell>
          <cell r="J8229">
            <v>0</v>
          </cell>
          <cell r="K8229">
            <v>0</v>
          </cell>
          <cell r="L8229">
            <v>0</v>
          </cell>
          <cell r="M8229">
            <v>0</v>
          </cell>
          <cell r="N8229">
            <v>0</v>
          </cell>
          <cell r="O8229">
            <v>0</v>
          </cell>
          <cell r="P8229">
            <v>0</v>
          </cell>
          <cell r="Q8229">
            <v>0</v>
          </cell>
          <cell r="R8229">
            <v>0</v>
          </cell>
          <cell r="S8229">
            <v>0</v>
          </cell>
          <cell r="T8229">
            <v>0</v>
          </cell>
        </row>
        <row r="8230">
          <cell r="A8230">
            <v>50254047</v>
          </cell>
          <cell r="B8230" t="str">
            <v>50254047 Consumption- Processes pulses</v>
          </cell>
          <cell r="C8230">
            <v>0</v>
          </cell>
          <cell r="D8230">
            <v>0</v>
          </cell>
          <cell r="E8230">
            <v>0</v>
          </cell>
          <cell r="F8230">
            <v>0</v>
          </cell>
          <cell r="G8230">
            <v>0</v>
          </cell>
          <cell r="H8230">
            <v>0</v>
          </cell>
          <cell r="I8230">
            <v>0</v>
          </cell>
          <cell r="J8230">
            <v>0</v>
          </cell>
          <cell r="K8230">
            <v>0</v>
          </cell>
          <cell r="L8230">
            <v>0</v>
          </cell>
          <cell r="M8230">
            <v>0</v>
          </cell>
          <cell r="N8230">
            <v>0</v>
          </cell>
          <cell r="O8230">
            <v>0</v>
          </cell>
          <cell r="P8230">
            <v>0</v>
          </cell>
          <cell r="Q8230">
            <v>0</v>
          </cell>
          <cell r="R8230">
            <v>0</v>
          </cell>
          <cell r="S8230">
            <v>0</v>
          </cell>
          <cell r="T8230">
            <v>0</v>
          </cell>
        </row>
        <row r="8231">
          <cell r="A8231">
            <v>50254048</v>
          </cell>
          <cell r="B8231" t="str">
            <v>50254048 Consumption- Formulation</v>
          </cell>
          <cell r="C8231">
            <v>0</v>
          </cell>
          <cell r="D8231">
            <v>0</v>
          </cell>
          <cell r="E8231">
            <v>0</v>
          </cell>
          <cell r="F8231">
            <v>0</v>
          </cell>
          <cell r="G8231">
            <v>0</v>
          </cell>
          <cell r="H8231">
            <v>0</v>
          </cell>
          <cell r="I8231">
            <v>0</v>
          </cell>
          <cell r="J8231">
            <v>0</v>
          </cell>
          <cell r="K8231">
            <v>0</v>
          </cell>
          <cell r="L8231">
            <v>0</v>
          </cell>
          <cell r="M8231">
            <v>0</v>
          </cell>
          <cell r="N8231">
            <v>0</v>
          </cell>
          <cell r="O8231">
            <v>0</v>
          </cell>
          <cell r="P8231">
            <v>0</v>
          </cell>
          <cell r="Q8231">
            <v>0</v>
          </cell>
          <cell r="R8231">
            <v>0</v>
          </cell>
          <cell r="S8231">
            <v>0</v>
          </cell>
          <cell r="T8231">
            <v>0</v>
          </cell>
        </row>
        <row r="8232">
          <cell r="A8232">
            <v>50254049</v>
          </cell>
          <cell r="B8232" t="str">
            <v>50254049 Consumption- Processes Dairy</v>
          </cell>
          <cell r="C8232">
            <v>0</v>
          </cell>
          <cell r="D8232">
            <v>0</v>
          </cell>
          <cell r="E8232">
            <v>0</v>
          </cell>
          <cell r="F8232">
            <v>0</v>
          </cell>
          <cell r="G8232">
            <v>0</v>
          </cell>
          <cell r="H8232">
            <v>0</v>
          </cell>
          <cell r="I8232">
            <v>0</v>
          </cell>
          <cell r="J8232">
            <v>0</v>
          </cell>
          <cell r="K8232">
            <v>0</v>
          </cell>
          <cell r="L8232">
            <v>0</v>
          </cell>
          <cell r="M8232">
            <v>0</v>
          </cell>
          <cell r="N8232">
            <v>0</v>
          </cell>
          <cell r="O8232">
            <v>0</v>
          </cell>
          <cell r="P8232">
            <v>0</v>
          </cell>
          <cell r="Q8232">
            <v>0</v>
          </cell>
          <cell r="R8232">
            <v>0</v>
          </cell>
          <cell r="S8232">
            <v>0</v>
          </cell>
          <cell r="T8232">
            <v>0</v>
          </cell>
        </row>
        <row r="8233">
          <cell r="A8233">
            <v>50254053</v>
          </cell>
          <cell r="B8233" t="str">
            <v>50254053 Consum-proce Pulses FG</v>
          </cell>
          <cell r="C8233">
            <v>0</v>
          </cell>
          <cell r="D8233">
            <v>0</v>
          </cell>
          <cell r="E8233">
            <v>0</v>
          </cell>
          <cell r="F8233">
            <v>0</v>
          </cell>
          <cell r="G8233">
            <v>0</v>
          </cell>
          <cell r="H8233">
            <v>0</v>
          </cell>
          <cell r="I8233">
            <v>0</v>
          </cell>
          <cell r="J8233">
            <v>0</v>
          </cell>
          <cell r="K8233">
            <v>0</v>
          </cell>
          <cell r="L8233">
            <v>0</v>
          </cell>
          <cell r="M8233">
            <v>0</v>
          </cell>
          <cell r="N8233">
            <v>0</v>
          </cell>
          <cell r="O8233">
            <v>0</v>
          </cell>
          <cell r="P8233">
            <v>0</v>
          </cell>
          <cell r="Q8233">
            <v>0</v>
          </cell>
          <cell r="R8233">
            <v>0</v>
          </cell>
          <cell r="S8233">
            <v>0</v>
          </cell>
          <cell r="T8233">
            <v>0</v>
          </cell>
        </row>
        <row r="8234">
          <cell r="A8234">
            <v>50254054</v>
          </cell>
          <cell r="B8234" t="str">
            <v>50254054 Consum-Proces Dairy FG</v>
          </cell>
          <cell r="C8234">
            <v>0</v>
          </cell>
          <cell r="D8234">
            <v>0</v>
          </cell>
          <cell r="E8234">
            <v>0</v>
          </cell>
          <cell r="F8234">
            <v>0</v>
          </cell>
          <cell r="G8234">
            <v>0</v>
          </cell>
          <cell r="H8234">
            <v>0</v>
          </cell>
          <cell r="I8234">
            <v>0</v>
          </cell>
          <cell r="J8234">
            <v>0</v>
          </cell>
          <cell r="K8234">
            <v>0</v>
          </cell>
          <cell r="L8234">
            <v>0</v>
          </cell>
          <cell r="M8234">
            <v>0</v>
          </cell>
          <cell r="N8234">
            <v>0</v>
          </cell>
          <cell r="O8234">
            <v>0</v>
          </cell>
          <cell r="P8234">
            <v>0</v>
          </cell>
          <cell r="Q8234">
            <v>0</v>
          </cell>
          <cell r="R8234">
            <v>0</v>
          </cell>
          <cell r="S8234">
            <v>0</v>
          </cell>
          <cell r="T8234">
            <v>0</v>
          </cell>
        </row>
        <row r="8235">
          <cell r="A8235">
            <v>50254055</v>
          </cell>
          <cell r="B8235" t="str">
            <v>50254055 Consum-proce Pulses pkg</v>
          </cell>
          <cell r="C8235">
            <v>0</v>
          </cell>
          <cell r="D8235">
            <v>0</v>
          </cell>
          <cell r="E8235">
            <v>0</v>
          </cell>
          <cell r="F8235">
            <v>0</v>
          </cell>
          <cell r="G8235">
            <v>0</v>
          </cell>
          <cell r="H8235">
            <v>0</v>
          </cell>
          <cell r="I8235">
            <v>0</v>
          </cell>
          <cell r="J8235">
            <v>0</v>
          </cell>
          <cell r="K8235">
            <v>0</v>
          </cell>
          <cell r="L8235">
            <v>0</v>
          </cell>
          <cell r="M8235">
            <v>0</v>
          </cell>
          <cell r="N8235">
            <v>0</v>
          </cell>
          <cell r="O8235">
            <v>0</v>
          </cell>
          <cell r="P8235">
            <v>0</v>
          </cell>
          <cell r="Q8235">
            <v>0</v>
          </cell>
          <cell r="R8235">
            <v>0</v>
          </cell>
          <cell r="S8235">
            <v>0</v>
          </cell>
          <cell r="T8235">
            <v>0</v>
          </cell>
        </row>
        <row r="8236">
          <cell r="A8236">
            <v>50258000</v>
          </cell>
          <cell r="B8236" t="str">
            <v>50258000 Purchase Offset Account</v>
          </cell>
          <cell r="C8236">
            <v>-532794111450.76001</v>
          </cell>
          <cell r="D8236">
            <v>-93165483692.449997</v>
          </cell>
          <cell r="E8236">
            <v>-60588376037.269997</v>
          </cell>
          <cell r="F8236">
            <v>0</v>
          </cell>
          <cell r="G8236">
            <v>-6768568927.8199997</v>
          </cell>
          <cell r="H8236">
            <v>0</v>
          </cell>
          <cell r="I8236">
            <v>0</v>
          </cell>
          <cell r="J8236">
            <v>0</v>
          </cell>
          <cell r="K8236">
            <v>0</v>
          </cell>
          <cell r="L8236">
            <v>-859240725.86000001</v>
          </cell>
          <cell r="M8236">
            <v>-4743110465.96</v>
          </cell>
          <cell r="N8236">
            <v>0</v>
          </cell>
          <cell r="O8236">
            <v>0</v>
          </cell>
          <cell r="P8236">
            <v>0</v>
          </cell>
          <cell r="Q8236">
            <v>0</v>
          </cell>
          <cell r="R8236">
            <v>0</v>
          </cell>
          <cell r="S8236">
            <v>0</v>
          </cell>
          <cell r="T8236">
            <v>-698918891300.12</v>
          </cell>
        </row>
        <row r="8237">
          <cell r="A8237">
            <v>50258099</v>
          </cell>
          <cell r="B8237" t="str">
            <v>50258099 Purchase Offset Account ‘FES  Australia’</v>
          </cell>
          <cell r="C8237">
            <v>0</v>
          </cell>
          <cell r="D8237">
            <v>0</v>
          </cell>
          <cell r="E8237">
            <v>0</v>
          </cell>
          <cell r="F8237">
            <v>0</v>
          </cell>
          <cell r="G8237">
            <v>0</v>
          </cell>
          <cell r="H8237">
            <v>0</v>
          </cell>
          <cell r="I8237">
            <v>0</v>
          </cell>
          <cell r="J8237">
            <v>0</v>
          </cell>
          <cell r="K8237">
            <v>0</v>
          </cell>
          <cell r="L8237">
            <v>0</v>
          </cell>
          <cell r="M8237">
            <v>0</v>
          </cell>
          <cell r="N8237">
            <v>0</v>
          </cell>
          <cell r="O8237">
            <v>0</v>
          </cell>
          <cell r="P8237">
            <v>0</v>
          </cell>
          <cell r="Q8237">
            <v>0</v>
          </cell>
          <cell r="R8237">
            <v>0</v>
          </cell>
          <cell r="S8237">
            <v>0</v>
          </cell>
          <cell r="T8237">
            <v>0</v>
          </cell>
        </row>
        <row r="8238">
          <cell r="A8238">
            <v>50258501</v>
          </cell>
          <cell r="B8238" t="str">
            <v>50258501 Standard Revision Inventory Valuation</v>
          </cell>
          <cell r="C8238">
            <v>0</v>
          </cell>
          <cell r="D8238">
            <v>0</v>
          </cell>
          <cell r="E8238">
            <v>0</v>
          </cell>
          <cell r="F8238">
            <v>0</v>
          </cell>
          <cell r="G8238">
            <v>0</v>
          </cell>
          <cell r="H8238">
            <v>0</v>
          </cell>
          <cell r="I8238">
            <v>0</v>
          </cell>
          <cell r="J8238">
            <v>0</v>
          </cell>
          <cell r="K8238">
            <v>0</v>
          </cell>
          <cell r="L8238">
            <v>0</v>
          </cell>
          <cell r="M8238">
            <v>0</v>
          </cell>
          <cell r="N8238">
            <v>0</v>
          </cell>
          <cell r="O8238">
            <v>0</v>
          </cell>
          <cell r="P8238">
            <v>0</v>
          </cell>
          <cell r="Q8238">
            <v>0</v>
          </cell>
          <cell r="R8238">
            <v>0</v>
          </cell>
          <cell r="S8238">
            <v>0</v>
          </cell>
          <cell r="T8238">
            <v>0</v>
          </cell>
        </row>
        <row r="8239">
          <cell r="A8239">
            <v>50258502</v>
          </cell>
          <cell r="B8239" t="str">
            <v>50258502 Price Variance - Sap Auto Post</v>
          </cell>
          <cell r="C8239">
            <v>-1083952.19</v>
          </cell>
          <cell r="D8239">
            <v>3991574.39</v>
          </cell>
          <cell r="E8239">
            <v>29550.3</v>
          </cell>
          <cell r="F8239">
            <v>0</v>
          </cell>
          <cell r="G8239">
            <v>0</v>
          </cell>
          <cell r="H8239">
            <v>0</v>
          </cell>
          <cell r="I8239">
            <v>0</v>
          </cell>
          <cell r="J8239">
            <v>0</v>
          </cell>
          <cell r="K8239">
            <v>0</v>
          </cell>
          <cell r="L8239">
            <v>0</v>
          </cell>
          <cell r="M8239">
            <v>-5107289.8899999997</v>
          </cell>
          <cell r="N8239">
            <v>0</v>
          </cell>
          <cell r="O8239">
            <v>0</v>
          </cell>
          <cell r="P8239">
            <v>0</v>
          </cell>
          <cell r="Q8239">
            <v>0</v>
          </cell>
          <cell r="R8239">
            <v>0</v>
          </cell>
          <cell r="S8239">
            <v>0</v>
          </cell>
          <cell r="T8239">
            <v>-2170117.39</v>
          </cell>
        </row>
        <row r="8240">
          <cell r="A8240">
            <v>50258609</v>
          </cell>
          <cell r="B8240" t="str">
            <v>50258609 Price Difference-FG/SFG</v>
          </cell>
          <cell r="C8240">
            <v>-11205531165.15</v>
          </cell>
          <cell r="D8240">
            <v>35357927249.669998</v>
          </cell>
          <cell r="E8240">
            <v>3263316594.48</v>
          </cell>
          <cell r="F8240">
            <v>0</v>
          </cell>
          <cell r="G8240">
            <v>1187511865.5</v>
          </cell>
          <cell r="H8240">
            <v>0</v>
          </cell>
          <cell r="I8240">
            <v>0</v>
          </cell>
          <cell r="J8240">
            <v>0</v>
          </cell>
          <cell r="K8240">
            <v>0</v>
          </cell>
          <cell r="L8240">
            <v>0</v>
          </cell>
          <cell r="M8240">
            <v>-61898868.880000003</v>
          </cell>
          <cell r="N8240">
            <v>0</v>
          </cell>
          <cell r="O8240">
            <v>0</v>
          </cell>
          <cell r="P8240">
            <v>0</v>
          </cell>
          <cell r="Q8240">
            <v>0</v>
          </cell>
          <cell r="R8240">
            <v>0</v>
          </cell>
          <cell r="S8240">
            <v>0</v>
          </cell>
          <cell r="T8240">
            <v>28541325675.619999</v>
          </cell>
        </row>
        <row r="8241">
          <cell r="A8241">
            <v>50258610</v>
          </cell>
          <cell r="B8241" t="str">
            <v>50258610 Price Difference-FG/SFG Dairy</v>
          </cell>
          <cell r="C8241">
            <v>0</v>
          </cell>
          <cell r="D8241">
            <v>0</v>
          </cell>
          <cell r="E8241">
            <v>0</v>
          </cell>
          <cell r="F8241">
            <v>0</v>
          </cell>
          <cell r="G8241">
            <v>0</v>
          </cell>
          <cell r="H8241">
            <v>0</v>
          </cell>
          <cell r="I8241">
            <v>0</v>
          </cell>
          <cell r="J8241">
            <v>0</v>
          </cell>
          <cell r="K8241">
            <v>0</v>
          </cell>
          <cell r="L8241">
            <v>0</v>
          </cell>
          <cell r="M8241">
            <v>0</v>
          </cell>
          <cell r="N8241">
            <v>0</v>
          </cell>
          <cell r="O8241">
            <v>0</v>
          </cell>
          <cell r="P8241">
            <v>0</v>
          </cell>
          <cell r="Q8241">
            <v>0</v>
          </cell>
          <cell r="R8241">
            <v>0</v>
          </cell>
          <cell r="S8241">
            <v>0</v>
          </cell>
          <cell r="T8241">
            <v>0</v>
          </cell>
        </row>
        <row r="8242">
          <cell r="A8242">
            <v>50258611</v>
          </cell>
          <cell r="B8242" t="str">
            <v>50258611 Price difference- FG/SFG- Ed. Oil</v>
          </cell>
          <cell r="C8242">
            <v>0</v>
          </cell>
          <cell r="D8242">
            <v>0</v>
          </cell>
          <cell r="E8242">
            <v>0</v>
          </cell>
          <cell r="F8242">
            <v>0</v>
          </cell>
          <cell r="G8242">
            <v>0</v>
          </cell>
          <cell r="H8242">
            <v>0</v>
          </cell>
          <cell r="I8242">
            <v>0</v>
          </cell>
          <cell r="J8242">
            <v>0</v>
          </cell>
          <cell r="K8242">
            <v>0</v>
          </cell>
          <cell r="L8242">
            <v>0</v>
          </cell>
          <cell r="M8242">
            <v>0</v>
          </cell>
          <cell r="N8242">
            <v>0</v>
          </cell>
          <cell r="O8242">
            <v>0</v>
          </cell>
          <cell r="P8242">
            <v>0</v>
          </cell>
          <cell r="Q8242">
            <v>0</v>
          </cell>
          <cell r="R8242">
            <v>0</v>
          </cell>
          <cell r="S8242">
            <v>0</v>
          </cell>
          <cell r="T8242">
            <v>0</v>
          </cell>
        </row>
        <row r="8243">
          <cell r="A8243">
            <v>50258615</v>
          </cell>
          <cell r="B8243" t="str">
            <v>50258615 Price dfifference consumbales</v>
          </cell>
          <cell r="C8243">
            <v>0</v>
          </cell>
          <cell r="D8243">
            <v>0</v>
          </cell>
          <cell r="E8243">
            <v>0</v>
          </cell>
          <cell r="F8243">
            <v>0</v>
          </cell>
          <cell r="G8243">
            <v>0</v>
          </cell>
          <cell r="H8243">
            <v>0</v>
          </cell>
          <cell r="I8243">
            <v>0</v>
          </cell>
          <cell r="J8243">
            <v>0</v>
          </cell>
          <cell r="K8243">
            <v>0</v>
          </cell>
          <cell r="L8243">
            <v>0</v>
          </cell>
          <cell r="M8243">
            <v>0</v>
          </cell>
          <cell r="N8243">
            <v>0</v>
          </cell>
          <cell r="O8243">
            <v>0</v>
          </cell>
          <cell r="P8243">
            <v>0</v>
          </cell>
          <cell r="Q8243">
            <v>0</v>
          </cell>
          <cell r="R8243">
            <v>0</v>
          </cell>
          <cell r="S8243">
            <v>0</v>
          </cell>
          <cell r="T8243">
            <v>0</v>
          </cell>
        </row>
        <row r="8244">
          <cell r="A8244">
            <v>50258616</v>
          </cell>
          <cell r="B8244" t="str">
            <v>50258616 Price difference RM transfer</v>
          </cell>
          <cell r="C8244">
            <v>0</v>
          </cell>
          <cell r="D8244">
            <v>0</v>
          </cell>
          <cell r="E8244">
            <v>0</v>
          </cell>
          <cell r="F8244">
            <v>0</v>
          </cell>
          <cell r="G8244">
            <v>0</v>
          </cell>
          <cell r="H8244">
            <v>0</v>
          </cell>
          <cell r="I8244">
            <v>0</v>
          </cell>
          <cell r="J8244">
            <v>0</v>
          </cell>
          <cell r="K8244">
            <v>0</v>
          </cell>
          <cell r="L8244">
            <v>0</v>
          </cell>
          <cell r="M8244">
            <v>0</v>
          </cell>
          <cell r="N8244">
            <v>0</v>
          </cell>
          <cell r="O8244">
            <v>0</v>
          </cell>
          <cell r="P8244">
            <v>0</v>
          </cell>
          <cell r="Q8244">
            <v>0</v>
          </cell>
          <cell r="R8244">
            <v>0</v>
          </cell>
          <cell r="S8244">
            <v>0</v>
          </cell>
          <cell r="T8244">
            <v>0</v>
          </cell>
        </row>
        <row r="8245">
          <cell r="A8245">
            <v>50258617</v>
          </cell>
          <cell r="B8245" t="str">
            <v>50258617 Variance - Finished - Scorpio Part To Part</v>
          </cell>
          <cell r="C8245">
            <v>0</v>
          </cell>
          <cell r="D8245">
            <v>0</v>
          </cell>
          <cell r="E8245">
            <v>0</v>
          </cell>
          <cell r="F8245">
            <v>0</v>
          </cell>
          <cell r="G8245">
            <v>0</v>
          </cell>
          <cell r="H8245">
            <v>0</v>
          </cell>
          <cell r="I8245">
            <v>0</v>
          </cell>
          <cell r="J8245">
            <v>0</v>
          </cell>
          <cell r="K8245">
            <v>0</v>
          </cell>
          <cell r="L8245">
            <v>0</v>
          </cell>
          <cell r="M8245">
            <v>0</v>
          </cell>
          <cell r="N8245">
            <v>0</v>
          </cell>
          <cell r="O8245">
            <v>0</v>
          </cell>
          <cell r="P8245">
            <v>0</v>
          </cell>
          <cell r="Q8245">
            <v>0</v>
          </cell>
          <cell r="R8245">
            <v>0</v>
          </cell>
          <cell r="S8245">
            <v>0</v>
          </cell>
          <cell r="T8245">
            <v>0</v>
          </cell>
        </row>
        <row r="8246">
          <cell r="A8246">
            <v>50258621</v>
          </cell>
          <cell r="B8246" t="str">
            <v>50258621 CLOSING STOCK OF FINISHED GOODS</v>
          </cell>
          <cell r="C8246">
            <v>0</v>
          </cell>
          <cell r="D8246">
            <v>0</v>
          </cell>
          <cell r="E8246">
            <v>0</v>
          </cell>
          <cell r="F8246">
            <v>0</v>
          </cell>
          <cell r="G8246">
            <v>0</v>
          </cell>
          <cell r="H8246">
            <v>0</v>
          </cell>
          <cell r="I8246">
            <v>0</v>
          </cell>
          <cell r="J8246">
            <v>0</v>
          </cell>
          <cell r="K8246">
            <v>0</v>
          </cell>
          <cell r="L8246">
            <v>0</v>
          </cell>
          <cell r="M8246">
            <v>0</v>
          </cell>
          <cell r="N8246">
            <v>0</v>
          </cell>
          <cell r="O8246">
            <v>0</v>
          </cell>
          <cell r="P8246">
            <v>0</v>
          </cell>
          <cell r="Q8246">
            <v>0</v>
          </cell>
          <cell r="R8246">
            <v>0</v>
          </cell>
          <cell r="S8246">
            <v>0</v>
          </cell>
          <cell r="T8246">
            <v>0</v>
          </cell>
        </row>
        <row r="8247">
          <cell r="A8247">
            <v>50258622</v>
          </cell>
          <cell r="B8247" t="str">
            <v>50258622 CLOSING STOCK OF -  MANUFACTURED COMPONENTS</v>
          </cell>
          <cell r="C8247">
            <v>0</v>
          </cell>
          <cell r="D8247">
            <v>0</v>
          </cell>
          <cell r="E8247">
            <v>0</v>
          </cell>
          <cell r="F8247">
            <v>0</v>
          </cell>
          <cell r="G8247">
            <v>0</v>
          </cell>
          <cell r="H8247">
            <v>0</v>
          </cell>
          <cell r="I8247">
            <v>0</v>
          </cell>
          <cell r="J8247">
            <v>0</v>
          </cell>
          <cell r="K8247">
            <v>0</v>
          </cell>
          <cell r="L8247">
            <v>0</v>
          </cell>
          <cell r="M8247">
            <v>0</v>
          </cell>
          <cell r="N8247">
            <v>0</v>
          </cell>
          <cell r="O8247">
            <v>0</v>
          </cell>
          <cell r="P8247">
            <v>0</v>
          </cell>
          <cell r="Q8247">
            <v>0</v>
          </cell>
          <cell r="R8247">
            <v>0</v>
          </cell>
          <cell r="S8247">
            <v>0</v>
          </cell>
          <cell r="T8247">
            <v>0</v>
          </cell>
        </row>
        <row r="8248">
          <cell r="A8248">
            <v>50258623</v>
          </cell>
          <cell r="B8248" t="str">
            <v>50258623 CLOSING STOCK OF WORK - IN -  PROGRESS.</v>
          </cell>
          <cell r="C8248">
            <v>0</v>
          </cell>
          <cell r="D8248">
            <v>0</v>
          </cell>
          <cell r="E8248">
            <v>0</v>
          </cell>
          <cell r="F8248">
            <v>0</v>
          </cell>
          <cell r="G8248">
            <v>0</v>
          </cell>
          <cell r="H8248">
            <v>0</v>
          </cell>
          <cell r="I8248">
            <v>0</v>
          </cell>
          <cell r="J8248">
            <v>0</v>
          </cell>
          <cell r="K8248">
            <v>0</v>
          </cell>
          <cell r="L8248">
            <v>0</v>
          </cell>
          <cell r="M8248">
            <v>0</v>
          </cell>
          <cell r="N8248">
            <v>0</v>
          </cell>
          <cell r="O8248">
            <v>0</v>
          </cell>
          <cell r="P8248">
            <v>0</v>
          </cell>
          <cell r="Q8248">
            <v>0</v>
          </cell>
          <cell r="R8248">
            <v>0</v>
          </cell>
          <cell r="S8248">
            <v>0</v>
          </cell>
          <cell r="T8248">
            <v>0</v>
          </cell>
        </row>
        <row r="8249">
          <cell r="A8249">
            <v>50258624</v>
          </cell>
          <cell r="B8249" t="str">
            <v>50258624 CLOSING STOCK OF RAW MATERIALS &amp; COMPONENTS</v>
          </cell>
          <cell r="C8249">
            <v>0</v>
          </cell>
          <cell r="D8249">
            <v>0</v>
          </cell>
          <cell r="E8249">
            <v>0</v>
          </cell>
          <cell r="F8249">
            <v>0</v>
          </cell>
          <cell r="G8249">
            <v>0</v>
          </cell>
          <cell r="H8249">
            <v>0</v>
          </cell>
          <cell r="I8249">
            <v>0</v>
          </cell>
          <cell r="J8249">
            <v>0</v>
          </cell>
          <cell r="K8249">
            <v>0</v>
          </cell>
          <cell r="L8249">
            <v>0</v>
          </cell>
          <cell r="M8249">
            <v>0</v>
          </cell>
          <cell r="N8249">
            <v>0</v>
          </cell>
          <cell r="O8249">
            <v>0</v>
          </cell>
          <cell r="P8249">
            <v>0</v>
          </cell>
          <cell r="Q8249">
            <v>0</v>
          </cell>
          <cell r="R8249">
            <v>0</v>
          </cell>
          <cell r="S8249">
            <v>0</v>
          </cell>
          <cell r="T8249">
            <v>0</v>
          </cell>
        </row>
        <row r="8250">
          <cell r="A8250">
            <v>50258625</v>
          </cell>
          <cell r="B8250" t="str">
            <v>50258625 NET REALIZABLE VALUE ADJUSTMENT ON F.G.VEH/TRACTOR</v>
          </cell>
          <cell r="C8250">
            <v>0</v>
          </cell>
          <cell r="D8250">
            <v>0</v>
          </cell>
          <cell r="E8250">
            <v>0</v>
          </cell>
          <cell r="F8250">
            <v>0</v>
          </cell>
          <cell r="G8250">
            <v>0</v>
          </cell>
          <cell r="H8250">
            <v>0</v>
          </cell>
          <cell r="I8250">
            <v>0</v>
          </cell>
          <cell r="J8250">
            <v>0</v>
          </cell>
          <cell r="K8250">
            <v>0</v>
          </cell>
          <cell r="L8250">
            <v>0</v>
          </cell>
          <cell r="M8250">
            <v>0</v>
          </cell>
          <cell r="N8250">
            <v>0</v>
          </cell>
          <cell r="O8250">
            <v>0</v>
          </cell>
          <cell r="P8250">
            <v>0</v>
          </cell>
          <cell r="Q8250">
            <v>0</v>
          </cell>
          <cell r="R8250">
            <v>0</v>
          </cell>
          <cell r="S8250">
            <v>0</v>
          </cell>
          <cell r="T8250">
            <v>0</v>
          </cell>
        </row>
        <row r="8251">
          <cell r="A8251">
            <v>50258626</v>
          </cell>
          <cell r="B8251" t="str">
            <v>50258626 INVENTORIES- FINISHED  TRACTORS (FAUS)</v>
          </cell>
          <cell r="C8251">
            <v>0</v>
          </cell>
          <cell r="D8251">
            <v>0</v>
          </cell>
          <cell r="E8251">
            <v>0</v>
          </cell>
          <cell r="F8251">
            <v>0</v>
          </cell>
          <cell r="G8251">
            <v>0</v>
          </cell>
          <cell r="H8251">
            <v>0</v>
          </cell>
          <cell r="I8251">
            <v>0</v>
          </cell>
          <cell r="J8251">
            <v>0</v>
          </cell>
          <cell r="K8251">
            <v>0</v>
          </cell>
          <cell r="L8251">
            <v>0</v>
          </cell>
          <cell r="M8251">
            <v>0</v>
          </cell>
          <cell r="N8251">
            <v>0</v>
          </cell>
          <cell r="O8251">
            <v>0</v>
          </cell>
          <cell r="P8251">
            <v>0</v>
          </cell>
          <cell r="Q8251">
            <v>0</v>
          </cell>
          <cell r="R8251">
            <v>0</v>
          </cell>
          <cell r="S8251">
            <v>0</v>
          </cell>
          <cell r="T8251">
            <v>0</v>
          </cell>
        </row>
        <row r="8252">
          <cell r="A8252">
            <v>50258627</v>
          </cell>
          <cell r="B8252" t="str">
            <v>50258627 Inventory - Tractor Spares Imported(FAUS)</v>
          </cell>
          <cell r="C8252">
            <v>0</v>
          </cell>
          <cell r="D8252">
            <v>0</v>
          </cell>
          <cell r="E8252">
            <v>0</v>
          </cell>
          <cell r="F8252">
            <v>0</v>
          </cell>
          <cell r="G8252">
            <v>0</v>
          </cell>
          <cell r="H8252">
            <v>0</v>
          </cell>
          <cell r="I8252">
            <v>0</v>
          </cell>
          <cell r="J8252">
            <v>0</v>
          </cell>
          <cell r="K8252">
            <v>0</v>
          </cell>
          <cell r="L8252">
            <v>0</v>
          </cell>
          <cell r="M8252">
            <v>0</v>
          </cell>
          <cell r="N8252">
            <v>0</v>
          </cell>
          <cell r="O8252">
            <v>0</v>
          </cell>
          <cell r="P8252">
            <v>0</v>
          </cell>
          <cell r="Q8252">
            <v>0</v>
          </cell>
          <cell r="R8252">
            <v>0</v>
          </cell>
          <cell r="S8252">
            <v>0</v>
          </cell>
          <cell r="T8252">
            <v>0</v>
          </cell>
        </row>
        <row r="8253">
          <cell r="A8253">
            <v>50258628</v>
          </cell>
          <cell r="B8253" t="str">
            <v>50258628 INVENTORY - DG SET(FAUS)</v>
          </cell>
          <cell r="C8253">
            <v>0</v>
          </cell>
          <cell r="D8253">
            <v>0</v>
          </cell>
          <cell r="E8253">
            <v>0</v>
          </cell>
          <cell r="F8253">
            <v>0</v>
          </cell>
          <cell r="G8253">
            <v>0</v>
          </cell>
          <cell r="H8253">
            <v>0</v>
          </cell>
          <cell r="I8253">
            <v>0</v>
          </cell>
          <cell r="J8253">
            <v>0</v>
          </cell>
          <cell r="K8253">
            <v>0</v>
          </cell>
          <cell r="L8253">
            <v>0</v>
          </cell>
          <cell r="M8253">
            <v>0</v>
          </cell>
          <cell r="N8253">
            <v>0</v>
          </cell>
          <cell r="O8253">
            <v>0</v>
          </cell>
          <cell r="P8253">
            <v>0</v>
          </cell>
          <cell r="Q8253">
            <v>0</v>
          </cell>
          <cell r="R8253">
            <v>0</v>
          </cell>
          <cell r="S8253">
            <v>0</v>
          </cell>
          <cell r="T8253">
            <v>0</v>
          </cell>
        </row>
        <row r="8254">
          <cell r="A8254">
            <v>50258629</v>
          </cell>
          <cell r="B8254" t="str">
            <v>50258629 INVENTORIES-IMPORT TRACTORS FOR TRADING(FAUS)</v>
          </cell>
          <cell r="C8254">
            <v>0</v>
          </cell>
          <cell r="D8254">
            <v>0</v>
          </cell>
          <cell r="E8254">
            <v>0</v>
          </cell>
          <cell r="F8254">
            <v>0</v>
          </cell>
          <cell r="G8254">
            <v>0</v>
          </cell>
          <cell r="H8254">
            <v>0</v>
          </cell>
          <cell r="I8254">
            <v>0</v>
          </cell>
          <cell r="J8254">
            <v>0</v>
          </cell>
          <cell r="K8254">
            <v>0</v>
          </cell>
          <cell r="L8254">
            <v>0</v>
          </cell>
          <cell r="M8254">
            <v>0</v>
          </cell>
          <cell r="N8254">
            <v>0</v>
          </cell>
          <cell r="O8254">
            <v>0</v>
          </cell>
          <cell r="P8254">
            <v>0</v>
          </cell>
          <cell r="Q8254">
            <v>0</v>
          </cell>
          <cell r="R8254">
            <v>0</v>
          </cell>
          <cell r="S8254">
            <v>0</v>
          </cell>
          <cell r="T8254">
            <v>0</v>
          </cell>
        </row>
        <row r="8255">
          <cell r="A8255">
            <v>50258630</v>
          </cell>
          <cell r="B8255" t="str">
            <v>50258630 INVENTORIES-SKD TRACTORS FROM FES INDIA(FAUS)</v>
          </cell>
          <cell r="C8255">
            <v>0</v>
          </cell>
          <cell r="D8255">
            <v>0</v>
          </cell>
          <cell r="E8255">
            <v>0</v>
          </cell>
          <cell r="F8255">
            <v>0</v>
          </cell>
          <cell r="G8255">
            <v>0</v>
          </cell>
          <cell r="H8255">
            <v>0</v>
          </cell>
          <cell r="I8255">
            <v>0</v>
          </cell>
          <cell r="J8255">
            <v>0</v>
          </cell>
          <cell r="K8255">
            <v>0</v>
          </cell>
          <cell r="L8255">
            <v>0</v>
          </cell>
          <cell r="M8255">
            <v>0</v>
          </cell>
          <cell r="N8255">
            <v>0</v>
          </cell>
          <cell r="O8255">
            <v>0</v>
          </cell>
          <cell r="P8255">
            <v>0</v>
          </cell>
          <cell r="Q8255">
            <v>0</v>
          </cell>
          <cell r="R8255">
            <v>0</v>
          </cell>
          <cell r="S8255">
            <v>0</v>
          </cell>
          <cell r="T8255">
            <v>0</v>
          </cell>
        </row>
        <row r="8256">
          <cell r="A8256">
            <v>50258631</v>
          </cell>
          <cell r="B8256" t="str">
            <v>50258631 NET REALIZABLE VALUE ADJUSTMENT ON R.M &amp; COMPONENT</v>
          </cell>
          <cell r="C8256">
            <v>0</v>
          </cell>
          <cell r="D8256">
            <v>0</v>
          </cell>
          <cell r="E8256">
            <v>0</v>
          </cell>
          <cell r="F8256">
            <v>0</v>
          </cell>
          <cell r="G8256">
            <v>0</v>
          </cell>
          <cell r="H8256">
            <v>0</v>
          </cell>
          <cell r="I8256">
            <v>0</v>
          </cell>
          <cell r="J8256">
            <v>0</v>
          </cell>
          <cell r="K8256">
            <v>0</v>
          </cell>
          <cell r="L8256">
            <v>0</v>
          </cell>
          <cell r="M8256">
            <v>0</v>
          </cell>
          <cell r="N8256">
            <v>0</v>
          </cell>
          <cell r="O8256">
            <v>0</v>
          </cell>
          <cell r="P8256">
            <v>0</v>
          </cell>
          <cell r="Q8256">
            <v>0</v>
          </cell>
          <cell r="R8256">
            <v>0</v>
          </cell>
          <cell r="S8256">
            <v>0</v>
          </cell>
          <cell r="T8256">
            <v>0</v>
          </cell>
        </row>
        <row r="8257">
          <cell r="A8257">
            <v>50258632</v>
          </cell>
          <cell r="B8257" t="str">
            <v>50258632 INVENTORIES FINISHED COMPONENTS-LOCAL(FAUS)</v>
          </cell>
          <cell r="C8257">
            <v>0</v>
          </cell>
          <cell r="D8257">
            <v>0</v>
          </cell>
          <cell r="E8257">
            <v>0</v>
          </cell>
          <cell r="F8257">
            <v>0</v>
          </cell>
          <cell r="G8257">
            <v>0</v>
          </cell>
          <cell r="H8257">
            <v>0</v>
          </cell>
          <cell r="I8257">
            <v>0</v>
          </cell>
          <cell r="J8257">
            <v>0</v>
          </cell>
          <cell r="K8257">
            <v>0</v>
          </cell>
          <cell r="L8257">
            <v>0</v>
          </cell>
          <cell r="M8257">
            <v>0</v>
          </cell>
          <cell r="N8257">
            <v>0</v>
          </cell>
          <cell r="O8257">
            <v>0</v>
          </cell>
          <cell r="P8257">
            <v>0</v>
          </cell>
          <cell r="Q8257">
            <v>0</v>
          </cell>
          <cell r="R8257">
            <v>0</v>
          </cell>
          <cell r="S8257">
            <v>0</v>
          </cell>
          <cell r="T8257">
            <v>0</v>
          </cell>
        </row>
        <row r="8258">
          <cell r="A8258">
            <v>50258633</v>
          </cell>
          <cell r="B8258" t="str">
            <v>50258633 INVENTORIES FINISHED COMPONENTS-IMPORTS(FAUS)</v>
          </cell>
          <cell r="C8258">
            <v>0</v>
          </cell>
          <cell r="D8258">
            <v>0</v>
          </cell>
          <cell r="E8258">
            <v>0</v>
          </cell>
          <cell r="F8258">
            <v>0</v>
          </cell>
          <cell r="G8258">
            <v>0</v>
          </cell>
          <cell r="H8258">
            <v>0</v>
          </cell>
          <cell r="I8258">
            <v>0</v>
          </cell>
          <cell r="J8258">
            <v>0</v>
          </cell>
          <cell r="K8258">
            <v>0</v>
          </cell>
          <cell r="L8258">
            <v>0</v>
          </cell>
          <cell r="M8258">
            <v>0</v>
          </cell>
          <cell r="N8258">
            <v>0</v>
          </cell>
          <cell r="O8258">
            <v>0</v>
          </cell>
          <cell r="P8258">
            <v>0</v>
          </cell>
          <cell r="Q8258">
            <v>0</v>
          </cell>
          <cell r="R8258">
            <v>0</v>
          </cell>
          <cell r="S8258">
            <v>0</v>
          </cell>
          <cell r="T8258">
            <v>0</v>
          </cell>
        </row>
        <row r="8259">
          <cell r="A8259">
            <v>50258634</v>
          </cell>
          <cell r="B8259" t="str">
            <v>50258634 Freight &amp; other Costs - Inv. F/G Plant</v>
          </cell>
          <cell r="C8259">
            <v>0</v>
          </cell>
          <cell r="D8259">
            <v>0</v>
          </cell>
          <cell r="E8259">
            <v>0</v>
          </cell>
          <cell r="F8259">
            <v>0</v>
          </cell>
          <cell r="G8259">
            <v>0</v>
          </cell>
          <cell r="H8259">
            <v>0</v>
          </cell>
          <cell r="I8259">
            <v>0</v>
          </cell>
          <cell r="J8259">
            <v>0</v>
          </cell>
          <cell r="K8259">
            <v>0</v>
          </cell>
          <cell r="L8259">
            <v>0</v>
          </cell>
          <cell r="M8259">
            <v>0</v>
          </cell>
          <cell r="N8259">
            <v>0</v>
          </cell>
          <cell r="O8259">
            <v>0</v>
          </cell>
          <cell r="P8259">
            <v>0</v>
          </cell>
          <cell r="Q8259">
            <v>0</v>
          </cell>
          <cell r="R8259">
            <v>0</v>
          </cell>
          <cell r="S8259">
            <v>0</v>
          </cell>
          <cell r="T8259">
            <v>0</v>
          </cell>
        </row>
        <row r="8260">
          <cell r="A8260">
            <v>50258635</v>
          </cell>
          <cell r="B8260" t="str">
            <v>50258635 Freight &amp; other Costs - Inv.F/G Stockyard</v>
          </cell>
          <cell r="C8260">
            <v>0</v>
          </cell>
          <cell r="D8260">
            <v>0</v>
          </cell>
          <cell r="E8260">
            <v>0</v>
          </cell>
          <cell r="F8260">
            <v>0</v>
          </cell>
          <cell r="G8260">
            <v>0</v>
          </cell>
          <cell r="H8260">
            <v>0</v>
          </cell>
          <cell r="I8260">
            <v>0</v>
          </cell>
          <cell r="J8260">
            <v>0</v>
          </cell>
          <cell r="K8260">
            <v>0</v>
          </cell>
          <cell r="L8260">
            <v>0</v>
          </cell>
          <cell r="M8260">
            <v>0</v>
          </cell>
          <cell r="N8260">
            <v>0</v>
          </cell>
          <cell r="O8260">
            <v>0</v>
          </cell>
          <cell r="P8260">
            <v>0</v>
          </cell>
          <cell r="Q8260">
            <v>0</v>
          </cell>
          <cell r="R8260">
            <v>0</v>
          </cell>
          <cell r="S8260">
            <v>0</v>
          </cell>
          <cell r="T8260">
            <v>0</v>
          </cell>
        </row>
        <row r="8261">
          <cell r="A8261">
            <v>50258636</v>
          </cell>
          <cell r="B8261" t="str">
            <v>50258636 Freight &amp; other Costs - Inv.SPARE PARTS</v>
          </cell>
          <cell r="C8261">
            <v>0</v>
          </cell>
          <cell r="D8261">
            <v>0</v>
          </cell>
          <cell r="E8261">
            <v>0</v>
          </cell>
          <cell r="F8261">
            <v>0</v>
          </cell>
          <cell r="G8261">
            <v>0</v>
          </cell>
          <cell r="H8261">
            <v>0</v>
          </cell>
          <cell r="I8261">
            <v>0</v>
          </cell>
          <cell r="J8261">
            <v>0</v>
          </cell>
          <cell r="K8261">
            <v>0</v>
          </cell>
          <cell r="L8261">
            <v>0</v>
          </cell>
          <cell r="M8261">
            <v>0</v>
          </cell>
          <cell r="N8261">
            <v>0</v>
          </cell>
          <cell r="O8261">
            <v>0</v>
          </cell>
          <cell r="P8261">
            <v>0</v>
          </cell>
          <cell r="Q8261">
            <v>0</v>
          </cell>
          <cell r="R8261">
            <v>0</v>
          </cell>
          <cell r="S8261">
            <v>0</v>
          </cell>
          <cell r="T8261">
            <v>0</v>
          </cell>
        </row>
        <row r="8262">
          <cell r="A8262">
            <v>50258637</v>
          </cell>
          <cell r="B8262" t="str">
            <v>50258637 Freight &amp; other Costs - Inv. MFG.COMPONENTS</v>
          </cell>
          <cell r="C8262">
            <v>0</v>
          </cell>
          <cell r="D8262">
            <v>0</v>
          </cell>
          <cell r="E8262">
            <v>0</v>
          </cell>
          <cell r="F8262">
            <v>0</v>
          </cell>
          <cell r="G8262">
            <v>0</v>
          </cell>
          <cell r="H8262">
            <v>0</v>
          </cell>
          <cell r="I8262">
            <v>0</v>
          </cell>
          <cell r="J8262">
            <v>0</v>
          </cell>
          <cell r="K8262">
            <v>0</v>
          </cell>
          <cell r="L8262">
            <v>0</v>
          </cell>
          <cell r="M8262">
            <v>0</v>
          </cell>
          <cell r="N8262">
            <v>0</v>
          </cell>
          <cell r="O8262">
            <v>0</v>
          </cell>
          <cell r="P8262">
            <v>0</v>
          </cell>
          <cell r="Q8262">
            <v>0</v>
          </cell>
          <cell r="R8262">
            <v>0</v>
          </cell>
          <cell r="S8262">
            <v>0</v>
          </cell>
          <cell r="T8262">
            <v>0</v>
          </cell>
        </row>
        <row r="8263">
          <cell r="A8263">
            <v>50258638</v>
          </cell>
          <cell r="B8263" t="str">
            <v>50258638 Freight &amp; other Costs - Inv.WORK IN PROGRESS</v>
          </cell>
          <cell r="C8263">
            <v>0</v>
          </cell>
          <cell r="D8263">
            <v>0</v>
          </cell>
          <cell r="E8263">
            <v>0</v>
          </cell>
          <cell r="F8263">
            <v>0</v>
          </cell>
          <cell r="G8263">
            <v>0</v>
          </cell>
          <cell r="H8263">
            <v>0</v>
          </cell>
          <cell r="I8263">
            <v>0</v>
          </cell>
          <cell r="J8263">
            <v>0</v>
          </cell>
          <cell r="K8263">
            <v>0</v>
          </cell>
          <cell r="L8263">
            <v>0</v>
          </cell>
          <cell r="M8263">
            <v>0</v>
          </cell>
          <cell r="N8263">
            <v>0</v>
          </cell>
          <cell r="O8263">
            <v>0</v>
          </cell>
          <cell r="P8263">
            <v>0</v>
          </cell>
          <cell r="Q8263">
            <v>0</v>
          </cell>
          <cell r="R8263">
            <v>0</v>
          </cell>
          <cell r="S8263">
            <v>0</v>
          </cell>
          <cell r="T8263">
            <v>0</v>
          </cell>
        </row>
        <row r="8264">
          <cell r="A8264">
            <v>50258639</v>
          </cell>
          <cell r="B8264" t="str">
            <v>50258639 Freight &amp; other Costs -Inv.RAW MATRLS&amp;COMPONTS</v>
          </cell>
          <cell r="C8264">
            <v>0</v>
          </cell>
          <cell r="D8264">
            <v>0</v>
          </cell>
          <cell r="E8264">
            <v>0</v>
          </cell>
          <cell r="F8264">
            <v>0</v>
          </cell>
          <cell r="G8264">
            <v>0</v>
          </cell>
          <cell r="H8264">
            <v>0</v>
          </cell>
          <cell r="I8264">
            <v>0</v>
          </cell>
          <cell r="J8264">
            <v>0</v>
          </cell>
          <cell r="K8264">
            <v>0</v>
          </cell>
          <cell r="L8264">
            <v>0</v>
          </cell>
          <cell r="M8264">
            <v>0</v>
          </cell>
          <cell r="N8264">
            <v>0</v>
          </cell>
          <cell r="O8264">
            <v>0</v>
          </cell>
          <cell r="P8264">
            <v>0</v>
          </cell>
          <cell r="Q8264">
            <v>0</v>
          </cell>
          <cell r="R8264">
            <v>0</v>
          </cell>
          <cell r="S8264">
            <v>0</v>
          </cell>
          <cell r="T8264">
            <v>0</v>
          </cell>
        </row>
        <row r="8265">
          <cell r="A8265">
            <v>50258640</v>
          </cell>
          <cell r="B8265" t="str">
            <v>50258640 NET REALIZABLE VALUE  - MFD.COMPONENTS</v>
          </cell>
          <cell r="C8265">
            <v>0</v>
          </cell>
          <cell r="D8265">
            <v>0</v>
          </cell>
          <cell r="E8265">
            <v>0</v>
          </cell>
          <cell r="F8265">
            <v>0</v>
          </cell>
          <cell r="G8265">
            <v>0</v>
          </cell>
          <cell r="H8265">
            <v>0</v>
          </cell>
          <cell r="I8265">
            <v>0</v>
          </cell>
          <cell r="J8265">
            <v>0</v>
          </cell>
          <cell r="K8265">
            <v>0</v>
          </cell>
          <cell r="L8265">
            <v>0</v>
          </cell>
          <cell r="M8265">
            <v>0</v>
          </cell>
          <cell r="N8265">
            <v>0</v>
          </cell>
          <cell r="O8265">
            <v>0</v>
          </cell>
          <cell r="P8265">
            <v>0</v>
          </cell>
          <cell r="Q8265">
            <v>0</v>
          </cell>
          <cell r="R8265">
            <v>0</v>
          </cell>
          <cell r="S8265">
            <v>0</v>
          </cell>
          <cell r="T8265">
            <v>0</v>
          </cell>
        </row>
        <row r="8266">
          <cell r="A8266">
            <v>50258641</v>
          </cell>
          <cell r="B8266" t="str">
            <v>50258641 INVENTORIES MFD COMPONENTS(FAUS)</v>
          </cell>
          <cell r="C8266">
            <v>0</v>
          </cell>
          <cell r="D8266">
            <v>0</v>
          </cell>
          <cell r="E8266">
            <v>0</v>
          </cell>
          <cell r="F8266">
            <v>0</v>
          </cell>
          <cell r="G8266">
            <v>0</v>
          </cell>
          <cell r="H8266">
            <v>0</v>
          </cell>
          <cell r="I8266">
            <v>0</v>
          </cell>
          <cell r="J8266">
            <v>0</v>
          </cell>
          <cell r="K8266">
            <v>0</v>
          </cell>
          <cell r="L8266">
            <v>0</v>
          </cell>
          <cell r="M8266">
            <v>0</v>
          </cell>
          <cell r="N8266">
            <v>0</v>
          </cell>
          <cell r="O8266">
            <v>0</v>
          </cell>
          <cell r="P8266">
            <v>0</v>
          </cell>
          <cell r="Q8266">
            <v>0</v>
          </cell>
          <cell r="R8266">
            <v>0</v>
          </cell>
          <cell r="S8266">
            <v>0</v>
          </cell>
          <cell r="T8266">
            <v>0</v>
          </cell>
        </row>
        <row r="8267">
          <cell r="A8267">
            <v>50258646</v>
          </cell>
          <cell r="B8267" t="str">
            <v>50258646 Freight &amp; other Costs -Cons.RAW MATRLS&amp;COMPONTS</v>
          </cell>
          <cell r="C8267">
            <v>3464880194.1500001</v>
          </cell>
          <cell r="D8267">
            <v>1920361179.6600001</v>
          </cell>
          <cell r="E8267">
            <v>-617206128.26999998</v>
          </cell>
          <cell r="F8267">
            <v>0</v>
          </cell>
          <cell r="G8267">
            <v>91856814.549999997</v>
          </cell>
          <cell r="H8267">
            <v>0</v>
          </cell>
          <cell r="I8267">
            <v>0</v>
          </cell>
          <cell r="J8267">
            <v>0</v>
          </cell>
          <cell r="K8267">
            <v>0</v>
          </cell>
          <cell r="L8267">
            <v>-242767.25</v>
          </cell>
          <cell r="M8267">
            <v>97607618.620000005</v>
          </cell>
          <cell r="N8267">
            <v>0</v>
          </cell>
          <cell r="O8267">
            <v>0</v>
          </cell>
          <cell r="P8267">
            <v>0</v>
          </cell>
          <cell r="Q8267">
            <v>0</v>
          </cell>
          <cell r="R8267">
            <v>0</v>
          </cell>
          <cell r="S8267">
            <v>0</v>
          </cell>
          <cell r="T8267">
            <v>4957256911.46</v>
          </cell>
        </row>
        <row r="8268">
          <cell r="A8268">
            <v>50258647</v>
          </cell>
          <cell r="B8268" t="str">
            <v>50258647 FREIGHT/MATERIAL ADJUSTMENTS ON CLOSING INVENTORY</v>
          </cell>
          <cell r="C8268">
            <v>0</v>
          </cell>
          <cell r="D8268">
            <v>0</v>
          </cell>
          <cell r="E8268">
            <v>0</v>
          </cell>
          <cell r="F8268">
            <v>0</v>
          </cell>
          <cell r="G8268">
            <v>0</v>
          </cell>
          <cell r="H8268">
            <v>0</v>
          </cell>
          <cell r="I8268">
            <v>0</v>
          </cell>
          <cell r="J8268">
            <v>0</v>
          </cell>
          <cell r="K8268">
            <v>0</v>
          </cell>
          <cell r="L8268">
            <v>0</v>
          </cell>
          <cell r="M8268">
            <v>0</v>
          </cell>
          <cell r="N8268">
            <v>0</v>
          </cell>
          <cell r="O8268">
            <v>0</v>
          </cell>
          <cell r="P8268">
            <v>0</v>
          </cell>
          <cell r="Q8268">
            <v>0</v>
          </cell>
          <cell r="R8268">
            <v>0</v>
          </cell>
          <cell r="S8268">
            <v>0</v>
          </cell>
          <cell r="T8268">
            <v>0</v>
          </cell>
        </row>
        <row r="8269">
          <cell r="A8269">
            <v>50258648</v>
          </cell>
          <cell r="B8269" t="str">
            <v>50258648 LOCAL FINISHED COMPONENTS CONSUMED-(FAUS)</v>
          </cell>
          <cell r="C8269">
            <v>0</v>
          </cell>
          <cell r="D8269">
            <v>0</v>
          </cell>
          <cell r="E8269">
            <v>0</v>
          </cell>
          <cell r="F8269">
            <v>0</v>
          </cell>
          <cell r="G8269">
            <v>0</v>
          </cell>
          <cell r="H8269">
            <v>0</v>
          </cell>
          <cell r="I8269">
            <v>0</v>
          </cell>
          <cell r="J8269">
            <v>0</v>
          </cell>
          <cell r="K8269">
            <v>0</v>
          </cell>
          <cell r="L8269">
            <v>0</v>
          </cell>
          <cell r="M8269">
            <v>0</v>
          </cell>
          <cell r="N8269">
            <v>0</v>
          </cell>
          <cell r="O8269">
            <v>0</v>
          </cell>
          <cell r="P8269">
            <v>0</v>
          </cell>
          <cell r="Q8269">
            <v>0</v>
          </cell>
          <cell r="R8269">
            <v>0</v>
          </cell>
          <cell r="S8269">
            <v>0</v>
          </cell>
          <cell r="T8269">
            <v>0</v>
          </cell>
        </row>
        <row r="8270">
          <cell r="A8270">
            <v>50258649</v>
          </cell>
          <cell r="B8270" t="str">
            <v>50258649 Freight &amp; other Costs - Consumption</v>
          </cell>
          <cell r="C8270">
            <v>0</v>
          </cell>
          <cell r="D8270">
            <v>0</v>
          </cell>
          <cell r="E8270">
            <v>0</v>
          </cell>
          <cell r="F8270">
            <v>0</v>
          </cell>
          <cell r="G8270">
            <v>0</v>
          </cell>
          <cell r="H8270">
            <v>0</v>
          </cell>
          <cell r="I8270">
            <v>0</v>
          </cell>
          <cell r="J8270">
            <v>0</v>
          </cell>
          <cell r="K8270">
            <v>0</v>
          </cell>
          <cell r="L8270">
            <v>0</v>
          </cell>
          <cell r="M8270">
            <v>0</v>
          </cell>
          <cell r="N8270">
            <v>0</v>
          </cell>
          <cell r="O8270">
            <v>0</v>
          </cell>
          <cell r="P8270">
            <v>0</v>
          </cell>
          <cell r="Q8270">
            <v>0</v>
          </cell>
          <cell r="R8270">
            <v>0</v>
          </cell>
          <cell r="S8270">
            <v>0</v>
          </cell>
          <cell r="T8270">
            <v>0</v>
          </cell>
        </row>
        <row r="8271">
          <cell r="A8271">
            <v>50258650</v>
          </cell>
          <cell r="B8271" t="str">
            <v>50258650 Freight &amp; other Costs - Cons. MFG. COMPONENTS</v>
          </cell>
          <cell r="C8271">
            <v>0</v>
          </cell>
          <cell r="D8271">
            <v>0</v>
          </cell>
          <cell r="E8271">
            <v>0</v>
          </cell>
          <cell r="F8271">
            <v>0</v>
          </cell>
          <cell r="G8271">
            <v>0</v>
          </cell>
          <cell r="H8271">
            <v>0</v>
          </cell>
          <cell r="I8271">
            <v>0</v>
          </cell>
          <cell r="J8271">
            <v>0</v>
          </cell>
          <cell r="K8271">
            <v>0</v>
          </cell>
          <cell r="L8271">
            <v>0</v>
          </cell>
          <cell r="M8271">
            <v>0</v>
          </cell>
          <cell r="N8271">
            <v>0</v>
          </cell>
          <cell r="O8271">
            <v>0</v>
          </cell>
          <cell r="P8271">
            <v>0</v>
          </cell>
          <cell r="Q8271">
            <v>0</v>
          </cell>
          <cell r="R8271">
            <v>0</v>
          </cell>
          <cell r="S8271">
            <v>0</v>
          </cell>
          <cell r="T8271">
            <v>0</v>
          </cell>
        </row>
        <row r="8272">
          <cell r="A8272">
            <v>50258651</v>
          </cell>
          <cell r="B8272" t="str">
            <v>50258651 INV FG CHANGE( FOR FIN GOODS CHANGE) FAUS</v>
          </cell>
          <cell r="C8272">
            <v>0</v>
          </cell>
          <cell r="D8272">
            <v>0</v>
          </cell>
          <cell r="E8272">
            <v>0</v>
          </cell>
          <cell r="F8272">
            <v>0</v>
          </cell>
          <cell r="G8272">
            <v>0</v>
          </cell>
          <cell r="H8272">
            <v>0</v>
          </cell>
          <cell r="I8272">
            <v>0</v>
          </cell>
          <cell r="J8272">
            <v>0</v>
          </cell>
          <cell r="K8272">
            <v>0</v>
          </cell>
          <cell r="L8272">
            <v>0</v>
          </cell>
          <cell r="M8272">
            <v>0</v>
          </cell>
          <cell r="N8272">
            <v>0</v>
          </cell>
          <cell r="O8272">
            <v>0</v>
          </cell>
          <cell r="P8272">
            <v>0</v>
          </cell>
          <cell r="Q8272">
            <v>0</v>
          </cell>
          <cell r="R8272">
            <v>0</v>
          </cell>
          <cell r="S8272">
            <v>0</v>
          </cell>
          <cell r="T8272">
            <v>0</v>
          </cell>
        </row>
        <row r="8273">
          <cell r="A8273">
            <v>50258653</v>
          </cell>
          <cell r="B8273" t="str">
            <v>50258653 OPENING INVENTORY ADJUSTMENT -P &amp; L A/C(FAUS)</v>
          </cell>
          <cell r="C8273">
            <v>0</v>
          </cell>
          <cell r="D8273">
            <v>0</v>
          </cell>
          <cell r="E8273">
            <v>0</v>
          </cell>
          <cell r="F8273">
            <v>0</v>
          </cell>
          <cell r="G8273">
            <v>0</v>
          </cell>
          <cell r="H8273">
            <v>0</v>
          </cell>
          <cell r="I8273">
            <v>0</v>
          </cell>
          <cell r="J8273">
            <v>0</v>
          </cell>
          <cell r="K8273">
            <v>0</v>
          </cell>
          <cell r="L8273">
            <v>0</v>
          </cell>
          <cell r="M8273">
            <v>0</v>
          </cell>
          <cell r="N8273">
            <v>0</v>
          </cell>
          <cell r="O8273">
            <v>0</v>
          </cell>
          <cell r="P8273">
            <v>0</v>
          </cell>
          <cell r="Q8273">
            <v>0</v>
          </cell>
          <cell r="R8273">
            <v>0</v>
          </cell>
          <cell r="S8273">
            <v>0</v>
          </cell>
          <cell r="T8273">
            <v>0</v>
          </cell>
        </row>
        <row r="8274">
          <cell r="A8274">
            <v>50258654</v>
          </cell>
          <cell r="B8274" t="str">
            <v>50258654 CTRL A/C-B A CLEARING SAP AUTO POSTING</v>
          </cell>
          <cell r="C8274">
            <v>0</v>
          </cell>
          <cell r="D8274">
            <v>0</v>
          </cell>
          <cell r="E8274">
            <v>0</v>
          </cell>
          <cell r="F8274">
            <v>0</v>
          </cell>
          <cell r="G8274">
            <v>0</v>
          </cell>
          <cell r="H8274">
            <v>0</v>
          </cell>
          <cell r="I8274">
            <v>0</v>
          </cell>
          <cell r="J8274">
            <v>0</v>
          </cell>
          <cell r="K8274">
            <v>0</v>
          </cell>
          <cell r="L8274">
            <v>0</v>
          </cell>
          <cell r="M8274">
            <v>0</v>
          </cell>
          <cell r="N8274">
            <v>0</v>
          </cell>
          <cell r="O8274">
            <v>0</v>
          </cell>
          <cell r="P8274">
            <v>0</v>
          </cell>
          <cell r="Q8274">
            <v>0</v>
          </cell>
          <cell r="R8274">
            <v>0</v>
          </cell>
          <cell r="S8274">
            <v>0</v>
          </cell>
          <cell r="T8274">
            <v>0</v>
          </cell>
        </row>
        <row r="8275">
          <cell r="A8275">
            <v>50258655</v>
          </cell>
          <cell r="B8275" t="str">
            <v>50258655 R &amp; D MATL PUR - IUTN Direct Consumptio</v>
          </cell>
          <cell r="C8275">
            <v>0</v>
          </cell>
          <cell r="D8275">
            <v>0</v>
          </cell>
          <cell r="E8275">
            <v>0</v>
          </cell>
          <cell r="F8275">
            <v>0</v>
          </cell>
          <cell r="G8275">
            <v>0</v>
          </cell>
          <cell r="H8275">
            <v>0</v>
          </cell>
          <cell r="I8275">
            <v>0</v>
          </cell>
          <cell r="J8275">
            <v>0</v>
          </cell>
          <cell r="K8275">
            <v>0</v>
          </cell>
          <cell r="L8275">
            <v>0</v>
          </cell>
          <cell r="M8275">
            <v>0</v>
          </cell>
          <cell r="N8275">
            <v>0</v>
          </cell>
          <cell r="O8275">
            <v>0</v>
          </cell>
          <cell r="P8275">
            <v>0</v>
          </cell>
          <cell r="Q8275">
            <v>0</v>
          </cell>
          <cell r="R8275">
            <v>0</v>
          </cell>
          <cell r="S8275">
            <v>0</v>
          </cell>
          <cell r="T8275">
            <v>0</v>
          </cell>
        </row>
        <row r="8276">
          <cell r="A8276">
            <v>50258656</v>
          </cell>
          <cell r="B8276" t="str">
            <v>50258656 OPENING INVENTORY ADJUSTMENT -P &amp; L A/C</v>
          </cell>
          <cell r="C8276">
            <v>0</v>
          </cell>
          <cell r="D8276">
            <v>0</v>
          </cell>
          <cell r="E8276">
            <v>0</v>
          </cell>
          <cell r="F8276">
            <v>0</v>
          </cell>
          <cell r="G8276">
            <v>0</v>
          </cell>
          <cell r="H8276">
            <v>0</v>
          </cell>
          <cell r="I8276">
            <v>0</v>
          </cell>
          <cell r="J8276">
            <v>0</v>
          </cell>
          <cell r="K8276">
            <v>0</v>
          </cell>
          <cell r="L8276">
            <v>0</v>
          </cell>
          <cell r="M8276">
            <v>0</v>
          </cell>
          <cell r="N8276">
            <v>0</v>
          </cell>
          <cell r="O8276">
            <v>0</v>
          </cell>
          <cell r="P8276">
            <v>0</v>
          </cell>
          <cell r="Q8276">
            <v>0</v>
          </cell>
          <cell r="R8276">
            <v>0</v>
          </cell>
          <cell r="S8276">
            <v>0</v>
          </cell>
          <cell r="T8276">
            <v>0</v>
          </cell>
        </row>
        <row r="8277">
          <cell r="A8277">
            <v>50258657</v>
          </cell>
          <cell r="B8277" t="str">
            <v>50258657 GOODS IN TRANSIT OFFSET A/c</v>
          </cell>
          <cell r="C8277">
            <v>0</v>
          </cell>
          <cell r="D8277">
            <v>0</v>
          </cell>
          <cell r="E8277">
            <v>0</v>
          </cell>
          <cell r="F8277">
            <v>0</v>
          </cell>
          <cell r="G8277">
            <v>0</v>
          </cell>
          <cell r="H8277">
            <v>0</v>
          </cell>
          <cell r="I8277">
            <v>0</v>
          </cell>
          <cell r="J8277">
            <v>0</v>
          </cell>
          <cell r="K8277">
            <v>0</v>
          </cell>
          <cell r="L8277">
            <v>0</v>
          </cell>
          <cell r="M8277">
            <v>0</v>
          </cell>
          <cell r="N8277">
            <v>0</v>
          </cell>
          <cell r="O8277">
            <v>0</v>
          </cell>
          <cell r="P8277">
            <v>0</v>
          </cell>
          <cell r="Q8277">
            <v>0</v>
          </cell>
          <cell r="R8277">
            <v>0</v>
          </cell>
          <cell r="S8277">
            <v>0</v>
          </cell>
          <cell r="T8277">
            <v>0</v>
          </cell>
        </row>
        <row r="8278">
          <cell r="A8278">
            <v>54540002</v>
          </cell>
          <cell r="B8278" t="str">
            <v>54540002 R &amp; D - Material</v>
          </cell>
          <cell r="C8278">
            <v>97032298.540000007</v>
          </cell>
          <cell r="D8278">
            <v>11479289.880000001</v>
          </cell>
          <cell r="E8278">
            <v>3318716.63</v>
          </cell>
          <cell r="F8278">
            <v>0</v>
          </cell>
          <cell r="G8278">
            <v>19231</v>
          </cell>
          <cell r="H8278">
            <v>0</v>
          </cell>
          <cell r="I8278">
            <v>0</v>
          </cell>
          <cell r="J8278">
            <v>0</v>
          </cell>
          <cell r="K8278">
            <v>0</v>
          </cell>
          <cell r="L8278">
            <v>0</v>
          </cell>
          <cell r="M8278">
            <v>12079192.970000001</v>
          </cell>
          <cell r="N8278">
            <v>0</v>
          </cell>
          <cell r="O8278">
            <v>0</v>
          </cell>
          <cell r="P8278">
            <v>0</v>
          </cell>
          <cell r="Q8278">
            <v>0</v>
          </cell>
          <cell r="R8278">
            <v>0</v>
          </cell>
          <cell r="S8278">
            <v>0</v>
          </cell>
          <cell r="T8278">
            <v>123928729.02</v>
          </cell>
        </row>
        <row r="8279">
          <cell r="A8279">
            <v>54570001</v>
          </cell>
          <cell r="B8279" t="str">
            <v>54570001 Purchases Packing Material</v>
          </cell>
          <cell r="C8279">
            <v>13780519.949999999</v>
          </cell>
          <cell r="D8279">
            <v>1073872.8500000001</v>
          </cell>
          <cell r="E8279">
            <v>0</v>
          </cell>
          <cell r="F8279">
            <v>0</v>
          </cell>
          <cell r="G8279">
            <v>0</v>
          </cell>
          <cell r="H8279">
            <v>0</v>
          </cell>
          <cell r="I8279">
            <v>0</v>
          </cell>
          <cell r="J8279">
            <v>0</v>
          </cell>
          <cell r="K8279">
            <v>0</v>
          </cell>
          <cell r="L8279">
            <v>0</v>
          </cell>
          <cell r="M8279">
            <v>0</v>
          </cell>
          <cell r="N8279">
            <v>0</v>
          </cell>
          <cell r="O8279">
            <v>0</v>
          </cell>
          <cell r="P8279">
            <v>0</v>
          </cell>
          <cell r="Q8279">
            <v>0</v>
          </cell>
          <cell r="R8279">
            <v>0</v>
          </cell>
          <cell r="S8279">
            <v>0</v>
          </cell>
          <cell r="T8279">
            <v>14854392.800000001</v>
          </cell>
        </row>
        <row r="8280">
          <cell r="A8280">
            <v>54570004</v>
          </cell>
          <cell r="B8280" t="str">
            <v>54570004 Purchases Packing(N)</v>
          </cell>
          <cell r="C8280">
            <v>331257115.93000001</v>
          </cell>
          <cell r="D8280">
            <v>-915979.08</v>
          </cell>
          <cell r="E8280">
            <v>3110258.31</v>
          </cell>
          <cell r="F8280">
            <v>0</v>
          </cell>
          <cell r="G8280">
            <v>0</v>
          </cell>
          <cell r="H8280">
            <v>0</v>
          </cell>
          <cell r="I8280">
            <v>0</v>
          </cell>
          <cell r="J8280">
            <v>0</v>
          </cell>
          <cell r="K8280">
            <v>0</v>
          </cell>
          <cell r="L8280">
            <v>866819165.23000002</v>
          </cell>
          <cell r="M8280">
            <v>25110166.82</v>
          </cell>
          <cell r="N8280">
            <v>0</v>
          </cell>
          <cell r="O8280">
            <v>0</v>
          </cell>
          <cell r="P8280">
            <v>0</v>
          </cell>
          <cell r="Q8280">
            <v>0</v>
          </cell>
          <cell r="R8280">
            <v>0</v>
          </cell>
          <cell r="S8280">
            <v>0</v>
          </cell>
          <cell r="T8280">
            <v>1225380727.21</v>
          </cell>
        </row>
        <row r="8281">
          <cell r="A8281">
            <v>328</v>
          </cell>
          <cell r="B8281" t="str">
            <v>(Inc)/Dec.in Stock of F.G,WIP &amp; Mfd Comp.</v>
          </cell>
          <cell r="C8281">
            <v>-18524435435.619999</v>
          </cell>
          <cell r="D8281">
            <v>2548011081.48</v>
          </cell>
          <cell r="E8281">
            <v>-107301964</v>
          </cell>
          <cell r="F8281">
            <v>0</v>
          </cell>
          <cell r="G8281">
            <v>553856442.42999995</v>
          </cell>
          <cell r="H8281">
            <v>0</v>
          </cell>
          <cell r="I8281">
            <v>0</v>
          </cell>
          <cell r="J8281">
            <v>0</v>
          </cell>
          <cell r="K8281">
            <v>0</v>
          </cell>
          <cell r="L8281">
            <v>0</v>
          </cell>
          <cell r="M8281">
            <v>-215122460.21000001</v>
          </cell>
          <cell r="N8281">
            <v>0</v>
          </cell>
          <cell r="O8281">
            <v>0</v>
          </cell>
          <cell r="P8281">
            <v>0</v>
          </cell>
          <cell r="Q8281">
            <v>0</v>
          </cell>
          <cell r="R8281">
            <v>0</v>
          </cell>
          <cell r="S8281">
            <v>0</v>
          </cell>
          <cell r="T8281">
            <v>-15744992335.92</v>
          </cell>
        </row>
        <row r="8282">
          <cell r="A8282">
            <v>319</v>
          </cell>
          <cell r="B8282" t="str">
            <v>Opening Stock..................</v>
          </cell>
          <cell r="C8282">
            <v>18094956195.07</v>
          </cell>
          <cell r="D8282">
            <v>15418672412</v>
          </cell>
          <cell r="E8282">
            <v>7369678447</v>
          </cell>
          <cell r="F8282">
            <v>0</v>
          </cell>
          <cell r="G8282">
            <v>1030877916.61</v>
          </cell>
          <cell r="H8282">
            <v>0</v>
          </cell>
          <cell r="I8282">
            <v>0</v>
          </cell>
          <cell r="J8282">
            <v>0</v>
          </cell>
          <cell r="K8282">
            <v>0</v>
          </cell>
          <cell r="L8282">
            <v>0</v>
          </cell>
          <cell r="M8282">
            <v>258516795.78999999</v>
          </cell>
          <cell r="N8282">
            <v>0</v>
          </cell>
          <cell r="O8282">
            <v>0</v>
          </cell>
          <cell r="P8282">
            <v>0</v>
          </cell>
          <cell r="Q8282">
            <v>0</v>
          </cell>
          <cell r="R8282">
            <v>0</v>
          </cell>
          <cell r="S8282">
            <v>0</v>
          </cell>
          <cell r="T8282">
            <v>42172701766.470001</v>
          </cell>
        </row>
        <row r="8283">
          <cell r="A8283">
            <v>60020001</v>
          </cell>
          <cell r="B8283" t="str">
            <v>60020001 Opening Stock - Manufactured Components</v>
          </cell>
          <cell r="C8283">
            <v>2766515338.3299999</v>
          </cell>
          <cell r="D8283">
            <v>1236413500.3099999</v>
          </cell>
          <cell r="E8283">
            <v>38471704</v>
          </cell>
          <cell r="F8283">
            <v>0</v>
          </cell>
          <cell r="G8283">
            <v>570044192.69000006</v>
          </cell>
          <cell r="H8283">
            <v>0</v>
          </cell>
          <cell r="I8283">
            <v>0</v>
          </cell>
          <cell r="J8283">
            <v>0</v>
          </cell>
          <cell r="K8283">
            <v>0</v>
          </cell>
          <cell r="L8283">
            <v>0</v>
          </cell>
          <cell r="M8283">
            <v>0</v>
          </cell>
          <cell r="N8283">
            <v>0</v>
          </cell>
          <cell r="O8283">
            <v>0</v>
          </cell>
          <cell r="P8283">
            <v>0</v>
          </cell>
          <cell r="Q8283">
            <v>0</v>
          </cell>
          <cell r="R8283">
            <v>0</v>
          </cell>
          <cell r="S8283">
            <v>0</v>
          </cell>
          <cell r="T8283">
            <v>4611444735.3299999</v>
          </cell>
        </row>
        <row r="8284">
          <cell r="A8284">
            <v>60030001</v>
          </cell>
          <cell r="B8284" t="str">
            <v>60030001 Opening Stock - Finished Goods</v>
          </cell>
          <cell r="C8284">
            <v>10435364997.41</v>
          </cell>
          <cell r="D8284">
            <v>11506612938.48</v>
          </cell>
          <cell r="E8284">
            <v>6260702023</v>
          </cell>
          <cell r="F8284">
            <v>0</v>
          </cell>
          <cell r="G8284">
            <v>175333864.25999999</v>
          </cell>
          <cell r="H8284">
            <v>0</v>
          </cell>
          <cell r="I8284">
            <v>0</v>
          </cell>
          <cell r="J8284">
            <v>0</v>
          </cell>
          <cell r="K8284">
            <v>0</v>
          </cell>
          <cell r="L8284">
            <v>0</v>
          </cell>
          <cell r="M8284">
            <v>122817402.15000001</v>
          </cell>
          <cell r="N8284">
            <v>0</v>
          </cell>
          <cell r="O8284">
            <v>0</v>
          </cell>
          <cell r="P8284">
            <v>0</v>
          </cell>
          <cell r="Q8284">
            <v>0</v>
          </cell>
          <cell r="R8284">
            <v>0</v>
          </cell>
          <cell r="S8284">
            <v>0</v>
          </cell>
          <cell r="T8284">
            <v>28500831225.299999</v>
          </cell>
        </row>
        <row r="8285">
          <cell r="A8285">
            <v>60040001</v>
          </cell>
          <cell r="B8285" t="str">
            <v>60040001 Opening Stock - Wip</v>
          </cell>
          <cell r="C8285">
            <v>749578581.47000003</v>
          </cell>
          <cell r="D8285">
            <v>193331922.16999999</v>
          </cell>
          <cell r="E8285">
            <v>508730464</v>
          </cell>
          <cell r="F8285">
            <v>0</v>
          </cell>
          <cell r="G8285">
            <v>0</v>
          </cell>
          <cell r="H8285">
            <v>0</v>
          </cell>
          <cell r="I8285">
            <v>0</v>
          </cell>
          <cell r="J8285">
            <v>0</v>
          </cell>
          <cell r="K8285">
            <v>0</v>
          </cell>
          <cell r="L8285">
            <v>0</v>
          </cell>
          <cell r="M8285">
            <v>135699393.63999999</v>
          </cell>
          <cell r="N8285">
            <v>0</v>
          </cell>
          <cell r="O8285">
            <v>0</v>
          </cell>
          <cell r="P8285">
            <v>0</v>
          </cell>
          <cell r="Q8285">
            <v>0</v>
          </cell>
          <cell r="R8285">
            <v>0</v>
          </cell>
          <cell r="S8285">
            <v>0</v>
          </cell>
          <cell r="T8285">
            <v>1587340361.28</v>
          </cell>
        </row>
        <row r="8286">
          <cell r="A8286">
            <v>60060001</v>
          </cell>
          <cell r="B8286" t="str">
            <v>60060001 Opening Stock In Transit - Fg</v>
          </cell>
          <cell r="C8286">
            <v>0</v>
          </cell>
          <cell r="D8286">
            <v>0</v>
          </cell>
          <cell r="E8286">
            <v>0</v>
          </cell>
          <cell r="F8286">
            <v>0</v>
          </cell>
          <cell r="G8286">
            <v>0</v>
          </cell>
          <cell r="H8286">
            <v>0</v>
          </cell>
          <cell r="I8286">
            <v>0</v>
          </cell>
          <cell r="J8286">
            <v>0</v>
          </cell>
          <cell r="K8286">
            <v>0</v>
          </cell>
          <cell r="L8286">
            <v>0</v>
          </cell>
          <cell r="M8286">
            <v>0</v>
          </cell>
          <cell r="N8286">
            <v>0</v>
          </cell>
          <cell r="O8286">
            <v>0</v>
          </cell>
          <cell r="P8286">
            <v>0</v>
          </cell>
          <cell r="Q8286">
            <v>0</v>
          </cell>
          <cell r="R8286">
            <v>0</v>
          </cell>
          <cell r="S8286">
            <v>0</v>
          </cell>
          <cell r="T8286">
            <v>0</v>
          </cell>
        </row>
        <row r="8287">
          <cell r="A8287">
            <v>60070001</v>
          </cell>
          <cell r="B8287" t="str">
            <v>60070001 Stock in trade - Opening</v>
          </cell>
          <cell r="C8287">
            <v>4143497277.8600001</v>
          </cell>
          <cell r="D8287">
            <v>2482314051.04</v>
          </cell>
          <cell r="E8287">
            <v>561774256</v>
          </cell>
          <cell r="F8287">
            <v>0</v>
          </cell>
          <cell r="G8287">
            <v>285499859.66000003</v>
          </cell>
          <cell r="H8287">
            <v>0</v>
          </cell>
          <cell r="I8287">
            <v>0</v>
          </cell>
          <cell r="J8287">
            <v>0</v>
          </cell>
          <cell r="K8287">
            <v>0</v>
          </cell>
          <cell r="L8287">
            <v>0</v>
          </cell>
          <cell r="M8287">
            <v>0</v>
          </cell>
          <cell r="N8287">
            <v>0</v>
          </cell>
          <cell r="O8287">
            <v>0</v>
          </cell>
          <cell r="P8287">
            <v>0</v>
          </cell>
          <cell r="Q8287">
            <v>0</v>
          </cell>
          <cell r="R8287">
            <v>0</v>
          </cell>
          <cell r="S8287">
            <v>0</v>
          </cell>
          <cell r="T8287">
            <v>7473085444.5600004</v>
          </cell>
        </row>
        <row r="8288">
          <cell r="A8288">
            <v>60080001</v>
          </cell>
          <cell r="B8288" t="str">
            <v>60080001 Opening Stock - Construction Work In Progress</v>
          </cell>
          <cell r="C8288">
            <v>0</v>
          </cell>
          <cell r="D8288">
            <v>0</v>
          </cell>
          <cell r="E8288">
            <v>0</v>
          </cell>
          <cell r="F8288">
            <v>0</v>
          </cell>
          <cell r="G8288">
            <v>0</v>
          </cell>
          <cell r="H8288">
            <v>0</v>
          </cell>
          <cell r="I8288">
            <v>0</v>
          </cell>
          <cell r="J8288">
            <v>0</v>
          </cell>
          <cell r="K8288">
            <v>0</v>
          </cell>
          <cell r="L8288">
            <v>0</v>
          </cell>
          <cell r="M8288">
            <v>0</v>
          </cell>
          <cell r="N8288">
            <v>0</v>
          </cell>
          <cell r="O8288">
            <v>0</v>
          </cell>
          <cell r="P8288">
            <v>0</v>
          </cell>
          <cell r="Q8288">
            <v>0</v>
          </cell>
          <cell r="R8288">
            <v>0</v>
          </cell>
          <cell r="S8288">
            <v>0</v>
          </cell>
          <cell r="T8288">
            <v>0</v>
          </cell>
        </row>
        <row r="8289">
          <cell r="A8289">
            <v>60020002</v>
          </cell>
          <cell r="B8289" t="str">
            <v>Stock merger/acquisition - Manufactured Components</v>
          </cell>
          <cell r="C8289">
            <v>0</v>
          </cell>
          <cell r="D8289">
            <v>0</v>
          </cell>
          <cell r="E8289">
            <v>0</v>
          </cell>
          <cell r="F8289">
            <v>0</v>
          </cell>
          <cell r="G8289">
            <v>0</v>
          </cell>
          <cell r="H8289">
            <v>0</v>
          </cell>
          <cell r="I8289">
            <v>0</v>
          </cell>
          <cell r="J8289">
            <v>0</v>
          </cell>
          <cell r="K8289">
            <v>0</v>
          </cell>
          <cell r="L8289">
            <v>0</v>
          </cell>
          <cell r="M8289">
            <v>0</v>
          </cell>
          <cell r="N8289">
            <v>0</v>
          </cell>
          <cell r="O8289">
            <v>0</v>
          </cell>
          <cell r="P8289">
            <v>0</v>
          </cell>
          <cell r="Q8289">
            <v>0</v>
          </cell>
          <cell r="R8289">
            <v>0</v>
          </cell>
          <cell r="S8289">
            <v>0</v>
          </cell>
          <cell r="T8289">
            <v>0</v>
          </cell>
        </row>
        <row r="8290">
          <cell r="A8290">
            <v>60040002</v>
          </cell>
          <cell r="B8290" t="str">
            <v>Stock merger/acquisition - WIP</v>
          </cell>
          <cell r="C8290">
            <v>0</v>
          </cell>
          <cell r="D8290">
            <v>0</v>
          </cell>
          <cell r="E8290">
            <v>0</v>
          </cell>
          <cell r="F8290">
            <v>0</v>
          </cell>
          <cell r="G8290">
            <v>0</v>
          </cell>
          <cell r="H8290">
            <v>0</v>
          </cell>
          <cell r="I8290">
            <v>0</v>
          </cell>
          <cell r="J8290">
            <v>0</v>
          </cell>
          <cell r="K8290">
            <v>0</v>
          </cell>
          <cell r="L8290">
            <v>0</v>
          </cell>
          <cell r="M8290">
            <v>0</v>
          </cell>
          <cell r="N8290">
            <v>0</v>
          </cell>
          <cell r="O8290">
            <v>0</v>
          </cell>
          <cell r="P8290">
            <v>0</v>
          </cell>
          <cell r="Q8290">
            <v>0</v>
          </cell>
          <cell r="R8290">
            <v>0</v>
          </cell>
          <cell r="S8290">
            <v>0</v>
          </cell>
          <cell r="T8290">
            <v>0</v>
          </cell>
        </row>
        <row r="8291">
          <cell r="A8291">
            <v>60030002</v>
          </cell>
          <cell r="B8291" t="str">
            <v>Stock merger/acquisition - Finished Goods</v>
          </cell>
          <cell r="C8291">
            <v>0</v>
          </cell>
          <cell r="D8291">
            <v>0</v>
          </cell>
          <cell r="E8291">
            <v>0</v>
          </cell>
          <cell r="F8291">
            <v>0</v>
          </cell>
          <cell r="G8291">
            <v>0</v>
          </cell>
          <cell r="H8291">
            <v>0</v>
          </cell>
          <cell r="I8291">
            <v>0</v>
          </cell>
          <cell r="J8291">
            <v>0</v>
          </cell>
          <cell r="K8291">
            <v>0</v>
          </cell>
          <cell r="L8291">
            <v>0</v>
          </cell>
          <cell r="M8291">
            <v>0</v>
          </cell>
          <cell r="N8291">
            <v>0</v>
          </cell>
          <cell r="O8291">
            <v>0</v>
          </cell>
          <cell r="P8291">
            <v>0</v>
          </cell>
          <cell r="Q8291">
            <v>0</v>
          </cell>
          <cell r="R8291">
            <v>0</v>
          </cell>
          <cell r="S8291">
            <v>0</v>
          </cell>
          <cell r="T8291">
            <v>0</v>
          </cell>
        </row>
        <row r="8292">
          <cell r="A8292">
            <v>60070002</v>
          </cell>
          <cell r="B8292" t="str">
            <v>Stock merger/acquisition - Stock In Trade</v>
          </cell>
          <cell r="C8292">
            <v>0</v>
          </cell>
          <cell r="D8292">
            <v>0</v>
          </cell>
          <cell r="E8292">
            <v>0</v>
          </cell>
          <cell r="F8292">
            <v>0</v>
          </cell>
          <cell r="G8292">
            <v>0</v>
          </cell>
          <cell r="H8292">
            <v>0</v>
          </cell>
          <cell r="I8292">
            <v>0</v>
          </cell>
          <cell r="J8292">
            <v>0</v>
          </cell>
          <cell r="K8292">
            <v>0</v>
          </cell>
          <cell r="L8292">
            <v>0</v>
          </cell>
          <cell r="M8292">
            <v>0</v>
          </cell>
          <cell r="N8292">
            <v>0</v>
          </cell>
          <cell r="O8292">
            <v>0</v>
          </cell>
          <cell r="P8292">
            <v>0</v>
          </cell>
          <cell r="Q8292">
            <v>0</v>
          </cell>
          <cell r="R8292">
            <v>0</v>
          </cell>
          <cell r="S8292">
            <v>0</v>
          </cell>
          <cell r="T8292">
            <v>0</v>
          </cell>
        </row>
        <row r="8293">
          <cell r="A8293">
            <v>331</v>
          </cell>
          <cell r="B8293" t="str">
            <v>Closing Stock.................</v>
          </cell>
          <cell r="C8293">
            <v>-36619391630.690002</v>
          </cell>
          <cell r="D8293">
            <v>-12870661330.52</v>
          </cell>
          <cell r="E8293">
            <v>-7476980411</v>
          </cell>
          <cell r="F8293">
            <v>0</v>
          </cell>
          <cell r="G8293">
            <v>-477021474.18000001</v>
          </cell>
          <cell r="H8293">
            <v>0</v>
          </cell>
          <cell r="I8293">
            <v>0</v>
          </cell>
          <cell r="J8293">
            <v>0</v>
          </cell>
          <cell r="K8293">
            <v>0</v>
          </cell>
          <cell r="L8293">
            <v>0</v>
          </cell>
          <cell r="M8293">
            <v>-473639256</v>
          </cell>
          <cell r="N8293">
            <v>0</v>
          </cell>
          <cell r="O8293">
            <v>0</v>
          </cell>
          <cell r="P8293">
            <v>0</v>
          </cell>
          <cell r="Q8293">
            <v>0</v>
          </cell>
          <cell r="R8293">
            <v>0</v>
          </cell>
          <cell r="S8293">
            <v>0</v>
          </cell>
          <cell r="T8293">
            <v>-57917694102.389999</v>
          </cell>
        </row>
        <row r="8294">
          <cell r="A8294">
            <v>60120001</v>
          </cell>
          <cell r="B8294" t="str">
            <v>60120001 Closing Stock - Manufactured Components</v>
          </cell>
          <cell r="C8294">
            <v>-4099717880.3400002</v>
          </cell>
          <cell r="D8294">
            <v>-838722838.61000001</v>
          </cell>
          <cell r="E8294">
            <v>-43546719</v>
          </cell>
          <cell r="F8294">
            <v>0</v>
          </cell>
          <cell r="G8294">
            <v>-69032543.810000002</v>
          </cell>
          <cell r="H8294">
            <v>0</v>
          </cell>
          <cell r="I8294">
            <v>0</v>
          </cell>
          <cell r="J8294">
            <v>0</v>
          </cell>
          <cell r="K8294">
            <v>0</v>
          </cell>
          <cell r="L8294">
            <v>0</v>
          </cell>
          <cell r="M8294">
            <v>-6196052</v>
          </cell>
          <cell r="N8294">
            <v>0</v>
          </cell>
          <cell r="O8294">
            <v>0</v>
          </cell>
          <cell r="P8294">
            <v>0</v>
          </cell>
          <cell r="Q8294">
            <v>0</v>
          </cell>
          <cell r="R8294">
            <v>0</v>
          </cell>
          <cell r="S8294">
            <v>0</v>
          </cell>
          <cell r="T8294">
            <v>-5057216033.7600002</v>
          </cell>
        </row>
        <row r="8295">
          <cell r="A8295">
            <v>60130001</v>
          </cell>
          <cell r="B8295" t="str">
            <v>60130001 Closing Stock - Finished Goods</v>
          </cell>
          <cell r="C8295">
            <v>-25919646312.400002</v>
          </cell>
          <cell r="D8295">
            <v>-9674707490.3199997</v>
          </cell>
          <cell r="E8295">
            <v>-6198114788</v>
          </cell>
          <cell r="F8295">
            <v>0</v>
          </cell>
          <cell r="G8295">
            <v>-271521323.07999998</v>
          </cell>
          <cell r="H8295">
            <v>0</v>
          </cell>
          <cell r="I8295">
            <v>0</v>
          </cell>
          <cell r="J8295">
            <v>0</v>
          </cell>
          <cell r="K8295">
            <v>0</v>
          </cell>
          <cell r="L8295">
            <v>0</v>
          </cell>
          <cell r="M8295">
            <v>-414909385</v>
          </cell>
          <cell r="N8295">
            <v>0</v>
          </cell>
          <cell r="O8295">
            <v>0</v>
          </cell>
          <cell r="P8295">
            <v>0</v>
          </cell>
          <cell r="Q8295">
            <v>0</v>
          </cell>
          <cell r="R8295">
            <v>0</v>
          </cell>
          <cell r="S8295">
            <v>0</v>
          </cell>
          <cell r="T8295">
            <v>-42478899298.800003</v>
          </cell>
        </row>
        <row r="8296">
          <cell r="A8296">
            <v>60130008</v>
          </cell>
          <cell r="B8296" t="str">
            <v>Reclassified as assets held for sale -</v>
          </cell>
          <cell r="C8296">
            <v>0</v>
          </cell>
          <cell r="D8296">
            <v>0</v>
          </cell>
          <cell r="E8296">
            <v>0</v>
          </cell>
          <cell r="F8296">
            <v>0</v>
          </cell>
          <cell r="G8296">
            <v>0</v>
          </cell>
          <cell r="H8296">
            <v>0</v>
          </cell>
          <cell r="I8296">
            <v>0</v>
          </cell>
          <cell r="J8296">
            <v>0</v>
          </cell>
          <cell r="K8296">
            <v>0</v>
          </cell>
          <cell r="L8296">
            <v>0</v>
          </cell>
          <cell r="M8296">
            <v>0</v>
          </cell>
          <cell r="N8296">
            <v>0</v>
          </cell>
          <cell r="O8296">
            <v>0</v>
          </cell>
          <cell r="P8296">
            <v>0</v>
          </cell>
          <cell r="Q8296">
            <v>0</v>
          </cell>
          <cell r="R8296">
            <v>0</v>
          </cell>
          <cell r="S8296">
            <v>0</v>
          </cell>
          <cell r="T8296">
            <v>0</v>
          </cell>
        </row>
        <row r="8297">
          <cell r="A8297">
            <v>60140001</v>
          </cell>
          <cell r="B8297" t="str">
            <v>60140001 Closing Stock - Wip</v>
          </cell>
          <cell r="C8297">
            <v>-1713720549.95</v>
          </cell>
          <cell r="D8297">
            <v>-174985446.86000001</v>
          </cell>
          <cell r="E8297">
            <v>-529320495</v>
          </cell>
          <cell r="F8297">
            <v>0</v>
          </cell>
          <cell r="G8297">
            <v>0</v>
          </cell>
          <cell r="H8297">
            <v>0</v>
          </cell>
          <cell r="I8297">
            <v>0</v>
          </cell>
          <cell r="J8297">
            <v>0</v>
          </cell>
          <cell r="K8297">
            <v>0</v>
          </cell>
          <cell r="L8297">
            <v>0</v>
          </cell>
          <cell r="M8297">
            <v>-52533819</v>
          </cell>
          <cell r="N8297">
            <v>0</v>
          </cell>
          <cell r="O8297">
            <v>0</v>
          </cell>
          <cell r="P8297">
            <v>0</v>
          </cell>
          <cell r="Q8297">
            <v>0</v>
          </cell>
          <cell r="R8297">
            <v>0</v>
          </cell>
          <cell r="S8297">
            <v>0</v>
          </cell>
          <cell r="T8297">
            <v>-2470560310.8099999</v>
          </cell>
        </row>
        <row r="8298">
          <cell r="A8298">
            <v>60160001</v>
          </cell>
          <cell r="B8298" t="str">
            <v>60160001 Closing Stock In Transit - Fg</v>
          </cell>
          <cell r="C8298">
            <v>0</v>
          </cell>
          <cell r="D8298">
            <v>0</v>
          </cell>
          <cell r="E8298">
            <v>0</v>
          </cell>
          <cell r="F8298">
            <v>0</v>
          </cell>
          <cell r="G8298">
            <v>0</v>
          </cell>
          <cell r="H8298">
            <v>0</v>
          </cell>
          <cell r="I8298">
            <v>0</v>
          </cell>
          <cell r="J8298">
            <v>0</v>
          </cell>
          <cell r="K8298">
            <v>0</v>
          </cell>
          <cell r="L8298">
            <v>0</v>
          </cell>
          <cell r="M8298">
            <v>0</v>
          </cell>
          <cell r="N8298">
            <v>0</v>
          </cell>
          <cell r="O8298">
            <v>0</v>
          </cell>
          <cell r="P8298">
            <v>0</v>
          </cell>
          <cell r="Q8298">
            <v>0</v>
          </cell>
          <cell r="R8298">
            <v>0</v>
          </cell>
          <cell r="S8298">
            <v>0</v>
          </cell>
          <cell r="T8298">
            <v>0</v>
          </cell>
        </row>
        <row r="8299">
          <cell r="A8299">
            <v>60180001</v>
          </cell>
          <cell r="B8299" t="str">
            <v>60180001 Closing Stock - Construction Work In Progress</v>
          </cell>
          <cell r="C8299">
            <v>0</v>
          </cell>
          <cell r="D8299">
            <v>0</v>
          </cell>
          <cell r="E8299">
            <v>0</v>
          </cell>
          <cell r="F8299">
            <v>0</v>
          </cell>
          <cell r="G8299">
            <v>0</v>
          </cell>
          <cell r="H8299">
            <v>0</v>
          </cell>
          <cell r="I8299">
            <v>0</v>
          </cell>
          <cell r="J8299">
            <v>0</v>
          </cell>
          <cell r="K8299">
            <v>0</v>
          </cell>
          <cell r="L8299">
            <v>0</v>
          </cell>
          <cell r="M8299">
            <v>0</v>
          </cell>
          <cell r="N8299">
            <v>0</v>
          </cell>
          <cell r="O8299">
            <v>0</v>
          </cell>
          <cell r="P8299">
            <v>0</v>
          </cell>
          <cell r="Q8299">
            <v>0</v>
          </cell>
          <cell r="R8299">
            <v>0</v>
          </cell>
          <cell r="S8299">
            <v>0</v>
          </cell>
          <cell r="T8299">
            <v>0</v>
          </cell>
        </row>
        <row r="8300">
          <cell r="A8300">
            <v>60190101</v>
          </cell>
          <cell r="B8300" t="str">
            <v>60190101 Stock in trade - Closing</v>
          </cell>
          <cell r="C8300">
            <v>-4886306888</v>
          </cell>
          <cell r="D8300">
            <v>-2182245554.73</v>
          </cell>
          <cell r="E8300">
            <v>-705998409</v>
          </cell>
          <cell r="F8300">
            <v>0</v>
          </cell>
          <cell r="G8300">
            <v>-136467607.28999999</v>
          </cell>
          <cell r="H8300">
            <v>0</v>
          </cell>
          <cell r="I8300">
            <v>0</v>
          </cell>
          <cell r="J8300">
            <v>0</v>
          </cell>
          <cell r="K8300">
            <v>0</v>
          </cell>
          <cell r="L8300">
            <v>0</v>
          </cell>
          <cell r="M8300">
            <v>0</v>
          </cell>
          <cell r="N8300">
            <v>0</v>
          </cell>
          <cell r="O8300">
            <v>0</v>
          </cell>
          <cell r="P8300">
            <v>0</v>
          </cell>
          <cell r="Q8300">
            <v>0</v>
          </cell>
          <cell r="R8300">
            <v>0</v>
          </cell>
          <cell r="S8300">
            <v>0</v>
          </cell>
          <cell r="T8300">
            <v>-7911018459.0200005</v>
          </cell>
        </row>
        <row r="8301">
          <cell r="A8301">
            <v>60190102</v>
          </cell>
          <cell r="B8301" t="str">
            <v xml:space="preserve"> Reclassified as assets held for sale -</v>
          </cell>
          <cell r="C8301">
            <v>0</v>
          </cell>
          <cell r="D8301">
            <v>0</v>
          </cell>
          <cell r="E8301">
            <v>0</v>
          </cell>
          <cell r="F8301">
            <v>0</v>
          </cell>
          <cell r="G8301">
            <v>0</v>
          </cell>
          <cell r="H8301">
            <v>0</v>
          </cell>
          <cell r="I8301">
            <v>0</v>
          </cell>
          <cell r="J8301">
            <v>0</v>
          </cell>
          <cell r="K8301">
            <v>0</v>
          </cell>
          <cell r="L8301">
            <v>0</v>
          </cell>
          <cell r="M8301">
            <v>0</v>
          </cell>
          <cell r="N8301">
            <v>0</v>
          </cell>
          <cell r="O8301">
            <v>0</v>
          </cell>
          <cell r="P8301">
            <v>0</v>
          </cell>
          <cell r="Q8301">
            <v>0</v>
          </cell>
          <cell r="R8301">
            <v>0</v>
          </cell>
          <cell r="S8301">
            <v>0</v>
          </cell>
          <cell r="T8301">
            <v>0</v>
          </cell>
        </row>
        <row r="8302">
          <cell r="A8302">
            <v>334</v>
          </cell>
          <cell r="B8302" t="str">
            <v>Excise Duty (Net)..................</v>
          </cell>
          <cell r="C8302">
            <v>-36.869999999999997</v>
          </cell>
          <cell r="D8302">
            <v>-14.4</v>
          </cell>
          <cell r="E8302">
            <v>0</v>
          </cell>
          <cell r="F8302">
            <v>0</v>
          </cell>
          <cell r="G8302">
            <v>0</v>
          </cell>
          <cell r="H8302">
            <v>0</v>
          </cell>
          <cell r="I8302">
            <v>0</v>
          </cell>
          <cell r="J8302">
            <v>0</v>
          </cell>
          <cell r="K8302">
            <v>0</v>
          </cell>
          <cell r="L8302">
            <v>0</v>
          </cell>
          <cell r="M8302">
            <v>0</v>
          </cell>
          <cell r="N8302">
            <v>0</v>
          </cell>
          <cell r="O8302">
            <v>0</v>
          </cell>
          <cell r="P8302">
            <v>0</v>
          </cell>
          <cell r="Q8302">
            <v>0</v>
          </cell>
          <cell r="R8302">
            <v>0</v>
          </cell>
          <cell r="S8302">
            <v>0</v>
          </cell>
          <cell r="T8302">
            <v>-51.27</v>
          </cell>
        </row>
        <row r="8303">
          <cell r="A8303">
            <v>40500004</v>
          </cell>
          <cell r="B8303" t="str">
            <v>40500004 Excise/Cess Duty On Transfer</v>
          </cell>
          <cell r="C8303">
            <v>0</v>
          </cell>
          <cell r="D8303">
            <v>0</v>
          </cell>
          <cell r="E8303">
            <v>0</v>
          </cell>
          <cell r="F8303">
            <v>0</v>
          </cell>
          <cell r="G8303">
            <v>0</v>
          </cell>
          <cell r="H8303">
            <v>0</v>
          </cell>
          <cell r="I8303">
            <v>0</v>
          </cell>
          <cell r="J8303">
            <v>0</v>
          </cell>
          <cell r="K8303">
            <v>0</v>
          </cell>
          <cell r="L8303">
            <v>0</v>
          </cell>
          <cell r="M8303">
            <v>0</v>
          </cell>
          <cell r="N8303">
            <v>0</v>
          </cell>
          <cell r="O8303">
            <v>0</v>
          </cell>
          <cell r="P8303">
            <v>0</v>
          </cell>
          <cell r="Q8303">
            <v>0</v>
          </cell>
          <cell r="R8303">
            <v>0</v>
          </cell>
          <cell r="S8303">
            <v>0</v>
          </cell>
          <cell r="T8303">
            <v>0</v>
          </cell>
        </row>
        <row r="8304">
          <cell r="A8304">
            <v>40500005</v>
          </cell>
          <cell r="B8304" t="str">
            <v>40500005 Education Excise/Cess Duty On Transfer - Nccd</v>
          </cell>
          <cell r="C8304">
            <v>0</v>
          </cell>
          <cell r="D8304">
            <v>0</v>
          </cell>
          <cell r="E8304">
            <v>0</v>
          </cell>
          <cell r="F8304">
            <v>0</v>
          </cell>
          <cell r="G8304">
            <v>0</v>
          </cell>
          <cell r="H8304">
            <v>0</v>
          </cell>
          <cell r="I8304">
            <v>0</v>
          </cell>
          <cell r="J8304">
            <v>0</v>
          </cell>
          <cell r="K8304">
            <v>0</v>
          </cell>
          <cell r="L8304">
            <v>0</v>
          </cell>
          <cell r="M8304">
            <v>0</v>
          </cell>
          <cell r="N8304">
            <v>0</v>
          </cell>
          <cell r="O8304">
            <v>0</v>
          </cell>
          <cell r="P8304">
            <v>0</v>
          </cell>
          <cell r="Q8304">
            <v>0</v>
          </cell>
          <cell r="R8304">
            <v>0</v>
          </cell>
          <cell r="S8304">
            <v>0</v>
          </cell>
          <cell r="T8304">
            <v>0</v>
          </cell>
        </row>
        <row r="8305">
          <cell r="A8305">
            <v>41030002</v>
          </cell>
          <cell r="B8305" t="str">
            <v>41030002 Excise Duty  On Scrap Sales.</v>
          </cell>
          <cell r="C8305">
            <v>0</v>
          </cell>
          <cell r="D8305">
            <v>0</v>
          </cell>
          <cell r="E8305">
            <v>0</v>
          </cell>
          <cell r="F8305">
            <v>0</v>
          </cell>
          <cell r="G8305">
            <v>0</v>
          </cell>
          <cell r="H8305">
            <v>0</v>
          </cell>
          <cell r="I8305">
            <v>0</v>
          </cell>
          <cell r="J8305">
            <v>0</v>
          </cell>
          <cell r="K8305">
            <v>0</v>
          </cell>
          <cell r="L8305">
            <v>0</v>
          </cell>
          <cell r="M8305">
            <v>0</v>
          </cell>
          <cell r="N8305">
            <v>0</v>
          </cell>
          <cell r="O8305">
            <v>0</v>
          </cell>
          <cell r="P8305">
            <v>0</v>
          </cell>
          <cell r="Q8305">
            <v>0</v>
          </cell>
          <cell r="R8305">
            <v>0</v>
          </cell>
          <cell r="S8305">
            <v>0</v>
          </cell>
          <cell r="T8305">
            <v>0</v>
          </cell>
        </row>
        <row r="8306">
          <cell r="A8306">
            <v>50310001</v>
          </cell>
          <cell r="B8306" t="str">
            <v>50310001 Excise Duty Paid</v>
          </cell>
          <cell r="C8306">
            <v>0</v>
          </cell>
          <cell r="D8306">
            <v>0</v>
          </cell>
          <cell r="E8306">
            <v>0</v>
          </cell>
          <cell r="F8306">
            <v>0</v>
          </cell>
          <cell r="G8306">
            <v>0</v>
          </cell>
          <cell r="H8306">
            <v>0</v>
          </cell>
          <cell r="I8306">
            <v>0</v>
          </cell>
          <cell r="J8306">
            <v>0</v>
          </cell>
          <cell r="K8306">
            <v>0</v>
          </cell>
          <cell r="L8306">
            <v>0</v>
          </cell>
          <cell r="M8306">
            <v>0</v>
          </cell>
          <cell r="N8306">
            <v>0</v>
          </cell>
          <cell r="O8306">
            <v>0</v>
          </cell>
          <cell r="P8306">
            <v>0</v>
          </cell>
          <cell r="Q8306">
            <v>0</v>
          </cell>
          <cell r="R8306">
            <v>0</v>
          </cell>
          <cell r="S8306">
            <v>0</v>
          </cell>
          <cell r="T8306">
            <v>0</v>
          </cell>
        </row>
        <row r="8307">
          <cell r="A8307">
            <v>50320002</v>
          </cell>
          <cell r="B8307" t="str">
            <v>50320002 Excise Duty on Intra company Transfer</v>
          </cell>
          <cell r="C8307">
            <v>-36.869999999999997</v>
          </cell>
          <cell r="D8307">
            <v>-14.4</v>
          </cell>
          <cell r="E8307">
            <v>0</v>
          </cell>
          <cell r="F8307">
            <v>0</v>
          </cell>
          <cell r="G8307">
            <v>0</v>
          </cell>
          <cell r="H8307">
            <v>0</v>
          </cell>
          <cell r="I8307">
            <v>0</v>
          </cell>
          <cell r="J8307">
            <v>0</v>
          </cell>
          <cell r="K8307">
            <v>0</v>
          </cell>
          <cell r="L8307">
            <v>0</v>
          </cell>
          <cell r="M8307">
            <v>0</v>
          </cell>
          <cell r="N8307">
            <v>0</v>
          </cell>
          <cell r="O8307">
            <v>0</v>
          </cell>
          <cell r="P8307">
            <v>0</v>
          </cell>
          <cell r="Q8307">
            <v>0</v>
          </cell>
          <cell r="R8307">
            <v>0</v>
          </cell>
          <cell r="S8307">
            <v>0</v>
          </cell>
          <cell r="T8307">
            <v>-51.27</v>
          </cell>
        </row>
        <row r="8308">
          <cell r="A8308">
            <v>50510001</v>
          </cell>
          <cell r="B8308" t="str">
            <v>50510001 Excise Duty On Fg</v>
          </cell>
          <cell r="C8308">
            <v>0</v>
          </cell>
          <cell r="D8308">
            <v>0</v>
          </cell>
          <cell r="E8308">
            <v>0</v>
          </cell>
          <cell r="F8308">
            <v>0</v>
          </cell>
          <cell r="G8308">
            <v>0</v>
          </cell>
          <cell r="H8308">
            <v>0</v>
          </cell>
          <cell r="I8308">
            <v>0</v>
          </cell>
          <cell r="J8308">
            <v>0</v>
          </cell>
          <cell r="K8308">
            <v>0</v>
          </cell>
          <cell r="L8308">
            <v>0</v>
          </cell>
          <cell r="M8308">
            <v>0</v>
          </cell>
          <cell r="N8308">
            <v>0</v>
          </cell>
          <cell r="O8308">
            <v>0</v>
          </cell>
          <cell r="P8308">
            <v>0</v>
          </cell>
          <cell r="Q8308">
            <v>0</v>
          </cell>
          <cell r="R8308">
            <v>0</v>
          </cell>
          <cell r="S8308">
            <v>0</v>
          </cell>
          <cell r="T8308">
            <v>0</v>
          </cell>
        </row>
        <row r="8309">
          <cell r="A8309">
            <v>50510002</v>
          </cell>
          <cell r="B8309" t="str">
            <v>50510002 Excise Duty On Scrap</v>
          </cell>
          <cell r="C8309">
            <v>0</v>
          </cell>
          <cell r="D8309">
            <v>0</v>
          </cell>
          <cell r="E8309">
            <v>0</v>
          </cell>
          <cell r="F8309">
            <v>0</v>
          </cell>
          <cell r="G8309">
            <v>0</v>
          </cell>
          <cell r="H8309">
            <v>0</v>
          </cell>
          <cell r="I8309">
            <v>0</v>
          </cell>
          <cell r="J8309">
            <v>0</v>
          </cell>
          <cell r="K8309">
            <v>0</v>
          </cell>
          <cell r="L8309">
            <v>0</v>
          </cell>
          <cell r="M8309">
            <v>0</v>
          </cell>
          <cell r="N8309">
            <v>0</v>
          </cell>
          <cell r="O8309">
            <v>0</v>
          </cell>
          <cell r="P8309">
            <v>0</v>
          </cell>
          <cell r="Q8309">
            <v>0</v>
          </cell>
          <cell r="R8309">
            <v>0</v>
          </cell>
          <cell r="S8309">
            <v>0</v>
          </cell>
          <cell r="T8309">
            <v>0</v>
          </cell>
        </row>
        <row r="8310">
          <cell r="A8310">
            <v>50510003</v>
          </cell>
          <cell r="B8310" t="str">
            <v>50510003 Excise duty on Scrap</v>
          </cell>
          <cell r="C8310">
            <v>0</v>
          </cell>
          <cell r="D8310">
            <v>0</v>
          </cell>
          <cell r="E8310">
            <v>0</v>
          </cell>
          <cell r="F8310">
            <v>0</v>
          </cell>
          <cell r="G8310">
            <v>0</v>
          </cell>
          <cell r="H8310">
            <v>0</v>
          </cell>
          <cell r="I8310">
            <v>0</v>
          </cell>
          <cell r="J8310">
            <v>0</v>
          </cell>
          <cell r="K8310">
            <v>0</v>
          </cell>
          <cell r="L8310">
            <v>0</v>
          </cell>
          <cell r="M8310">
            <v>0</v>
          </cell>
          <cell r="N8310">
            <v>0</v>
          </cell>
          <cell r="O8310">
            <v>0</v>
          </cell>
          <cell r="P8310">
            <v>0</v>
          </cell>
          <cell r="Q8310">
            <v>0</v>
          </cell>
          <cell r="R8310">
            <v>0</v>
          </cell>
          <cell r="S8310">
            <v>0</v>
          </cell>
          <cell r="T8310">
            <v>0</v>
          </cell>
        </row>
        <row r="8311">
          <cell r="A8311">
            <v>50510004</v>
          </cell>
          <cell r="B8311" t="str">
            <v>50510004 Excise duty on Others</v>
          </cell>
          <cell r="C8311">
            <v>0</v>
          </cell>
          <cell r="D8311">
            <v>0</v>
          </cell>
          <cell r="E8311">
            <v>0</v>
          </cell>
          <cell r="F8311">
            <v>0</v>
          </cell>
          <cell r="G8311">
            <v>0</v>
          </cell>
          <cell r="H8311">
            <v>0</v>
          </cell>
          <cell r="I8311">
            <v>0</v>
          </cell>
          <cell r="J8311">
            <v>0</v>
          </cell>
          <cell r="K8311">
            <v>0</v>
          </cell>
          <cell r="L8311">
            <v>0</v>
          </cell>
          <cell r="M8311">
            <v>0</v>
          </cell>
          <cell r="N8311">
            <v>0</v>
          </cell>
          <cell r="O8311">
            <v>0</v>
          </cell>
          <cell r="P8311">
            <v>0</v>
          </cell>
          <cell r="Q8311">
            <v>0</v>
          </cell>
          <cell r="R8311">
            <v>0</v>
          </cell>
          <cell r="S8311">
            <v>0</v>
          </cell>
          <cell r="T8311">
            <v>0</v>
          </cell>
        </row>
        <row r="8312">
          <cell r="A8312">
            <v>50510901</v>
          </cell>
          <cell r="B8312" t="str">
            <v>50510901 Ind-AS Excise Duty (Net) -Sales (Regrouping)</v>
          </cell>
          <cell r="C8312">
            <v>0</v>
          </cell>
          <cell r="D8312">
            <v>0</v>
          </cell>
          <cell r="E8312">
            <v>0</v>
          </cell>
          <cell r="F8312">
            <v>0</v>
          </cell>
          <cell r="G8312">
            <v>0</v>
          </cell>
          <cell r="H8312">
            <v>0</v>
          </cell>
          <cell r="I8312">
            <v>0</v>
          </cell>
          <cell r="J8312">
            <v>0</v>
          </cell>
          <cell r="K8312">
            <v>0</v>
          </cell>
          <cell r="L8312">
            <v>0</v>
          </cell>
          <cell r="M8312">
            <v>0</v>
          </cell>
          <cell r="N8312">
            <v>0</v>
          </cell>
          <cell r="O8312">
            <v>0</v>
          </cell>
          <cell r="P8312">
            <v>0</v>
          </cell>
          <cell r="Q8312">
            <v>0</v>
          </cell>
          <cell r="R8312">
            <v>0</v>
          </cell>
          <cell r="S8312">
            <v>0</v>
          </cell>
          <cell r="T8312">
            <v>0</v>
          </cell>
        </row>
        <row r="8313">
          <cell r="A8313">
            <v>335</v>
          </cell>
          <cell r="B8313" t="str">
            <v>Personnel cost...................</v>
          </cell>
          <cell r="C8313">
            <v>28214931569.200001</v>
          </cell>
          <cell r="D8313">
            <v>8072243542.1400003</v>
          </cell>
          <cell r="E8313">
            <v>3551034374.8099999</v>
          </cell>
          <cell r="F8313">
            <v>2201932314.6799998</v>
          </cell>
          <cell r="G8313">
            <v>734297282.5</v>
          </cell>
          <cell r="H8313">
            <v>0</v>
          </cell>
          <cell r="I8313">
            <v>0</v>
          </cell>
          <cell r="J8313">
            <v>0</v>
          </cell>
          <cell r="K8313">
            <v>0</v>
          </cell>
          <cell r="L8313">
            <v>534599571.04000002</v>
          </cell>
          <cell r="M8313">
            <v>855314571.36000001</v>
          </cell>
          <cell r="N8313">
            <v>0</v>
          </cell>
          <cell r="O8313">
            <v>0</v>
          </cell>
          <cell r="P8313">
            <v>0</v>
          </cell>
          <cell r="Q8313">
            <v>0</v>
          </cell>
          <cell r="R8313">
            <v>0</v>
          </cell>
          <cell r="S8313">
            <v>0</v>
          </cell>
          <cell r="T8313">
            <v>44164353225.730003</v>
          </cell>
        </row>
        <row r="8314">
          <cell r="A8314">
            <v>336</v>
          </cell>
          <cell r="B8314" t="str">
            <v>Salaries,Wages,Bonus,etc...............</v>
          </cell>
          <cell r="C8314">
            <v>23811924937.439999</v>
          </cell>
          <cell r="D8314">
            <v>6779190018.3599997</v>
          </cell>
          <cell r="E8314">
            <v>3020973360.7199998</v>
          </cell>
          <cell r="F8314">
            <v>1557802952.3699999</v>
          </cell>
          <cell r="G8314">
            <v>681150485.09000003</v>
          </cell>
          <cell r="H8314">
            <v>0</v>
          </cell>
          <cell r="I8314">
            <v>0</v>
          </cell>
          <cell r="J8314">
            <v>0</v>
          </cell>
          <cell r="K8314">
            <v>0</v>
          </cell>
          <cell r="L8314">
            <v>477383804.79000002</v>
          </cell>
          <cell r="M8314">
            <v>760226933.17999995</v>
          </cell>
          <cell r="N8314">
            <v>0</v>
          </cell>
          <cell r="O8314">
            <v>0</v>
          </cell>
          <cell r="P8314">
            <v>0</v>
          </cell>
          <cell r="Q8314">
            <v>0</v>
          </cell>
          <cell r="R8314">
            <v>0</v>
          </cell>
          <cell r="S8314">
            <v>0</v>
          </cell>
          <cell r="T8314">
            <v>37088652491.949997</v>
          </cell>
        </row>
        <row r="8315">
          <cell r="A8315">
            <v>51010001</v>
          </cell>
          <cell r="B8315" t="str">
            <v>51010001 Direct Wages - Basic</v>
          </cell>
          <cell r="C8315">
            <v>1876870154.95</v>
          </cell>
          <cell r="D8315">
            <v>297677227.91000003</v>
          </cell>
          <cell r="E8315">
            <v>137611196.99000001</v>
          </cell>
          <cell r="F8315">
            <v>1993088.74</v>
          </cell>
          <cell r="G8315">
            <v>-592604.38</v>
          </cell>
          <cell r="H8315">
            <v>0</v>
          </cell>
          <cell r="I8315">
            <v>0</v>
          </cell>
          <cell r="J8315">
            <v>0</v>
          </cell>
          <cell r="K8315">
            <v>0</v>
          </cell>
          <cell r="L8315">
            <v>0</v>
          </cell>
          <cell r="M8315">
            <v>64767293.93</v>
          </cell>
          <cell r="N8315">
            <v>0</v>
          </cell>
          <cell r="O8315">
            <v>0</v>
          </cell>
          <cell r="P8315">
            <v>0</v>
          </cell>
          <cell r="Q8315">
            <v>0</v>
          </cell>
          <cell r="R8315">
            <v>0</v>
          </cell>
          <cell r="S8315">
            <v>0</v>
          </cell>
          <cell r="T8315">
            <v>2378326358.1399999</v>
          </cell>
        </row>
        <row r="8316">
          <cell r="A8316">
            <v>51010002</v>
          </cell>
          <cell r="B8316" t="str">
            <v>51010002 Direct Wages - Dearness Allowance</v>
          </cell>
          <cell r="C8316">
            <v>1304186859.97</v>
          </cell>
          <cell r="D8316">
            <v>769306476.33000004</v>
          </cell>
          <cell r="E8316">
            <v>69096212.569999993</v>
          </cell>
          <cell r="F8316">
            <v>0</v>
          </cell>
          <cell r="G8316">
            <v>0</v>
          </cell>
          <cell r="H8316">
            <v>0</v>
          </cell>
          <cell r="I8316">
            <v>0</v>
          </cell>
          <cell r="J8316">
            <v>0</v>
          </cell>
          <cell r="K8316">
            <v>0</v>
          </cell>
          <cell r="L8316">
            <v>0</v>
          </cell>
          <cell r="M8316">
            <v>44130840.68</v>
          </cell>
          <cell r="N8316">
            <v>0</v>
          </cell>
          <cell r="O8316">
            <v>0</v>
          </cell>
          <cell r="P8316">
            <v>0</v>
          </cell>
          <cell r="Q8316">
            <v>0</v>
          </cell>
          <cell r="R8316">
            <v>0</v>
          </cell>
          <cell r="S8316">
            <v>0</v>
          </cell>
          <cell r="T8316">
            <v>2186720389.5500002</v>
          </cell>
        </row>
        <row r="8317">
          <cell r="A8317">
            <v>51010003</v>
          </cell>
          <cell r="B8317" t="str">
            <v>51010003 Direct Wages - Special Pay</v>
          </cell>
          <cell r="C8317">
            <v>230134428.47999999</v>
          </cell>
          <cell r="D8317">
            <v>18088121.850000001</v>
          </cell>
          <cell r="E8317">
            <v>498665.54</v>
          </cell>
          <cell r="F8317">
            <v>0</v>
          </cell>
          <cell r="G8317">
            <v>0</v>
          </cell>
          <cell r="H8317">
            <v>0</v>
          </cell>
          <cell r="I8317">
            <v>0</v>
          </cell>
          <cell r="J8317">
            <v>0</v>
          </cell>
          <cell r="K8317">
            <v>0</v>
          </cell>
          <cell r="L8317">
            <v>0</v>
          </cell>
          <cell r="M8317">
            <v>0</v>
          </cell>
          <cell r="N8317">
            <v>0</v>
          </cell>
          <cell r="O8317">
            <v>0</v>
          </cell>
          <cell r="P8317">
            <v>0</v>
          </cell>
          <cell r="Q8317">
            <v>0</v>
          </cell>
          <cell r="R8317">
            <v>0</v>
          </cell>
          <cell r="S8317">
            <v>0</v>
          </cell>
          <cell r="T8317">
            <v>248721215.87</v>
          </cell>
        </row>
        <row r="8318">
          <cell r="A8318">
            <v>51010004</v>
          </cell>
          <cell r="B8318" t="str">
            <v>51010004 Direct Wages - Special Allowance</v>
          </cell>
          <cell r="C8318">
            <v>217717500.24000001</v>
          </cell>
          <cell r="D8318">
            <v>37284241.990000002</v>
          </cell>
          <cell r="E8318">
            <v>43330433.219999999</v>
          </cell>
          <cell r="F8318">
            <v>0</v>
          </cell>
          <cell r="G8318">
            <v>0</v>
          </cell>
          <cell r="H8318">
            <v>0</v>
          </cell>
          <cell r="I8318">
            <v>0</v>
          </cell>
          <cell r="J8318">
            <v>0</v>
          </cell>
          <cell r="K8318">
            <v>0</v>
          </cell>
          <cell r="L8318">
            <v>0</v>
          </cell>
          <cell r="M8318">
            <v>68605</v>
          </cell>
          <cell r="N8318">
            <v>0</v>
          </cell>
          <cell r="O8318">
            <v>0</v>
          </cell>
          <cell r="P8318">
            <v>0</v>
          </cell>
          <cell r="Q8318">
            <v>0</v>
          </cell>
          <cell r="R8318">
            <v>0</v>
          </cell>
          <cell r="S8318">
            <v>0</v>
          </cell>
          <cell r="T8318">
            <v>298400780.44999999</v>
          </cell>
        </row>
        <row r="8319">
          <cell r="A8319">
            <v>51010005</v>
          </cell>
          <cell r="B8319" t="str">
            <v>51010005 Direct Wages - Adhoc Allowance</v>
          </cell>
          <cell r="C8319">
            <v>129145179.20999999</v>
          </cell>
          <cell r="D8319">
            <v>9600</v>
          </cell>
          <cell r="E8319">
            <v>240</v>
          </cell>
          <cell r="F8319">
            <v>500864.36</v>
          </cell>
          <cell r="G8319">
            <v>0</v>
          </cell>
          <cell r="H8319">
            <v>0</v>
          </cell>
          <cell r="I8319">
            <v>0</v>
          </cell>
          <cell r="J8319">
            <v>0</v>
          </cell>
          <cell r="K8319">
            <v>0</v>
          </cell>
          <cell r="L8319">
            <v>0</v>
          </cell>
          <cell r="M8319">
            <v>0</v>
          </cell>
          <cell r="N8319">
            <v>0</v>
          </cell>
          <cell r="O8319">
            <v>0</v>
          </cell>
          <cell r="P8319">
            <v>0</v>
          </cell>
          <cell r="Q8319">
            <v>0</v>
          </cell>
          <cell r="R8319">
            <v>0</v>
          </cell>
          <cell r="S8319">
            <v>0</v>
          </cell>
          <cell r="T8319">
            <v>129655883.56999999</v>
          </cell>
        </row>
        <row r="8320">
          <cell r="A8320">
            <v>51010006</v>
          </cell>
          <cell r="B8320" t="str">
            <v>51010006 Direct Wages - Medical Allowance</v>
          </cell>
          <cell r="C8320">
            <v>115803245.31</v>
          </cell>
          <cell r="D8320">
            <v>46402177.159999996</v>
          </cell>
          <cell r="E8320">
            <v>13473339.949999999</v>
          </cell>
          <cell r="F8320">
            <v>5000</v>
          </cell>
          <cell r="G8320">
            <v>19875</v>
          </cell>
          <cell r="H8320">
            <v>0</v>
          </cell>
          <cell r="I8320">
            <v>0</v>
          </cell>
          <cell r="J8320">
            <v>0</v>
          </cell>
          <cell r="K8320">
            <v>0</v>
          </cell>
          <cell r="L8320">
            <v>0</v>
          </cell>
          <cell r="M8320">
            <v>19071.669999999998</v>
          </cell>
          <cell r="N8320">
            <v>0</v>
          </cell>
          <cell r="O8320">
            <v>0</v>
          </cell>
          <cell r="P8320">
            <v>0</v>
          </cell>
          <cell r="Q8320">
            <v>0</v>
          </cell>
          <cell r="R8320">
            <v>0</v>
          </cell>
          <cell r="S8320">
            <v>0</v>
          </cell>
          <cell r="T8320">
            <v>175722709.09</v>
          </cell>
        </row>
        <row r="8321">
          <cell r="A8321">
            <v>51010007</v>
          </cell>
          <cell r="B8321" t="str">
            <v>51010007 Direct Wages - Washisng Allowance</v>
          </cell>
          <cell r="C8321">
            <v>48831834.340000004</v>
          </cell>
          <cell r="D8321">
            <v>18503577.75</v>
          </cell>
          <cell r="E8321">
            <v>1940800</v>
          </cell>
          <cell r="F8321">
            <v>0</v>
          </cell>
          <cell r="G8321">
            <v>0</v>
          </cell>
          <cell r="H8321">
            <v>0</v>
          </cell>
          <cell r="I8321">
            <v>0</v>
          </cell>
          <cell r="J8321">
            <v>0</v>
          </cell>
          <cell r="K8321">
            <v>0</v>
          </cell>
          <cell r="L8321">
            <v>0</v>
          </cell>
          <cell r="M8321">
            <v>5515307.2400000002</v>
          </cell>
          <cell r="N8321">
            <v>0</v>
          </cell>
          <cell r="O8321">
            <v>0</v>
          </cell>
          <cell r="P8321">
            <v>0</v>
          </cell>
          <cell r="Q8321">
            <v>0</v>
          </cell>
          <cell r="R8321">
            <v>0</v>
          </cell>
          <cell r="S8321">
            <v>0</v>
          </cell>
          <cell r="T8321">
            <v>74791519.329999998</v>
          </cell>
        </row>
        <row r="8322">
          <cell r="A8322">
            <v>51010008</v>
          </cell>
          <cell r="B8322" t="str">
            <v>51010008 Direct Wages - Other Allowances</v>
          </cell>
          <cell r="C8322">
            <v>1217175116.25</v>
          </cell>
          <cell r="D8322">
            <v>289684987.31</v>
          </cell>
          <cell r="E8322">
            <v>11585042.26</v>
          </cell>
          <cell r="F8322">
            <v>9154.84</v>
          </cell>
          <cell r="G8322">
            <v>278305.83</v>
          </cell>
          <cell r="H8322">
            <v>0</v>
          </cell>
          <cell r="I8322">
            <v>0</v>
          </cell>
          <cell r="J8322">
            <v>0</v>
          </cell>
          <cell r="K8322">
            <v>0</v>
          </cell>
          <cell r="L8322">
            <v>0</v>
          </cell>
          <cell r="M8322">
            <v>43363104.630000003</v>
          </cell>
          <cell r="N8322">
            <v>0</v>
          </cell>
          <cell r="O8322">
            <v>0</v>
          </cell>
          <cell r="P8322">
            <v>0</v>
          </cell>
          <cell r="Q8322">
            <v>0</v>
          </cell>
          <cell r="R8322">
            <v>0</v>
          </cell>
          <cell r="S8322">
            <v>0</v>
          </cell>
          <cell r="T8322">
            <v>1562095711.1199999</v>
          </cell>
        </row>
        <row r="8323">
          <cell r="A8323">
            <v>51010009</v>
          </cell>
          <cell r="B8323" t="str">
            <v>51010009 Direct Wages - Overtime</v>
          </cell>
          <cell r="C8323">
            <v>16936044.460000001</v>
          </cell>
          <cell r="D8323">
            <v>4047553.92</v>
          </cell>
          <cell r="E8323">
            <v>10158779.52</v>
          </cell>
          <cell r="F8323">
            <v>130125.5</v>
          </cell>
          <cell r="G8323">
            <v>0</v>
          </cell>
          <cell r="H8323">
            <v>0</v>
          </cell>
          <cell r="I8323">
            <v>0</v>
          </cell>
          <cell r="J8323">
            <v>0</v>
          </cell>
          <cell r="K8323">
            <v>0</v>
          </cell>
          <cell r="L8323">
            <v>0</v>
          </cell>
          <cell r="M8323">
            <v>582967</v>
          </cell>
          <cell r="N8323">
            <v>0</v>
          </cell>
          <cell r="O8323">
            <v>0</v>
          </cell>
          <cell r="P8323">
            <v>0</v>
          </cell>
          <cell r="Q8323">
            <v>0</v>
          </cell>
          <cell r="R8323">
            <v>0</v>
          </cell>
          <cell r="S8323">
            <v>0</v>
          </cell>
          <cell r="T8323">
            <v>31855470.399999999</v>
          </cell>
        </row>
        <row r="8324">
          <cell r="A8324">
            <v>51010010</v>
          </cell>
          <cell r="B8324" t="str">
            <v>51010010 Direct Wages - Others</v>
          </cell>
          <cell r="C8324">
            <v>0</v>
          </cell>
          <cell r="D8324">
            <v>231615</v>
          </cell>
          <cell r="E8324">
            <v>1735902.6</v>
          </cell>
          <cell r="F8324">
            <v>0</v>
          </cell>
          <cell r="G8324">
            <v>0</v>
          </cell>
          <cell r="H8324">
            <v>0</v>
          </cell>
          <cell r="I8324">
            <v>0</v>
          </cell>
          <cell r="J8324">
            <v>0</v>
          </cell>
          <cell r="K8324">
            <v>0</v>
          </cell>
          <cell r="L8324">
            <v>0</v>
          </cell>
          <cell r="M8324">
            <v>372466.33</v>
          </cell>
          <cell r="N8324">
            <v>0</v>
          </cell>
          <cell r="O8324">
            <v>0</v>
          </cell>
          <cell r="P8324">
            <v>0</v>
          </cell>
          <cell r="Q8324">
            <v>0</v>
          </cell>
          <cell r="R8324">
            <v>0</v>
          </cell>
          <cell r="S8324">
            <v>0</v>
          </cell>
          <cell r="T8324">
            <v>2339983.9300000002</v>
          </cell>
        </row>
        <row r="8325">
          <cell r="A8325">
            <v>51010011</v>
          </cell>
          <cell r="B8325" t="str">
            <v>51010011 Direct Wages - Holiday  Working</v>
          </cell>
          <cell r="C8325">
            <v>117681232.72</v>
          </cell>
          <cell r="D8325">
            <v>3527870.84</v>
          </cell>
          <cell r="E8325">
            <v>0</v>
          </cell>
          <cell r="F8325">
            <v>0</v>
          </cell>
          <cell r="G8325">
            <v>0</v>
          </cell>
          <cell r="H8325">
            <v>0</v>
          </cell>
          <cell r="I8325">
            <v>0</v>
          </cell>
          <cell r="J8325">
            <v>0</v>
          </cell>
          <cell r="K8325">
            <v>0</v>
          </cell>
          <cell r="L8325">
            <v>0</v>
          </cell>
          <cell r="M8325">
            <v>0</v>
          </cell>
          <cell r="N8325">
            <v>0</v>
          </cell>
          <cell r="O8325">
            <v>0</v>
          </cell>
          <cell r="P8325">
            <v>0</v>
          </cell>
          <cell r="Q8325">
            <v>0</v>
          </cell>
          <cell r="R8325">
            <v>0</v>
          </cell>
          <cell r="S8325">
            <v>0</v>
          </cell>
          <cell r="T8325">
            <v>121209103.56</v>
          </cell>
        </row>
        <row r="8326">
          <cell r="A8326">
            <v>51010012</v>
          </cell>
          <cell r="B8326" t="str">
            <v>51010012 Direct-Wages - Holiday Working</v>
          </cell>
          <cell r="C8326">
            <v>0</v>
          </cell>
          <cell r="D8326">
            <v>0</v>
          </cell>
          <cell r="E8326">
            <v>0</v>
          </cell>
          <cell r="F8326">
            <v>0</v>
          </cell>
          <cell r="G8326">
            <v>0</v>
          </cell>
          <cell r="H8326">
            <v>0</v>
          </cell>
          <cell r="I8326">
            <v>0</v>
          </cell>
          <cell r="J8326">
            <v>0</v>
          </cell>
          <cell r="K8326">
            <v>0</v>
          </cell>
          <cell r="L8326">
            <v>0</v>
          </cell>
          <cell r="M8326">
            <v>0</v>
          </cell>
          <cell r="N8326">
            <v>0</v>
          </cell>
          <cell r="O8326">
            <v>0</v>
          </cell>
          <cell r="P8326">
            <v>0</v>
          </cell>
          <cell r="Q8326">
            <v>0</v>
          </cell>
          <cell r="R8326">
            <v>0</v>
          </cell>
          <cell r="S8326">
            <v>0</v>
          </cell>
          <cell r="T8326">
            <v>0</v>
          </cell>
        </row>
        <row r="8327">
          <cell r="A8327">
            <v>51010013</v>
          </cell>
          <cell r="B8327" t="str">
            <v>51010013 Direct-Wages - Annual Shutdown-Direct</v>
          </cell>
          <cell r="C8327">
            <v>0</v>
          </cell>
          <cell r="D8327">
            <v>0</v>
          </cell>
          <cell r="E8327">
            <v>0</v>
          </cell>
          <cell r="F8327">
            <v>0</v>
          </cell>
          <cell r="G8327">
            <v>0</v>
          </cell>
          <cell r="H8327">
            <v>0</v>
          </cell>
          <cell r="I8327">
            <v>0</v>
          </cell>
          <cell r="J8327">
            <v>0</v>
          </cell>
          <cell r="K8327">
            <v>0</v>
          </cell>
          <cell r="L8327">
            <v>0</v>
          </cell>
          <cell r="M8327">
            <v>5450</v>
          </cell>
          <cell r="N8327">
            <v>0</v>
          </cell>
          <cell r="O8327">
            <v>0</v>
          </cell>
          <cell r="P8327">
            <v>0</v>
          </cell>
          <cell r="Q8327">
            <v>0</v>
          </cell>
          <cell r="R8327">
            <v>0</v>
          </cell>
          <cell r="S8327">
            <v>0</v>
          </cell>
          <cell r="T8327">
            <v>5450</v>
          </cell>
        </row>
        <row r="8328">
          <cell r="A8328">
            <v>51010014</v>
          </cell>
          <cell r="B8328" t="str">
            <v>51010014 Performance Pay - Direct Workers</v>
          </cell>
          <cell r="C8328">
            <v>0</v>
          </cell>
          <cell r="D8328">
            <v>5251642.41</v>
          </cell>
          <cell r="E8328">
            <v>16167358</v>
          </cell>
          <cell r="F8328">
            <v>0</v>
          </cell>
          <cell r="G8328">
            <v>0</v>
          </cell>
          <cell r="H8328">
            <v>0</v>
          </cell>
          <cell r="I8328">
            <v>0</v>
          </cell>
          <cell r="J8328">
            <v>0</v>
          </cell>
          <cell r="K8328">
            <v>0</v>
          </cell>
          <cell r="L8328">
            <v>0</v>
          </cell>
          <cell r="M8328">
            <v>0</v>
          </cell>
          <cell r="N8328">
            <v>0</v>
          </cell>
          <cell r="O8328">
            <v>0</v>
          </cell>
          <cell r="P8328">
            <v>0</v>
          </cell>
          <cell r="Q8328">
            <v>0</v>
          </cell>
          <cell r="R8328">
            <v>0</v>
          </cell>
          <cell r="S8328">
            <v>0</v>
          </cell>
          <cell r="T8328">
            <v>21419000.41</v>
          </cell>
        </row>
        <row r="8329">
          <cell r="A8329">
            <v>51010015</v>
          </cell>
          <cell r="B8329" t="str">
            <v>51010015 Production Incentive - Direct Workers</v>
          </cell>
          <cell r="C8329">
            <v>64430879.75</v>
          </cell>
          <cell r="D8329">
            <v>0</v>
          </cell>
          <cell r="E8329">
            <v>591170</v>
          </cell>
          <cell r="F8329">
            <v>0</v>
          </cell>
          <cell r="G8329">
            <v>0</v>
          </cell>
          <cell r="H8329">
            <v>0</v>
          </cell>
          <cell r="I8329">
            <v>0</v>
          </cell>
          <cell r="J8329">
            <v>0</v>
          </cell>
          <cell r="K8329">
            <v>0</v>
          </cell>
          <cell r="L8329">
            <v>0</v>
          </cell>
          <cell r="M8329">
            <v>0</v>
          </cell>
          <cell r="N8329">
            <v>0</v>
          </cell>
          <cell r="O8329">
            <v>0</v>
          </cell>
          <cell r="P8329">
            <v>0</v>
          </cell>
          <cell r="Q8329">
            <v>0</v>
          </cell>
          <cell r="R8329">
            <v>0</v>
          </cell>
          <cell r="S8329">
            <v>0</v>
          </cell>
          <cell r="T8329">
            <v>65022049.75</v>
          </cell>
        </row>
        <row r="8330">
          <cell r="A8330">
            <v>51010016</v>
          </cell>
          <cell r="B8330" t="str">
            <v>51010016 Direct Workers - HRA</v>
          </cell>
          <cell r="C8330">
            <v>626072844.00999999</v>
          </cell>
          <cell r="D8330">
            <v>121610285.54000001</v>
          </cell>
          <cell r="E8330">
            <v>36099882.780000001</v>
          </cell>
          <cell r="F8330">
            <v>91548.39</v>
          </cell>
          <cell r="G8330">
            <v>0</v>
          </cell>
          <cell r="H8330">
            <v>0</v>
          </cell>
          <cell r="I8330">
            <v>0</v>
          </cell>
          <cell r="J8330">
            <v>0</v>
          </cell>
          <cell r="K8330">
            <v>0</v>
          </cell>
          <cell r="L8330">
            <v>0</v>
          </cell>
          <cell r="M8330">
            <v>35107827.170000002</v>
          </cell>
          <cell r="N8330">
            <v>0</v>
          </cell>
          <cell r="O8330">
            <v>0</v>
          </cell>
          <cell r="P8330">
            <v>0</v>
          </cell>
          <cell r="Q8330">
            <v>0</v>
          </cell>
          <cell r="R8330">
            <v>0</v>
          </cell>
          <cell r="S8330">
            <v>0</v>
          </cell>
          <cell r="T8330">
            <v>818982387.88999999</v>
          </cell>
        </row>
        <row r="8331">
          <cell r="A8331">
            <v>51010017</v>
          </cell>
          <cell r="B8331" t="str">
            <v>51010017 Direct-Wages - Conveyance Allowance</v>
          </cell>
          <cell r="C8331">
            <v>257177281.62</v>
          </cell>
          <cell r="D8331">
            <v>57383624.350000001</v>
          </cell>
          <cell r="E8331">
            <v>18178949.289999999</v>
          </cell>
          <cell r="F8331">
            <v>73238.710000000006</v>
          </cell>
          <cell r="G8331">
            <v>0</v>
          </cell>
          <cell r="H8331">
            <v>0</v>
          </cell>
          <cell r="I8331">
            <v>0</v>
          </cell>
          <cell r="J8331">
            <v>0</v>
          </cell>
          <cell r="K8331">
            <v>0</v>
          </cell>
          <cell r="L8331">
            <v>0</v>
          </cell>
          <cell r="M8331">
            <v>6712665.7400000002</v>
          </cell>
          <cell r="N8331">
            <v>0</v>
          </cell>
          <cell r="O8331">
            <v>0</v>
          </cell>
          <cell r="P8331">
            <v>0</v>
          </cell>
          <cell r="Q8331">
            <v>0</v>
          </cell>
          <cell r="R8331">
            <v>0</v>
          </cell>
          <cell r="S8331">
            <v>0</v>
          </cell>
          <cell r="T8331">
            <v>339525759.70999998</v>
          </cell>
        </row>
        <row r="8332">
          <cell r="A8332">
            <v>51010054</v>
          </cell>
          <cell r="B8332" t="str">
            <v>6*  DW-Temp Workmen-Basic/Stipend</v>
          </cell>
          <cell r="C8332">
            <v>156408060.38</v>
          </cell>
          <cell r="D8332">
            <v>4167</v>
          </cell>
          <cell r="E8332">
            <v>0</v>
          </cell>
          <cell r="F8332">
            <v>958684</v>
          </cell>
          <cell r="G8332">
            <v>0</v>
          </cell>
          <cell r="H8332">
            <v>0</v>
          </cell>
          <cell r="I8332">
            <v>0</v>
          </cell>
          <cell r="J8332">
            <v>0</v>
          </cell>
          <cell r="K8332">
            <v>0</v>
          </cell>
          <cell r="L8332">
            <v>0</v>
          </cell>
          <cell r="M8332">
            <v>0</v>
          </cell>
          <cell r="N8332">
            <v>0</v>
          </cell>
          <cell r="O8332">
            <v>0</v>
          </cell>
          <cell r="P8332">
            <v>0</v>
          </cell>
          <cell r="Q8332">
            <v>0</v>
          </cell>
          <cell r="R8332">
            <v>0</v>
          </cell>
          <cell r="S8332">
            <v>0</v>
          </cell>
          <cell r="T8332">
            <v>157370911.38</v>
          </cell>
        </row>
        <row r="8333">
          <cell r="A8333">
            <v>51010055</v>
          </cell>
          <cell r="B8333" t="str">
            <v>6*  DW-Temp Workmen DA/Adhoc/OT</v>
          </cell>
          <cell r="C8333">
            <v>758817.93</v>
          </cell>
          <cell r="D8333">
            <v>0</v>
          </cell>
          <cell r="E8333">
            <v>0</v>
          </cell>
          <cell r="F8333">
            <v>0</v>
          </cell>
          <cell r="G8333">
            <v>0</v>
          </cell>
          <cell r="H8333">
            <v>0</v>
          </cell>
          <cell r="I8333">
            <v>0</v>
          </cell>
          <cell r="J8333">
            <v>0</v>
          </cell>
          <cell r="K8333">
            <v>0</v>
          </cell>
          <cell r="L8333">
            <v>0</v>
          </cell>
          <cell r="M8333">
            <v>0</v>
          </cell>
          <cell r="N8333">
            <v>0</v>
          </cell>
          <cell r="O8333">
            <v>0</v>
          </cell>
          <cell r="P8333">
            <v>0</v>
          </cell>
          <cell r="Q8333">
            <v>0</v>
          </cell>
          <cell r="R8333">
            <v>0</v>
          </cell>
          <cell r="S8333">
            <v>0</v>
          </cell>
          <cell r="T8333">
            <v>758817.93</v>
          </cell>
        </row>
        <row r="8334">
          <cell r="A8334">
            <v>51010056</v>
          </cell>
          <cell r="B8334" t="str">
            <v>6*  DW-Temp Workmen-HRA, Conveyance &amp; Other</v>
          </cell>
          <cell r="C8334">
            <v>11479143.16</v>
          </cell>
          <cell r="D8334">
            <v>0</v>
          </cell>
          <cell r="E8334">
            <v>0</v>
          </cell>
          <cell r="F8334">
            <v>0</v>
          </cell>
          <cell r="G8334">
            <v>0</v>
          </cell>
          <cell r="H8334">
            <v>0</v>
          </cell>
          <cell r="I8334">
            <v>0</v>
          </cell>
          <cell r="J8334">
            <v>0</v>
          </cell>
          <cell r="K8334">
            <v>0</v>
          </cell>
          <cell r="L8334">
            <v>0</v>
          </cell>
          <cell r="M8334">
            <v>0</v>
          </cell>
          <cell r="N8334">
            <v>0</v>
          </cell>
          <cell r="O8334">
            <v>0</v>
          </cell>
          <cell r="P8334">
            <v>0</v>
          </cell>
          <cell r="Q8334">
            <v>0</v>
          </cell>
          <cell r="R8334">
            <v>0</v>
          </cell>
          <cell r="S8334">
            <v>0</v>
          </cell>
          <cell r="T8334">
            <v>11479143.16</v>
          </cell>
        </row>
        <row r="8335">
          <cell r="A8335">
            <v>51010057</v>
          </cell>
          <cell r="B8335" t="str">
            <v>51010057 DW-Temp Workmen-Bonus</v>
          </cell>
          <cell r="C8335">
            <v>324466.96999999997</v>
          </cell>
          <cell r="D8335">
            <v>0</v>
          </cell>
          <cell r="E8335">
            <v>0</v>
          </cell>
          <cell r="F8335">
            <v>0</v>
          </cell>
          <cell r="G8335">
            <v>0</v>
          </cell>
          <cell r="H8335">
            <v>0</v>
          </cell>
          <cell r="I8335">
            <v>0</v>
          </cell>
          <cell r="J8335">
            <v>0</v>
          </cell>
          <cell r="K8335">
            <v>0</v>
          </cell>
          <cell r="L8335">
            <v>0</v>
          </cell>
          <cell r="M8335">
            <v>0</v>
          </cell>
          <cell r="N8335">
            <v>0</v>
          </cell>
          <cell r="O8335">
            <v>0</v>
          </cell>
          <cell r="P8335">
            <v>0</v>
          </cell>
          <cell r="Q8335">
            <v>0</v>
          </cell>
          <cell r="R8335">
            <v>0</v>
          </cell>
          <cell r="S8335">
            <v>0</v>
          </cell>
          <cell r="T8335">
            <v>324466.96999999997</v>
          </cell>
        </row>
        <row r="8336">
          <cell r="A8336">
            <v>51010058</v>
          </cell>
          <cell r="B8336" t="str">
            <v>51010058 DW-Temp Workmen-Ex-gratia</v>
          </cell>
          <cell r="C8336">
            <v>-62897.81</v>
          </cell>
          <cell r="D8336">
            <v>0</v>
          </cell>
          <cell r="E8336">
            <v>0</v>
          </cell>
          <cell r="F8336">
            <v>0</v>
          </cell>
          <cell r="G8336">
            <v>0</v>
          </cell>
          <cell r="H8336">
            <v>0</v>
          </cell>
          <cell r="I8336">
            <v>0</v>
          </cell>
          <cell r="J8336">
            <v>0</v>
          </cell>
          <cell r="K8336">
            <v>0</v>
          </cell>
          <cell r="L8336">
            <v>0</v>
          </cell>
          <cell r="M8336">
            <v>0</v>
          </cell>
          <cell r="N8336">
            <v>0</v>
          </cell>
          <cell r="O8336">
            <v>0</v>
          </cell>
          <cell r="P8336">
            <v>0</v>
          </cell>
          <cell r="Q8336">
            <v>0</v>
          </cell>
          <cell r="R8336">
            <v>0</v>
          </cell>
          <cell r="S8336">
            <v>0</v>
          </cell>
          <cell r="T8336">
            <v>-62897.81</v>
          </cell>
        </row>
        <row r="8337">
          <cell r="A8337">
            <v>51010059</v>
          </cell>
          <cell r="B8337" t="str">
            <v>51010059 DW-Temp Workmen-Special Awards</v>
          </cell>
          <cell r="C8337">
            <v>40000</v>
          </cell>
          <cell r="D8337">
            <v>0</v>
          </cell>
          <cell r="E8337">
            <v>0</v>
          </cell>
          <cell r="F8337">
            <v>0</v>
          </cell>
          <cell r="G8337">
            <v>0</v>
          </cell>
          <cell r="H8337">
            <v>0</v>
          </cell>
          <cell r="I8337">
            <v>0</v>
          </cell>
          <cell r="J8337">
            <v>0</v>
          </cell>
          <cell r="K8337">
            <v>0</v>
          </cell>
          <cell r="L8337">
            <v>0</v>
          </cell>
          <cell r="M8337">
            <v>0</v>
          </cell>
          <cell r="N8337">
            <v>0</v>
          </cell>
          <cell r="O8337">
            <v>0</v>
          </cell>
          <cell r="P8337">
            <v>0</v>
          </cell>
          <cell r="Q8337">
            <v>0</v>
          </cell>
          <cell r="R8337">
            <v>0</v>
          </cell>
          <cell r="S8337">
            <v>0</v>
          </cell>
          <cell r="T8337">
            <v>40000</v>
          </cell>
        </row>
        <row r="8338">
          <cell r="A8338">
            <v>51010060</v>
          </cell>
          <cell r="B8338" t="str">
            <v>51010060 NAPS training temporary workmen</v>
          </cell>
          <cell r="C8338">
            <v>244518854.56</v>
          </cell>
          <cell r="D8338">
            <v>0</v>
          </cell>
          <cell r="E8338">
            <v>0</v>
          </cell>
          <cell r="F8338">
            <v>0</v>
          </cell>
          <cell r="G8338">
            <v>0</v>
          </cell>
          <cell r="H8338">
            <v>0</v>
          </cell>
          <cell r="I8338">
            <v>0</v>
          </cell>
          <cell r="J8338">
            <v>0</v>
          </cell>
          <cell r="K8338">
            <v>0</v>
          </cell>
          <cell r="L8338">
            <v>0</v>
          </cell>
          <cell r="M8338">
            <v>19153589.699999999</v>
          </cell>
          <cell r="N8338">
            <v>0</v>
          </cell>
          <cell r="O8338">
            <v>0</v>
          </cell>
          <cell r="P8338">
            <v>0</v>
          </cell>
          <cell r="Q8338">
            <v>0</v>
          </cell>
          <cell r="R8338">
            <v>0</v>
          </cell>
          <cell r="S8338">
            <v>0</v>
          </cell>
          <cell r="T8338">
            <v>263672444.25999999</v>
          </cell>
        </row>
        <row r="8339">
          <cell r="A8339">
            <v>51010049</v>
          </cell>
          <cell r="B8339" t="str">
            <v>51010049 Workmen-Direct - Food Allowance</v>
          </cell>
          <cell r="C8339">
            <v>0</v>
          </cell>
          <cell r="D8339">
            <v>0</v>
          </cell>
          <cell r="E8339">
            <v>0</v>
          </cell>
          <cell r="F8339">
            <v>0</v>
          </cell>
          <cell r="G8339">
            <v>0</v>
          </cell>
          <cell r="H8339">
            <v>0</v>
          </cell>
          <cell r="I8339">
            <v>0</v>
          </cell>
          <cell r="J8339">
            <v>0</v>
          </cell>
          <cell r="K8339">
            <v>0</v>
          </cell>
          <cell r="L8339">
            <v>0</v>
          </cell>
          <cell r="M8339">
            <v>0</v>
          </cell>
          <cell r="N8339">
            <v>0</v>
          </cell>
          <cell r="O8339">
            <v>0</v>
          </cell>
          <cell r="P8339">
            <v>0</v>
          </cell>
          <cell r="Q8339">
            <v>0</v>
          </cell>
          <cell r="R8339">
            <v>0</v>
          </cell>
          <cell r="S8339">
            <v>0</v>
          </cell>
          <cell r="T8339">
            <v>0</v>
          </cell>
        </row>
        <row r="8340">
          <cell r="A8340">
            <v>51010999</v>
          </cell>
          <cell r="B8340" t="str">
            <v>6*  Recovery û Salaries</v>
          </cell>
          <cell r="C8340">
            <v>356.19</v>
          </cell>
          <cell r="D8340">
            <v>-798833.31</v>
          </cell>
          <cell r="E8340">
            <v>-160</v>
          </cell>
          <cell r="F8340">
            <v>-568304308.77999997</v>
          </cell>
          <cell r="G8340">
            <v>-200</v>
          </cell>
          <cell r="H8340">
            <v>0</v>
          </cell>
          <cell r="I8340">
            <v>0</v>
          </cell>
          <cell r="J8340">
            <v>0</v>
          </cell>
          <cell r="K8340">
            <v>0</v>
          </cell>
          <cell r="L8340">
            <v>0</v>
          </cell>
          <cell r="M8340">
            <v>-3</v>
          </cell>
          <cell r="N8340">
            <v>0</v>
          </cell>
          <cell r="O8340">
            <v>0</v>
          </cell>
          <cell r="P8340">
            <v>0</v>
          </cell>
          <cell r="Q8340">
            <v>0</v>
          </cell>
          <cell r="R8340">
            <v>0</v>
          </cell>
          <cell r="S8340">
            <v>0</v>
          </cell>
          <cell r="T8340">
            <v>-569103148.89999998</v>
          </cell>
        </row>
        <row r="8341">
          <cell r="A8341">
            <v>51020001</v>
          </cell>
          <cell r="B8341" t="str">
            <v>51020001 Indirect Wages - Basic</v>
          </cell>
          <cell r="C8341">
            <v>30636394.390000001</v>
          </cell>
          <cell r="D8341">
            <v>7824717.4699999997</v>
          </cell>
          <cell r="E8341">
            <v>92824597.700000003</v>
          </cell>
          <cell r="F8341">
            <v>0</v>
          </cell>
          <cell r="G8341">
            <v>0</v>
          </cell>
          <cell r="H8341">
            <v>0</v>
          </cell>
          <cell r="I8341">
            <v>0</v>
          </cell>
          <cell r="J8341">
            <v>0</v>
          </cell>
          <cell r="K8341">
            <v>0</v>
          </cell>
          <cell r="L8341">
            <v>0</v>
          </cell>
          <cell r="M8341">
            <v>0</v>
          </cell>
          <cell r="N8341">
            <v>0</v>
          </cell>
          <cell r="O8341">
            <v>0</v>
          </cell>
          <cell r="P8341">
            <v>0</v>
          </cell>
          <cell r="Q8341">
            <v>0</v>
          </cell>
          <cell r="R8341">
            <v>0</v>
          </cell>
          <cell r="S8341">
            <v>0</v>
          </cell>
          <cell r="T8341">
            <v>131285709.56</v>
          </cell>
        </row>
        <row r="8342">
          <cell r="A8342">
            <v>51020002</v>
          </cell>
          <cell r="B8342" t="str">
            <v>51020002 Indirect Wages - Dearness Allowance</v>
          </cell>
          <cell r="C8342">
            <v>161643026.52000001</v>
          </cell>
          <cell r="D8342">
            <v>109055832.87</v>
          </cell>
          <cell r="E8342">
            <v>27660169.690000001</v>
          </cell>
          <cell r="F8342">
            <v>0</v>
          </cell>
          <cell r="G8342">
            <v>0</v>
          </cell>
          <cell r="H8342">
            <v>0</v>
          </cell>
          <cell r="I8342">
            <v>0</v>
          </cell>
          <cell r="J8342">
            <v>0</v>
          </cell>
          <cell r="K8342">
            <v>0</v>
          </cell>
          <cell r="L8342">
            <v>0</v>
          </cell>
          <cell r="M8342">
            <v>0</v>
          </cell>
          <cell r="N8342">
            <v>0</v>
          </cell>
          <cell r="O8342">
            <v>0</v>
          </cell>
          <cell r="P8342">
            <v>0</v>
          </cell>
          <cell r="Q8342">
            <v>0</v>
          </cell>
          <cell r="R8342">
            <v>0</v>
          </cell>
          <cell r="S8342">
            <v>0</v>
          </cell>
          <cell r="T8342">
            <v>298359029.07999998</v>
          </cell>
        </row>
        <row r="8343">
          <cell r="A8343">
            <v>51020003</v>
          </cell>
          <cell r="B8343" t="str">
            <v>51020003 Indirect Wages - Special Pay</v>
          </cell>
          <cell r="C8343">
            <v>30581209.039999999</v>
          </cell>
          <cell r="D8343">
            <v>3097138.74</v>
          </cell>
          <cell r="E8343">
            <v>194820.94</v>
          </cell>
          <cell r="F8343">
            <v>0</v>
          </cell>
          <cell r="G8343">
            <v>0</v>
          </cell>
          <cell r="H8343">
            <v>0</v>
          </cell>
          <cell r="I8343">
            <v>0</v>
          </cell>
          <cell r="J8343">
            <v>0</v>
          </cell>
          <cell r="K8343">
            <v>0</v>
          </cell>
          <cell r="L8343">
            <v>0</v>
          </cell>
          <cell r="M8343">
            <v>0</v>
          </cell>
          <cell r="N8343">
            <v>0</v>
          </cell>
          <cell r="O8343">
            <v>0</v>
          </cell>
          <cell r="P8343">
            <v>0</v>
          </cell>
          <cell r="Q8343">
            <v>0</v>
          </cell>
          <cell r="R8343">
            <v>0</v>
          </cell>
          <cell r="S8343">
            <v>0</v>
          </cell>
          <cell r="T8343">
            <v>33873168.719999999</v>
          </cell>
        </row>
        <row r="8344">
          <cell r="A8344">
            <v>51020004</v>
          </cell>
          <cell r="B8344" t="str">
            <v>51020004 Indirect Wages - Special Allowance</v>
          </cell>
          <cell r="C8344">
            <v>11296805.960000001</v>
          </cell>
          <cell r="D8344">
            <v>2245894.84</v>
          </cell>
          <cell r="E8344">
            <v>64938635.43</v>
          </cell>
          <cell r="F8344">
            <v>0</v>
          </cell>
          <cell r="G8344">
            <v>0</v>
          </cell>
          <cell r="H8344">
            <v>0</v>
          </cell>
          <cell r="I8344">
            <v>0</v>
          </cell>
          <cell r="J8344">
            <v>0</v>
          </cell>
          <cell r="K8344">
            <v>0</v>
          </cell>
          <cell r="L8344">
            <v>0</v>
          </cell>
          <cell r="M8344">
            <v>0</v>
          </cell>
          <cell r="N8344">
            <v>0</v>
          </cell>
          <cell r="O8344">
            <v>0</v>
          </cell>
          <cell r="P8344">
            <v>0</v>
          </cell>
          <cell r="Q8344">
            <v>0</v>
          </cell>
          <cell r="R8344">
            <v>0</v>
          </cell>
          <cell r="S8344">
            <v>0</v>
          </cell>
          <cell r="T8344">
            <v>78481336.230000004</v>
          </cell>
        </row>
        <row r="8345">
          <cell r="A8345">
            <v>51020005</v>
          </cell>
          <cell r="B8345" t="str">
            <v>51020005 Indirect Wages - Adhoc Allowance</v>
          </cell>
          <cell r="C8345">
            <v>17443510.649999999</v>
          </cell>
          <cell r="D8345">
            <v>0</v>
          </cell>
          <cell r="E8345">
            <v>1798.08</v>
          </cell>
          <cell r="F8345">
            <v>0</v>
          </cell>
          <cell r="G8345">
            <v>0</v>
          </cell>
          <cell r="H8345">
            <v>0</v>
          </cell>
          <cell r="I8345">
            <v>0</v>
          </cell>
          <cell r="J8345">
            <v>0</v>
          </cell>
          <cell r="K8345">
            <v>0</v>
          </cell>
          <cell r="L8345">
            <v>0</v>
          </cell>
          <cell r="M8345">
            <v>0</v>
          </cell>
          <cell r="N8345">
            <v>0</v>
          </cell>
          <cell r="O8345">
            <v>0</v>
          </cell>
          <cell r="P8345">
            <v>0</v>
          </cell>
          <cell r="Q8345">
            <v>0</v>
          </cell>
          <cell r="R8345">
            <v>0</v>
          </cell>
          <cell r="S8345">
            <v>0</v>
          </cell>
          <cell r="T8345">
            <v>17445308.73</v>
          </cell>
        </row>
        <row r="8346">
          <cell r="A8346">
            <v>51020006</v>
          </cell>
          <cell r="B8346" t="str">
            <v>51020006 Indirect Wages - Medical Allowance</v>
          </cell>
          <cell r="C8346">
            <v>12344001.24</v>
          </cell>
          <cell r="D8346">
            <v>2092394.58</v>
          </cell>
          <cell r="E8346">
            <v>10061206.970000001</v>
          </cell>
          <cell r="F8346">
            <v>0</v>
          </cell>
          <cell r="G8346">
            <v>0</v>
          </cell>
          <cell r="H8346">
            <v>0</v>
          </cell>
          <cell r="I8346">
            <v>0</v>
          </cell>
          <cell r="J8346">
            <v>0</v>
          </cell>
          <cell r="K8346">
            <v>0</v>
          </cell>
          <cell r="L8346">
            <v>0</v>
          </cell>
          <cell r="M8346">
            <v>0</v>
          </cell>
          <cell r="N8346">
            <v>0</v>
          </cell>
          <cell r="O8346">
            <v>0</v>
          </cell>
          <cell r="P8346">
            <v>0</v>
          </cell>
          <cell r="Q8346">
            <v>0</v>
          </cell>
          <cell r="R8346">
            <v>0</v>
          </cell>
          <cell r="S8346">
            <v>0</v>
          </cell>
          <cell r="T8346">
            <v>24497602.789999999</v>
          </cell>
        </row>
        <row r="8347">
          <cell r="A8347">
            <v>51020007</v>
          </cell>
          <cell r="B8347" t="str">
            <v>51020007 Indirect Wages - Washisng Allowance</v>
          </cell>
          <cell r="C8347">
            <v>4124591.07</v>
          </cell>
          <cell r="D8347">
            <v>2057100.36</v>
          </cell>
          <cell r="E8347">
            <v>1975050</v>
          </cell>
          <cell r="F8347">
            <v>0</v>
          </cell>
          <cell r="G8347">
            <v>0</v>
          </cell>
          <cell r="H8347">
            <v>0</v>
          </cell>
          <cell r="I8347">
            <v>0</v>
          </cell>
          <cell r="J8347">
            <v>0</v>
          </cell>
          <cell r="K8347">
            <v>0</v>
          </cell>
          <cell r="L8347">
            <v>0</v>
          </cell>
          <cell r="M8347">
            <v>0</v>
          </cell>
          <cell r="N8347">
            <v>0</v>
          </cell>
          <cell r="O8347">
            <v>0</v>
          </cell>
          <cell r="P8347">
            <v>0</v>
          </cell>
          <cell r="Q8347">
            <v>0</v>
          </cell>
          <cell r="R8347">
            <v>0</v>
          </cell>
          <cell r="S8347">
            <v>0</v>
          </cell>
          <cell r="T8347">
            <v>8156741.4299999997</v>
          </cell>
        </row>
        <row r="8348">
          <cell r="A8348">
            <v>51020008</v>
          </cell>
          <cell r="B8348" t="str">
            <v>51020008 Indirect Wages - Other Allowances</v>
          </cell>
          <cell r="C8348">
            <v>33457201.079999998</v>
          </cell>
          <cell r="D8348">
            <v>30111776.52</v>
          </cell>
          <cell r="E8348">
            <v>8856422.1199999992</v>
          </cell>
          <cell r="F8348">
            <v>0</v>
          </cell>
          <cell r="G8348">
            <v>0</v>
          </cell>
          <cell r="H8348">
            <v>0</v>
          </cell>
          <cell r="I8348">
            <v>0</v>
          </cell>
          <cell r="J8348">
            <v>0</v>
          </cell>
          <cell r="K8348">
            <v>0</v>
          </cell>
          <cell r="L8348">
            <v>0</v>
          </cell>
          <cell r="M8348">
            <v>0</v>
          </cell>
          <cell r="N8348">
            <v>0</v>
          </cell>
          <cell r="O8348">
            <v>0</v>
          </cell>
          <cell r="P8348">
            <v>0</v>
          </cell>
          <cell r="Q8348">
            <v>0</v>
          </cell>
          <cell r="R8348">
            <v>0</v>
          </cell>
          <cell r="S8348">
            <v>0</v>
          </cell>
          <cell r="T8348">
            <v>72425399.719999999</v>
          </cell>
        </row>
        <row r="8349">
          <cell r="A8349">
            <v>51020009</v>
          </cell>
          <cell r="B8349" t="str">
            <v>51020009 Indirect Wages - Overtime</v>
          </cell>
          <cell r="C8349">
            <v>3425744.23</v>
          </cell>
          <cell r="D8349">
            <v>826881.09</v>
          </cell>
          <cell r="E8349">
            <v>8080549.2599999998</v>
          </cell>
          <cell r="F8349">
            <v>0</v>
          </cell>
          <cell r="G8349">
            <v>0</v>
          </cell>
          <cell r="H8349">
            <v>0</v>
          </cell>
          <cell r="I8349">
            <v>0</v>
          </cell>
          <cell r="J8349">
            <v>0</v>
          </cell>
          <cell r="K8349">
            <v>0</v>
          </cell>
          <cell r="L8349">
            <v>0</v>
          </cell>
          <cell r="M8349">
            <v>0</v>
          </cell>
          <cell r="N8349">
            <v>0</v>
          </cell>
          <cell r="O8349">
            <v>0</v>
          </cell>
          <cell r="P8349">
            <v>0</v>
          </cell>
          <cell r="Q8349">
            <v>0</v>
          </cell>
          <cell r="R8349">
            <v>0</v>
          </cell>
          <cell r="S8349">
            <v>0</v>
          </cell>
          <cell r="T8349">
            <v>12333174.58</v>
          </cell>
        </row>
        <row r="8350">
          <cell r="A8350">
            <v>51020010</v>
          </cell>
          <cell r="B8350" t="str">
            <v>51020010 Indirect Wages - Others</v>
          </cell>
          <cell r="C8350">
            <v>1623303.23</v>
          </cell>
          <cell r="D8350">
            <v>2934140</v>
          </cell>
          <cell r="E8350">
            <v>141098.76</v>
          </cell>
          <cell r="F8350">
            <v>0</v>
          </cell>
          <cell r="G8350">
            <v>0</v>
          </cell>
          <cell r="H8350">
            <v>0</v>
          </cell>
          <cell r="I8350">
            <v>0</v>
          </cell>
          <cell r="J8350">
            <v>0</v>
          </cell>
          <cell r="K8350">
            <v>0</v>
          </cell>
          <cell r="L8350">
            <v>0</v>
          </cell>
          <cell r="M8350">
            <v>104341.51</v>
          </cell>
          <cell r="N8350">
            <v>0</v>
          </cell>
          <cell r="O8350">
            <v>0</v>
          </cell>
          <cell r="P8350">
            <v>0</v>
          </cell>
          <cell r="Q8350">
            <v>0</v>
          </cell>
          <cell r="R8350">
            <v>0</v>
          </cell>
          <cell r="S8350">
            <v>0</v>
          </cell>
          <cell r="T8350">
            <v>4802883.5</v>
          </cell>
        </row>
        <row r="8351">
          <cell r="A8351">
            <v>51020011</v>
          </cell>
          <cell r="B8351" t="str">
            <v>51020011 Indirect Wages - Holiday Working</v>
          </cell>
          <cell r="C8351">
            <v>14667988.24</v>
          </cell>
          <cell r="D8351">
            <v>723931.84</v>
          </cell>
          <cell r="E8351">
            <v>0</v>
          </cell>
          <cell r="F8351">
            <v>0</v>
          </cell>
          <cell r="G8351">
            <v>0</v>
          </cell>
          <cell r="H8351">
            <v>0</v>
          </cell>
          <cell r="I8351">
            <v>0</v>
          </cell>
          <cell r="J8351">
            <v>0</v>
          </cell>
          <cell r="K8351">
            <v>0</v>
          </cell>
          <cell r="L8351">
            <v>0</v>
          </cell>
          <cell r="M8351">
            <v>0</v>
          </cell>
          <cell r="N8351">
            <v>0</v>
          </cell>
          <cell r="O8351">
            <v>0</v>
          </cell>
          <cell r="P8351">
            <v>0</v>
          </cell>
          <cell r="Q8351">
            <v>0</v>
          </cell>
          <cell r="R8351">
            <v>0</v>
          </cell>
          <cell r="S8351">
            <v>0</v>
          </cell>
          <cell r="T8351">
            <v>15391920.08</v>
          </cell>
        </row>
        <row r="8352">
          <cell r="A8352">
            <v>51020012</v>
          </cell>
          <cell r="B8352" t="str">
            <v>51020012 Wages - Holiday Working</v>
          </cell>
          <cell r="C8352">
            <v>0</v>
          </cell>
          <cell r="D8352">
            <v>0</v>
          </cell>
          <cell r="E8352">
            <v>0</v>
          </cell>
          <cell r="F8352">
            <v>0</v>
          </cell>
          <cell r="G8352">
            <v>0</v>
          </cell>
          <cell r="H8352">
            <v>0</v>
          </cell>
          <cell r="I8352">
            <v>0</v>
          </cell>
          <cell r="J8352">
            <v>0</v>
          </cell>
          <cell r="K8352">
            <v>0</v>
          </cell>
          <cell r="L8352">
            <v>0</v>
          </cell>
          <cell r="M8352">
            <v>0</v>
          </cell>
          <cell r="N8352">
            <v>0</v>
          </cell>
          <cell r="O8352">
            <v>0</v>
          </cell>
          <cell r="P8352">
            <v>0</v>
          </cell>
          <cell r="Q8352">
            <v>0</v>
          </cell>
          <cell r="R8352">
            <v>0</v>
          </cell>
          <cell r="S8352">
            <v>0</v>
          </cell>
          <cell r="T8352">
            <v>0</v>
          </cell>
        </row>
        <row r="8353">
          <cell r="A8353">
            <v>51020013</v>
          </cell>
          <cell r="B8353" t="str">
            <v>51020013 Wages  - Annual Shutdown-Indirect</v>
          </cell>
          <cell r="C8353">
            <v>0</v>
          </cell>
          <cell r="D8353">
            <v>0</v>
          </cell>
          <cell r="E8353">
            <v>0</v>
          </cell>
          <cell r="F8353">
            <v>0</v>
          </cell>
          <cell r="G8353">
            <v>0</v>
          </cell>
          <cell r="H8353">
            <v>0</v>
          </cell>
          <cell r="I8353">
            <v>0</v>
          </cell>
          <cell r="J8353">
            <v>0</v>
          </cell>
          <cell r="K8353">
            <v>0</v>
          </cell>
          <cell r="L8353">
            <v>0</v>
          </cell>
          <cell r="M8353">
            <v>0</v>
          </cell>
          <cell r="N8353">
            <v>0</v>
          </cell>
          <cell r="O8353">
            <v>0</v>
          </cell>
          <cell r="P8353">
            <v>0</v>
          </cell>
          <cell r="Q8353">
            <v>0</v>
          </cell>
          <cell r="R8353">
            <v>0</v>
          </cell>
          <cell r="S8353">
            <v>0</v>
          </cell>
          <cell r="T8353">
            <v>0</v>
          </cell>
        </row>
        <row r="8354">
          <cell r="A8354">
            <v>51020014</v>
          </cell>
          <cell r="B8354" t="str">
            <v>51020014 Performance Pay - Indirect Workers</v>
          </cell>
          <cell r="C8354">
            <v>0</v>
          </cell>
          <cell r="D8354">
            <v>354368.6</v>
          </cell>
          <cell r="E8354">
            <v>9856194.0500000007</v>
          </cell>
          <cell r="F8354">
            <v>0</v>
          </cell>
          <cell r="G8354">
            <v>0</v>
          </cell>
          <cell r="H8354">
            <v>0</v>
          </cell>
          <cell r="I8354">
            <v>0</v>
          </cell>
          <cell r="J8354">
            <v>0</v>
          </cell>
          <cell r="K8354">
            <v>0</v>
          </cell>
          <cell r="L8354">
            <v>0</v>
          </cell>
          <cell r="M8354">
            <v>0</v>
          </cell>
          <cell r="N8354">
            <v>0</v>
          </cell>
          <cell r="O8354">
            <v>0</v>
          </cell>
          <cell r="P8354">
            <v>0</v>
          </cell>
          <cell r="Q8354">
            <v>0</v>
          </cell>
          <cell r="R8354">
            <v>0</v>
          </cell>
          <cell r="S8354">
            <v>0</v>
          </cell>
          <cell r="T8354">
            <v>10210562.65</v>
          </cell>
        </row>
        <row r="8355">
          <cell r="A8355">
            <v>51020015</v>
          </cell>
          <cell r="B8355" t="str">
            <v>51020015 Production Incentive - Indirect Workers</v>
          </cell>
          <cell r="C8355">
            <v>0</v>
          </cell>
          <cell r="D8355">
            <v>0</v>
          </cell>
          <cell r="E8355">
            <v>10290</v>
          </cell>
          <cell r="F8355">
            <v>0</v>
          </cell>
          <cell r="G8355">
            <v>0</v>
          </cell>
          <cell r="H8355">
            <v>0</v>
          </cell>
          <cell r="I8355">
            <v>0</v>
          </cell>
          <cell r="J8355">
            <v>0</v>
          </cell>
          <cell r="K8355">
            <v>0</v>
          </cell>
          <cell r="L8355">
            <v>0</v>
          </cell>
          <cell r="M8355">
            <v>0</v>
          </cell>
          <cell r="N8355">
            <v>0</v>
          </cell>
          <cell r="O8355">
            <v>0</v>
          </cell>
          <cell r="P8355">
            <v>0</v>
          </cell>
          <cell r="Q8355">
            <v>0</v>
          </cell>
          <cell r="R8355">
            <v>0</v>
          </cell>
          <cell r="S8355">
            <v>0</v>
          </cell>
          <cell r="T8355">
            <v>10290</v>
          </cell>
        </row>
        <row r="8356">
          <cell r="A8356">
            <v>51020016</v>
          </cell>
          <cell r="B8356" t="str">
            <v>51020016 Indirect Workers - HRA</v>
          </cell>
          <cell r="C8356">
            <v>28690263.91</v>
          </cell>
          <cell r="D8356">
            <v>9165634.6500000004</v>
          </cell>
          <cell r="E8356">
            <v>32520558.690000001</v>
          </cell>
          <cell r="F8356">
            <v>0</v>
          </cell>
          <cell r="G8356">
            <v>0</v>
          </cell>
          <cell r="H8356">
            <v>0</v>
          </cell>
          <cell r="I8356">
            <v>0</v>
          </cell>
          <cell r="J8356">
            <v>0</v>
          </cell>
          <cell r="K8356">
            <v>0</v>
          </cell>
          <cell r="L8356">
            <v>0</v>
          </cell>
          <cell r="M8356">
            <v>0</v>
          </cell>
          <cell r="N8356">
            <v>0</v>
          </cell>
          <cell r="O8356">
            <v>0</v>
          </cell>
          <cell r="P8356">
            <v>0</v>
          </cell>
          <cell r="Q8356">
            <v>0</v>
          </cell>
          <cell r="R8356">
            <v>0</v>
          </cell>
          <cell r="S8356">
            <v>0</v>
          </cell>
          <cell r="T8356">
            <v>70376457.25</v>
          </cell>
        </row>
        <row r="8357">
          <cell r="A8357">
            <v>51020017</v>
          </cell>
          <cell r="B8357" t="str">
            <v>51020017 InDirect-Wages - Conveyance Allowance</v>
          </cell>
          <cell r="C8357">
            <v>13658164.970000001</v>
          </cell>
          <cell r="D8357">
            <v>9374633.4100000001</v>
          </cell>
          <cell r="E8357">
            <v>14203626.25</v>
          </cell>
          <cell r="F8357">
            <v>0</v>
          </cell>
          <cell r="G8357">
            <v>0</v>
          </cell>
          <cell r="H8357">
            <v>0</v>
          </cell>
          <cell r="I8357">
            <v>0</v>
          </cell>
          <cell r="J8357">
            <v>0</v>
          </cell>
          <cell r="K8357">
            <v>0</v>
          </cell>
          <cell r="L8357">
            <v>0</v>
          </cell>
          <cell r="M8357">
            <v>0</v>
          </cell>
          <cell r="N8357">
            <v>0</v>
          </cell>
          <cell r="O8357">
            <v>0</v>
          </cell>
          <cell r="P8357">
            <v>0</v>
          </cell>
          <cell r="Q8357">
            <v>0</v>
          </cell>
          <cell r="R8357">
            <v>0</v>
          </cell>
          <cell r="S8357">
            <v>0</v>
          </cell>
          <cell r="T8357">
            <v>37236424.630000003</v>
          </cell>
        </row>
        <row r="8358">
          <cell r="A8358">
            <v>51020018</v>
          </cell>
          <cell r="B8358" t="str">
            <v>Workmen-Indirect - Incentive_MReva</v>
          </cell>
          <cell r="C8358">
            <v>0</v>
          </cell>
          <cell r="D8358">
            <v>0</v>
          </cell>
          <cell r="E8358">
            <v>0</v>
          </cell>
          <cell r="F8358">
            <v>0</v>
          </cell>
          <cell r="G8358">
            <v>0</v>
          </cell>
          <cell r="H8358">
            <v>0</v>
          </cell>
          <cell r="I8358">
            <v>0</v>
          </cell>
          <cell r="J8358">
            <v>0</v>
          </cell>
          <cell r="K8358">
            <v>0</v>
          </cell>
          <cell r="L8358">
            <v>0</v>
          </cell>
          <cell r="M8358">
            <v>0</v>
          </cell>
          <cell r="N8358">
            <v>0</v>
          </cell>
          <cell r="O8358">
            <v>0</v>
          </cell>
          <cell r="P8358">
            <v>0</v>
          </cell>
          <cell r="Q8358">
            <v>0</v>
          </cell>
          <cell r="R8358">
            <v>0</v>
          </cell>
          <cell r="S8358">
            <v>0</v>
          </cell>
          <cell r="T8358">
            <v>0</v>
          </cell>
        </row>
        <row r="8359">
          <cell r="A8359">
            <v>51020019</v>
          </cell>
          <cell r="B8359" t="str">
            <v>Workmen-Indirect - All Purpose Allowanc</v>
          </cell>
          <cell r="C8359">
            <v>3049925.52</v>
          </cell>
          <cell r="D8359">
            <v>0</v>
          </cell>
          <cell r="E8359">
            <v>0</v>
          </cell>
          <cell r="F8359">
            <v>0</v>
          </cell>
          <cell r="G8359">
            <v>0</v>
          </cell>
          <cell r="H8359">
            <v>0</v>
          </cell>
          <cell r="I8359">
            <v>0</v>
          </cell>
          <cell r="J8359">
            <v>0</v>
          </cell>
          <cell r="K8359">
            <v>0</v>
          </cell>
          <cell r="L8359">
            <v>0</v>
          </cell>
          <cell r="M8359">
            <v>0</v>
          </cell>
          <cell r="N8359">
            <v>0</v>
          </cell>
          <cell r="O8359">
            <v>0</v>
          </cell>
          <cell r="P8359">
            <v>0</v>
          </cell>
          <cell r="Q8359">
            <v>0</v>
          </cell>
          <cell r="R8359">
            <v>0</v>
          </cell>
          <cell r="S8359">
            <v>0</v>
          </cell>
          <cell r="T8359">
            <v>3049925.52</v>
          </cell>
        </row>
        <row r="8360">
          <cell r="A8360">
            <v>51020020</v>
          </cell>
          <cell r="B8360" t="str">
            <v>Workmen-Indirect - Food Allowance</v>
          </cell>
          <cell r="C8360">
            <v>20244</v>
          </cell>
          <cell r="D8360">
            <v>0</v>
          </cell>
          <cell r="E8360">
            <v>0</v>
          </cell>
          <cell r="F8360">
            <v>0</v>
          </cell>
          <cell r="G8360">
            <v>0</v>
          </cell>
          <cell r="H8360">
            <v>0</v>
          </cell>
          <cell r="I8360">
            <v>0</v>
          </cell>
          <cell r="J8360">
            <v>0</v>
          </cell>
          <cell r="K8360">
            <v>0</v>
          </cell>
          <cell r="L8360">
            <v>0</v>
          </cell>
          <cell r="M8360">
            <v>0</v>
          </cell>
          <cell r="N8360">
            <v>0</v>
          </cell>
          <cell r="O8360">
            <v>0</v>
          </cell>
          <cell r="P8360">
            <v>0</v>
          </cell>
          <cell r="Q8360">
            <v>0</v>
          </cell>
          <cell r="R8360">
            <v>0</v>
          </cell>
          <cell r="S8360">
            <v>0</v>
          </cell>
          <cell r="T8360">
            <v>20244</v>
          </cell>
        </row>
        <row r="8361">
          <cell r="A8361">
            <v>51020021</v>
          </cell>
          <cell r="B8361" t="str">
            <v>Workmen-Indirect - Variable Dearness Al</v>
          </cell>
          <cell r="C8361">
            <v>2606012.61</v>
          </cell>
          <cell r="D8361">
            <v>0</v>
          </cell>
          <cell r="E8361">
            <v>0</v>
          </cell>
          <cell r="F8361">
            <v>0</v>
          </cell>
          <cell r="G8361">
            <v>0</v>
          </cell>
          <cell r="H8361">
            <v>0</v>
          </cell>
          <cell r="I8361">
            <v>0</v>
          </cell>
          <cell r="J8361">
            <v>0</v>
          </cell>
          <cell r="K8361">
            <v>0</v>
          </cell>
          <cell r="L8361">
            <v>0</v>
          </cell>
          <cell r="M8361">
            <v>0</v>
          </cell>
          <cell r="N8361">
            <v>0</v>
          </cell>
          <cell r="O8361">
            <v>0</v>
          </cell>
          <cell r="P8361">
            <v>0</v>
          </cell>
          <cell r="Q8361">
            <v>0</v>
          </cell>
          <cell r="R8361">
            <v>0</v>
          </cell>
          <cell r="S8361">
            <v>0</v>
          </cell>
          <cell r="T8361">
            <v>2606012.61</v>
          </cell>
        </row>
        <row r="8362">
          <cell r="A8362">
            <v>51030001</v>
          </cell>
          <cell r="B8362" t="str">
            <v>51030001 Staff Salaries - Basic</v>
          </cell>
          <cell r="C8362">
            <v>148631207.31999999</v>
          </cell>
          <cell r="D8362">
            <v>42099667.25</v>
          </cell>
          <cell r="E8362">
            <v>13631256.99</v>
          </cell>
          <cell r="F8362">
            <v>30553.59</v>
          </cell>
          <cell r="G8362">
            <v>0.44</v>
          </cell>
          <cell r="H8362">
            <v>0</v>
          </cell>
          <cell r="I8362">
            <v>0</v>
          </cell>
          <cell r="J8362">
            <v>0</v>
          </cell>
          <cell r="K8362">
            <v>0</v>
          </cell>
          <cell r="L8362">
            <v>0</v>
          </cell>
          <cell r="M8362">
            <v>3</v>
          </cell>
          <cell r="N8362">
            <v>0</v>
          </cell>
          <cell r="O8362">
            <v>0</v>
          </cell>
          <cell r="P8362">
            <v>0</v>
          </cell>
          <cell r="Q8362">
            <v>0</v>
          </cell>
          <cell r="R8362">
            <v>0</v>
          </cell>
          <cell r="S8362">
            <v>0</v>
          </cell>
          <cell r="T8362">
            <v>204392688.59</v>
          </cell>
        </row>
        <row r="8363">
          <cell r="A8363">
            <v>51030002</v>
          </cell>
          <cell r="B8363" t="str">
            <v>51030002 Staff Salaries - Dearness Allowance</v>
          </cell>
          <cell r="C8363">
            <v>80748216.170000002</v>
          </cell>
          <cell r="D8363">
            <v>6686149.0099999998</v>
          </cell>
          <cell r="E8363">
            <v>497492.05</v>
          </cell>
          <cell r="F8363">
            <v>2669193.92</v>
          </cell>
          <cell r="G8363">
            <v>0</v>
          </cell>
          <cell r="H8363">
            <v>0</v>
          </cell>
          <cell r="I8363">
            <v>0</v>
          </cell>
          <cell r="J8363">
            <v>0</v>
          </cell>
          <cell r="K8363">
            <v>0</v>
          </cell>
          <cell r="L8363">
            <v>0</v>
          </cell>
          <cell r="M8363">
            <v>0</v>
          </cell>
          <cell r="N8363">
            <v>0</v>
          </cell>
          <cell r="O8363">
            <v>0</v>
          </cell>
          <cell r="P8363">
            <v>0</v>
          </cell>
          <cell r="Q8363">
            <v>0</v>
          </cell>
          <cell r="R8363">
            <v>0</v>
          </cell>
          <cell r="S8363">
            <v>0</v>
          </cell>
          <cell r="T8363">
            <v>90601051.150000006</v>
          </cell>
        </row>
        <row r="8364">
          <cell r="A8364">
            <v>51030003</v>
          </cell>
          <cell r="B8364" t="str">
            <v>51030003 Staff Salaries - Special Pay</v>
          </cell>
          <cell r="C8364">
            <v>17226157.170000002</v>
          </cell>
          <cell r="D8364">
            <v>514559.15</v>
          </cell>
          <cell r="E8364">
            <v>15500</v>
          </cell>
          <cell r="F8364">
            <v>191996.45</v>
          </cell>
          <cell r="G8364">
            <v>0</v>
          </cell>
          <cell r="H8364">
            <v>0</v>
          </cell>
          <cell r="I8364">
            <v>0</v>
          </cell>
          <cell r="J8364">
            <v>0</v>
          </cell>
          <cell r="K8364">
            <v>0</v>
          </cell>
          <cell r="L8364">
            <v>0</v>
          </cell>
          <cell r="M8364">
            <v>0</v>
          </cell>
          <cell r="N8364">
            <v>0</v>
          </cell>
          <cell r="O8364">
            <v>0</v>
          </cell>
          <cell r="P8364">
            <v>0</v>
          </cell>
          <cell r="Q8364">
            <v>0</v>
          </cell>
          <cell r="R8364">
            <v>0</v>
          </cell>
          <cell r="S8364">
            <v>0</v>
          </cell>
          <cell r="T8364">
            <v>17948212.77</v>
          </cell>
        </row>
        <row r="8365">
          <cell r="A8365">
            <v>51030004</v>
          </cell>
          <cell r="B8365" t="str">
            <v>51030004 Staff Salaries - Special Allowance</v>
          </cell>
          <cell r="C8365">
            <v>22655399.91</v>
          </cell>
          <cell r="D8365">
            <v>5004131.29</v>
          </cell>
          <cell r="E8365">
            <v>3460936.64</v>
          </cell>
          <cell r="F8365">
            <v>0</v>
          </cell>
          <cell r="G8365">
            <v>0</v>
          </cell>
          <cell r="H8365">
            <v>0</v>
          </cell>
          <cell r="I8365">
            <v>0</v>
          </cell>
          <cell r="J8365">
            <v>0</v>
          </cell>
          <cell r="K8365">
            <v>0</v>
          </cell>
          <cell r="L8365">
            <v>0</v>
          </cell>
          <cell r="M8365">
            <v>0</v>
          </cell>
          <cell r="N8365">
            <v>0</v>
          </cell>
          <cell r="O8365">
            <v>0</v>
          </cell>
          <cell r="P8365">
            <v>0</v>
          </cell>
          <cell r="Q8365">
            <v>0</v>
          </cell>
          <cell r="R8365">
            <v>0</v>
          </cell>
          <cell r="S8365">
            <v>0</v>
          </cell>
          <cell r="T8365">
            <v>31120467.84</v>
          </cell>
        </row>
        <row r="8366">
          <cell r="A8366">
            <v>51030005</v>
          </cell>
          <cell r="B8366" t="str">
            <v>51030005 Staff Salaries - Adhoc Allowance</v>
          </cell>
          <cell r="C8366">
            <v>6726915.6200000001</v>
          </cell>
          <cell r="D8366">
            <v>435894.25</v>
          </cell>
          <cell r="E8366">
            <v>-360</v>
          </cell>
          <cell r="F8366">
            <v>252658.29</v>
          </cell>
          <cell r="G8366">
            <v>0</v>
          </cell>
          <cell r="H8366">
            <v>0</v>
          </cell>
          <cell r="I8366">
            <v>0</v>
          </cell>
          <cell r="J8366">
            <v>0</v>
          </cell>
          <cell r="K8366">
            <v>0</v>
          </cell>
          <cell r="L8366">
            <v>0</v>
          </cell>
          <cell r="M8366">
            <v>0</v>
          </cell>
          <cell r="N8366">
            <v>0</v>
          </cell>
          <cell r="O8366">
            <v>0</v>
          </cell>
          <cell r="P8366">
            <v>0</v>
          </cell>
          <cell r="Q8366">
            <v>0</v>
          </cell>
          <cell r="R8366">
            <v>0</v>
          </cell>
          <cell r="S8366">
            <v>0</v>
          </cell>
          <cell r="T8366">
            <v>7415108.1600000001</v>
          </cell>
        </row>
        <row r="8367">
          <cell r="A8367">
            <v>51030006</v>
          </cell>
          <cell r="B8367" t="str">
            <v>51030006 Staff Salaries - Medical Allowance</v>
          </cell>
          <cell r="C8367">
            <v>9697447.7100000009</v>
          </cell>
          <cell r="D8367">
            <v>1036022.93</v>
          </cell>
          <cell r="E8367">
            <v>508758.92</v>
          </cell>
          <cell r="F8367">
            <v>115459.73</v>
          </cell>
          <cell r="G8367">
            <v>0</v>
          </cell>
          <cell r="H8367">
            <v>0</v>
          </cell>
          <cell r="I8367">
            <v>0</v>
          </cell>
          <cell r="J8367">
            <v>0</v>
          </cell>
          <cell r="K8367">
            <v>0</v>
          </cell>
          <cell r="L8367">
            <v>0</v>
          </cell>
          <cell r="M8367">
            <v>0</v>
          </cell>
          <cell r="N8367">
            <v>0</v>
          </cell>
          <cell r="O8367">
            <v>0</v>
          </cell>
          <cell r="P8367">
            <v>0</v>
          </cell>
          <cell r="Q8367">
            <v>0</v>
          </cell>
          <cell r="R8367">
            <v>0</v>
          </cell>
          <cell r="S8367">
            <v>0</v>
          </cell>
          <cell r="T8367">
            <v>11357689.289999999</v>
          </cell>
        </row>
        <row r="8368">
          <cell r="A8368">
            <v>51030007</v>
          </cell>
          <cell r="B8368" t="str">
            <v>51030007 Staff Salaries - Washisng Allowance</v>
          </cell>
          <cell r="C8368">
            <v>5741301.9900000002</v>
          </cell>
          <cell r="D8368">
            <v>158439</v>
          </cell>
          <cell r="E8368">
            <v>418600</v>
          </cell>
          <cell r="F8368">
            <v>5600</v>
          </cell>
          <cell r="G8368">
            <v>0</v>
          </cell>
          <cell r="H8368">
            <v>0</v>
          </cell>
          <cell r="I8368">
            <v>0</v>
          </cell>
          <cell r="J8368">
            <v>0</v>
          </cell>
          <cell r="K8368">
            <v>0</v>
          </cell>
          <cell r="L8368">
            <v>0</v>
          </cell>
          <cell r="M8368">
            <v>0</v>
          </cell>
          <cell r="N8368">
            <v>0</v>
          </cell>
          <cell r="O8368">
            <v>0</v>
          </cell>
          <cell r="P8368">
            <v>0</v>
          </cell>
          <cell r="Q8368">
            <v>0</v>
          </cell>
          <cell r="R8368">
            <v>0</v>
          </cell>
          <cell r="S8368">
            <v>0</v>
          </cell>
          <cell r="T8368">
            <v>6323940.9900000002</v>
          </cell>
        </row>
        <row r="8369">
          <cell r="A8369">
            <v>51030008</v>
          </cell>
          <cell r="B8369" t="str">
            <v>51030008 Staff Salaries - Hra</v>
          </cell>
          <cell r="C8369">
            <v>38168945.909999996</v>
          </cell>
          <cell r="D8369">
            <v>12856256.48</v>
          </cell>
          <cell r="E8369">
            <v>4794176.0199999996</v>
          </cell>
          <cell r="F8369">
            <v>134987.42000000001</v>
          </cell>
          <cell r="G8369">
            <v>75673.33</v>
          </cell>
          <cell r="H8369">
            <v>0</v>
          </cell>
          <cell r="I8369">
            <v>0</v>
          </cell>
          <cell r="J8369">
            <v>0</v>
          </cell>
          <cell r="K8369">
            <v>0</v>
          </cell>
          <cell r="L8369">
            <v>0</v>
          </cell>
          <cell r="M8369">
            <v>0</v>
          </cell>
          <cell r="N8369">
            <v>0</v>
          </cell>
          <cell r="O8369">
            <v>0</v>
          </cell>
          <cell r="P8369">
            <v>0</v>
          </cell>
          <cell r="Q8369">
            <v>0</v>
          </cell>
          <cell r="R8369">
            <v>0</v>
          </cell>
          <cell r="S8369">
            <v>0</v>
          </cell>
          <cell r="T8369">
            <v>56030039.159999996</v>
          </cell>
        </row>
        <row r="8370">
          <cell r="A8370">
            <v>51030009</v>
          </cell>
          <cell r="B8370" t="str">
            <v>51030009 Staff Salaries - Other Allowances</v>
          </cell>
          <cell r="C8370">
            <v>42293119.369999997</v>
          </cell>
          <cell r="D8370">
            <v>4338946.2</v>
          </cell>
          <cell r="E8370">
            <v>1139528.31</v>
          </cell>
          <cell r="F8370">
            <v>386737.34</v>
          </cell>
          <cell r="G8370">
            <v>0</v>
          </cell>
          <cell r="H8370">
            <v>0</v>
          </cell>
          <cell r="I8370">
            <v>0</v>
          </cell>
          <cell r="J8370">
            <v>0</v>
          </cell>
          <cell r="K8370">
            <v>0</v>
          </cell>
          <cell r="L8370">
            <v>0</v>
          </cell>
          <cell r="M8370">
            <v>444000</v>
          </cell>
          <cell r="N8370">
            <v>0</v>
          </cell>
          <cell r="O8370">
            <v>0</v>
          </cell>
          <cell r="P8370">
            <v>0</v>
          </cell>
          <cell r="Q8370">
            <v>0</v>
          </cell>
          <cell r="R8370">
            <v>0</v>
          </cell>
          <cell r="S8370">
            <v>0</v>
          </cell>
          <cell r="T8370">
            <v>48602331.219999999</v>
          </cell>
        </row>
        <row r="8371">
          <cell r="A8371">
            <v>51030010</v>
          </cell>
          <cell r="B8371" t="str">
            <v>51030010 Staff Salaries - Overtime</v>
          </cell>
          <cell r="C8371">
            <v>1088691.05</v>
          </cell>
          <cell r="D8371">
            <v>2082844.97</v>
          </cell>
          <cell r="E8371">
            <v>1169965.04</v>
          </cell>
          <cell r="F8371">
            <v>0</v>
          </cell>
          <cell r="G8371">
            <v>0</v>
          </cell>
          <cell r="H8371">
            <v>0</v>
          </cell>
          <cell r="I8371">
            <v>0</v>
          </cell>
          <cell r="J8371">
            <v>0</v>
          </cell>
          <cell r="K8371">
            <v>0</v>
          </cell>
          <cell r="L8371">
            <v>0</v>
          </cell>
          <cell r="M8371">
            <v>75706.64</v>
          </cell>
          <cell r="N8371">
            <v>0</v>
          </cell>
          <cell r="O8371">
            <v>0</v>
          </cell>
          <cell r="P8371">
            <v>0</v>
          </cell>
          <cell r="Q8371">
            <v>0</v>
          </cell>
          <cell r="R8371">
            <v>0</v>
          </cell>
          <cell r="S8371">
            <v>0</v>
          </cell>
          <cell r="T8371">
            <v>4417207.7</v>
          </cell>
        </row>
        <row r="8372">
          <cell r="A8372">
            <v>51030011</v>
          </cell>
          <cell r="B8372" t="str">
            <v>51030011 Staff Salaries - Others</v>
          </cell>
          <cell r="C8372">
            <v>55079</v>
          </cell>
          <cell r="D8372">
            <v>46391.839999999997</v>
          </cell>
          <cell r="E8372">
            <v>46299.040000000001</v>
          </cell>
          <cell r="F8372">
            <v>0</v>
          </cell>
          <cell r="G8372">
            <v>0</v>
          </cell>
          <cell r="H8372">
            <v>0</v>
          </cell>
          <cell r="I8372">
            <v>0</v>
          </cell>
          <cell r="J8372">
            <v>0</v>
          </cell>
          <cell r="K8372">
            <v>0</v>
          </cell>
          <cell r="L8372">
            <v>0</v>
          </cell>
          <cell r="M8372">
            <v>0</v>
          </cell>
          <cell r="N8372">
            <v>0</v>
          </cell>
          <cell r="O8372">
            <v>0</v>
          </cell>
          <cell r="P8372">
            <v>0</v>
          </cell>
          <cell r="Q8372">
            <v>0</v>
          </cell>
          <cell r="R8372">
            <v>0</v>
          </cell>
          <cell r="S8372">
            <v>0</v>
          </cell>
          <cell r="T8372">
            <v>147769.88</v>
          </cell>
        </row>
        <row r="8373">
          <cell r="A8373">
            <v>51030012</v>
          </cell>
          <cell r="B8373" t="str">
            <v>51030012 Staff Salaries - Holiday Working</v>
          </cell>
          <cell r="C8373">
            <v>3336044.89</v>
          </cell>
          <cell r="D8373">
            <v>123312.47</v>
          </cell>
          <cell r="E8373">
            <v>0</v>
          </cell>
          <cell r="F8373">
            <v>0</v>
          </cell>
          <cell r="G8373">
            <v>0</v>
          </cell>
          <cell r="H8373">
            <v>0</v>
          </cell>
          <cell r="I8373">
            <v>0</v>
          </cell>
          <cell r="J8373">
            <v>0</v>
          </cell>
          <cell r="K8373">
            <v>0</v>
          </cell>
          <cell r="L8373">
            <v>0</v>
          </cell>
          <cell r="M8373">
            <v>0</v>
          </cell>
          <cell r="N8373">
            <v>0</v>
          </cell>
          <cell r="O8373">
            <v>0</v>
          </cell>
          <cell r="P8373">
            <v>0</v>
          </cell>
          <cell r="Q8373">
            <v>0</v>
          </cell>
          <cell r="R8373">
            <v>0</v>
          </cell>
          <cell r="S8373">
            <v>0</v>
          </cell>
          <cell r="T8373">
            <v>3459357.36</v>
          </cell>
        </row>
        <row r="8374">
          <cell r="A8374">
            <v>51030013</v>
          </cell>
          <cell r="B8374" t="str">
            <v>51030013 Staff Salaries - Holiday Working</v>
          </cell>
          <cell r="C8374">
            <v>0</v>
          </cell>
          <cell r="D8374">
            <v>217279.66</v>
          </cell>
          <cell r="E8374">
            <v>0</v>
          </cell>
          <cell r="F8374">
            <v>0</v>
          </cell>
          <cell r="G8374">
            <v>0</v>
          </cell>
          <cell r="H8374">
            <v>0</v>
          </cell>
          <cell r="I8374">
            <v>0</v>
          </cell>
          <cell r="J8374">
            <v>0</v>
          </cell>
          <cell r="K8374">
            <v>0</v>
          </cell>
          <cell r="L8374">
            <v>0</v>
          </cell>
          <cell r="M8374">
            <v>0</v>
          </cell>
          <cell r="N8374">
            <v>0</v>
          </cell>
          <cell r="O8374">
            <v>0</v>
          </cell>
          <cell r="P8374">
            <v>0</v>
          </cell>
          <cell r="Q8374">
            <v>0</v>
          </cell>
          <cell r="R8374">
            <v>0</v>
          </cell>
          <cell r="S8374">
            <v>0</v>
          </cell>
          <cell r="T8374">
            <v>217279.66</v>
          </cell>
        </row>
        <row r="8375">
          <cell r="A8375">
            <v>51030014</v>
          </cell>
          <cell r="B8375" t="str">
            <v>51030014 Performance Pay - Staff</v>
          </cell>
          <cell r="C8375">
            <v>13049940.93</v>
          </cell>
          <cell r="D8375">
            <v>840757</v>
          </cell>
          <cell r="E8375">
            <v>1055692</v>
          </cell>
          <cell r="F8375">
            <v>0</v>
          </cell>
          <cell r="G8375">
            <v>0</v>
          </cell>
          <cell r="H8375">
            <v>0</v>
          </cell>
          <cell r="I8375">
            <v>0</v>
          </cell>
          <cell r="J8375">
            <v>0</v>
          </cell>
          <cell r="K8375">
            <v>0</v>
          </cell>
          <cell r="L8375">
            <v>0</v>
          </cell>
          <cell r="M8375">
            <v>0</v>
          </cell>
          <cell r="N8375">
            <v>0</v>
          </cell>
          <cell r="O8375">
            <v>0</v>
          </cell>
          <cell r="P8375">
            <v>0</v>
          </cell>
          <cell r="Q8375">
            <v>0</v>
          </cell>
          <cell r="R8375">
            <v>0</v>
          </cell>
          <cell r="S8375">
            <v>0</v>
          </cell>
          <cell r="T8375">
            <v>14946389.93</v>
          </cell>
        </row>
        <row r="8376">
          <cell r="A8376">
            <v>51030017</v>
          </cell>
          <cell r="B8376" t="str">
            <v>51030017 Staff Salaries- Conveyance Allowance</v>
          </cell>
          <cell r="C8376">
            <v>12000618.119999999</v>
          </cell>
          <cell r="D8376">
            <v>1578905.12</v>
          </cell>
          <cell r="E8376">
            <v>2178939.41</v>
          </cell>
          <cell r="F8376">
            <v>100564.52</v>
          </cell>
          <cell r="G8376">
            <v>0</v>
          </cell>
          <cell r="H8376">
            <v>0</v>
          </cell>
          <cell r="I8376">
            <v>0</v>
          </cell>
          <cell r="J8376">
            <v>0</v>
          </cell>
          <cell r="K8376">
            <v>0</v>
          </cell>
          <cell r="L8376">
            <v>0</v>
          </cell>
          <cell r="M8376">
            <v>0</v>
          </cell>
          <cell r="N8376">
            <v>0</v>
          </cell>
          <cell r="O8376">
            <v>0</v>
          </cell>
          <cell r="P8376">
            <v>0</v>
          </cell>
          <cell r="Q8376">
            <v>0</v>
          </cell>
          <cell r="R8376">
            <v>0</v>
          </cell>
          <cell r="S8376">
            <v>0</v>
          </cell>
          <cell r="T8376">
            <v>15859027.17</v>
          </cell>
        </row>
        <row r="8377">
          <cell r="A8377">
            <v>51030022</v>
          </cell>
          <cell r="B8377" t="str">
            <v>51030022 Workmen-Staff - Incentive_MReva</v>
          </cell>
          <cell r="C8377">
            <v>0</v>
          </cell>
          <cell r="D8377">
            <v>0</v>
          </cell>
          <cell r="E8377">
            <v>0</v>
          </cell>
          <cell r="F8377">
            <v>0</v>
          </cell>
          <cell r="G8377">
            <v>0</v>
          </cell>
          <cell r="H8377">
            <v>0</v>
          </cell>
          <cell r="I8377">
            <v>0</v>
          </cell>
          <cell r="J8377">
            <v>0</v>
          </cell>
          <cell r="K8377">
            <v>0</v>
          </cell>
          <cell r="L8377">
            <v>0</v>
          </cell>
          <cell r="M8377">
            <v>0</v>
          </cell>
          <cell r="N8377">
            <v>0</v>
          </cell>
          <cell r="O8377">
            <v>0</v>
          </cell>
          <cell r="P8377">
            <v>0</v>
          </cell>
          <cell r="Q8377">
            <v>0</v>
          </cell>
          <cell r="R8377">
            <v>0</v>
          </cell>
          <cell r="S8377">
            <v>0</v>
          </cell>
          <cell r="T8377">
            <v>0</v>
          </cell>
        </row>
        <row r="8378">
          <cell r="A8378">
            <v>51040001</v>
          </cell>
          <cell r="B8378" t="str">
            <v>51040001 Officer Salaries - Basic</v>
          </cell>
          <cell r="C8378">
            <v>4290278311.1199999</v>
          </cell>
          <cell r="D8378">
            <v>1179797900.3599999</v>
          </cell>
          <cell r="E8378">
            <v>467695958.36000001</v>
          </cell>
          <cell r="F8378">
            <v>513650617.86000001</v>
          </cell>
          <cell r="G8378">
            <v>148422387.00999999</v>
          </cell>
          <cell r="H8378">
            <v>0</v>
          </cell>
          <cell r="I8378">
            <v>0</v>
          </cell>
          <cell r="J8378">
            <v>0</v>
          </cell>
          <cell r="K8378">
            <v>0</v>
          </cell>
          <cell r="L8378">
            <v>99050843.689999998</v>
          </cell>
          <cell r="M8378">
            <v>98753001.719999999</v>
          </cell>
          <cell r="N8378">
            <v>0</v>
          </cell>
          <cell r="O8378">
            <v>0</v>
          </cell>
          <cell r="P8378">
            <v>0</v>
          </cell>
          <cell r="Q8378">
            <v>0</v>
          </cell>
          <cell r="R8378">
            <v>0</v>
          </cell>
          <cell r="S8378">
            <v>0</v>
          </cell>
          <cell r="T8378">
            <v>6797649020.1199999</v>
          </cell>
        </row>
        <row r="8379">
          <cell r="A8379">
            <v>51040002</v>
          </cell>
          <cell r="B8379" t="str">
            <v>51040002 Officer Salaries - Dearness Allowance</v>
          </cell>
          <cell r="C8379">
            <v>0</v>
          </cell>
          <cell r="D8379">
            <v>0</v>
          </cell>
          <cell r="E8379">
            <v>0</v>
          </cell>
          <cell r="F8379">
            <v>0</v>
          </cell>
          <cell r="G8379">
            <v>0</v>
          </cell>
          <cell r="H8379">
            <v>0</v>
          </cell>
          <cell r="I8379">
            <v>0</v>
          </cell>
          <cell r="J8379">
            <v>0</v>
          </cell>
          <cell r="K8379">
            <v>0</v>
          </cell>
          <cell r="L8379">
            <v>0</v>
          </cell>
          <cell r="M8379">
            <v>0</v>
          </cell>
          <cell r="N8379">
            <v>0</v>
          </cell>
          <cell r="O8379">
            <v>0</v>
          </cell>
          <cell r="P8379">
            <v>0</v>
          </cell>
          <cell r="Q8379">
            <v>0</v>
          </cell>
          <cell r="R8379">
            <v>0</v>
          </cell>
          <cell r="S8379">
            <v>0</v>
          </cell>
          <cell r="T8379">
            <v>0</v>
          </cell>
        </row>
        <row r="8380">
          <cell r="A8380">
            <v>51040003</v>
          </cell>
          <cell r="B8380" t="str">
            <v>51040003 Officer Salaries - Hra</v>
          </cell>
          <cell r="C8380">
            <v>1640152470.04</v>
          </cell>
          <cell r="D8380">
            <v>379469898.70999998</v>
          </cell>
          <cell r="E8380">
            <v>156730577.49000001</v>
          </cell>
          <cell r="F8380">
            <v>135755362.69999999</v>
          </cell>
          <cell r="G8380">
            <v>41770797.740000002</v>
          </cell>
          <cell r="H8380">
            <v>0</v>
          </cell>
          <cell r="I8380">
            <v>0</v>
          </cell>
          <cell r="J8380">
            <v>0</v>
          </cell>
          <cell r="K8380">
            <v>0</v>
          </cell>
          <cell r="L8380">
            <v>35071983.630000003</v>
          </cell>
          <cell r="M8380">
            <v>38719761.700000003</v>
          </cell>
          <cell r="N8380">
            <v>0</v>
          </cell>
          <cell r="O8380">
            <v>0</v>
          </cell>
          <cell r="P8380">
            <v>0</v>
          </cell>
          <cell r="Q8380">
            <v>0</v>
          </cell>
          <cell r="R8380">
            <v>0</v>
          </cell>
          <cell r="S8380">
            <v>0</v>
          </cell>
          <cell r="T8380">
            <v>2427670852.0100002</v>
          </cell>
        </row>
        <row r="8381">
          <cell r="A8381">
            <v>51040004</v>
          </cell>
          <cell r="B8381" t="str">
            <v>51040004 Officer Salaries - Adhoc Allowance</v>
          </cell>
          <cell r="C8381">
            <v>1790008624.53</v>
          </cell>
          <cell r="D8381">
            <v>417539315.82999998</v>
          </cell>
          <cell r="E8381">
            <v>223544069.38</v>
          </cell>
          <cell r="F8381">
            <v>39398898.030000001</v>
          </cell>
          <cell r="G8381">
            <v>38839674.5</v>
          </cell>
          <cell r="H8381">
            <v>0</v>
          </cell>
          <cell r="I8381">
            <v>0</v>
          </cell>
          <cell r="J8381">
            <v>0</v>
          </cell>
          <cell r="K8381">
            <v>0</v>
          </cell>
          <cell r="L8381">
            <v>37934053.689999998</v>
          </cell>
          <cell r="M8381">
            <v>45926345.780000001</v>
          </cell>
          <cell r="N8381">
            <v>0</v>
          </cell>
          <cell r="O8381">
            <v>0</v>
          </cell>
          <cell r="P8381">
            <v>0</v>
          </cell>
          <cell r="Q8381">
            <v>0</v>
          </cell>
          <cell r="R8381">
            <v>0</v>
          </cell>
          <cell r="S8381">
            <v>0</v>
          </cell>
          <cell r="T8381">
            <v>2593190981.7399998</v>
          </cell>
        </row>
        <row r="8382">
          <cell r="A8382">
            <v>51040005</v>
          </cell>
          <cell r="B8382" t="str">
            <v>51040005 Officer Salaries - Special Allowance</v>
          </cell>
          <cell r="C8382">
            <v>0</v>
          </cell>
          <cell r="D8382">
            <v>246911.59</v>
          </cell>
          <cell r="E8382">
            <v>0</v>
          </cell>
          <cell r="F8382">
            <v>0</v>
          </cell>
          <cell r="G8382">
            <v>0</v>
          </cell>
          <cell r="H8382">
            <v>0</v>
          </cell>
          <cell r="I8382">
            <v>0</v>
          </cell>
          <cell r="J8382">
            <v>0</v>
          </cell>
          <cell r="K8382">
            <v>0</v>
          </cell>
          <cell r="L8382">
            <v>0</v>
          </cell>
          <cell r="M8382">
            <v>0</v>
          </cell>
          <cell r="N8382">
            <v>0</v>
          </cell>
          <cell r="O8382">
            <v>0</v>
          </cell>
          <cell r="P8382">
            <v>0</v>
          </cell>
          <cell r="Q8382">
            <v>0</v>
          </cell>
          <cell r="R8382">
            <v>0</v>
          </cell>
          <cell r="S8382">
            <v>0</v>
          </cell>
          <cell r="T8382">
            <v>246911.59</v>
          </cell>
        </row>
        <row r="8383">
          <cell r="A8383">
            <v>51040006</v>
          </cell>
          <cell r="B8383" t="str">
            <v>51040006 Officer Salaries - Conveyance Allowance</v>
          </cell>
          <cell r="C8383">
            <v>90010419.569999993</v>
          </cell>
          <cell r="D8383">
            <v>22648270.149999999</v>
          </cell>
          <cell r="E8383">
            <v>10701378.52</v>
          </cell>
          <cell r="F8383">
            <v>3493609.24</v>
          </cell>
          <cell r="G8383">
            <v>2774769.61</v>
          </cell>
          <cell r="H8383">
            <v>0</v>
          </cell>
          <cell r="I8383">
            <v>0</v>
          </cell>
          <cell r="J8383">
            <v>0</v>
          </cell>
          <cell r="K8383">
            <v>0</v>
          </cell>
          <cell r="L8383">
            <v>2472720.66</v>
          </cell>
          <cell r="M8383">
            <v>2987882.45</v>
          </cell>
          <cell r="N8383">
            <v>0</v>
          </cell>
          <cell r="O8383">
            <v>0</v>
          </cell>
          <cell r="P8383">
            <v>0</v>
          </cell>
          <cell r="Q8383">
            <v>0</v>
          </cell>
          <cell r="R8383">
            <v>0</v>
          </cell>
          <cell r="S8383">
            <v>0</v>
          </cell>
          <cell r="T8383">
            <v>135089050.19999999</v>
          </cell>
        </row>
        <row r="8384">
          <cell r="A8384">
            <v>51040007</v>
          </cell>
          <cell r="B8384" t="str">
            <v>51040007 Officer Salaries - Flexi Pay</v>
          </cell>
          <cell r="C8384">
            <v>4846905285.6499996</v>
          </cell>
          <cell r="D8384">
            <v>1329260073.1900001</v>
          </cell>
          <cell r="E8384">
            <v>566749889.83000004</v>
          </cell>
          <cell r="F8384">
            <v>807319295.63999999</v>
          </cell>
          <cell r="G8384">
            <v>154209128.78999999</v>
          </cell>
          <cell r="H8384">
            <v>0</v>
          </cell>
          <cell r="I8384">
            <v>0</v>
          </cell>
          <cell r="J8384">
            <v>0</v>
          </cell>
          <cell r="K8384">
            <v>0</v>
          </cell>
          <cell r="L8384">
            <v>147026584.28</v>
          </cell>
          <cell r="M8384">
            <v>132224305.09</v>
          </cell>
          <cell r="N8384">
            <v>0</v>
          </cell>
          <cell r="O8384">
            <v>0</v>
          </cell>
          <cell r="P8384">
            <v>0</v>
          </cell>
          <cell r="Q8384">
            <v>0</v>
          </cell>
          <cell r="R8384">
            <v>0</v>
          </cell>
          <cell r="S8384">
            <v>0</v>
          </cell>
          <cell r="T8384">
            <v>7983694562.4700003</v>
          </cell>
        </row>
        <row r="8385">
          <cell r="A8385">
            <v>51040008</v>
          </cell>
          <cell r="B8385" t="str">
            <v>51040008 Officer Salaries - Superannuation Allowance</v>
          </cell>
          <cell r="C8385">
            <v>550242992.83000004</v>
          </cell>
          <cell r="D8385">
            <v>129969673.43000001</v>
          </cell>
          <cell r="E8385">
            <v>58651879.07</v>
          </cell>
          <cell r="F8385">
            <v>56905852.950000003</v>
          </cell>
          <cell r="G8385">
            <v>20833149.59</v>
          </cell>
          <cell r="H8385">
            <v>0</v>
          </cell>
          <cell r="I8385">
            <v>0</v>
          </cell>
          <cell r="J8385">
            <v>0</v>
          </cell>
          <cell r="K8385">
            <v>0</v>
          </cell>
          <cell r="L8385">
            <v>12850352.02</v>
          </cell>
          <cell r="M8385">
            <v>14138598.300000001</v>
          </cell>
          <cell r="N8385">
            <v>0</v>
          </cell>
          <cell r="O8385">
            <v>0</v>
          </cell>
          <cell r="P8385">
            <v>0</v>
          </cell>
          <cell r="Q8385">
            <v>0</v>
          </cell>
          <cell r="R8385">
            <v>0</v>
          </cell>
          <cell r="S8385">
            <v>0</v>
          </cell>
          <cell r="T8385">
            <v>843592498.19000006</v>
          </cell>
        </row>
        <row r="8386">
          <cell r="A8386">
            <v>51040009</v>
          </cell>
          <cell r="B8386" t="str">
            <v>51040009 Officer Salaries - Medical Reimbursement</v>
          </cell>
          <cell r="C8386">
            <v>19871997.68</v>
          </cell>
          <cell r="D8386">
            <v>3538356.01</v>
          </cell>
          <cell r="E8386">
            <v>3483693</v>
          </cell>
          <cell r="F8386">
            <v>9990071.5</v>
          </cell>
          <cell r="G8386">
            <v>460453.72</v>
          </cell>
          <cell r="H8386">
            <v>0</v>
          </cell>
          <cell r="I8386">
            <v>0</v>
          </cell>
          <cell r="J8386">
            <v>0</v>
          </cell>
          <cell r="K8386">
            <v>0</v>
          </cell>
          <cell r="L8386">
            <v>182531</v>
          </cell>
          <cell r="M8386">
            <v>375418</v>
          </cell>
          <cell r="N8386">
            <v>0</v>
          </cell>
          <cell r="O8386">
            <v>0</v>
          </cell>
          <cell r="P8386">
            <v>0</v>
          </cell>
          <cell r="Q8386">
            <v>0</v>
          </cell>
          <cell r="R8386">
            <v>0</v>
          </cell>
          <cell r="S8386">
            <v>0</v>
          </cell>
          <cell r="T8386">
            <v>37902520.909999996</v>
          </cell>
        </row>
        <row r="8387">
          <cell r="A8387">
            <v>51040010</v>
          </cell>
          <cell r="B8387" t="str">
            <v>51040010 Officer Salaries - Other Allowances</v>
          </cell>
          <cell r="C8387">
            <v>76169471.890000001</v>
          </cell>
          <cell r="D8387">
            <v>97672819.939999998</v>
          </cell>
          <cell r="E8387">
            <v>3517870.64</v>
          </cell>
          <cell r="F8387">
            <v>40173458.93</v>
          </cell>
          <cell r="G8387">
            <v>4397218.24</v>
          </cell>
          <cell r="H8387">
            <v>0</v>
          </cell>
          <cell r="I8387">
            <v>0</v>
          </cell>
          <cell r="J8387">
            <v>0</v>
          </cell>
          <cell r="K8387">
            <v>0</v>
          </cell>
          <cell r="L8387">
            <v>1372752.35</v>
          </cell>
          <cell r="M8387">
            <v>581766.1</v>
          </cell>
          <cell r="N8387">
            <v>0</v>
          </cell>
          <cell r="O8387">
            <v>0</v>
          </cell>
          <cell r="P8387">
            <v>0</v>
          </cell>
          <cell r="Q8387">
            <v>0</v>
          </cell>
          <cell r="R8387">
            <v>0</v>
          </cell>
          <cell r="S8387">
            <v>0</v>
          </cell>
          <cell r="T8387">
            <v>223885358.09</v>
          </cell>
        </row>
        <row r="8388">
          <cell r="A8388">
            <v>51040011</v>
          </cell>
          <cell r="B8388" t="str">
            <v>51040011 Officer Salaries - Others</v>
          </cell>
          <cell r="C8388">
            <v>-111540629.18000001</v>
          </cell>
          <cell r="D8388">
            <v>11637258.85</v>
          </cell>
          <cell r="E8388">
            <v>-23305317.010000002</v>
          </cell>
          <cell r="F8388">
            <v>860669</v>
          </cell>
          <cell r="G8388">
            <v>-166472.32999999999</v>
          </cell>
          <cell r="H8388">
            <v>0</v>
          </cell>
          <cell r="I8388">
            <v>0</v>
          </cell>
          <cell r="J8388">
            <v>0</v>
          </cell>
          <cell r="K8388">
            <v>0</v>
          </cell>
          <cell r="L8388">
            <v>235280.56</v>
          </cell>
          <cell r="M8388">
            <v>239632.27</v>
          </cell>
          <cell r="N8388">
            <v>0</v>
          </cell>
          <cell r="O8388">
            <v>0</v>
          </cell>
          <cell r="P8388">
            <v>0</v>
          </cell>
          <cell r="Q8388">
            <v>0</v>
          </cell>
          <cell r="R8388">
            <v>0</v>
          </cell>
          <cell r="S8388">
            <v>0</v>
          </cell>
          <cell r="T8388">
            <v>-122039577.84</v>
          </cell>
        </row>
        <row r="8389">
          <cell r="A8389">
            <v>51040012</v>
          </cell>
          <cell r="B8389" t="str">
            <v>51040012 Officers Perquisites</v>
          </cell>
          <cell r="C8389">
            <v>18944794.219999999</v>
          </cell>
          <cell r="D8389">
            <v>300</v>
          </cell>
          <cell r="E8389">
            <v>0</v>
          </cell>
          <cell r="F8389">
            <v>0</v>
          </cell>
          <cell r="G8389">
            <v>0</v>
          </cell>
          <cell r="H8389">
            <v>0</v>
          </cell>
          <cell r="I8389">
            <v>0</v>
          </cell>
          <cell r="J8389">
            <v>0</v>
          </cell>
          <cell r="K8389">
            <v>0</v>
          </cell>
          <cell r="L8389">
            <v>0</v>
          </cell>
          <cell r="M8389">
            <v>0</v>
          </cell>
          <cell r="N8389">
            <v>0</v>
          </cell>
          <cell r="O8389">
            <v>0</v>
          </cell>
          <cell r="P8389">
            <v>0</v>
          </cell>
          <cell r="Q8389">
            <v>0</v>
          </cell>
          <cell r="R8389">
            <v>0</v>
          </cell>
          <cell r="S8389">
            <v>0</v>
          </cell>
          <cell r="T8389">
            <v>18945094.219999999</v>
          </cell>
        </row>
        <row r="8390">
          <cell r="A8390">
            <v>51040013</v>
          </cell>
          <cell r="B8390" t="str">
            <v>51040013 Basic (Directors)</v>
          </cell>
          <cell r="C8390">
            <v>33280000</v>
          </cell>
          <cell r="D8390">
            <v>0</v>
          </cell>
          <cell r="E8390">
            <v>0</v>
          </cell>
          <cell r="F8390">
            <v>38400000</v>
          </cell>
          <cell r="G8390">
            <v>0</v>
          </cell>
          <cell r="H8390">
            <v>0</v>
          </cell>
          <cell r="I8390">
            <v>0</v>
          </cell>
          <cell r="J8390">
            <v>0</v>
          </cell>
          <cell r="K8390">
            <v>0</v>
          </cell>
          <cell r="L8390">
            <v>0</v>
          </cell>
          <cell r="M8390">
            <v>0</v>
          </cell>
          <cell r="N8390">
            <v>0</v>
          </cell>
          <cell r="O8390">
            <v>0</v>
          </cell>
          <cell r="P8390">
            <v>0</v>
          </cell>
          <cell r="Q8390">
            <v>0</v>
          </cell>
          <cell r="R8390">
            <v>0</v>
          </cell>
          <cell r="S8390">
            <v>0</v>
          </cell>
          <cell r="T8390">
            <v>71680000</v>
          </cell>
        </row>
        <row r="8391">
          <cell r="A8391">
            <v>51040014</v>
          </cell>
          <cell r="B8391" t="str">
            <v>51040014 Gas &amp; Elect (Directors)</v>
          </cell>
          <cell r="C8391">
            <v>629.66</v>
          </cell>
          <cell r="D8391">
            <v>0</v>
          </cell>
          <cell r="E8391">
            <v>0</v>
          </cell>
          <cell r="F8391">
            <v>99087</v>
          </cell>
          <cell r="G8391">
            <v>0</v>
          </cell>
          <cell r="H8391">
            <v>0</v>
          </cell>
          <cell r="I8391">
            <v>0</v>
          </cell>
          <cell r="J8391">
            <v>0</v>
          </cell>
          <cell r="K8391">
            <v>0</v>
          </cell>
          <cell r="L8391">
            <v>0</v>
          </cell>
          <cell r="M8391">
            <v>0</v>
          </cell>
          <cell r="N8391">
            <v>0</v>
          </cell>
          <cell r="O8391">
            <v>0</v>
          </cell>
          <cell r="P8391">
            <v>0</v>
          </cell>
          <cell r="Q8391">
            <v>0</v>
          </cell>
          <cell r="R8391">
            <v>0</v>
          </cell>
          <cell r="S8391">
            <v>0</v>
          </cell>
          <cell r="T8391">
            <v>99716.66</v>
          </cell>
        </row>
        <row r="8392">
          <cell r="A8392">
            <v>51040015</v>
          </cell>
          <cell r="B8392" t="str">
            <v>51040015 Medical (Directors)</v>
          </cell>
          <cell r="C8392">
            <v>766855.06</v>
          </cell>
          <cell r="D8392">
            <v>0</v>
          </cell>
          <cell r="E8392">
            <v>0</v>
          </cell>
          <cell r="F8392">
            <v>456690.25</v>
          </cell>
          <cell r="G8392">
            <v>0</v>
          </cell>
          <cell r="H8392">
            <v>0</v>
          </cell>
          <cell r="I8392">
            <v>0</v>
          </cell>
          <cell r="J8392">
            <v>0</v>
          </cell>
          <cell r="K8392">
            <v>0</v>
          </cell>
          <cell r="L8392">
            <v>0</v>
          </cell>
          <cell r="M8392">
            <v>0</v>
          </cell>
          <cell r="N8392">
            <v>0</v>
          </cell>
          <cell r="O8392">
            <v>0</v>
          </cell>
          <cell r="P8392">
            <v>0</v>
          </cell>
          <cell r="Q8392">
            <v>0</v>
          </cell>
          <cell r="R8392">
            <v>0</v>
          </cell>
          <cell r="S8392">
            <v>0</v>
          </cell>
          <cell r="T8392">
            <v>1223545.31</v>
          </cell>
        </row>
        <row r="8393">
          <cell r="A8393">
            <v>51040016</v>
          </cell>
          <cell r="B8393" t="str">
            <v>51040016 Sports (Directors)</v>
          </cell>
          <cell r="C8393">
            <v>0</v>
          </cell>
          <cell r="D8393">
            <v>0</v>
          </cell>
          <cell r="E8393">
            <v>0</v>
          </cell>
          <cell r="F8393">
            <v>43157</v>
          </cell>
          <cell r="G8393">
            <v>0</v>
          </cell>
          <cell r="H8393">
            <v>0</v>
          </cell>
          <cell r="I8393">
            <v>0</v>
          </cell>
          <cell r="J8393">
            <v>0</v>
          </cell>
          <cell r="K8393">
            <v>0</v>
          </cell>
          <cell r="L8393">
            <v>0</v>
          </cell>
          <cell r="M8393">
            <v>0</v>
          </cell>
          <cell r="N8393">
            <v>0</v>
          </cell>
          <cell r="O8393">
            <v>0</v>
          </cell>
          <cell r="P8393">
            <v>0</v>
          </cell>
          <cell r="Q8393">
            <v>0</v>
          </cell>
          <cell r="R8393">
            <v>0</v>
          </cell>
          <cell r="S8393">
            <v>0</v>
          </cell>
          <cell r="T8393">
            <v>43157</v>
          </cell>
        </row>
        <row r="8394">
          <cell r="A8394">
            <v>51040018</v>
          </cell>
          <cell r="B8394" t="str">
            <v>51040018 Soft Furnishing</v>
          </cell>
          <cell r="C8394">
            <v>20000</v>
          </cell>
          <cell r="D8394">
            <v>0</v>
          </cell>
          <cell r="E8394">
            <v>0</v>
          </cell>
          <cell r="F8394">
            <v>20000</v>
          </cell>
          <cell r="G8394">
            <v>0</v>
          </cell>
          <cell r="H8394">
            <v>0</v>
          </cell>
          <cell r="I8394">
            <v>0</v>
          </cell>
          <cell r="J8394">
            <v>0</v>
          </cell>
          <cell r="K8394">
            <v>0</v>
          </cell>
          <cell r="L8394">
            <v>0</v>
          </cell>
          <cell r="M8394">
            <v>0</v>
          </cell>
          <cell r="N8394">
            <v>0</v>
          </cell>
          <cell r="O8394">
            <v>0</v>
          </cell>
          <cell r="P8394">
            <v>0</v>
          </cell>
          <cell r="Q8394">
            <v>0</v>
          </cell>
          <cell r="R8394">
            <v>0</v>
          </cell>
          <cell r="S8394">
            <v>0</v>
          </cell>
          <cell r="T8394">
            <v>40000</v>
          </cell>
        </row>
        <row r="8395">
          <cell r="A8395">
            <v>51040019</v>
          </cell>
          <cell r="B8395" t="str">
            <v>51040019 Unclaimed Bal FlexiPay</v>
          </cell>
          <cell r="C8395">
            <v>95479336</v>
          </cell>
          <cell r="D8395">
            <v>34753301</v>
          </cell>
          <cell r="E8395">
            <v>0</v>
          </cell>
          <cell r="F8395">
            <v>5960431.6500000004</v>
          </cell>
          <cell r="G8395">
            <v>3125065</v>
          </cell>
          <cell r="H8395">
            <v>0</v>
          </cell>
          <cell r="I8395">
            <v>0</v>
          </cell>
          <cell r="J8395">
            <v>0</v>
          </cell>
          <cell r="K8395">
            <v>0</v>
          </cell>
          <cell r="L8395">
            <v>2420142</v>
          </cell>
          <cell r="M8395">
            <v>3084862</v>
          </cell>
          <cell r="N8395">
            <v>0</v>
          </cell>
          <cell r="O8395">
            <v>0</v>
          </cell>
          <cell r="P8395">
            <v>0</v>
          </cell>
          <cell r="Q8395">
            <v>0</v>
          </cell>
          <cell r="R8395">
            <v>0</v>
          </cell>
          <cell r="S8395">
            <v>0</v>
          </cell>
          <cell r="T8395">
            <v>144823137.65000001</v>
          </cell>
        </row>
        <row r="8396">
          <cell r="A8396">
            <v>51040020</v>
          </cell>
          <cell r="B8396" t="str">
            <v>51040020 Flying Allowance - Fully Taxable</v>
          </cell>
          <cell r="C8396">
            <v>0</v>
          </cell>
          <cell r="D8396">
            <v>0</v>
          </cell>
          <cell r="E8396">
            <v>0</v>
          </cell>
          <cell r="F8396">
            <v>0</v>
          </cell>
          <cell r="G8396">
            <v>0</v>
          </cell>
          <cell r="H8396">
            <v>0</v>
          </cell>
          <cell r="I8396">
            <v>0</v>
          </cell>
          <cell r="J8396">
            <v>0</v>
          </cell>
          <cell r="K8396">
            <v>0</v>
          </cell>
          <cell r="L8396">
            <v>0</v>
          </cell>
          <cell r="M8396">
            <v>0</v>
          </cell>
          <cell r="N8396">
            <v>0</v>
          </cell>
          <cell r="O8396">
            <v>0</v>
          </cell>
          <cell r="P8396">
            <v>0</v>
          </cell>
          <cell r="Q8396">
            <v>0</v>
          </cell>
          <cell r="R8396">
            <v>0</v>
          </cell>
          <cell r="S8396">
            <v>0</v>
          </cell>
          <cell r="T8396">
            <v>0</v>
          </cell>
        </row>
        <row r="8397">
          <cell r="A8397">
            <v>51040021</v>
          </cell>
          <cell r="B8397" t="str">
            <v>51040021 Car Expenses</v>
          </cell>
          <cell r="C8397">
            <v>53547.88</v>
          </cell>
          <cell r="D8397">
            <v>0</v>
          </cell>
          <cell r="E8397">
            <v>0</v>
          </cell>
          <cell r="F8397">
            <v>0</v>
          </cell>
          <cell r="G8397">
            <v>0</v>
          </cell>
          <cell r="H8397">
            <v>0</v>
          </cell>
          <cell r="I8397">
            <v>0</v>
          </cell>
          <cell r="J8397">
            <v>0</v>
          </cell>
          <cell r="K8397">
            <v>0</v>
          </cell>
          <cell r="L8397">
            <v>0</v>
          </cell>
          <cell r="M8397">
            <v>0</v>
          </cell>
          <cell r="N8397">
            <v>0</v>
          </cell>
          <cell r="O8397">
            <v>0</v>
          </cell>
          <cell r="P8397">
            <v>0</v>
          </cell>
          <cell r="Q8397">
            <v>0</v>
          </cell>
          <cell r="R8397">
            <v>0</v>
          </cell>
          <cell r="S8397">
            <v>0</v>
          </cell>
          <cell r="T8397">
            <v>53547.88</v>
          </cell>
        </row>
        <row r="8398">
          <cell r="A8398">
            <v>51040023</v>
          </cell>
          <cell r="B8398" t="str">
            <v>51040023 Uniform Allowance - Non Taxable</v>
          </cell>
          <cell r="C8398">
            <v>0</v>
          </cell>
          <cell r="D8398">
            <v>0</v>
          </cell>
          <cell r="E8398">
            <v>0</v>
          </cell>
          <cell r="F8398">
            <v>0</v>
          </cell>
          <cell r="G8398">
            <v>0</v>
          </cell>
          <cell r="H8398">
            <v>0</v>
          </cell>
          <cell r="I8398">
            <v>0</v>
          </cell>
          <cell r="J8398">
            <v>0</v>
          </cell>
          <cell r="K8398">
            <v>0</v>
          </cell>
          <cell r="L8398">
            <v>0</v>
          </cell>
          <cell r="M8398">
            <v>0</v>
          </cell>
          <cell r="N8398">
            <v>0</v>
          </cell>
          <cell r="O8398">
            <v>0</v>
          </cell>
          <cell r="P8398">
            <v>0</v>
          </cell>
          <cell r="Q8398">
            <v>0</v>
          </cell>
          <cell r="R8398">
            <v>0</v>
          </cell>
          <cell r="S8398">
            <v>0</v>
          </cell>
          <cell r="T8398">
            <v>0</v>
          </cell>
        </row>
        <row r="8399">
          <cell r="A8399">
            <v>51040025</v>
          </cell>
          <cell r="B8399" t="str">
            <v>51040025 Inter Company Exp - Personnel cost</v>
          </cell>
          <cell r="C8399">
            <v>-314151985.94</v>
          </cell>
          <cell r="D8399">
            <v>0</v>
          </cell>
          <cell r="E8399">
            <v>0</v>
          </cell>
          <cell r="F8399">
            <v>0</v>
          </cell>
          <cell r="G8399">
            <v>0</v>
          </cell>
          <cell r="H8399">
            <v>0</v>
          </cell>
          <cell r="I8399">
            <v>0</v>
          </cell>
          <cell r="J8399">
            <v>0</v>
          </cell>
          <cell r="K8399">
            <v>0</v>
          </cell>
          <cell r="L8399">
            <v>0</v>
          </cell>
          <cell r="M8399">
            <v>0</v>
          </cell>
          <cell r="N8399">
            <v>0</v>
          </cell>
          <cell r="O8399">
            <v>0</v>
          </cell>
          <cell r="P8399">
            <v>0</v>
          </cell>
          <cell r="Q8399">
            <v>0</v>
          </cell>
          <cell r="R8399">
            <v>0</v>
          </cell>
          <cell r="S8399">
            <v>0</v>
          </cell>
          <cell r="T8399">
            <v>-314151985.94</v>
          </cell>
        </row>
        <row r="8400">
          <cell r="A8400">
            <v>51040026</v>
          </cell>
          <cell r="B8400" t="str">
            <v>6*  Superannuation Allowance -Director</v>
          </cell>
          <cell r="C8400">
            <v>4992000</v>
          </cell>
          <cell r="D8400">
            <v>0</v>
          </cell>
          <cell r="E8400">
            <v>0</v>
          </cell>
          <cell r="F8400">
            <v>5760000</v>
          </cell>
          <cell r="G8400">
            <v>0</v>
          </cell>
          <cell r="H8400">
            <v>0</v>
          </cell>
          <cell r="I8400">
            <v>0</v>
          </cell>
          <cell r="J8400">
            <v>0</v>
          </cell>
          <cell r="K8400">
            <v>0</v>
          </cell>
          <cell r="L8400">
            <v>0</v>
          </cell>
          <cell r="M8400">
            <v>0</v>
          </cell>
          <cell r="N8400">
            <v>0</v>
          </cell>
          <cell r="O8400">
            <v>0</v>
          </cell>
          <cell r="P8400">
            <v>0</v>
          </cell>
          <cell r="Q8400">
            <v>0</v>
          </cell>
          <cell r="R8400">
            <v>0</v>
          </cell>
          <cell r="S8400">
            <v>0</v>
          </cell>
          <cell r="T8400">
            <v>10752000</v>
          </cell>
        </row>
        <row r="8401">
          <cell r="A8401">
            <v>51040027</v>
          </cell>
          <cell r="B8401" t="str">
            <v>6*  Drivers Salary-Director</v>
          </cell>
          <cell r="C8401">
            <v>300000</v>
          </cell>
          <cell r="D8401">
            <v>0</v>
          </cell>
          <cell r="E8401">
            <v>0</v>
          </cell>
          <cell r="F8401">
            <v>0</v>
          </cell>
          <cell r="G8401">
            <v>0</v>
          </cell>
          <cell r="H8401">
            <v>0</v>
          </cell>
          <cell r="I8401">
            <v>0</v>
          </cell>
          <cell r="J8401">
            <v>0</v>
          </cell>
          <cell r="K8401">
            <v>0</v>
          </cell>
          <cell r="L8401">
            <v>0</v>
          </cell>
          <cell r="M8401">
            <v>0</v>
          </cell>
          <cell r="N8401">
            <v>0</v>
          </cell>
          <cell r="O8401">
            <v>0</v>
          </cell>
          <cell r="P8401">
            <v>0</v>
          </cell>
          <cell r="Q8401">
            <v>0</v>
          </cell>
          <cell r="R8401">
            <v>0</v>
          </cell>
          <cell r="S8401">
            <v>0</v>
          </cell>
          <cell r="T8401">
            <v>300000</v>
          </cell>
        </row>
        <row r="8402">
          <cell r="A8402">
            <v>51040028</v>
          </cell>
          <cell r="B8402" t="str">
            <v>6*  Balance Flexi Pay- Director</v>
          </cell>
          <cell r="C8402">
            <v>22035966.760000002</v>
          </cell>
          <cell r="D8402">
            <v>0</v>
          </cell>
          <cell r="E8402">
            <v>0</v>
          </cell>
          <cell r="F8402">
            <v>2056817.68</v>
          </cell>
          <cell r="G8402">
            <v>0</v>
          </cell>
          <cell r="H8402">
            <v>0</v>
          </cell>
          <cell r="I8402">
            <v>0</v>
          </cell>
          <cell r="J8402">
            <v>0</v>
          </cell>
          <cell r="K8402">
            <v>0</v>
          </cell>
          <cell r="L8402">
            <v>0</v>
          </cell>
          <cell r="M8402">
            <v>0</v>
          </cell>
          <cell r="N8402">
            <v>0</v>
          </cell>
          <cell r="O8402">
            <v>0</v>
          </cell>
          <cell r="P8402">
            <v>0</v>
          </cell>
          <cell r="Q8402">
            <v>0</v>
          </cell>
          <cell r="R8402">
            <v>0</v>
          </cell>
          <cell r="S8402">
            <v>0</v>
          </cell>
          <cell r="T8402">
            <v>24092784.440000001</v>
          </cell>
        </row>
        <row r="8403">
          <cell r="A8403">
            <v>51040029</v>
          </cell>
          <cell r="B8403" t="str">
            <v>6*  HRA- Director</v>
          </cell>
          <cell r="C8403">
            <v>0</v>
          </cell>
          <cell r="D8403">
            <v>0</v>
          </cell>
          <cell r="E8403">
            <v>0</v>
          </cell>
          <cell r="F8403">
            <v>23040000</v>
          </cell>
          <cell r="G8403">
            <v>0</v>
          </cell>
          <cell r="H8403">
            <v>0</v>
          </cell>
          <cell r="I8403">
            <v>0</v>
          </cell>
          <cell r="J8403">
            <v>0</v>
          </cell>
          <cell r="K8403">
            <v>0</v>
          </cell>
          <cell r="L8403">
            <v>0</v>
          </cell>
          <cell r="M8403">
            <v>0</v>
          </cell>
          <cell r="N8403">
            <v>0</v>
          </cell>
          <cell r="O8403">
            <v>0</v>
          </cell>
          <cell r="P8403">
            <v>0</v>
          </cell>
          <cell r="Q8403">
            <v>0</v>
          </cell>
          <cell r="R8403">
            <v>0</v>
          </cell>
          <cell r="S8403">
            <v>0</v>
          </cell>
          <cell r="T8403">
            <v>23040000</v>
          </cell>
        </row>
        <row r="8404">
          <cell r="A8404">
            <v>51040030</v>
          </cell>
          <cell r="B8404" t="str">
            <v>51040030 Other Allowance-Director</v>
          </cell>
          <cell r="C8404">
            <v>0</v>
          </cell>
          <cell r="D8404">
            <v>0</v>
          </cell>
          <cell r="E8404">
            <v>0</v>
          </cell>
          <cell r="F8404">
            <v>2400000</v>
          </cell>
          <cell r="G8404">
            <v>0</v>
          </cell>
          <cell r="H8404">
            <v>0</v>
          </cell>
          <cell r="I8404">
            <v>0</v>
          </cell>
          <cell r="J8404">
            <v>0</v>
          </cell>
          <cell r="K8404">
            <v>0</v>
          </cell>
          <cell r="L8404">
            <v>0</v>
          </cell>
          <cell r="M8404">
            <v>0</v>
          </cell>
          <cell r="N8404">
            <v>0</v>
          </cell>
          <cell r="O8404">
            <v>0</v>
          </cell>
          <cell r="P8404">
            <v>0</v>
          </cell>
          <cell r="Q8404">
            <v>0</v>
          </cell>
          <cell r="R8404">
            <v>0</v>
          </cell>
          <cell r="S8404">
            <v>0</v>
          </cell>
          <cell r="T8404">
            <v>2400000</v>
          </cell>
        </row>
        <row r="8405">
          <cell r="A8405">
            <v>51040031</v>
          </cell>
          <cell r="B8405" t="str">
            <v>6*  PF Cash Back – Officer</v>
          </cell>
          <cell r="C8405">
            <v>0</v>
          </cell>
          <cell r="D8405">
            <v>0</v>
          </cell>
          <cell r="E8405">
            <v>0</v>
          </cell>
          <cell r="F8405">
            <v>0</v>
          </cell>
          <cell r="G8405">
            <v>0</v>
          </cell>
          <cell r="H8405">
            <v>0</v>
          </cell>
          <cell r="I8405">
            <v>0</v>
          </cell>
          <cell r="J8405">
            <v>0</v>
          </cell>
          <cell r="K8405">
            <v>0</v>
          </cell>
          <cell r="L8405">
            <v>0</v>
          </cell>
          <cell r="M8405">
            <v>0</v>
          </cell>
          <cell r="N8405">
            <v>0</v>
          </cell>
          <cell r="O8405">
            <v>0</v>
          </cell>
          <cell r="P8405">
            <v>0</v>
          </cell>
          <cell r="Q8405">
            <v>0</v>
          </cell>
          <cell r="R8405">
            <v>0</v>
          </cell>
          <cell r="S8405">
            <v>0</v>
          </cell>
          <cell r="T8405">
            <v>0</v>
          </cell>
        </row>
        <row r="8406">
          <cell r="A8406">
            <v>51040032</v>
          </cell>
          <cell r="B8406" t="str">
            <v>6*  PF Cash Back – Workmen</v>
          </cell>
          <cell r="C8406">
            <v>0</v>
          </cell>
          <cell r="D8406">
            <v>0</v>
          </cell>
          <cell r="E8406">
            <v>0</v>
          </cell>
          <cell r="F8406">
            <v>0</v>
          </cell>
          <cell r="G8406">
            <v>0</v>
          </cell>
          <cell r="H8406">
            <v>0</v>
          </cell>
          <cell r="I8406">
            <v>0</v>
          </cell>
          <cell r="J8406">
            <v>0</v>
          </cell>
          <cell r="K8406">
            <v>0</v>
          </cell>
          <cell r="L8406">
            <v>0</v>
          </cell>
          <cell r="M8406">
            <v>0</v>
          </cell>
          <cell r="N8406">
            <v>0</v>
          </cell>
          <cell r="O8406">
            <v>0</v>
          </cell>
          <cell r="P8406">
            <v>0</v>
          </cell>
          <cell r="Q8406">
            <v>0</v>
          </cell>
          <cell r="R8406">
            <v>0</v>
          </cell>
          <cell r="S8406">
            <v>0</v>
          </cell>
          <cell r="T8406">
            <v>0</v>
          </cell>
        </row>
        <row r="8407">
          <cell r="A8407">
            <v>51040033</v>
          </cell>
          <cell r="B8407" t="str">
            <v>51040033 - Medical Allowance</v>
          </cell>
          <cell r="C8407">
            <v>140315359.19999999</v>
          </cell>
          <cell r="D8407">
            <v>37628367.859999999</v>
          </cell>
          <cell r="E8407">
            <v>18444479.57</v>
          </cell>
          <cell r="F8407">
            <v>6879601.4400000004</v>
          </cell>
          <cell r="G8407">
            <v>4638849.59</v>
          </cell>
          <cell r="H8407">
            <v>0</v>
          </cell>
          <cell r="I8407">
            <v>0</v>
          </cell>
          <cell r="J8407">
            <v>0</v>
          </cell>
          <cell r="K8407">
            <v>0</v>
          </cell>
          <cell r="L8407">
            <v>3979115.02</v>
          </cell>
          <cell r="M8407">
            <v>4119590.78</v>
          </cell>
          <cell r="N8407">
            <v>0</v>
          </cell>
          <cell r="O8407">
            <v>0</v>
          </cell>
          <cell r="P8407">
            <v>0</v>
          </cell>
          <cell r="Q8407">
            <v>0</v>
          </cell>
          <cell r="R8407">
            <v>0</v>
          </cell>
          <cell r="S8407">
            <v>0</v>
          </cell>
          <cell r="T8407">
            <v>216005363.46000001</v>
          </cell>
        </row>
        <row r="8408">
          <cell r="A8408">
            <v>51040034</v>
          </cell>
          <cell r="B8408" t="str">
            <v xml:space="preserve">51040034 - Professional Allowance </v>
          </cell>
          <cell r="C8408">
            <v>68218753.620000005</v>
          </cell>
          <cell r="D8408">
            <v>18249916.379999999</v>
          </cell>
          <cell r="E8408">
            <v>8807861.9000000004</v>
          </cell>
          <cell r="F8408">
            <v>4102879.04</v>
          </cell>
          <cell r="G8408">
            <v>2109593.46</v>
          </cell>
          <cell r="H8408">
            <v>0</v>
          </cell>
          <cell r="I8408">
            <v>0</v>
          </cell>
          <cell r="J8408">
            <v>0</v>
          </cell>
          <cell r="K8408">
            <v>0</v>
          </cell>
          <cell r="L8408">
            <v>1898320.99</v>
          </cell>
          <cell r="M8408">
            <v>1937578.49</v>
          </cell>
          <cell r="N8408">
            <v>0</v>
          </cell>
          <cell r="O8408">
            <v>0</v>
          </cell>
          <cell r="P8408">
            <v>0</v>
          </cell>
          <cell r="Q8408">
            <v>0</v>
          </cell>
          <cell r="R8408">
            <v>0</v>
          </cell>
          <cell r="S8408">
            <v>0</v>
          </cell>
          <cell r="T8408">
            <v>105324903.88</v>
          </cell>
        </row>
        <row r="8409">
          <cell r="A8409">
            <v>51040201</v>
          </cell>
          <cell r="B8409" t="str">
            <v>51040201 Remunaration To Directors</v>
          </cell>
          <cell r="C8409">
            <v>0</v>
          </cell>
          <cell r="D8409">
            <v>0</v>
          </cell>
          <cell r="E8409">
            <v>0</v>
          </cell>
          <cell r="F8409">
            <v>0</v>
          </cell>
          <cell r="G8409">
            <v>0</v>
          </cell>
          <cell r="H8409">
            <v>0</v>
          </cell>
          <cell r="I8409">
            <v>0</v>
          </cell>
          <cell r="J8409">
            <v>0</v>
          </cell>
          <cell r="K8409">
            <v>0</v>
          </cell>
          <cell r="L8409">
            <v>0</v>
          </cell>
          <cell r="M8409">
            <v>0</v>
          </cell>
          <cell r="N8409">
            <v>0</v>
          </cell>
          <cell r="O8409">
            <v>0</v>
          </cell>
          <cell r="P8409">
            <v>0</v>
          </cell>
          <cell r="Q8409">
            <v>0</v>
          </cell>
          <cell r="R8409">
            <v>0</v>
          </cell>
          <cell r="S8409">
            <v>0</v>
          </cell>
          <cell r="T8409">
            <v>0</v>
          </cell>
        </row>
        <row r="8410">
          <cell r="A8410">
            <v>51040202</v>
          </cell>
          <cell r="B8410" t="str">
            <v>51040202 Comission To Directors</v>
          </cell>
          <cell r="C8410">
            <v>0</v>
          </cell>
          <cell r="D8410">
            <v>0</v>
          </cell>
          <cell r="E8410">
            <v>0</v>
          </cell>
          <cell r="F8410">
            <v>0</v>
          </cell>
          <cell r="G8410">
            <v>0</v>
          </cell>
          <cell r="H8410">
            <v>0</v>
          </cell>
          <cell r="I8410">
            <v>0</v>
          </cell>
          <cell r="J8410">
            <v>0</v>
          </cell>
          <cell r="K8410">
            <v>0</v>
          </cell>
          <cell r="L8410">
            <v>0</v>
          </cell>
          <cell r="M8410">
            <v>0</v>
          </cell>
          <cell r="N8410">
            <v>0</v>
          </cell>
          <cell r="O8410">
            <v>0</v>
          </cell>
          <cell r="P8410">
            <v>0</v>
          </cell>
          <cell r="Q8410">
            <v>0</v>
          </cell>
          <cell r="R8410">
            <v>0</v>
          </cell>
          <cell r="S8410">
            <v>0</v>
          </cell>
          <cell r="T8410">
            <v>0</v>
          </cell>
        </row>
        <row r="8411">
          <cell r="A8411">
            <v>51040204</v>
          </cell>
          <cell r="B8411" t="str">
            <v>51040204 DIRECTORS HOLIDAY EXPENSES</v>
          </cell>
          <cell r="C8411">
            <v>0</v>
          </cell>
          <cell r="D8411">
            <v>0</v>
          </cell>
          <cell r="E8411">
            <v>0</v>
          </cell>
          <cell r="F8411">
            <v>0</v>
          </cell>
          <cell r="G8411">
            <v>0</v>
          </cell>
          <cell r="H8411">
            <v>0</v>
          </cell>
          <cell r="I8411">
            <v>0</v>
          </cell>
          <cell r="J8411">
            <v>0</v>
          </cell>
          <cell r="K8411">
            <v>0</v>
          </cell>
          <cell r="L8411">
            <v>0</v>
          </cell>
          <cell r="M8411">
            <v>0</v>
          </cell>
          <cell r="N8411">
            <v>0</v>
          </cell>
          <cell r="O8411">
            <v>0</v>
          </cell>
          <cell r="P8411">
            <v>0</v>
          </cell>
          <cell r="Q8411">
            <v>0</v>
          </cell>
          <cell r="R8411">
            <v>0</v>
          </cell>
          <cell r="S8411">
            <v>0</v>
          </cell>
          <cell r="T8411">
            <v>0</v>
          </cell>
        </row>
        <row r="8412">
          <cell r="A8412">
            <v>51040205</v>
          </cell>
          <cell r="B8412" t="str">
            <v>51040205 DIRECTORS PERQUISITES</v>
          </cell>
          <cell r="C8412">
            <v>0</v>
          </cell>
          <cell r="D8412">
            <v>0</v>
          </cell>
          <cell r="E8412">
            <v>0</v>
          </cell>
          <cell r="F8412">
            <v>0</v>
          </cell>
          <cell r="G8412">
            <v>0</v>
          </cell>
          <cell r="H8412">
            <v>0</v>
          </cell>
          <cell r="I8412">
            <v>0</v>
          </cell>
          <cell r="J8412">
            <v>0</v>
          </cell>
          <cell r="K8412">
            <v>0</v>
          </cell>
          <cell r="L8412">
            <v>0</v>
          </cell>
          <cell r="M8412">
            <v>0</v>
          </cell>
          <cell r="N8412">
            <v>0</v>
          </cell>
          <cell r="O8412">
            <v>0</v>
          </cell>
          <cell r="P8412">
            <v>0</v>
          </cell>
          <cell r="Q8412">
            <v>0</v>
          </cell>
          <cell r="R8412">
            <v>0</v>
          </cell>
          <cell r="S8412">
            <v>0</v>
          </cell>
          <cell r="T8412">
            <v>0</v>
          </cell>
        </row>
        <row r="8413">
          <cell r="A8413">
            <v>51040206</v>
          </cell>
          <cell r="B8413" t="str">
            <v>51040206 Defined Obligation benefit for Senior Management</v>
          </cell>
          <cell r="C8413">
            <v>14860992</v>
          </cell>
          <cell r="D8413">
            <v>0</v>
          </cell>
          <cell r="E8413">
            <v>0</v>
          </cell>
          <cell r="F8413">
            <v>87554906.200000003</v>
          </cell>
          <cell r="G8413">
            <v>0</v>
          </cell>
          <cell r="H8413">
            <v>0</v>
          </cell>
          <cell r="I8413">
            <v>0</v>
          </cell>
          <cell r="J8413">
            <v>0</v>
          </cell>
          <cell r="K8413">
            <v>0</v>
          </cell>
          <cell r="L8413">
            <v>0</v>
          </cell>
          <cell r="M8413">
            <v>0</v>
          </cell>
          <cell r="N8413">
            <v>0</v>
          </cell>
          <cell r="O8413">
            <v>0</v>
          </cell>
          <cell r="P8413">
            <v>0</v>
          </cell>
          <cell r="Q8413">
            <v>0</v>
          </cell>
          <cell r="R8413">
            <v>0</v>
          </cell>
          <cell r="S8413">
            <v>0</v>
          </cell>
          <cell r="T8413">
            <v>102415898.2</v>
          </cell>
        </row>
        <row r="8414">
          <cell r="A8414">
            <v>51040207</v>
          </cell>
          <cell r="B8414" t="str">
            <v>51040207 FES- Salary Debit notes</v>
          </cell>
          <cell r="C8414">
            <v>0</v>
          </cell>
          <cell r="D8414">
            <v>-64004901.25</v>
          </cell>
          <cell r="E8414">
            <v>0</v>
          </cell>
          <cell r="F8414">
            <v>0</v>
          </cell>
          <cell r="G8414">
            <v>0</v>
          </cell>
          <cell r="H8414">
            <v>0</v>
          </cell>
          <cell r="I8414">
            <v>0</v>
          </cell>
          <cell r="J8414">
            <v>0</v>
          </cell>
          <cell r="K8414">
            <v>0</v>
          </cell>
          <cell r="L8414">
            <v>0</v>
          </cell>
          <cell r="M8414">
            <v>0</v>
          </cell>
          <cell r="N8414">
            <v>0</v>
          </cell>
          <cell r="O8414">
            <v>0</v>
          </cell>
          <cell r="P8414">
            <v>0</v>
          </cell>
          <cell r="Q8414">
            <v>0</v>
          </cell>
          <cell r="R8414">
            <v>0</v>
          </cell>
          <cell r="S8414">
            <v>0</v>
          </cell>
          <cell r="T8414">
            <v>-64004901.25</v>
          </cell>
        </row>
        <row r="8415">
          <cell r="A8415">
            <v>51040208</v>
          </cell>
          <cell r="B8415" t="str">
            <v>51040208 FES- Salary Project cost -Trf to DRE</v>
          </cell>
          <cell r="C8415">
            <v>-2765506148.2399998</v>
          </cell>
          <cell r="D8415">
            <v>-1039911401.37</v>
          </cell>
          <cell r="E8415">
            <v>-59396939</v>
          </cell>
          <cell r="F8415">
            <v>0</v>
          </cell>
          <cell r="G8415">
            <v>0.02</v>
          </cell>
          <cell r="H8415">
            <v>0</v>
          </cell>
          <cell r="I8415">
            <v>0</v>
          </cell>
          <cell r="J8415">
            <v>0</v>
          </cell>
          <cell r="K8415">
            <v>0</v>
          </cell>
          <cell r="L8415">
            <v>0</v>
          </cell>
          <cell r="M8415">
            <v>0</v>
          </cell>
          <cell r="N8415">
            <v>0</v>
          </cell>
          <cell r="O8415">
            <v>0</v>
          </cell>
          <cell r="P8415">
            <v>0</v>
          </cell>
          <cell r="Q8415">
            <v>0</v>
          </cell>
          <cell r="R8415">
            <v>0</v>
          </cell>
          <cell r="S8415">
            <v>0</v>
          </cell>
          <cell r="T8415">
            <v>-3864814488.5900002</v>
          </cell>
        </row>
        <row r="8416">
          <cell r="A8416">
            <v>51040210</v>
          </cell>
          <cell r="B8416" t="str">
            <v>51040210 Salary Project cost -Trf to DRE (PF)</v>
          </cell>
          <cell r="C8416">
            <v>-183820982</v>
          </cell>
          <cell r="D8416">
            <v>0</v>
          </cell>
          <cell r="E8416">
            <v>0</v>
          </cell>
          <cell r="F8416">
            <v>0</v>
          </cell>
          <cell r="G8416">
            <v>0</v>
          </cell>
          <cell r="H8416">
            <v>0</v>
          </cell>
          <cell r="I8416">
            <v>0</v>
          </cell>
          <cell r="J8416">
            <v>0</v>
          </cell>
          <cell r="K8416">
            <v>0</v>
          </cell>
          <cell r="L8416">
            <v>0</v>
          </cell>
          <cell r="M8416">
            <v>0</v>
          </cell>
          <cell r="N8416">
            <v>0</v>
          </cell>
          <cell r="O8416">
            <v>0</v>
          </cell>
          <cell r="P8416">
            <v>0</v>
          </cell>
          <cell r="Q8416">
            <v>0</v>
          </cell>
          <cell r="R8416">
            <v>0</v>
          </cell>
          <cell r="S8416">
            <v>0</v>
          </cell>
          <cell r="T8416">
            <v>-183820982</v>
          </cell>
        </row>
        <row r="8417">
          <cell r="A8417">
            <v>51050001</v>
          </cell>
          <cell r="B8417" t="str">
            <v>51050001 Bonus - Direct Workmen</v>
          </cell>
          <cell r="C8417">
            <v>272523267.16000003</v>
          </cell>
          <cell r="D8417">
            <v>69375998.359999999</v>
          </cell>
          <cell r="E8417">
            <v>21129305</v>
          </cell>
          <cell r="F8417">
            <v>117198.61</v>
          </cell>
          <cell r="G8417">
            <v>32923.32</v>
          </cell>
          <cell r="H8417">
            <v>0</v>
          </cell>
          <cell r="I8417">
            <v>0</v>
          </cell>
          <cell r="J8417">
            <v>0</v>
          </cell>
          <cell r="K8417">
            <v>0</v>
          </cell>
          <cell r="L8417">
            <v>0</v>
          </cell>
          <cell r="M8417">
            <v>1512460</v>
          </cell>
          <cell r="N8417">
            <v>0</v>
          </cell>
          <cell r="O8417">
            <v>0</v>
          </cell>
          <cell r="P8417">
            <v>0</v>
          </cell>
          <cell r="Q8417">
            <v>0</v>
          </cell>
          <cell r="R8417">
            <v>0</v>
          </cell>
          <cell r="S8417">
            <v>0</v>
          </cell>
          <cell r="T8417">
            <v>364691152.44999999</v>
          </cell>
        </row>
        <row r="8418">
          <cell r="A8418">
            <v>51050002</v>
          </cell>
          <cell r="B8418" t="str">
            <v>51050002 Bonus - Indirect Workmen</v>
          </cell>
          <cell r="C8418">
            <v>28912683.469999999</v>
          </cell>
          <cell r="D8418">
            <v>6716641.1900000004</v>
          </cell>
          <cell r="E8418">
            <v>16086642</v>
          </cell>
          <cell r="F8418">
            <v>0</v>
          </cell>
          <cell r="G8418">
            <v>0</v>
          </cell>
          <cell r="H8418">
            <v>0</v>
          </cell>
          <cell r="I8418">
            <v>0</v>
          </cell>
          <cell r="J8418">
            <v>0</v>
          </cell>
          <cell r="K8418">
            <v>0</v>
          </cell>
          <cell r="L8418">
            <v>0</v>
          </cell>
          <cell r="M8418">
            <v>1115000</v>
          </cell>
          <cell r="N8418">
            <v>0</v>
          </cell>
          <cell r="O8418">
            <v>0</v>
          </cell>
          <cell r="P8418">
            <v>0</v>
          </cell>
          <cell r="Q8418">
            <v>0</v>
          </cell>
          <cell r="R8418">
            <v>0</v>
          </cell>
          <cell r="S8418">
            <v>0</v>
          </cell>
          <cell r="T8418">
            <v>52830966.659999996</v>
          </cell>
        </row>
        <row r="8419">
          <cell r="A8419">
            <v>51050003</v>
          </cell>
          <cell r="B8419" t="str">
            <v>51050003 Bonus - Staff</v>
          </cell>
          <cell r="C8419">
            <v>40529271.100000001</v>
          </cell>
          <cell r="D8419">
            <v>7061482.0599999996</v>
          </cell>
          <cell r="E8419">
            <v>2768325</v>
          </cell>
          <cell r="F8419">
            <v>205114.51</v>
          </cell>
          <cell r="G8419">
            <v>1983.33</v>
          </cell>
          <cell r="H8419">
            <v>0</v>
          </cell>
          <cell r="I8419">
            <v>0</v>
          </cell>
          <cell r="J8419">
            <v>0</v>
          </cell>
          <cell r="K8419">
            <v>0</v>
          </cell>
          <cell r="L8419">
            <v>0</v>
          </cell>
          <cell r="M8419">
            <v>0</v>
          </cell>
          <cell r="N8419">
            <v>0</v>
          </cell>
          <cell r="O8419">
            <v>0</v>
          </cell>
          <cell r="P8419">
            <v>0</v>
          </cell>
          <cell r="Q8419">
            <v>0</v>
          </cell>
          <cell r="R8419">
            <v>0</v>
          </cell>
          <cell r="S8419">
            <v>0</v>
          </cell>
          <cell r="T8419">
            <v>50566176</v>
          </cell>
        </row>
        <row r="8420">
          <cell r="A8420">
            <v>51050004</v>
          </cell>
          <cell r="B8420" t="str">
            <v>51050004 Ex-Gratia - Direct Workmen</v>
          </cell>
          <cell r="C8420">
            <v>289525109.27999997</v>
          </cell>
          <cell r="D8420">
            <v>160291796.99000001</v>
          </cell>
          <cell r="E8420">
            <v>0</v>
          </cell>
          <cell r="F8420">
            <v>610963.26</v>
          </cell>
          <cell r="G8420">
            <v>43474.03</v>
          </cell>
          <cell r="H8420">
            <v>0</v>
          </cell>
          <cell r="I8420">
            <v>0</v>
          </cell>
          <cell r="J8420">
            <v>0</v>
          </cell>
          <cell r="K8420">
            <v>0</v>
          </cell>
          <cell r="L8420">
            <v>0</v>
          </cell>
          <cell r="M8420">
            <v>6277500.0199999996</v>
          </cell>
          <cell r="N8420">
            <v>0</v>
          </cell>
          <cell r="O8420">
            <v>0</v>
          </cell>
          <cell r="P8420">
            <v>0</v>
          </cell>
          <cell r="Q8420">
            <v>0</v>
          </cell>
          <cell r="R8420">
            <v>0</v>
          </cell>
          <cell r="S8420">
            <v>0</v>
          </cell>
          <cell r="T8420">
            <v>456748843.57999998</v>
          </cell>
        </row>
        <row r="8421">
          <cell r="A8421">
            <v>51050005</v>
          </cell>
          <cell r="B8421" t="str">
            <v>51050005 Ex-Gratia - Indirect Workmen</v>
          </cell>
          <cell r="C8421">
            <v>41431502.659999996</v>
          </cell>
          <cell r="D8421">
            <v>20174053.440000001</v>
          </cell>
          <cell r="E8421">
            <v>0</v>
          </cell>
          <cell r="F8421">
            <v>0</v>
          </cell>
          <cell r="G8421">
            <v>0</v>
          </cell>
          <cell r="H8421">
            <v>0</v>
          </cell>
          <cell r="I8421">
            <v>0</v>
          </cell>
          <cell r="J8421">
            <v>0</v>
          </cell>
          <cell r="K8421">
            <v>0</v>
          </cell>
          <cell r="L8421">
            <v>0</v>
          </cell>
          <cell r="M8421">
            <v>0</v>
          </cell>
          <cell r="N8421">
            <v>0</v>
          </cell>
          <cell r="O8421">
            <v>0</v>
          </cell>
          <cell r="P8421">
            <v>0</v>
          </cell>
          <cell r="Q8421">
            <v>0</v>
          </cell>
          <cell r="R8421">
            <v>0</v>
          </cell>
          <cell r="S8421">
            <v>0</v>
          </cell>
          <cell r="T8421">
            <v>61605556.100000001</v>
          </cell>
        </row>
        <row r="8422">
          <cell r="A8422">
            <v>51050006</v>
          </cell>
          <cell r="B8422" t="str">
            <v>51050006 Ex-Gratia - Staff</v>
          </cell>
          <cell r="C8422">
            <v>16821963.579999998</v>
          </cell>
          <cell r="D8422">
            <v>2042377.2</v>
          </cell>
          <cell r="E8422">
            <v>0</v>
          </cell>
          <cell r="F8422">
            <v>719554.53</v>
          </cell>
          <cell r="G8422">
            <v>472.23</v>
          </cell>
          <cell r="H8422">
            <v>0</v>
          </cell>
          <cell r="I8422">
            <v>0</v>
          </cell>
          <cell r="J8422">
            <v>0</v>
          </cell>
          <cell r="K8422">
            <v>0</v>
          </cell>
          <cell r="L8422">
            <v>0</v>
          </cell>
          <cell r="M8422">
            <v>0</v>
          </cell>
          <cell r="N8422">
            <v>0</v>
          </cell>
          <cell r="O8422">
            <v>0</v>
          </cell>
          <cell r="P8422">
            <v>0</v>
          </cell>
          <cell r="Q8422">
            <v>0</v>
          </cell>
          <cell r="R8422">
            <v>0</v>
          </cell>
          <cell r="S8422">
            <v>0</v>
          </cell>
          <cell r="T8422">
            <v>19584367.539999999</v>
          </cell>
        </row>
        <row r="8423">
          <cell r="A8423">
            <v>51050007</v>
          </cell>
          <cell r="B8423" t="str">
            <v>51050007 Ex-Gratia - Officer</v>
          </cell>
          <cell r="C8423">
            <v>143880421.44999999</v>
          </cell>
          <cell r="D8423">
            <v>43709817.18</v>
          </cell>
          <cell r="E8423">
            <v>22875219</v>
          </cell>
          <cell r="F8423">
            <v>106695942.83</v>
          </cell>
          <cell r="G8423">
            <v>367000</v>
          </cell>
          <cell r="H8423">
            <v>0</v>
          </cell>
          <cell r="I8423">
            <v>0</v>
          </cell>
          <cell r="J8423">
            <v>0</v>
          </cell>
          <cell r="K8423">
            <v>0</v>
          </cell>
          <cell r="L8423">
            <v>705521</v>
          </cell>
          <cell r="M8423">
            <v>16547332</v>
          </cell>
          <cell r="N8423">
            <v>0</v>
          </cell>
          <cell r="O8423">
            <v>0</v>
          </cell>
          <cell r="P8423">
            <v>0</v>
          </cell>
          <cell r="Q8423">
            <v>0</v>
          </cell>
          <cell r="R8423">
            <v>0</v>
          </cell>
          <cell r="S8423">
            <v>0</v>
          </cell>
          <cell r="T8423">
            <v>334781253.45999998</v>
          </cell>
        </row>
        <row r="8424">
          <cell r="A8424">
            <v>51050008</v>
          </cell>
          <cell r="B8424" t="str">
            <v>51050008 Officer-Bonus</v>
          </cell>
          <cell r="C8424">
            <v>191827356.49000001</v>
          </cell>
          <cell r="D8424">
            <v>48463766.289999999</v>
          </cell>
          <cell r="E8424">
            <v>21038567.800000001</v>
          </cell>
          <cell r="F8424">
            <v>8161320.3200000003</v>
          </cell>
          <cell r="G8424">
            <v>3242121.09</v>
          </cell>
          <cell r="H8424">
            <v>0</v>
          </cell>
          <cell r="I8424">
            <v>0</v>
          </cell>
          <cell r="J8424">
            <v>0</v>
          </cell>
          <cell r="K8424">
            <v>0</v>
          </cell>
          <cell r="L8424">
            <v>3551959.03</v>
          </cell>
          <cell r="M8424">
            <v>4171393.3</v>
          </cell>
          <cell r="N8424">
            <v>0</v>
          </cell>
          <cell r="O8424">
            <v>0</v>
          </cell>
          <cell r="P8424">
            <v>0</v>
          </cell>
          <cell r="Q8424">
            <v>0</v>
          </cell>
          <cell r="R8424">
            <v>0</v>
          </cell>
          <cell r="S8424">
            <v>0</v>
          </cell>
          <cell r="T8424">
            <v>280456484.31999999</v>
          </cell>
        </row>
        <row r="8425">
          <cell r="A8425">
            <v>51050011</v>
          </cell>
          <cell r="B8425" t="str">
            <v>51050011 Covid 19 death support - Direct Workmen</v>
          </cell>
          <cell r="C8425">
            <v>1180000</v>
          </cell>
          <cell r="D8425">
            <v>0</v>
          </cell>
          <cell r="E8425">
            <v>0</v>
          </cell>
          <cell r="F8425">
            <v>0</v>
          </cell>
          <cell r="G8425">
            <v>0</v>
          </cell>
          <cell r="H8425">
            <v>0</v>
          </cell>
          <cell r="I8425">
            <v>0</v>
          </cell>
          <cell r="J8425">
            <v>0</v>
          </cell>
          <cell r="K8425">
            <v>0</v>
          </cell>
          <cell r="L8425">
            <v>0</v>
          </cell>
          <cell r="M8425">
            <v>0</v>
          </cell>
          <cell r="N8425">
            <v>0</v>
          </cell>
          <cell r="O8425">
            <v>0</v>
          </cell>
          <cell r="P8425">
            <v>0</v>
          </cell>
          <cell r="Q8425">
            <v>0</v>
          </cell>
          <cell r="R8425">
            <v>0</v>
          </cell>
          <cell r="S8425">
            <v>0</v>
          </cell>
          <cell r="T8425">
            <v>1180000</v>
          </cell>
        </row>
        <row r="8426">
          <cell r="A8426">
            <v>51050012</v>
          </cell>
          <cell r="B8426" t="str">
            <v>51050012 Covid 19 death support - Indirect Workmen</v>
          </cell>
          <cell r="C8426">
            <v>0</v>
          </cell>
          <cell r="D8426">
            <v>0</v>
          </cell>
          <cell r="E8426">
            <v>0</v>
          </cell>
          <cell r="F8426">
            <v>0</v>
          </cell>
          <cell r="G8426">
            <v>0</v>
          </cell>
          <cell r="H8426">
            <v>0</v>
          </cell>
          <cell r="I8426">
            <v>0</v>
          </cell>
          <cell r="J8426">
            <v>0</v>
          </cell>
          <cell r="K8426">
            <v>0</v>
          </cell>
          <cell r="L8426">
            <v>0</v>
          </cell>
          <cell r="M8426">
            <v>0</v>
          </cell>
          <cell r="N8426">
            <v>0</v>
          </cell>
          <cell r="O8426">
            <v>0</v>
          </cell>
          <cell r="P8426">
            <v>0</v>
          </cell>
          <cell r="Q8426">
            <v>0</v>
          </cell>
          <cell r="R8426">
            <v>0</v>
          </cell>
          <cell r="S8426">
            <v>0</v>
          </cell>
          <cell r="T8426">
            <v>0</v>
          </cell>
        </row>
        <row r="8427">
          <cell r="A8427">
            <v>51050013</v>
          </cell>
          <cell r="B8427" t="str">
            <v>51050013 Covid 19 death support - Staff</v>
          </cell>
          <cell r="C8427">
            <v>0</v>
          </cell>
          <cell r="D8427">
            <v>0</v>
          </cell>
          <cell r="E8427">
            <v>0</v>
          </cell>
          <cell r="F8427">
            <v>0</v>
          </cell>
          <cell r="G8427">
            <v>0</v>
          </cell>
          <cell r="H8427">
            <v>0</v>
          </cell>
          <cell r="I8427">
            <v>0</v>
          </cell>
          <cell r="J8427">
            <v>0</v>
          </cell>
          <cell r="K8427">
            <v>0</v>
          </cell>
          <cell r="L8427">
            <v>0</v>
          </cell>
          <cell r="M8427">
            <v>0</v>
          </cell>
          <cell r="N8427">
            <v>0</v>
          </cell>
          <cell r="O8427">
            <v>0</v>
          </cell>
          <cell r="P8427">
            <v>0</v>
          </cell>
          <cell r="Q8427">
            <v>0</v>
          </cell>
          <cell r="R8427">
            <v>0</v>
          </cell>
          <cell r="S8427">
            <v>0</v>
          </cell>
          <cell r="T8427">
            <v>0</v>
          </cell>
        </row>
        <row r="8428">
          <cell r="A8428">
            <v>51050014</v>
          </cell>
          <cell r="B8428" t="str">
            <v>51050014  Covid 19 death support - Officer</v>
          </cell>
          <cell r="C8428">
            <v>0</v>
          </cell>
          <cell r="D8428">
            <v>0</v>
          </cell>
          <cell r="E8428">
            <v>0</v>
          </cell>
          <cell r="F8428">
            <v>0</v>
          </cell>
          <cell r="G8428">
            <v>0</v>
          </cell>
          <cell r="H8428">
            <v>0</v>
          </cell>
          <cell r="I8428">
            <v>0</v>
          </cell>
          <cell r="J8428">
            <v>0</v>
          </cell>
          <cell r="K8428">
            <v>0</v>
          </cell>
          <cell r="L8428">
            <v>0</v>
          </cell>
          <cell r="M8428">
            <v>0</v>
          </cell>
          <cell r="N8428">
            <v>0</v>
          </cell>
          <cell r="O8428">
            <v>0</v>
          </cell>
          <cell r="P8428">
            <v>0</v>
          </cell>
          <cell r="Q8428">
            <v>0</v>
          </cell>
          <cell r="R8428">
            <v>0</v>
          </cell>
          <cell r="S8428">
            <v>0</v>
          </cell>
          <cell r="T8428">
            <v>0</v>
          </cell>
        </row>
        <row r="8429">
          <cell r="A8429">
            <v>51060020</v>
          </cell>
          <cell r="B8429" t="str">
            <v>51060020 Performance Pay- Officer</v>
          </cell>
          <cell r="C8429">
            <v>3656079977.9000001</v>
          </cell>
          <cell r="D8429">
            <v>908725935.36000001</v>
          </cell>
          <cell r="E8429">
            <v>422143488.43000001</v>
          </cell>
          <cell r="F8429">
            <v>565319167.63999999</v>
          </cell>
          <cell r="G8429">
            <v>83998900.859999999</v>
          </cell>
          <cell r="H8429">
            <v>0</v>
          </cell>
          <cell r="I8429">
            <v>0</v>
          </cell>
          <cell r="J8429">
            <v>0</v>
          </cell>
          <cell r="K8429">
            <v>0</v>
          </cell>
          <cell r="L8429">
            <v>80460497</v>
          </cell>
          <cell r="M8429">
            <v>65060140</v>
          </cell>
          <cell r="N8429">
            <v>0</v>
          </cell>
          <cell r="O8429">
            <v>0</v>
          </cell>
          <cell r="P8429">
            <v>0</v>
          </cell>
          <cell r="Q8429">
            <v>0</v>
          </cell>
          <cell r="R8429">
            <v>0</v>
          </cell>
          <cell r="S8429">
            <v>0</v>
          </cell>
          <cell r="T8429">
            <v>5781788107.1899996</v>
          </cell>
        </row>
        <row r="8430">
          <cell r="A8430">
            <v>51060021</v>
          </cell>
          <cell r="B8430" t="str">
            <v>51060021 Spot Award - Officers</v>
          </cell>
          <cell r="C8430">
            <v>429733818.14999998</v>
          </cell>
          <cell r="D8430">
            <v>80725712.430000007</v>
          </cell>
          <cell r="E8430">
            <v>28504368.699999999</v>
          </cell>
          <cell r="F8430">
            <v>2151150.94</v>
          </cell>
          <cell r="G8430">
            <v>2798266.08</v>
          </cell>
          <cell r="H8430">
            <v>0</v>
          </cell>
          <cell r="I8430">
            <v>0</v>
          </cell>
          <cell r="J8430">
            <v>0</v>
          </cell>
          <cell r="K8430">
            <v>0</v>
          </cell>
          <cell r="L8430">
            <v>10949168.640000001</v>
          </cell>
          <cell r="M8430">
            <v>8308430.9299999997</v>
          </cell>
          <cell r="N8430">
            <v>0</v>
          </cell>
          <cell r="O8430">
            <v>0</v>
          </cell>
          <cell r="P8430">
            <v>0</v>
          </cell>
          <cell r="Q8430">
            <v>0</v>
          </cell>
          <cell r="R8430">
            <v>0</v>
          </cell>
          <cell r="S8430">
            <v>0</v>
          </cell>
          <cell r="T8430">
            <v>563170915.87</v>
          </cell>
        </row>
        <row r="8431">
          <cell r="A8431">
            <v>51060022</v>
          </cell>
          <cell r="B8431" t="str">
            <v>51060022 Spot Award - Staff</v>
          </cell>
          <cell r="C8431">
            <v>577351.18000000005</v>
          </cell>
          <cell r="D8431">
            <v>167338</v>
          </cell>
          <cell r="E8431">
            <v>0</v>
          </cell>
          <cell r="F8431">
            <v>0</v>
          </cell>
          <cell r="G8431">
            <v>0</v>
          </cell>
          <cell r="H8431">
            <v>0</v>
          </cell>
          <cell r="I8431">
            <v>0</v>
          </cell>
          <cell r="J8431">
            <v>0</v>
          </cell>
          <cell r="K8431">
            <v>0</v>
          </cell>
          <cell r="L8431">
            <v>0</v>
          </cell>
          <cell r="M8431">
            <v>0</v>
          </cell>
          <cell r="N8431">
            <v>0</v>
          </cell>
          <cell r="O8431">
            <v>0</v>
          </cell>
          <cell r="P8431">
            <v>0</v>
          </cell>
          <cell r="Q8431">
            <v>0</v>
          </cell>
          <cell r="R8431">
            <v>0</v>
          </cell>
          <cell r="S8431">
            <v>0</v>
          </cell>
          <cell r="T8431">
            <v>744689.18</v>
          </cell>
        </row>
        <row r="8432">
          <cell r="A8432">
            <v>51060023</v>
          </cell>
          <cell r="B8432" t="str">
            <v>51060023 Spot Award - Direct Workmen</v>
          </cell>
          <cell r="C8432">
            <v>6006666.3899999997</v>
          </cell>
          <cell r="D8432">
            <v>2640788</v>
          </cell>
          <cell r="E8432">
            <v>595590.07999999996</v>
          </cell>
          <cell r="F8432">
            <v>0</v>
          </cell>
          <cell r="G8432">
            <v>0</v>
          </cell>
          <cell r="H8432">
            <v>0</v>
          </cell>
          <cell r="I8432">
            <v>0</v>
          </cell>
          <cell r="J8432">
            <v>0</v>
          </cell>
          <cell r="K8432">
            <v>0</v>
          </cell>
          <cell r="L8432">
            <v>0</v>
          </cell>
          <cell r="M8432">
            <v>200000</v>
          </cell>
          <cell r="N8432">
            <v>0</v>
          </cell>
          <cell r="O8432">
            <v>0</v>
          </cell>
          <cell r="P8432">
            <v>0</v>
          </cell>
          <cell r="Q8432">
            <v>0</v>
          </cell>
          <cell r="R8432">
            <v>0</v>
          </cell>
          <cell r="S8432">
            <v>0</v>
          </cell>
          <cell r="T8432">
            <v>9443044.4700000007</v>
          </cell>
        </row>
        <row r="8433">
          <cell r="A8433">
            <v>51060024</v>
          </cell>
          <cell r="B8433" t="str">
            <v>51060024 Spot Award - Indirect Workmen</v>
          </cell>
          <cell r="C8433">
            <v>188666.66</v>
          </cell>
          <cell r="D8433">
            <v>0</v>
          </cell>
          <cell r="E8433">
            <v>113570.87</v>
          </cell>
          <cell r="F8433">
            <v>0</v>
          </cell>
          <cell r="G8433">
            <v>0</v>
          </cell>
          <cell r="H8433">
            <v>0</v>
          </cell>
          <cell r="I8433">
            <v>0</v>
          </cell>
          <cell r="J8433">
            <v>0</v>
          </cell>
          <cell r="K8433">
            <v>0</v>
          </cell>
          <cell r="L8433">
            <v>0</v>
          </cell>
          <cell r="M8433">
            <v>0</v>
          </cell>
          <cell r="N8433">
            <v>0</v>
          </cell>
          <cell r="O8433">
            <v>0</v>
          </cell>
          <cell r="P8433">
            <v>0</v>
          </cell>
          <cell r="Q8433">
            <v>0</v>
          </cell>
          <cell r="R8433">
            <v>0</v>
          </cell>
          <cell r="S8433">
            <v>0</v>
          </cell>
          <cell r="T8433">
            <v>302237.53000000003</v>
          </cell>
        </row>
        <row r="8434">
          <cell r="A8434">
            <v>51060025</v>
          </cell>
          <cell r="B8434" t="str">
            <v>51060025   Cash Rewards – Officer</v>
          </cell>
          <cell r="C8434">
            <v>109344222.27</v>
          </cell>
          <cell r="D8434">
            <v>35215663.020000003</v>
          </cell>
          <cell r="E8434">
            <v>15325423</v>
          </cell>
          <cell r="F8434">
            <v>22498778.68</v>
          </cell>
          <cell r="G8434">
            <v>1331027</v>
          </cell>
          <cell r="H8434">
            <v>0</v>
          </cell>
          <cell r="I8434">
            <v>0</v>
          </cell>
          <cell r="J8434">
            <v>0</v>
          </cell>
          <cell r="K8434">
            <v>0</v>
          </cell>
          <cell r="L8434">
            <v>3782472</v>
          </cell>
          <cell r="M8434">
            <v>1531577</v>
          </cell>
          <cell r="N8434">
            <v>0</v>
          </cell>
          <cell r="O8434">
            <v>0</v>
          </cell>
          <cell r="P8434">
            <v>0</v>
          </cell>
          <cell r="Q8434">
            <v>0</v>
          </cell>
          <cell r="R8434">
            <v>0</v>
          </cell>
          <cell r="S8434">
            <v>0</v>
          </cell>
          <cell r="T8434">
            <v>189029162.97</v>
          </cell>
        </row>
        <row r="8435">
          <cell r="A8435">
            <v>51060026</v>
          </cell>
          <cell r="B8435" t="str">
            <v>51060026  Share Appreciation R</v>
          </cell>
          <cell r="C8435">
            <v>0</v>
          </cell>
          <cell r="D8435">
            <v>0</v>
          </cell>
          <cell r="E8435">
            <v>0</v>
          </cell>
          <cell r="F8435">
            <v>22478578.300000001</v>
          </cell>
          <cell r="G8435">
            <v>0</v>
          </cell>
          <cell r="H8435">
            <v>0</v>
          </cell>
          <cell r="I8435">
            <v>0</v>
          </cell>
          <cell r="J8435">
            <v>0</v>
          </cell>
          <cell r="K8435">
            <v>0</v>
          </cell>
          <cell r="L8435">
            <v>0</v>
          </cell>
          <cell r="M8435">
            <v>0</v>
          </cell>
          <cell r="N8435">
            <v>0</v>
          </cell>
          <cell r="O8435">
            <v>0</v>
          </cell>
          <cell r="P8435">
            <v>0</v>
          </cell>
          <cell r="Q8435">
            <v>0</v>
          </cell>
          <cell r="R8435">
            <v>0</v>
          </cell>
          <cell r="S8435">
            <v>0</v>
          </cell>
          <cell r="T8435">
            <v>22478578.300000001</v>
          </cell>
        </row>
        <row r="8436">
          <cell r="A8436">
            <v>51060027</v>
          </cell>
          <cell r="B8436" t="str">
            <v>51060027   Special Reward - Officers</v>
          </cell>
          <cell r="C8436">
            <v>172800000</v>
          </cell>
          <cell r="D8436">
            <v>48188199.68</v>
          </cell>
          <cell r="E8436">
            <v>24550000</v>
          </cell>
          <cell r="F8436">
            <v>12230000</v>
          </cell>
          <cell r="G8436">
            <v>5940000</v>
          </cell>
          <cell r="H8436">
            <v>0</v>
          </cell>
          <cell r="I8436">
            <v>0</v>
          </cell>
          <cell r="J8436">
            <v>0</v>
          </cell>
          <cell r="K8436">
            <v>0</v>
          </cell>
          <cell r="L8436">
            <v>5020000</v>
          </cell>
          <cell r="M8436">
            <v>5670000</v>
          </cell>
          <cell r="N8436">
            <v>0</v>
          </cell>
          <cell r="O8436">
            <v>0</v>
          </cell>
          <cell r="P8436">
            <v>0</v>
          </cell>
          <cell r="Q8436">
            <v>0</v>
          </cell>
          <cell r="R8436">
            <v>0</v>
          </cell>
          <cell r="S8436">
            <v>0</v>
          </cell>
          <cell r="T8436">
            <v>274398199.68000001</v>
          </cell>
        </row>
        <row r="8437">
          <cell r="A8437">
            <v>51060031</v>
          </cell>
          <cell r="B8437" t="str">
            <v>51060031 Salary In Lieu Of Pl - Staff</v>
          </cell>
          <cell r="C8437">
            <v>0</v>
          </cell>
          <cell r="D8437">
            <v>0</v>
          </cell>
          <cell r="E8437">
            <v>0</v>
          </cell>
          <cell r="F8437">
            <v>0</v>
          </cell>
          <cell r="G8437">
            <v>0</v>
          </cell>
          <cell r="H8437">
            <v>0</v>
          </cell>
          <cell r="I8437">
            <v>0</v>
          </cell>
          <cell r="J8437">
            <v>0</v>
          </cell>
          <cell r="K8437">
            <v>0</v>
          </cell>
          <cell r="L8437">
            <v>0</v>
          </cell>
          <cell r="M8437">
            <v>0</v>
          </cell>
          <cell r="N8437">
            <v>0</v>
          </cell>
          <cell r="O8437">
            <v>0</v>
          </cell>
          <cell r="P8437">
            <v>0</v>
          </cell>
          <cell r="Q8437">
            <v>0</v>
          </cell>
          <cell r="R8437">
            <v>0</v>
          </cell>
          <cell r="S8437">
            <v>0</v>
          </cell>
          <cell r="T8437">
            <v>0</v>
          </cell>
        </row>
        <row r="8438">
          <cell r="A8438">
            <v>51060032</v>
          </cell>
          <cell r="B8438" t="str">
            <v>51060032 Salary In Lieu Of Pl - Officer</v>
          </cell>
          <cell r="C8438">
            <v>0</v>
          </cell>
          <cell r="D8438">
            <v>0</v>
          </cell>
          <cell r="E8438">
            <v>0</v>
          </cell>
          <cell r="F8438">
            <v>0</v>
          </cell>
          <cell r="G8438">
            <v>0</v>
          </cell>
          <cell r="H8438">
            <v>0</v>
          </cell>
          <cell r="I8438">
            <v>0</v>
          </cell>
          <cell r="J8438">
            <v>0</v>
          </cell>
          <cell r="K8438">
            <v>0</v>
          </cell>
          <cell r="L8438">
            <v>0</v>
          </cell>
          <cell r="M8438">
            <v>0</v>
          </cell>
          <cell r="N8438">
            <v>0</v>
          </cell>
          <cell r="O8438">
            <v>0</v>
          </cell>
          <cell r="P8438">
            <v>0</v>
          </cell>
          <cell r="Q8438">
            <v>0</v>
          </cell>
          <cell r="R8438">
            <v>0</v>
          </cell>
          <cell r="S8438">
            <v>0</v>
          </cell>
          <cell r="T8438">
            <v>0</v>
          </cell>
        </row>
        <row r="8439">
          <cell r="A8439">
            <v>51060033</v>
          </cell>
          <cell r="B8439" t="str">
            <v>51060033 Direct Wages In Lieu Of Pl</v>
          </cell>
          <cell r="C8439">
            <v>0</v>
          </cell>
          <cell r="D8439">
            <v>0</v>
          </cell>
          <cell r="E8439">
            <v>0</v>
          </cell>
          <cell r="F8439">
            <v>0</v>
          </cell>
          <cell r="G8439">
            <v>0</v>
          </cell>
          <cell r="H8439">
            <v>0</v>
          </cell>
          <cell r="I8439">
            <v>0</v>
          </cell>
          <cell r="J8439">
            <v>0</v>
          </cell>
          <cell r="K8439">
            <v>0</v>
          </cell>
          <cell r="L8439">
            <v>0</v>
          </cell>
          <cell r="M8439">
            <v>0</v>
          </cell>
          <cell r="N8439">
            <v>0</v>
          </cell>
          <cell r="O8439">
            <v>0</v>
          </cell>
          <cell r="P8439">
            <v>0</v>
          </cell>
          <cell r="Q8439">
            <v>0</v>
          </cell>
          <cell r="R8439">
            <v>0</v>
          </cell>
          <cell r="S8439">
            <v>0</v>
          </cell>
          <cell r="T8439">
            <v>0</v>
          </cell>
        </row>
        <row r="8440">
          <cell r="A8440">
            <v>51060034</v>
          </cell>
          <cell r="B8440" t="str">
            <v>51060034 Indirect Wages In Lieu Of Pl</v>
          </cell>
          <cell r="C8440">
            <v>0</v>
          </cell>
          <cell r="D8440">
            <v>0</v>
          </cell>
          <cell r="E8440">
            <v>0</v>
          </cell>
          <cell r="F8440">
            <v>0</v>
          </cell>
          <cell r="G8440">
            <v>0</v>
          </cell>
          <cell r="H8440">
            <v>0</v>
          </cell>
          <cell r="I8440">
            <v>0</v>
          </cell>
          <cell r="J8440">
            <v>0</v>
          </cell>
          <cell r="K8440">
            <v>0</v>
          </cell>
          <cell r="L8440">
            <v>0</v>
          </cell>
          <cell r="M8440">
            <v>0</v>
          </cell>
          <cell r="N8440">
            <v>0</v>
          </cell>
          <cell r="O8440">
            <v>0</v>
          </cell>
          <cell r="P8440">
            <v>0</v>
          </cell>
          <cell r="Q8440">
            <v>0</v>
          </cell>
          <cell r="R8440">
            <v>0</v>
          </cell>
          <cell r="S8440">
            <v>0</v>
          </cell>
          <cell r="T8440">
            <v>0</v>
          </cell>
        </row>
        <row r="8441">
          <cell r="A8441">
            <v>51060041</v>
          </cell>
          <cell r="B8441" t="str">
            <v>51060041 Leave Encashment - Officers</v>
          </cell>
          <cell r="C8441">
            <v>117030303.36</v>
          </cell>
          <cell r="D8441">
            <v>42510705.600000001</v>
          </cell>
          <cell r="E8441">
            <v>9717090.7300000004</v>
          </cell>
          <cell r="F8441">
            <v>12368154.390000001</v>
          </cell>
          <cell r="G8441">
            <v>5021844.58</v>
          </cell>
          <cell r="H8441">
            <v>0</v>
          </cell>
          <cell r="I8441">
            <v>0</v>
          </cell>
          <cell r="J8441">
            <v>0</v>
          </cell>
          <cell r="K8441">
            <v>0</v>
          </cell>
          <cell r="L8441">
            <v>3714286.72</v>
          </cell>
          <cell r="M8441">
            <v>4182464.37</v>
          </cell>
          <cell r="N8441">
            <v>0</v>
          </cell>
          <cell r="O8441">
            <v>0</v>
          </cell>
          <cell r="P8441">
            <v>0</v>
          </cell>
          <cell r="Q8441">
            <v>0</v>
          </cell>
          <cell r="R8441">
            <v>0</v>
          </cell>
          <cell r="S8441">
            <v>0</v>
          </cell>
          <cell r="T8441">
            <v>194544849.75</v>
          </cell>
        </row>
        <row r="8442">
          <cell r="A8442">
            <v>51060042</v>
          </cell>
          <cell r="B8442" t="str">
            <v>51060042 Leave Encashment - Staff</v>
          </cell>
          <cell r="C8442">
            <v>22514933.420000002</v>
          </cell>
          <cell r="D8442">
            <v>2575142.08</v>
          </cell>
          <cell r="E8442">
            <v>229665.64</v>
          </cell>
          <cell r="F8442">
            <v>778510.7</v>
          </cell>
          <cell r="G8442">
            <v>0</v>
          </cell>
          <cell r="H8442">
            <v>0</v>
          </cell>
          <cell r="I8442">
            <v>0</v>
          </cell>
          <cell r="J8442">
            <v>0</v>
          </cell>
          <cell r="K8442">
            <v>0</v>
          </cell>
          <cell r="L8442">
            <v>0</v>
          </cell>
          <cell r="M8442">
            <v>0</v>
          </cell>
          <cell r="N8442">
            <v>0</v>
          </cell>
          <cell r="O8442">
            <v>0</v>
          </cell>
          <cell r="P8442">
            <v>0</v>
          </cell>
          <cell r="Q8442">
            <v>0</v>
          </cell>
          <cell r="R8442">
            <v>0</v>
          </cell>
          <cell r="S8442">
            <v>0</v>
          </cell>
          <cell r="T8442">
            <v>26098251.84</v>
          </cell>
        </row>
        <row r="8443">
          <cell r="A8443">
            <v>51060043</v>
          </cell>
          <cell r="B8443" t="str">
            <v>51060043 Leave Encashment - Workmen</v>
          </cell>
          <cell r="C8443">
            <v>138444278.47999999</v>
          </cell>
          <cell r="D8443">
            <v>52700531.689999998</v>
          </cell>
          <cell r="E8443">
            <v>15327606.02</v>
          </cell>
          <cell r="F8443">
            <v>240427.73</v>
          </cell>
          <cell r="G8443">
            <v>0</v>
          </cell>
          <cell r="H8443">
            <v>0</v>
          </cell>
          <cell r="I8443">
            <v>0</v>
          </cell>
          <cell r="J8443">
            <v>0</v>
          </cell>
          <cell r="K8443">
            <v>0</v>
          </cell>
          <cell r="L8443">
            <v>0</v>
          </cell>
          <cell r="M8443">
            <v>9049463.1899999995</v>
          </cell>
          <cell r="N8443">
            <v>0</v>
          </cell>
          <cell r="O8443">
            <v>0</v>
          </cell>
          <cell r="P8443">
            <v>0</v>
          </cell>
          <cell r="Q8443">
            <v>0</v>
          </cell>
          <cell r="R8443">
            <v>0</v>
          </cell>
          <cell r="S8443">
            <v>0</v>
          </cell>
          <cell r="T8443">
            <v>215762307.11000001</v>
          </cell>
        </row>
        <row r="8444">
          <cell r="A8444">
            <v>51060044</v>
          </cell>
          <cell r="B8444" t="str">
            <v>51060044 Leave Encashment - Indirect Workmen</v>
          </cell>
          <cell r="C8444">
            <v>26941210.780000001</v>
          </cell>
          <cell r="D8444">
            <v>12399453.390000001</v>
          </cell>
          <cell r="E8444">
            <v>6006015.0099999998</v>
          </cell>
          <cell r="F8444">
            <v>0</v>
          </cell>
          <cell r="G8444">
            <v>0</v>
          </cell>
          <cell r="H8444">
            <v>0</v>
          </cell>
          <cell r="I8444">
            <v>0</v>
          </cell>
          <cell r="J8444">
            <v>0</v>
          </cell>
          <cell r="K8444">
            <v>0</v>
          </cell>
          <cell r="L8444">
            <v>0</v>
          </cell>
          <cell r="M8444">
            <v>0</v>
          </cell>
          <cell r="N8444">
            <v>0</v>
          </cell>
          <cell r="O8444">
            <v>0</v>
          </cell>
          <cell r="P8444">
            <v>0</v>
          </cell>
          <cell r="Q8444">
            <v>0</v>
          </cell>
          <cell r="R8444">
            <v>0</v>
          </cell>
          <cell r="S8444">
            <v>0</v>
          </cell>
          <cell r="T8444">
            <v>45346679.18</v>
          </cell>
        </row>
        <row r="8445">
          <cell r="A8445">
            <v>51060045</v>
          </cell>
          <cell r="B8445" t="str">
            <v>51060045 Officer-Leave Salary/Casual Leave</v>
          </cell>
          <cell r="C8445">
            <v>-23799401.649999999</v>
          </cell>
          <cell r="D8445">
            <v>-5386805.8600000003</v>
          </cell>
          <cell r="E8445">
            <v>-4364501.68</v>
          </cell>
          <cell r="F8445">
            <v>-226786.83</v>
          </cell>
          <cell r="G8445">
            <v>-3823672.55</v>
          </cell>
          <cell r="H8445">
            <v>0</v>
          </cell>
          <cell r="I8445">
            <v>0</v>
          </cell>
          <cell r="J8445">
            <v>0</v>
          </cell>
          <cell r="K8445">
            <v>0</v>
          </cell>
          <cell r="L8445">
            <v>-309540.7</v>
          </cell>
          <cell r="M8445">
            <v>-1677381.2</v>
          </cell>
          <cell r="N8445">
            <v>0</v>
          </cell>
          <cell r="O8445">
            <v>0</v>
          </cell>
          <cell r="P8445">
            <v>0</v>
          </cell>
          <cell r="Q8445">
            <v>0</v>
          </cell>
          <cell r="R8445">
            <v>0</v>
          </cell>
          <cell r="S8445">
            <v>0</v>
          </cell>
          <cell r="T8445">
            <v>-39588090.469999999</v>
          </cell>
        </row>
        <row r="8446">
          <cell r="A8446">
            <v>51060046</v>
          </cell>
          <cell r="B8446" t="str">
            <v>6*  Leave Encash-Temp Workmen</v>
          </cell>
          <cell r="C8446">
            <v>9960111.8000000007</v>
          </cell>
          <cell r="D8446">
            <v>0</v>
          </cell>
          <cell r="E8446">
            <v>0</v>
          </cell>
          <cell r="F8446">
            <v>0</v>
          </cell>
          <cell r="G8446">
            <v>0</v>
          </cell>
          <cell r="H8446">
            <v>0</v>
          </cell>
          <cell r="I8446">
            <v>0</v>
          </cell>
          <cell r="J8446">
            <v>0</v>
          </cell>
          <cell r="K8446">
            <v>0</v>
          </cell>
          <cell r="L8446">
            <v>0</v>
          </cell>
          <cell r="M8446">
            <v>0</v>
          </cell>
          <cell r="N8446">
            <v>0</v>
          </cell>
          <cell r="O8446">
            <v>0</v>
          </cell>
          <cell r="P8446">
            <v>0</v>
          </cell>
          <cell r="Q8446">
            <v>0</v>
          </cell>
          <cell r="R8446">
            <v>0</v>
          </cell>
          <cell r="S8446">
            <v>0</v>
          </cell>
          <cell r="T8446">
            <v>9960111.8000000007</v>
          </cell>
        </row>
        <row r="8447">
          <cell r="A8447">
            <v>51060047</v>
          </cell>
          <cell r="B8447" t="str">
            <v>6*  Casual Leave  - Workmen and Officers</v>
          </cell>
          <cell r="C8447">
            <v>0</v>
          </cell>
          <cell r="D8447">
            <v>4500000</v>
          </cell>
          <cell r="E8447">
            <v>0</v>
          </cell>
          <cell r="F8447">
            <v>0</v>
          </cell>
          <cell r="G8447">
            <v>0</v>
          </cell>
          <cell r="H8447">
            <v>0</v>
          </cell>
          <cell r="I8447">
            <v>0</v>
          </cell>
          <cell r="J8447">
            <v>0</v>
          </cell>
          <cell r="K8447">
            <v>0</v>
          </cell>
          <cell r="L8447">
            <v>0</v>
          </cell>
          <cell r="M8447">
            <v>0</v>
          </cell>
          <cell r="N8447">
            <v>0</v>
          </cell>
          <cell r="O8447">
            <v>0</v>
          </cell>
          <cell r="P8447">
            <v>0</v>
          </cell>
          <cell r="Q8447">
            <v>0</v>
          </cell>
          <cell r="R8447">
            <v>0</v>
          </cell>
          <cell r="S8447">
            <v>0</v>
          </cell>
          <cell r="T8447">
            <v>4500000</v>
          </cell>
        </row>
        <row r="8448">
          <cell r="A8448">
            <v>51060050</v>
          </cell>
          <cell r="B8448" t="str">
            <v>51060050 LTA (Directors)</v>
          </cell>
          <cell r="C8448">
            <v>0</v>
          </cell>
          <cell r="D8448">
            <v>0</v>
          </cell>
          <cell r="E8448">
            <v>0</v>
          </cell>
          <cell r="F8448">
            <v>0</v>
          </cell>
          <cell r="G8448">
            <v>0</v>
          </cell>
          <cell r="H8448">
            <v>0</v>
          </cell>
          <cell r="I8448">
            <v>0</v>
          </cell>
          <cell r="J8448">
            <v>0</v>
          </cell>
          <cell r="K8448">
            <v>0</v>
          </cell>
          <cell r="L8448">
            <v>0</v>
          </cell>
          <cell r="M8448">
            <v>0</v>
          </cell>
          <cell r="N8448">
            <v>0</v>
          </cell>
          <cell r="O8448">
            <v>0</v>
          </cell>
          <cell r="P8448">
            <v>0</v>
          </cell>
          <cell r="Q8448">
            <v>0</v>
          </cell>
          <cell r="R8448">
            <v>0</v>
          </cell>
          <cell r="S8448">
            <v>0</v>
          </cell>
          <cell r="T8448">
            <v>0</v>
          </cell>
        </row>
        <row r="8449">
          <cell r="A8449">
            <v>51060051</v>
          </cell>
          <cell r="B8449" t="str">
            <v>51060051 Lta - Officers</v>
          </cell>
          <cell r="C8449">
            <v>53075318.799999997</v>
          </cell>
          <cell r="D8449">
            <v>18473462</v>
          </cell>
          <cell r="E8449">
            <v>15976120</v>
          </cell>
          <cell r="F8449">
            <v>3253176</v>
          </cell>
          <cell r="G8449">
            <v>2037553</v>
          </cell>
          <cell r="H8449">
            <v>0</v>
          </cell>
          <cell r="I8449">
            <v>0</v>
          </cell>
          <cell r="J8449">
            <v>0</v>
          </cell>
          <cell r="K8449">
            <v>0</v>
          </cell>
          <cell r="L8449">
            <v>1614979.75</v>
          </cell>
          <cell r="M8449">
            <v>1445735</v>
          </cell>
          <cell r="N8449">
            <v>0</v>
          </cell>
          <cell r="O8449">
            <v>0</v>
          </cell>
          <cell r="P8449">
            <v>0</v>
          </cell>
          <cell r="Q8449">
            <v>0</v>
          </cell>
          <cell r="R8449">
            <v>0</v>
          </cell>
          <cell r="S8449">
            <v>0</v>
          </cell>
          <cell r="T8449">
            <v>95876344.549999997</v>
          </cell>
        </row>
        <row r="8450">
          <cell r="A8450">
            <v>51060052</v>
          </cell>
          <cell r="B8450" t="str">
            <v>51060052 Lta - Staff</v>
          </cell>
          <cell r="C8450">
            <v>4559086.49</v>
          </cell>
          <cell r="D8450">
            <v>462047.47</v>
          </cell>
          <cell r="E8450">
            <v>26953.08</v>
          </cell>
          <cell r="F8450">
            <v>14300</v>
          </cell>
          <cell r="G8450">
            <v>0</v>
          </cell>
          <cell r="H8450">
            <v>0</v>
          </cell>
          <cell r="I8450">
            <v>0</v>
          </cell>
          <cell r="J8450">
            <v>0</v>
          </cell>
          <cell r="K8450">
            <v>0</v>
          </cell>
          <cell r="L8450">
            <v>0</v>
          </cell>
          <cell r="M8450">
            <v>0</v>
          </cell>
          <cell r="N8450">
            <v>0</v>
          </cell>
          <cell r="O8450">
            <v>0</v>
          </cell>
          <cell r="P8450">
            <v>0</v>
          </cell>
          <cell r="Q8450">
            <v>0</v>
          </cell>
          <cell r="R8450">
            <v>0</v>
          </cell>
          <cell r="S8450">
            <v>0</v>
          </cell>
          <cell r="T8450">
            <v>5062387.04</v>
          </cell>
        </row>
        <row r="8451">
          <cell r="A8451">
            <v>51060053</v>
          </cell>
          <cell r="B8451" t="str">
            <v>51060053 Lta - Workmen</v>
          </cell>
          <cell r="C8451">
            <v>59843468.990000002</v>
          </cell>
          <cell r="D8451">
            <v>17519441.57</v>
          </cell>
          <cell r="E8451">
            <v>3242696.42</v>
          </cell>
          <cell r="F8451">
            <v>32926.230000000003</v>
          </cell>
          <cell r="G8451">
            <v>0</v>
          </cell>
          <cell r="H8451">
            <v>0</v>
          </cell>
          <cell r="I8451">
            <v>0</v>
          </cell>
          <cell r="J8451">
            <v>0</v>
          </cell>
          <cell r="K8451">
            <v>0</v>
          </cell>
          <cell r="L8451">
            <v>0</v>
          </cell>
          <cell r="M8451">
            <v>0</v>
          </cell>
          <cell r="N8451">
            <v>0</v>
          </cell>
          <cell r="O8451">
            <v>0</v>
          </cell>
          <cell r="P8451">
            <v>0</v>
          </cell>
          <cell r="Q8451">
            <v>0</v>
          </cell>
          <cell r="R8451">
            <v>0</v>
          </cell>
          <cell r="S8451">
            <v>0</v>
          </cell>
          <cell r="T8451">
            <v>80638533.209999993</v>
          </cell>
        </row>
        <row r="8452">
          <cell r="A8452">
            <v>51060054</v>
          </cell>
          <cell r="B8452" t="str">
            <v>51060054 Lta - Indirect Workmen</v>
          </cell>
          <cell r="C8452">
            <v>4639100.3899999997</v>
          </cell>
          <cell r="D8452">
            <v>2897884</v>
          </cell>
          <cell r="E8452">
            <v>1390099.16</v>
          </cell>
          <cell r="F8452">
            <v>0</v>
          </cell>
          <cell r="G8452">
            <v>0</v>
          </cell>
          <cell r="H8452">
            <v>0</v>
          </cell>
          <cell r="I8452">
            <v>0</v>
          </cell>
          <cell r="J8452">
            <v>0</v>
          </cell>
          <cell r="K8452">
            <v>0</v>
          </cell>
          <cell r="L8452">
            <v>0</v>
          </cell>
          <cell r="M8452">
            <v>0</v>
          </cell>
          <cell r="N8452">
            <v>0</v>
          </cell>
          <cell r="O8452">
            <v>0</v>
          </cell>
          <cell r="P8452">
            <v>0</v>
          </cell>
          <cell r="Q8452">
            <v>0</v>
          </cell>
          <cell r="R8452">
            <v>0</v>
          </cell>
          <cell r="S8452">
            <v>0</v>
          </cell>
          <cell r="T8452">
            <v>8927083.5500000007</v>
          </cell>
        </row>
        <row r="8453">
          <cell r="A8453">
            <v>51060055</v>
          </cell>
          <cell r="B8453" t="str">
            <v>51060055 Retrencment Compensation</v>
          </cell>
          <cell r="C8453">
            <v>0</v>
          </cell>
          <cell r="D8453">
            <v>0</v>
          </cell>
          <cell r="E8453">
            <v>0</v>
          </cell>
          <cell r="F8453">
            <v>0</v>
          </cell>
          <cell r="G8453">
            <v>0</v>
          </cell>
          <cell r="H8453">
            <v>0</v>
          </cell>
          <cell r="I8453">
            <v>0</v>
          </cell>
          <cell r="J8453">
            <v>0</v>
          </cell>
          <cell r="K8453">
            <v>0</v>
          </cell>
          <cell r="L8453">
            <v>0</v>
          </cell>
          <cell r="M8453">
            <v>0</v>
          </cell>
          <cell r="N8453">
            <v>0</v>
          </cell>
          <cell r="O8453">
            <v>0</v>
          </cell>
          <cell r="P8453">
            <v>0</v>
          </cell>
          <cell r="Q8453">
            <v>0</v>
          </cell>
          <cell r="R8453">
            <v>0</v>
          </cell>
          <cell r="S8453">
            <v>0</v>
          </cell>
          <cell r="T8453">
            <v>0</v>
          </cell>
        </row>
        <row r="8454">
          <cell r="A8454">
            <v>51060062</v>
          </cell>
          <cell r="B8454" t="str">
            <v>51060062 Fuel Reimbursement/ Reim Of Car Expenses</v>
          </cell>
          <cell r="C8454">
            <v>474929726.19</v>
          </cell>
          <cell r="D8454">
            <v>139850842.46000001</v>
          </cell>
          <cell r="E8454">
            <v>65574268.719999999</v>
          </cell>
          <cell r="F8454">
            <v>38931927.149999999</v>
          </cell>
          <cell r="G8454">
            <v>14796881.720000001</v>
          </cell>
          <cell r="H8454">
            <v>0</v>
          </cell>
          <cell r="I8454">
            <v>0</v>
          </cell>
          <cell r="J8454">
            <v>0</v>
          </cell>
          <cell r="K8454">
            <v>0</v>
          </cell>
          <cell r="L8454">
            <v>11222139.880000001</v>
          </cell>
          <cell r="M8454">
            <v>11108723.619999999</v>
          </cell>
          <cell r="N8454">
            <v>0</v>
          </cell>
          <cell r="O8454">
            <v>0</v>
          </cell>
          <cell r="P8454">
            <v>0</v>
          </cell>
          <cell r="Q8454">
            <v>0</v>
          </cell>
          <cell r="R8454">
            <v>0</v>
          </cell>
          <cell r="S8454">
            <v>0</v>
          </cell>
          <cell r="T8454">
            <v>756414509.74000001</v>
          </cell>
        </row>
        <row r="8455">
          <cell r="A8455">
            <v>51060071</v>
          </cell>
          <cell r="B8455" t="str">
            <v>51060071 Provision For Privilage Leave - Officer</v>
          </cell>
          <cell r="C8455">
            <v>201223435.06</v>
          </cell>
          <cell r="D8455">
            <v>32330755.93</v>
          </cell>
          <cell r="E8455">
            <v>26079919.359999999</v>
          </cell>
          <cell r="F8455">
            <v>2897394.5</v>
          </cell>
          <cell r="G8455">
            <v>1693678.79</v>
          </cell>
          <cell r="H8455">
            <v>0</v>
          </cell>
          <cell r="I8455">
            <v>0</v>
          </cell>
          <cell r="J8455">
            <v>0</v>
          </cell>
          <cell r="K8455">
            <v>0</v>
          </cell>
          <cell r="L8455">
            <v>7966700.4900000002</v>
          </cell>
          <cell r="M8455">
            <v>-2295224.41</v>
          </cell>
          <cell r="N8455">
            <v>0</v>
          </cell>
          <cell r="O8455">
            <v>0</v>
          </cell>
          <cell r="P8455">
            <v>0</v>
          </cell>
          <cell r="Q8455">
            <v>0</v>
          </cell>
          <cell r="R8455">
            <v>0</v>
          </cell>
          <cell r="S8455">
            <v>0</v>
          </cell>
          <cell r="T8455">
            <v>269896659.72000003</v>
          </cell>
        </row>
        <row r="8456">
          <cell r="A8456">
            <v>51060072</v>
          </cell>
          <cell r="B8456" t="str">
            <v>51060072 Provision For Privilage Leave - Staff</v>
          </cell>
          <cell r="C8456">
            <v>-6886941.2599999998</v>
          </cell>
          <cell r="D8456">
            <v>-1774380</v>
          </cell>
          <cell r="E8456">
            <v>3824157.29</v>
          </cell>
          <cell r="F8456">
            <v>-1212993.92</v>
          </cell>
          <cell r="G8456">
            <v>0</v>
          </cell>
          <cell r="H8456">
            <v>0</v>
          </cell>
          <cell r="I8456">
            <v>0</v>
          </cell>
          <cell r="J8456">
            <v>0</v>
          </cell>
          <cell r="K8456">
            <v>0</v>
          </cell>
          <cell r="L8456">
            <v>0</v>
          </cell>
          <cell r="M8456">
            <v>1349887.3</v>
          </cell>
          <cell r="N8456">
            <v>0</v>
          </cell>
          <cell r="O8456">
            <v>0</v>
          </cell>
          <cell r="P8456">
            <v>0</v>
          </cell>
          <cell r="Q8456">
            <v>0</v>
          </cell>
          <cell r="R8456">
            <v>0</v>
          </cell>
          <cell r="S8456">
            <v>0</v>
          </cell>
          <cell r="T8456">
            <v>-4700270.59</v>
          </cell>
        </row>
        <row r="8457">
          <cell r="A8457">
            <v>51060073</v>
          </cell>
          <cell r="B8457" t="str">
            <v>51060073 Provision For Sick Leave - Staff</v>
          </cell>
          <cell r="C8457">
            <v>3752559.57</v>
          </cell>
          <cell r="D8457">
            <v>-3510134</v>
          </cell>
          <cell r="E8457">
            <v>3027760.41</v>
          </cell>
          <cell r="F8457">
            <v>-1172935.07</v>
          </cell>
          <cell r="G8457">
            <v>0</v>
          </cell>
          <cell r="H8457">
            <v>0</v>
          </cell>
          <cell r="I8457">
            <v>0</v>
          </cell>
          <cell r="J8457">
            <v>0</v>
          </cell>
          <cell r="K8457">
            <v>0</v>
          </cell>
          <cell r="L8457">
            <v>0</v>
          </cell>
          <cell r="M8457">
            <v>-453562.31</v>
          </cell>
          <cell r="N8457">
            <v>0</v>
          </cell>
          <cell r="O8457">
            <v>0</v>
          </cell>
          <cell r="P8457">
            <v>0</v>
          </cell>
          <cell r="Q8457">
            <v>0</v>
          </cell>
          <cell r="R8457">
            <v>0</v>
          </cell>
          <cell r="S8457">
            <v>0</v>
          </cell>
          <cell r="T8457">
            <v>1643688.6</v>
          </cell>
        </row>
        <row r="8458">
          <cell r="A8458">
            <v>51060074</v>
          </cell>
          <cell r="B8458" t="str">
            <v>51060074 Provision For El - Officer</v>
          </cell>
          <cell r="C8458">
            <v>-7172467.5499999998</v>
          </cell>
          <cell r="D8458">
            <v>22819</v>
          </cell>
          <cell r="E8458">
            <v>1393142.48</v>
          </cell>
          <cell r="F8458">
            <v>-4040769.21</v>
          </cell>
          <cell r="G8458">
            <v>-390571.17</v>
          </cell>
          <cell r="H8458">
            <v>0</v>
          </cell>
          <cell r="I8458">
            <v>0</v>
          </cell>
          <cell r="J8458">
            <v>0</v>
          </cell>
          <cell r="K8458">
            <v>0</v>
          </cell>
          <cell r="L8458">
            <v>210123.27</v>
          </cell>
          <cell r="M8458">
            <v>-673689.09</v>
          </cell>
          <cell r="N8458">
            <v>0</v>
          </cell>
          <cell r="O8458">
            <v>0</v>
          </cell>
          <cell r="P8458">
            <v>0</v>
          </cell>
          <cell r="Q8458">
            <v>0</v>
          </cell>
          <cell r="R8458">
            <v>0</v>
          </cell>
          <cell r="S8458">
            <v>0</v>
          </cell>
          <cell r="T8458">
            <v>-10651412.27</v>
          </cell>
        </row>
        <row r="8459">
          <cell r="A8459">
            <v>51060901</v>
          </cell>
          <cell r="B8459" t="str">
            <v>51060901 Ind-AS  Actuarial Gain/loss – GMB pension</v>
          </cell>
          <cell r="C8459">
            <v>0</v>
          </cell>
          <cell r="D8459">
            <v>0</v>
          </cell>
          <cell r="E8459">
            <v>0</v>
          </cell>
          <cell r="F8459">
            <v>0</v>
          </cell>
          <cell r="G8459">
            <v>0</v>
          </cell>
          <cell r="H8459">
            <v>0</v>
          </cell>
          <cell r="I8459">
            <v>0</v>
          </cell>
          <cell r="J8459">
            <v>0</v>
          </cell>
          <cell r="K8459">
            <v>0</v>
          </cell>
          <cell r="L8459">
            <v>0</v>
          </cell>
          <cell r="M8459">
            <v>0</v>
          </cell>
          <cell r="N8459">
            <v>0</v>
          </cell>
          <cell r="O8459">
            <v>0</v>
          </cell>
          <cell r="P8459">
            <v>0</v>
          </cell>
          <cell r="Q8459">
            <v>0</v>
          </cell>
          <cell r="R8459">
            <v>0</v>
          </cell>
          <cell r="S8459">
            <v>0</v>
          </cell>
          <cell r="T8459">
            <v>0</v>
          </cell>
        </row>
        <row r="8460">
          <cell r="A8460">
            <v>51100114</v>
          </cell>
          <cell r="B8460" t="str">
            <v>51100114 PAYROLL TAX - FICA</v>
          </cell>
          <cell r="C8460">
            <v>0</v>
          </cell>
          <cell r="D8460">
            <v>0</v>
          </cell>
          <cell r="E8460">
            <v>0</v>
          </cell>
          <cell r="F8460">
            <v>0</v>
          </cell>
          <cell r="G8460">
            <v>0</v>
          </cell>
          <cell r="H8460">
            <v>0</v>
          </cell>
          <cell r="I8460">
            <v>0</v>
          </cell>
          <cell r="J8460">
            <v>0</v>
          </cell>
          <cell r="K8460">
            <v>0</v>
          </cell>
          <cell r="L8460">
            <v>0</v>
          </cell>
          <cell r="M8460">
            <v>0</v>
          </cell>
          <cell r="N8460">
            <v>0</v>
          </cell>
          <cell r="O8460">
            <v>0</v>
          </cell>
          <cell r="P8460">
            <v>0</v>
          </cell>
          <cell r="Q8460">
            <v>0</v>
          </cell>
          <cell r="R8460">
            <v>0</v>
          </cell>
          <cell r="S8460">
            <v>0</v>
          </cell>
          <cell r="T8460">
            <v>0</v>
          </cell>
        </row>
        <row r="8461">
          <cell r="A8461">
            <v>51120904</v>
          </cell>
          <cell r="B8461" t="str">
            <v>51120904 Ind-AS  Actuarial Gain/loss - GMB pension</v>
          </cell>
          <cell r="C8461">
            <v>0</v>
          </cell>
          <cell r="D8461">
            <v>0</v>
          </cell>
          <cell r="E8461">
            <v>0</v>
          </cell>
          <cell r="F8461">
            <v>0</v>
          </cell>
          <cell r="G8461">
            <v>0</v>
          </cell>
          <cell r="H8461">
            <v>0</v>
          </cell>
          <cell r="I8461">
            <v>0</v>
          </cell>
          <cell r="J8461">
            <v>0</v>
          </cell>
          <cell r="K8461">
            <v>0</v>
          </cell>
          <cell r="L8461">
            <v>0</v>
          </cell>
          <cell r="M8461">
            <v>0</v>
          </cell>
          <cell r="N8461">
            <v>0</v>
          </cell>
          <cell r="O8461">
            <v>0</v>
          </cell>
          <cell r="P8461">
            <v>0</v>
          </cell>
          <cell r="Q8461">
            <v>0</v>
          </cell>
          <cell r="R8461">
            <v>0</v>
          </cell>
          <cell r="S8461">
            <v>0</v>
          </cell>
          <cell r="T8461">
            <v>0</v>
          </cell>
        </row>
        <row r="8462">
          <cell r="A8462">
            <v>51150007</v>
          </cell>
          <cell r="B8462" t="str">
            <v>51150007 Unclaimed Bal FlexiPay</v>
          </cell>
          <cell r="C8462">
            <v>0</v>
          </cell>
          <cell r="D8462">
            <v>0</v>
          </cell>
          <cell r="E8462">
            <v>0</v>
          </cell>
          <cell r="F8462">
            <v>0</v>
          </cell>
          <cell r="G8462">
            <v>0</v>
          </cell>
          <cell r="H8462">
            <v>0</v>
          </cell>
          <cell r="I8462">
            <v>0</v>
          </cell>
          <cell r="J8462">
            <v>0</v>
          </cell>
          <cell r="K8462">
            <v>0</v>
          </cell>
          <cell r="L8462">
            <v>0</v>
          </cell>
          <cell r="M8462">
            <v>0</v>
          </cell>
          <cell r="N8462">
            <v>0</v>
          </cell>
          <cell r="O8462">
            <v>0</v>
          </cell>
          <cell r="P8462">
            <v>0</v>
          </cell>
          <cell r="Q8462">
            <v>0</v>
          </cell>
          <cell r="R8462">
            <v>0</v>
          </cell>
          <cell r="S8462">
            <v>0</v>
          </cell>
          <cell r="T8462">
            <v>0</v>
          </cell>
        </row>
        <row r="8463">
          <cell r="A8463">
            <v>54080003</v>
          </cell>
          <cell r="B8463" t="str">
            <v>6*  Contract Laobur - Production(MP)</v>
          </cell>
          <cell r="C8463">
            <v>0</v>
          </cell>
          <cell r="D8463">
            <v>50484730.890000001</v>
          </cell>
          <cell r="E8463">
            <v>0</v>
          </cell>
          <cell r="F8463">
            <v>0</v>
          </cell>
          <cell r="G8463">
            <v>0</v>
          </cell>
          <cell r="H8463">
            <v>0</v>
          </cell>
          <cell r="I8463">
            <v>0</v>
          </cell>
          <cell r="J8463">
            <v>0</v>
          </cell>
          <cell r="K8463">
            <v>0</v>
          </cell>
          <cell r="L8463">
            <v>0</v>
          </cell>
          <cell r="M8463">
            <v>46633213.560000002</v>
          </cell>
          <cell r="N8463">
            <v>0</v>
          </cell>
          <cell r="O8463">
            <v>0</v>
          </cell>
          <cell r="P8463">
            <v>0</v>
          </cell>
          <cell r="Q8463">
            <v>0</v>
          </cell>
          <cell r="R8463">
            <v>0</v>
          </cell>
          <cell r="S8463">
            <v>0</v>
          </cell>
          <cell r="T8463">
            <v>97117944.450000003</v>
          </cell>
        </row>
        <row r="8464">
          <cell r="A8464">
            <v>54990002</v>
          </cell>
          <cell r="B8464" t="str">
            <v>54990002 Inter Division Exp - Personnel cost</v>
          </cell>
          <cell r="C8464">
            <v>-636585869.75999999</v>
          </cell>
          <cell r="D8464">
            <v>450353253.89999998</v>
          </cell>
          <cell r="E8464">
            <v>105732522.65000001</v>
          </cell>
          <cell r="F8464">
            <v>-49928591</v>
          </cell>
          <cell r="G8464">
            <v>43700042.57</v>
          </cell>
          <cell r="H8464">
            <v>0</v>
          </cell>
          <cell r="I8464">
            <v>0</v>
          </cell>
          <cell r="J8464">
            <v>0</v>
          </cell>
          <cell r="K8464">
            <v>0</v>
          </cell>
          <cell r="L8464">
            <v>1659807</v>
          </cell>
          <cell r="M8464">
            <v>9677775.3699999992</v>
          </cell>
          <cell r="N8464">
            <v>0</v>
          </cell>
          <cell r="O8464">
            <v>0</v>
          </cell>
          <cell r="P8464">
            <v>0</v>
          </cell>
          <cell r="Q8464">
            <v>0</v>
          </cell>
          <cell r="R8464">
            <v>0</v>
          </cell>
          <cell r="S8464">
            <v>0</v>
          </cell>
          <cell r="T8464">
            <v>-75391059.269999996</v>
          </cell>
        </row>
        <row r="8465">
          <cell r="A8465">
            <v>54990004</v>
          </cell>
          <cell r="B8465" t="str">
            <v>54990004 Inter Unit Income/Expense-Personnel Cost</v>
          </cell>
          <cell r="C8465">
            <v>0</v>
          </cell>
          <cell r="D8465">
            <v>0</v>
          </cell>
          <cell r="E8465">
            <v>0</v>
          </cell>
          <cell r="F8465">
            <v>0</v>
          </cell>
          <cell r="G8465">
            <v>0</v>
          </cell>
          <cell r="H8465">
            <v>0</v>
          </cell>
          <cell r="I8465">
            <v>0</v>
          </cell>
          <cell r="J8465">
            <v>0</v>
          </cell>
          <cell r="K8465">
            <v>0</v>
          </cell>
          <cell r="L8465">
            <v>0</v>
          </cell>
          <cell r="M8465">
            <v>0</v>
          </cell>
          <cell r="N8465">
            <v>0</v>
          </cell>
          <cell r="O8465">
            <v>0</v>
          </cell>
          <cell r="P8465">
            <v>0</v>
          </cell>
          <cell r="Q8465">
            <v>0</v>
          </cell>
          <cell r="R8465">
            <v>0</v>
          </cell>
          <cell r="S8465">
            <v>0</v>
          </cell>
          <cell r="T8465">
            <v>0</v>
          </cell>
        </row>
        <row r="8466">
          <cell r="A8466">
            <v>54990007</v>
          </cell>
          <cell r="B8466" t="str">
            <v>54990007 FES - Conversion &amp; R&amp;D  cost allocation - Per cost</v>
          </cell>
          <cell r="C8466">
            <v>0</v>
          </cell>
          <cell r="D8466">
            <v>-88608305.319999993</v>
          </cell>
          <cell r="E8466">
            <v>0</v>
          </cell>
          <cell r="F8466">
            <v>0</v>
          </cell>
          <cell r="G8466">
            <v>88608305.319999993</v>
          </cell>
          <cell r="H8466">
            <v>0</v>
          </cell>
          <cell r="I8466">
            <v>0</v>
          </cell>
          <cell r="J8466">
            <v>0</v>
          </cell>
          <cell r="K8466">
            <v>0</v>
          </cell>
          <cell r="L8466">
            <v>0</v>
          </cell>
          <cell r="M8466">
            <v>0</v>
          </cell>
          <cell r="N8466">
            <v>0</v>
          </cell>
          <cell r="O8466">
            <v>0</v>
          </cell>
          <cell r="P8466">
            <v>0</v>
          </cell>
          <cell r="Q8466">
            <v>0</v>
          </cell>
          <cell r="R8466">
            <v>0</v>
          </cell>
          <cell r="S8466">
            <v>0</v>
          </cell>
          <cell r="T8466">
            <v>0</v>
          </cell>
        </row>
        <row r="8467">
          <cell r="A8467">
            <v>54990008</v>
          </cell>
          <cell r="B8467" t="str">
            <v>54990008 Inter Division Exp – Personal Corporate Cost recov</v>
          </cell>
          <cell r="C8467">
            <v>233888869.72999999</v>
          </cell>
          <cell r="D8467">
            <v>133294606.04000001</v>
          </cell>
          <cell r="E8467">
            <v>96324328.719999999</v>
          </cell>
          <cell r="F8467">
            <v>-408986111.05000001</v>
          </cell>
          <cell r="G8467">
            <v>10554589.73</v>
          </cell>
          <cell r="H8467">
            <v>0</v>
          </cell>
          <cell r="I8467">
            <v>0</v>
          </cell>
          <cell r="J8467">
            <v>0</v>
          </cell>
          <cell r="K8467">
            <v>0</v>
          </cell>
          <cell r="L8467">
            <v>2341010.8199999998</v>
          </cell>
          <cell r="M8467">
            <v>7973714.6100000003</v>
          </cell>
          <cell r="N8467">
            <v>0</v>
          </cell>
          <cell r="O8467">
            <v>0</v>
          </cell>
          <cell r="P8467">
            <v>0</v>
          </cell>
          <cell r="Q8467">
            <v>0</v>
          </cell>
          <cell r="R8467">
            <v>0</v>
          </cell>
          <cell r="S8467">
            <v>0</v>
          </cell>
          <cell r="T8467">
            <v>75391008.599999994</v>
          </cell>
        </row>
        <row r="8468">
          <cell r="A8468">
            <v>337</v>
          </cell>
          <cell r="B8468" t="str">
            <v>Contribution to Provident and othr funds.....</v>
          </cell>
          <cell r="C8468">
            <v>1303767198.4400001</v>
          </cell>
          <cell r="D8468">
            <v>431274944.81999999</v>
          </cell>
          <cell r="E8468">
            <v>151486942.13999999</v>
          </cell>
          <cell r="F8468">
            <v>98718559.400000006</v>
          </cell>
          <cell r="G8468">
            <v>27135338.18</v>
          </cell>
          <cell r="H8468">
            <v>0</v>
          </cell>
          <cell r="I8468">
            <v>0</v>
          </cell>
          <cell r="J8468">
            <v>0</v>
          </cell>
          <cell r="K8468">
            <v>0</v>
          </cell>
          <cell r="L8468">
            <v>26530831.66</v>
          </cell>
          <cell r="M8468">
            <v>35483023.350000001</v>
          </cell>
          <cell r="N8468">
            <v>0</v>
          </cell>
          <cell r="O8468">
            <v>0</v>
          </cell>
          <cell r="P8468">
            <v>0</v>
          </cell>
          <cell r="Q8468">
            <v>0</v>
          </cell>
          <cell r="R8468">
            <v>0</v>
          </cell>
          <cell r="S8468">
            <v>0</v>
          </cell>
          <cell r="T8468">
            <v>2074396837.99</v>
          </cell>
        </row>
        <row r="8469">
          <cell r="A8469">
            <v>51100001</v>
          </cell>
          <cell r="B8469" t="str">
            <v>51100001 Company'S Contribution To Pf - Officer</v>
          </cell>
          <cell r="C8469">
            <v>720613852.58000004</v>
          </cell>
          <cell r="D8469">
            <v>190394329.38999999</v>
          </cell>
          <cell r="E8469">
            <v>77477760</v>
          </cell>
          <cell r="F8469">
            <v>70946134.75</v>
          </cell>
          <cell r="G8469">
            <v>20753187.460000001</v>
          </cell>
          <cell r="H8469">
            <v>0</v>
          </cell>
          <cell r="I8469">
            <v>0</v>
          </cell>
          <cell r="J8469">
            <v>0</v>
          </cell>
          <cell r="K8469">
            <v>0</v>
          </cell>
          <cell r="L8469">
            <v>17696947.43</v>
          </cell>
          <cell r="M8469">
            <v>17442268.620000001</v>
          </cell>
          <cell r="N8469">
            <v>0</v>
          </cell>
          <cell r="O8469">
            <v>0</v>
          </cell>
          <cell r="P8469">
            <v>0</v>
          </cell>
          <cell r="Q8469">
            <v>0</v>
          </cell>
          <cell r="R8469">
            <v>0</v>
          </cell>
          <cell r="S8469">
            <v>0</v>
          </cell>
          <cell r="T8469">
            <v>1115324480.23</v>
          </cell>
        </row>
        <row r="8470">
          <cell r="A8470">
            <v>51100002</v>
          </cell>
          <cell r="B8470" t="str">
            <v>51100002 Company'S Contribution To Pf - Staff</v>
          </cell>
          <cell r="C8470">
            <v>13666056</v>
          </cell>
          <cell r="D8470">
            <v>2175551</v>
          </cell>
          <cell r="E8470">
            <v>711487</v>
          </cell>
          <cell r="F8470">
            <v>317011</v>
          </cell>
          <cell r="G8470">
            <v>0</v>
          </cell>
          <cell r="H8470">
            <v>0</v>
          </cell>
          <cell r="I8470">
            <v>0</v>
          </cell>
          <cell r="J8470">
            <v>0</v>
          </cell>
          <cell r="K8470">
            <v>0</v>
          </cell>
          <cell r="L8470">
            <v>0</v>
          </cell>
          <cell r="M8470">
            <v>0</v>
          </cell>
          <cell r="N8470">
            <v>0</v>
          </cell>
          <cell r="O8470">
            <v>0</v>
          </cell>
          <cell r="P8470">
            <v>0</v>
          </cell>
          <cell r="Q8470">
            <v>0</v>
          </cell>
          <cell r="R8470">
            <v>0</v>
          </cell>
          <cell r="S8470">
            <v>0</v>
          </cell>
          <cell r="T8470">
            <v>16870105</v>
          </cell>
        </row>
        <row r="8471">
          <cell r="A8471">
            <v>51100003</v>
          </cell>
          <cell r="B8471" t="str">
            <v>51100003 Company'S Contribution To Pf - Direct Workmen</v>
          </cell>
          <cell r="C8471">
            <v>194052750</v>
          </cell>
          <cell r="D8471">
            <v>100320989</v>
          </cell>
          <cell r="E8471">
            <v>13972217</v>
          </cell>
          <cell r="F8471">
            <v>197078</v>
          </cell>
          <cell r="G8471">
            <v>19044</v>
          </cell>
          <cell r="H8471">
            <v>0</v>
          </cell>
          <cell r="I8471">
            <v>0</v>
          </cell>
          <cell r="J8471">
            <v>0</v>
          </cell>
          <cell r="K8471">
            <v>0</v>
          </cell>
          <cell r="L8471">
            <v>0</v>
          </cell>
          <cell r="M8471">
            <v>7680917</v>
          </cell>
          <cell r="N8471">
            <v>0</v>
          </cell>
          <cell r="O8471">
            <v>0</v>
          </cell>
          <cell r="P8471">
            <v>0</v>
          </cell>
          <cell r="Q8471">
            <v>0</v>
          </cell>
          <cell r="R8471">
            <v>0</v>
          </cell>
          <cell r="S8471">
            <v>0</v>
          </cell>
          <cell r="T8471">
            <v>316242995</v>
          </cell>
        </row>
        <row r="8472">
          <cell r="A8472">
            <v>51100004</v>
          </cell>
          <cell r="B8472" t="str">
            <v>51100004 Company'S Contribution To Pf - Indirect Workmen</v>
          </cell>
          <cell r="C8472">
            <v>25549430</v>
          </cell>
          <cell r="D8472">
            <v>13440530</v>
          </cell>
          <cell r="E8472">
            <v>7484228</v>
          </cell>
          <cell r="F8472">
            <v>0</v>
          </cell>
          <cell r="G8472">
            <v>0</v>
          </cell>
          <cell r="H8472">
            <v>0</v>
          </cell>
          <cell r="I8472">
            <v>0</v>
          </cell>
          <cell r="J8472">
            <v>0</v>
          </cell>
          <cell r="K8472">
            <v>0</v>
          </cell>
          <cell r="L8472">
            <v>0</v>
          </cell>
          <cell r="M8472">
            <v>548111</v>
          </cell>
          <cell r="N8472">
            <v>0</v>
          </cell>
          <cell r="O8472">
            <v>0</v>
          </cell>
          <cell r="P8472">
            <v>0</v>
          </cell>
          <cell r="Q8472">
            <v>0</v>
          </cell>
          <cell r="R8472">
            <v>0</v>
          </cell>
          <cell r="S8472">
            <v>0</v>
          </cell>
          <cell r="T8472">
            <v>47022299</v>
          </cell>
        </row>
        <row r="8473">
          <cell r="A8473">
            <v>51100005</v>
          </cell>
          <cell r="B8473" t="str">
            <v>51100005 Co Contribution To Pf On Leave Encashment - Direct</v>
          </cell>
          <cell r="C8473">
            <v>0</v>
          </cell>
          <cell r="D8473">
            <v>0</v>
          </cell>
          <cell r="E8473">
            <v>0</v>
          </cell>
          <cell r="F8473">
            <v>0</v>
          </cell>
          <cell r="G8473">
            <v>0</v>
          </cell>
          <cell r="H8473">
            <v>0</v>
          </cell>
          <cell r="I8473">
            <v>0</v>
          </cell>
          <cell r="J8473">
            <v>0</v>
          </cell>
          <cell r="K8473">
            <v>0</v>
          </cell>
          <cell r="L8473">
            <v>0</v>
          </cell>
          <cell r="M8473">
            <v>0</v>
          </cell>
          <cell r="N8473">
            <v>0</v>
          </cell>
          <cell r="O8473">
            <v>0</v>
          </cell>
          <cell r="P8473">
            <v>0</v>
          </cell>
          <cell r="Q8473">
            <v>0</v>
          </cell>
          <cell r="R8473">
            <v>0</v>
          </cell>
          <cell r="S8473">
            <v>0</v>
          </cell>
          <cell r="T8473">
            <v>0</v>
          </cell>
        </row>
        <row r="8474">
          <cell r="A8474">
            <v>51100006</v>
          </cell>
          <cell r="B8474" t="str">
            <v>51100006 Co Contribution To Pf On Leave Encashment-Indirect</v>
          </cell>
          <cell r="C8474">
            <v>0</v>
          </cell>
          <cell r="D8474">
            <v>0</v>
          </cell>
          <cell r="E8474">
            <v>0</v>
          </cell>
          <cell r="F8474">
            <v>0</v>
          </cell>
          <cell r="G8474">
            <v>0</v>
          </cell>
          <cell r="H8474">
            <v>0</v>
          </cell>
          <cell r="I8474">
            <v>0</v>
          </cell>
          <cell r="J8474">
            <v>0</v>
          </cell>
          <cell r="K8474">
            <v>0</v>
          </cell>
          <cell r="L8474">
            <v>0</v>
          </cell>
          <cell r="M8474">
            <v>0</v>
          </cell>
          <cell r="N8474">
            <v>0</v>
          </cell>
          <cell r="O8474">
            <v>0</v>
          </cell>
          <cell r="P8474">
            <v>0</v>
          </cell>
          <cell r="Q8474">
            <v>0</v>
          </cell>
          <cell r="R8474">
            <v>0</v>
          </cell>
          <cell r="S8474">
            <v>0</v>
          </cell>
          <cell r="T8474">
            <v>0</v>
          </cell>
        </row>
        <row r="8475">
          <cell r="A8475">
            <v>51100007</v>
          </cell>
          <cell r="B8475" t="str">
            <v>51100007 EMPLOYERS' CONTRIBUTION TO NPS</v>
          </cell>
          <cell r="C8475">
            <v>55229474.460000001</v>
          </cell>
          <cell r="D8475">
            <v>16733410.33</v>
          </cell>
          <cell r="E8475">
            <v>6864248.3099999996</v>
          </cell>
          <cell r="F8475">
            <v>6977140.3700000001</v>
          </cell>
          <cell r="G8475">
            <v>1618182.76</v>
          </cell>
          <cell r="H8475">
            <v>0</v>
          </cell>
          <cell r="I8475">
            <v>0</v>
          </cell>
          <cell r="J8475">
            <v>0</v>
          </cell>
          <cell r="K8475">
            <v>0</v>
          </cell>
          <cell r="L8475">
            <v>1533344.42</v>
          </cell>
          <cell r="M8475">
            <v>1627075.16</v>
          </cell>
          <cell r="N8475">
            <v>0</v>
          </cell>
          <cell r="O8475">
            <v>0</v>
          </cell>
          <cell r="P8475">
            <v>0</v>
          </cell>
          <cell r="Q8475">
            <v>0</v>
          </cell>
          <cell r="R8475">
            <v>0</v>
          </cell>
          <cell r="S8475">
            <v>0</v>
          </cell>
          <cell r="T8475">
            <v>90582875.810000002</v>
          </cell>
        </row>
        <row r="8476">
          <cell r="A8476">
            <v>51100008</v>
          </cell>
          <cell r="B8476" t="str">
            <v>6*  Comp.Cont.- PF-Temp Workmen</v>
          </cell>
          <cell r="C8476">
            <v>88353</v>
          </cell>
          <cell r="D8476">
            <v>0</v>
          </cell>
          <cell r="E8476">
            <v>0</v>
          </cell>
          <cell r="F8476">
            <v>0</v>
          </cell>
          <cell r="G8476">
            <v>0</v>
          </cell>
          <cell r="H8476">
            <v>0</v>
          </cell>
          <cell r="I8476">
            <v>0</v>
          </cell>
          <cell r="J8476">
            <v>0</v>
          </cell>
          <cell r="K8476">
            <v>0</v>
          </cell>
          <cell r="L8476">
            <v>0</v>
          </cell>
          <cell r="M8476">
            <v>0</v>
          </cell>
          <cell r="N8476">
            <v>0</v>
          </cell>
          <cell r="O8476">
            <v>0</v>
          </cell>
          <cell r="P8476">
            <v>0</v>
          </cell>
          <cell r="Q8476">
            <v>0</v>
          </cell>
          <cell r="R8476">
            <v>0</v>
          </cell>
          <cell r="S8476">
            <v>0</v>
          </cell>
          <cell r="T8476">
            <v>88353</v>
          </cell>
        </row>
        <row r="8477">
          <cell r="A8477">
            <v>51100010</v>
          </cell>
          <cell r="B8477" t="str">
            <v>6*  Comp.Cont.- EPS-Temp Workmen</v>
          </cell>
          <cell r="C8477">
            <v>71657</v>
          </cell>
          <cell r="D8477">
            <v>0</v>
          </cell>
          <cell r="E8477">
            <v>0</v>
          </cell>
          <cell r="F8477">
            <v>0</v>
          </cell>
          <cell r="G8477">
            <v>0</v>
          </cell>
          <cell r="H8477">
            <v>0</v>
          </cell>
          <cell r="I8477">
            <v>0</v>
          </cell>
          <cell r="J8477">
            <v>0</v>
          </cell>
          <cell r="K8477">
            <v>0</v>
          </cell>
          <cell r="L8477">
            <v>0</v>
          </cell>
          <cell r="M8477">
            <v>0</v>
          </cell>
          <cell r="N8477">
            <v>0</v>
          </cell>
          <cell r="O8477">
            <v>0</v>
          </cell>
          <cell r="P8477">
            <v>0</v>
          </cell>
          <cell r="Q8477">
            <v>0</v>
          </cell>
          <cell r="R8477">
            <v>0</v>
          </cell>
          <cell r="S8477">
            <v>0</v>
          </cell>
          <cell r="T8477">
            <v>71657</v>
          </cell>
        </row>
        <row r="8478">
          <cell r="A8478">
            <v>51100051</v>
          </cell>
          <cell r="B8478" t="str">
            <v>51100051 Company'S Contribution To Superann Fund-Officers</v>
          </cell>
          <cell r="C8478">
            <v>81876332.400000006</v>
          </cell>
          <cell r="D8478">
            <v>34958467.100000001</v>
          </cell>
          <cell r="E8478">
            <v>9236580.8300000001</v>
          </cell>
          <cell r="F8478">
            <v>12303833.279999999</v>
          </cell>
          <cell r="G8478">
            <v>1310571.96</v>
          </cell>
          <cell r="H8478">
            <v>0</v>
          </cell>
          <cell r="I8478">
            <v>0</v>
          </cell>
          <cell r="J8478">
            <v>0</v>
          </cell>
          <cell r="K8478">
            <v>0</v>
          </cell>
          <cell r="L8478">
            <v>4651582.8099999996</v>
          </cell>
          <cell r="M8478">
            <v>307392.57</v>
          </cell>
          <cell r="N8478">
            <v>0</v>
          </cell>
          <cell r="O8478">
            <v>0</v>
          </cell>
          <cell r="P8478">
            <v>0</v>
          </cell>
          <cell r="Q8478">
            <v>0</v>
          </cell>
          <cell r="R8478">
            <v>0</v>
          </cell>
          <cell r="S8478">
            <v>0</v>
          </cell>
          <cell r="T8478">
            <v>144644760.94999999</v>
          </cell>
        </row>
        <row r="8479">
          <cell r="A8479">
            <v>51100052</v>
          </cell>
          <cell r="B8479" t="str">
            <v>51100052 Company'S Contribution To Superan Fund-Staff</v>
          </cell>
          <cell r="C8479">
            <v>0</v>
          </cell>
          <cell r="D8479">
            <v>0</v>
          </cell>
          <cell r="E8479">
            <v>0</v>
          </cell>
          <cell r="F8479">
            <v>0</v>
          </cell>
          <cell r="G8479">
            <v>0</v>
          </cell>
          <cell r="H8479">
            <v>0</v>
          </cell>
          <cell r="I8479">
            <v>0</v>
          </cell>
          <cell r="J8479">
            <v>0</v>
          </cell>
          <cell r="K8479">
            <v>0</v>
          </cell>
          <cell r="L8479">
            <v>0</v>
          </cell>
          <cell r="M8479">
            <v>0</v>
          </cell>
          <cell r="N8479">
            <v>0</v>
          </cell>
          <cell r="O8479">
            <v>0</v>
          </cell>
          <cell r="P8479">
            <v>0</v>
          </cell>
          <cell r="Q8479">
            <v>0</v>
          </cell>
          <cell r="R8479">
            <v>0</v>
          </cell>
          <cell r="S8479">
            <v>0</v>
          </cell>
          <cell r="T8479">
            <v>0</v>
          </cell>
        </row>
        <row r="8480">
          <cell r="A8480">
            <v>51100053</v>
          </cell>
          <cell r="B8480" t="str">
            <v>51100053 Company'S Contribution To Super Fund-Direct Work</v>
          </cell>
          <cell r="C8480">
            <v>3942637</v>
          </cell>
          <cell r="D8480">
            <v>9510085</v>
          </cell>
          <cell r="E8480">
            <v>0</v>
          </cell>
          <cell r="F8480">
            <v>0</v>
          </cell>
          <cell r="G8480">
            <v>0</v>
          </cell>
          <cell r="H8480">
            <v>0</v>
          </cell>
          <cell r="I8480">
            <v>0</v>
          </cell>
          <cell r="J8480">
            <v>0</v>
          </cell>
          <cell r="K8480">
            <v>0</v>
          </cell>
          <cell r="L8480">
            <v>0</v>
          </cell>
          <cell r="M8480">
            <v>0</v>
          </cell>
          <cell r="N8480">
            <v>0</v>
          </cell>
          <cell r="O8480">
            <v>0</v>
          </cell>
          <cell r="P8480">
            <v>0</v>
          </cell>
          <cell r="Q8480">
            <v>0</v>
          </cell>
          <cell r="R8480">
            <v>0</v>
          </cell>
          <cell r="S8480">
            <v>0</v>
          </cell>
          <cell r="T8480">
            <v>13452722</v>
          </cell>
        </row>
        <row r="8481">
          <cell r="A8481">
            <v>51100054</v>
          </cell>
          <cell r="B8481" t="str">
            <v>51100054 Company'S Contribution To Superann Fund - Ind Work</v>
          </cell>
          <cell r="C8481">
            <v>0</v>
          </cell>
          <cell r="D8481">
            <v>0</v>
          </cell>
          <cell r="E8481">
            <v>0</v>
          </cell>
          <cell r="F8481">
            <v>0</v>
          </cell>
          <cell r="G8481">
            <v>0</v>
          </cell>
          <cell r="H8481">
            <v>0</v>
          </cell>
          <cell r="I8481">
            <v>0</v>
          </cell>
          <cell r="J8481">
            <v>0</v>
          </cell>
          <cell r="K8481">
            <v>0</v>
          </cell>
          <cell r="L8481">
            <v>0</v>
          </cell>
          <cell r="M8481">
            <v>0</v>
          </cell>
          <cell r="N8481">
            <v>0</v>
          </cell>
          <cell r="O8481">
            <v>0</v>
          </cell>
          <cell r="P8481">
            <v>0</v>
          </cell>
          <cell r="Q8481">
            <v>0</v>
          </cell>
          <cell r="R8481">
            <v>0</v>
          </cell>
          <cell r="S8481">
            <v>0</v>
          </cell>
          <cell r="T8481">
            <v>0</v>
          </cell>
        </row>
        <row r="8482">
          <cell r="A8482">
            <v>51100101</v>
          </cell>
          <cell r="B8482" t="str">
            <v>51100101 Company'S Contribution To Family Pension Scheme</v>
          </cell>
          <cell r="C8482">
            <v>0</v>
          </cell>
          <cell r="D8482">
            <v>0</v>
          </cell>
          <cell r="E8482">
            <v>0</v>
          </cell>
          <cell r="F8482">
            <v>0</v>
          </cell>
          <cell r="G8482">
            <v>0</v>
          </cell>
          <cell r="H8482">
            <v>0</v>
          </cell>
          <cell r="I8482">
            <v>0</v>
          </cell>
          <cell r="J8482">
            <v>0</v>
          </cell>
          <cell r="K8482">
            <v>0</v>
          </cell>
          <cell r="L8482">
            <v>0</v>
          </cell>
          <cell r="M8482">
            <v>0</v>
          </cell>
          <cell r="N8482">
            <v>0</v>
          </cell>
          <cell r="O8482">
            <v>0</v>
          </cell>
          <cell r="P8482">
            <v>0</v>
          </cell>
          <cell r="Q8482">
            <v>0</v>
          </cell>
          <cell r="R8482">
            <v>0</v>
          </cell>
          <cell r="S8482">
            <v>0</v>
          </cell>
          <cell r="T8482">
            <v>0</v>
          </cell>
        </row>
        <row r="8483">
          <cell r="A8483">
            <v>51100102</v>
          </cell>
          <cell r="B8483" t="str">
            <v>51100102 Company'S Contribution To Fpf</v>
          </cell>
          <cell r="C8483">
            <v>0</v>
          </cell>
          <cell r="D8483">
            <v>0</v>
          </cell>
          <cell r="E8483">
            <v>0</v>
          </cell>
          <cell r="F8483">
            <v>0</v>
          </cell>
          <cell r="G8483">
            <v>0</v>
          </cell>
          <cell r="H8483">
            <v>0</v>
          </cell>
          <cell r="I8483">
            <v>0</v>
          </cell>
          <cell r="J8483">
            <v>0</v>
          </cell>
          <cell r="K8483">
            <v>0</v>
          </cell>
          <cell r="L8483">
            <v>0</v>
          </cell>
          <cell r="M8483">
            <v>0</v>
          </cell>
          <cell r="N8483">
            <v>0</v>
          </cell>
          <cell r="O8483">
            <v>0</v>
          </cell>
          <cell r="P8483">
            <v>0</v>
          </cell>
          <cell r="Q8483">
            <v>0</v>
          </cell>
          <cell r="R8483">
            <v>0</v>
          </cell>
          <cell r="S8483">
            <v>0</v>
          </cell>
          <cell r="T8483">
            <v>0</v>
          </cell>
        </row>
        <row r="8484">
          <cell r="A8484">
            <v>51100103</v>
          </cell>
          <cell r="B8484" t="str">
            <v>51100103 Company'S Contribution To Employe Pension Sch-Off</v>
          </cell>
          <cell r="C8484">
            <v>99637901</v>
          </cell>
          <cell r="D8484">
            <v>28413659</v>
          </cell>
          <cell r="E8484">
            <v>13839741</v>
          </cell>
          <cell r="F8484">
            <v>7868362</v>
          </cell>
          <cell r="G8484">
            <v>3391335</v>
          </cell>
          <cell r="H8484">
            <v>0</v>
          </cell>
          <cell r="I8484">
            <v>0</v>
          </cell>
          <cell r="J8484">
            <v>0</v>
          </cell>
          <cell r="K8484">
            <v>0</v>
          </cell>
          <cell r="L8484">
            <v>2648957</v>
          </cell>
          <cell r="M8484">
            <v>7877259</v>
          </cell>
          <cell r="N8484">
            <v>0</v>
          </cell>
          <cell r="O8484">
            <v>0</v>
          </cell>
          <cell r="P8484">
            <v>0</v>
          </cell>
          <cell r="Q8484">
            <v>0</v>
          </cell>
          <cell r="R8484">
            <v>0</v>
          </cell>
          <cell r="S8484">
            <v>0</v>
          </cell>
          <cell r="T8484">
            <v>163677214</v>
          </cell>
        </row>
        <row r="8485">
          <cell r="A8485">
            <v>51100104</v>
          </cell>
          <cell r="B8485" t="str">
            <v>51100104 Company'S Contribution To Emp Pen Sch-Staff</v>
          </cell>
          <cell r="C8485">
            <v>109038755</v>
          </cell>
          <cell r="D8485">
            <v>34630159</v>
          </cell>
          <cell r="E8485">
            <v>21900680</v>
          </cell>
          <cell r="F8485">
            <v>70000</v>
          </cell>
          <cell r="G8485">
            <v>43017</v>
          </cell>
          <cell r="H8485">
            <v>0</v>
          </cell>
          <cell r="I8485">
            <v>0</v>
          </cell>
          <cell r="J8485">
            <v>0</v>
          </cell>
          <cell r="K8485">
            <v>0</v>
          </cell>
          <cell r="L8485">
            <v>0</v>
          </cell>
          <cell r="M8485">
            <v>0</v>
          </cell>
          <cell r="N8485">
            <v>0</v>
          </cell>
          <cell r="O8485">
            <v>0</v>
          </cell>
          <cell r="P8485">
            <v>0</v>
          </cell>
          <cell r="Q8485">
            <v>0</v>
          </cell>
          <cell r="R8485">
            <v>0</v>
          </cell>
          <cell r="S8485">
            <v>0</v>
          </cell>
          <cell r="T8485">
            <v>165682611</v>
          </cell>
        </row>
        <row r="8486">
          <cell r="A8486">
            <v>51100111</v>
          </cell>
          <cell r="B8486" t="str">
            <v>51100111 Company'S Contribution To Group Insurance</v>
          </cell>
          <cell r="C8486">
            <v>0</v>
          </cell>
          <cell r="D8486">
            <v>0</v>
          </cell>
          <cell r="E8486">
            <v>0</v>
          </cell>
          <cell r="F8486">
            <v>39000</v>
          </cell>
          <cell r="G8486">
            <v>0</v>
          </cell>
          <cell r="H8486">
            <v>0</v>
          </cell>
          <cell r="I8486">
            <v>0</v>
          </cell>
          <cell r="J8486">
            <v>0</v>
          </cell>
          <cell r="K8486">
            <v>0</v>
          </cell>
          <cell r="L8486">
            <v>0</v>
          </cell>
          <cell r="M8486">
            <v>0</v>
          </cell>
          <cell r="N8486">
            <v>0</v>
          </cell>
          <cell r="O8486">
            <v>0</v>
          </cell>
          <cell r="P8486">
            <v>0</v>
          </cell>
          <cell r="Q8486">
            <v>0</v>
          </cell>
          <cell r="R8486">
            <v>0</v>
          </cell>
          <cell r="S8486">
            <v>0</v>
          </cell>
          <cell r="T8486">
            <v>39000</v>
          </cell>
        </row>
        <row r="8487">
          <cell r="A8487">
            <v>51100113</v>
          </cell>
          <cell r="B8487" t="str">
            <v>51100113 EMPLOYER  CONTRI- Benevolent Fund/401K</v>
          </cell>
          <cell r="C8487">
            <v>0</v>
          </cell>
          <cell r="D8487">
            <v>0</v>
          </cell>
          <cell r="E8487">
            <v>0</v>
          </cell>
          <cell r="F8487">
            <v>0</v>
          </cell>
          <cell r="G8487">
            <v>0</v>
          </cell>
          <cell r="H8487">
            <v>0</v>
          </cell>
          <cell r="I8487">
            <v>0</v>
          </cell>
          <cell r="J8487">
            <v>0</v>
          </cell>
          <cell r="K8487">
            <v>0</v>
          </cell>
          <cell r="L8487">
            <v>0</v>
          </cell>
          <cell r="M8487">
            <v>0</v>
          </cell>
          <cell r="N8487">
            <v>0</v>
          </cell>
          <cell r="O8487">
            <v>0</v>
          </cell>
          <cell r="P8487">
            <v>0</v>
          </cell>
          <cell r="Q8487">
            <v>0</v>
          </cell>
          <cell r="R8487">
            <v>0</v>
          </cell>
          <cell r="S8487">
            <v>0</v>
          </cell>
          <cell r="T8487">
            <v>0</v>
          </cell>
        </row>
        <row r="8488">
          <cell r="A8488">
            <v>51100117</v>
          </cell>
          <cell r="B8488" t="str">
            <v>51100117 Co. Cont to Akshay Yojana Fund</v>
          </cell>
          <cell r="C8488">
            <v>0</v>
          </cell>
          <cell r="D8488">
            <v>697765</v>
          </cell>
          <cell r="E8488">
            <v>0</v>
          </cell>
          <cell r="F8488">
            <v>0</v>
          </cell>
          <cell r="G8488">
            <v>0</v>
          </cell>
          <cell r="H8488">
            <v>0</v>
          </cell>
          <cell r="I8488">
            <v>0</v>
          </cell>
          <cell r="J8488">
            <v>0</v>
          </cell>
          <cell r="K8488">
            <v>0</v>
          </cell>
          <cell r="L8488">
            <v>0</v>
          </cell>
          <cell r="M8488">
            <v>0</v>
          </cell>
          <cell r="N8488">
            <v>0</v>
          </cell>
          <cell r="O8488">
            <v>0</v>
          </cell>
          <cell r="P8488">
            <v>0</v>
          </cell>
          <cell r="Q8488">
            <v>0</v>
          </cell>
          <cell r="R8488">
            <v>0</v>
          </cell>
          <cell r="S8488">
            <v>0</v>
          </cell>
          <cell r="T8488">
            <v>697765</v>
          </cell>
        </row>
        <row r="8489">
          <cell r="A8489">
            <v>338</v>
          </cell>
          <cell r="B8489" t="str">
            <v>Welfare...............</v>
          </cell>
          <cell r="C8489">
            <v>2092146681.6800001</v>
          </cell>
          <cell r="D8489">
            <v>560487726.94000006</v>
          </cell>
          <cell r="E8489">
            <v>305079065.68000001</v>
          </cell>
          <cell r="F8489">
            <v>125202776.29000001</v>
          </cell>
          <cell r="G8489">
            <v>16025017.43</v>
          </cell>
          <cell r="H8489">
            <v>0</v>
          </cell>
          <cell r="I8489">
            <v>0</v>
          </cell>
          <cell r="J8489">
            <v>0</v>
          </cell>
          <cell r="K8489">
            <v>0</v>
          </cell>
          <cell r="L8489">
            <v>14226588.24</v>
          </cell>
          <cell r="M8489">
            <v>39058331.350000001</v>
          </cell>
          <cell r="N8489">
            <v>0</v>
          </cell>
          <cell r="O8489">
            <v>0</v>
          </cell>
          <cell r="P8489">
            <v>0</v>
          </cell>
          <cell r="Q8489">
            <v>0</v>
          </cell>
          <cell r="R8489">
            <v>0</v>
          </cell>
          <cell r="S8489">
            <v>0</v>
          </cell>
          <cell r="T8489">
            <v>3152226187.6100001</v>
          </cell>
        </row>
        <row r="8490">
          <cell r="A8490">
            <v>51060061</v>
          </cell>
          <cell r="B8490" t="str">
            <v>51060061 Food Coupans</v>
          </cell>
          <cell r="C8490">
            <v>11088</v>
          </cell>
          <cell r="D8490">
            <v>361250</v>
          </cell>
          <cell r="E8490">
            <v>0</v>
          </cell>
          <cell r="F8490">
            <v>0</v>
          </cell>
          <cell r="G8490">
            <v>0</v>
          </cell>
          <cell r="H8490">
            <v>0</v>
          </cell>
          <cell r="I8490">
            <v>0</v>
          </cell>
          <cell r="J8490">
            <v>0</v>
          </cell>
          <cell r="K8490">
            <v>0</v>
          </cell>
          <cell r="L8490">
            <v>0</v>
          </cell>
          <cell r="M8490">
            <v>0</v>
          </cell>
          <cell r="N8490">
            <v>0</v>
          </cell>
          <cell r="O8490">
            <v>0</v>
          </cell>
          <cell r="P8490">
            <v>0</v>
          </cell>
          <cell r="Q8490">
            <v>0</v>
          </cell>
          <cell r="R8490">
            <v>0</v>
          </cell>
          <cell r="S8490">
            <v>0</v>
          </cell>
          <cell r="T8490">
            <v>372338</v>
          </cell>
        </row>
        <row r="8491">
          <cell r="A8491">
            <v>51120002</v>
          </cell>
          <cell r="B8491" t="str">
            <v>51120002 Company Contribution To Esis - Direct Workmen</v>
          </cell>
          <cell r="C8491">
            <v>21272875</v>
          </cell>
          <cell r="D8491">
            <v>1387893</v>
          </cell>
          <cell r="E8491">
            <v>2937632</v>
          </cell>
          <cell r="F8491">
            <v>0</v>
          </cell>
          <cell r="G8491">
            <v>17734</v>
          </cell>
          <cell r="H8491">
            <v>0</v>
          </cell>
          <cell r="I8491">
            <v>0</v>
          </cell>
          <cell r="J8491">
            <v>0</v>
          </cell>
          <cell r="K8491">
            <v>0</v>
          </cell>
          <cell r="L8491">
            <v>2</v>
          </cell>
          <cell r="M8491">
            <v>7</v>
          </cell>
          <cell r="N8491">
            <v>0</v>
          </cell>
          <cell r="O8491">
            <v>0</v>
          </cell>
          <cell r="P8491">
            <v>0</v>
          </cell>
          <cell r="Q8491">
            <v>0</v>
          </cell>
          <cell r="R8491">
            <v>0</v>
          </cell>
          <cell r="S8491">
            <v>0</v>
          </cell>
          <cell r="T8491">
            <v>25616143</v>
          </cell>
        </row>
        <row r="8492">
          <cell r="A8492">
            <v>51120003</v>
          </cell>
          <cell r="B8492" t="str">
            <v>51120003 Company Contribution To Esis - Indirect Workmen</v>
          </cell>
          <cell r="C8492">
            <v>0</v>
          </cell>
          <cell r="D8492">
            <v>0</v>
          </cell>
          <cell r="E8492">
            <v>959780</v>
          </cell>
          <cell r="F8492">
            <v>0</v>
          </cell>
          <cell r="G8492">
            <v>0</v>
          </cell>
          <cell r="H8492">
            <v>0</v>
          </cell>
          <cell r="I8492">
            <v>0</v>
          </cell>
          <cell r="J8492">
            <v>0</v>
          </cell>
          <cell r="K8492">
            <v>0</v>
          </cell>
          <cell r="L8492">
            <v>0</v>
          </cell>
          <cell r="M8492">
            <v>502781.26</v>
          </cell>
          <cell r="N8492">
            <v>0</v>
          </cell>
          <cell r="O8492">
            <v>0</v>
          </cell>
          <cell r="P8492">
            <v>0</v>
          </cell>
          <cell r="Q8492">
            <v>0</v>
          </cell>
          <cell r="R8492">
            <v>0</v>
          </cell>
          <cell r="S8492">
            <v>0</v>
          </cell>
          <cell r="T8492">
            <v>1462561.26</v>
          </cell>
        </row>
        <row r="8493">
          <cell r="A8493">
            <v>51120004</v>
          </cell>
          <cell r="B8493" t="str">
            <v>51120004 Company Contribution To Esis - Staff</v>
          </cell>
          <cell r="C8493">
            <v>1502651</v>
          </cell>
          <cell r="D8493">
            <v>736373</v>
          </cell>
          <cell r="E8493">
            <v>590369</v>
          </cell>
          <cell r="F8493">
            <v>0</v>
          </cell>
          <cell r="G8493">
            <v>0</v>
          </cell>
          <cell r="H8493">
            <v>0</v>
          </cell>
          <cell r="I8493">
            <v>0</v>
          </cell>
          <cell r="J8493">
            <v>0</v>
          </cell>
          <cell r="K8493">
            <v>0</v>
          </cell>
          <cell r="L8493">
            <v>0</v>
          </cell>
          <cell r="M8493">
            <v>0</v>
          </cell>
          <cell r="N8493">
            <v>0</v>
          </cell>
          <cell r="O8493">
            <v>0</v>
          </cell>
          <cell r="P8493">
            <v>0</v>
          </cell>
          <cell r="Q8493">
            <v>0</v>
          </cell>
          <cell r="R8493">
            <v>0</v>
          </cell>
          <cell r="S8493">
            <v>0</v>
          </cell>
          <cell r="T8493">
            <v>2829393</v>
          </cell>
        </row>
        <row r="8494">
          <cell r="A8494">
            <v>51120005</v>
          </cell>
          <cell r="B8494" t="str">
            <v>51120005 Co Cont To Labour Welfare Fund</v>
          </cell>
          <cell r="C8494">
            <v>580313.9</v>
          </cell>
          <cell r="D8494">
            <v>135210</v>
          </cell>
          <cell r="E8494">
            <v>663398</v>
          </cell>
          <cell r="F8494">
            <v>796.5</v>
          </cell>
          <cell r="G8494">
            <v>596</v>
          </cell>
          <cell r="H8494">
            <v>0</v>
          </cell>
          <cell r="I8494">
            <v>0</v>
          </cell>
          <cell r="J8494">
            <v>0</v>
          </cell>
          <cell r="K8494">
            <v>0</v>
          </cell>
          <cell r="L8494">
            <v>2480</v>
          </cell>
          <cell r="M8494">
            <v>30593</v>
          </cell>
          <cell r="N8494">
            <v>0</v>
          </cell>
          <cell r="O8494">
            <v>0</v>
          </cell>
          <cell r="P8494">
            <v>0</v>
          </cell>
          <cell r="Q8494">
            <v>0</v>
          </cell>
          <cell r="R8494">
            <v>0</v>
          </cell>
          <cell r="S8494">
            <v>0</v>
          </cell>
          <cell r="T8494">
            <v>1413387.4</v>
          </cell>
        </row>
        <row r="8495">
          <cell r="A8495">
            <v>51120006</v>
          </cell>
          <cell r="B8495" t="str">
            <v>51120006 Co Cont To Staff Welfare Fund</v>
          </cell>
          <cell r="C8495">
            <v>1994523.12</v>
          </cell>
          <cell r="D8495">
            <v>476120.48</v>
          </cell>
          <cell r="E8495">
            <v>0</v>
          </cell>
          <cell r="F8495">
            <v>600</v>
          </cell>
          <cell r="G8495">
            <v>0</v>
          </cell>
          <cell r="H8495">
            <v>0</v>
          </cell>
          <cell r="I8495">
            <v>0</v>
          </cell>
          <cell r="J8495">
            <v>0</v>
          </cell>
          <cell r="K8495">
            <v>0</v>
          </cell>
          <cell r="L8495">
            <v>0</v>
          </cell>
          <cell r="M8495">
            <v>0</v>
          </cell>
          <cell r="N8495">
            <v>0</v>
          </cell>
          <cell r="O8495">
            <v>0</v>
          </cell>
          <cell r="P8495">
            <v>0</v>
          </cell>
          <cell r="Q8495">
            <v>0</v>
          </cell>
          <cell r="R8495">
            <v>0</v>
          </cell>
          <cell r="S8495">
            <v>0</v>
          </cell>
          <cell r="T8495">
            <v>2471243.6</v>
          </cell>
        </row>
        <row r="8496">
          <cell r="A8496">
            <v>51120007</v>
          </cell>
          <cell r="B8496" t="str">
            <v>6*  Comp.Cont.- ESIS-Temp Workmen</v>
          </cell>
          <cell r="C8496">
            <v>0</v>
          </cell>
          <cell r="D8496">
            <v>0</v>
          </cell>
          <cell r="E8496">
            <v>0</v>
          </cell>
          <cell r="F8496">
            <v>0</v>
          </cell>
          <cell r="G8496">
            <v>0</v>
          </cell>
          <cell r="H8496">
            <v>0</v>
          </cell>
          <cell r="I8496">
            <v>0</v>
          </cell>
          <cell r="J8496">
            <v>0</v>
          </cell>
          <cell r="K8496">
            <v>0</v>
          </cell>
          <cell r="L8496">
            <v>0</v>
          </cell>
          <cell r="M8496">
            <v>0</v>
          </cell>
          <cell r="N8496">
            <v>0</v>
          </cell>
          <cell r="O8496">
            <v>0</v>
          </cell>
          <cell r="P8496">
            <v>0</v>
          </cell>
          <cell r="Q8496">
            <v>0</v>
          </cell>
          <cell r="R8496">
            <v>0</v>
          </cell>
          <cell r="S8496">
            <v>0</v>
          </cell>
          <cell r="T8496">
            <v>0</v>
          </cell>
        </row>
        <row r="8497">
          <cell r="A8497">
            <v>51120009</v>
          </cell>
          <cell r="B8497" t="str">
            <v>51120009 Deposit  Linked Insurance  Scheme</v>
          </cell>
          <cell r="C8497">
            <v>14034919.449999999</v>
          </cell>
          <cell r="D8497">
            <v>3862785</v>
          </cell>
          <cell r="E8497">
            <v>26850</v>
          </cell>
          <cell r="F8497">
            <v>645379</v>
          </cell>
          <cell r="G8497">
            <v>11585</v>
          </cell>
          <cell r="H8497">
            <v>0</v>
          </cell>
          <cell r="I8497">
            <v>0</v>
          </cell>
          <cell r="J8497">
            <v>0</v>
          </cell>
          <cell r="K8497">
            <v>0</v>
          </cell>
          <cell r="L8497">
            <v>122271</v>
          </cell>
          <cell r="M8497">
            <v>5267</v>
          </cell>
          <cell r="N8497">
            <v>0</v>
          </cell>
          <cell r="O8497">
            <v>0</v>
          </cell>
          <cell r="P8497">
            <v>0</v>
          </cell>
          <cell r="Q8497">
            <v>0</v>
          </cell>
          <cell r="R8497">
            <v>0</v>
          </cell>
          <cell r="S8497">
            <v>0</v>
          </cell>
          <cell r="T8497">
            <v>18709056.449999999</v>
          </cell>
        </row>
        <row r="8498">
          <cell r="A8498">
            <v>51120011</v>
          </cell>
          <cell r="B8498" t="str">
            <v>51120011 Staff Tea Expenses</v>
          </cell>
          <cell r="C8498">
            <v>18062922.350000001</v>
          </cell>
          <cell r="D8498">
            <v>4470566.58</v>
          </cell>
          <cell r="E8498">
            <v>373134</v>
          </cell>
          <cell r="F8498">
            <v>7733602.7000000002</v>
          </cell>
          <cell r="G8498">
            <v>338824.95</v>
          </cell>
          <cell r="H8498">
            <v>0</v>
          </cell>
          <cell r="I8498">
            <v>0</v>
          </cell>
          <cell r="J8498">
            <v>0</v>
          </cell>
          <cell r="K8498">
            <v>0</v>
          </cell>
          <cell r="L8498">
            <v>-803.88</v>
          </cell>
          <cell r="M8498">
            <v>617.66999999999996</v>
          </cell>
          <cell r="N8498">
            <v>0</v>
          </cell>
          <cell r="O8498">
            <v>0</v>
          </cell>
          <cell r="P8498">
            <v>0</v>
          </cell>
          <cell r="Q8498">
            <v>0</v>
          </cell>
          <cell r="R8498">
            <v>0</v>
          </cell>
          <cell r="S8498">
            <v>0</v>
          </cell>
          <cell r="T8498">
            <v>30978864.370000001</v>
          </cell>
        </row>
        <row r="8499">
          <cell r="A8499">
            <v>51120012</v>
          </cell>
          <cell r="B8499" t="str">
            <v>51120012 Satff Uniform</v>
          </cell>
          <cell r="C8499">
            <v>48053363.590000004</v>
          </cell>
          <cell r="D8499">
            <v>13175558</v>
          </cell>
          <cell r="E8499">
            <v>6639635.8799999999</v>
          </cell>
          <cell r="F8499">
            <v>3430.48</v>
          </cell>
          <cell r="G8499">
            <v>3500</v>
          </cell>
          <cell r="H8499">
            <v>0</v>
          </cell>
          <cell r="I8499">
            <v>0</v>
          </cell>
          <cell r="J8499">
            <v>0</v>
          </cell>
          <cell r="K8499">
            <v>0</v>
          </cell>
          <cell r="L8499">
            <v>378524.5</v>
          </cell>
          <cell r="M8499">
            <v>1854315.1</v>
          </cell>
          <cell r="N8499">
            <v>0</v>
          </cell>
          <cell r="O8499">
            <v>0</v>
          </cell>
          <cell r="P8499">
            <v>0</v>
          </cell>
          <cell r="Q8499">
            <v>0</v>
          </cell>
          <cell r="R8499">
            <v>0</v>
          </cell>
          <cell r="S8499">
            <v>0</v>
          </cell>
          <cell r="T8499">
            <v>70108327.549999997</v>
          </cell>
        </row>
        <row r="8500">
          <cell r="A8500">
            <v>51120016</v>
          </cell>
          <cell r="B8500" t="str">
            <v>51120016 Staff Studies - Seminar/Training</v>
          </cell>
          <cell r="C8500">
            <v>163047349.06</v>
          </cell>
          <cell r="D8500">
            <v>21549584.239999998</v>
          </cell>
          <cell r="E8500">
            <v>6096764.1200000001</v>
          </cell>
          <cell r="F8500">
            <v>203456374.59999999</v>
          </cell>
          <cell r="G8500">
            <v>1000132.06</v>
          </cell>
          <cell r="H8500">
            <v>0</v>
          </cell>
          <cell r="I8500">
            <v>0</v>
          </cell>
          <cell r="J8500">
            <v>0</v>
          </cell>
          <cell r="K8500">
            <v>0</v>
          </cell>
          <cell r="L8500">
            <v>1984641.19</v>
          </cell>
          <cell r="M8500">
            <v>171912</v>
          </cell>
          <cell r="N8500">
            <v>0</v>
          </cell>
          <cell r="O8500">
            <v>0</v>
          </cell>
          <cell r="P8500">
            <v>0</v>
          </cell>
          <cell r="Q8500">
            <v>0</v>
          </cell>
          <cell r="R8500">
            <v>0</v>
          </cell>
          <cell r="S8500">
            <v>0</v>
          </cell>
          <cell r="T8500">
            <v>397306757.26999998</v>
          </cell>
        </row>
        <row r="8501">
          <cell r="A8501">
            <v>51120021</v>
          </cell>
          <cell r="B8501" t="str">
            <v>51120021 Staff Welfare Expenses - Lunch/Refreshment</v>
          </cell>
          <cell r="C8501">
            <v>34733637.310000002</v>
          </cell>
          <cell r="D8501">
            <v>7818623.3799999999</v>
          </cell>
          <cell r="E8501">
            <v>4899287.63</v>
          </cell>
          <cell r="F8501">
            <v>5632953.2999999998</v>
          </cell>
          <cell r="G8501">
            <v>4572588.1900000004</v>
          </cell>
          <cell r="H8501">
            <v>0</v>
          </cell>
          <cell r="I8501">
            <v>0</v>
          </cell>
          <cell r="J8501">
            <v>0</v>
          </cell>
          <cell r="K8501">
            <v>0</v>
          </cell>
          <cell r="L8501">
            <v>447575.68</v>
          </cell>
          <cell r="M8501">
            <v>890106.8</v>
          </cell>
          <cell r="N8501">
            <v>0</v>
          </cell>
          <cell r="O8501">
            <v>0</v>
          </cell>
          <cell r="P8501">
            <v>0</v>
          </cell>
          <cell r="Q8501">
            <v>0</v>
          </cell>
          <cell r="R8501">
            <v>0</v>
          </cell>
          <cell r="S8501">
            <v>0</v>
          </cell>
          <cell r="T8501">
            <v>58994772.289999999</v>
          </cell>
        </row>
        <row r="8502">
          <cell r="A8502">
            <v>51120022</v>
          </cell>
          <cell r="B8502" t="str">
            <v>51120022 Staff Welfare Expenses - Others</v>
          </cell>
          <cell r="C8502">
            <v>97986855.280000001</v>
          </cell>
          <cell r="D8502">
            <v>31380988.57</v>
          </cell>
          <cell r="E8502">
            <v>56071587.509999998</v>
          </cell>
          <cell r="F8502">
            <v>40231325.539999999</v>
          </cell>
          <cell r="G8502">
            <v>1095578.23</v>
          </cell>
          <cell r="H8502">
            <v>0</v>
          </cell>
          <cell r="I8502">
            <v>0</v>
          </cell>
          <cell r="J8502">
            <v>0</v>
          </cell>
          <cell r="K8502">
            <v>0</v>
          </cell>
          <cell r="L8502">
            <v>3243775.89</v>
          </cell>
          <cell r="M8502">
            <v>4034506.15</v>
          </cell>
          <cell r="N8502">
            <v>0</v>
          </cell>
          <cell r="O8502">
            <v>0</v>
          </cell>
          <cell r="P8502">
            <v>0</v>
          </cell>
          <cell r="Q8502">
            <v>0</v>
          </cell>
          <cell r="R8502">
            <v>0</v>
          </cell>
          <cell r="S8502">
            <v>0</v>
          </cell>
          <cell r="T8502">
            <v>234044617.16999999</v>
          </cell>
        </row>
        <row r="8503">
          <cell r="A8503">
            <v>51120024</v>
          </cell>
          <cell r="B8503" t="str">
            <v>51120024   Staff Welfare Expenses - TGIF</v>
          </cell>
          <cell r="C8503">
            <v>41897930.579999998</v>
          </cell>
          <cell r="D8503">
            <v>10522451</v>
          </cell>
          <cell r="E8503">
            <v>4723741</v>
          </cell>
          <cell r="F8503">
            <v>1250</v>
          </cell>
          <cell r="G8503">
            <v>981851</v>
          </cell>
          <cell r="H8503">
            <v>0</v>
          </cell>
          <cell r="I8503">
            <v>0</v>
          </cell>
          <cell r="J8503">
            <v>0</v>
          </cell>
          <cell r="K8503">
            <v>0</v>
          </cell>
          <cell r="L8503">
            <v>704451</v>
          </cell>
          <cell r="M8503">
            <v>448462</v>
          </cell>
          <cell r="N8503">
            <v>0</v>
          </cell>
          <cell r="O8503">
            <v>0</v>
          </cell>
          <cell r="P8503">
            <v>0</v>
          </cell>
          <cell r="Q8503">
            <v>0</v>
          </cell>
          <cell r="R8503">
            <v>0</v>
          </cell>
          <cell r="S8503">
            <v>0</v>
          </cell>
          <cell r="T8503">
            <v>59280136.579999998</v>
          </cell>
        </row>
        <row r="8504">
          <cell r="A8504">
            <v>51120031</v>
          </cell>
          <cell r="B8504" t="str">
            <v>51120031 Medical Expenses - Officers</v>
          </cell>
          <cell r="C8504">
            <v>5250453.91</v>
          </cell>
          <cell r="D8504">
            <v>3924696.38</v>
          </cell>
          <cell r="E8504">
            <v>4403807.54</v>
          </cell>
          <cell r="F8504">
            <v>374306.01</v>
          </cell>
          <cell r="G8504">
            <v>0</v>
          </cell>
          <cell r="H8504">
            <v>0</v>
          </cell>
          <cell r="I8504">
            <v>0</v>
          </cell>
          <cell r="J8504">
            <v>0</v>
          </cell>
          <cell r="K8504">
            <v>0</v>
          </cell>
          <cell r="L8504">
            <v>650</v>
          </cell>
          <cell r="M8504">
            <v>9280</v>
          </cell>
          <cell r="N8504">
            <v>0</v>
          </cell>
          <cell r="O8504">
            <v>0</v>
          </cell>
          <cell r="P8504">
            <v>0</v>
          </cell>
          <cell r="Q8504">
            <v>0</v>
          </cell>
          <cell r="R8504">
            <v>0</v>
          </cell>
          <cell r="S8504">
            <v>0</v>
          </cell>
          <cell r="T8504">
            <v>13963193.84</v>
          </cell>
        </row>
        <row r="8505">
          <cell r="A8505">
            <v>51120032</v>
          </cell>
          <cell r="B8505" t="str">
            <v>51120032 Medical Expenses - Staff</v>
          </cell>
          <cell r="C8505">
            <v>9046104.8000000007</v>
          </cell>
          <cell r="D8505">
            <v>26921134.960000001</v>
          </cell>
          <cell r="E8505">
            <v>0</v>
          </cell>
          <cell r="F8505">
            <v>46194</v>
          </cell>
          <cell r="G8505">
            <v>0</v>
          </cell>
          <cell r="H8505">
            <v>0</v>
          </cell>
          <cell r="I8505">
            <v>0</v>
          </cell>
          <cell r="J8505">
            <v>0</v>
          </cell>
          <cell r="K8505">
            <v>0</v>
          </cell>
          <cell r="L8505">
            <v>0</v>
          </cell>
          <cell r="M8505">
            <v>24010</v>
          </cell>
          <cell r="N8505">
            <v>0</v>
          </cell>
          <cell r="O8505">
            <v>0</v>
          </cell>
          <cell r="P8505">
            <v>0</v>
          </cell>
          <cell r="Q8505">
            <v>0</v>
          </cell>
          <cell r="R8505">
            <v>0</v>
          </cell>
          <cell r="S8505">
            <v>0</v>
          </cell>
          <cell r="T8505">
            <v>36037443.759999998</v>
          </cell>
        </row>
        <row r="8506">
          <cell r="A8506">
            <v>51120033</v>
          </cell>
          <cell r="B8506" t="str">
            <v>51120033 Medical Expenses - Workmen</v>
          </cell>
          <cell r="C8506">
            <v>56187198.420000002</v>
          </cell>
          <cell r="D8506">
            <v>9237640.3699999992</v>
          </cell>
          <cell r="E8506">
            <v>12373745</v>
          </cell>
          <cell r="F8506">
            <v>81531</v>
          </cell>
          <cell r="G8506">
            <v>0</v>
          </cell>
          <cell r="H8506">
            <v>0</v>
          </cell>
          <cell r="I8506">
            <v>0</v>
          </cell>
          <cell r="J8506">
            <v>0</v>
          </cell>
          <cell r="K8506">
            <v>0</v>
          </cell>
          <cell r="L8506">
            <v>0</v>
          </cell>
          <cell r="M8506">
            <v>699444.18</v>
          </cell>
          <cell r="N8506">
            <v>0</v>
          </cell>
          <cell r="O8506">
            <v>0</v>
          </cell>
          <cell r="P8506">
            <v>0</v>
          </cell>
          <cell r="Q8506">
            <v>0</v>
          </cell>
          <cell r="R8506">
            <v>0</v>
          </cell>
          <cell r="S8506">
            <v>0</v>
          </cell>
          <cell r="T8506">
            <v>78579558.969999999</v>
          </cell>
        </row>
        <row r="8507">
          <cell r="A8507">
            <v>51120034</v>
          </cell>
          <cell r="B8507" t="str">
            <v>51120034 Non Taxable Medical (Directors)</v>
          </cell>
          <cell r="C8507">
            <v>0</v>
          </cell>
          <cell r="D8507">
            <v>0</v>
          </cell>
          <cell r="E8507">
            <v>0</v>
          </cell>
          <cell r="F8507">
            <v>0</v>
          </cell>
          <cell r="G8507">
            <v>0</v>
          </cell>
          <cell r="H8507">
            <v>0</v>
          </cell>
          <cell r="I8507">
            <v>0</v>
          </cell>
          <cell r="J8507">
            <v>0</v>
          </cell>
          <cell r="K8507">
            <v>0</v>
          </cell>
          <cell r="L8507">
            <v>0</v>
          </cell>
          <cell r="M8507">
            <v>0</v>
          </cell>
          <cell r="N8507">
            <v>0</v>
          </cell>
          <cell r="O8507">
            <v>0</v>
          </cell>
          <cell r="P8507">
            <v>0</v>
          </cell>
          <cell r="Q8507">
            <v>0</v>
          </cell>
          <cell r="R8507">
            <v>0</v>
          </cell>
          <cell r="S8507">
            <v>0</v>
          </cell>
          <cell r="T8507">
            <v>0</v>
          </cell>
        </row>
        <row r="8508">
          <cell r="A8508">
            <v>51120035</v>
          </cell>
          <cell r="B8508" t="str">
            <v>51120035 OFFICERS MEDICAL EXPENSES - REIMB SELF</v>
          </cell>
          <cell r="C8508">
            <v>0</v>
          </cell>
          <cell r="D8508">
            <v>0</v>
          </cell>
          <cell r="E8508">
            <v>0</v>
          </cell>
          <cell r="F8508">
            <v>0</v>
          </cell>
          <cell r="G8508">
            <v>0</v>
          </cell>
          <cell r="H8508">
            <v>0</v>
          </cell>
          <cell r="I8508">
            <v>0</v>
          </cell>
          <cell r="J8508">
            <v>0</v>
          </cell>
          <cell r="K8508">
            <v>0</v>
          </cell>
          <cell r="L8508">
            <v>0</v>
          </cell>
          <cell r="M8508">
            <v>0</v>
          </cell>
          <cell r="N8508">
            <v>0</v>
          </cell>
          <cell r="O8508">
            <v>0</v>
          </cell>
          <cell r="P8508">
            <v>0</v>
          </cell>
          <cell r="Q8508">
            <v>0</v>
          </cell>
          <cell r="R8508">
            <v>0</v>
          </cell>
          <cell r="S8508">
            <v>0</v>
          </cell>
          <cell r="T8508">
            <v>0</v>
          </cell>
        </row>
        <row r="8509">
          <cell r="A8509">
            <v>51120036</v>
          </cell>
          <cell r="B8509" t="str">
            <v>51120036 REIMB OF MED.EXP UNCLASSIFIED OFFICERS.</v>
          </cell>
          <cell r="C8509">
            <v>0</v>
          </cell>
          <cell r="D8509">
            <v>0</v>
          </cell>
          <cell r="E8509">
            <v>0</v>
          </cell>
          <cell r="F8509">
            <v>0</v>
          </cell>
          <cell r="G8509">
            <v>0</v>
          </cell>
          <cell r="H8509">
            <v>0</v>
          </cell>
          <cell r="I8509">
            <v>0</v>
          </cell>
          <cell r="J8509">
            <v>0</v>
          </cell>
          <cell r="K8509">
            <v>0</v>
          </cell>
          <cell r="L8509">
            <v>0</v>
          </cell>
          <cell r="M8509">
            <v>0</v>
          </cell>
          <cell r="N8509">
            <v>0</v>
          </cell>
          <cell r="O8509">
            <v>0</v>
          </cell>
          <cell r="P8509">
            <v>0</v>
          </cell>
          <cell r="Q8509">
            <v>0</v>
          </cell>
          <cell r="R8509">
            <v>0</v>
          </cell>
          <cell r="S8509">
            <v>0</v>
          </cell>
          <cell r="T8509">
            <v>0</v>
          </cell>
        </row>
        <row r="8510">
          <cell r="A8510">
            <v>51120037</v>
          </cell>
          <cell r="B8510" t="str">
            <v>51120037 MEDICAL EXPENSES - PRE-EMPLOYMENT CHECK</v>
          </cell>
          <cell r="C8510">
            <v>1800801.75</v>
          </cell>
          <cell r="D8510">
            <v>2313594</v>
          </cell>
          <cell r="E8510">
            <v>2019276</v>
          </cell>
          <cell r="F8510">
            <v>0</v>
          </cell>
          <cell r="G8510">
            <v>0</v>
          </cell>
          <cell r="H8510">
            <v>0</v>
          </cell>
          <cell r="I8510">
            <v>0</v>
          </cell>
          <cell r="J8510">
            <v>0</v>
          </cell>
          <cell r="K8510">
            <v>0</v>
          </cell>
          <cell r="L8510">
            <v>0</v>
          </cell>
          <cell r="M8510">
            <v>0</v>
          </cell>
          <cell r="N8510">
            <v>0</v>
          </cell>
          <cell r="O8510">
            <v>0</v>
          </cell>
          <cell r="P8510">
            <v>0</v>
          </cell>
          <cell r="Q8510">
            <v>0</v>
          </cell>
          <cell r="R8510">
            <v>0</v>
          </cell>
          <cell r="S8510">
            <v>0</v>
          </cell>
          <cell r="T8510">
            <v>6133671.75</v>
          </cell>
        </row>
        <row r="8511">
          <cell r="A8511">
            <v>51120038</v>
          </cell>
          <cell r="B8511" t="str">
            <v>51120038 MEDICAL EXPENSES - MEDICINES FOR DISPEN</v>
          </cell>
          <cell r="C8511">
            <v>2877087.25</v>
          </cell>
          <cell r="D8511">
            <v>2057751.24</v>
          </cell>
          <cell r="E8511">
            <v>4635594.74</v>
          </cell>
          <cell r="F8511">
            <v>7559.96</v>
          </cell>
          <cell r="G8511">
            <v>0</v>
          </cell>
          <cell r="H8511">
            <v>0</v>
          </cell>
          <cell r="I8511">
            <v>0</v>
          </cell>
          <cell r="J8511">
            <v>0</v>
          </cell>
          <cell r="K8511">
            <v>0</v>
          </cell>
          <cell r="L8511">
            <v>23769.09</v>
          </cell>
          <cell r="M8511">
            <v>0</v>
          </cell>
          <cell r="N8511">
            <v>0</v>
          </cell>
          <cell r="O8511">
            <v>0</v>
          </cell>
          <cell r="P8511">
            <v>0</v>
          </cell>
          <cell r="Q8511">
            <v>0</v>
          </cell>
          <cell r="R8511">
            <v>0</v>
          </cell>
          <cell r="S8511">
            <v>0</v>
          </cell>
          <cell r="T8511">
            <v>9601762.2799999993</v>
          </cell>
        </row>
        <row r="8512">
          <cell r="A8512">
            <v>51120039</v>
          </cell>
          <cell r="B8512" t="str">
            <v>51120039 OFFICERS' MEDICAL NON -TAX</v>
          </cell>
          <cell r="C8512">
            <v>0</v>
          </cell>
          <cell r="D8512">
            <v>0</v>
          </cell>
          <cell r="E8512">
            <v>0</v>
          </cell>
          <cell r="F8512">
            <v>0</v>
          </cell>
          <cell r="G8512">
            <v>0</v>
          </cell>
          <cell r="H8512">
            <v>0</v>
          </cell>
          <cell r="I8512">
            <v>0</v>
          </cell>
          <cell r="J8512">
            <v>0</v>
          </cell>
          <cell r="K8512">
            <v>0</v>
          </cell>
          <cell r="L8512">
            <v>0</v>
          </cell>
          <cell r="M8512">
            <v>0</v>
          </cell>
          <cell r="N8512">
            <v>0</v>
          </cell>
          <cell r="O8512">
            <v>0</v>
          </cell>
          <cell r="P8512">
            <v>0</v>
          </cell>
          <cell r="Q8512">
            <v>0</v>
          </cell>
          <cell r="R8512">
            <v>0</v>
          </cell>
          <cell r="S8512">
            <v>0</v>
          </cell>
          <cell r="T8512">
            <v>0</v>
          </cell>
        </row>
        <row r="8513">
          <cell r="A8513">
            <v>51120040</v>
          </cell>
          <cell r="B8513" t="str">
            <v>51120040 SENIOR OFFICERS MEDICAL- NON-TAX</v>
          </cell>
          <cell r="C8513">
            <v>5014520</v>
          </cell>
          <cell r="D8513">
            <v>962486</v>
          </cell>
          <cell r="E8513">
            <v>4411983</v>
          </cell>
          <cell r="F8513">
            <v>8500</v>
          </cell>
          <cell r="G8513">
            <v>0</v>
          </cell>
          <cell r="H8513">
            <v>0</v>
          </cell>
          <cell r="I8513">
            <v>0</v>
          </cell>
          <cell r="J8513">
            <v>0</v>
          </cell>
          <cell r="K8513">
            <v>0</v>
          </cell>
          <cell r="L8513">
            <v>619429</v>
          </cell>
          <cell r="M8513">
            <v>219452</v>
          </cell>
          <cell r="N8513">
            <v>0</v>
          </cell>
          <cell r="O8513">
            <v>0</v>
          </cell>
          <cell r="P8513">
            <v>0</v>
          </cell>
          <cell r="Q8513">
            <v>0</v>
          </cell>
          <cell r="R8513">
            <v>0</v>
          </cell>
          <cell r="S8513">
            <v>0</v>
          </cell>
          <cell r="T8513">
            <v>11236370</v>
          </cell>
        </row>
        <row r="8514">
          <cell r="A8514">
            <v>51120041</v>
          </cell>
          <cell r="B8514" t="str">
            <v>51120041 Canteen Expenses</v>
          </cell>
          <cell r="C8514">
            <v>928202817.58000004</v>
          </cell>
          <cell r="D8514">
            <v>303197715.56</v>
          </cell>
          <cell r="E8514">
            <v>106718016.15000001</v>
          </cell>
          <cell r="F8514">
            <v>-67749.86</v>
          </cell>
          <cell r="G8514">
            <v>2814055.05</v>
          </cell>
          <cell r="H8514">
            <v>0</v>
          </cell>
          <cell r="I8514">
            <v>0</v>
          </cell>
          <cell r="J8514">
            <v>0</v>
          </cell>
          <cell r="K8514">
            <v>0</v>
          </cell>
          <cell r="L8514">
            <v>6569964.2400000002</v>
          </cell>
          <cell r="M8514">
            <v>13920176.949999999</v>
          </cell>
          <cell r="N8514">
            <v>0</v>
          </cell>
          <cell r="O8514">
            <v>0</v>
          </cell>
          <cell r="P8514">
            <v>0</v>
          </cell>
          <cell r="Q8514">
            <v>0</v>
          </cell>
          <cell r="R8514">
            <v>0</v>
          </cell>
          <cell r="S8514">
            <v>0</v>
          </cell>
          <cell r="T8514">
            <v>1361354995.6700001</v>
          </cell>
        </row>
        <row r="8515">
          <cell r="A8515">
            <v>51120042</v>
          </cell>
          <cell r="B8515" t="str">
            <v>51120042 Canteen Recovery</v>
          </cell>
          <cell r="C8515">
            <v>-58641527.450000003</v>
          </cell>
          <cell r="D8515">
            <v>-10931738.699999999</v>
          </cell>
          <cell r="E8515">
            <v>-6608604.54</v>
          </cell>
          <cell r="F8515">
            <v>-5530</v>
          </cell>
          <cell r="G8515">
            <v>0</v>
          </cell>
          <cell r="H8515">
            <v>0</v>
          </cell>
          <cell r="I8515">
            <v>0</v>
          </cell>
          <cell r="J8515">
            <v>0</v>
          </cell>
          <cell r="K8515">
            <v>0</v>
          </cell>
          <cell r="L8515">
            <v>-76885.649999999994</v>
          </cell>
          <cell r="M8515">
            <v>0</v>
          </cell>
          <cell r="N8515">
            <v>0</v>
          </cell>
          <cell r="O8515">
            <v>0</v>
          </cell>
          <cell r="P8515">
            <v>0</v>
          </cell>
          <cell r="Q8515">
            <v>0</v>
          </cell>
          <cell r="R8515">
            <v>0</v>
          </cell>
          <cell r="S8515">
            <v>0</v>
          </cell>
          <cell r="T8515">
            <v>-76264286.340000004</v>
          </cell>
        </row>
        <row r="8516">
          <cell r="A8516">
            <v>51120043</v>
          </cell>
          <cell r="B8516" t="str">
            <v>51120043  Offsite Expenses</v>
          </cell>
          <cell r="C8516">
            <v>4610000.6100000003</v>
          </cell>
          <cell r="D8516">
            <v>370000</v>
          </cell>
          <cell r="E8516">
            <v>0</v>
          </cell>
          <cell r="F8516">
            <v>5075080.9000000004</v>
          </cell>
          <cell r="G8516">
            <v>0</v>
          </cell>
          <cell r="H8516">
            <v>0</v>
          </cell>
          <cell r="I8516">
            <v>0</v>
          </cell>
          <cell r="J8516">
            <v>0</v>
          </cell>
          <cell r="K8516">
            <v>0</v>
          </cell>
          <cell r="L8516">
            <v>0</v>
          </cell>
          <cell r="M8516">
            <v>685</v>
          </cell>
          <cell r="N8516">
            <v>0</v>
          </cell>
          <cell r="O8516">
            <v>0</v>
          </cell>
          <cell r="P8516">
            <v>0</v>
          </cell>
          <cell r="Q8516">
            <v>0</v>
          </cell>
          <cell r="R8516">
            <v>0</v>
          </cell>
          <cell r="S8516">
            <v>0</v>
          </cell>
          <cell r="T8516">
            <v>10055766.51</v>
          </cell>
        </row>
        <row r="8517">
          <cell r="A8517">
            <v>51120044</v>
          </cell>
          <cell r="B8517" t="str">
            <v>51120044 Quarantine center, etc. perquisite tax related things processed through salary</v>
          </cell>
          <cell r="C8517">
            <v>0</v>
          </cell>
          <cell r="D8517">
            <v>0</v>
          </cell>
          <cell r="E8517">
            <v>0</v>
          </cell>
          <cell r="F8517">
            <v>0</v>
          </cell>
          <cell r="G8517">
            <v>0</v>
          </cell>
          <cell r="H8517">
            <v>0</v>
          </cell>
          <cell r="I8517">
            <v>0</v>
          </cell>
          <cell r="J8517">
            <v>0</v>
          </cell>
          <cell r="K8517">
            <v>0</v>
          </cell>
          <cell r="L8517">
            <v>0</v>
          </cell>
          <cell r="M8517">
            <v>0</v>
          </cell>
          <cell r="N8517">
            <v>0</v>
          </cell>
          <cell r="O8517">
            <v>0</v>
          </cell>
          <cell r="P8517">
            <v>0</v>
          </cell>
          <cell r="Q8517">
            <v>0</v>
          </cell>
          <cell r="R8517">
            <v>0</v>
          </cell>
          <cell r="S8517">
            <v>0</v>
          </cell>
          <cell r="T8517">
            <v>0</v>
          </cell>
        </row>
        <row r="8518">
          <cell r="A8518">
            <v>51120045</v>
          </cell>
          <cell r="B8518" t="str">
            <v>51120045 Financial assistance to employees in Covid - Special sanctions, etc.</v>
          </cell>
          <cell r="C8518">
            <v>572004</v>
          </cell>
          <cell r="D8518">
            <v>0</v>
          </cell>
          <cell r="E8518">
            <v>0</v>
          </cell>
          <cell r="F8518">
            <v>0</v>
          </cell>
          <cell r="G8518">
            <v>0</v>
          </cell>
          <cell r="H8518">
            <v>0</v>
          </cell>
          <cell r="I8518">
            <v>0</v>
          </cell>
          <cell r="J8518">
            <v>0</v>
          </cell>
          <cell r="K8518">
            <v>0</v>
          </cell>
          <cell r="L8518">
            <v>0</v>
          </cell>
          <cell r="M8518">
            <v>0</v>
          </cell>
          <cell r="N8518">
            <v>0</v>
          </cell>
          <cell r="O8518">
            <v>0</v>
          </cell>
          <cell r="P8518">
            <v>0</v>
          </cell>
          <cell r="Q8518">
            <v>0</v>
          </cell>
          <cell r="R8518">
            <v>0</v>
          </cell>
          <cell r="S8518">
            <v>0</v>
          </cell>
          <cell r="T8518">
            <v>572004</v>
          </cell>
        </row>
        <row r="8519">
          <cell r="A8519">
            <v>51120046</v>
          </cell>
          <cell r="B8519" t="str">
            <v>51120046 - Employee vaccination - Covid 19</v>
          </cell>
          <cell r="C8519">
            <v>547940</v>
          </cell>
          <cell r="D8519">
            <v>0</v>
          </cell>
          <cell r="E8519">
            <v>0</v>
          </cell>
          <cell r="F8519">
            <v>0</v>
          </cell>
          <cell r="G8519">
            <v>0</v>
          </cell>
          <cell r="H8519">
            <v>0</v>
          </cell>
          <cell r="I8519">
            <v>0</v>
          </cell>
          <cell r="J8519">
            <v>0</v>
          </cell>
          <cell r="K8519">
            <v>0</v>
          </cell>
          <cell r="L8519">
            <v>0</v>
          </cell>
          <cell r="M8519">
            <v>0</v>
          </cell>
          <cell r="N8519">
            <v>0</v>
          </cell>
          <cell r="O8519">
            <v>0</v>
          </cell>
          <cell r="P8519">
            <v>0</v>
          </cell>
          <cell r="Q8519">
            <v>0</v>
          </cell>
          <cell r="R8519">
            <v>0</v>
          </cell>
          <cell r="S8519">
            <v>0</v>
          </cell>
          <cell r="T8519">
            <v>547940</v>
          </cell>
        </row>
        <row r="8520">
          <cell r="A8520">
            <v>51120047</v>
          </cell>
          <cell r="B8520" t="str">
            <v>51120047   Women Support – Maternity, Crec</v>
          </cell>
          <cell r="C8520">
            <v>1365435.45</v>
          </cell>
          <cell r="D8520">
            <v>179926.58</v>
          </cell>
          <cell r="E8520">
            <v>90820.91</v>
          </cell>
          <cell r="F8520">
            <v>154677.22</v>
          </cell>
          <cell r="G8520">
            <v>24320.48</v>
          </cell>
          <cell r="H8520">
            <v>0</v>
          </cell>
          <cell r="I8520">
            <v>0</v>
          </cell>
          <cell r="J8520">
            <v>0</v>
          </cell>
          <cell r="K8520">
            <v>0</v>
          </cell>
          <cell r="L8520">
            <v>64166.66</v>
          </cell>
          <cell r="M8520">
            <v>0</v>
          </cell>
          <cell r="N8520">
            <v>0</v>
          </cell>
          <cell r="O8520">
            <v>0</v>
          </cell>
          <cell r="P8520">
            <v>0</v>
          </cell>
          <cell r="Q8520">
            <v>0</v>
          </cell>
          <cell r="R8520">
            <v>0</v>
          </cell>
          <cell r="S8520">
            <v>0</v>
          </cell>
          <cell r="T8520">
            <v>1879347.3</v>
          </cell>
        </row>
        <row r="8521">
          <cell r="A8521">
            <v>51120051</v>
          </cell>
          <cell r="B8521" t="str">
            <v>51120051 Club Expenses</v>
          </cell>
          <cell r="C8521">
            <v>83040</v>
          </cell>
          <cell r="D8521">
            <v>40000</v>
          </cell>
          <cell r="E8521">
            <v>0</v>
          </cell>
          <cell r="F8521">
            <v>3925.33</v>
          </cell>
          <cell r="G8521">
            <v>0</v>
          </cell>
          <cell r="H8521">
            <v>0</v>
          </cell>
          <cell r="I8521">
            <v>0</v>
          </cell>
          <cell r="J8521">
            <v>0</v>
          </cell>
          <cell r="K8521">
            <v>0</v>
          </cell>
          <cell r="L8521">
            <v>0</v>
          </cell>
          <cell r="M8521">
            <v>0</v>
          </cell>
          <cell r="N8521">
            <v>0</v>
          </cell>
          <cell r="O8521">
            <v>0</v>
          </cell>
          <cell r="P8521">
            <v>0</v>
          </cell>
          <cell r="Q8521">
            <v>0</v>
          </cell>
          <cell r="R8521">
            <v>0</v>
          </cell>
          <cell r="S8521">
            <v>0</v>
          </cell>
          <cell r="T8521">
            <v>126965.33</v>
          </cell>
        </row>
        <row r="8522">
          <cell r="A8522">
            <v>51120052</v>
          </cell>
          <cell r="B8522" t="str">
            <v>51120052 Sports Expenses</v>
          </cell>
          <cell r="C8522">
            <v>2716034.86</v>
          </cell>
          <cell r="D8522">
            <v>46000</v>
          </cell>
          <cell r="E8522">
            <v>21104</v>
          </cell>
          <cell r="F8522">
            <v>29072</v>
          </cell>
          <cell r="G8522">
            <v>0</v>
          </cell>
          <cell r="H8522">
            <v>0</v>
          </cell>
          <cell r="I8522">
            <v>0</v>
          </cell>
          <cell r="J8522">
            <v>0</v>
          </cell>
          <cell r="K8522">
            <v>0</v>
          </cell>
          <cell r="L8522">
            <v>7420</v>
          </cell>
          <cell r="M8522">
            <v>28855</v>
          </cell>
          <cell r="N8522">
            <v>0</v>
          </cell>
          <cell r="O8522">
            <v>0</v>
          </cell>
          <cell r="P8522">
            <v>0</v>
          </cell>
          <cell r="Q8522">
            <v>0</v>
          </cell>
          <cell r="R8522">
            <v>0</v>
          </cell>
          <cell r="S8522">
            <v>0</v>
          </cell>
          <cell r="T8522">
            <v>2848485.86</v>
          </cell>
        </row>
        <row r="8523">
          <cell r="A8523">
            <v>51120101</v>
          </cell>
          <cell r="B8523" t="str">
            <v>51120101 Other Welfare Expenses</v>
          </cell>
          <cell r="C8523">
            <v>45616808.219999999</v>
          </cell>
          <cell r="D8523">
            <v>-752955.35</v>
          </cell>
          <cell r="E8523">
            <v>5782329</v>
          </cell>
          <cell r="F8523">
            <v>0</v>
          </cell>
          <cell r="G8523">
            <v>211808.72</v>
          </cell>
          <cell r="H8523">
            <v>0</v>
          </cell>
          <cell r="I8523">
            <v>0</v>
          </cell>
          <cell r="J8523">
            <v>0</v>
          </cell>
          <cell r="K8523">
            <v>0</v>
          </cell>
          <cell r="L8523">
            <v>193515.06</v>
          </cell>
          <cell r="M8523">
            <v>2316852.2999999998</v>
          </cell>
          <cell r="N8523">
            <v>0</v>
          </cell>
          <cell r="O8523">
            <v>0</v>
          </cell>
          <cell r="P8523">
            <v>0</v>
          </cell>
          <cell r="Q8523">
            <v>0</v>
          </cell>
          <cell r="R8523">
            <v>0</v>
          </cell>
          <cell r="S8523">
            <v>0</v>
          </cell>
          <cell r="T8523">
            <v>53368357.950000003</v>
          </cell>
        </row>
        <row r="8524">
          <cell r="A8524">
            <v>51120151</v>
          </cell>
          <cell r="B8524" t="str">
            <v>51120151 Holiday Home/Guest Houses - Rent</v>
          </cell>
          <cell r="C8524">
            <v>-7881182.8399999999</v>
          </cell>
          <cell r="D8524">
            <v>178553.5</v>
          </cell>
          <cell r="E8524">
            <v>0</v>
          </cell>
          <cell r="F8524">
            <v>0</v>
          </cell>
          <cell r="G8524">
            <v>0</v>
          </cell>
          <cell r="H8524">
            <v>0</v>
          </cell>
          <cell r="I8524">
            <v>0</v>
          </cell>
          <cell r="J8524">
            <v>0</v>
          </cell>
          <cell r="K8524">
            <v>0</v>
          </cell>
          <cell r="L8524">
            <v>0</v>
          </cell>
          <cell r="M8524">
            <v>0</v>
          </cell>
          <cell r="N8524">
            <v>0</v>
          </cell>
          <cell r="O8524">
            <v>0</v>
          </cell>
          <cell r="P8524">
            <v>0</v>
          </cell>
          <cell r="Q8524">
            <v>0</v>
          </cell>
          <cell r="R8524">
            <v>0</v>
          </cell>
          <cell r="S8524">
            <v>0</v>
          </cell>
          <cell r="T8524">
            <v>-7702629.3399999999</v>
          </cell>
        </row>
        <row r="8525">
          <cell r="A8525">
            <v>51120152</v>
          </cell>
          <cell r="B8525" t="str">
            <v>51120152 Holiday Home/Guest Houses - Others</v>
          </cell>
          <cell r="C8525">
            <v>45221</v>
          </cell>
          <cell r="D8525">
            <v>3873052</v>
          </cell>
          <cell r="E8525">
            <v>0</v>
          </cell>
          <cell r="F8525">
            <v>0</v>
          </cell>
          <cell r="G8525">
            <v>0</v>
          </cell>
          <cell r="H8525">
            <v>0</v>
          </cell>
          <cell r="I8525">
            <v>0</v>
          </cell>
          <cell r="J8525">
            <v>0</v>
          </cell>
          <cell r="K8525">
            <v>0</v>
          </cell>
          <cell r="L8525">
            <v>1595</v>
          </cell>
          <cell r="M8525">
            <v>0</v>
          </cell>
          <cell r="N8525">
            <v>0</v>
          </cell>
          <cell r="O8525">
            <v>0</v>
          </cell>
          <cell r="P8525">
            <v>0</v>
          </cell>
          <cell r="Q8525">
            <v>0</v>
          </cell>
          <cell r="R8525">
            <v>0</v>
          </cell>
          <cell r="S8525">
            <v>0</v>
          </cell>
          <cell r="T8525">
            <v>3919868</v>
          </cell>
        </row>
        <row r="8526">
          <cell r="A8526">
            <v>51120153</v>
          </cell>
          <cell r="B8526" t="str">
            <v>51120153 STAFF WELFARE - BUS CONTRACTORS' PAYMENTS (NET)</v>
          </cell>
          <cell r="C8526">
            <v>437811773</v>
          </cell>
          <cell r="D8526">
            <v>45385203.299999997</v>
          </cell>
          <cell r="E8526">
            <v>34527291.340000004</v>
          </cell>
          <cell r="F8526">
            <v>15310</v>
          </cell>
          <cell r="G8526">
            <v>2757200</v>
          </cell>
          <cell r="H8526">
            <v>0</v>
          </cell>
          <cell r="I8526">
            <v>0</v>
          </cell>
          <cell r="J8526">
            <v>0</v>
          </cell>
          <cell r="K8526">
            <v>0</v>
          </cell>
          <cell r="L8526">
            <v>570643.02</v>
          </cell>
          <cell r="M8526">
            <v>7094877.96</v>
          </cell>
          <cell r="N8526">
            <v>0</v>
          </cell>
          <cell r="O8526">
            <v>0</v>
          </cell>
          <cell r="P8526">
            <v>0</v>
          </cell>
          <cell r="Q8526">
            <v>0</v>
          </cell>
          <cell r="R8526">
            <v>0</v>
          </cell>
          <cell r="S8526">
            <v>0</v>
          </cell>
          <cell r="T8526">
            <v>528162298.62</v>
          </cell>
        </row>
        <row r="8527">
          <cell r="A8527">
            <v>51120154</v>
          </cell>
          <cell r="B8527" t="str">
            <v>51120154 STAFF WELFARE - Functions/Celebrations etc</v>
          </cell>
          <cell r="C8527">
            <v>32811742.66</v>
          </cell>
          <cell r="D8527">
            <v>26513114.98</v>
          </cell>
          <cell r="E8527">
            <v>33428095.559999999</v>
          </cell>
          <cell r="F8527">
            <v>1997614.83</v>
          </cell>
          <cell r="G8527">
            <v>398566</v>
          </cell>
          <cell r="H8527">
            <v>0</v>
          </cell>
          <cell r="I8527">
            <v>0</v>
          </cell>
          <cell r="J8527">
            <v>0</v>
          </cell>
          <cell r="K8527">
            <v>0</v>
          </cell>
          <cell r="L8527">
            <v>1883916.44</v>
          </cell>
          <cell r="M8527">
            <v>896596</v>
          </cell>
          <cell r="N8527">
            <v>0</v>
          </cell>
          <cell r="O8527">
            <v>0</v>
          </cell>
          <cell r="P8527">
            <v>0</v>
          </cell>
          <cell r="Q8527">
            <v>0</v>
          </cell>
          <cell r="R8527">
            <v>0</v>
          </cell>
          <cell r="S8527">
            <v>0</v>
          </cell>
          <cell r="T8527">
            <v>97929646.469999999</v>
          </cell>
        </row>
        <row r="8528">
          <cell r="A8528">
            <v>51120155</v>
          </cell>
          <cell r="B8528" t="str">
            <v>51120155 STAFF WELFARE - Food coupons</v>
          </cell>
          <cell r="C8528">
            <v>935599.4</v>
          </cell>
          <cell r="D8528">
            <v>-995818.31</v>
          </cell>
          <cell r="E8528">
            <v>0</v>
          </cell>
          <cell r="F8528">
            <v>3780944.28</v>
          </cell>
          <cell r="G8528">
            <v>0</v>
          </cell>
          <cell r="H8528">
            <v>0</v>
          </cell>
          <cell r="I8528">
            <v>0</v>
          </cell>
          <cell r="J8528">
            <v>0</v>
          </cell>
          <cell r="K8528">
            <v>0</v>
          </cell>
          <cell r="L8528">
            <v>0</v>
          </cell>
          <cell r="M8528">
            <v>57173.62</v>
          </cell>
          <cell r="N8528">
            <v>0</v>
          </cell>
          <cell r="O8528">
            <v>0</v>
          </cell>
          <cell r="P8528">
            <v>0</v>
          </cell>
          <cell r="Q8528">
            <v>0</v>
          </cell>
          <cell r="R8528">
            <v>0</v>
          </cell>
          <cell r="S8528">
            <v>0</v>
          </cell>
          <cell r="T8528">
            <v>3777898.99</v>
          </cell>
        </row>
        <row r="8529">
          <cell r="A8529">
            <v>51120156</v>
          </cell>
          <cell r="B8529" t="str">
            <v>51120156 WELFARE SHOP EXPENSES &amp; RECEIPTS</v>
          </cell>
          <cell r="C8529">
            <v>-28505</v>
          </cell>
          <cell r="D8529">
            <v>47593.279999999999</v>
          </cell>
          <cell r="E8529">
            <v>0</v>
          </cell>
          <cell r="F8529">
            <v>0</v>
          </cell>
          <cell r="G8529">
            <v>0</v>
          </cell>
          <cell r="H8529">
            <v>0</v>
          </cell>
          <cell r="I8529">
            <v>0</v>
          </cell>
          <cell r="J8529">
            <v>0</v>
          </cell>
          <cell r="K8529">
            <v>0</v>
          </cell>
          <cell r="L8529">
            <v>0</v>
          </cell>
          <cell r="M8529">
            <v>0</v>
          </cell>
          <cell r="N8529">
            <v>0</v>
          </cell>
          <cell r="O8529">
            <v>0</v>
          </cell>
          <cell r="P8529">
            <v>0</v>
          </cell>
          <cell r="Q8529">
            <v>0</v>
          </cell>
          <cell r="R8529">
            <v>0</v>
          </cell>
          <cell r="S8529">
            <v>0</v>
          </cell>
          <cell r="T8529">
            <v>19088.28</v>
          </cell>
        </row>
        <row r="8530">
          <cell r="A8530">
            <v>51120157</v>
          </cell>
          <cell r="B8530" t="str">
            <v>51120157 MEDICAL EXPENSES  - Payment to Hospitals/Doctors/m</v>
          </cell>
          <cell r="C8530">
            <v>15061308.210000001</v>
          </cell>
          <cell r="D8530">
            <v>5145805.5199999996</v>
          </cell>
          <cell r="E8530">
            <v>0</v>
          </cell>
          <cell r="F8530">
            <v>2226778.9</v>
          </cell>
          <cell r="G8530">
            <v>0</v>
          </cell>
          <cell r="H8530">
            <v>0</v>
          </cell>
          <cell r="I8530">
            <v>0</v>
          </cell>
          <cell r="J8530">
            <v>0</v>
          </cell>
          <cell r="K8530">
            <v>0</v>
          </cell>
          <cell r="L8530">
            <v>0</v>
          </cell>
          <cell r="M8530">
            <v>3500</v>
          </cell>
          <cell r="N8530">
            <v>0</v>
          </cell>
          <cell r="O8530">
            <v>0</v>
          </cell>
          <cell r="P8530">
            <v>0</v>
          </cell>
          <cell r="Q8530">
            <v>0</v>
          </cell>
          <cell r="R8530">
            <v>0</v>
          </cell>
          <cell r="S8530">
            <v>0</v>
          </cell>
          <cell r="T8530">
            <v>22437392.629999999</v>
          </cell>
        </row>
        <row r="8531">
          <cell r="A8531">
            <v>51120158</v>
          </cell>
          <cell r="B8531" t="str">
            <v>51120158 Staff Welfare - Communication</v>
          </cell>
          <cell r="C8531">
            <v>581747.31999999995</v>
          </cell>
          <cell r="D8531">
            <v>20000</v>
          </cell>
          <cell r="E8531">
            <v>710000</v>
          </cell>
          <cell r="F8531">
            <v>0</v>
          </cell>
          <cell r="G8531">
            <v>0</v>
          </cell>
          <cell r="H8531">
            <v>0</v>
          </cell>
          <cell r="I8531">
            <v>0</v>
          </cell>
          <cell r="J8531">
            <v>0</v>
          </cell>
          <cell r="K8531">
            <v>0</v>
          </cell>
          <cell r="L8531">
            <v>0</v>
          </cell>
          <cell r="M8531">
            <v>0</v>
          </cell>
          <cell r="N8531">
            <v>0</v>
          </cell>
          <cell r="O8531">
            <v>0</v>
          </cell>
          <cell r="P8531">
            <v>0</v>
          </cell>
          <cell r="Q8531">
            <v>0</v>
          </cell>
          <cell r="R8531">
            <v>0</v>
          </cell>
          <cell r="S8531">
            <v>0</v>
          </cell>
          <cell r="T8531">
            <v>1311747.32</v>
          </cell>
        </row>
        <row r="8532">
          <cell r="A8532">
            <v>51120161</v>
          </cell>
          <cell r="B8532" t="str">
            <v>51120161 Officers Interest Subsidy</v>
          </cell>
          <cell r="C8532">
            <v>39231813.329999998</v>
          </cell>
          <cell r="D8532">
            <v>12848741.220000001</v>
          </cell>
          <cell r="E8532">
            <v>5850933</v>
          </cell>
          <cell r="F8532">
            <v>1031561.1</v>
          </cell>
          <cell r="G8532">
            <v>1597378</v>
          </cell>
          <cell r="H8532">
            <v>0</v>
          </cell>
          <cell r="I8532">
            <v>0</v>
          </cell>
          <cell r="J8532">
            <v>0</v>
          </cell>
          <cell r="K8532">
            <v>0</v>
          </cell>
          <cell r="L8532">
            <v>981049.72</v>
          </cell>
          <cell r="M8532">
            <v>1108486</v>
          </cell>
          <cell r="N8532">
            <v>0</v>
          </cell>
          <cell r="O8532">
            <v>0</v>
          </cell>
          <cell r="P8532">
            <v>0</v>
          </cell>
          <cell r="Q8532">
            <v>0</v>
          </cell>
          <cell r="R8532">
            <v>0</v>
          </cell>
          <cell r="S8532">
            <v>0</v>
          </cell>
          <cell r="T8532">
            <v>62649962.369999997</v>
          </cell>
        </row>
        <row r="8533">
          <cell r="A8533">
            <v>51120162</v>
          </cell>
          <cell r="B8533" t="str">
            <v>51120162 Post retirement medical benefit expenses</v>
          </cell>
          <cell r="C8533">
            <v>-97544284.980000004</v>
          </cell>
          <cell r="D8533">
            <v>-36537897</v>
          </cell>
          <cell r="E8533">
            <v>-12627829.77</v>
          </cell>
          <cell r="F8533">
            <v>-29568744.91</v>
          </cell>
          <cell r="G8533">
            <v>-2524918.7400000002</v>
          </cell>
          <cell r="H8533">
            <v>0</v>
          </cell>
          <cell r="I8533">
            <v>0</v>
          </cell>
          <cell r="J8533">
            <v>0</v>
          </cell>
          <cell r="K8533">
            <v>0</v>
          </cell>
          <cell r="L8533">
            <v>-3598979.72</v>
          </cell>
          <cell r="M8533">
            <v>-1382846</v>
          </cell>
          <cell r="N8533">
            <v>0</v>
          </cell>
          <cell r="O8533">
            <v>0</v>
          </cell>
          <cell r="P8533">
            <v>0</v>
          </cell>
          <cell r="Q8533">
            <v>0</v>
          </cell>
          <cell r="R8533">
            <v>0</v>
          </cell>
          <cell r="S8533">
            <v>0</v>
          </cell>
          <cell r="T8533">
            <v>-183785501.12</v>
          </cell>
        </row>
        <row r="8534">
          <cell r="A8534">
            <v>51120166</v>
          </cell>
          <cell r="B8534" t="str">
            <v>51120166 Group Mediclaim Insurance – Officer</v>
          </cell>
          <cell r="C8534">
            <v>0</v>
          </cell>
          <cell r="D8534">
            <v>1298548.3400000001</v>
          </cell>
          <cell r="E8534">
            <v>0</v>
          </cell>
          <cell r="F8534">
            <v>0</v>
          </cell>
          <cell r="G8534">
            <v>0</v>
          </cell>
          <cell r="H8534">
            <v>0</v>
          </cell>
          <cell r="I8534">
            <v>0</v>
          </cell>
          <cell r="J8534">
            <v>0</v>
          </cell>
          <cell r="K8534">
            <v>0</v>
          </cell>
          <cell r="L8534">
            <v>0</v>
          </cell>
          <cell r="M8534">
            <v>0</v>
          </cell>
          <cell r="N8534">
            <v>0</v>
          </cell>
          <cell r="O8534">
            <v>0</v>
          </cell>
          <cell r="P8534">
            <v>0</v>
          </cell>
          <cell r="Q8534">
            <v>0</v>
          </cell>
          <cell r="R8534">
            <v>0</v>
          </cell>
          <cell r="S8534">
            <v>0</v>
          </cell>
          <cell r="T8534">
            <v>1298548.3400000001</v>
          </cell>
        </row>
        <row r="8535">
          <cell r="A8535">
            <v>51120167</v>
          </cell>
          <cell r="B8535" t="str">
            <v>51120167 Group Mediclaim Insurance – Associates</v>
          </cell>
          <cell r="C8535">
            <v>0</v>
          </cell>
          <cell r="D8535">
            <v>0</v>
          </cell>
          <cell r="E8535">
            <v>0</v>
          </cell>
          <cell r="F8535">
            <v>0</v>
          </cell>
          <cell r="G8535">
            <v>0</v>
          </cell>
          <cell r="H8535">
            <v>0</v>
          </cell>
          <cell r="I8535">
            <v>0</v>
          </cell>
          <cell r="J8535">
            <v>0</v>
          </cell>
          <cell r="K8535">
            <v>0</v>
          </cell>
          <cell r="L8535">
            <v>0</v>
          </cell>
          <cell r="M8535">
            <v>0</v>
          </cell>
          <cell r="N8535">
            <v>0</v>
          </cell>
          <cell r="O8535">
            <v>0</v>
          </cell>
          <cell r="P8535">
            <v>0</v>
          </cell>
          <cell r="Q8535">
            <v>0</v>
          </cell>
          <cell r="R8535">
            <v>0</v>
          </cell>
          <cell r="S8535">
            <v>0</v>
          </cell>
          <cell r="T8535">
            <v>0</v>
          </cell>
        </row>
        <row r="8536">
          <cell r="A8536">
            <v>51120170</v>
          </cell>
          <cell r="B8536" t="str">
            <v>6*  Group Mediclaim Insurance û Officers</v>
          </cell>
          <cell r="C8536">
            <v>161129720.75999999</v>
          </cell>
          <cell r="D8536">
            <v>17779871.879999999</v>
          </cell>
          <cell r="E8536">
            <v>12995200</v>
          </cell>
          <cell r="F8536">
            <v>11124617</v>
          </cell>
          <cell r="G8536">
            <v>2766115.21</v>
          </cell>
          <cell r="H8536">
            <v>0</v>
          </cell>
          <cell r="I8536">
            <v>0</v>
          </cell>
          <cell r="J8536">
            <v>0</v>
          </cell>
          <cell r="K8536">
            <v>0</v>
          </cell>
          <cell r="L8536">
            <v>0</v>
          </cell>
          <cell r="M8536">
            <v>3186805.39</v>
          </cell>
          <cell r="N8536">
            <v>0</v>
          </cell>
          <cell r="O8536">
            <v>0</v>
          </cell>
          <cell r="P8536">
            <v>0</v>
          </cell>
          <cell r="Q8536">
            <v>0</v>
          </cell>
          <cell r="R8536">
            <v>0</v>
          </cell>
          <cell r="S8536">
            <v>0</v>
          </cell>
          <cell r="T8536">
            <v>208982330.24000001</v>
          </cell>
        </row>
        <row r="8537">
          <cell r="A8537">
            <v>51120171</v>
          </cell>
          <cell r="B8537" t="str">
            <v>6*  Group Mediclaim Insurance û Associates</v>
          </cell>
          <cell r="C8537">
            <v>59651492.07</v>
          </cell>
          <cell r="D8537">
            <v>46385933.219999999</v>
          </cell>
          <cell r="E8537">
            <v>6680452</v>
          </cell>
          <cell r="F8537">
            <v>0</v>
          </cell>
          <cell r="G8537">
            <v>0</v>
          </cell>
          <cell r="H8537">
            <v>0</v>
          </cell>
          <cell r="I8537">
            <v>0</v>
          </cell>
          <cell r="J8537">
            <v>0</v>
          </cell>
          <cell r="K8537">
            <v>0</v>
          </cell>
          <cell r="L8537">
            <v>0</v>
          </cell>
          <cell r="M8537">
            <v>2715105.14</v>
          </cell>
          <cell r="N8537">
            <v>0</v>
          </cell>
          <cell r="O8537">
            <v>0</v>
          </cell>
          <cell r="P8537">
            <v>0</v>
          </cell>
          <cell r="Q8537">
            <v>0</v>
          </cell>
          <cell r="R8537">
            <v>0</v>
          </cell>
          <cell r="S8537">
            <v>0</v>
          </cell>
          <cell r="T8537">
            <v>115432982.43000001</v>
          </cell>
        </row>
        <row r="8538">
          <cell r="A8538">
            <v>51120172</v>
          </cell>
          <cell r="B8538" t="str">
            <v>6*  Group Term Insurance  -  Officers</v>
          </cell>
          <cell r="C8538">
            <v>-477750</v>
          </cell>
          <cell r="D8538">
            <v>0</v>
          </cell>
          <cell r="E8538">
            <v>101727</v>
          </cell>
          <cell r="F8538">
            <v>0</v>
          </cell>
          <cell r="G8538">
            <v>0</v>
          </cell>
          <cell r="H8538">
            <v>0</v>
          </cell>
          <cell r="I8538">
            <v>0</v>
          </cell>
          <cell r="J8538">
            <v>0</v>
          </cell>
          <cell r="K8538">
            <v>0</v>
          </cell>
          <cell r="L8538">
            <v>0</v>
          </cell>
          <cell r="M8538">
            <v>0</v>
          </cell>
          <cell r="N8538">
            <v>0</v>
          </cell>
          <cell r="O8538">
            <v>0</v>
          </cell>
          <cell r="P8538">
            <v>0</v>
          </cell>
          <cell r="Q8538">
            <v>0</v>
          </cell>
          <cell r="R8538">
            <v>0</v>
          </cell>
          <cell r="S8538">
            <v>0</v>
          </cell>
          <cell r="T8538">
            <v>-376023</v>
          </cell>
        </row>
        <row r="8539">
          <cell r="A8539">
            <v>51120173</v>
          </cell>
          <cell r="B8539" t="str">
            <v>6*  Group Term Insurance  -  Associates</v>
          </cell>
          <cell r="C8539">
            <v>1178808.28</v>
          </cell>
          <cell r="D8539">
            <v>9829.39</v>
          </cell>
          <cell r="E8539">
            <v>4647961.6100000003</v>
          </cell>
          <cell r="F8539">
            <v>0</v>
          </cell>
          <cell r="G8539">
            <v>0</v>
          </cell>
          <cell r="H8539">
            <v>0</v>
          </cell>
          <cell r="I8539">
            <v>0</v>
          </cell>
          <cell r="J8539">
            <v>0</v>
          </cell>
          <cell r="K8539">
            <v>0</v>
          </cell>
          <cell r="L8539">
            <v>0</v>
          </cell>
          <cell r="M8539">
            <v>0</v>
          </cell>
          <cell r="N8539">
            <v>0</v>
          </cell>
          <cell r="O8539">
            <v>0</v>
          </cell>
          <cell r="P8539">
            <v>0</v>
          </cell>
          <cell r="Q8539">
            <v>0</v>
          </cell>
          <cell r="R8539">
            <v>0</v>
          </cell>
          <cell r="S8539">
            <v>0</v>
          </cell>
          <cell r="T8539">
            <v>5836599.2800000003</v>
          </cell>
        </row>
        <row r="8540">
          <cell r="A8540">
            <v>51120174</v>
          </cell>
          <cell r="B8540" t="str">
            <v>6*  Allocable expenses</v>
          </cell>
          <cell r="C8540">
            <v>0</v>
          </cell>
          <cell r="D8540">
            <v>0</v>
          </cell>
          <cell r="E8540">
            <v>0</v>
          </cell>
          <cell r="F8540">
            <v>28638</v>
          </cell>
          <cell r="G8540">
            <v>0</v>
          </cell>
          <cell r="H8540">
            <v>0</v>
          </cell>
          <cell r="I8540">
            <v>0</v>
          </cell>
          <cell r="J8540">
            <v>0</v>
          </cell>
          <cell r="K8540">
            <v>0</v>
          </cell>
          <cell r="L8540">
            <v>0</v>
          </cell>
          <cell r="M8540">
            <v>0</v>
          </cell>
          <cell r="N8540">
            <v>0</v>
          </cell>
          <cell r="O8540">
            <v>0</v>
          </cell>
          <cell r="P8540">
            <v>0</v>
          </cell>
          <cell r="Q8540">
            <v>0</v>
          </cell>
          <cell r="R8540">
            <v>0</v>
          </cell>
          <cell r="S8540">
            <v>0</v>
          </cell>
          <cell r="T8540">
            <v>28638</v>
          </cell>
        </row>
        <row r="8541">
          <cell r="A8541">
            <v>51120901</v>
          </cell>
          <cell r="B8541" t="str">
            <v>51120901 Ind-AS  Staff Welfare</v>
          </cell>
          <cell r="C8541">
            <v>0</v>
          </cell>
          <cell r="D8541">
            <v>0</v>
          </cell>
          <cell r="E8541">
            <v>0</v>
          </cell>
          <cell r="F8541">
            <v>0</v>
          </cell>
          <cell r="G8541">
            <v>0</v>
          </cell>
          <cell r="H8541">
            <v>0</v>
          </cell>
          <cell r="I8541">
            <v>0</v>
          </cell>
          <cell r="J8541">
            <v>0</v>
          </cell>
          <cell r="K8541">
            <v>0</v>
          </cell>
          <cell r="L8541">
            <v>0</v>
          </cell>
          <cell r="M8541">
            <v>0</v>
          </cell>
          <cell r="N8541">
            <v>0</v>
          </cell>
          <cell r="O8541">
            <v>0</v>
          </cell>
          <cell r="P8541">
            <v>0</v>
          </cell>
          <cell r="Q8541">
            <v>0</v>
          </cell>
          <cell r="R8541">
            <v>0</v>
          </cell>
          <cell r="S8541">
            <v>0</v>
          </cell>
          <cell r="T8541">
            <v>0</v>
          </cell>
        </row>
        <row r="8542">
          <cell r="A8542">
            <v>51120902</v>
          </cell>
          <cell r="B8542" t="str">
            <v>51120902 Ind-AS  Employee Loan Expenses</v>
          </cell>
          <cell r="C8542">
            <v>0</v>
          </cell>
          <cell r="D8542">
            <v>0</v>
          </cell>
          <cell r="E8542">
            <v>0</v>
          </cell>
          <cell r="F8542">
            <v>2236956</v>
          </cell>
          <cell r="G8542">
            <v>0</v>
          </cell>
          <cell r="H8542">
            <v>0</v>
          </cell>
          <cell r="I8542">
            <v>0</v>
          </cell>
          <cell r="J8542">
            <v>0</v>
          </cell>
          <cell r="K8542">
            <v>0</v>
          </cell>
          <cell r="L8542">
            <v>0</v>
          </cell>
          <cell r="M8542">
            <v>0</v>
          </cell>
          <cell r="N8542">
            <v>0</v>
          </cell>
          <cell r="O8542">
            <v>0</v>
          </cell>
          <cell r="P8542">
            <v>0</v>
          </cell>
          <cell r="Q8542">
            <v>0</v>
          </cell>
          <cell r="R8542">
            <v>0</v>
          </cell>
          <cell r="S8542">
            <v>0</v>
          </cell>
          <cell r="T8542">
            <v>2236956</v>
          </cell>
        </row>
        <row r="8543">
          <cell r="A8543">
            <v>51120997</v>
          </cell>
          <cell r="B8543" t="str">
            <v>51120997   Welfare Trust Recovery</v>
          </cell>
          <cell r="C8543">
            <v>0</v>
          </cell>
          <cell r="D8543">
            <v>0</v>
          </cell>
          <cell r="E8543">
            <v>0</v>
          </cell>
          <cell r="F8543">
            <v>-10000000</v>
          </cell>
          <cell r="G8543">
            <v>0</v>
          </cell>
          <cell r="H8543">
            <v>0</v>
          </cell>
          <cell r="I8543">
            <v>0</v>
          </cell>
          <cell r="J8543">
            <v>0</v>
          </cell>
          <cell r="K8543">
            <v>0</v>
          </cell>
          <cell r="L8543">
            <v>0</v>
          </cell>
          <cell r="M8543">
            <v>0</v>
          </cell>
          <cell r="N8543">
            <v>0</v>
          </cell>
          <cell r="O8543">
            <v>0</v>
          </cell>
          <cell r="P8543">
            <v>0</v>
          </cell>
          <cell r="Q8543">
            <v>0</v>
          </cell>
          <cell r="R8543">
            <v>0</v>
          </cell>
          <cell r="S8543">
            <v>0</v>
          </cell>
          <cell r="T8543">
            <v>-10000000</v>
          </cell>
        </row>
        <row r="8544">
          <cell r="A8544">
            <v>51120888</v>
          </cell>
          <cell r="B8544" t="str">
            <v>6*  Training cost intra</v>
          </cell>
          <cell r="C8544">
            <v>0</v>
          </cell>
          <cell r="D8544">
            <v>0</v>
          </cell>
          <cell r="E8544">
            <v>0</v>
          </cell>
          <cell r="F8544">
            <v>0</v>
          </cell>
          <cell r="G8544">
            <v>0</v>
          </cell>
          <cell r="H8544">
            <v>0</v>
          </cell>
          <cell r="I8544">
            <v>0</v>
          </cell>
          <cell r="J8544">
            <v>0</v>
          </cell>
          <cell r="K8544">
            <v>0</v>
          </cell>
          <cell r="L8544">
            <v>0</v>
          </cell>
          <cell r="M8544">
            <v>0</v>
          </cell>
          <cell r="N8544">
            <v>0</v>
          </cell>
          <cell r="O8544">
            <v>0</v>
          </cell>
          <cell r="P8544">
            <v>0</v>
          </cell>
          <cell r="Q8544">
            <v>0</v>
          </cell>
          <cell r="R8544">
            <v>0</v>
          </cell>
          <cell r="S8544">
            <v>0</v>
          </cell>
          <cell r="T8544">
            <v>0</v>
          </cell>
        </row>
        <row r="8545">
          <cell r="A8545">
            <v>51120903</v>
          </cell>
          <cell r="B8545" t="str">
            <v>51120903 Ind-AS  Actuarial Gain/Loss PRMB</v>
          </cell>
          <cell r="C8545">
            <v>0</v>
          </cell>
          <cell r="D8545">
            <v>0</v>
          </cell>
          <cell r="E8545">
            <v>0</v>
          </cell>
          <cell r="F8545">
            <v>0</v>
          </cell>
          <cell r="G8545">
            <v>0</v>
          </cell>
          <cell r="H8545">
            <v>0</v>
          </cell>
          <cell r="I8545">
            <v>0</v>
          </cell>
          <cell r="J8545">
            <v>0</v>
          </cell>
          <cell r="K8545">
            <v>0</v>
          </cell>
          <cell r="L8545">
            <v>0</v>
          </cell>
          <cell r="M8545">
            <v>0</v>
          </cell>
          <cell r="N8545">
            <v>0</v>
          </cell>
          <cell r="O8545">
            <v>0</v>
          </cell>
          <cell r="P8545">
            <v>0</v>
          </cell>
          <cell r="Q8545">
            <v>0</v>
          </cell>
          <cell r="R8545">
            <v>0</v>
          </cell>
          <cell r="S8545">
            <v>0</v>
          </cell>
          <cell r="T8545">
            <v>0</v>
          </cell>
        </row>
        <row r="8546">
          <cell r="A8546">
            <v>51120998</v>
          </cell>
          <cell r="B8546" t="str">
            <v>6*  Recovery - Training Programs</v>
          </cell>
          <cell r="C8546">
            <v>0</v>
          </cell>
          <cell r="D8546">
            <v>43171</v>
          </cell>
          <cell r="E8546">
            <v>0</v>
          </cell>
          <cell r="F8546">
            <v>-128221518.09</v>
          </cell>
          <cell r="G8546">
            <v>0</v>
          </cell>
          <cell r="H8546">
            <v>0</v>
          </cell>
          <cell r="I8546">
            <v>0</v>
          </cell>
          <cell r="J8546">
            <v>0</v>
          </cell>
          <cell r="K8546">
            <v>0</v>
          </cell>
          <cell r="L8546">
            <v>0</v>
          </cell>
          <cell r="M8546">
            <v>0</v>
          </cell>
          <cell r="N8546">
            <v>0</v>
          </cell>
          <cell r="O8546">
            <v>0</v>
          </cell>
          <cell r="P8546">
            <v>0</v>
          </cell>
          <cell r="Q8546">
            <v>0</v>
          </cell>
          <cell r="R8546">
            <v>0</v>
          </cell>
          <cell r="S8546">
            <v>0</v>
          </cell>
          <cell r="T8546">
            <v>-128178347.09</v>
          </cell>
        </row>
        <row r="8547">
          <cell r="A8547">
            <v>51120999</v>
          </cell>
          <cell r="B8547" t="str">
            <v>6*  Recovery - Holiday H</v>
          </cell>
          <cell r="C8547">
            <v>0</v>
          </cell>
          <cell r="D8547">
            <v>0</v>
          </cell>
          <cell r="E8547">
            <v>0</v>
          </cell>
          <cell r="F8547">
            <v>0</v>
          </cell>
          <cell r="G8547">
            <v>0</v>
          </cell>
          <cell r="H8547">
            <v>0</v>
          </cell>
          <cell r="I8547">
            <v>0</v>
          </cell>
          <cell r="J8547">
            <v>0</v>
          </cell>
          <cell r="K8547">
            <v>0</v>
          </cell>
          <cell r="L8547">
            <v>0</v>
          </cell>
          <cell r="M8547">
            <v>0</v>
          </cell>
          <cell r="N8547">
            <v>0</v>
          </cell>
          <cell r="O8547">
            <v>0</v>
          </cell>
          <cell r="P8547">
            <v>0</v>
          </cell>
          <cell r="Q8547">
            <v>0</v>
          </cell>
          <cell r="R8547">
            <v>0</v>
          </cell>
          <cell r="S8547">
            <v>0</v>
          </cell>
          <cell r="T8547">
            <v>0</v>
          </cell>
        </row>
        <row r="8548">
          <cell r="A8548">
            <v>54070012</v>
          </cell>
          <cell r="B8548" t="str">
            <v>54070012 Insurance Expenses - Post Retirement Medical Benef</v>
          </cell>
          <cell r="C8548">
            <v>1212030.43</v>
          </cell>
          <cell r="D8548">
            <v>5048370.33</v>
          </cell>
          <cell r="E8548">
            <v>934984</v>
          </cell>
          <cell r="F8548">
            <v>7137340.5</v>
          </cell>
          <cell r="G8548">
            <v>-41896.720000000001</v>
          </cell>
          <cell r="H8548">
            <v>0</v>
          </cell>
          <cell r="I8548">
            <v>0</v>
          </cell>
          <cell r="J8548">
            <v>0</v>
          </cell>
          <cell r="K8548">
            <v>0</v>
          </cell>
          <cell r="L8548">
            <v>103418</v>
          </cell>
          <cell r="M8548">
            <v>221309.83</v>
          </cell>
          <cell r="N8548">
            <v>0</v>
          </cell>
          <cell r="O8548">
            <v>0</v>
          </cell>
          <cell r="P8548">
            <v>0</v>
          </cell>
          <cell r="Q8548">
            <v>0</v>
          </cell>
          <cell r="R8548">
            <v>0</v>
          </cell>
          <cell r="S8548">
            <v>0</v>
          </cell>
          <cell r="T8548">
            <v>14615556.369999999</v>
          </cell>
        </row>
        <row r="8549">
          <cell r="A8549">
            <v>339</v>
          </cell>
          <cell r="B8549" t="str">
            <v>Gratuity..............</v>
          </cell>
          <cell r="C8549">
            <v>414056992</v>
          </cell>
          <cell r="D8549">
            <v>170936211.62</v>
          </cell>
          <cell r="E8549">
            <v>42611446</v>
          </cell>
          <cell r="F8549">
            <v>21576500</v>
          </cell>
          <cell r="G8549">
            <v>6844842</v>
          </cell>
          <cell r="H8549">
            <v>0</v>
          </cell>
          <cell r="I8549">
            <v>0</v>
          </cell>
          <cell r="J8549">
            <v>0</v>
          </cell>
          <cell r="K8549">
            <v>0</v>
          </cell>
          <cell r="L8549">
            <v>7749199</v>
          </cell>
          <cell r="M8549">
            <v>15231791.720000001</v>
          </cell>
          <cell r="N8549">
            <v>0</v>
          </cell>
          <cell r="O8549">
            <v>0</v>
          </cell>
          <cell r="P8549">
            <v>0</v>
          </cell>
          <cell r="Q8549">
            <v>0</v>
          </cell>
          <cell r="R8549">
            <v>0</v>
          </cell>
          <cell r="S8549">
            <v>0</v>
          </cell>
          <cell r="T8549">
            <v>679006982.34000003</v>
          </cell>
        </row>
        <row r="8550">
          <cell r="A8550">
            <v>51110001</v>
          </cell>
          <cell r="B8550" t="str">
            <v>51110001 Gratuity Paid</v>
          </cell>
          <cell r="C8550">
            <v>431431990.38999999</v>
          </cell>
          <cell r="D8550">
            <v>82888896</v>
          </cell>
          <cell r="E8550">
            <v>22370226.079999998</v>
          </cell>
          <cell r="F8550">
            <v>3534382</v>
          </cell>
          <cell r="G8550">
            <v>0</v>
          </cell>
          <cell r="H8550">
            <v>0</v>
          </cell>
          <cell r="I8550">
            <v>0</v>
          </cell>
          <cell r="J8550">
            <v>0</v>
          </cell>
          <cell r="K8550">
            <v>0</v>
          </cell>
          <cell r="L8550">
            <v>0</v>
          </cell>
          <cell r="M8550">
            <v>0</v>
          </cell>
          <cell r="N8550">
            <v>0</v>
          </cell>
          <cell r="O8550">
            <v>0</v>
          </cell>
          <cell r="P8550">
            <v>0</v>
          </cell>
          <cell r="Q8550">
            <v>0</v>
          </cell>
          <cell r="R8550">
            <v>0</v>
          </cell>
          <cell r="S8550">
            <v>0</v>
          </cell>
          <cell r="T8550">
            <v>540225494.47000003</v>
          </cell>
        </row>
        <row r="8551">
          <cell r="A8551">
            <v>51110002</v>
          </cell>
          <cell r="B8551" t="str">
            <v>51110002 Gratuity Provisions</v>
          </cell>
          <cell r="C8551">
            <v>57315261.560000002</v>
          </cell>
          <cell r="D8551">
            <v>43009817.670000002</v>
          </cell>
          <cell r="E8551">
            <v>49215952.450000003</v>
          </cell>
          <cell r="F8551">
            <v>37048501.189999998</v>
          </cell>
          <cell r="G8551">
            <v>4784151.8</v>
          </cell>
          <cell r="H8551">
            <v>0</v>
          </cell>
          <cell r="I8551">
            <v>0</v>
          </cell>
          <cell r="J8551">
            <v>0</v>
          </cell>
          <cell r="K8551">
            <v>0</v>
          </cell>
          <cell r="L8551">
            <v>5188159.8600000003</v>
          </cell>
          <cell r="M8551">
            <v>5744947.4699999997</v>
          </cell>
          <cell r="N8551">
            <v>0</v>
          </cell>
          <cell r="O8551">
            <v>0</v>
          </cell>
          <cell r="P8551">
            <v>0</v>
          </cell>
          <cell r="Q8551">
            <v>0</v>
          </cell>
          <cell r="R8551">
            <v>0</v>
          </cell>
          <cell r="S8551">
            <v>0</v>
          </cell>
          <cell r="T8551">
            <v>202306792</v>
          </cell>
        </row>
        <row r="8552">
          <cell r="A8552">
            <v>51110003</v>
          </cell>
          <cell r="B8552" t="str">
            <v>51110003 Gratuity Paid - Staff</v>
          </cell>
          <cell r="C8552">
            <v>0</v>
          </cell>
          <cell r="D8552">
            <v>0</v>
          </cell>
          <cell r="E8552">
            <v>0</v>
          </cell>
          <cell r="F8552">
            <v>0</v>
          </cell>
          <cell r="G8552">
            <v>0</v>
          </cell>
          <cell r="H8552">
            <v>0</v>
          </cell>
          <cell r="I8552">
            <v>0</v>
          </cell>
          <cell r="J8552">
            <v>0</v>
          </cell>
          <cell r="K8552">
            <v>0</v>
          </cell>
          <cell r="L8552">
            <v>0</v>
          </cell>
          <cell r="M8552">
            <v>0</v>
          </cell>
          <cell r="N8552">
            <v>0</v>
          </cell>
          <cell r="O8552">
            <v>0</v>
          </cell>
          <cell r="P8552">
            <v>0</v>
          </cell>
          <cell r="Q8552">
            <v>0</v>
          </cell>
          <cell r="R8552">
            <v>0</v>
          </cell>
          <cell r="S8552">
            <v>0</v>
          </cell>
          <cell r="T8552">
            <v>0</v>
          </cell>
        </row>
        <row r="8553">
          <cell r="A8553">
            <v>51110004</v>
          </cell>
          <cell r="B8553" t="str">
            <v>51110004 Gratuity Paid - Officer</v>
          </cell>
          <cell r="C8553">
            <v>214074332.86000001</v>
          </cell>
          <cell r="D8553">
            <v>84051454.709999993</v>
          </cell>
          <cell r="E8553">
            <v>15828356.960000001</v>
          </cell>
          <cell r="F8553">
            <v>25056467</v>
          </cell>
          <cell r="G8553">
            <v>8355300</v>
          </cell>
          <cell r="H8553">
            <v>0</v>
          </cell>
          <cell r="I8553">
            <v>0</v>
          </cell>
          <cell r="J8553">
            <v>0</v>
          </cell>
          <cell r="K8553">
            <v>0</v>
          </cell>
          <cell r="L8553">
            <v>6938691.7400000002</v>
          </cell>
          <cell r="M8553">
            <v>14124369.25</v>
          </cell>
          <cell r="N8553">
            <v>0</v>
          </cell>
          <cell r="O8553">
            <v>0</v>
          </cell>
          <cell r="P8553">
            <v>0</v>
          </cell>
          <cell r="Q8553">
            <v>0</v>
          </cell>
          <cell r="R8553">
            <v>0</v>
          </cell>
          <cell r="S8553">
            <v>0</v>
          </cell>
          <cell r="T8553">
            <v>368428972.51999998</v>
          </cell>
        </row>
        <row r="8554">
          <cell r="A8554">
            <v>51110011</v>
          </cell>
          <cell r="B8554" t="str">
            <v>51110011 Gratuity Provisions</v>
          </cell>
          <cell r="C8554">
            <v>108139506.81999999</v>
          </cell>
          <cell r="D8554">
            <v>130618711</v>
          </cell>
          <cell r="E8554">
            <v>0</v>
          </cell>
          <cell r="F8554">
            <v>0</v>
          </cell>
          <cell r="G8554">
            <v>0</v>
          </cell>
          <cell r="H8554">
            <v>0</v>
          </cell>
          <cell r="I8554">
            <v>0</v>
          </cell>
          <cell r="J8554">
            <v>0</v>
          </cell>
          <cell r="K8554">
            <v>0</v>
          </cell>
          <cell r="L8554">
            <v>0</v>
          </cell>
          <cell r="M8554">
            <v>0</v>
          </cell>
          <cell r="N8554">
            <v>0</v>
          </cell>
          <cell r="O8554">
            <v>0</v>
          </cell>
          <cell r="P8554">
            <v>0</v>
          </cell>
          <cell r="Q8554">
            <v>0</v>
          </cell>
          <cell r="R8554">
            <v>0</v>
          </cell>
          <cell r="S8554">
            <v>0</v>
          </cell>
          <cell r="T8554">
            <v>238758217.81999999</v>
          </cell>
        </row>
        <row r="8555">
          <cell r="A8555">
            <v>51110012</v>
          </cell>
          <cell r="B8555" t="str">
            <v>51110012 Gratuity Trust income</v>
          </cell>
          <cell r="C8555">
            <v>-396904099.63</v>
          </cell>
          <cell r="D8555">
            <v>-169632667.75999999</v>
          </cell>
          <cell r="E8555">
            <v>-44803089.490000002</v>
          </cell>
          <cell r="F8555">
            <v>-44062850.189999998</v>
          </cell>
          <cell r="G8555">
            <v>-6294609.7999999998</v>
          </cell>
          <cell r="H8555">
            <v>0</v>
          </cell>
          <cell r="I8555">
            <v>0</v>
          </cell>
          <cell r="J8555">
            <v>0</v>
          </cell>
          <cell r="K8555">
            <v>0</v>
          </cell>
          <cell r="L8555">
            <v>-4377652.5999999996</v>
          </cell>
          <cell r="M8555">
            <v>-4637525</v>
          </cell>
          <cell r="N8555">
            <v>0</v>
          </cell>
          <cell r="O8555">
            <v>0</v>
          </cell>
          <cell r="P8555">
            <v>0</v>
          </cell>
          <cell r="Q8555">
            <v>0</v>
          </cell>
          <cell r="R8555">
            <v>0</v>
          </cell>
          <cell r="S8555">
            <v>0</v>
          </cell>
          <cell r="T8555">
            <v>-670712494.47000003</v>
          </cell>
        </row>
        <row r="8556">
          <cell r="A8556">
            <v>51110901</v>
          </cell>
          <cell r="B8556" t="str">
            <v>51110901 Ind-AS Actuarial gain&amp;loss in defind bene-Gratuity</v>
          </cell>
          <cell r="C8556">
            <v>0</v>
          </cell>
          <cell r="D8556">
            <v>0</v>
          </cell>
          <cell r="E8556">
            <v>0</v>
          </cell>
          <cell r="F8556">
            <v>0</v>
          </cell>
          <cell r="G8556">
            <v>0</v>
          </cell>
          <cell r="H8556">
            <v>0</v>
          </cell>
          <cell r="I8556">
            <v>0</v>
          </cell>
          <cell r="J8556">
            <v>0</v>
          </cell>
          <cell r="K8556">
            <v>0</v>
          </cell>
          <cell r="L8556">
            <v>0</v>
          </cell>
          <cell r="M8556">
            <v>0</v>
          </cell>
          <cell r="N8556">
            <v>0</v>
          </cell>
          <cell r="O8556">
            <v>0</v>
          </cell>
          <cell r="P8556">
            <v>0</v>
          </cell>
          <cell r="Q8556">
            <v>0</v>
          </cell>
          <cell r="R8556">
            <v>0</v>
          </cell>
          <cell r="S8556">
            <v>0</v>
          </cell>
          <cell r="T8556">
            <v>0</v>
          </cell>
        </row>
        <row r="8557">
          <cell r="A8557">
            <v>340</v>
          </cell>
          <cell r="B8557" t="str">
            <v>VRS Amortisation...............</v>
          </cell>
          <cell r="C8557">
            <v>44460190.979999997</v>
          </cell>
          <cell r="D8557">
            <v>10729899</v>
          </cell>
          <cell r="E8557">
            <v>0</v>
          </cell>
          <cell r="F8557">
            <v>0</v>
          </cell>
          <cell r="G8557">
            <v>0</v>
          </cell>
          <cell r="H8557">
            <v>0</v>
          </cell>
          <cell r="I8557">
            <v>0</v>
          </cell>
          <cell r="J8557">
            <v>0</v>
          </cell>
          <cell r="K8557">
            <v>0</v>
          </cell>
          <cell r="L8557">
            <v>0</v>
          </cell>
          <cell r="M8557">
            <v>0</v>
          </cell>
          <cell r="N8557">
            <v>0</v>
          </cell>
          <cell r="O8557">
            <v>0</v>
          </cell>
          <cell r="P8557">
            <v>0</v>
          </cell>
          <cell r="Q8557">
            <v>0</v>
          </cell>
          <cell r="R8557">
            <v>0</v>
          </cell>
          <cell r="S8557">
            <v>0</v>
          </cell>
          <cell r="T8557">
            <v>55190089.979999997</v>
          </cell>
        </row>
        <row r="8558">
          <cell r="A8558">
            <v>51060056</v>
          </cell>
          <cell r="B8558" t="str">
            <v>51060056 VRS Expenses</v>
          </cell>
          <cell r="C8558">
            <v>44460190.979999997</v>
          </cell>
          <cell r="D8558">
            <v>10729899</v>
          </cell>
          <cell r="E8558">
            <v>0</v>
          </cell>
          <cell r="F8558">
            <v>0</v>
          </cell>
          <cell r="G8558">
            <v>0</v>
          </cell>
          <cell r="H8558">
            <v>0</v>
          </cell>
          <cell r="I8558">
            <v>0</v>
          </cell>
          <cell r="J8558">
            <v>0</v>
          </cell>
          <cell r="K8558">
            <v>0</v>
          </cell>
          <cell r="L8558">
            <v>0</v>
          </cell>
          <cell r="M8558">
            <v>0</v>
          </cell>
          <cell r="N8558">
            <v>0</v>
          </cell>
          <cell r="O8558">
            <v>0</v>
          </cell>
          <cell r="P8558">
            <v>0</v>
          </cell>
          <cell r="Q8558">
            <v>0</v>
          </cell>
          <cell r="R8558">
            <v>0</v>
          </cell>
          <cell r="S8558">
            <v>0</v>
          </cell>
          <cell r="T8558">
            <v>55190089.979999997</v>
          </cell>
        </row>
        <row r="8559">
          <cell r="A8559">
            <v>341</v>
          </cell>
          <cell r="B8559" t="str">
            <v>Esop Amortisation expenses.................</v>
          </cell>
          <cell r="C8559">
            <v>548575568.65999997</v>
          </cell>
          <cell r="D8559">
            <v>119624741.40000001</v>
          </cell>
          <cell r="E8559">
            <v>30883560.27</v>
          </cell>
          <cell r="F8559">
            <v>398631526.62</v>
          </cell>
          <cell r="G8559">
            <v>3141599.8</v>
          </cell>
          <cell r="H8559">
            <v>0</v>
          </cell>
          <cell r="I8559">
            <v>0</v>
          </cell>
          <cell r="J8559">
            <v>0</v>
          </cell>
          <cell r="K8559">
            <v>0</v>
          </cell>
          <cell r="L8559">
            <v>8709147.3499999996</v>
          </cell>
          <cell r="M8559">
            <v>5314491.76</v>
          </cell>
          <cell r="N8559">
            <v>0</v>
          </cell>
          <cell r="O8559">
            <v>0</v>
          </cell>
          <cell r="P8559">
            <v>0</v>
          </cell>
          <cell r="Q8559">
            <v>0</v>
          </cell>
          <cell r="R8559">
            <v>0</v>
          </cell>
          <cell r="S8559">
            <v>0</v>
          </cell>
          <cell r="T8559">
            <v>1114880635.8599999</v>
          </cell>
        </row>
        <row r="8560">
          <cell r="A8560">
            <v>51150001</v>
          </cell>
          <cell r="B8560" t="str">
            <v>51150001 Employee Compensation Expenses (ESOP)</v>
          </cell>
          <cell r="C8560">
            <v>548575568.65999997</v>
          </cell>
          <cell r="D8560">
            <v>119624741.40000001</v>
          </cell>
          <cell r="E8560">
            <v>30883560.27</v>
          </cell>
          <cell r="F8560">
            <v>398631526.62</v>
          </cell>
          <cell r="G8560">
            <v>3141599.8</v>
          </cell>
          <cell r="H8560">
            <v>0</v>
          </cell>
          <cell r="I8560">
            <v>0</v>
          </cell>
          <cell r="J8560">
            <v>0</v>
          </cell>
          <cell r="K8560">
            <v>0</v>
          </cell>
          <cell r="L8560">
            <v>8709147.3499999996</v>
          </cell>
          <cell r="M8560">
            <v>5314491.76</v>
          </cell>
          <cell r="N8560">
            <v>0</v>
          </cell>
          <cell r="O8560">
            <v>0</v>
          </cell>
          <cell r="P8560">
            <v>0</v>
          </cell>
          <cell r="Q8560">
            <v>0</v>
          </cell>
          <cell r="R8560">
            <v>0</v>
          </cell>
          <cell r="S8560">
            <v>0</v>
          </cell>
          <cell r="T8560">
            <v>1114880635.8599999</v>
          </cell>
        </row>
        <row r="8561">
          <cell r="A8561">
            <v>51150901</v>
          </cell>
          <cell r="B8561" t="str">
            <v>51150901 Ind-AS Empl Compnsatn Exp{ESOP FV-Intrinsic Value}</v>
          </cell>
          <cell r="C8561">
            <v>0</v>
          </cell>
          <cell r="D8561">
            <v>0</v>
          </cell>
          <cell r="E8561">
            <v>0</v>
          </cell>
          <cell r="F8561">
            <v>0</v>
          </cell>
          <cell r="G8561">
            <v>0</v>
          </cell>
          <cell r="H8561">
            <v>0</v>
          </cell>
          <cell r="I8561">
            <v>0</v>
          </cell>
          <cell r="J8561">
            <v>0</v>
          </cell>
          <cell r="K8561">
            <v>0</v>
          </cell>
          <cell r="L8561">
            <v>0</v>
          </cell>
          <cell r="M8561">
            <v>0</v>
          </cell>
          <cell r="N8561">
            <v>0</v>
          </cell>
          <cell r="O8561">
            <v>0</v>
          </cell>
          <cell r="P8561">
            <v>0</v>
          </cell>
          <cell r="Q8561">
            <v>0</v>
          </cell>
          <cell r="R8561">
            <v>0</v>
          </cell>
          <cell r="S8561">
            <v>0</v>
          </cell>
          <cell r="T8561">
            <v>0</v>
          </cell>
        </row>
        <row r="8562">
          <cell r="A8562">
            <v>342</v>
          </cell>
          <cell r="B8562" t="str">
            <v>Provision for Contingencies...............</v>
          </cell>
          <cell r="C8562">
            <v>0</v>
          </cell>
          <cell r="D8562">
            <v>0</v>
          </cell>
          <cell r="E8562">
            <v>0</v>
          </cell>
          <cell r="F8562">
            <v>0</v>
          </cell>
          <cell r="G8562">
            <v>0</v>
          </cell>
          <cell r="H8562">
            <v>0</v>
          </cell>
          <cell r="I8562">
            <v>0</v>
          </cell>
          <cell r="J8562">
            <v>0</v>
          </cell>
          <cell r="K8562">
            <v>0</v>
          </cell>
          <cell r="L8562">
            <v>0</v>
          </cell>
          <cell r="M8562">
            <v>0</v>
          </cell>
          <cell r="N8562">
            <v>0</v>
          </cell>
          <cell r="O8562">
            <v>0</v>
          </cell>
          <cell r="P8562">
            <v>0</v>
          </cell>
          <cell r="Q8562">
            <v>0</v>
          </cell>
          <cell r="R8562">
            <v>0</v>
          </cell>
          <cell r="S8562">
            <v>0</v>
          </cell>
          <cell r="T8562">
            <v>0</v>
          </cell>
        </row>
        <row r="8563">
          <cell r="A8563">
            <v>51150003</v>
          </cell>
          <cell r="B8563" t="str">
            <v>51150003 PROVISION FOR CONTINGENCY</v>
          </cell>
          <cell r="C8563">
            <v>0</v>
          </cell>
          <cell r="D8563">
            <v>0</v>
          </cell>
          <cell r="E8563">
            <v>0</v>
          </cell>
          <cell r="F8563">
            <v>0</v>
          </cell>
          <cell r="G8563">
            <v>0</v>
          </cell>
          <cell r="H8563">
            <v>0</v>
          </cell>
          <cell r="I8563">
            <v>0</v>
          </cell>
          <cell r="J8563">
            <v>0</v>
          </cell>
          <cell r="K8563">
            <v>0</v>
          </cell>
          <cell r="L8563">
            <v>0</v>
          </cell>
          <cell r="M8563">
            <v>0</v>
          </cell>
          <cell r="N8563">
            <v>0</v>
          </cell>
          <cell r="O8563">
            <v>0</v>
          </cell>
          <cell r="P8563">
            <v>0</v>
          </cell>
          <cell r="Q8563">
            <v>0</v>
          </cell>
          <cell r="R8563">
            <v>0</v>
          </cell>
          <cell r="S8563">
            <v>0</v>
          </cell>
          <cell r="T8563">
            <v>0</v>
          </cell>
        </row>
        <row r="8564">
          <cell r="A8564">
            <v>344</v>
          </cell>
          <cell r="B8564" t="str">
            <v>Finance cost.................................</v>
          </cell>
          <cell r="C8564">
            <v>954682115.39999998</v>
          </cell>
          <cell r="D8564">
            <v>261680883.36000001</v>
          </cell>
          <cell r="E8564">
            <v>42272220.170000002</v>
          </cell>
          <cell r="F8564">
            <v>27257021.379999999</v>
          </cell>
          <cell r="G8564">
            <v>48600549.850000001</v>
          </cell>
          <cell r="H8564">
            <v>0</v>
          </cell>
          <cell r="I8564">
            <v>0</v>
          </cell>
          <cell r="J8564">
            <v>0</v>
          </cell>
          <cell r="K8564">
            <v>0</v>
          </cell>
          <cell r="L8564">
            <v>45710003.060000002</v>
          </cell>
          <cell r="M8564">
            <v>7538642.1799999997</v>
          </cell>
          <cell r="N8564">
            <v>0</v>
          </cell>
          <cell r="O8564">
            <v>0</v>
          </cell>
          <cell r="P8564">
            <v>0</v>
          </cell>
          <cell r="Q8564">
            <v>0</v>
          </cell>
          <cell r="R8564">
            <v>0</v>
          </cell>
          <cell r="S8564">
            <v>0</v>
          </cell>
          <cell r="T8564">
            <v>1387741435.4000001</v>
          </cell>
        </row>
        <row r="8565">
          <cell r="A8565">
            <v>345</v>
          </cell>
          <cell r="B8565" t="str">
            <v>Interest,Commitment and Finance Charges......</v>
          </cell>
          <cell r="C8565">
            <v>30046094.629999999</v>
          </cell>
          <cell r="D8565">
            <v>21668619.43</v>
          </cell>
          <cell r="E8565">
            <v>3557672.57</v>
          </cell>
          <cell r="F8565">
            <v>-26685802.710000001</v>
          </cell>
          <cell r="G8565">
            <v>2291987.7599999998</v>
          </cell>
          <cell r="H8565">
            <v>0</v>
          </cell>
          <cell r="I8565">
            <v>0</v>
          </cell>
          <cell r="J8565">
            <v>0</v>
          </cell>
          <cell r="K8565">
            <v>0</v>
          </cell>
          <cell r="L8565">
            <v>1174664.19</v>
          </cell>
          <cell r="M8565">
            <v>174486.22</v>
          </cell>
          <cell r="N8565">
            <v>0</v>
          </cell>
          <cell r="O8565">
            <v>0</v>
          </cell>
          <cell r="P8565">
            <v>0</v>
          </cell>
          <cell r="Q8565">
            <v>0</v>
          </cell>
          <cell r="R8565">
            <v>0</v>
          </cell>
          <cell r="S8565">
            <v>0</v>
          </cell>
          <cell r="T8565">
            <v>32227722.09</v>
          </cell>
        </row>
        <row r="8566">
          <cell r="A8566">
            <v>314</v>
          </cell>
          <cell r="B8566" t="str">
            <v>Interet on Term Loan</v>
          </cell>
          <cell r="C8566">
            <v>0</v>
          </cell>
          <cell r="D8566">
            <v>0</v>
          </cell>
          <cell r="E8566">
            <v>0</v>
          </cell>
          <cell r="F8566">
            <v>61776772.340000004</v>
          </cell>
          <cell r="G8566">
            <v>0</v>
          </cell>
          <cell r="H8566">
            <v>0</v>
          </cell>
          <cell r="I8566">
            <v>0</v>
          </cell>
          <cell r="J8566">
            <v>0</v>
          </cell>
          <cell r="K8566">
            <v>0</v>
          </cell>
          <cell r="L8566">
            <v>0</v>
          </cell>
          <cell r="M8566">
            <v>0</v>
          </cell>
          <cell r="N8566">
            <v>0</v>
          </cell>
          <cell r="O8566">
            <v>0</v>
          </cell>
          <cell r="P8566">
            <v>0</v>
          </cell>
          <cell r="Q8566">
            <v>0</v>
          </cell>
          <cell r="R8566">
            <v>0</v>
          </cell>
          <cell r="S8566">
            <v>0</v>
          </cell>
          <cell r="T8566">
            <v>61776772.340000004</v>
          </cell>
        </row>
        <row r="8567">
          <cell r="A8567">
            <v>53010001</v>
          </cell>
          <cell r="B8567" t="str">
            <v>53010001 Interest On Term Loans  - Rupee Loans</v>
          </cell>
          <cell r="C8567">
            <v>0</v>
          </cell>
          <cell r="D8567">
            <v>0</v>
          </cell>
          <cell r="E8567">
            <v>0</v>
          </cell>
          <cell r="F8567">
            <v>61776772.340000004</v>
          </cell>
          <cell r="G8567">
            <v>0</v>
          </cell>
          <cell r="H8567">
            <v>0</v>
          </cell>
          <cell r="I8567">
            <v>0</v>
          </cell>
          <cell r="J8567">
            <v>0</v>
          </cell>
          <cell r="K8567">
            <v>0</v>
          </cell>
          <cell r="L8567">
            <v>0</v>
          </cell>
          <cell r="M8567">
            <v>0</v>
          </cell>
          <cell r="N8567">
            <v>0</v>
          </cell>
          <cell r="O8567">
            <v>0</v>
          </cell>
          <cell r="P8567">
            <v>0</v>
          </cell>
          <cell r="Q8567">
            <v>0</v>
          </cell>
          <cell r="R8567">
            <v>0</v>
          </cell>
          <cell r="S8567">
            <v>0</v>
          </cell>
          <cell r="T8567">
            <v>61776772.340000004</v>
          </cell>
        </row>
        <row r="8568">
          <cell r="A8568">
            <v>53020001</v>
          </cell>
          <cell r="B8568" t="str">
            <v>53020001 Int. On Term Loans  - Foreign Currency Loans</v>
          </cell>
          <cell r="C8568">
            <v>0</v>
          </cell>
          <cell r="D8568">
            <v>0</v>
          </cell>
          <cell r="E8568">
            <v>0</v>
          </cell>
          <cell r="F8568">
            <v>0</v>
          </cell>
          <cell r="G8568">
            <v>0</v>
          </cell>
          <cell r="H8568">
            <v>0</v>
          </cell>
          <cell r="I8568">
            <v>0</v>
          </cell>
          <cell r="J8568">
            <v>0</v>
          </cell>
          <cell r="K8568">
            <v>0</v>
          </cell>
          <cell r="L8568">
            <v>0</v>
          </cell>
          <cell r="M8568">
            <v>0</v>
          </cell>
          <cell r="N8568">
            <v>0</v>
          </cell>
          <cell r="O8568">
            <v>0</v>
          </cell>
          <cell r="P8568">
            <v>0</v>
          </cell>
          <cell r="Q8568">
            <v>0</v>
          </cell>
          <cell r="R8568">
            <v>0</v>
          </cell>
          <cell r="S8568">
            <v>0</v>
          </cell>
          <cell r="T8568">
            <v>0</v>
          </cell>
        </row>
        <row r="8569">
          <cell r="A8569">
            <v>497</v>
          </cell>
          <cell r="B8569" t="str">
            <v>Interest on Debenture</v>
          </cell>
          <cell r="C8569">
            <v>0</v>
          </cell>
          <cell r="D8569">
            <v>0</v>
          </cell>
          <cell r="E8569">
            <v>0</v>
          </cell>
          <cell r="F8569">
            <v>972075000.00999999</v>
          </cell>
          <cell r="G8569">
            <v>0</v>
          </cell>
          <cell r="H8569">
            <v>0</v>
          </cell>
          <cell r="I8569">
            <v>0</v>
          </cell>
          <cell r="J8569">
            <v>0</v>
          </cell>
          <cell r="K8569">
            <v>0</v>
          </cell>
          <cell r="L8569">
            <v>0</v>
          </cell>
          <cell r="M8569">
            <v>0</v>
          </cell>
          <cell r="N8569">
            <v>0</v>
          </cell>
          <cell r="O8569">
            <v>0</v>
          </cell>
          <cell r="P8569">
            <v>0</v>
          </cell>
          <cell r="Q8569">
            <v>0</v>
          </cell>
          <cell r="R8569">
            <v>0</v>
          </cell>
          <cell r="S8569">
            <v>0</v>
          </cell>
          <cell r="T8569">
            <v>972075000.00999999</v>
          </cell>
        </row>
        <row r="8570">
          <cell r="A8570">
            <v>53030001</v>
          </cell>
          <cell r="B8570" t="str">
            <v>53030001 Int. On Debenture Loans - Rupee Loans</v>
          </cell>
          <cell r="C8570">
            <v>0</v>
          </cell>
          <cell r="D8570">
            <v>0</v>
          </cell>
          <cell r="E8570">
            <v>0</v>
          </cell>
          <cell r="F8570">
            <v>972075000.00999999</v>
          </cell>
          <cell r="G8570">
            <v>0</v>
          </cell>
          <cell r="H8570">
            <v>0</v>
          </cell>
          <cell r="I8570">
            <v>0</v>
          </cell>
          <cell r="J8570">
            <v>0</v>
          </cell>
          <cell r="K8570">
            <v>0</v>
          </cell>
          <cell r="L8570">
            <v>0</v>
          </cell>
          <cell r="M8570">
            <v>0</v>
          </cell>
          <cell r="N8570">
            <v>0</v>
          </cell>
          <cell r="O8570">
            <v>0</v>
          </cell>
          <cell r="P8570">
            <v>0</v>
          </cell>
          <cell r="Q8570">
            <v>0</v>
          </cell>
          <cell r="R8570">
            <v>0</v>
          </cell>
          <cell r="S8570">
            <v>0</v>
          </cell>
          <cell r="T8570">
            <v>972075000.00999999</v>
          </cell>
        </row>
        <row r="8571">
          <cell r="A8571">
            <v>53040001</v>
          </cell>
          <cell r="B8571" t="str">
            <v>53040001 Int. On Debenture Loans-Foreign Currency Loans</v>
          </cell>
          <cell r="C8571">
            <v>0</v>
          </cell>
          <cell r="D8571">
            <v>0</v>
          </cell>
          <cell r="E8571">
            <v>0</v>
          </cell>
          <cell r="F8571">
            <v>0</v>
          </cell>
          <cell r="G8571">
            <v>0</v>
          </cell>
          <cell r="H8571">
            <v>0</v>
          </cell>
          <cell r="I8571">
            <v>0</v>
          </cell>
          <cell r="J8571">
            <v>0</v>
          </cell>
          <cell r="K8571">
            <v>0</v>
          </cell>
          <cell r="L8571">
            <v>0</v>
          </cell>
          <cell r="M8571">
            <v>0</v>
          </cell>
          <cell r="N8571">
            <v>0</v>
          </cell>
          <cell r="O8571">
            <v>0</v>
          </cell>
          <cell r="P8571">
            <v>0</v>
          </cell>
          <cell r="Q8571">
            <v>0</v>
          </cell>
          <cell r="R8571">
            <v>0</v>
          </cell>
          <cell r="S8571">
            <v>0</v>
          </cell>
          <cell r="T8571">
            <v>0</v>
          </cell>
        </row>
        <row r="8572">
          <cell r="A8572">
            <v>498</v>
          </cell>
          <cell r="B8572" t="str">
            <v>Interest on Other Borrowings</v>
          </cell>
          <cell r="C8572">
            <v>0</v>
          </cell>
          <cell r="D8572">
            <v>0</v>
          </cell>
          <cell r="E8572">
            <v>0</v>
          </cell>
          <cell r="F8572">
            <v>101370137.02</v>
          </cell>
          <cell r="G8572">
            <v>0</v>
          </cell>
          <cell r="H8572">
            <v>0</v>
          </cell>
          <cell r="I8572">
            <v>0</v>
          </cell>
          <cell r="J8572">
            <v>0</v>
          </cell>
          <cell r="K8572">
            <v>0</v>
          </cell>
          <cell r="L8572">
            <v>0</v>
          </cell>
          <cell r="M8572">
            <v>0</v>
          </cell>
          <cell r="N8572">
            <v>0</v>
          </cell>
          <cell r="O8572">
            <v>0</v>
          </cell>
          <cell r="P8572">
            <v>0</v>
          </cell>
          <cell r="Q8572">
            <v>0</v>
          </cell>
          <cell r="R8572">
            <v>0</v>
          </cell>
          <cell r="S8572">
            <v>0</v>
          </cell>
          <cell r="T8572">
            <v>101370137.02</v>
          </cell>
        </row>
        <row r="8573">
          <cell r="A8573">
            <v>53010905</v>
          </cell>
          <cell r="B8573" t="str">
            <v>53010905 Ind-AS Int-Preference share(Recog Int. Fin Liabili</v>
          </cell>
          <cell r="C8573">
            <v>0</v>
          </cell>
          <cell r="D8573">
            <v>0</v>
          </cell>
          <cell r="E8573">
            <v>0</v>
          </cell>
          <cell r="F8573">
            <v>0</v>
          </cell>
          <cell r="G8573">
            <v>0</v>
          </cell>
          <cell r="H8573">
            <v>0</v>
          </cell>
          <cell r="I8573">
            <v>0</v>
          </cell>
          <cell r="J8573">
            <v>0</v>
          </cell>
          <cell r="K8573">
            <v>0</v>
          </cell>
          <cell r="L8573">
            <v>0</v>
          </cell>
          <cell r="M8573">
            <v>0</v>
          </cell>
          <cell r="N8573">
            <v>0</v>
          </cell>
          <cell r="O8573">
            <v>0</v>
          </cell>
          <cell r="P8573">
            <v>0</v>
          </cell>
          <cell r="Q8573">
            <v>0</v>
          </cell>
          <cell r="R8573">
            <v>0</v>
          </cell>
          <cell r="S8573">
            <v>0</v>
          </cell>
          <cell r="T8573">
            <v>0</v>
          </cell>
        </row>
        <row r="8574">
          <cell r="A8574">
            <v>53050001</v>
          </cell>
          <cell r="B8574" t="str">
            <v>53050001 Int. On Other Borrowings - Rupee Loans</v>
          </cell>
          <cell r="C8574">
            <v>0</v>
          </cell>
          <cell r="D8574">
            <v>0</v>
          </cell>
          <cell r="E8574">
            <v>0</v>
          </cell>
          <cell r="F8574">
            <v>101370137.02</v>
          </cell>
          <cell r="G8574">
            <v>0</v>
          </cell>
          <cell r="H8574">
            <v>0</v>
          </cell>
          <cell r="I8574">
            <v>0</v>
          </cell>
          <cell r="J8574">
            <v>0</v>
          </cell>
          <cell r="K8574">
            <v>0</v>
          </cell>
          <cell r="L8574">
            <v>0</v>
          </cell>
          <cell r="M8574">
            <v>0</v>
          </cell>
          <cell r="N8574">
            <v>0</v>
          </cell>
          <cell r="O8574">
            <v>0</v>
          </cell>
          <cell r="P8574">
            <v>0</v>
          </cell>
          <cell r="Q8574">
            <v>0</v>
          </cell>
          <cell r="R8574">
            <v>0</v>
          </cell>
          <cell r="S8574">
            <v>0</v>
          </cell>
          <cell r="T8574">
            <v>101370137.02</v>
          </cell>
        </row>
        <row r="8575">
          <cell r="A8575">
            <v>53060001</v>
          </cell>
          <cell r="B8575" t="str">
            <v>53060001 Int. On Other Borrowings-Foreign Currenc Borrs</v>
          </cell>
          <cell r="C8575">
            <v>0</v>
          </cell>
          <cell r="D8575">
            <v>0</v>
          </cell>
          <cell r="E8575">
            <v>0</v>
          </cell>
          <cell r="F8575">
            <v>0</v>
          </cell>
          <cell r="G8575">
            <v>0</v>
          </cell>
          <cell r="H8575">
            <v>0</v>
          </cell>
          <cell r="I8575">
            <v>0</v>
          </cell>
          <cell r="J8575">
            <v>0</v>
          </cell>
          <cell r="K8575">
            <v>0</v>
          </cell>
          <cell r="L8575">
            <v>0</v>
          </cell>
          <cell r="M8575">
            <v>0</v>
          </cell>
          <cell r="N8575">
            <v>0</v>
          </cell>
          <cell r="O8575">
            <v>0</v>
          </cell>
          <cell r="P8575">
            <v>0</v>
          </cell>
          <cell r="Q8575">
            <v>0</v>
          </cell>
          <cell r="R8575">
            <v>0</v>
          </cell>
          <cell r="S8575">
            <v>0</v>
          </cell>
          <cell r="T8575">
            <v>0</v>
          </cell>
        </row>
        <row r="8576">
          <cell r="A8576">
            <v>499</v>
          </cell>
          <cell r="B8576" t="str">
            <v>Interest on Fixed deposit</v>
          </cell>
          <cell r="C8576">
            <v>0</v>
          </cell>
          <cell r="D8576">
            <v>0</v>
          </cell>
          <cell r="E8576">
            <v>0</v>
          </cell>
          <cell r="F8576">
            <v>0</v>
          </cell>
          <cell r="G8576">
            <v>0</v>
          </cell>
          <cell r="H8576">
            <v>0</v>
          </cell>
          <cell r="I8576">
            <v>0</v>
          </cell>
          <cell r="J8576">
            <v>0</v>
          </cell>
          <cell r="K8576">
            <v>0</v>
          </cell>
          <cell r="L8576">
            <v>0</v>
          </cell>
          <cell r="M8576">
            <v>0</v>
          </cell>
          <cell r="N8576">
            <v>0</v>
          </cell>
          <cell r="O8576">
            <v>0</v>
          </cell>
          <cell r="P8576">
            <v>0</v>
          </cell>
          <cell r="Q8576">
            <v>0</v>
          </cell>
          <cell r="R8576">
            <v>0</v>
          </cell>
          <cell r="S8576">
            <v>0</v>
          </cell>
          <cell r="T8576">
            <v>0</v>
          </cell>
        </row>
        <row r="8577">
          <cell r="A8577">
            <v>53100001</v>
          </cell>
          <cell r="B8577" t="str">
            <v>53100001 Interest On Fixed Deposit</v>
          </cell>
          <cell r="C8577">
            <v>0</v>
          </cell>
          <cell r="D8577">
            <v>0</v>
          </cell>
          <cell r="E8577">
            <v>0</v>
          </cell>
          <cell r="F8577">
            <v>0</v>
          </cell>
          <cell r="G8577">
            <v>0</v>
          </cell>
          <cell r="H8577">
            <v>0</v>
          </cell>
          <cell r="I8577">
            <v>0</v>
          </cell>
          <cell r="J8577">
            <v>0</v>
          </cell>
          <cell r="K8577">
            <v>0</v>
          </cell>
          <cell r="L8577">
            <v>0</v>
          </cell>
          <cell r="M8577">
            <v>0</v>
          </cell>
          <cell r="N8577">
            <v>0</v>
          </cell>
          <cell r="O8577">
            <v>0</v>
          </cell>
          <cell r="P8577">
            <v>0</v>
          </cell>
          <cell r="Q8577">
            <v>0</v>
          </cell>
          <cell r="R8577">
            <v>0</v>
          </cell>
          <cell r="S8577">
            <v>0</v>
          </cell>
          <cell r="T8577">
            <v>0</v>
          </cell>
        </row>
        <row r="8578">
          <cell r="A8578">
            <v>500</v>
          </cell>
          <cell r="B8578" t="str">
            <v>Interest on Cash Credit</v>
          </cell>
          <cell r="C8578">
            <v>1508.43</v>
          </cell>
          <cell r="D8578">
            <v>0</v>
          </cell>
          <cell r="E8578">
            <v>0</v>
          </cell>
          <cell r="F8578">
            <v>0</v>
          </cell>
          <cell r="G8578">
            <v>0</v>
          </cell>
          <cell r="H8578">
            <v>0</v>
          </cell>
          <cell r="I8578">
            <v>0</v>
          </cell>
          <cell r="J8578">
            <v>0</v>
          </cell>
          <cell r="K8578">
            <v>0</v>
          </cell>
          <cell r="L8578">
            <v>0</v>
          </cell>
          <cell r="M8578">
            <v>0</v>
          </cell>
          <cell r="N8578">
            <v>0</v>
          </cell>
          <cell r="O8578">
            <v>0</v>
          </cell>
          <cell r="P8578">
            <v>0</v>
          </cell>
          <cell r="Q8578">
            <v>0</v>
          </cell>
          <cell r="R8578">
            <v>0</v>
          </cell>
          <cell r="S8578">
            <v>0</v>
          </cell>
          <cell r="T8578">
            <v>1508.43</v>
          </cell>
        </row>
        <row r="8579">
          <cell r="A8579">
            <v>53110001</v>
          </cell>
          <cell r="B8579" t="str">
            <v>53110001 Interest On Cash Credit</v>
          </cell>
          <cell r="C8579">
            <v>1508.43</v>
          </cell>
          <cell r="D8579">
            <v>0</v>
          </cell>
          <cell r="E8579">
            <v>0</v>
          </cell>
          <cell r="F8579">
            <v>0</v>
          </cell>
          <cell r="G8579">
            <v>0</v>
          </cell>
          <cell r="H8579">
            <v>0</v>
          </cell>
          <cell r="I8579">
            <v>0</v>
          </cell>
          <cell r="J8579">
            <v>0</v>
          </cell>
          <cell r="K8579">
            <v>0</v>
          </cell>
          <cell r="L8579">
            <v>0</v>
          </cell>
          <cell r="M8579">
            <v>0</v>
          </cell>
          <cell r="N8579">
            <v>0</v>
          </cell>
          <cell r="O8579">
            <v>0</v>
          </cell>
          <cell r="P8579">
            <v>0</v>
          </cell>
          <cell r="Q8579">
            <v>0</v>
          </cell>
          <cell r="R8579">
            <v>0</v>
          </cell>
          <cell r="S8579">
            <v>0</v>
          </cell>
          <cell r="T8579">
            <v>1508.43</v>
          </cell>
        </row>
        <row r="8580">
          <cell r="A8580">
            <v>501</v>
          </cell>
          <cell r="B8580" t="str">
            <v>Interest Others</v>
          </cell>
          <cell r="C8580">
            <v>30044586.199999999</v>
          </cell>
          <cell r="D8580">
            <v>21668619.43</v>
          </cell>
          <cell r="E8580">
            <v>3557672.57</v>
          </cell>
          <cell r="F8580">
            <v>8073066.9900000002</v>
          </cell>
          <cell r="G8580">
            <v>2291987.7599999998</v>
          </cell>
          <cell r="H8580">
            <v>0</v>
          </cell>
          <cell r="I8580">
            <v>0</v>
          </cell>
          <cell r="J8580">
            <v>0</v>
          </cell>
          <cell r="K8580">
            <v>0</v>
          </cell>
          <cell r="L8580">
            <v>1174664.19</v>
          </cell>
          <cell r="M8580">
            <v>174486.22</v>
          </cell>
          <cell r="N8580">
            <v>0</v>
          </cell>
          <cell r="O8580">
            <v>0</v>
          </cell>
          <cell r="P8580">
            <v>0</v>
          </cell>
          <cell r="Q8580">
            <v>0</v>
          </cell>
          <cell r="R8580">
            <v>0</v>
          </cell>
          <cell r="S8580">
            <v>0</v>
          </cell>
          <cell r="T8580">
            <v>66985083.359999999</v>
          </cell>
        </row>
        <row r="8581">
          <cell r="A8581">
            <v>53120001</v>
          </cell>
          <cell r="B8581" t="str">
            <v>53120001 Interest Others</v>
          </cell>
          <cell r="C8581">
            <v>30044586.199999999</v>
          </cell>
          <cell r="D8581">
            <v>21668619.43</v>
          </cell>
          <cell r="E8581">
            <v>3557672.57</v>
          </cell>
          <cell r="F8581">
            <v>8073066.9900000002</v>
          </cell>
          <cell r="G8581">
            <v>2291987.7599999998</v>
          </cell>
          <cell r="H8581">
            <v>0</v>
          </cell>
          <cell r="I8581">
            <v>0</v>
          </cell>
          <cell r="J8581">
            <v>0</v>
          </cell>
          <cell r="K8581">
            <v>0</v>
          </cell>
          <cell r="L8581">
            <v>1174664.19</v>
          </cell>
          <cell r="M8581">
            <v>174486.22</v>
          </cell>
          <cell r="N8581">
            <v>0</v>
          </cell>
          <cell r="O8581">
            <v>0</v>
          </cell>
          <cell r="P8581">
            <v>0</v>
          </cell>
          <cell r="Q8581">
            <v>0</v>
          </cell>
          <cell r="R8581">
            <v>0</v>
          </cell>
          <cell r="S8581">
            <v>0</v>
          </cell>
          <cell r="T8581">
            <v>66985083.359999999</v>
          </cell>
        </row>
        <row r="8582">
          <cell r="A8582">
            <v>53120097</v>
          </cell>
          <cell r="B8582" t="str">
            <v>53120097 IFRS Interest - Discounting Initial Adjustment</v>
          </cell>
          <cell r="C8582">
            <v>0</v>
          </cell>
          <cell r="D8582">
            <v>0</v>
          </cell>
          <cell r="E8582">
            <v>0</v>
          </cell>
          <cell r="F8582">
            <v>0</v>
          </cell>
          <cell r="G8582">
            <v>0</v>
          </cell>
          <cell r="H8582">
            <v>0</v>
          </cell>
          <cell r="I8582">
            <v>0</v>
          </cell>
          <cell r="J8582">
            <v>0</v>
          </cell>
          <cell r="K8582">
            <v>0</v>
          </cell>
          <cell r="L8582">
            <v>0</v>
          </cell>
          <cell r="M8582">
            <v>0</v>
          </cell>
          <cell r="N8582">
            <v>0</v>
          </cell>
          <cell r="O8582">
            <v>0</v>
          </cell>
          <cell r="P8582">
            <v>0</v>
          </cell>
          <cell r="Q8582">
            <v>0</v>
          </cell>
          <cell r="R8582">
            <v>0</v>
          </cell>
          <cell r="S8582">
            <v>0</v>
          </cell>
          <cell r="T8582">
            <v>0</v>
          </cell>
        </row>
        <row r="8583">
          <cell r="A8583">
            <v>53120098</v>
          </cell>
          <cell r="B8583" t="str">
            <v>53120098 IFRS-Discounting Inc/Expn</v>
          </cell>
          <cell r="C8583">
            <v>0</v>
          </cell>
          <cell r="D8583">
            <v>0</v>
          </cell>
          <cell r="E8583">
            <v>0</v>
          </cell>
          <cell r="F8583">
            <v>0</v>
          </cell>
          <cell r="G8583">
            <v>0</v>
          </cell>
          <cell r="H8583">
            <v>0</v>
          </cell>
          <cell r="I8583">
            <v>0</v>
          </cell>
          <cell r="J8583">
            <v>0</v>
          </cell>
          <cell r="K8583">
            <v>0</v>
          </cell>
          <cell r="L8583">
            <v>0</v>
          </cell>
          <cell r="M8583">
            <v>0</v>
          </cell>
          <cell r="N8583">
            <v>0</v>
          </cell>
          <cell r="O8583">
            <v>0</v>
          </cell>
          <cell r="P8583">
            <v>0</v>
          </cell>
          <cell r="Q8583">
            <v>0</v>
          </cell>
          <cell r="R8583">
            <v>0</v>
          </cell>
          <cell r="S8583">
            <v>0</v>
          </cell>
          <cell r="T8583">
            <v>0</v>
          </cell>
        </row>
        <row r="8584">
          <cell r="A8584">
            <v>53150001</v>
          </cell>
          <cell r="B8584" t="str">
            <v>53150001 Interest On Intercompany Loan</v>
          </cell>
          <cell r="C8584">
            <v>0</v>
          </cell>
          <cell r="D8584">
            <v>0</v>
          </cell>
          <cell r="E8584">
            <v>0</v>
          </cell>
          <cell r="F8584">
            <v>0</v>
          </cell>
          <cell r="G8584">
            <v>0</v>
          </cell>
          <cell r="H8584">
            <v>0</v>
          </cell>
          <cell r="I8584">
            <v>0</v>
          </cell>
          <cell r="J8584">
            <v>0</v>
          </cell>
          <cell r="K8584">
            <v>0</v>
          </cell>
          <cell r="L8584">
            <v>0</v>
          </cell>
          <cell r="M8584">
            <v>0</v>
          </cell>
          <cell r="N8584">
            <v>0</v>
          </cell>
          <cell r="O8584">
            <v>0</v>
          </cell>
          <cell r="P8584">
            <v>0</v>
          </cell>
          <cell r="Q8584">
            <v>0</v>
          </cell>
          <cell r="R8584">
            <v>0</v>
          </cell>
          <cell r="S8584">
            <v>0</v>
          </cell>
          <cell r="T8584">
            <v>0</v>
          </cell>
        </row>
        <row r="8585">
          <cell r="A8585">
            <v>502</v>
          </cell>
          <cell r="B8585" t="str">
            <v>Interest Capitalised</v>
          </cell>
          <cell r="C8585">
            <v>0</v>
          </cell>
          <cell r="D8585">
            <v>0</v>
          </cell>
          <cell r="E8585">
            <v>0</v>
          </cell>
          <cell r="F8585">
            <v>-1169980779.0699999</v>
          </cell>
          <cell r="G8585">
            <v>0</v>
          </cell>
          <cell r="H8585">
            <v>0</v>
          </cell>
          <cell r="I8585">
            <v>0</v>
          </cell>
          <cell r="J8585">
            <v>0</v>
          </cell>
          <cell r="K8585">
            <v>0</v>
          </cell>
          <cell r="L8585">
            <v>0</v>
          </cell>
          <cell r="M8585">
            <v>0</v>
          </cell>
          <cell r="N8585">
            <v>0</v>
          </cell>
          <cell r="O8585">
            <v>0</v>
          </cell>
          <cell r="P8585">
            <v>0</v>
          </cell>
          <cell r="Q8585">
            <v>0</v>
          </cell>
          <cell r="R8585">
            <v>0</v>
          </cell>
          <cell r="S8585">
            <v>0</v>
          </cell>
          <cell r="T8585">
            <v>-1169980779.0699999</v>
          </cell>
        </row>
        <row r="8586">
          <cell r="A8586">
            <v>53250001</v>
          </cell>
          <cell r="B8586" t="str">
            <v>53250001 Interest Capitalised</v>
          </cell>
          <cell r="C8586">
            <v>0</v>
          </cell>
          <cell r="D8586">
            <v>0</v>
          </cell>
          <cell r="E8586">
            <v>0</v>
          </cell>
          <cell r="F8586">
            <v>-1169980779.0699999</v>
          </cell>
          <cell r="G8586">
            <v>0</v>
          </cell>
          <cell r="H8586">
            <v>0</v>
          </cell>
          <cell r="I8586">
            <v>0</v>
          </cell>
          <cell r="J8586">
            <v>0</v>
          </cell>
          <cell r="K8586">
            <v>0</v>
          </cell>
          <cell r="L8586">
            <v>0</v>
          </cell>
          <cell r="M8586">
            <v>0</v>
          </cell>
          <cell r="N8586">
            <v>0</v>
          </cell>
          <cell r="O8586">
            <v>0</v>
          </cell>
          <cell r="P8586">
            <v>0</v>
          </cell>
          <cell r="Q8586">
            <v>0</v>
          </cell>
          <cell r="R8586">
            <v>0</v>
          </cell>
          <cell r="S8586">
            <v>0</v>
          </cell>
          <cell r="T8586">
            <v>-1169980779.0699999</v>
          </cell>
        </row>
        <row r="8587">
          <cell r="A8587">
            <v>53250902</v>
          </cell>
          <cell r="B8587" t="str">
            <v>53250902 Ind-AS  Interest capitalized</v>
          </cell>
          <cell r="C8587">
            <v>0</v>
          </cell>
          <cell r="D8587">
            <v>0</v>
          </cell>
          <cell r="E8587">
            <v>0</v>
          </cell>
          <cell r="F8587">
            <v>0</v>
          </cell>
          <cell r="G8587">
            <v>0</v>
          </cell>
          <cell r="H8587">
            <v>0</v>
          </cell>
          <cell r="I8587">
            <v>0</v>
          </cell>
          <cell r="J8587">
            <v>0</v>
          </cell>
          <cell r="K8587">
            <v>0</v>
          </cell>
          <cell r="L8587">
            <v>0</v>
          </cell>
          <cell r="M8587">
            <v>0</v>
          </cell>
          <cell r="N8587">
            <v>0</v>
          </cell>
          <cell r="O8587">
            <v>0</v>
          </cell>
          <cell r="P8587">
            <v>0</v>
          </cell>
          <cell r="Q8587">
            <v>0</v>
          </cell>
          <cell r="R8587">
            <v>0</v>
          </cell>
          <cell r="S8587">
            <v>0</v>
          </cell>
          <cell r="T8587">
            <v>0</v>
          </cell>
        </row>
        <row r="8588">
          <cell r="A8588">
            <v>512</v>
          </cell>
          <cell r="B8588" t="str">
            <v>Other Borrowing Cost.................</v>
          </cell>
          <cell r="C8588">
            <v>924636020.76999998</v>
          </cell>
          <cell r="D8588">
            <v>240012263.93000001</v>
          </cell>
          <cell r="E8588">
            <v>38714547.600000001</v>
          </cell>
          <cell r="F8588">
            <v>53942824.090000004</v>
          </cell>
          <cell r="G8588">
            <v>46308562.090000004</v>
          </cell>
          <cell r="H8588">
            <v>0</v>
          </cell>
          <cell r="I8588">
            <v>0</v>
          </cell>
          <cell r="J8588">
            <v>0</v>
          </cell>
          <cell r="K8588">
            <v>0</v>
          </cell>
          <cell r="L8588">
            <v>44535338.869999997</v>
          </cell>
          <cell r="M8588">
            <v>7364155.96</v>
          </cell>
          <cell r="N8588">
            <v>0</v>
          </cell>
          <cell r="O8588">
            <v>0</v>
          </cell>
          <cell r="P8588">
            <v>0</v>
          </cell>
          <cell r="Q8588">
            <v>0</v>
          </cell>
          <cell r="R8588">
            <v>0</v>
          </cell>
          <cell r="S8588">
            <v>0</v>
          </cell>
          <cell r="T8588">
            <v>1355513713.3099999</v>
          </cell>
        </row>
        <row r="8589">
          <cell r="A8589">
            <v>346</v>
          </cell>
          <cell r="B8589" t="str">
            <v>Other Borrowing Cost.................</v>
          </cell>
          <cell r="C8589">
            <v>0</v>
          </cell>
          <cell r="D8589">
            <v>0</v>
          </cell>
          <cell r="E8589">
            <v>0</v>
          </cell>
          <cell r="F8589">
            <v>33687563.119999997</v>
          </cell>
          <cell r="G8589">
            <v>0</v>
          </cell>
          <cell r="H8589">
            <v>0</v>
          </cell>
          <cell r="I8589">
            <v>0</v>
          </cell>
          <cell r="J8589">
            <v>0</v>
          </cell>
          <cell r="K8589">
            <v>0</v>
          </cell>
          <cell r="L8589">
            <v>0</v>
          </cell>
          <cell r="M8589">
            <v>0</v>
          </cell>
          <cell r="N8589">
            <v>0</v>
          </cell>
          <cell r="O8589">
            <v>0</v>
          </cell>
          <cell r="P8589">
            <v>0</v>
          </cell>
          <cell r="Q8589">
            <v>0</v>
          </cell>
          <cell r="R8589">
            <v>0</v>
          </cell>
          <cell r="S8589">
            <v>0</v>
          </cell>
          <cell r="T8589">
            <v>33687563.119999997</v>
          </cell>
        </row>
        <row r="8590">
          <cell r="A8590">
            <v>53070001</v>
          </cell>
          <cell r="B8590" t="str">
            <v>53070001 Commitment Charges On Long Term Loans</v>
          </cell>
          <cell r="C8590">
            <v>0</v>
          </cell>
          <cell r="D8590">
            <v>0</v>
          </cell>
          <cell r="E8590">
            <v>0</v>
          </cell>
          <cell r="F8590">
            <v>0</v>
          </cell>
          <cell r="G8590">
            <v>0</v>
          </cell>
          <cell r="H8590">
            <v>0</v>
          </cell>
          <cell r="I8590">
            <v>0</v>
          </cell>
          <cell r="J8590">
            <v>0</v>
          </cell>
          <cell r="K8590">
            <v>0</v>
          </cell>
          <cell r="L8590">
            <v>0</v>
          </cell>
          <cell r="M8590">
            <v>0</v>
          </cell>
          <cell r="N8590">
            <v>0</v>
          </cell>
          <cell r="O8590">
            <v>0</v>
          </cell>
          <cell r="P8590">
            <v>0</v>
          </cell>
          <cell r="Q8590">
            <v>0</v>
          </cell>
          <cell r="R8590">
            <v>0</v>
          </cell>
          <cell r="S8590">
            <v>0</v>
          </cell>
          <cell r="T8590">
            <v>0</v>
          </cell>
        </row>
        <row r="8591">
          <cell r="A8591">
            <v>53080001</v>
          </cell>
          <cell r="B8591" t="str">
            <v>53080001 Commitment Charges On Debenture Loans</v>
          </cell>
          <cell r="C8591">
            <v>0</v>
          </cell>
          <cell r="D8591">
            <v>0</v>
          </cell>
          <cell r="E8591">
            <v>0</v>
          </cell>
          <cell r="F8591">
            <v>0</v>
          </cell>
          <cell r="G8591">
            <v>0</v>
          </cell>
          <cell r="H8591">
            <v>0</v>
          </cell>
          <cell r="I8591">
            <v>0</v>
          </cell>
          <cell r="J8591">
            <v>0</v>
          </cell>
          <cell r="K8591">
            <v>0</v>
          </cell>
          <cell r="L8591">
            <v>0</v>
          </cell>
          <cell r="M8591">
            <v>0</v>
          </cell>
          <cell r="N8591">
            <v>0</v>
          </cell>
          <cell r="O8591">
            <v>0</v>
          </cell>
          <cell r="P8591">
            <v>0</v>
          </cell>
          <cell r="Q8591">
            <v>0</v>
          </cell>
          <cell r="R8591">
            <v>0</v>
          </cell>
          <cell r="S8591">
            <v>0</v>
          </cell>
          <cell r="T8591">
            <v>0</v>
          </cell>
        </row>
        <row r="8592">
          <cell r="A8592">
            <v>53090001</v>
          </cell>
          <cell r="B8592" t="str">
            <v>53090001 Commitment Charges On Other Loans</v>
          </cell>
          <cell r="C8592">
            <v>0</v>
          </cell>
          <cell r="D8592">
            <v>0</v>
          </cell>
          <cell r="E8592">
            <v>0</v>
          </cell>
          <cell r="F8592">
            <v>0</v>
          </cell>
          <cell r="G8592">
            <v>0</v>
          </cell>
          <cell r="H8592">
            <v>0</v>
          </cell>
          <cell r="I8592">
            <v>0</v>
          </cell>
          <cell r="J8592">
            <v>0</v>
          </cell>
          <cell r="K8592">
            <v>0</v>
          </cell>
          <cell r="L8592">
            <v>0</v>
          </cell>
          <cell r="M8592">
            <v>0</v>
          </cell>
          <cell r="N8592">
            <v>0</v>
          </cell>
          <cell r="O8592">
            <v>0</v>
          </cell>
          <cell r="P8592">
            <v>0</v>
          </cell>
          <cell r="Q8592">
            <v>0</v>
          </cell>
          <cell r="R8592">
            <v>0</v>
          </cell>
          <cell r="S8592">
            <v>0</v>
          </cell>
          <cell r="T8592">
            <v>0</v>
          </cell>
        </row>
        <row r="8593">
          <cell r="A8593">
            <v>53200001</v>
          </cell>
          <cell r="B8593" t="str">
            <v>53200001 Finance Charges</v>
          </cell>
          <cell r="C8593">
            <v>0</v>
          </cell>
          <cell r="D8593">
            <v>0</v>
          </cell>
          <cell r="E8593">
            <v>0</v>
          </cell>
          <cell r="F8593">
            <v>33687563.119999997</v>
          </cell>
          <cell r="G8593">
            <v>0</v>
          </cell>
          <cell r="H8593">
            <v>0</v>
          </cell>
          <cell r="I8593">
            <v>0</v>
          </cell>
          <cell r="J8593">
            <v>0</v>
          </cell>
          <cell r="K8593">
            <v>0</v>
          </cell>
          <cell r="L8593">
            <v>0</v>
          </cell>
          <cell r="M8593">
            <v>0</v>
          </cell>
          <cell r="N8593">
            <v>0</v>
          </cell>
          <cell r="O8593">
            <v>0</v>
          </cell>
          <cell r="P8593">
            <v>0</v>
          </cell>
          <cell r="Q8593">
            <v>0</v>
          </cell>
          <cell r="R8593">
            <v>0</v>
          </cell>
          <cell r="S8593">
            <v>0</v>
          </cell>
          <cell r="T8593">
            <v>33687563.119999997</v>
          </cell>
        </row>
        <row r="8594">
          <cell r="A8594">
            <v>54580004</v>
          </cell>
          <cell r="B8594" t="str">
            <v>54580004 Bank Charges - Bill Discounting</v>
          </cell>
          <cell r="C8594">
            <v>0</v>
          </cell>
          <cell r="D8594">
            <v>0</v>
          </cell>
          <cell r="E8594">
            <v>0</v>
          </cell>
          <cell r="F8594">
            <v>0</v>
          </cell>
          <cell r="G8594">
            <v>0</v>
          </cell>
          <cell r="H8594">
            <v>0</v>
          </cell>
          <cell r="I8594">
            <v>0</v>
          </cell>
          <cell r="J8594">
            <v>0</v>
          </cell>
          <cell r="K8594">
            <v>0</v>
          </cell>
          <cell r="L8594">
            <v>0</v>
          </cell>
          <cell r="M8594">
            <v>0</v>
          </cell>
          <cell r="N8594">
            <v>0</v>
          </cell>
          <cell r="O8594">
            <v>0</v>
          </cell>
          <cell r="P8594">
            <v>0</v>
          </cell>
          <cell r="Q8594">
            <v>0</v>
          </cell>
          <cell r="R8594">
            <v>0</v>
          </cell>
          <cell r="S8594">
            <v>0</v>
          </cell>
          <cell r="T8594">
            <v>0</v>
          </cell>
        </row>
        <row r="8595">
          <cell r="A8595">
            <v>205</v>
          </cell>
          <cell r="B8595" t="str">
            <v>Discounting charges</v>
          </cell>
          <cell r="C8595">
            <v>208600138.99000001</v>
          </cell>
          <cell r="D8595">
            <v>97227534.689999998</v>
          </cell>
          <cell r="E8595">
            <v>0</v>
          </cell>
          <cell r="F8595">
            <v>0</v>
          </cell>
          <cell r="G8595">
            <v>0</v>
          </cell>
          <cell r="H8595">
            <v>0</v>
          </cell>
          <cell r="I8595">
            <v>0</v>
          </cell>
          <cell r="J8595">
            <v>0</v>
          </cell>
          <cell r="K8595">
            <v>0</v>
          </cell>
          <cell r="L8595">
            <v>0</v>
          </cell>
          <cell r="M8595">
            <v>0</v>
          </cell>
          <cell r="N8595">
            <v>0</v>
          </cell>
          <cell r="O8595">
            <v>0</v>
          </cell>
          <cell r="P8595">
            <v>0</v>
          </cell>
          <cell r="Q8595">
            <v>0</v>
          </cell>
          <cell r="R8595">
            <v>0</v>
          </cell>
          <cell r="S8595">
            <v>0</v>
          </cell>
          <cell r="T8595">
            <v>305827673.68000001</v>
          </cell>
        </row>
        <row r="8596">
          <cell r="A8596">
            <v>53110002</v>
          </cell>
          <cell r="B8596" t="str">
            <v>53110002 Discounting Charges</v>
          </cell>
          <cell r="C8596">
            <v>208600138.99000001</v>
          </cell>
          <cell r="D8596">
            <v>97227534.689999998</v>
          </cell>
          <cell r="E8596">
            <v>0</v>
          </cell>
          <cell r="F8596">
            <v>0</v>
          </cell>
          <cell r="G8596">
            <v>0</v>
          </cell>
          <cell r="H8596">
            <v>0</v>
          </cell>
          <cell r="I8596">
            <v>0</v>
          </cell>
          <cell r="J8596">
            <v>0</v>
          </cell>
          <cell r="K8596">
            <v>0</v>
          </cell>
          <cell r="L8596">
            <v>0</v>
          </cell>
          <cell r="M8596">
            <v>0</v>
          </cell>
          <cell r="N8596">
            <v>0</v>
          </cell>
          <cell r="O8596">
            <v>0</v>
          </cell>
          <cell r="P8596">
            <v>0</v>
          </cell>
          <cell r="Q8596">
            <v>0</v>
          </cell>
          <cell r="R8596">
            <v>0</v>
          </cell>
          <cell r="S8596">
            <v>0</v>
          </cell>
          <cell r="T8596">
            <v>305827673.68000001</v>
          </cell>
        </row>
        <row r="8597">
          <cell r="A8597">
            <v>262</v>
          </cell>
          <cell r="B8597" t="str">
            <v>Unwinding charges</v>
          </cell>
          <cell r="C8597">
            <v>716035881.77999997</v>
          </cell>
          <cell r="D8597">
            <v>142784729.24000001</v>
          </cell>
          <cell r="E8597">
            <v>38714547.600000001</v>
          </cell>
          <cell r="F8597">
            <v>20255260.969999999</v>
          </cell>
          <cell r="G8597">
            <v>46308562.090000004</v>
          </cell>
          <cell r="H8597">
            <v>0</v>
          </cell>
          <cell r="I8597">
            <v>0</v>
          </cell>
          <cell r="J8597">
            <v>0</v>
          </cell>
          <cell r="K8597">
            <v>0</v>
          </cell>
          <cell r="L8597">
            <v>44535338.869999997</v>
          </cell>
          <cell r="M8597">
            <v>7364155.96</v>
          </cell>
          <cell r="N8597">
            <v>0</v>
          </cell>
          <cell r="O8597">
            <v>0</v>
          </cell>
          <cell r="P8597">
            <v>0</v>
          </cell>
          <cell r="Q8597">
            <v>0</v>
          </cell>
          <cell r="R8597">
            <v>0</v>
          </cell>
          <cell r="S8597">
            <v>0</v>
          </cell>
          <cell r="T8597">
            <v>1015998476.51</v>
          </cell>
        </row>
        <row r="8598">
          <cell r="A8598">
            <v>53250901</v>
          </cell>
          <cell r="B8598" t="str">
            <v>53250901 Ind-AS  Interest -Unwinding of warranty</v>
          </cell>
          <cell r="C8598">
            <v>441942960.22000003</v>
          </cell>
          <cell r="D8598">
            <v>74707763.040000007</v>
          </cell>
          <cell r="E8598">
            <v>16511580</v>
          </cell>
          <cell r="F8598">
            <v>0</v>
          </cell>
          <cell r="G8598">
            <v>32720124</v>
          </cell>
          <cell r="H8598">
            <v>0</v>
          </cell>
          <cell r="I8598">
            <v>0</v>
          </cell>
          <cell r="J8598">
            <v>0</v>
          </cell>
          <cell r="K8598">
            <v>0</v>
          </cell>
          <cell r="L8598">
            <v>0</v>
          </cell>
          <cell r="M8598">
            <v>16556.28</v>
          </cell>
          <cell r="N8598">
            <v>0</v>
          </cell>
          <cell r="O8598">
            <v>0</v>
          </cell>
          <cell r="P8598">
            <v>0</v>
          </cell>
          <cell r="Q8598">
            <v>0</v>
          </cell>
          <cell r="R8598">
            <v>0</v>
          </cell>
          <cell r="S8598">
            <v>0</v>
          </cell>
          <cell r="T8598">
            <v>565898983.53999996</v>
          </cell>
        </row>
        <row r="8599">
          <cell r="A8599">
            <v>53250903</v>
          </cell>
          <cell r="B8599" t="str">
            <v>53250903 Ind-AS Interest-Unwinding of Deferred payment liab</v>
          </cell>
          <cell r="C8599">
            <v>1565.18</v>
          </cell>
          <cell r="D8599">
            <v>0</v>
          </cell>
          <cell r="E8599">
            <v>0</v>
          </cell>
          <cell r="F8599">
            <v>0</v>
          </cell>
          <cell r="G8599">
            <v>0</v>
          </cell>
          <cell r="H8599">
            <v>0</v>
          </cell>
          <cell r="I8599">
            <v>0</v>
          </cell>
          <cell r="J8599">
            <v>0</v>
          </cell>
          <cell r="K8599">
            <v>0</v>
          </cell>
          <cell r="L8599">
            <v>0</v>
          </cell>
          <cell r="M8599">
            <v>135863</v>
          </cell>
          <cell r="N8599">
            <v>0</v>
          </cell>
          <cell r="O8599">
            <v>0</v>
          </cell>
          <cell r="P8599">
            <v>0</v>
          </cell>
          <cell r="Q8599">
            <v>0</v>
          </cell>
          <cell r="R8599">
            <v>0</v>
          </cell>
          <cell r="S8599">
            <v>0</v>
          </cell>
          <cell r="T8599">
            <v>137428.18</v>
          </cell>
        </row>
        <row r="8600">
          <cell r="A8600">
            <v>53250904</v>
          </cell>
          <cell r="B8600" t="str">
            <v>53250904 Ind-AS  Interest -Unwinding of Service coupoun</v>
          </cell>
          <cell r="C8600">
            <v>58742194.450000003</v>
          </cell>
          <cell r="D8600">
            <v>16577990.16</v>
          </cell>
          <cell r="E8600">
            <v>402360</v>
          </cell>
          <cell r="F8600">
            <v>0</v>
          </cell>
          <cell r="G8600">
            <v>9697944</v>
          </cell>
          <cell r="H8600">
            <v>0</v>
          </cell>
          <cell r="I8600">
            <v>0</v>
          </cell>
          <cell r="J8600">
            <v>0</v>
          </cell>
          <cell r="K8600">
            <v>0</v>
          </cell>
          <cell r="L8600">
            <v>0</v>
          </cell>
          <cell r="M8600">
            <v>0</v>
          </cell>
          <cell r="N8600">
            <v>0</v>
          </cell>
          <cell r="O8600">
            <v>0</v>
          </cell>
          <cell r="P8600">
            <v>0</v>
          </cell>
          <cell r="Q8600">
            <v>0</v>
          </cell>
          <cell r="R8600">
            <v>0</v>
          </cell>
          <cell r="S8600">
            <v>0</v>
          </cell>
          <cell r="T8600">
            <v>85420488.609999999</v>
          </cell>
        </row>
        <row r="8601">
          <cell r="A8601">
            <v>53250919</v>
          </cell>
          <cell r="B8601" t="str">
            <v>Interest unwinding - Lease liability</v>
          </cell>
          <cell r="C8601">
            <v>96810436.519999996</v>
          </cell>
          <cell r="D8601">
            <v>13805238.83</v>
          </cell>
          <cell r="E8601">
            <v>0</v>
          </cell>
          <cell r="F8601">
            <v>8391326</v>
          </cell>
          <cell r="G8601">
            <v>757042.24</v>
          </cell>
          <cell r="H8601">
            <v>0</v>
          </cell>
          <cell r="I8601">
            <v>0</v>
          </cell>
          <cell r="J8601">
            <v>0</v>
          </cell>
          <cell r="K8601">
            <v>0</v>
          </cell>
          <cell r="L8601">
            <v>41993469.009999998</v>
          </cell>
          <cell r="M8601">
            <v>5313389.6100000003</v>
          </cell>
          <cell r="N8601">
            <v>0</v>
          </cell>
          <cell r="O8601">
            <v>0</v>
          </cell>
          <cell r="P8601">
            <v>0</v>
          </cell>
          <cell r="Q8601">
            <v>0</v>
          </cell>
          <cell r="R8601">
            <v>0</v>
          </cell>
          <cell r="S8601">
            <v>0</v>
          </cell>
          <cell r="T8601">
            <v>167070902.21000001</v>
          </cell>
        </row>
        <row r="8602">
          <cell r="A8602">
            <v>53250920</v>
          </cell>
          <cell r="B8602" t="str">
            <v>Interest unwinding - Lease liability</v>
          </cell>
          <cell r="C8602">
            <v>118538725.41</v>
          </cell>
          <cell r="D8602">
            <v>37693737.210000001</v>
          </cell>
          <cell r="E8602">
            <v>21800607.600000001</v>
          </cell>
          <cell r="F8602">
            <v>11863934.970000001</v>
          </cell>
          <cell r="G8602">
            <v>3133451.85</v>
          </cell>
          <cell r="H8602">
            <v>0</v>
          </cell>
          <cell r="I8602">
            <v>0</v>
          </cell>
          <cell r="J8602">
            <v>0</v>
          </cell>
          <cell r="K8602">
            <v>0</v>
          </cell>
          <cell r="L8602">
            <v>2541869.86</v>
          </cell>
          <cell r="M8602">
            <v>1898347.07</v>
          </cell>
          <cell r="N8602">
            <v>0</v>
          </cell>
          <cell r="O8602">
            <v>0</v>
          </cell>
          <cell r="P8602">
            <v>0</v>
          </cell>
          <cell r="Q8602">
            <v>0</v>
          </cell>
          <cell r="R8602">
            <v>0</v>
          </cell>
          <cell r="S8602">
            <v>0</v>
          </cell>
          <cell r="T8602">
            <v>197470673.97</v>
          </cell>
        </row>
        <row r="8603">
          <cell r="A8603">
            <v>348</v>
          </cell>
          <cell r="B8603" t="str">
            <v>Depreciation and amortisation................</v>
          </cell>
          <cell r="C8603">
            <v>28403117561.139999</v>
          </cell>
          <cell r="D8603">
            <v>3663140469.5300002</v>
          </cell>
          <cell r="E8603">
            <v>1198998893.9400001</v>
          </cell>
          <cell r="F8603">
            <v>421522294.16000003</v>
          </cell>
          <cell r="G8603">
            <v>118045280.84999999</v>
          </cell>
          <cell r="H8603">
            <v>0</v>
          </cell>
          <cell r="I8603">
            <v>0</v>
          </cell>
          <cell r="J8603">
            <v>0</v>
          </cell>
          <cell r="K8603">
            <v>0</v>
          </cell>
          <cell r="L8603">
            <v>394974573.30000001</v>
          </cell>
          <cell r="M8603">
            <v>188708328.28999999</v>
          </cell>
          <cell r="N8603">
            <v>0</v>
          </cell>
          <cell r="O8603">
            <v>0</v>
          </cell>
          <cell r="P8603">
            <v>0</v>
          </cell>
          <cell r="Q8603">
            <v>0</v>
          </cell>
          <cell r="R8603">
            <v>0</v>
          </cell>
          <cell r="S8603">
            <v>0</v>
          </cell>
          <cell r="T8603">
            <v>34388507401.209999</v>
          </cell>
        </row>
        <row r="8604">
          <cell r="A8604">
            <v>513</v>
          </cell>
          <cell r="B8604" t="str">
            <v>Depreciation</v>
          </cell>
          <cell r="C8604">
            <v>14397911341.18</v>
          </cell>
          <cell r="D8604">
            <v>2039639241.5</v>
          </cell>
          <cell r="E8604">
            <v>885832339.32000005</v>
          </cell>
          <cell r="F8604">
            <v>310893275.49000001</v>
          </cell>
          <cell r="G8604">
            <v>47820229.079999998</v>
          </cell>
          <cell r="H8604">
            <v>0</v>
          </cell>
          <cell r="I8604">
            <v>0</v>
          </cell>
          <cell r="J8604">
            <v>0</v>
          </cell>
          <cell r="K8604">
            <v>0</v>
          </cell>
          <cell r="L8604">
            <v>282542254.57999998</v>
          </cell>
          <cell r="M8604">
            <v>158421541.44999999</v>
          </cell>
          <cell r="N8604">
            <v>0</v>
          </cell>
          <cell r="O8604">
            <v>0</v>
          </cell>
          <cell r="P8604">
            <v>0</v>
          </cell>
          <cell r="Q8604">
            <v>0</v>
          </cell>
          <cell r="R8604">
            <v>0</v>
          </cell>
          <cell r="S8604">
            <v>0</v>
          </cell>
          <cell r="T8604">
            <v>18123060222.599998</v>
          </cell>
        </row>
        <row r="8605">
          <cell r="A8605">
            <v>350</v>
          </cell>
          <cell r="B8605" t="str">
            <v>Depreciation - Office Equipment..............</v>
          </cell>
          <cell r="C8605">
            <v>87644638.450000003</v>
          </cell>
          <cell r="D8605">
            <v>12646382.689999999</v>
          </cell>
          <cell r="E8605">
            <v>11008209.609999999</v>
          </cell>
          <cell r="F8605">
            <v>11008914.300000001</v>
          </cell>
          <cell r="G8605">
            <v>288769</v>
          </cell>
          <cell r="H8605">
            <v>0</v>
          </cell>
          <cell r="I8605">
            <v>0</v>
          </cell>
          <cell r="J8605">
            <v>0</v>
          </cell>
          <cell r="K8605">
            <v>0</v>
          </cell>
          <cell r="L8605">
            <v>4894289</v>
          </cell>
          <cell r="M8605">
            <v>789546.55</v>
          </cell>
          <cell r="N8605">
            <v>0</v>
          </cell>
          <cell r="O8605">
            <v>0</v>
          </cell>
          <cell r="P8605">
            <v>0</v>
          </cell>
          <cell r="Q8605">
            <v>0</v>
          </cell>
          <cell r="R8605">
            <v>0</v>
          </cell>
          <cell r="S8605">
            <v>0</v>
          </cell>
          <cell r="T8605">
            <v>128280749.59999999</v>
          </cell>
        </row>
        <row r="8606">
          <cell r="A8606">
            <v>52060001</v>
          </cell>
          <cell r="B8606" t="str">
            <v>52060001 Depreciation Office Equipment</v>
          </cell>
          <cell r="C8606">
            <v>87644638.450000003</v>
          </cell>
          <cell r="D8606">
            <v>12646382.689999999</v>
          </cell>
          <cell r="E8606">
            <v>11008209.609999999</v>
          </cell>
          <cell r="F8606">
            <v>11008914.300000001</v>
          </cell>
          <cell r="G8606">
            <v>288769</v>
          </cell>
          <cell r="H8606">
            <v>0</v>
          </cell>
          <cell r="I8606">
            <v>0</v>
          </cell>
          <cell r="J8606">
            <v>0</v>
          </cell>
          <cell r="K8606">
            <v>0</v>
          </cell>
          <cell r="L8606">
            <v>4894289</v>
          </cell>
          <cell r="M8606">
            <v>789546.55</v>
          </cell>
          <cell r="N8606">
            <v>0</v>
          </cell>
          <cell r="O8606">
            <v>0</v>
          </cell>
          <cell r="P8606">
            <v>0</v>
          </cell>
          <cell r="Q8606">
            <v>0</v>
          </cell>
          <cell r="R8606">
            <v>0</v>
          </cell>
          <cell r="S8606">
            <v>0</v>
          </cell>
          <cell r="T8606">
            <v>128280749.59999999</v>
          </cell>
        </row>
        <row r="8607">
          <cell r="A8607">
            <v>52060901</v>
          </cell>
          <cell r="B8607" t="str">
            <v>52060901 Ind- AS Depreciation Office Equipment DIE decapita</v>
          </cell>
          <cell r="C8607">
            <v>0</v>
          </cell>
          <cell r="D8607">
            <v>0</v>
          </cell>
          <cell r="E8607">
            <v>0</v>
          </cell>
          <cell r="F8607">
            <v>0</v>
          </cell>
          <cell r="G8607">
            <v>0</v>
          </cell>
          <cell r="H8607">
            <v>0</v>
          </cell>
          <cell r="I8607">
            <v>0</v>
          </cell>
          <cell r="J8607">
            <v>0</v>
          </cell>
          <cell r="K8607">
            <v>0</v>
          </cell>
          <cell r="L8607">
            <v>0</v>
          </cell>
          <cell r="M8607">
            <v>0</v>
          </cell>
          <cell r="N8607">
            <v>0</v>
          </cell>
          <cell r="O8607">
            <v>0</v>
          </cell>
          <cell r="P8607">
            <v>0</v>
          </cell>
          <cell r="Q8607">
            <v>0</v>
          </cell>
          <cell r="R8607">
            <v>0</v>
          </cell>
          <cell r="S8607">
            <v>0</v>
          </cell>
          <cell r="T8607">
            <v>0</v>
          </cell>
        </row>
        <row r="8608">
          <cell r="A8608">
            <v>52060902</v>
          </cell>
          <cell r="B8608" t="str">
            <v>52060902 Ind- AS Depreciation Office Equipment (Hard Furnis</v>
          </cell>
          <cell r="C8608">
            <v>0</v>
          </cell>
          <cell r="D8608">
            <v>0</v>
          </cell>
          <cell r="E8608">
            <v>0</v>
          </cell>
          <cell r="F8608">
            <v>0</v>
          </cell>
          <cell r="G8608">
            <v>0</v>
          </cell>
          <cell r="H8608">
            <v>0</v>
          </cell>
          <cell r="I8608">
            <v>0</v>
          </cell>
          <cell r="J8608">
            <v>0</v>
          </cell>
          <cell r="K8608">
            <v>0</v>
          </cell>
          <cell r="L8608">
            <v>0</v>
          </cell>
          <cell r="M8608">
            <v>0</v>
          </cell>
          <cell r="N8608">
            <v>0</v>
          </cell>
          <cell r="O8608">
            <v>0</v>
          </cell>
          <cell r="P8608">
            <v>0</v>
          </cell>
          <cell r="Q8608">
            <v>0</v>
          </cell>
          <cell r="R8608">
            <v>0</v>
          </cell>
          <cell r="S8608">
            <v>0</v>
          </cell>
          <cell r="T8608">
            <v>0</v>
          </cell>
        </row>
        <row r="8609">
          <cell r="A8609">
            <v>351</v>
          </cell>
          <cell r="B8609" t="str">
            <v>Depreciation - Land.............</v>
          </cell>
          <cell r="C8609">
            <v>0</v>
          </cell>
          <cell r="D8609">
            <v>0</v>
          </cell>
          <cell r="E8609">
            <v>0</v>
          </cell>
          <cell r="F8609">
            <v>0</v>
          </cell>
          <cell r="G8609">
            <v>0</v>
          </cell>
          <cell r="H8609">
            <v>0</v>
          </cell>
          <cell r="I8609">
            <v>0</v>
          </cell>
          <cell r="J8609">
            <v>0</v>
          </cell>
          <cell r="K8609">
            <v>0</v>
          </cell>
          <cell r="L8609">
            <v>0</v>
          </cell>
          <cell r="M8609">
            <v>0</v>
          </cell>
          <cell r="N8609">
            <v>0</v>
          </cell>
          <cell r="O8609">
            <v>0</v>
          </cell>
          <cell r="P8609">
            <v>0</v>
          </cell>
          <cell r="Q8609">
            <v>0</v>
          </cell>
          <cell r="R8609">
            <v>0</v>
          </cell>
          <cell r="S8609">
            <v>0</v>
          </cell>
          <cell r="T8609">
            <v>0</v>
          </cell>
        </row>
        <row r="8610">
          <cell r="A8610">
            <v>52010001</v>
          </cell>
          <cell r="B8610" t="str">
            <v>52010001 Depreciation Land - Leasehold</v>
          </cell>
          <cell r="C8610">
            <v>21932428.039999999</v>
          </cell>
          <cell r="D8610">
            <v>0</v>
          </cell>
          <cell r="E8610">
            <v>0</v>
          </cell>
          <cell r="F8610">
            <v>18156</v>
          </cell>
          <cell r="G8610">
            <v>0</v>
          </cell>
          <cell r="H8610">
            <v>0</v>
          </cell>
          <cell r="I8610">
            <v>0</v>
          </cell>
          <cell r="J8610">
            <v>0</v>
          </cell>
          <cell r="K8610">
            <v>0</v>
          </cell>
          <cell r="L8610">
            <v>3937849</v>
          </cell>
          <cell r="M8610">
            <v>0</v>
          </cell>
          <cell r="N8610">
            <v>0</v>
          </cell>
          <cell r="O8610">
            <v>0</v>
          </cell>
          <cell r="P8610">
            <v>0</v>
          </cell>
          <cell r="Q8610">
            <v>0</v>
          </cell>
          <cell r="R8610">
            <v>0</v>
          </cell>
          <cell r="S8610">
            <v>0</v>
          </cell>
          <cell r="T8610">
            <v>25888433.039999999</v>
          </cell>
        </row>
        <row r="8611">
          <cell r="A8611">
            <v>52010901</v>
          </cell>
          <cell r="B8611" t="str">
            <v>52010901  Ind-AS Depreciation Land - Leasehold</v>
          </cell>
          <cell r="C8611">
            <v>-21932428.039999999</v>
          </cell>
          <cell r="D8611">
            <v>0</v>
          </cell>
          <cell r="E8611">
            <v>0</v>
          </cell>
          <cell r="F8611">
            <v>-18156</v>
          </cell>
          <cell r="G8611">
            <v>0</v>
          </cell>
          <cell r="H8611">
            <v>0</v>
          </cell>
          <cell r="I8611">
            <v>0</v>
          </cell>
          <cell r="J8611">
            <v>0</v>
          </cell>
          <cell r="K8611">
            <v>0</v>
          </cell>
          <cell r="L8611">
            <v>-3937849</v>
          </cell>
          <cell r="M8611">
            <v>0</v>
          </cell>
          <cell r="N8611">
            <v>0</v>
          </cell>
          <cell r="O8611">
            <v>0</v>
          </cell>
          <cell r="P8611">
            <v>0</v>
          </cell>
          <cell r="Q8611">
            <v>0</v>
          </cell>
          <cell r="R8611">
            <v>0</v>
          </cell>
          <cell r="S8611">
            <v>0</v>
          </cell>
          <cell r="T8611">
            <v>-25888433.039999999</v>
          </cell>
        </row>
        <row r="8612">
          <cell r="A8612">
            <v>352</v>
          </cell>
          <cell r="B8612" t="str">
            <v>Depreciation - Building.................</v>
          </cell>
          <cell r="C8612">
            <v>1059932682.89</v>
          </cell>
          <cell r="D8612">
            <v>160917791.69</v>
          </cell>
          <cell r="E8612">
            <v>44566908.159999996</v>
          </cell>
          <cell r="F8612">
            <v>61060346.609999999</v>
          </cell>
          <cell r="G8612">
            <v>167475</v>
          </cell>
          <cell r="H8612">
            <v>0</v>
          </cell>
          <cell r="I8612">
            <v>0</v>
          </cell>
          <cell r="J8612">
            <v>0</v>
          </cell>
          <cell r="K8612">
            <v>0</v>
          </cell>
          <cell r="L8612">
            <v>92362938.480000004</v>
          </cell>
          <cell r="M8612">
            <v>20234254.879999999</v>
          </cell>
          <cell r="N8612">
            <v>0</v>
          </cell>
          <cell r="O8612">
            <v>0</v>
          </cell>
          <cell r="P8612">
            <v>0</v>
          </cell>
          <cell r="Q8612">
            <v>0</v>
          </cell>
          <cell r="R8612">
            <v>0</v>
          </cell>
          <cell r="S8612">
            <v>0</v>
          </cell>
          <cell r="T8612">
            <v>1439242397.71</v>
          </cell>
        </row>
        <row r="8613">
          <cell r="A8613">
            <v>52020001</v>
          </cell>
          <cell r="B8613" t="str">
            <v>52020001 Depreciation Building - Factory</v>
          </cell>
          <cell r="C8613">
            <v>972590623.53999996</v>
          </cell>
          <cell r="D8613">
            <v>160158677.37</v>
          </cell>
          <cell r="E8613">
            <v>42558887.159999996</v>
          </cell>
          <cell r="F8613">
            <v>0</v>
          </cell>
          <cell r="G8613">
            <v>167475</v>
          </cell>
          <cell r="H8613">
            <v>0</v>
          </cell>
          <cell r="I8613">
            <v>0</v>
          </cell>
          <cell r="J8613">
            <v>0</v>
          </cell>
          <cell r="K8613">
            <v>0</v>
          </cell>
          <cell r="L8613">
            <v>92362938.480000004</v>
          </cell>
          <cell r="M8613">
            <v>18997987.879999999</v>
          </cell>
          <cell r="N8613">
            <v>0</v>
          </cell>
          <cell r="O8613">
            <v>0</v>
          </cell>
          <cell r="P8613">
            <v>0</v>
          </cell>
          <cell r="Q8613">
            <v>0</v>
          </cell>
          <cell r="R8613">
            <v>0</v>
          </cell>
          <cell r="S8613">
            <v>0</v>
          </cell>
          <cell r="T8613">
            <v>1286836589.4300001</v>
          </cell>
        </row>
        <row r="8614">
          <cell r="A8614">
            <v>52020002</v>
          </cell>
          <cell r="B8614" t="str">
            <v>52020002 Depreciation Building - Office/Commercial</v>
          </cell>
          <cell r="C8614">
            <v>86264611.349999994</v>
          </cell>
          <cell r="D8614">
            <v>747232.46</v>
          </cell>
          <cell r="E8614">
            <v>2003356</v>
          </cell>
          <cell r="F8614">
            <v>55455838.609999999</v>
          </cell>
          <cell r="G8614">
            <v>0</v>
          </cell>
          <cell r="H8614">
            <v>0</v>
          </cell>
          <cell r="I8614">
            <v>0</v>
          </cell>
          <cell r="J8614">
            <v>0</v>
          </cell>
          <cell r="K8614">
            <v>0</v>
          </cell>
          <cell r="L8614">
            <v>0</v>
          </cell>
          <cell r="M8614">
            <v>590809</v>
          </cell>
          <cell r="N8614">
            <v>0</v>
          </cell>
          <cell r="O8614">
            <v>0</v>
          </cell>
          <cell r="P8614">
            <v>0</v>
          </cell>
          <cell r="Q8614">
            <v>0</v>
          </cell>
          <cell r="R8614">
            <v>0</v>
          </cell>
          <cell r="S8614">
            <v>0</v>
          </cell>
          <cell r="T8614">
            <v>145061847.41999999</v>
          </cell>
        </row>
        <row r="8615">
          <cell r="A8615">
            <v>52020003</v>
          </cell>
          <cell r="B8615" t="str">
            <v>52020003 Depreciation Building - R&amp;D</v>
          </cell>
          <cell r="C8615">
            <v>0</v>
          </cell>
          <cell r="D8615">
            <v>0</v>
          </cell>
          <cell r="E8615">
            <v>0</v>
          </cell>
          <cell r="F8615">
            <v>0</v>
          </cell>
          <cell r="G8615">
            <v>0</v>
          </cell>
          <cell r="H8615">
            <v>0</v>
          </cell>
          <cell r="I8615">
            <v>0</v>
          </cell>
          <cell r="J8615">
            <v>0</v>
          </cell>
          <cell r="K8615">
            <v>0</v>
          </cell>
          <cell r="L8615">
            <v>0</v>
          </cell>
          <cell r="M8615">
            <v>0</v>
          </cell>
          <cell r="N8615">
            <v>0</v>
          </cell>
          <cell r="O8615">
            <v>0</v>
          </cell>
          <cell r="P8615">
            <v>0</v>
          </cell>
          <cell r="Q8615">
            <v>0</v>
          </cell>
          <cell r="R8615">
            <v>0</v>
          </cell>
          <cell r="S8615">
            <v>0</v>
          </cell>
          <cell r="T8615">
            <v>0</v>
          </cell>
        </row>
        <row r="8616">
          <cell r="A8616">
            <v>52020004</v>
          </cell>
          <cell r="B8616" t="str">
            <v>52020004 Depreciation Building - Township</v>
          </cell>
          <cell r="C8616">
            <v>0</v>
          </cell>
          <cell r="D8616">
            <v>0</v>
          </cell>
          <cell r="E8616">
            <v>0</v>
          </cell>
          <cell r="F8616">
            <v>0</v>
          </cell>
          <cell r="G8616">
            <v>0</v>
          </cell>
          <cell r="H8616">
            <v>0</v>
          </cell>
          <cell r="I8616">
            <v>0</v>
          </cell>
          <cell r="J8616">
            <v>0</v>
          </cell>
          <cell r="K8616">
            <v>0</v>
          </cell>
          <cell r="L8616">
            <v>0</v>
          </cell>
          <cell r="M8616">
            <v>0</v>
          </cell>
          <cell r="N8616">
            <v>0</v>
          </cell>
          <cell r="O8616">
            <v>0</v>
          </cell>
          <cell r="P8616">
            <v>0</v>
          </cell>
          <cell r="Q8616">
            <v>0</v>
          </cell>
          <cell r="R8616">
            <v>0</v>
          </cell>
          <cell r="S8616">
            <v>0</v>
          </cell>
          <cell r="T8616">
            <v>0</v>
          </cell>
        </row>
        <row r="8617">
          <cell r="A8617">
            <v>52020005</v>
          </cell>
          <cell r="B8617" t="str">
            <v>52020005 Depreciation Building - Residential Flats</v>
          </cell>
          <cell r="C8617">
            <v>1077448</v>
          </cell>
          <cell r="D8617">
            <v>11881.86</v>
          </cell>
          <cell r="E8617">
            <v>4665</v>
          </cell>
          <cell r="F8617">
            <v>5604508</v>
          </cell>
          <cell r="G8617">
            <v>0</v>
          </cell>
          <cell r="H8617">
            <v>0</v>
          </cell>
          <cell r="I8617">
            <v>0</v>
          </cell>
          <cell r="J8617">
            <v>0</v>
          </cell>
          <cell r="K8617">
            <v>0</v>
          </cell>
          <cell r="L8617">
            <v>0</v>
          </cell>
          <cell r="M8617">
            <v>645458</v>
          </cell>
          <cell r="N8617">
            <v>0</v>
          </cell>
          <cell r="O8617">
            <v>0</v>
          </cell>
          <cell r="P8617">
            <v>0</v>
          </cell>
          <cell r="Q8617">
            <v>0</v>
          </cell>
          <cell r="R8617">
            <v>0</v>
          </cell>
          <cell r="S8617">
            <v>0</v>
          </cell>
          <cell r="T8617">
            <v>7343960.8600000003</v>
          </cell>
        </row>
        <row r="8618">
          <cell r="A8618">
            <v>52020006</v>
          </cell>
          <cell r="B8618" t="str">
            <v>52020006 Depreciation Building - Guest House</v>
          </cell>
          <cell r="C8618">
            <v>0</v>
          </cell>
          <cell r="D8618">
            <v>0</v>
          </cell>
          <cell r="E8618">
            <v>0</v>
          </cell>
          <cell r="F8618">
            <v>0</v>
          </cell>
          <cell r="G8618">
            <v>0</v>
          </cell>
          <cell r="H8618">
            <v>0</v>
          </cell>
          <cell r="I8618">
            <v>0</v>
          </cell>
          <cell r="J8618">
            <v>0</v>
          </cell>
          <cell r="K8618">
            <v>0</v>
          </cell>
          <cell r="L8618">
            <v>0</v>
          </cell>
          <cell r="M8618">
            <v>0</v>
          </cell>
          <cell r="N8618">
            <v>0</v>
          </cell>
          <cell r="O8618">
            <v>0</v>
          </cell>
          <cell r="P8618">
            <v>0</v>
          </cell>
          <cell r="Q8618">
            <v>0</v>
          </cell>
          <cell r="R8618">
            <v>0</v>
          </cell>
          <cell r="S8618">
            <v>0</v>
          </cell>
          <cell r="T8618">
            <v>0</v>
          </cell>
        </row>
        <row r="8619">
          <cell r="A8619">
            <v>52020011</v>
          </cell>
          <cell r="B8619" t="str">
            <v>52020011 Depreciation Building Revaluation - Freehold</v>
          </cell>
          <cell r="C8619">
            <v>0</v>
          </cell>
          <cell r="D8619">
            <v>0</v>
          </cell>
          <cell r="E8619">
            <v>0</v>
          </cell>
          <cell r="F8619">
            <v>0</v>
          </cell>
          <cell r="G8619">
            <v>0</v>
          </cell>
          <cell r="H8619">
            <v>0</v>
          </cell>
          <cell r="I8619">
            <v>0</v>
          </cell>
          <cell r="J8619">
            <v>0</v>
          </cell>
          <cell r="K8619">
            <v>0</v>
          </cell>
          <cell r="L8619">
            <v>0</v>
          </cell>
          <cell r="M8619">
            <v>0</v>
          </cell>
          <cell r="N8619">
            <v>0</v>
          </cell>
          <cell r="O8619">
            <v>0</v>
          </cell>
          <cell r="P8619">
            <v>0</v>
          </cell>
          <cell r="Q8619">
            <v>0</v>
          </cell>
          <cell r="R8619">
            <v>0</v>
          </cell>
          <cell r="S8619">
            <v>0</v>
          </cell>
          <cell r="T8619">
            <v>0</v>
          </cell>
        </row>
        <row r="8620">
          <cell r="A8620">
            <v>52020901</v>
          </cell>
          <cell r="B8620" t="str">
            <v>52020901 Ind- AS Depreciation Building DIE decapitalised</v>
          </cell>
          <cell r="C8620">
            <v>0</v>
          </cell>
          <cell r="D8620">
            <v>0</v>
          </cell>
          <cell r="E8620">
            <v>0</v>
          </cell>
          <cell r="F8620">
            <v>0</v>
          </cell>
          <cell r="G8620">
            <v>0</v>
          </cell>
          <cell r="H8620">
            <v>0</v>
          </cell>
          <cell r="I8620">
            <v>0</v>
          </cell>
          <cell r="J8620">
            <v>0</v>
          </cell>
          <cell r="K8620">
            <v>0</v>
          </cell>
          <cell r="L8620">
            <v>0</v>
          </cell>
          <cell r="M8620">
            <v>0</v>
          </cell>
          <cell r="N8620">
            <v>0</v>
          </cell>
          <cell r="O8620">
            <v>0</v>
          </cell>
          <cell r="P8620">
            <v>0</v>
          </cell>
          <cell r="Q8620">
            <v>0</v>
          </cell>
          <cell r="R8620">
            <v>0</v>
          </cell>
          <cell r="S8620">
            <v>0</v>
          </cell>
          <cell r="T8620">
            <v>0</v>
          </cell>
        </row>
        <row r="8621">
          <cell r="A8621">
            <v>52020902</v>
          </cell>
          <cell r="B8621" t="str">
            <v>52020902 Ind- AS Depreciation Thane Building</v>
          </cell>
          <cell r="C8621">
            <v>0</v>
          </cell>
          <cell r="D8621">
            <v>0</v>
          </cell>
          <cell r="E8621">
            <v>0</v>
          </cell>
          <cell r="F8621">
            <v>0</v>
          </cell>
          <cell r="G8621">
            <v>0</v>
          </cell>
          <cell r="H8621">
            <v>0</v>
          </cell>
          <cell r="I8621">
            <v>0</v>
          </cell>
          <cell r="J8621">
            <v>0</v>
          </cell>
          <cell r="K8621">
            <v>0</v>
          </cell>
          <cell r="L8621">
            <v>0</v>
          </cell>
          <cell r="M8621">
            <v>0</v>
          </cell>
          <cell r="N8621">
            <v>0</v>
          </cell>
          <cell r="O8621">
            <v>0</v>
          </cell>
          <cell r="P8621">
            <v>0</v>
          </cell>
          <cell r="Q8621">
            <v>0</v>
          </cell>
          <cell r="R8621">
            <v>0</v>
          </cell>
          <cell r="S8621">
            <v>0</v>
          </cell>
          <cell r="T8621">
            <v>0</v>
          </cell>
        </row>
        <row r="8622">
          <cell r="A8622">
            <v>52020903</v>
          </cell>
          <cell r="B8622" t="str">
            <v>52020903 Ind- AS Depreciation Building</v>
          </cell>
          <cell r="C8622">
            <v>0</v>
          </cell>
          <cell r="D8622">
            <v>0</v>
          </cell>
          <cell r="E8622">
            <v>0</v>
          </cell>
          <cell r="F8622">
            <v>0</v>
          </cell>
          <cell r="G8622">
            <v>0</v>
          </cell>
          <cell r="H8622">
            <v>0</v>
          </cell>
          <cell r="I8622">
            <v>0</v>
          </cell>
          <cell r="J8622">
            <v>0</v>
          </cell>
          <cell r="K8622">
            <v>0</v>
          </cell>
          <cell r="L8622">
            <v>0</v>
          </cell>
          <cell r="M8622">
            <v>0</v>
          </cell>
          <cell r="N8622">
            <v>0</v>
          </cell>
          <cell r="O8622">
            <v>0</v>
          </cell>
          <cell r="P8622">
            <v>0</v>
          </cell>
          <cell r="Q8622">
            <v>0</v>
          </cell>
          <cell r="R8622">
            <v>0</v>
          </cell>
          <cell r="S8622">
            <v>0</v>
          </cell>
          <cell r="T8622">
            <v>0</v>
          </cell>
        </row>
        <row r="8623">
          <cell r="A8623">
            <v>52020904</v>
          </cell>
          <cell r="B8623" t="str">
            <v>52020904 Ind- AS Depreciation Building (Investment Property</v>
          </cell>
          <cell r="C8623">
            <v>0</v>
          </cell>
          <cell r="D8623">
            <v>0</v>
          </cell>
          <cell r="E8623">
            <v>0</v>
          </cell>
          <cell r="F8623">
            <v>0</v>
          </cell>
          <cell r="G8623">
            <v>0</v>
          </cell>
          <cell r="H8623">
            <v>0</v>
          </cell>
          <cell r="I8623">
            <v>0</v>
          </cell>
          <cell r="J8623">
            <v>0</v>
          </cell>
          <cell r="K8623">
            <v>0</v>
          </cell>
          <cell r="L8623">
            <v>0</v>
          </cell>
          <cell r="M8623">
            <v>0</v>
          </cell>
          <cell r="N8623">
            <v>0</v>
          </cell>
          <cell r="O8623">
            <v>0</v>
          </cell>
          <cell r="P8623">
            <v>0</v>
          </cell>
          <cell r="Q8623">
            <v>0</v>
          </cell>
          <cell r="R8623">
            <v>0</v>
          </cell>
          <cell r="S8623">
            <v>0</v>
          </cell>
          <cell r="T8623">
            <v>0</v>
          </cell>
        </row>
        <row r="8624">
          <cell r="A8624">
            <v>52030001</v>
          </cell>
          <cell r="B8624" t="str">
            <v>52030001 Depreciation Building - Leasehold</v>
          </cell>
          <cell r="C8624">
            <v>0</v>
          </cell>
          <cell r="D8624">
            <v>0</v>
          </cell>
          <cell r="E8624">
            <v>0</v>
          </cell>
          <cell r="F8624">
            <v>0</v>
          </cell>
          <cell r="G8624">
            <v>0</v>
          </cell>
          <cell r="H8624">
            <v>0</v>
          </cell>
          <cell r="I8624">
            <v>0</v>
          </cell>
          <cell r="J8624">
            <v>0</v>
          </cell>
          <cell r="K8624">
            <v>0</v>
          </cell>
          <cell r="L8624">
            <v>0</v>
          </cell>
          <cell r="M8624">
            <v>0</v>
          </cell>
          <cell r="N8624">
            <v>0</v>
          </cell>
          <cell r="O8624">
            <v>0</v>
          </cell>
          <cell r="P8624">
            <v>0</v>
          </cell>
          <cell r="Q8624">
            <v>0</v>
          </cell>
          <cell r="R8624">
            <v>0</v>
          </cell>
          <cell r="S8624">
            <v>0</v>
          </cell>
          <cell r="T8624">
            <v>0</v>
          </cell>
        </row>
        <row r="8625">
          <cell r="A8625">
            <v>353</v>
          </cell>
          <cell r="B8625" t="str">
            <v>Depreciation - Plant &amp; Machinery.............</v>
          </cell>
          <cell r="C8625">
            <v>12952843045.08</v>
          </cell>
          <cell r="D8625">
            <v>1796065175.24</v>
          </cell>
          <cell r="E8625">
            <v>777125321.23000002</v>
          </cell>
          <cell r="F8625">
            <v>179274776.22</v>
          </cell>
          <cell r="G8625">
            <v>45123254.240000002</v>
          </cell>
          <cell r="H8625">
            <v>0</v>
          </cell>
          <cell r="I8625">
            <v>0</v>
          </cell>
          <cell r="J8625">
            <v>0</v>
          </cell>
          <cell r="K8625">
            <v>0</v>
          </cell>
          <cell r="L8625">
            <v>163377225.00999999</v>
          </cell>
          <cell r="M8625">
            <v>131767144.02</v>
          </cell>
          <cell r="N8625">
            <v>0</v>
          </cell>
          <cell r="O8625">
            <v>0</v>
          </cell>
          <cell r="P8625">
            <v>0</v>
          </cell>
          <cell r="Q8625">
            <v>0</v>
          </cell>
          <cell r="R8625">
            <v>0</v>
          </cell>
          <cell r="S8625">
            <v>0</v>
          </cell>
          <cell r="T8625">
            <v>16045575941.040001</v>
          </cell>
        </row>
        <row r="8626">
          <cell r="A8626">
            <v>52040001</v>
          </cell>
          <cell r="B8626" t="str">
            <v>52040001 Depreciation Plant &amp; Machinery</v>
          </cell>
          <cell r="C8626">
            <v>12157651346.530001</v>
          </cell>
          <cell r="D8626">
            <v>1717961146.49</v>
          </cell>
          <cell r="E8626">
            <v>724538852.59000003</v>
          </cell>
          <cell r="F8626">
            <v>4178149.57</v>
          </cell>
          <cell r="G8626">
            <v>11554763.289999999</v>
          </cell>
          <cell r="H8626">
            <v>0</v>
          </cell>
          <cell r="I8626">
            <v>0</v>
          </cell>
          <cell r="J8626">
            <v>0</v>
          </cell>
          <cell r="K8626">
            <v>0</v>
          </cell>
          <cell r="L8626">
            <v>117972583.04000001</v>
          </cell>
          <cell r="M8626">
            <v>117603840.70999999</v>
          </cell>
          <cell r="N8626">
            <v>0</v>
          </cell>
          <cell r="O8626">
            <v>0</v>
          </cell>
          <cell r="P8626">
            <v>0</v>
          </cell>
          <cell r="Q8626">
            <v>0</v>
          </cell>
          <cell r="R8626">
            <v>0</v>
          </cell>
          <cell r="S8626">
            <v>0</v>
          </cell>
          <cell r="T8626">
            <v>14851460682.219999</v>
          </cell>
        </row>
        <row r="8627">
          <cell r="A8627">
            <v>52040901</v>
          </cell>
          <cell r="B8627" t="str">
            <v>52040901 Ind- AS Depreciation Plant &amp; Machinery DIE decapit</v>
          </cell>
          <cell r="C8627">
            <v>0</v>
          </cell>
          <cell r="D8627">
            <v>0</v>
          </cell>
          <cell r="E8627">
            <v>0</v>
          </cell>
          <cell r="F8627">
            <v>0</v>
          </cell>
          <cell r="G8627">
            <v>0</v>
          </cell>
          <cell r="H8627">
            <v>0</v>
          </cell>
          <cell r="I8627">
            <v>0</v>
          </cell>
          <cell r="J8627">
            <v>0</v>
          </cell>
          <cell r="K8627">
            <v>0</v>
          </cell>
          <cell r="L8627">
            <v>0</v>
          </cell>
          <cell r="M8627">
            <v>0</v>
          </cell>
          <cell r="N8627">
            <v>0</v>
          </cell>
          <cell r="O8627">
            <v>0</v>
          </cell>
          <cell r="P8627">
            <v>0</v>
          </cell>
          <cell r="Q8627">
            <v>0</v>
          </cell>
          <cell r="R8627">
            <v>0</v>
          </cell>
          <cell r="S8627">
            <v>0</v>
          </cell>
          <cell r="T8627">
            <v>0</v>
          </cell>
        </row>
        <row r="8628">
          <cell r="A8628">
            <v>52050001</v>
          </cell>
          <cell r="B8628" t="str">
            <v>52050001 Depreciation Plant &amp; Machinery On Lease</v>
          </cell>
          <cell r="C8628">
            <v>0</v>
          </cell>
          <cell r="D8628">
            <v>0</v>
          </cell>
          <cell r="E8628">
            <v>0</v>
          </cell>
          <cell r="F8628">
            <v>0</v>
          </cell>
          <cell r="G8628">
            <v>0</v>
          </cell>
          <cell r="H8628">
            <v>0</v>
          </cell>
          <cell r="I8628">
            <v>0</v>
          </cell>
          <cell r="J8628">
            <v>0</v>
          </cell>
          <cell r="K8628">
            <v>0</v>
          </cell>
          <cell r="L8628">
            <v>0</v>
          </cell>
          <cell r="M8628">
            <v>0</v>
          </cell>
          <cell r="N8628">
            <v>0</v>
          </cell>
          <cell r="O8628">
            <v>0</v>
          </cell>
          <cell r="P8628">
            <v>0</v>
          </cell>
          <cell r="Q8628">
            <v>0</v>
          </cell>
          <cell r="R8628">
            <v>0</v>
          </cell>
          <cell r="S8628">
            <v>0</v>
          </cell>
          <cell r="T8628">
            <v>0</v>
          </cell>
        </row>
        <row r="8629">
          <cell r="A8629">
            <v>52070001</v>
          </cell>
          <cell r="B8629" t="str">
            <v>52070001 Depreciation Canteen Equipment</v>
          </cell>
          <cell r="C8629">
            <v>6021643.2999999998</v>
          </cell>
          <cell r="D8629">
            <v>635589</v>
          </cell>
          <cell r="E8629">
            <v>523824.43</v>
          </cell>
          <cell r="F8629">
            <v>0</v>
          </cell>
          <cell r="G8629">
            <v>0</v>
          </cell>
          <cell r="H8629">
            <v>0</v>
          </cell>
          <cell r="I8629">
            <v>0</v>
          </cell>
          <cell r="J8629">
            <v>0</v>
          </cell>
          <cell r="K8629">
            <v>0</v>
          </cell>
          <cell r="L8629">
            <v>113786</v>
          </cell>
          <cell r="M8629">
            <v>38671</v>
          </cell>
          <cell r="N8629">
            <v>0</v>
          </cell>
          <cell r="O8629">
            <v>0</v>
          </cell>
          <cell r="P8629">
            <v>0</v>
          </cell>
          <cell r="Q8629">
            <v>0</v>
          </cell>
          <cell r="R8629">
            <v>0</v>
          </cell>
          <cell r="S8629">
            <v>0</v>
          </cell>
          <cell r="T8629">
            <v>7333513.7300000004</v>
          </cell>
        </row>
        <row r="8630">
          <cell r="A8630">
            <v>52080001</v>
          </cell>
          <cell r="B8630" t="str">
            <v>52080001 Depreciation Laboratory Equipment</v>
          </cell>
          <cell r="C8630">
            <v>0</v>
          </cell>
          <cell r="D8630">
            <v>0</v>
          </cell>
          <cell r="E8630">
            <v>0</v>
          </cell>
          <cell r="F8630">
            <v>0</v>
          </cell>
          <cell r="G8630">
            <v>0</v>
          </cell>
          <cell r="H8630">
            <v>0</v>
          </cell>
          <cell r="I8630">
            <v>0</v>
          </cell>
          <cell r="J8630">
            <v>0</v>
          </cell>
          <cell r="K8630">
            <v>0</v>
          </cell>
          <cell r="L8630">
            <v>0</v>
          </cell>
          <cell r="M8630">
            <v>0</v>
          </cell>
          <cell r="N8630">
            <v>0</v>
          </cell>
          <cell r="O8630">
            <v>0</v>
          </cell>
          <cell r="P8630">
            <v>0</v>
          </cell>
          <cell r="Q8630">
            <v>0</v>
          </cell>
          <cell r="R8630">
            <v>0</v>
          </cell>
          <cell r="S8630">
            <v>0</v>
          </cell>
          <cell r="T8630">
            <v>0</v>
          </cell>
        </row>
        <row r="8631">
          <cell r="A8631">
            <v>52090001</v>
          </cell>
          <cell r="B8631" t="str">
            <v>52090001 Depreciation Electrical Installations</v>
          </cell>
          <cell r="C8631">
            <v>265161942.31</v>
          </cell>
          <cell r="D8631">
            <v>23554169.75</v>
          </cell>
          <cell r="E8631">
            <v>6229755.1900000004</v>
          </cell>
          <cell r="F8631">
            <v>21846607.850000001</v>
          </cell>
          <cell r="G8631">
            <v>101374</v>
          </cell>
          <cell r="H8631">
            <v>0</v>
          </cell>
          <cell r="I8631">
            <v>0</v>
          </cell>
          <cell r="J8631">
            <v>0</v>
          </cell>
          <cell r="K8631">
            <v>0</v>
          </cell>
          <cell r="L8631">
            <v>11477535</v>
          </cell>
          <cell r="M8631">
            <v>4874589.8099999996</v>
          </cell>
          <cell r="N8631">
            <v>0</v>
          </cell>
          <cell r="O8631">
            <v>0</v>
          </cell>
          <cell r="P8631">
            <v>0</v>
          </cell>
          <cell r="Q8631">
            <v>0</v>
          </cell>
          <cell r="R8631">
            <v>0</v>
          </cell>
          <cell r="S8631">
            <v>0</v>
          </cell>
          <cell r="T8631">
            <v>333245973.91000003</v>
          </cell>
        </row>
        <row r="8632">
          <cell r="A8632">
            <v>52090901</v>
          </cell>
          <cell r="B8632" t="str">
            <v>52090901 Ind-AS Depreciation Electric Installatn DIE decap</v>
          </cell>
          <cell r="C8632">
            <v>0</v>
          </cell>
          <cell r="D8632">
            <v>0</v>
          </cell>
          <cell r="E8632">
            <v>0</v>
          </cell>
          <cell r="F8632">
            <v>0</v>
          </cell>
          <cell r="G8632">
            <v>0</v>
          </cell>
          <cell r="H8632">
            <v>0</v>
          </cell>
          <cell r="I8632">
            <v>0</v>
          </cell>
          <cell r="J8632">
            <v>0</v>
          </cell>
          <cell r="K8632">
            <v>0</v>
          </cell>
          <cell r="L8632">
            <v>0</v>
          </cell>
          <cell r="M8632">
            <v>0</v>
          </cell>
          <cell r="N8632">
            <v>0</v>
          </cell>
          <cell r="O8632">
            <v>0</v>
          </cell>
          <cell r="P8632">
            <v>0</v>
          </cell>
          <cell r="Q8632">
            <v>0</v>
          </cell>
          <cell r="R8632">
            <v>0</v>
          </cell>
          <cell r="S8632">
            <v>0</v>
          </cell>
          <cell r="T8632">
            <v>0</v>
          </cell>
        </row>
        <row r="8633">
          <cell r="A8633">
            <v>52090902</v>
          </cell>
          <cell r="B8633" t="str">
            <v>52090902 Ind- AS Deprn Electric Installations (Hard Furnish</v>
          </cell>
          <cell r="C8633">
            <v>0</v>
          </cell>
          <cell r="D8633">
            <v>0</v>
          </cell>
          <cell r="E8633">
            <v>0</v>
          </cell>
          <cell r="F8633">
            <v>0</v>
          </cell>
          <cell r="G8633">
            <v>0</v>
          </cell>
          <cell r="H8633">
            <v>0</v>
          </cell>
          <cell r="I8633">
            <v>0</v>
          </cell>
          <cell r="J8633">
            <v>0</v>
          </cell>
          <cell r="K8633">
            <v>0</v>
          </cell>
          <cell r="L8633">
            <v>0</v>
          </cell>
          <cell r="M8633">
            <v>0</v>
          </cell>
          <cell r="N8633">
            <v>0</v>
          </cell>
          <cell r="O8633">
            <v>0</v>
          </cell>
          <cell r="P8633">
            <v>0</v>
          </cell>
          <cell r="Q8633">
            <v>0</v>
          </cell>
          <cell r="R8633">
            <v>0</v>
          </cell>
          <cell r="S8633">
            <v>0</v>
          </cell>
          <cell r="T8633">
            <v>0</v>
          </cell>
        </row>
        <row r="8634">
          <cell r="A8634">
            <v>52100001</v>
          </cell>
          <cell r="B8634" t="str">
            <v>52100001 Depreciation Computers &amp; Edp Equipments</v>
          </cell>
          <cell r="C8634">
            <v>524008112.94</v>
          </cell>
          <cell r="D8634">
            <v>104484520.22</v>
          </cell>
          <cell r="E8634">
            <v>25850446.02</v>
          </cell>
          <cell r="F8634">
            <v>153250018.80000001</v>
          </cell>
          <cell r="G8634">
            <v>2879309.73</v>
          </cell>
          <cell r="H8634">
            <v>0</v>
          </cell>
          <cell r="I8634">
            <v>0</v>
          </cell>
          <cell r="J8634">
            <v>0</v>
          </cell>
          <cell r="K8634">
            <v>0</v>
          </cell>
          <cell r="L8634">
            <v>33813320.969999999</v>
          </cell>
          <cell r="M8634">
            <v>9250042.5</v>
          </cell>
          <cell r="N8634">
            <v>0</v>
          </cell>
          <cell r="O8634">
            <v>0</v>
          </cell>
          <cell r="P8634">
            <v>0</v>
          </cell>
          <cell r="Q8634">
            <v>0</v>
          </cell>
          <cell r="R8634">
            <v>0</v>
          </cell>
          <cell r="S8634">
            <v>0</v>
          </cell>
          <cell r="T8634">
            <v>853535771.17999995</v>
          </cell>
        </row>
        <row r="8635">
          <cell r="A8635">
            <v>52100901</v>
          </cell>
          <cell r="B8635" t="str">
            <v>52100901 Ind- AS Deprn Computers &amp; Edp Equipments DIE decap</v>
          </cell>
          <cell r="C8635">
            <v>0</v>
          </cell>
          <cell r="D8635">
            <v>0</v>
          </cell>
          <cell r="E8635">
            <v>0</v>
          </cell>
          <cell r="F8635">
            <v>0</v>
          </cell>
          <cell r="G8635">
            <v>0</v>
          </cell>
          <cell r="H8635">
            <v>0</v>
          </cell>
          <cell r="I8635">
            <v>0</v>
          </cell>
          <cell r="J8635">
            <v>0</v>
          </cell>
          <cell r="K8635">
            <v>0</v>
          </cell>
          <cell r="L8635">
            <v>0</v>
          </cell>
          <cell r="M8635">
            <v>0</v>
          </cell>
          <cell r="N8635">
            <v>0</v>
          </cell>
          <cell r="O8635">
            <v>0</v>
          </cell>
          <cell r="P8635">
            <v>0</v>
          </cell>
          <cell r="Q8635">
            <v>0</v>
          </cell>
          <cell r="R8635">
            <v>0</v>
          </cell>
          <cell r="S8635">
            <v>0</v>
          </cell>
          <cell r="T8635">
            <v>0</v>
          </cell>
        </row>
        <row r="8636">
          <cell r="A8636">
            <v>52100902</v>
          </cell>
          <cell r="B8636" t="str">
            <v>52100902 Ind- AS Deprn Computers &amp; Edp Equip(Hard Furnishin</v>
          </cell>
          <cell r="C8636">
            <v>0</v>
          </cell>
          <cell r="D8636">
            <v>0</v>
          </cell>
          <cell r="E8636">
            <v>0</v>
          </cell>
          <cell r="F8636">
            <v>0</v>
          </cell>
          <cell r="G8636">
            <v>0</v>
          </cell>
          <cell r="H8636">
            <v>0</v>
          </cell>
          <cell r="I8636">
            <v>0</v>
          </cell>
          <cell r="J8636">
            <v>0</v>
          </cell>
          <cell r="K8636">
            <v>0</v>
          </cell>
          <cell r="L8636">
            <v>0</v>
          </cell>
          <cell r="M8636">
            <v>0</v>
          </cell>
          <cell r="N8636">
            <v>0</v>
          </cell>
          <cell r="O8636">
            <v>0</v>
          </cell>
          <cell r="P8636">
            <v>0</v>
          </cell>
          <cell r="Q8636">
            <v>0</v>
          </cell>
          <cell r="R8636">
            <v>0</v>
          </cell>
          <cell r="S8636">
            <v>0</v>
          </cell>
          <cell r="T8636">
            <v>0</v>
          </cell>
        </row>
        <row r="8637">
          <cell r="A8637">
            <v>52110001</v>
          </cell>
          <cell r="B8637" t="str">
            <v>52110001 Depreciation Computers &amp; Edp Equipments On Lease</v>
          </cell>
          <cell r="C8637">
            <v>0</v>
          </cell>
          <cell r="D8637">
            <v>0</v>
          </cell>
          <cell r="E8637">
            <v>0</v>
          </cell>
          <cell r="F8637">
            <v>0</v>
          </cell>
          <cell r="G8637">
            <v>0</v>
          </cell>
          <cell r="H8637">
            <v>0</v>
          </cell>
          <cell r="I8637">
            <v>0</v>
          </cell>
          <cell r="J8637">
            <v>0</v>
          </cell>
          <cell r="K8637">
            <v>0</v>
          </cell>
          <cell r="L8637">
            <v>0</v>
          </cell>
          <cell r="M8637">
            <v>0</v>
          </cell>
          <cell r="N8637">
            <v>0</v>
          </cell>
          <cell r="O8637">
            <v>0</v>
          </cell>
          <cell r="P8637">
            <v>0</v>
          </cell>
          <cell r="Q8637">
            <v>0</v>
          </cell>
          <cell r="R8637">
            <v>0</v>
          </cell>
          <cell r="S8637">
            <v>0</v>
          </cell>
          <cell r="T8637">
            <v>0</v>
          </cell>
        </row>
        <row r="8638">
          <cell r="A8638">
            <v>52150003</v>
          </cell>
          <cell r="B8638" t="str">
            <v>52150003 FES - Conversion &amp; R&amp;D  cost allocation - Depre</v>
          </cell>
          <cell r="C8638">
            <v>0</v>
          </cell>
          <cell r="D8638">
            <v>-50570250.219999999</v>
          </cell>
          <cell r="E8638">
            <v>19982443</v>
          </cell>
          <cell r="F8638">
            <v>0</v>
          </cell>
          <cell r="G8638">
            <v>30587807.219999999</v>
          </cell>
          <cell r="H8638">
            <v>0</v>
          </cell>
          <cell r="I8638">
            <v>0</v>
          </cell>
          <cell r="J8638">
            <v>0</v>
          </cell>
          <cell r="K8638">
            <v>0</v>
          </cell>
          <cell r="L8638">
            <v>0</v>
          </cell>
          <cell r="M8638">
            <v>0</v>
          </cell>
          <cell r="N8638">
            <v>0</v>
          </cell>
          <cell r="O8638">
            <v>0</v>
          </cell>
          <cell r="P8638">
            <v>0</v>
          </cell>
          <cell r="Q8638">
            <v>0</v>
          </cell>
          <cell r="R8638">
            <v>0</v>
          </cell>
          <cell r="S8638">
            <v>0</v>
          </cell>
          <cell r="T8638">
            <v>0</v>
          </cell>
        </row>
        <row r="8639">
          <cell r="A8639">
            <v>354</v>
          </cell>
          <cell r="B8639" t="str">
            <v>Depreciation - Furniture &amp; Fixtures..........</v>
          </cell>
          <cell r="C8639">
            <v>62659922.670000002</v>
          </cell>
          <cell r="D8639">
            <v>15394330.189999999</v>
          </cell>
          <cell r="E8639">
            <v>2810175</v>
          </cell>
          <cell r="F8639">
            <v>12874093.939999999</v>
          </cell>
          <cell r="G8639">
            <v>52958.84</v>
          </cell>
          <cell r="H8639">
            <v>0</v>
          </cell>
          <cell r="I8639">
            <v>0</v>
          </cell>
          <cell r="J8639">
            <v>0</v>
          </cell>
          <cell r="K8639">
            <v>0</v>
          </cell>
          <cell r="L8639">
            <v>17758671.16</v>
          </cell>
          <cell r="M8639">
            <v>2249858</v>
          </cell>
          <cell r="N8639">
            <v>0</v>
          </cell>
          <cell r="O8639">
            <v>0</v>
          </cell>
          <cell r="P8639">
            <v>0</v>
          </cell>
          <cell r="Q8639">
            <v>0</v>
          </cell>
          <cell r="R8639">
            <v>0</v>
          </cell>
          <cell r="S8639">
            <v>0</v>
          </cell>
          <cell r="T8639">
            <v>113800009.8</v>
          </cell>
        </row>
        <row r="8640">
          <cell r="A8640">
            <v>52120001</v>
          </cell>
          <cell r="B8640" t="str">
            <v>52120001 Depreciation Furniture &amp; Fixture</v>
          </cell>
          <cell r="C8640">
            <v>62659922.670000002</v>
          </cell>
          <cell r="D8640">
            <v>15394330.189999999</v>
          </cell>
          <cell r="E8640">
            <v>2810175</v>
          </cell>
          <cell r="F8640">
            <v>12874093.939999999</v>
          </cell>
          <cell r="G8640">
            <v>52958.84</v>
          </cell>
          <cell r="H8640">
            <v>0</v>
          </cell>
          <cell r="I8640">
            <v>0</v>
          </cell>
          <cell r="J8640">
            <v>0</v>
          </cell>
          <cell r="K8640">
            <v>0</v>
          </cell>
          <cell r="L8640">
            <v>17758671.16</v>
          </cell>
          <cell r="M8640">
            <v>2249858</v>
          </cell>
          <cell r="N8640">
            <v>0</v>
          </cell>
          <cell r="O8640">
            <v>0</v>
          </cell>
          <cell r="P8640">
            <v>0</v>
          </cell>
          <cell r="Q8640">
            <v>0</v>
          </cell>
          <cell r="R8640">
            <v>0</v>
          </cell>
          <cell r="S8640">
            <v>0</v>
          </cell>
          <cell r="T8640">
            <v>113800009.8</v>
          </cell>
        </row>
        <row r="8641">
          <cell r="A8641">
            <v>52120901</v>
          </cell>
          <cell r="B8641" t="str">
            <v>52120901 Ind- AS Depreciation Furniture &amp; Fixture DIE decap</v>
          </cell>
          <cell r="C8641">
            <v>0</v>
          </cell>
          <cell r="D8641">
            <v>0</v>
          </cell>
          <cell r="E8641">
            <v>0</v>
          </cell>
          <cell r="F8641">
            <v>0</v>
          </cell>
          <cell r="G8641">
            <v>0</v>
          </cell>
          <cell r="H8641">
            <v>0</v>
          </cell>
          <cell r="I8641">
            <v>0</v>
          </cell>
          <cell r="J8641">
            <v>0</v>
          </cell>
          <cell r="K8641">
            <v>0</v>
          </cell>
          <cell r="L8641">
            <v>0</v>
          </cell>
          <cell r="M8641">
            <v>0</v>
          </cell>
          <cell r="N8641">
            <v>0</v>
          </cell>
          <cell r="O8641">
            <v>0</v>
          </cell>
          <cell r="P8641">
            <v>0</v>
          </cell>
          <cell r="Q8641">
            <v>0</v>
          </cell>
          <cell r="R8641">
            <v>0</v>
          </cell>
          <cell r="S8641">
            <v>0</v>
          </cell>
          <cell r="T8641">
            <v>0</v>
          </cell>
        </row>
        <row r="8642">
          <cell r="A8642">
            <v>52120902</v>
          </cell>
          <cell r="B8642" t="str">
            <v>52120902 Ind- AS Deprn Furniture &amp; Fixture (Hard Furnishing</v>
          </cell>
          <cell r="C8642">
            <v>0</v>
          </cell>
          <cell r="D8642">
            <v>0</v>
          </cell>
          <cell r="E8642">
            <v>0</v>
          </cell>
          <cell r="F8642">
            <v>0</v>
          </cell>
          <cell r="G8642">
            <v>0</v>
          </cell>
          <cell r="H8642">
            <v>0</v>
          </cell>
          <cell r="I8642">
            <v>0</v>
          </cell>
          <cell r="J8642">
            <v>0</v>
          </cell>
          <cell r="K8642">
            <v>0</v>
          </cell>
          <cell r="L8642">
            <v>0</v>
          </cell>
          <cell r="M8642">
            <v>0</v>
          </cell>
          <cell r="N8642">
            <v>0</v>
          </cell>
          <cell r="O8642">
            <v>0</v>
          </cell>
          <cell r="P8642">
            <v>0</v>
          </cell>
          <cell r="Q8642">
            <v>0</v>
          </cell>
          <cell r="R8642">
            <v>0</v>
          </cell>
          <cell r="S8642">
            <v>0</v>
          </cell>
          <cell r="T8642">
            <v>0</v>
          </cell>
        </row>
        <row r="8643">
          <cell r="A8643">
            <v>52130001</v>
          </cell>
          <cell r="B8643" t="str">
            <v>52130001 Depreciation Furniture &amp; Fixture On Lease</v>
          </cell>
          <cell r="C8643">
            <v>0</v>
          </cell>
          <cell r="D8643">
            <v>0</v>
          </cell>
          <cell r="E8643">
            <v>0</v>
          </cell>
          <cell r="F8643">
            <v>0</v>
          </cell>
          <cell r="G8643">
            <v>0</v>
          </cell>
          <cell r="H8643">
            <v>0</v>
          </cell>
          <cell r="I8643">
            <v>0</v>
          </cell>
          <cell r="J8643">
            <v>0</v>
          </cell>
          <cell r="K8643">
            <v>0</v>
          </cell>
          <cell r="L8643">
            <v>0</v>
          </cell>
          <cell r="M8643">
            <v>0</v>
          </cell>
          <cell r="N8643">
            <v>0</v>
          </cell>
          <cell r="O8643">
            <v>0</v>
          </cell>
          <cell r="P8643">
            <v>0</v>
          </cell>
          <cell r="Q8643">
            <v>0</v>
          </cell>
          <cell r="R8643">
            <v>0</v>
          </cell>
          <cell r="S8643">
            <v>0</v>
          </cell>
          <cell r="T8643">
            <v>0</v>
          </cell>
        </row>
        <row r="8644">
          <cell r="A8644">
            <v>355</v>
          </cell>
          <cell r="B8644" t="str">
            <v>Depreciation - Aircraft..................</v>
          </cell>
          <cell r="C8644">
            <v>0</v>
          </cell>
          <cell r="D8644">
            <v>0</v>
          </cell>
          <cell r="E8644">
            <v>0</v>
          </cell>
          <cell r="F8644">
            <v>26291056</v>
          </cell>
          <cell r="G8644">
            <v>0</v>
          </cell>
          <cell r="H8644">
            <v>0</v>
          </cell>
          <cell r="I8644">
            <v>0</v>
          </cell>
          <cell r="J8644">
            <v>0</v>
          </cell>
          <cell r="K8644">
            <v>0</v>
          </cell>
          <cell r="L8644">
            <v>0</v>
          </cell>
          <cell r="M8644">
            <v>0</v>
          </cell>
          <cell r="N8644">
            <v>0</v>
          </cell>
          <cell r="O8644">
            <v>0</v>
          </cell>
          <cell r="P8644">
            <v>0</v>
          </cell>
          <cell r="Q8644">
            <v>0</v>
          </cell>
          <cell r="R8644">
            <v>0</v>
          </cell>
          <cell r="S8644">
            <v>0</v>
          </cell>
          <cell r="T8644">
            <v>26291056</v>
          </cell>
        </row>
        <row r="8645">
          <cell r="A8645">
            <v>52160001</v>
          </cell>
          <cell r="B8645" t="str">
            <v>52160001 Depreciation on Aircraft &amp; Helicopters</v>
          </cell>
          <cell r="C8645">
            <v>0</v>
          </cell>
          <cell r="D8645">
            <v>0</v>
          </cell>
          <cell r="E8645">
            <v>0</v>
          </cell>
          <cell r="F8645">
            <v>26291056</v>
          </cell>
          <cell r="G8645">
            <v>0</v>
          </cell>
          <cell r="H8645">
            <v>0</v>
          </cell>
          <cell r="I8645">
            <v>0</v>
          </cell>
          <cell r="J8645">
            <v>0</v>
          </cell>
          <cell r="K8645">
            <v>0</v>
          </cell>
          <cell r="L8645">
            <v>0</v>
          </cell>
          <cell r="M8645">
            <v>0</v>
          </cell>
          <cell r="N8645">
            <v>0</v>
          </cell>
          <cell r="O8645">
            <v>0</v>
          </cell>
          <cell r="P8645">
            <v>0</v>
          </cell>
          <cell r="Q8645">
            <v>0</v>
          </cell>
          <cell r="R8645">
            <v>0</v>
          </cell>
          <cell r="S8645">
            <v>0</v>
          </cell>
          <cell r="T8645">
            <v>26291056</v>
          </cell>
        </row>
        <row r="8646">
          <cell r="A8646">
            <v>356</v>
          </cell>
          <cell r="B8646" t="str">
            <v>Depreciation - Cars &amp; Vehicles...............</v>
          </cell>
          <cell r="C8646">
            <v>234831052.09</v>
          </cell>
          <cell r="D8646">
            <v>54615561.689999998</v>
          </cell>
          <cell r="E8646">
            <v>50321725.32</v>
          </cell>
          <cell r="F8646">
            <v>20384088.420000002</v>
          </cell>
          <cell r="G8646">
            <v>2187772</v>
          </cell>
          <cell r="H8646">
            <v>0</v>
          </cell>
          <cell r="I8646">
            <v>0</v>
          </cell>
          <cell r="J8646">
            <v>0</v>
          </cell>
          <cell r="K8646">
            <v>0</v>
          </cell>
          <cell r="L8646">
            <v>4149130.93</v>
          </cell>
          <cell r="M8646">
            <v>3380738</v>
          </cell>
          <cell r="N8646">
            <v>0</v>
          </cell>
          <cell r="O8646">
            <v>0</v>
          </cell>
          <cell r="P8646">
            <v>0</v>
          </cell>
          <cell r="Q8646">
            <v>0</v>
          </cell>
          <cell r="R8646">
            <v>0</v>
          </cell>
          <cell r="S8646">
            <v>0</v>
          </cell>
          <cell r="T8646">
            <v>369870068.44999999</v>
          </cell>
        </row>
        <row r="8647">
          <cell r="A8647">
            <v>52140001</v>
          </cell>
          <cell r="B8647" t="str">
            <v>52140001 Depreciation Vehicles</v>
          </cell>
          <cell r="C8647">
            <v>234831052.09</v>
          </cell>
          <cell r="D8647">
            <v>54615561.689999998</v>
          </cell>
          <cell r="E8647">
            <v>50321725.32</v>
          </cell>
          <cell r="F8647">
            <v>20384088.420000002</v>
          </cell>
          <cell r="G8647">
            <v>2187772</v>
          </cell>
          <cell r="H8647">
            <v>0</v>
          </cell>
          <cell r="I8647">
            <v>0</v>
          </cell>
          <cell r="J8647">
            <v>0</v>
          </cell>
          <cell r="K8647">
            <v>0</v>
          </cell>
          <cell r="L8647">
            <v>4149130.93</v>
          </cell>
          <cell r="M8647">
            <v>3380738</v>
          </cell>
          <cell r="N8647">
            <v>0</v>
          </cell>
          <cell r="O8647">
            <v>0</v>
          </cell>
          <cell r="P8647">
            <v>0</v>
          </cell>
          <cell r="Q8647">
            <v>0</v>
          </cell>
          <cell r="R8647">
            <v>0</v>
          </cell>
          <cell r="S8647">
            <v>0</v>
          </cell>
          <cell r="T8647">
            <v>369870068.44999999</v>
          </cell>
        </row>
        <row r="8648">
          <cell r="A8648">
            <v>52140002</v>
          </cell>
          <cell r="B8648" t="str">
            <v>52140002 Depreciation Vehicles - Commercial</v>
          </cell>
          <cell r="C8648">
            <v>0</v>
          </cell>
          <cell r="D8648">
            <v>0</v>
          </cell>
          <cell r="E8648">
            <v>0</v>
          </cell>
          <cell r="F8648">
            <v>0</v>
          </cell>
          <cell r="G8648">
            <v>0</v>
          </cell>
          <cell r="H8648">
            <v>0</v>
          </cell>
          <cell r="I8648">
            <v>0</v>
          </cell>
          <cell r="J8648">
            <v>0</v>
          </cell>
          <cell r="K8648">
            <v>0</v>
          </cell>
          <cell r="L8648">
            <v>0</v>
          </cell>
          <cell r="M8648">
            <v>0</v>
          </cell>
          <cell r="N8648">
            <v>0</v>
          </cell>
          <cell r="O8648">
            <v>0</v>
          </cell>
          <cell r="P8648">
            <v>0</v>
          </cell>
          <cell r="Q8648">
            <v>0</v>
          </cell>
          <cell r="R8648">
            <v>0</v>
          </cell>
          <cell r="S8648">
            <v>0</v>
          </cell>
          <cell r="T8648">
            <v>0</v>
          </cell>
        </row>
        <row r="8649">
          <cell r="A8649">
            <v>52150001</v>
          </cell>
          <cell r="B8649" t="str">
            <v>52150001 Depreciation Vehicles On Lease</v>
          </cell>
          <cell r="C8649">
            <v>0</v>
          </cell>
          <cell r="D8649">
            <v>0</v>
          </cell>
          <cell r="E8649">
            <v>0</v>
          </cell>
          <cell r="F8649">
            <v>0</v>
          </cell>
          <cell r="G8649">
            <v>0</v>
          </cell>
          <cell r="H8649">
            <v>0</v>
          </cell>
          <cell r="I8649">
            <v>0</v>
          </cell>
          <cell r="J8649">
            <v>0</v>
          </cell>
          <cell r="K8649">
            <v>0</v>
          </cell>
          <cell r="L8649">
            <v>0</v>
          </cell>
          <cell r="M8649">
            <v>0</v>
          </cell>
          <cell r="N8649">
            <v>0</v>
          </cell>
          <cell r="O8649">
            <v>0</v>
          </cell>
          <cell r="P8649">
            <v>0</v>
          </cell>
          <cell r="Q8649">
            <v>0</v>
          </cell>
          <cell r="R8649">
            <v>0</v>
          </cell>
          <cell r="S8649">
            <v>0</v>
          </cell>
          <cell r="T8649">
            <v>0</v>
          </cell>
        </row>
        <row r="8650">
          <cell r="A8650">
            <v>52150002</v>
          </cell>
          <cell r="B8650" t="str">
            <v>5*  Dep. Lease Batteries</v>
          </cell>
          <cell r="C8650">
            <v>0</v>
          </cell>
          <cell r="D8650">
            <v>0</v>
          </cell>
          <cell r="E8650">
            <v>0</v>
          </cell>
          <cell r="F8650">
            <v>0</v>
          </cell>
          <cell r="G8650">
            <v>0</v>
          </cell>
          <cell r="H8650">
            <v>0</v>
          </cell>
          <cell r="I8650">
            <v>0</v>
          </cell>
          <cell r="J8650">
            <v>0</v>
          </cell>
          <cell r="K8650">
            <v>0</v>
          </cell>
          <cell r="L8650">
            <v>0</v>
          </cell>
          <cell r="M8650">
            <v>0</v>
          </cell>
          <cell r="N8650">
            <v>0</v>
          </cell>
          <cell r="O8650">
            <v>0</v>
          </cell>
          <cell r="P8650">
            <v>0</v>
          </cell>
          <cell r="Q8650">
            <v>0</v>
          </cell>
          <cell r="R8650">
            <v>0</v>
          </cell>
          <cell r="S8650">
            <v>0</v>
          </cell>
          <cell r="T8650">
            <v>0</v>
          </cell>
        </row>
        <row r="8651">
          <cell r="A8651">
            <v>52410901</v>
          </cell>
          <cell r="B8651" t="str">
            <v>52410901 Ind-AS  Depreciation (P&amp;L)</v>
          </cell>
          <cell r="C8651">
            <v>0</v>
          </cell>
          <cell r="D8651">
            <v>0</v>
          </cell>
          <cell r="E8651">
            <v>0</v>
          </cell>
          <cell r="F8651">
            <v>0</v>
          </cell>
          <cell r="G8651">
            <v>0</v>
          </cell>
          <cell r="H8651">
            <v>0</v>
          </cell>
          <cell r="I8651">
            <v>0</v>
          </cell>
          <cell r="J8651">
            <v>0</v>
          </cell>
          <cell r="K8651">
            <v>0</v>
          </cell>
          <cell r="L8651">
            <v>0</v>
          </cell>
          <cell r="M8651">
            <v>0</v>
          </cell>
          <cell r="N8651">
            <v>0</v>
          </cell>
          <cell r="O8651">
            <v>0</v>
          </cell>
          <cell r="P8651">
            <v>0</v>
          </cell>
          <cell r="Q8651">
            <v>0</v>
          </cell>
          <cell r="R8651">
            <v>0</v>
          </cell>
          <cell r="S8651">
            <v>0</v>
          </cell>
          <cell r="T8651">
            <v>0</v>
          </cell>
        </row>
        <row r="8652">
          <cell r="A8652">
            <v>0</v>
          </cell>
          <cell r="B8652" t="str">
            <v>Depreciation - Leasehold Improvements</v>
          </cell>
          <cell r="C8652">
            <v>0</v>
          </cell>
          <cell r="D8652">
            <v>0</v>
          </cell>
          <cell r="E8652">
            <v>0</v>
          </cell>
          <cell r="F8652">
            <v>0</v>
          </cell>
          <cell r="G8652">
            <v>0</v>
          </cell>
          <cell r="H8652">
            <v>0</v>
          </cell>
          <cell r="I8652">
            <v>0</v>
          </cell>
          <cell r="J8652">
            <v>0</v>
          </cell>
          <cell r="K8652">
            <v>0</v>
          </cell>
          <cell r="L8652">
            <v>0</v>
          </cell>
          <cell r="M8652">
            <v>0</v>
          </cell>
          <cell r="N8652">
            <v>0</v>
          </cell>
          <cell r="O8652">
            <v>0</v>
          </cell>
          <cell r="P8652">
            <v>0</v>
          </cell>
          <cell r="Q8652">
            <v>0</v>
          </cell>
          <cell r="R8652">
            <v>0</v>
          </cell>
          <cell r="S8652">
            <v>0</v>
          </cell>
          <cell r="T8652">
            <v>0</v>
          </cell>
        </row>
        <row r="8653">
          <cell r="A8653">
            <v>52020008</v>
          </cell>
          <cell r="B8653" t="str">
            <v>52020008 Depreciation on Leasehold Improvements</v>
          </cell>
          <cell r="C8653">
            <v>0</v>
          </cell>
          <cell r="D8653">
            <v>0</v>
          </cell>
          <cell r="E8653">
            <v>0</v>
          </cell>
          <cell r="F8653">
            <v>0</v>
          </cell>
          <cell r="G8653">
            <v>0</v>
          </cell>
          <cell r="H8653">
            <v>0</v>
          </cell>
          <cell r="I8653">
            <v>0</v>
          </cell>
          <cell r="J8653">
            <v>0</v>
          </cell>
          <cell r="K8653">
            <v>0</v>
          </cell>
          <cell r="L8653">
            <v>0</v>
          </cell>
          <cell r="M8653">
            <v>0</v>
          </cell>
          <cell r="N8653">
            <v>0</v>
          </cell>
          <cell r="O8653">
            <v>0</v>
          </cell>
          <cell r="P8653">
            <v>0</v>
          </cell>
          <cell r="Q8653">
            <v>0</v>
          </cell>
          <cell r="R8653">
            <v>0</v>
          </cell>
          <cell r="S8653">
            <v>0</v>
          </cell>
          <cell r="T8653">
            <v>0</v>
          </cell>
        </row>
        <row r="8654">
          <cell r="A8654">
            <v>514</v>
          </cell>
          <cell r="B8654" t="str">
            <v>Impairment</v>
          </cell>
          <cell r="C8654">
            <v>1181092604</v>
          </cell>
          <cell r="D8654">
            <v>263317800</v>
          </cell>
          <cell r="E8654">
            <v>0</v>
          </cell>
          <cell r="F8654">
            <v>0</v>
          </cell>
          <cell r="G8654">
            <v>0</v>
          </cell>
          <cell r="H8654">
            <v>0</v>
          </cell>
          <cell r="I8654">
            <v>0</v>
          </cell>
          <cell r="J8654">
            <v>0</v>
          </cell>
          <cell r="K8654">
            <v>0</v>
          </cell>
          <cell r="L8654">
            <v>0</v>
          </cell>
          <cell r="M8654">
            <v>0</v>
          </cell>
          <cell r="N8654">
            <v>0</v>
          </cell>
          <cell r="O8654">
            <v>0</v>
          </cell>
          <cell r="P8654">
            <v>0</v>
          </cell>
          <cell r="Q8654">
            <v>0</v>
          </cell>
          <cell r="R8654">
            <v>0</v>
          </cell>
          <cell r="S8654">
            <v>0</v>
          </cell>
          <cell r="T8654">
            <v>1444410404</v>
          </cell>
        </row>
        <row r="8655">
          <cell r="A8655">
            <v>357</v>
          </cell>
          <cell r="B8655" t="str">
            <v>Dimunition in Fixed Assets..................</v>
          </cell>
          <cell r="C8655">
            <v>1181092604</v>
          </cell>
          <cell r="D8655">
            <v>263317800</v>
          </cell>
          <cell r="E8655">
            <v>0</v>
          </cell>
          <cell r="F8655">
            <v>0</v>
          </cell>
          <cell r="G8655">
            <v>0</v>
          </cell>
          <cell r="H8655">
            <v>0</v>
          </cell>
          <cell r="I8655">
            <v>0</v>
          </cell>
          <cell r="J8655">
            <v>0</v>
          </cell>
          <cell r="K8655">
            <v>0</v>
          </cell>
          <cell r="L8655">
            <v>0</v>
          </cell>
          <cell r="M8655">
            <v>0</v>
          </cell>
          <cell r="N8655">
            <v>0</v>
          </cell>
          <cell r="O8655">
            <v>0</v>
          </cell>
          <cell r="P8655">
            <v>0</v>
          </cell>
          <cell r="Q8655">
            <v>0</v>
          </cell>
          <cell r="R8655">
            <v>0</v>
          </cell>
          <cell r="S8655">
            <v>0</v>
          </cell>
          <cell r="T8655">
            <v>1444410404</v>
          </cell>
        </row>
        <row r="8656">
          <cell r="A8656">
            <v>52250001</v>
          </cell>
          <cell r="B8656" t="str">
            <v>52250001 Provision For Impairment Of Assets</v>
          </cell>
          <cell r="C8656">
            <v>0</v>
          </cell>
          <cell r="D8656">
            <v>0</v>
          </cell>
          <cell r="E8656">
            <v>0</v>
          </cell>
          <cell r="F8656">
            <v>0</v>
          </cell>
          <cell r="G8656">
            <v>0</v>
          </cell>
          <cell r="H8656">
            <v>0</v>
          </cell>
          <cell r="I8656">
            <v>0</v>
          </cell>
          <cell r="J8656">
            <v>0</v>
          </cell>
          <cell r="K8656">
            <v>0</v>
          </cell>
          <cell r="L8656">
            <v>0</v>
          </cell>
          <cell r="M8656">
            <v>0</v>
          </cell>
          <cell r="N8656">
            <v>0</v>
          </cell>
          <cell r="O8656">
            <v>0</v>
          </cell>
          <cell r="P8656">
            <v>0</v>
          </cell>
          <cell r="Q8656">
            <v>0</v>
          </cell>
          <cell r="R8656">
            <v>0</v>
          </cell>
          <cell r="S8656">
            <v>0</v>
          </cell>
          <cell r="T8656">
            <v>0</v>
          </cell>
        </row>
        <row r="8657">
          <cell r="A8657">
            <v>52250002</v>
          </cell>
          <cell r="B8657" t="str">
            <v>52250002 Provision for Impairment - Leasehold Land</v>
          </cell>
          <cell r="C8657">
            <v>0</v>
          </cell>
          <cell r="D8657">
            <v>0</v>
          </cell>
          <cell r="E8657">
            <v>0</v>
          </cell>
          <cell r="F8657">
            <v>0</v>
          </cell>
          <cell r="G8657">
            <v>0</v>
          </cell>
          <cell r="H8657">
            <v>0</v>
          </cell>
          <cell r="I8657">
            <v>0</v>
          </cell>
          <cell r="J8657">
            <v>0</v>
          </cell>
          <cell r="K8657">
            <v>0</v>
          </cell>
          <cell r="L8657">
            <v>0</v>
          </cell>
          <cell r="M8657">
            <v>0</v>
          </cell>
          <cell r="N8657">
            <v>0</v>
          </cell>
          <cell r="O8657">
            <v>0</v>
          </cell>
          <cell r="P8657">
            <v>0</v>
          </cell>
          <cell r="Q8657">
            <v>0</v>
          </cell>
          <cell r="R8657">
            <v>0</v>
          </cell>
          <cell r="S8657">
            <v>0</v>
          </cell>
          <cell r="T8657">
            <v>0</v>
          </cell>
        </row>
        <row r="8658">
          <cell r="A8658">
            <v>52250003</v>
          </cell>
          <cell r="B8658" t="str">
            <v>52250003 Provision for Impairment - Building</v>
          </cell>
          <cell r="C8658">
            <v>0</v>
          </cell>
          <cell r="D8658">
            <v>0</v>
          </cell>
          <cell r="E8658">
            <v>0</v>
          </cell>
          <cell r="F8658">
            <v>0</v>
          </cell>
          <cell r="G8658">
            <v>0</v>
          </cell>
          <cell r="H8658">
            <v>0</v>
          </cell>
          <cell r="I8658">
            <v>0</v>
          </cell>
          <cell r="J8658">
            <v>0</v>
          </cell>
          <cell r="K8658">
            <v>0</v>
          </cell>
          <cell r="L8658">
            <v>0</v>
          </cell>
          <cell r="M8658">
            <v>0</v>
          </cell>
          <cell r="N8658">
            <v>0</v>
          </cell>
          <cell r="O8658">
            <v>0</v>
          </cell>
          <cell r="P8658">
            <v>0</v>
          </cell>
          <cell r="Q8658">
            <v>0</v>
          </cell>
          <cell r="R8658">
            <v>0</v>
          </cell>
          <cell r="S8658">
            <v>0</v>
          </cell>
          <cell r="T8658">
            <v>0</v>
          </cell>
        </row>
        <row r="8659">
          <cell r="A8659">
            <v>52250004</v>
          </cell>
          <cell r="B8659" t="str">
            <v>52250004 Provision for Impairment - Plant and Machinery</v>
          </cell>
          <cell r="C8659">
            <v>0</v>
          </cell>
          <cell r="D8659">
            <v>0</v>
          </cell>
          <cell r="E8659">
            <v>0</v>
          </cell>
          <cell r="F8659">
            <v>0</v>
          </cell>
          <cell r="G8659">
            <v>0</v>
          </cell>
          <cell r="H8659">
            <v>0</v>
          </cell>
          <cell r="I8659">
            <v>0</v>
          </cell>
          <cell r="J8659">
            <v>0</v>
          </cell>
          <cell r="K8659">
            <v>0</v>
          </cell>
          <cell r="L8659">
            <v>0</v>
          </cell>
          <cell r="M8659">
            <v>0</v>
          </cell>
          <cell r="N8659">
            <v>0</v>
          </cell>
          <cell r="O8659">
            <v>0</v>
          </cell>
          <cell r="P8659">
            <v>0</v>
          </cell>
          <cell r="Q8659">
            <v>0</v>
          </cell>
          <cell r="R8659">
            <v>0</v>
          </cell>
          <cell r="S8659">
            <v>0</v>
          </cell>
          <cell r="T8659">
            <v>0</v>
          </cell>
        </row>
        <row r="8660">
          <cell r="A8660">
            <v>52250005</v>
          </cell>
          <cell r="B8660" t="str">
            <v>52250005 Provision for Impairment - Furniture &amp; Fittings</v>
          </cell>
          <cell r="C8660">
            <v>0</v>
          </cell>
          <cell r="D8660">
            <v>0</v>
          </cell>
          <cell r="E8660">
            <v>0</v>
          </cell>
          <cell r="F8660">
            <v>0</v>
          </cell>
          <cell r="G8660">
            <v>0</v>
          </cell>
          <cell r="H8660">
            <v>0</v>
          </cell>
          <cell r="I8660">
            <v>0</v>
          </cell>
          <cell r="J8660">
            <v>0</v>
          </cell>
          <cell r="K8660">
            <v>0</v>
          </cell>
          <cell r="L8660">
            <v>0</v>
          </cell>
          <cell r="M8660">
            <v>0</v>
          </cell>
          <cell r="N8660">
            <v>0</v>
          </cell>
          <cell r="O8660">
            <v>0</v>
          </cell>
          <cell r="P8660">
            <v>0</v>
          </cell>
          <cell r="Q8660">
            <v>0</v>
          </cell>
          <cell r="R8660">
            <v>0</v>
          </cell>
          <cell r="S8660">
            <v>0</v>
          </cell>
          <cell r="T8660">
            <v>0</v>
          </cell>
        </row>
        <row r="8661">
          <cell r="A8661">
            <v>52250006</v>
          </cell>
          <cell r="B8661" t="str">
            <v>52250006 Provision for Impairment - Aircraft</v>
          </cell>
          <cell r="C8661">
            <v>0</v>
          </cell>
          <cell r="D8661">
            <v>0</v>
          </cell>
          <cell r="E8661">
            <v>0</v>
          </cell>
          <cell r="F8661">
            <v>0</v>
          </cell>
          <cell r="G8661">
            <v>0</v>
          </cell>
          <cell r="H8661">
            <v>0</v>
          </cell>
          <cell r="I8661">
            <v>0</v>
          </cell>
          <cell r="J8661">
            <v>0</v>
          </cell>
          <cell r="K8661">
            <v>0</v>
          </cell>
          <cell r="L8661">
            <v>0</v>
          </cell>
          <cell r="M8661">
            <v>0</v>
          </cell>
          <cell r="N8661">
            <v>0</v>
          </cell>
          <cell r="O8661">
            <v>0</v>
          </cell>
          <cell r="P8661">
            <v>0</v>
          </cell>
          <cell r="Q8661">
            <v>0</v>
          </cell>
          <cell r="R8661">
            <v>0</v>
          </cell>
          <cell r="S8661">
            <v>0</v>
          </cell>
          <cell r="T8661">
            <v>0</v>
          </cell>
        </row>
        <row r="8662">
          <cell r="A8662">
            <v>52250007</v>
          </cell>
          <cell r="B8662" t="str">
            <v>52250007 Provision for Impairment - Vehicles</v>
          </cell>
          <cell r="C8662">
            <v>0</v>
          </cell>
          <cell r="D8662">
            <v>0</v>
          </cell>
          <cell r="E8662">
            <v>0</v>
          </cell>
          <cell r="F8662">
            <v>0</v>
          </cell>
          <cell r="G8662">
            <v>0</v>
          </cell>
          <cell r="H8662">
            <v>0</v>
          </cell>
          <cell r="I8662">
            <v>0</v>
          </cell>
          <cell r="J8662">
            <v>0</v>
          </cell>
          <cell r="K8662">
            <v>0</v>
          </cell>
          <cell r="L8662">
            <v>0</v>
          </cell>
          <cell r="M8662">
            <v>0</v>
          </cell>
          <cell r="N8662">
            <v>0</v>
          </cell>
          <cell r="O8662">
            <v>0</v>
          </cell>
          <cell r="P8662">
            <v>0</v>
          </cell>
          <cell r="Q8662">
            <v>0</v>
          </cell>
          <cell r="R8662">
            <v>0</v>
          </cell>
          <cell r="S8662">
            <v>0</v>
          </cell>
          <cell r="T8662">
            <v>0</v>
          </cell>
        </row>
        <row r="8663">
          <cell r="A8663">
            <v>52250008</v>
          </cell>
          <cell r="B8663" t="str">
            <v>52250008 Provision for Impairment - Office Equipments</v>
          </cell>
          <cell r="C8663">
            <v>0</v>
          </cell>
          <cell r="D8663">
            <v>0</v>
          </cell>
          <cell r="E8663">
            <v>0</v>
          </cell>
          <cell r="F8663">
            <v>0</v>
          </cell>
          <cell r="G8663">
            <v>0</v>
          </cell>
          <cell r="H8663">
            <v>0</v>
          </cell>
          <cell r="I8663">
            <v>0</v>
          </cell>
          <cell r="J8663">
            <v>0</v>
          </cell>
          <cell r="K8663">
            <v>0</v>
          </cell>
          <cell r="L8663">
            <v>0</v>
          </cell>
          <cell r="M8663">
            <v>0</v>
          </cell>
          <cell r="N8663">
            <v>0</v>
          </cell>
          <cell r="O8663">
            <v>0</v>
          </cell>
          <cell r="P8663">
            <v>0</v>
          </cell>
          <cell r="Q8663">
            <v>0</v>
          </cell>
          <cell r="R8663">
            <v>0</v>
          </cell>
          <cell r="S8663">
            <v>0</v>
          </cell>
          <cell r="T8663">
            <v>0</v>
          </cell>
        </row>
        <row r="8664">
          <cell r="A8664">
            <v>52250009</v>
          </cell>
          <cell r="B8664" t="str">
            <v>52250009 Provision for Impairment - Leasehold improvements</v>
          </cell>
          <cell r="C8664">
            <v>0</v>
          </cell>
          <cell r="D8664">
            <v>0</v>
          </cell>
          <cell r="E8664">
            <v>0</v>
          </cell>
          <cell r="F8664">
            <v>0</v>
          </cell>
          <cell r="G8664">
            <v>0</v>
          </cell>
          <cell r="H8664">
            <v>0</v>
          </cell>
          <cell r="I8664">
            <v>0</v>
          </cell>
          <cell r="J8664">
            <v>0</v>
          </cell>
          <cell r="K8664">
            <v>0</v>
          </cell>
          <cell r="L8664">
            <v>0</v>
          </cell>
          <cell r="M8664">
            <v>0</v>
          </cell>
          <cell r="N8664">
            <v>0</v>
          </cell>
          <cell r="O8664">
            <v>0</v>
          </cell>
          <cell r="P8664">
            <v>0</v>
          </cell>
          <cell r="Q8664">
            <v>0</v>
          </cell>
          <cell r="R8664">
            <v>0</v>
          </cell>
          <cell r="S8664">
            <v>0</v>
          </cell>
          <cell r="T8664">
            <v>0</v>
          </cell>
        </row>
        <row r="8665">
          <cell r="A8665">
            <v>52250010</v>
          </cell>
          <cell r="B8665" t="str">
            <v>52250010 Provision for Impairment - CWIP</v>
          </cell>
          <cell r="C8665">
            <v>0</v>
          </cell>
          <cell r="D8665">
            <v>0</v>
          </cell>
          <cell r="E8665">
            <v>0</v>
          </cell>
          <cell r="F8665">
            <v>0</v>
          </cell>
          <cell r="G8665">
            <v>0</v>
          </cell>
          <cell r="H8665">
            <v>0</v>
          </cell>
          <cell r="I8665">
            <v>0</v>
          </cell>
          <cell r="J8665">
            <v>0</v>
          </cell>
          <cell r="K8665">
            <v>0</v>
          </cell>
          <cell r="L8665">
            <v>0</v>
          </cell>
          <cell r="M8665">
            <v>0</v>
          </cell>
          <cell r="N8665">
            <v>0</v>
          </cell>
          <cell r="O8665">
            <v>0</v>
          </cell>
          <cell r="P8665">
            <v>0</v>
          </cell>
          <cell r="Q8665">
            <v>0</v>
          </cell>
          <cell r="R8665">
            <v>0</v>
          </cell>
          <cell r="S8665">
            <v>0</v>
          </cell>
          <cell r="T8665">
            <v>0</v>
          </cell>
        </row>
        <row r="8666">
          <cell r="A8666">
            <v>52250011</v>
          </cell>
          <cell r="B8666" t="str">
            <v>52250011 Provision for Impairment - Intangibles under Devel</v>
          </cell>
          <cell r="C8666">
            <v>1181092604</v>
          </cell>
          <cell r="D8666">
            <v>263317800</v>
          </cell>
          <cell r="E8666">
            <v>0</v>
          </cell>
          <cell r="F8666">
            <v>0</v>
          </cell>
          <cell r="G8666">
            <v>0</v>
          </cell>
          <cell r="H8666">
            <v>0</v>
          </cell>
          <cell r="I8666">
            <v>0</v>
          </cell>
          <cell r="J8666">
            <v>0</v>
          </cell>
          <cell r="K8666">
            <v>0</v>
          </cell>
          <cell r="L8666">
            <v>0</v>
          </cell>
          <cell r="M8666">
            <v>0</v>
          </cell>
          <cell r="N8666">
            <v>0</v>
          </cell>
          <cell r="O8666">
            <v>0</v>
          </cell>
          <cell r="P8666">
            <v>0</v>
          </cell>
          <cell r="Q8666">
            <v>0</v>
          </cell>
          <cell r="R8666">
            <v>0</v>
          </cell>
          <cell r="S8666">
            <v>0</v>
          </cell>
          <cell r="T8666">
            <v>1444410404</v>
          </cell>
        </row>
        <row r="8667">
          <cell r="A8667">
            <v>52250012</v>
          </cell>
          <cell r="B8667" t="str">
            <v>52250012 Provision for Impairment - Goodwill</v>
          </cell>
          <cell r="C8667">
            <v>0</v>
          </cell>
          <cell r="D8667">
            <v>0</v>
          </cell>
          <cell r="E8667">
            <v>0</v>
          </cell>
          <cell r="F8667">
            <v>0</v>
          </cell>
          <cell r="G8667">
            <v>0</v>
          </cell>
          <cell r="H8667">
            <v>0</v>
          </cell>
          <cell r="I8667">
            <v>0</v>
          </cell>
          <cell r="J8667">
            <v>0</v>
          </cell>
          <cell r="K8667">
            <v>0</v>
          </cell>
          <cell r="L8667">
            <v>0</v>
          </cell>
          <cell r="M8667">
            <v>0</v>
          </cell>
          <cell r="N8667">
            <v>0</v>
          </cell>
          <cell r="O8667">
            <v>0</v>
          </cell>
          <cell r="P8667">
            <v>0</v>
          </cell>
          <cell r="Q8667">
            <v>0</v>
          </cell>
          <cell r="R8667">
            <v>0</v>
          </cell>
          <cell r="S8667">
            <v>0</v>
          </cell>
          <cell r="T8667">
            <v>0</v>
          </cell>
        </row>
        <row r="8668">
          <cell r="A8668">
            <v>52250013</v>
          </cell>
          <cell r="B8668" t="str">
            <v>52250013 Provision for Impairment - Software expenditure</v>
          </cell>
          <cell r="C8668">
            <v>0</v>
          </cell>
          <cell r="D8668">
            <v>0</v>
          </cell>
          <cell r="E8668">
            <v>0</v>
          </cell>
          <cell r="F8668">
            <v>0</v>
          </cell>
          <cell r="G8668">
            <v>0</v>
          </cell>
          <cell r="H8668">
            <v>0</v>
          </cell>
          <cell r="I8668">
            <v>0</v>
          </cell>
          <cell r="J8668">
            <v>0</v>
          </cell>
          <cell r="K8668">
            <v>0</v>
          </cell>
          <cell r="L8668">
            <v>0</v>
          </cell>
          <cell r="M8668">
            <v>0</v>
          </cell>
          <cell r="N8668">
            <v>0</v>
          </cell>
          <cell r="O8668">
            <v>0</v>
          </cell>
          <cell r="P8668">
            <v>0</v>
          </cell>
          <cell r="Q8668">
            <v>0</v>
          </cell>
          <cell r="R8668">
            <v>0</v>
          </cell>
          <cell r="S8668">
            <v>0</v>
          </cell>
          <cell r="T8668">
            <v>0</v>
          </cell>
        </row>
        <row r="8669">
          <cell r="A8669">
            <v>52250014</v>
          </cell>
          <cell r="B8669" t="str">
            <v>52250014 Provision for Impairment - Copyrights,Patents &amp; In</v>
          </cell>
          <cell r="C8669">
            <v>0</v>
          </cell>
          <cell r="D8669">
            <v>0</v>
          </cell>
          <cell r="E8669">
            <v>0</v>
          </cell>
          <cell r="F8669">
            <v>0</v>
          </cell>
          <cell r="G8669">
            <v>0</v>
          </cell>
          <cell r="H8669">
            <v>0</v>
          </cell>
          <cell r="I8669">
            <v>0</v>
          </cell>
          <cell r="J8669">
            <v>0</v>
          </cell>
          <cell r="K8669">
            <v>0</v>
          </cell>
          <cell r="L8669">
            <v>0</v>
          </cell>
          <cell r="M8669">
            <v>0</v>
          </cell>
          <cell r="N8669">
            <v>0</v>
          </cell>
          <cell r="O8669">
            <v>0</v>
          </cell>
          <cell r="P8669">
            <v>0</v>
          </cell>
          <cell r="Q8669">
            <v>0</v>
          </cell>
          <cell r="R8669">
            <v>0</v>
          </cell>
          <cell r="S8669">
            <v>0</v>
          </cell>
          <cell r="T8669">
            <v>0</v>
          </cell>
        </row>
        <row r="8670">
          <cell r="A8670">
            <v>52250015</v>
          </cell>
          <cell r="B8670" t="str">
            <v>52250015 Provision for Impairment - Development Expenditure</v>
          </cell>
          <cell r="C8670">
            <v>0</v>
          </cell>
          <cell r="D8670">
            <v>0</v>
          </cell>
          <cell r="E8670">
            <v>0</v>
          </cell>
          <cell r="F8670">
            <v>0</v>
          </cell>
          <cell r="G8670">
            <v>0</v>
          </cell>
          <cell r="H8670">
            <v>0</v>
          </cell>
          <cell r="I8670">
            <v>0</v>
          </cell>
          <cell r="J8670">
            <v>0</v>
          </cell>
          <cell r="K8670">
            <v>0</v>
          </cell>
          <cell r="L8670">
            <v>0</v>
          </cell>
          <cell r="M8670">
            <v>0</v>
          </cell>
          <cell r="N8670">
            <v>0</v>
          </cell>
          <cell r="O8670">
            <v>0</v>
          </cell>
          <cell r="P8670">
            <v>0</v>
          </cell>
          <cell r="Q8670">
            <v>0</v>
          </cell>
          <cell r="R8670">
            <v>0</v>
          </cell>
          <cell r="S8670">
            <v>0</v>
          </cell>
          <cell r="T8670">
            <v>0</v>
          </cell>
        </row>
        <row r="8671">
          <cell r="A8671">
            <v>52250016</v>
          </cell>
          <cell r="B8671" t="str">
            <v>52250016 Provision for Impairment - Technical knowhow</v>
          </cell>
          <cell r="C8671">
            <v>0</v>
          </cell>
          <cell r="D8671">
            <v>0</v>
          </cell>
          <cell r="E8671">
            <v>0</v>
          </cell>
          <cell r="F8671">
            <v>0</v>
          </cell>
          <cell r="G8671">
            <v>0</v>
          </cell>
          <cell r="H8671">
            <v>0</v>
          </cell>
          <cell r="I8671">
            <v>0</v>
          </cell>
          <cell r="J8671">
            <v>0</v>
          </cell>
          <cell r="K8671">
            <v>0</v>
          </cell>
          <cell r="L8671">
            <v>0</v>
          </cell>
          <cell r="M8671">
            <v>0</v>
          </cell>
          <cell r="N8671">
            <v>0</v>
          </cell>
          <cell r="O8671">
            <v>0</v>
          </cell>
          <cell r="P8671">
            <v>0</v>
          </cell>
          <cell r="Q8671">
            <v>0</v>
          </cell>
          <cell r="R8671">
            <v>0</v>
          </cell>
          <cell r="S8671">
            <v>0</v>
          </cell>
          <cell r="T8671">
            <v>0</v>
          </cell>
        </row>
        <row r="8672">
          <cell r="A8672">
            <v>52250017</v>
          </cell>
          <cell r="B8672" t="str">
            <v>52250017 Provision for Impairment - Brands/Trademarks</v>
          </cell>
          <cell r="C8672">
            <v>0</v>
          </cell>
          <cell r="D8672">
            <v>0</v>
          </cell>
          <cell r="E8672">
            <v>0</v>
          </cell>
          <cell r="F8672">
            <v>0</v>
          </cell>
          <cell r="G8672">
            <v>0</v>
          </cell>
          <cell r="H8672">
            <v>0</v>
          </cell>
          <cell r="I8672">
            <v>0</v>
          </cell>
          <cell r="J8672">
            <v>0</v>
          </cell>
          <cell r="K8672">
            <v>0</v>
          </cell>
          <cell r="L8672">
            <v>0</v>
          </cell>
          <cell r="M8672">
            <v>0</v>
          </cell>
          <cell r="N8672">
            <v>0</v>
          </cell>
          <cell r="O8672">
            <v>0</v>
          </cell>
          <cell r="P8672">
            <v>0</v>
          </cell>
          <cell r="Q8672">
            <v>0</v>
          </cell>
          <cell r="R8672">
            <v>0</v>
          </cell>
          <cell r="S8672">
            <v>0</v>
          </cell>
          <cell r="T8672">
            <v>0</v>
          </cell>
        </row>
        <row r="8673">
          <cell r="A8673">
            <v>52250018</v>
          </cell>
          <cell r="B8673" t="str">
            <v>52250018 Provision for Impairment - Others</v>
          </cell>
          <cell r="C8673">
            <v>0</v>
          </cell>
          <cell r="D8673">
            <v>0</v>
          </cell>
          <cell r="E8673">
            <v>0</v>
          </cell>
          <cell r="F8673">
            <v>0</v>
          </cell>
          <cell r="G8673">
            <v>0</v>
          </cell>
          <cell r="H8673">
            <v>0</v>
          </cell>
          <cell r="I8673">
            <v>0</v>
          </cell>
          <cell r="J8673">
            <v>0</v>
          </cell>
          <cell r="K8673">
            <v>0</v>
          </cell>
          <cell r="L8673">
            <v>0</v>
          </cell>
          <cell r="M8673">
            <v>0</v>
          </cell>
          <cell r="N8673">
            <v>0</v>
          </cell>
          <cell r="O8673">
            <v>0</v>
          </cell>
          <cell r="P8673">
            <v>0</v>
          </cell>
          <cell r="Q8673">
            <v>0</v>
          </cell>
          <cell r="R8673">
            <v>0</v>
          </cell>
          <cell r="S8673">
            <v>0</v>
          </cell>
          <cell r="T8673">
            <v>0</v>
          </cell>
        </row>
        <row r="8674">
          <cell r="A8674">
            <v>52250019</v>
          </cell>
          <cell r="B8674" t="str">
            <v>Provision for impairment ROU Assets -  Leasehold Land</v>
          </cell>
          <cell r="C8674">
            <v>0</v>
          </cell>
          <cell r="D8674">
            <v>0</v>
          </cell>
          <cell r="E8674">
            <v>0</v>
          </cell>
          <cell r="F8674">
            <v>0</v>
          </cell>
          <cell r="G8674">
            <v>0</v>
          </cell>
          <cell r="H8674">
            <v>0</v>
          </cell>
          <cell r="I8674">
            <v>0</v>
          </cell>
          <cell r="J8674">
            <v>0</v>
          </cell>
          <cell r="K8674">
            <v>0</v>
          </cell>
          <cell r="L8674">
            <v>0</v>
          </cell>
          <cell r="M8674">
            <v>0</v>
          </cell>
          <cell r="N8674">
            <v>0</v>
          </cell>
          <cell r="O8674">
            <v>0</v>
          </cell>
          <cell r="P8674">
            <v>0</v>
          </cell>
          <cell r="Q8674">
            <v>0</v>
          </cell>
          <cell r="R8674">
            <v>0</v>
          </cell>
          <cell r="S8674">
            <v>0</v>
          </cell>
          <cell r="T8674">
            <v>0</v>
          </cell>
        </row>
        <row r="8675">
          <cell r="A8675">
            <v>52250020</v>
          </cell>
          <cell r="B8675" t="str">
            <v>Provision for impairment ROU Assets -  Building</v>
          </cell>
          <cell r="C8675">
            <v>0</v>
          </cell>
          <cell r="D8675">
            <v>0</v>
          </cell>
          <cell r="E8675">
            <v>0</v>
          </cell>
          <cell r="F8675">
            <v>0</v>
          </cell>
          <cell r="G8675">
            <v>0</v>
          </cell>
          <cell r="H8675">
            <v>0</v>
          </cell>
          <cell r="I8675">
            <v>0</v>
          </cell>
          <cell r="J8675">
            <v>0</v>
          </cell>
          <cell r="K8675">
            <v>0</v>
          </cell>
          <cell r="L8675">
            <v>0</v>
          </cell>
          <cell r="M8675">
            <v>0</v>
          </cell>
          <cell r="N8675">
            <v>0</v>
          </cell>
          <cell r="O8675">
            <v>0</v>
          </cell>
          <cell r="P8675">
            <v>0</v>
          </cell>
          <cell r="Q8675">
            <v>0</v>
          </cell>
          <cell r="R8675">
            <v>0</v>
          </cell>
          <cell r="S8675">
            <v>0</v>
          </cell>
          <cell r="T8675">
            <v>0</v>
          </cell>
        </row>
        <row r="8676">
          <cell r="A8676">
            <v>52250021</v>
          </cell>
          <cell r="B8676" t="str">
            <v>Provision for impairment ROU Assets -  Plant and Machinery</v>
          </cell>
          <cell r="C8676">
            <v>0</v>
          </cell>
          <cell r="D8676">
            <v>0</v>
          </cell>
          <cell r="E8676">
            <v>0</v>
          </cell>
          <cell r="F8676">
            <v>0</v>
          </cell>
          <cell r="G8676">
            <v>0</v>
          </cell>
          <cell r="H8676">
            <v>0</v>
          </cell>
          <cell r="I8676">
            <v>0</v>
          </cell>
          <cell r="J8676">
            <v>0</v>
          </cell>
          <cell r="K8676">
            <v>0</v>
          </cell>
          <cell r="L8676">
            <v>0</v>
          </cell>
          <cell r="M8676">
            <v>0</v>
          </cell>
          <cell r="N8676">
            <v>0</v>
          </cell>
          <cell r="O8676">
            <v>0</v>
          </cell>
          <cell r="P8676">
            <v>0</v>
          </cell>
          <cell r="Q8676">
            <v>0</v>
          </cell>
          <cell r="R8676">
            <v>0</v>
          </cell>
          <cell r="S8676">
            <v>0</v>
          </cell>
          <cell r="T8676">
            <v>0</v>
          </cell>
        </row>
        <row r="8677">
          <cell r="A8677">
            <v>52250022</v>
          </cell>
          <cell r="B8677" t="str">
            <v>Provision for impairment ROU Assets -  Furniture &amp; Fittings</v>
          </cell>
          <cell r="C8677">
            <v>0</v>
          </cell>
          <cell r="D8677">
            <v>0</v>
          </cell>
          <cell r="E8677">
            <v>0</v>
          </cell>
          <cell r="F8677">
            <v>0</v>
          </cell>
          <cell r="G8677">
            <v>0</v>
          </cell>
          <cell r="H8677">
            <v>0</v>
          </cell>
          <cell r="I8677">
            <v>0</v>
          </cell>
          <cell r="J8677">
            <v>0</v>
          </cell>
          <cell r="K8677">
            <v>0</v>
          </cell>
          <cell r="L8677">
            <v>0</v>
          </cell>
          <cell r="M8677">
            <v>0</v>
          </cell>
          <cell r="N8677">
            <v>0</v>
          </cell>
          <cell r="O8677">
            <v>0</v>
          </cell>
          <cell r="P8677">
            <v>0</v>
          </cell>
          <cell r="Q8677">
            <v>0</v>
          </cell>
          <cell r="R8677">
            <v>0</v>
          </cell>
          <cell r="S8677">
            <v>0</v>
          </cell>
          <cell r="T8677">
            <v>0</v>
          </cell>
        </row>
        <row r="8678">
          <cell r="A8678">
            <v>52250023</v>
          </cell>
          <cell r="B8678" t="str">
            <v>Provision for impairment ROU Assets -  Aircraft</v>
          </cell>
          <cell r="C8678">
            <v>0</v>
          </cell>
          <cell r="D8678">
            <v>0</v>
          </cell>
          <cell r="E8678">
            <v>0</v>
          </cell>
          <cell r="F8678">
            <v>0</v>
          </cell>
          <cell r="G8678">
            <v>0</v>
          </cell>
          <cell r="H8678">
            <v>0</v>
          </cell>
          <cell r="I8678">
            <v>0</v>
          </cell>
          <cell r="J8678">
            <v>0</v>
          </cell>
          <cell r="K8678">
            <v>0</v>
          </cell>
          <cell r="L8678">
            <v>0</v>
          </cell>
          <cell r="M8678">
            <v>0</v>
          </cell>
          <cell r="N8678">
            <v>0</v>
          </cell>
          <cell r="O8678">
            <v>0</v>
          </cell>
          <cell r="P8678">
            <v>0</v>
          </cell>
          <cell r="Q8678">
            <v>0</v>
          </cell>
          <cell r="R8678">
            <v>0</v>
          </cell>
          <cell r="S8678">
            <v>0</v>
          </cell>
          <cell r="T8678">
            <v>0</v>
          </cell>
        </row>
        <row r="8679">
          <cell r="A8679">
            <v>52250024</v>
          </cell>
          <cell r="B8679" t="str">
            <v>Provision for impairment ROU Assets -  Vehicles</v>
          </cell>
          <cell r="C8679">
            <v>0</v>
          </cell>
          <cell r="D8679">
            <v>0</v>
          </cell>
          <cell r="E8679">
            <v>0</v>
          </cell>
          <cell r="F8679">
            <v>0</v>
          </cell>
          <cell r="G8679">
            <v>0</v>
          </cell>
          <cell r="H8679">
            <v>0</v>
          </cell>
          <cell r="I8679">
            <v>0</v>
          </cell>
          <cell r="J8679">
            <v>0</v>
          </cell>
          <cell r="K8679">
            <v>0</v>
          </cell>
          <cell r="L8679">
            <v>0</v>
          </cell>
          <cell r="M8679">
            <v>0</v>
          </cell>
          <cell r="N8679">
            <v>0</v>
          </cell>
          <cell r="O8679">
            <v>0</v>
          </cell>
          <cell r="P8679">
            <v>0</v>
          </cell>
          <cell r="Q8679">
            <v>0</v>
          </cell>
          <cell r="R8679">
            <v>0</v>
          </cell>
          <cell r="S8679">
            <v>0</v>
          </cell>
          <cell r="T8679">
            <v>0</v>
          </cell>
        </row>
        <row r="8680">
          <cell r="A8680">
            <v>52250025</v>
          </cell>
          <cell r="B8680" t="str">
            <v>Provision for impairment ROU Assets -  Office Equipments</v>
          </cell>
          <cell r="C8680">
            <v>0</v>
          </cell>
          <cell r="D8680">
            <v>0</v>
          </cell>
          <cell r="E8680">
            <v>0</v>
          </cell>
          <cell r="F8680">
            <v>0</v>
          </cell>
          <cell r="G8680">
            <v>0</v>
          </cell>
          <cell r="H8680">
            <v>0</v>
          </cell>
          <cell r="I8680">
            <v>0</v>
          </cell>
          <cell r="J8680">
            <v>0</v>
          </cell>
          <cell r="K8680">
            <v>0</v>
          </cell>
          <cell r="L8680">
            <v>0</v>
          </cell>
          <cell r="M8680">
            <v>0</v>
          </cell>
          <cell r="N8680">
            <v>0</v>
          </cell>
          <cell r="O8680">
            <v>0</v>
          </cell>
          <cell r="P8680">
            <v>0</v>
          </cell>
          <cell r="Q8680">
            <v>0</v>
          </cell>
          <cell r="R8680">
            <v>0</v>
          </cell>
          <cell r="S8680">
            <v>0</v>
          </cell>
          <cell r="T8680">
            <v>0</v>
          </cell>
        </row>
        <row r="8681">
          <cell r="A8681">
            <v>52250026</v>
          </cell>
          <cell r="B8681" t="str">
            <v>Provision for impairment ROU Assets -  Leasehold improvements</v>
          </cell>
          <cell r="C8681">
            <v>0</v>
          </cell>
          <cell r="D8681">
            <v>0</v>
          </cell>
          <cell r="E8681">
            <v>0</v>
          </cell>
          <cell r="F8681">
            <v>0</v>
          </cell>
          <cell r="G8681">
            <v>0</v>
          </cell>
          <cell r="H8681">
            <v>0</v>
          </cell>
          <cell r="I8681">
            <v>0</v>
          </cell>
          <cell r="J8681">
            <v>0</v>
          </cell>
          <cell r="K8681">
            <v>0</v>
          </cell>
          <cell r="L8681">
            <v>0</v>
          </cell>
          <cell r="M8681">
            <v>0</v>
          </cell>
          <cell r="N8681">
            <v>0</v>
          </cell>
          <cell r="O8681">
            <v>0</v>
          </cell>
          <cell r="P8681">
            <v>0</v>
          </cell>
          <cell r="Q8681">
            <v>0</v>
          </cell>
          <cell r="R8681">
            <v>0</v>
          </cell>
          <cell r="S8681">
            <v>0</v>
          </cell>
          <cell r="T8681">
            <v>0</v>
          </cell>
        </row>
        <row r="8682">
          <cell r="A8682">
            <v>515</v>
          </cell>
          <cell r="B8682" t="str">
            <v>Amortisation</v>
          </cell>
          <cell r="C8682">
            <v>12824113615.959999</v>
          </cell>
          <cell r="D8682">
            <v>1360183428.03</v>
          </cell>
          <cell r="E8682">
            <v>313166554.62</v>
          </cell>
          <cell r="F8682">
            <v>110629018.67</v>
          </cell>
          <cell r="G8682">
            <v>70225051.769999996</v>
          </cell>
          <cell r="H8682">
            <v>0</v>
          </cell>
          <cell r="I8682">
            <v>0</v>
          </cell>
          <cell r="J8682">
            <v>0</v>
          </cell>
          <cell r="K8682">
            <v>0</v>
          </cell>
          <cell r="L8682">
            <v>112432318.72</v>
          </cell>
          <cell r="M8682">
            <v>30286786.84</v>
          </cell>
          <cell r="N8682">
            <v>0</v>
          </cell>
          <cell r="O8682">
            <v>0</v>
          </cell>
          <cell r="P8682">
            <v>0</v>
          </cell>
          <cell r="Q8682">
            <v>0</v>
          </cell>
          <cell r="R8682">
            <v>0</v>
          </cell>
          <cell r="S8682">
            <v>0</v>
          </cell>
          <cell r="T8682">
            <v>14821036774.610001</v>
          </cell>
        </row>
        <row r="8683">
          <cell r="A8683">
            <v>0</v>
          </cell>
          <cell r="B8683" t="str">
            <v>Amortisation - Goodwill</v>
          </cell>
          <cell r="C8683">
            <v>0</v>
          </cell>
          <cell r="D8683">
            <v>0</v>
          </cell>
          <cell r="E8683">
            <v>0</v>
          </cell>
          <cell r="F8683">
            <v>0</v>
          </cell>
          <cell r="G8683">
            <v>0</v>
          </cell>
          <cell r="H8683">
            <v>0</v>
          </cell>
          <cell r="I8683">
            <v>0</v>
          </cell>
          <cell r="J8683">
            <v>0</v>
          </cell>
          <cell r="K8683">
            <v>0</v>
          </cell>
          <cell r="L8683">
            <v>0</v>
          </cell>
          <cell r="M8683">
            <v>0</v>
          </cell>
          <cell r="N8683">
            <v>0</v>
          </cell>
          <cell r="O8683">
            <v>0</v>
          </cell>
          <cell r="P8683">
            <v>0</v>
          </cell>
          <cell r="Q8683">
            <v>0</v>
          </cell>
          <cell r="R8683">
            <v>0</v>
          </cell>
          <cell r="S8683">
            <v>0</v>
          </cell>
          <cell r="T8683">
            <v>0</v>
          </cell>
        </row>
        <row r="8684">
          <cell r="A8684">
            <v>52300001</v>
          </cell>
          <cell r="B8684" t="str">
            <v>52300001 Amortisation - Goodwill</v>
          </cell>
          <cell r="C8684">
            <v>0</v>
          </cell>
          <cell r="D8684">
            <v>0</v>
          </cell>
          <cell r="E8684">
            <v>0</v>
          </cell>
          <cell r="F8684">
            <v>0</v>
          </cell>
          <cell r="G8684">
            <v>0</v>
          </cell>
          <cell r="H8684">
            <v>0</v>
          </cell>
          <cell r="I8684">
            <v>0</v>
          </cell>
          <cell r="J8684">
            <v>0</v>
          </cell>
          <cell r="K8684">
            <v>0</v>
          </cell>
          <cell r="L8684">
            <v>0</v>
          </cell>
          <cell r="M8684">
            <v>0</v>
          </cell>
          <cell r="N8684">
            <v>0</v>
          </cell>
          <cell r="O8684">
            <v>0</v>
          </cell>
          <cell r="P8684">
            <v>0</v>
          </cell>
          <cell r="Q8684">
            <v>0</v>
          </cell>
          <cell r="R8684">
            <v>0</v>
          </cell>
          <cell r="S8684">
            <v>0</v>
          </cell>
          <cell r="T8684">
            <v>0</v>
          </cell>
        </row>
        <row r="8685">
          <cell r="A8685">
            <v>516</v>
          </cell>
          <cell r="B8685" t="str">
            <v>Amortisation - Technical Knowhow</v>
          </cell>
          <cell r="C8685">
            <v>0</v>
          </cell>
          <cell r="D8685">
            <v>0</v>
          </cell>
          <cell r="E8685">
            <v>0</v>
          </cell>
          <cell r="F8685">
            <v>0</v>
          </cell>
          <cell r="G8685">
            <v>0</v>
          </cell>
          <cell r="H8685">
            <v>0</v>
          </cell>
          <cell r="I8685">
            <v>0</v>
          </cell>
          <cell r="J8685">
            <v>0</v>
          </cell>
          <cell r="K8685">
            <v>0</v>
          </cell>
          <cell r="L8685">
            <v>0</v>
          </cell>
          <cell r="M8685">
            <v>0</v>
          </cell>
          <cell r="N8685">
            <v>0</v>
          </cell>
          <cell r="O8685">
            <v>0</v>
          </cell>
          <cell r="P8685">
            <v>0</v>
          </cell>
          <cell r="Q8685">
            <v>0</v>
          </cell>
          <cell r="R8685">
            <v>0</v>
          </cell>
          <cell r="S8685">
            <v>0</v>
          </cell>
          <cell r="T8685">
            <v>0</v>
          </cell>
        </row>
        <row r="8686">
          <cell r="A8686">
            <v>52310001</v>
          </cell>
          <cell r="B8686" t="str">
            <v>52310001 Amortisation - Technical Knowhow</v>
          </cell>
          <cell r="C8686">
            <v>0</v>
          </cell>
          <cell r="D8686">
            <v>0</v>
          </cell>
          <cell r="E8686">
            <v>0</v>
          </cell>
          <cell r="F8686">
            <v>0</v>
          </cell>
          <cell r="G8686">
            <v>0</v>
          </cell>
          <cell r="H8686">
            <v>0</v>
          </cell>
          <cell r="I8686">
            <v>0</v>
          </cell>
          <cell r="J8686">
            <v>0</v>
          </cell>
          <cell r="K8686">
            <v>0</v>
          </cell>
          <cell r="L8686">
            <v>0</v>
          </cell>
          <cell r="M8686">
            <v>0</v>
          </cell>
          <cell r="N8686">
            <v>0</v>
          </cell>
          <cell r="O8686">
            <v>0</v>
          </cell>
          <cell r="P8686">
            <v>0</v>
          </cell>
          <cell r="Q8686">
            <v>0</v>
          </cell>
          <cell r="R8686">
            <v>0</v>
          </cell>
          <cell r="S8686">
            <v>0</v>
          </cell>
          <cell r="T8686">
            <v>0</v>
          </cell>
        </row>
        <row r="8687">
          <cell r="A8687">
            <v>517</v>
          </cell>
          <cell r="B8687" t="str">
            <v>Amortisation - Development Expenditure</v>
          </cell>
          <cell r="C8687">
            <v>11676576513.799999</v>
          </cell>
          <cell r="D8687">
            <v>1184371350.8</v>
          </cell>
          <cell r="E8687">
            <v>235723863</v>
          </cell>
          <cell r="F8687">
            <v>0</v>
          </cell>
          <cell r="G8687">
            <v>52743039.57</v>
          </cell>
          <cell r="H8687">
            <v>0</v>
          </cell>
          <cell r="I8687">
            <v>0</v>
          </cell>
          <cell r="J8687">
            <v>0</v>
          </cell>
          <cell r="K8687">
            <v>0</v>
          </cell>
          <cell r="L8687">
            <v>0</v>
          </cell>
          <cell r="M8687">
            <v>0</v>
          </cell>
          <cell r="N8687">
            <v>0</v>
          </cell>
          <cell r="O8687">
            <v>0</v>
          </cell>
          <cell r="P8687">
            <v>0</v>
          </cell>
          <cell r="Q8687">
            <v>0</v>
          </cell>
          <cell r="R8687">
            <v>0</v>
          </cell>
          <cell r="S8687">
            <v>0</v>
          </cell>
          <cell r="T8687">
            <v>13149414767.17</v>
          </cell>
        </row>
        <row r="8688">
          <cell r="A8688">
            <v>52320001</v>
          </cell>
          <cell r="B8688" t="str">
            <v>52320001 Amortisation - Development Expenditure</v>
          </cell>
          <cell r="C8688">
            <v>11651379913.540001</v>
          </cell>
          <cell r="D8688">
            <v>1184371350.8</v>
          </cell>
          <cell r="E8688">
            <v>235723863</v>
          </cell>
          <cell r="F8688">
            <v>0</v>
          </cell>
          <cell r="G8688">
            <v>52743039.57</v>
          </cell>
          <cell r="H8688">
            <v>0</v>
          </cell>
          <cell r="I8688">
            <v>0</v>
          </cell>
          <cell r="J8688">
            <v>0</v>
          </cell>
          <cell r="K8688">
            <v>0</v>
          </cell>
          <cell r="L8688">
            <v>0</v>
          </cell>
          <cell r="M8688">
            <v>0</v>
          </cell>
          <cell r="N8688">
            <v>0</v>
          </cell>
          <cell r="O8688">
            <v>0</v>
          </cell>
          <cell r="P8688">
            <v>0</v>
          </cell>
          <cell r="Q8688">
            <v>0</v>
          </cell>
          <cell r="R8688">
            <v>0</v>
          </cell>
          <cell r="S8688">
            <v>0</v>
          </cell>
          <cell r="T8688">
            <v>13124218166.91</v>
          </cell>
        </row>
        <row r="8689">
          <cell r="A8689">
            <v>52410002</v>
          </cell>
          <cell r="B8689" t="str">
            <v>52410002   Amortisation - CESSION AND LICENSEE DEP</v>
          </cell>
          <cell r="C8689">
            <v>25196600.260000002</v>
          </cell>
          <cell r="D8689">
            <v>0</v>
          </cell>
          <cell r="E8689">
            <v>0</v>
          </cell>
          <cell r="F8689">
            <v>0</v>
          </cell>
          <cell r="G8689">
            <v>0</v>
          </cell>
          <cell r="H8689">
            <v>0</v>
          </cell>
          <cell r="I8689">
            <v>0</v>
          </cell>
          <cell r="J8689">
            <v>0</v>
          </cell>
          <cell r="K8689">
            <v>0</v>
          </cell>
          <cell r="L8689">
            <v>0</v>
          </cell>
          <cell r="M8689">
            <v>0</v>
          </cell>
          <cell r="N8689">
            <v>0</v>
          </cell>
          <cell r="O8689">
            <v>0</v>
          </cell>
          <cell r="P8689">
            <v>0</v>
          </cell>
          <cell r="Q8689">
            <v>0</v>
          </cell>
          <cell r="R8689">
            <v>0</v>
          </cell>
          <cell r="S8689">
            <v>0</v>
          </cell>
          <cell r="T8689">
            <v>25196600.260000002</v>
          </cell>
        </row>
        <row r="8690">
          <cell r="A8690">
            <v>518</v>
          </cell>
          <cell r="B8690" t="str">
            <v>Amortisation - Software Expenditure</v>
          </cell>
          <cell r="C8690">
            <v>188272369.08000001</v>
          </cell>
          <cell r="D8690">
            <v>5180528</v>
          </cell>
          <cell r="E8690">
            <v>12928268</v>
          </cell>
          <cell r="F8690">
            <v>0</v>
          </cell>
          <cell r="G8690">
            <v>0</v>
          </cell>
          <cell r="H8690">
            <v>0</v>
          </cell>
          <cell r="I8690">
            <v>0</v>
          </cell>
          <cell r="J8690">
            <v>0</v>
          </cell>
          <cell r="K8690">
            <v>0</v>
          </cell>
          <cell r="L8690">
            <v>1567284</v>
          </cell>
          <cell r="M8690">
            <v>199463</v>
          </cell>
          <cell r="N8690">
            <v>0</v>
          </cell>
          <cell r="O8690">
            <v>0</v>
          </cell>
          <cell r="P8690">
            <v>0</v>
          </cell>
          <cell r="Q8690">
            <v>0</v>
          </cell>
          <cell r="R8690">
            <v>0</v>
          </cell>
          <cell r="S8690">
            <v>0</v>
          </cell>
          <cell r="T8690">
            <v>208147912.08000001</v>
          </cell>
        </row>
        <row r="8691">
          <cell r="A8691">
            <v>52330001</v>
          </cell>
          <cell r="B8691" t="str">
            <v>52330001 Amortisation - Software Expenditure</v>
          </cell>
          <cell r="C8691">
            <v>187979145.08000001</v>
          </cell>
          <cell r="D8691">
            <v>5180528</v>
          </cell>
          <cell r="E8691">
            <v>12928268</v>
          </cell>
          <cell r="F8691">
            <v>0</v>
          </cell>
          <cell r="G8691">
            <v>0</v>
          </cell>
          <cell r="H8691">
            <v>0</v>
          </cell>
          <cell r="I8691">
            <v>0</v>
          </cell>
          <cell r="J8691">
            <v>0</v>
          </cell>
          <cell r="K8691">
            <v>0</v>
          </cell>
          <cell r="L8691">
            <v>1567284</v>
          </cell>
          <cell r="M8691">
            <v>199463</v>
          </cell>
          <cell r="N8691">
            <v>0</v>
          </cell>
          <cell r="O8691">
            <v>0</v>
          </cell>
          <cell r="P8691">
            <v>0</v>
          </cell>
          <cell r="Q8691">
            <v>0</v>
          </cell>
          <cell r="R8691">
            <v>0</v>
          </cell>
          <cell r="S8691">
            <v>0</v>
          </cell>
          <cell r="T8691">
            <v>207854688.08000001</v>
          </cell>
        </row>
        <row r="8692">
          <cell r="A8692">
            <v>52410008</v>
          </cell>
          <cell r="B8692" t="str">
            <v>5*  Amort-Software flxi</v>
          </cell>
          <cell r="C8692">
            <v>293224</v>
          </cell>
          <cell r="D8692">
            <v>0</v>
          </cell>
          <cell r="E8692">
            <v>0</v>
          </cell>
          <cell r="F8692">
            <v>0</v>
          </cell>
          <cell r="G8692">
            <v>0</v>
          </cell>
          <cell r="H8692">
            <v>0</v>
          </cell>
          <cell r="I8692">
            <v>0</v>
          </cell>
          <cell r="J8692">
            <v>0</v>
          </cell>
          <cell r="K8692">
            <v>0</v>
          </cell>
          <cell r="L8692">
            <v>0</v>
          </cell>
          <cell r="M8692">
            <v>0</v>
          </cell>
          <cell r="N8692">
            <v>0</v>
          </cell>
          <cell r="O8692">
            <v>0</v>
          </cell>
          <cell r="P8692">
            <v>0</v>
          </cell>
          <cell r="Q8692">
            <v>0</v>
          </cell>
          <cell r="R8692">
            <v>0</v>
          </cell>
          <cell r="S8692">
            <v>0</v>
          </cell>
          <cell r="T8692">
            <v>293224</v>
          </cell>
        </row>
        <row r="8693">
          <cell r="A8693">
            <v>519</v>
          </cell>
          <cell r="B8693" t="str">
            <v>Amortisation - Others</v>
          </cell>
          <cell r="C8693">
            <v>0</v>
          </cell>
          <cell r="D8693">
            <v>0</v>
          </cell>
          <cell r="E8693">
            <v>0</v>
          </cell>
          <cell r="F8693">
            <v>0</v>
          </cell>
          <cell r="G8693">
            <v>0</v>
          </cell>
          <cell r="H8693">
            <v>0</v>
          </cell>
          <cell r="I8693">
            <v>0</v>
          </cell>
          <cell r="J8693">
            <v>0</v>
          </cell>
          <cell r="K8693">
            <v>0</v>
          </cell>
          <cell r="L8693">
            <v>0</v>
          </cell>
          <cell r="M8693">
            <v>0</v>
          </cell>
          <cell r="N8693">
            <v>0</v>
          </cell>
          <cell r="O8693">
            <v>0</v>
          </cell>
          <cell r="P8693">
            <v>0</v>
          </cell>
          <cell r="Q8693">
            <v>0</v>
          </cell>
          <cell r="R8693">
            <v>0</v>
          </cell>
          <cell r="S8693">
            <v>0</v>
          </cell>
          <cell r="T8693">
            <v>0</v>
          </cell>
        </row>
        <row r="8694">
          <cell r="A8694">
            <v>52340001</v>
          </cell>
          <cell r="B8694" t="str">
            <v>52340001 Amortisation - Websites</v>
          </cell>
          <cell r="C8694">
            <v>0</v>
          </cell>
          <cell r="D8694">
            <v>0</v>
          </cell>
          <cell r="E8694">
            <v>0</v>
          </cell>
          <cell r="F8694">
            <v>0</v>
          </cell>
          <cell r="G8694">
            <v>0</v>
          </cell>
          <cell r="H8694">
            <v>0</v>
          </cell>
          <cell r="I8694">
            <v>0</v>
          </cell>
          <cell r="J8694">
            <v>0</v>
          </cell>
          <cell r="K8694">
            <v>0</v>
          </cell>
          <cell r="L8694">
            <v>0</v>
          </cell>
          <cell r="M8694">
            <v>0</v>
          </cell>
          <cell r="N8694">
            <v>0</v>
          </cell>
          <cell r="O8694">
            <v>0</v>
          </cell>
          <cell r="P8694">
            <v>0</v>
          </cell>
          <cell r="Q8694">
            <v>0</v>
          </cell>
          <cell r="R8694">
            <v>0</v>
          </cell>
          <cell r="S8694">
            <v>0</v>
          </cell>
          <cell r="T8694">
            <v>0</v>
          </cell>
        </row>
        <row r="8695">
          <cell r="A8695">
            <v>52350001</v>
          </cell>
          <cell r="B8695" t="str">
            <v>52350001 Amortisation - Non Compete Fees</v>
          </cell>
          <cell r="C8695">
            <v>0</v>
          </cell>
          <cell r="D8695">
            <v>0</v>
          </cell>
          <cell r="E8695">
            <v>0</v>
          </cell>
          <cell r="F8695">
            <v>0</v>
          </cell>
          <cell r="G8695">
            <v>0</v>
          </cell>
          <cell r="H8695">
            <v>0</v>
          </cell>
          <cell r="I8695">
            <v>0</v>
          </cell>
          <cell r="J8695">
            <v>0</v>
          </cell>
          <cell r="K8695">
            <v>0</v>
          </cell>
          <cell r="L8695">
            <v>0</v>
          </cell>
          <cell r="M8695">
            <v>0</v>
          </cell>
          <cell r="N8695">
            <v>0</v>
          </cell>
          <cell r="O8695">
            <v>0</v>
          </cell>
          <cell r="P8695">
            <v>0</v>
          </cell>
          <cell r="Q8695">
            <v>0</v>
          </cell>
          <cell r="R8695">
            <v>0</v>
          </cell>
          <cell r="S8695">
            <v>0</v>
          </cell>
          <cell r="T8695">
            <v>0</v>
          </cell>
        </row>
        <row r="8696">
          <cell r="A8696">
            <v>52360001</v>
          </cell>
          <cell r="B8696" t="str">
            <v>52360001 Amortisation - Timeshare Weeks</v>
          </cell>
          <cell r="C8696">
            <v>0</v>
          </cell>
          <cell r="D8696">
            <v>0</v>
          </cell>
          <cell r="E8696">
            <v>0</v>
          </cell>
          <cell r="F8696">
            <v>0</v>
          </cell>
          <cell r="G8696">
            <v>0</v>
          </cell>
          <cell r="H8696">
            <v>0</v>
          </cell>
          <cell r="I8696">
            <v>0</v>
          </cell>
          <cell r="J8696">
            <v>0</v>
          </cell>
          <cell r="K8696">
            <v>0</v>
          </cell>
          <cell r="L8696">
            <v>0</v>
          </cell>
          <cell r="M8696">
            <v>0</v>
          </cell>
          <cell r="N8696">
            <v>0</v>
          </cell>
          <cell r="O8696">
            <v>0</v>
          </cell>
          <cell r="P8696">
            <v>0</v>
          </cell>
          <cell r="Q8696">
            <v>0</v>
          </cell>
          <cell r="R8696">
            <v>0</v>
          </cell>
          <cell r="S8696">
            <v>0</v>
          </cell>
          <cell r="T8696">
            <v>0</v>
          </cell>
        </row>
        <row r="8697">
          <cell r="A8697">
            <v>520</v>
          </cell>
          <cell r="B8697" t="str">
            <v>Amortisation - Trademarks/Brand</v>
          </cell>
          <cell r="C8697">
            <v>43051868.350000001</v>
          </cell>
          <cell r="D8697">
            <v>441730</v>
          </cell>
          <cell r="E8697">
            <v>0</v>
          </cell>
          <cell r="F8697">
            <v>0</v>
          </cell>
          <cell r="G8697">
            <v>0</v>
          </cell>
          <cell r="H8697">
            <v>0</v>
          </cell>
          <cell r="I8697">
            <v>0</v>
          </cell>
          <cell r="J8697">
            <v>0</v>
          </cell>
          <cell r="K8697">
            <v>0</v>
          </cell>
          <cell r="L8697">
            <v>0</v>
          </cell>
          <cell r="M8697">
            <v>0</v>
          </cell>
          <cell r="N8697">
            <v>0</v>
          </cell>
          <cell r="O8697">
            <v>0</v>
          </cell>
          <cell r="P8697">
            <v>0</v>
          </cell>
          <cell r="Q8697">
            <v>0</v>
          </cell>
          <cell r="R8697">
            <v>0</v>
          </cell>
          <cell r="S8697">
            <v>0</v>
          </cell>
          <cell r="T8697">
            <v>43493598.350000001</v>
          </cell>
        </row>
        <row r="8698">
          <cell r="A8698">
            <v>52370001</v>
          </cell>
          <cell r="B8698" t="str">
            <v>52370001 Amortisation - Trademarks</v>
          </cell>
          <cell r="C8698">
            <v>43057524</v>
          </cell>
          <cell r="D8698">
            <v>441730</v>
          </cell>
          <cell r="E8698">
            <v>0</v>
          </cell>
          <cell r="F8698">
            <v>0</v>
          </cell>
          <cell r="G8698">
            <v>0</v>
          </cell>
          <cell r="H8698">
            <v>0</v>
          </cell>
          <cell r="I8698">
            <v>0</v>
          </cell>
          <cell r="J8698">
            <v>0</v>
          </cell>
          <cell r="K8698">
            <v>0</v>
          </cell>
          <cell r="L8698">
            <v>0</v>
          </cell>
          <cell r="M8698">
            <v>0</v>
          </cell>
          <cell r="N8698">
            <v>0</v>
          </cell>
          <cell r="O8698">
            <v>0</v>
          </cell>
          <cell r="P8698">
            <v>0</v>
          </cell>
          <cell r="Q8698">
            <v>0</v>
          </cell>
          <cell r="R8698">
            <v>0</v>
          </cell>
          <cell r="S8698">
            <v>0</v>
          </cell>
          <cell r="T8698">
            <v>43499254</v>
          </cell>
        </row>
        <row r="8699">
          <cell r="A8699">
            <v>52370901</v>
          </cell>
          <cell r="B8699" t="str">
            <v>52370901 Ind-AS  Amortisation - Trademarks / Brands</v>
          </cell>
          <cell r="C8699">
            <v>-5655.65</v>
          </cell>
          <cell r="D8699">
            <v>0</v>
          </cell>
          <cell r="E8699">
            <v>0</v>
          </cell>
          <cell r="F8699">
            <v>0</v>
          </cell>
          <cell r="G8699">
            <v>0</v>
          </cell>
          <cell r="H8699">
            <v>0</v>
          </cell>
          <cell r="I8699">
            <v>0</v>
          </cell>
          <cell r="J8699">
            <v>0</v>
          </cell>
          <cell r="K8699">
            <v>0</v>
          </cell>
          <cell r="L8699">
            <v>0</v>
          </cell>
          <cell r="M8699">
            <v>0</v>
          </cell>
          <cell r="N8699">
            <v>0</v>
          </cell>
          <cell r="O8699">
            <v>0</v>
          </cell>
          <cell r="P8699">
            <v>0</v>
          </cell>
          <cell r="Q8699">
            <v>0</v>
          </cell>
          <cell r="R8699">
            <v>0</v>
          </cell>
          <cell r="S8699">
            <v>0</v>
          </cell>
          <cell r="T8699">
            <v>-5655.65</v>
          </cell>
        </row>
        <row r="8700">
          <cell r="A8700">
            <v>521</v>
          </cell>
          <cell r="B8700" t="str">
            <v>Amortisation - Copyrigtht/Patents/Intellectua</v>
          </cell>
          <cell r="C8700">
            <v>0</v>
          </cell>
          <cell r="D8700">
            <v>0</v>
          </cell>
          <cell r="E8700">
            <v>0</v>
          </cell>
          <cell r="F8700">
            <v>0</v>
          </cell>
          <cell r="G8700">
            <v>0</v>
          </cell>
          <cell r="H8700">
            <v>0</v>
          </cell>
          <cell r="I8700">
            <v>0</v>
          </cell>
          <cell r="J8700">
            <v>0</v>
          </cell>
          <cell r="K8700">
            <v>0</v>
          </cell>
          <cell r="L8700">
            <v>0</v>
          </cell>
          <cell r="M8700">
            <v>0</v>
          </cell>
          <cell r="N8700">
            <v>0</v>
          </cell>
          <cell r="O8700">
            <v>0</v>
          </cell>
          <cell r="P8700">
            <v>0</v>
          </cell>
          <cell r="Q8700">
            <v>0</v>
          </cell>
          <cell r="R8700">
            <v>0</v>
          </cell>
          <cell r="S8700">
            <v>0</v>
          </cell>
          <cell r="T8700">
            <v>0</v>
          </cell>
        </row>
        <row r="8701">
          <cell r="A8701">
            <v>52380001</v>
          </cell>
          <cell r="B8701" t="str">
            <v>52380001 Amortisation - Patents</v>
          </cell>
          <cell r="C8701">
            <v>0</v>
          </cell>
          <cell r="D8701">
            <v>0</v>
          </cell>
          <cell r="E8701">
            <v>0</v>
          </cell>
          <cell r="F8701">
            <v>0</v>
          </cell>
          <cell r="G8701">
            <v>0</v>
          </cell>
          <cell r="H8701">
            <v>0</v>
          </cell>
          <cell r="I8701">
            <v>0</v>
          </cell>
          <cell r="J8701">
            <v>0</v>
          </cell>
          <cell r="K8701">
            <v>0</v>
          </cell>
          <cell r="L8701">
            <v>0</v>
          </cell>
          <cell r="M8701">
            <v>0</v>
          </cell>
          <cell r="N8701">
            <v>0</v>
          </cell>
          <cell r="O8701">
            <v>0</v>
          </cell>
          <cell r="P8701">
            <v>0</v>
          </cell>
          <cell r="Q8701">
            <v>0</v>
          </cell>
          <cell r="R8701">
            <v>0</v>
          </cell>
          <cell r="S8701">
            <v>0</v>
          </cell>
          <cell r="T8701">
            <v>0</v>
          </cell>
        </row>
        <row r="8702">
          <cell r="A8702">
            <v>52390001</v>
          </cell>
          <cell r="B8702" t="str">
            <v>52390001 Amortisation - Intellectual Property rights</v>
          </cell>
          <cell r="C8702">
            <v>0</v>
          </cell>
          <cell r="D8702">
            <v>0</v>
          </cell>
          <cell r="E8702">
            <v>0</v>
          </cell>
          <cell r="F8702">
            <v>0</v>
          </cell>
          <cell r="G8702">
            <v>0</v>
          </cell>
          <cell r="H8702">
            <v>0</v>
          </cell>
          <cell r="I8702">
            <v>0</v>
          </cell>
          <cell r="J8702">
            <v>0</v>
          </cell>
          <cell r="K8702">
            <v>0</v>
          </cell>
          <cell r="L8702">
            <v>0</v>
          </cell>
          <cell r="M8702">
            <v>0</v>
          </cell>
          <cell r="N8702">
            <v>0</v>
          </cell>
          <cell r="O8702">
            <v>0</v>
          </cell>
          <cell r="P8702">
            <v>0</v>
          </cell>
          <cell r="Q8702">
            <v>0</v>
          </cell>
          <cell r="R8702">
            <v>0</v>
          </cell>
          <cell r="S8702">
            <v>0</v>
          </cell>
          <cell r="T8702">
            <v>0</v>
          </cell>
        </row>
        <row r="8703">
          <cell r="A8703">
            <v>52400001</v>
          </cell>
          <cell r="B8703" t="str">
            <v>52400001 Amortisation - Conjuries Of Rights</v>
          </cell>
          <cell r="C8703">
            <v>0</v>
          </cell>
          <cell r="D8703">
            <v>0</v>
          </cell>
          <cell r="E8703">
            <v>0</v>
          </cell>
          <cell r="F8703">
            <v>0</v>
          </cell>
          <cell r="G8703">
            <v>0</v>
          </cell>
          <cell r="H8703">
            <v>0</v>
          </cell>
          <cell r="I8703">
            <v>0</v>
          </cell>
          <cell r="J8703">
            <v>0</v>
          </cell>
          <cell r="K8703">
            <v>0</v>
          </cell>
          <cell r="L8703">
            <v>0</v>
          </cell>
          <cell r="M8703">
            <v>0</v>
          </cell>
          <cell r="N8703">
            <v>0</v>
          </cell>
          <cell r="O8703">
            <v>0</v>
          </cell>
          <cell r="P8703">
            <v>0</v>
          </cell>
          <cell r="Q8703">
            <v>0</v>
          </cell>
          <cell r="R8703">
            <v>0</v>
          </cell>
          <cell r="S8703">
            <v>0</v>
          </cell>
          <cell r="T8703">
            <v>0</v>
          </cell>
        </row>
        <row r="8704">
          <cell r="A8704">
            <v>522</v>
          </cell>
          <cell r="B8704" t="str">
            <v>Ind-AS  Amortisation (P&amp;L)</v>
          </cell>
          <cell r="C8704">
            <v>0</v>
          </cell>
          <cell r="D8704">
            <v>0</v>
          </cell>
          <cell r="E8704">
            <v>0</v>
          </cell>
          <cell r="F8704">
            <v>0</v>
          </cell>
          <cell r="G8704">
            <v>0</v>
          </cell>
          <cell r="H8704">
            <v>0</v>
          </cell>
          <cell r="I8704">
            <v>0</v>
          </cell>
          <cell r="J8704">
            <v>0</v>
          </cell>
          <cell r="K8704">
            <v>0</v>
          </cell>
          <cell r="L8704">
            <v>0</v>
          </cell>
          <cell r="M8704">
            <v>0</v>
          </cell>
          <cell r="N8704">
            <v>0</v>
          </cell>
          <cell r="O8704">
            <v>0</v>
          </cell>
          <cell r="P8704">
            <v>0</v>
          </cell>
          <cell r="Q8704">
            <v>0</v>
          </cell>
          <cell r="R8704">
            <v>0</v>
          </cell>
          <cell r="S8704">
            <v>0</v>
          </cell>
          <cell r="T8704">
            <v>0</v>
          </cell>
        </row>
        <row r="8705">
          <cell r="A8705">
            <v>52400901</v>
          </cell>
          <cell r="B8705" t="str">
            <v>52400901 Ind-AS  Amortisation (P&amp;L)</v>
          </cell>
          <cell r="C8705">
            <v>0</v>
          </cell>
          <cell r="D8705">
            <v>0</v>
          </cell>
          <cell r="E8705">
            <v>0</v>
          </cell>
          <cell r="F8705">
            <v>0</v>
          </cell>
          <cell r="G8705">
            <v>0</v>
          </cell>
          <cell r="H8705">
            <v>0</v>
          </cell>
          <cell r="I8705">
            <v>0</v>
          </cell>
          <cell r="J8705">
            <v>0</v>
          </cell>
          <cell r="K8705">
            <v>0</v>
          </cell>
          <cell r="L8705">
            <v>0</v>
          </cell>
          <cell r="M8705">
            <v>0</v>
          </cell>
          <cell r="N8705">
            <v>0</v>
          </cell>
          <cell r="O8705">
            <v>0</v>
          </cell>
          <cell r="P8705">
            <v>0</v>
          </cell>
          <cell r="Q8705">
            <v>0</v>
          </cell>
          <cell r="R8705">
            <v>0</v>
          </cell>
          <cell r="S8705">
            <v>0</v>
          </cell>
          <cell r="T8705">
            <v>0</v>
          </cell>
        </row>
        <row r="8706">
          <cell r="A8706">
            <v>523</v>
          </cell>
          <cell r="B8706" t="str">
            <v>Amortisation - Other Intangibles</v>
          </cell>
          <cell r="C8706">
            <v>0</v>
          </cell>
          <cell r="D8706">
            <v>0</v>
          </cell>
          <cell r="E8706">
            <v>0</v>
          </cell>
          <cell r="F8706">
            <v>0</v>
          </cell>
          <cell r="G8706">
            <v>0</v>
          </cell>
          <cell r="H8706">
            <v>0</v>
          </cell>
          <cell r="I8706">
            <v>0</v>
          </cell>
          <cell r="J8706">
            <v>0</v>
          </cell>
          <cell r="K8706">
            <v>0</v>
          </cell>
          <cell r="L8706">
            <v>0</v>
          </cell>
          <cell r="M8706">
            <v>0</v>
          </cell>
          <cell r="N8706">
            <v>0</v>
          </cell>
          <cell r="O8706">
            <v>0</v>
          </cell>
          <cell r="P8706">
            <v>0</v>
          </cell>
          <cell r="Q8706">
            <v>0</v>
          </cell>
          <cell r="R8706">
            <v>0</v>
          </cell>
          <cell r="S8706">
            <v>0</v>
          </cell>
          <cell r="T8706">
            <v>0</v>
          </cell>
        </row>
        <row r="8707">
          <cell r="A8707">
            <v>52410001</v>
          </cell>
          <cell r="B8707" t="str">
            <v>52410001 Amortisation - Other Intangibles</v>
          </cell>
          <cell r="C8707">
            <v>0</v>
          </cell>
          <cell r="D8707">
            <v>0</v>
          </cell>
          <cell r="E8707">
            <v>0</v>
          </cell>
          <cell r="F8707">
            <v>0</v>
          </cell>
          <cell r="G8707">
            <v>0</v>
          </cell>
          <cell r="H8707">
            <v>0</v>
          </cell>
          <cell r="I8707">
            <v>0</v>
          </cell>
          <cell r="J8707">
            <v>0</v>
          </cell>
          <cell r="K8707">
            <v>0</v>
          </cell>
          <cell r="L8707">
            <v>0</v>
          </cell>
          <cell r="M8707">
            <v>0</v>
          </cell>
          <cell r="N8707">
            <v>0</v>
          </cell>
          <cell r="O8707">
            <v>0</v>
          </cell>
          <cell r="P8707">
            <v>0</v>
          </cell>
          <cell r="Q8707">
            <v>0</v>
          </cell>
          <cell r="R8707">
            <v>0</v>
          </cell>
          <cell r="S8707">
            <v>0</v>
          </cell>
          <cell r="T8707">
            <v>0</v>
          </cell>
        </row>
        <row r="8708">
          <cell r="A8708">
            <v>656</v>
          </cell>
          <cell r="B8708" t="str">
            <v>Amortisation - Right of use Assets</v>
          </cell>
          <cell r="C8708">
            <v>916212864.73000002</v>
          </cell>
          <cell r="D8708">
            <v>170189819.22999999</v>
          </cell>
          <cell r="E8708">
            <v>64514423.619999997</v>
          </cell>
          <cell r="F8708">
            <v>110629018.67</v>
          </cell>
          <cell r="G8708">
            <v>17482012.199999999</v>
          </cell>
          <cell r="H8708">
            <v>0</v>
          </cell>
          <cell r="I8708">
            <v>0</v>
          </cell>
          <cell r="J8708">
            <v>0</v>
          </cell>
          <cell r="K8708">
            <v>0</v>
          </cell>
          <cell r="L8708">
            <v>110865034.72</v>
          </cell>
          <cell r="M8708">
            <v>30087323.84</v>
          </cell>
          <cell r="N8708">
            <v>0</v>
          </cell>
          <cell r="O8708">
            <v>0</v>
          </cell>
          <cell r="P8708">
            <v>0</v>
          </cell>
          <cell r="Q8708">
            <v>0</v>
          </cell>
          <cell r="R8708">
            <v>0</v>
          </cell>
          <cell r="S8708">
            <v>0</v>
          </cell>
          <cell r="T8708">
            <v>1419980497.01</v>
          </cell>
        </row>
        <row r="8709">
          <cell r="A8709">
            <v>657</v>
          </cell>
          <cell r="B8709" t="str">
            <v>Amortisation - Right of use Assets - Land</v>
          </cell>
          <cell r="C8709">
            <v>69183075.040000007</v>
          </cell>
          <cell r="D8709">
            <v>18261809</v>
          </cell>
          <cell r="E8709">
            <v>9332</v>
          </cell>
          <cell r="F8709">
            <v>18156</v>
          </cell>
          <cell r="G8709">
            <v>0</v>
          </cell>
          <cell r="H8709">
            <v>0</v>
          </cell>
          <cell r="I8709">
            <v>0</v>
          </cell>
          <cell r="J8709">
            <v>0</v>
          </cell>
          <cell r="K8709">
            <v>0</v>
          </cell>
          <cell r="L8709">
            <v>3249806</v>
          </cell>
          <cell r="M8709">
            <v>6337673</v>
          </cell>
          <cell r="N8709">
            <v>0</v>
          </cell>
          <cell r="O8709">
            <v>0</v>
          </cell>
          <cell r="P8709">
            <v>0</v>
          </cell>
          <cell r="Q8709">
            <v>0</v>
          </cell>
          <cell r="R8709">
            <v>0</v>
          </cell>
          <cell r="S8709">
            <v>0</v>
          </cell>
          <cell r="T8709">
            <v>97059851.040000007</v>
          </cell>
        </row>
        <row r="8710">
          <cell r="A8710">
            <v>52370902</v>
          </cell>
          <cell r="B8710" t="str">
            <v>Amortisation - Right of use Assets - Land</v>
          </cell>
          <cell r="C8710">
            <v>69183075.040000007</v>
          </cell>
          <cell r="D8710">
            <v>18261809</v>
          </cell>
          <cell r="E8710">
            <v>9332</v>
          </cell>
          <cell r="F8710">
            <v>18156</v>
          </cell>
          <cell r="G8710">
            <v>0</v>
          </cell>
          <cell r="H8710">
            <v>0</v>
          </cell>
          <cell r="I8710">
            <v>0</v>
          </cell>
          <cell r="J8710">
            <v>0</v>
          </cell>
          <cell r="K8710">
            <v>0</v>
          </cell>
          <cell r="L8710">
            <v>3249806</v>
          </cell>
          <cell r="M8710">
            <v>6337673</v>
          </cell>
          <cell r="N8710">
            <v>0</v>
          </cell>
          <cell r="O8710">
            <v>0</v>
          </cell>
          <cell r="P8710">
            <v>0</v>
          </cell>
          <cell r="Q8710">
            <v>0</v>
          </cell>
          <cell r="R8710">
            <v>0</v>
          </cell>
          <cell r="S8710">
            <v>0</v>
          </cell>
          <cell r="T8710">
            <v>97059851.040000007</v>
          </cell>
        </row>
        <row r="8711">
          <cell r="A8711">
            <v>0</v>
          </cell>
          <cell r="B8711" t="str">
            <v>Amortisation - Right of use Assets - Building</v>
          </cell>
          <cell r="C8711">
            <v>0</v>
          </cell>
          <cell r="D8711">
            <v>0</v>
          </cell>
          <cell r="E8711">
            <v>0</v>
          </cell>
          <cell r="F8711">
            <v>0</v>
          </cell>
          <cell r="G8711">
            <v>0</v>
          </cell>
          <cell r="H8711">
            <v>0</v>
          </cell>
          <cell r="I8711">
            <v>0</v>
          </cell>
          <cell r="J8711">
            <v>0</v>
          </cell>
          <cell r="K8711">
            <v>0</v>
          </cell>
          <cell r="L8711">
            <v>0</v>
          </cell>
          <cell r="M8711">
            <v>0</v>
          </cell>
          <cell r="N8711">
            <v>0</v>
          </cell>
          <cell r="O8711">
            <v>0</v>
          </cell>
          <cell r="P8711">
            <v>0</v>
          </cell>
          <cell r="Q8711">
            <v>0</v>
          </cell>
          <cell r="R8711">
            <v>0</v>
          </cell>
          <cell r="S8711">
            <v>0</v>
          </cell>
          <cell r="T8711">
            <v>0</v>
          </cell>
        </row>
        <row r="8712">
          <cell r="A8712">
            <v>658</v>
          </cell>
          <cell r="B8712" t="str">
            <v>5*  Amortisation - Right</v>
          </cell>
          <cell r="C8712">
            <v>166883233.55000001</v>
          </cell>
          <cell r="D8712">
            <v>30209743.629999999</v>
          </cell>
          <cell r="E8712">
            <v>0</v>
          </cell>
          <cell r="F8712">
            <v>63851486</v>
          </cell>
          <cell r="G8712">
            <v>6543031.3499999996</v>
          </cell>
          <cell r="H8712">
            <v>0</v>
          </cell>
          <cell r="I8712">
            <v>0</v>
          </cell>
          <cell r="J8712">
            <v>0</v>
          </cell>
          <cell r="K8712">
            <v>0</v>
          </cell>
          <cell r="L8712">
            <v>0</v>
          </cell>
          <cell r="M8712">
            <v>16728482</v>
          </cell>
          <cell r="N8712">
            <v>0</v>
          </cell>
          <cell r="O8712">
            <v>0</v>
          </cell>
          <cell r="P8712">
            <v>0</v>
          </cell>
          <cell r="Q8712">
            <v>0</v>
          </cell>
          <cell r="R8712">
            <v>0</v>
          </cell>
          <cell r="S8712">
            <v>0</v>
          </cell>
          <cell r="T8712">
            <v>284215976.52999997</v>
          </cell>
        </row>
        <row r="8713">
          <cell r="A8713">
            <v>52370903</v>
          </cell>
          <cell r="B8713" t="str">
            <v>Amortisation - Right of use Assets - Building</v>
          </cell>
          <cell r="C8713">
            <v>166883233.55000001</v>
          </cell>
          <cell r="D8713">
            <v>30209743.629999999</v>
          </cell>
          <cell r="E8713">
            <v>0</v>
          </cell>
          <cell r="F8713">
            <v>63851486</v>
          </cell>
          <cell r="G8713">
            <v>6543031.3499999996</v>
          </cell>
          <cell r="H8713">
            <v>0</v>
          </cell>
          <cell r="I8713">
            <v>0</v>
          </cell>
          <cell r="J8713">
            <v>0</v>
          </cell>
          <cell r="K8713">
            <v>0</v>
          </cell>
          <cell r="L8713">
            <v>0</v>
          </cell>
          <cell r="M8713">
            <v>16728482</v>
          </cell>
          <cell r="N8713">
            <v>0</v>
          </cell>
          <cell r="O8713">
            <v>0</v>
          </cell>
          <cell r="P8713">
            <v>0</v>
          </cell>
          <cell r="Q8713">
            <v>0</v>
          </cell>
          <cell r="R8713">
            <v>0</v>
          </cell>
          <cell r="S8713">
            <v>0</v>
          </cell>
          <cell r="T8713">
            <v>284215976.52999997</v>
          </cell>
        </row>
        <row r="8714">
          <cell r="A8714">
            <v>659</v>
          </cell>
          <cell r="B8714" t="str">
            <v>Amortisation - Right of use Assets - Plant &amp; Machinery</v>
          </cell>
          <cell r="C8714">
            <v>10544784</v>
          </cell>
          <cell r="D8714">
            <v>3436427</v>
          </cell>
          <cell r="E8714">
            <v>0</v>
          </cell>
          <cell r="F8714">
            <v>0</v>
          </cell>
          <cell r="G8714">
            <v>0</v>
          </cell>
          <cell r="H8714">
            <v>0</v>
          </cell>
          <cell r="I8714">
            <v>0</v>
          </cell>
          <cell r="J8714">
            <v>0</v>
          </cell>
          <cell r="K8714">
            <v>0</v>
          </cell>
          <cell r="L8714">
            <v>95878933.870000005</v>
          </cell>
          <cell r="M8714">
            <v>0</v>
          </cell>
          <cell r="N8714">
            <v>0</v>
          </cell>
          <cell r="O8714">
            <v>0</v>
          </cell>
          <cell r="P8714">
            <v>0</v>
          </cell>
          <cell r="Q8714">
            <v>0</v>
          </cell>
          <cell r="R8714">
            <v>0</v>
          </cell>
          <cell r="S8714">
            <v>0</v>
          </cell>
          <cell r="T8714">
            <v>109860144.87</v>
          </cell>
        </row>
        <row r="8715">
          <cell r="A8715">
            <v>52370904</v>
          </cell>
          <cell r="B8715" t="str">
            <v>Amortisation - Right of use Assets - Plant &amp; Machinery</v>
          </cell>
          <cell r="C8715">
            <v>10544784</v>
          </cell>
          <cell r="D8715">
            <v>3436427</v>
          </cell>
          <cell r="E8715">
            <v>0</v>
          </cell>
          <cell r="F8715">
            <v>0</v>
          </cell>
          <cell r="G8715">
            <v>0</v>
          </cell>
          <cell r="H8715">
            <v>0</v>
          </cell>
          <cell r="I8715">
            <v>0</v>
          </cell>
          <cell r="J8715">
            <v>0</v>
          </cell>
          <cell r="K8715">
            <v>0</v>
          </cell>
          <cell r="L8715">
            <v>95878933.870000005</v>
          </cell>
          <cell r="M8715">
            <v>0</v>
          </cell>
          <cell r="N8715">
            <v>0</v>
          </cell>
          <cell r="O8715">
            <v>0</v>
          </cell>
          <cell r="P8715">
            <v>0</v>
          </cell>
          <cell r="Q8715">
            <v>0</v>
          </cell>
          <cell r="R8715">
            <v>0</v>
          </cell>
          <cell r="S8715">
            <v>0</v>
          </cell>
          <cell r="T8715">
            <v>109860144.87</v>
          </cell>
        </row>
        <row r="8716">
          <cell r="A8716">
            <v>52370905</v>
          </cell>
          <cell r="B8716" t="str">
            <v>Amortisation - Right of use Assets - Computers and EDP Equipments</v>
          </cell>
          <cell r="C8716">
            <v>0</v>
          </cell>
          <cell r="D8716">
            <v>0</v>
          </cell>
          <cell r="E8716">
            <v>0</v>
          </cell>
          <cell r="F8716">
            <v>0</v>
          </cell>
          <cell r="G8716">
            <v>0</v>
          </cell>
          <cell r="H8716">
            <v>0</v>
          </cell>
          <cell r="I8716">
            <v>0</v>
          </cell>
          <cell r="J8716">
            <v>0</v>
          </cell>
          <cell r="K8716">
            <v>0</v>
          </cell>
          <cell r="L8716">
            <v>0</v>
          </cell>
          <cell r="M8716">
            <v>0</v>
          </cell>
          <cell r="N8716">
            <v>0</v>
          </cell>
          <cell r="O8716">
            <v>0</v>
          </cell>
          <cell r="P8716">
            <v>0</v>
          </cell>
          <cell r="Q8716">
            <v>0</v>
          </cell>
          <cell r="R8716">
            <v>0</v>
          </cell>
          <cell r="S8716">
            <v>0</v>
          </cell>
          <cell r="T8716">
            <v>0</v>
          </cell>
        </row>
        <row r="8717">
          <cell r="A8717">
            <v>52370906</v>
          </cell>
          <cell r="B8717" t="str">
            <v>Amortisation - Right of use Assets - Labarotary Equipment</v>
          </cell>
          <cell r="C8717">
            <v>0</v>
          </cell>
          <cell r="D8717">
            <v>0</v>
          </cell>
          <cell r="E8717">
            <v>0</v>
          </cell>
          <cell r="F8717">
            <v>0</v>
          </cell>
          <cell r="G8717">
            <v>0</v>
          </cell>
          <cell r="H8717">
            <v>0</v>
          </cell>
          <cell r="I8717">
            <v>0</v>
          </cell>
          <cell r="J8717">
            <v>0</v>
          </cell>
          <cell r="K8717">
            <v>0</v>
          </cell>
          <cell r="L8717">
            <v>0</v>
          </cell>
          <cell r="M8717">
            <v>0</v>
          </cell>
          <cell r="N8717">
            <v>0</v>
          </cell>
          <cell r="O8717">
            <v>0</v>
          </cell>
          <cell r="P8717">
            <v>0</v>
          </cell>
          <cell r="Q8717">
            <v>0</v>
          </cell>
          <cell r="R8717">
            <v>0</v>
          </cell>
          <cell r="S8717">
            <v>0</v>
          </cell>
          <cell r="T8717">
            <v>0</v>
          </cell>
        </row>
        <row r="8718">
          <cell r="A8718">
            <v>52370907</v>
          </cell>
          <cell r="B8718" t="str">
            <v>Amortisation - Right of use Assets - Electrical Installations</v>
          </cell>
          <cell r="C8718">
            <v>0</v>
          </cell>
          <cell r="D8718">
            <v>0</v>
          </cell>
          <cell r="E8718">
            <v>0</v>
          </cell>
          <cell r="F8718">
            <v>0</v>
          </cell>
          <cell r="G8718">
            <v>0</v>
          </cell>
          <cell r="H8718">
            <v>0</v>
          </cell>
          <cell r="I8718">
            <v>0</v>
          </cell>
          <cell r="J8718">
            <v>0</v>
          </cell>
          <cell r="K8718">
            <v>0</v>
          </cell>
          <cell r="L8718">
            <v>0</v>
          </cell>
          <cell r="M8718">
            <v>0</v>
          </cell>
          <cell r="N8718">
            <v>0</v>
          </cell>
          <cell r="O8718">
            <v>0</v>
          </cell>
          <cell r="P8718">
            <v>0</v>
          </cell>
          <cell r="Q8718">
            <v>0</v>
          </cell>
          <cell r="R8718">
            <v>0</v>
          </cell>
          <cell r="S8718">
            <v>0</v>
          </cell>
          <cell r="T8718">
            <v>0</v>
          </cell>
        </row>
        <row r="8719">
          <cell r="A8719">
            <v>52370908</v>
          </cell>
          <cell r="B8719" t="str">
            <v>Amortisation - Right of use Assets - Canteen Equipment &amp; Others</v>
          </cell>
          <cell r="C8719">
            <v>0</v>
          </cell>
          <cell r="D8719">
            <v>0</v>
          </cell>
          <cell r="E8719">
            <v>0</v>
          </cell>
          <cell r="F8719">
            <v>0</v>
          </cell>
          <cell r="G8719">
            <v>0</v>
          </cell>
          <cell r="H8719">
            <v>0</v>
          </cell>
          <cell r="I8719">
            <v>0</v>
          </cell>
          <cell r="J8719">
            <v>0</v>
          </cell>
          <cell r="K8719">
            <v>0</v>
          </cell>
          <cell r="L8719">
            <v>0</v>
          </cell>
          <cell r="M8719">
            <v>0</v>
          </cell>
          <cell r="N8719">
            <v>0</v>
          </cell>
          <cell r="O8719">
            <v>0</v>
          </cell>
          <cell r="P8719">
            <v>0</v>
          </cell>
          <cell r="Q8719">
            <v>0</v>
          </cell>
          <cell r="R8719">
            <v>0</v>
          </cell>
          <cell r="S8719">
            <v>0</v>
          </cell>
          <cell r="T8719">
            <v>0</v>
          </cell>
        </row>
        <row r="8720">
          <cell r="A8720">
            <v>660</v>
          </cell>
          <cell r="B8720" t="str">
            <v>Amortisation - Right of use Assets - Furniture &amp; Fixtures</v>
          </cell>
          <cell r="C8720">
            <v>0</v>
          </cell>
          <cell r="D8720">
            <v>0</v>
          </cell>
          <cell r="E8720">
            <v>0</v>
          </cell>
          <cell r="F8720">
            <v>0</v>
          </cell>
          <cell r="G8720">
            <v>0</v>
          </cell>
          <cell r="H8720">
            <v>0</v>
          </cell>
          <cell r="I8720">
            <v>0</v>
          </cell>
          <cell r="J8720">
            <v>0</v>
          </cell>
          <cell r="K8720">
            <v>0</v>
          </cell>
          <cell r="L8720">
            <v>0</v>
          </cell>
          <cell r="M8720">
            <v>0</v>
          </cell>
          <cell r="N8720">
            <v>0</v>
          </cell>
          <cell r="O8720">
            <v>0</v>
          </cell>
          <cell r="P8720">
            <v>0</v>
          </cell>
          <cell r="Q8720">
            <v>0</v>
          </cell>
          <cell r="R8720">
            <v>0</v>
          </cell>
          <cell r="S8720">
            <v>0</v>
          </cell>
          <cell r="T8720">
            <v>0</v>
          </cell>
        </row>
        <row r="8721">
          <cell r="A8721">
            <v>52370909</v>
          </cell>
          <cell r="B8721" t="str">
            <v>Amortisation - Right of use Assets - Furniture &amp; Fixtures</v>
          </cell>
          <cell r="C8721">
            <v>0</v>
          </cell>
          <cell r="D8721">
            <v>0</v>
          </cell>
          <cell r="E8721">
            <v>0</v>
          </cell>
          <cell r="F8721">
            <v>0</v>
          </cell>
          <cell r="G8721">
            <v>0</v>
          </cell>
          <cell r="H8721">
            <v>0</v>
          </cell>
          <cell r="I8721">
            <v>0</v>
          </cell>
          <cell r="J8721">
            <v>0</v>
          </cell>
          <cell r="K8721">
            <v>0</v>
          </cell>
          <cell r="L8721">
            <v>0</v>
          </cell>
          <cell r="M8721">
            <v>0</v>
          </cell>
          <cell r="N8721">
            <v>0</v>
          </cell>
          <cell r="O8721">
            <v>0</v>
          </cell>
          <cell r="P8721">
            <v>0</v>
          </cell>
          <cell r="Q8721">
            <v>0</v>
          </cell>
          <cell r="R8721">
            <v>0</v>
          </cell>
          <cell r="S8721">
            <v>0</v>
          </cell>
          <cell r="T8721">
            <v>0</v>
          </cell>
        </row>
        <row r="8722">
          <cell r="A8722">
            <v>52370910</v>
          </cell>
          <cell r="B8722" t="str">
            <v>Amortisation - Right of use Assets - Electrical fittings</v>
          </cell>
          <cell r="C8722">
            <v>0</v>
          </cell>
          <cell r="D8722">
            <v>0</v>
          </cell>
          <cell r="E8722">
            <v>0</v>
          </cell>
          <cell r="F8722">
            <v>0</v>
          </cell>
          <cell r="G8722">
            <v>0</v>
          </cell>
          <cell r="H8722">
            <v>0</v>
          </cell>
          <cell r="I8722">
            <v>0</v>
          </cell>
          <cell r="J8722">
            <v>0</v>
          </cell>
          <cell r="K8722">
            <v>0</v>
          </cell>
          <cell r="L8722">
            <v>0</v>
          </cell>
          <cell r="M8722">
            <v>0</v>
          </cell>
          <cell r="N8722">
            <v>0</v>
          </cell>
          <cell r="O8722">
            <v>0</v>
          </cell>
          <cell r="P8722">
            <v>0</v>
          </cell>
          <cell r="Q8722">
            <v>0</v>
          </cell>
          <cell r="R8722">
            <v>0</v>
          </cell>
          <cell r="S8722">
            <v>0</v>
          </cell>
          <cell r="T8722">
            <v>0</v>
          </cell>
        </row>
        <row r="8723">
          <cell r="A8723">
            <v>0</v>
          </cell>
          <cell r="B8723" t="str">
            <v>Amortisation - Right of use Assets - Aircraft</v>
          </cell>
          <cell r="C8723">
            <v>0</v>
          </cell>
          <cell r="D8723">
            <v>0</v>
          </cell>
          <cell r="E8723">
            <v>0</v>
          </cell>
          <cell r="F8723">
            <v>0</v>
          </cell>
          <cell r="G8723">
            <v>0</v>
          </cell>
          <cell r="H8723">
            <v>0</v>
          </cell>
          <cell r="I8723">
            <v>0</v>
          </cell>
          <cell r="J8723">
            <v>0</v>
          </cell>
          <cell r="K8723">
            <v>0</v>
          </cell>
          <cell r="L8723">
            <v>0</v>
          </cell>
          <cell r="M8723">
            <v>0</v>
          </cell>
          <cell r="N8723">
            <v>0</v>
          </cell>
          <cell r="O8723">
            <v>0</v>
          </cell>
          <cell r="P8723">
            <v>0</v>
          </cell>
          <cell r="Q8723">
            <v>0</v>
          </cell>
          <cell r="R8723">
            <v>0</v>
          </cell>
          <cell r="S8723">
            <v>0</v>
          </cell>
          <cell r="T8723">
            <v>0</v>
          </cell>
        </row>
        <row r="8724">
          <cell r="A8724">
            <v>52370911</v>
          </cell>
          <cell r="B8724" t="str">
            <v>Amortisation - Right of use Assets - Aircraft</v>
          </cell>
          <cell r="C8724">
            <v>0</v>
          </cell>
          <cell r="D8724">
            <v>0</v>
          </cell>
          <cell r="E8724">
            <v>0</v>
          </cell>
          <cell r="F8724">
            <v>0</v>
          </cell>
          <cell r="G8724">
            <v>0</v>
          </cell>
          <cell r="H8724">
            <v>0</v>
          </cell>
          <cell r="I8724">
            <v>0</v>
          </cell>
          <cell r="J8724">
            <v>0</v>
          </cell>
          <cell r="K8724">
            <v>0</v>
          </cell>
          <cell r="L8724">
            <v>0</v>
          </cell>
          <cell r="M8724">
            <v>0</v>
          </cell>
          <cell r="N8724">
            <v>0</v>
          </cell>
          <cell r="O8724">
            <v>0</v>
          </cell>
          <cell r="P8724">
            <v>0</v>
          </cell>
          <cell r="Q8724">
            <v>0</v>
          </cell>
          <cell r="R8724">
            <v>0</v>
          </cell>
          <cell r="S8724">
            <v>0</v>
          </cell>
          <cell r="T8724">
            <v>0</v>
          </cell>
        </row>
        <row r="8725">
          <cell r="A8725">
            <v>662</v>
          </cell>
          <cell r="B8725" t="str">
            <v>Amortisation - Right of use Assets - Vehicles</v>
          </cell>
          <cell r="C8725">
            <v>669601772.13999999</v>
          </cell>
          <cell r="D8725">
            <v>118281839.59999999</v>
          </cell>
          <cell r="E8725">
            <v>64505091.619999997</v>
          </cell>
          <cell r="F8725">
            <v>46759376.670000002</v>
          </cell>
          <cell r="G8725">
            <v>10938980.85</v>
          </cell>
          <cell r="H8725">
            <v>0</v>
          </cell>
          <cell r="I8725">
            <v>0</v>
          </cell>
          <cell r="J8725">
            <v>0</v>
          </cell>
          <cell r="K8725">
            <v>0</v>
          </cell>
          <cell r="L8725">
            <v>11736294.85</v>
          </cell>
          <cell r="M8725">
            <v>7021168.8399999999</v>
          </cell>
          <cell r="N8725">
            <v>0</v>
          </cell>
          <cell r="O8725">
            <v>0</v>
          </cell>
          <cell r="P8725">
            <v>0</v>
          </cell>
          <cell r="Q8725">
            <v>0</v>
          </cell>
          <cell r="R8725">
            <v>0</v>
          </cell>
          <cell r="S8725">
            <v>0</v>
          </cell>
          <cell r="T8725">
            <v>928844524.57000005</v>
          </cell>
        </row>
        <row r="8726">
          <cell r="A8726">
            <v>52370912</v>
          </cell>
          <cell r="B8726" t="str">
            <v>Amortisation - Right of use Assets - Vehicles</v>
          </cell>
          <cell r="C8726">
            <v>293426943.07999998</v>
          </cell>
          <cell r="D8726">
            <v>0</v>
          </cell>
          <cell r="E8726">
            <v>0</v>
          </cell>
          <cell r="F8726">
            <v>0</v>
          </cell>
          <cell r="G8726">
            <v>0</v>
          </cell>
          <cell r="H8726">
            <v>0</v>
          </cell>
          <cell r="I8726">
            <v>0</v>
          </cell>
          <cell r="J8726">
            <v>0</v>
          </cell>
          <cell r="K8726">
            <v>0</v>
          </cell>
          <cell r="L8726">
            <v>2646337.7000000002</v>
          </cell>
          <cell r="M8726">
            <v>0</v>
          </cell>
          <cell r="N8726">
            <v>0</v>
          </cell>
          <cell r="O8726">
            <v>0</v>
          </cell>
          <cell r="P8726">
            <v>0</v>
          </cell>
          <cell r="Q8726">
            <v>0</v>
          </cell>
          <cell r="R8726">
            <v>0</v>
          </cell>
          <cell r="S8726">
            <v>0</v>
          </cell>
          <cell r="T8726">
            <v>296073280.77999997</v>
          </cell>
        </row>
        <row r="8727">
          <cell r="A8727">
            <v>52370915</v>
          </cell>
          <cell r="B8727" t="str">
            <v>Amortisation - Right of use Assets - CT</v>
          </cell>
          <cell r="C8727">
            <v>376174829.06</v>
          </cell>
          <cell r="D8727">
            <v>118281839.59999999</v>
          </cell>
          <cell r="E8727">
            <v>64505091.619999997</v>
          </cell>
          <cell r="F8727">
            <v>46759376.670000002</v>
          </cell>
          <cell r="G8727">
            <v>10938980.85</v>
          </cell>
          <cell r="H8727">
            <v>0</v>
          </cell>
          <cell r="I8727">
            <v>0</v>
          </cell>
          <cell r="J8727">
            <v>0</v>
          </cell>
          <cell r="K8727">
            <v>0</v>
          </cell>
          <cell r="L8727">
            <v>9089957.1500000004</v>
          </cell>
          <cell r="M8727">
            <v>7021168.8399999999</v>
          </cell>
          <cell r="N8727">
            <v>0</v>
          </cell>
          <cell r="O8727">
            <v>0</v>
          </cell>
          <cell r="P8727">
            <v>0</v>
          </cell>
          <cell r="Q8727">
            <v>0</v>
          </cell>
          <cell r="R8727">
            <v>0</v>
          </cell>
          <cell r="S8727">
            <v>0</v>
          </cell>
          <cell r="T8727">
            <v>632771243.78999996</v>
          </cell>
        </row>
        <row r="8728">
          <cell r="A8728">
            <v>0</v>
          </cell>
          <cell r="B8728" t="str">
            <v>Amortisation - Right of use Assets - Office Equipments</v>
          </cell>
          <cell r="C8728">
            <v>0</v>
          </cell>
          <cell r="D8728">
            <v>0</v>
          </cell>
          <cell r="E8728">
            <v>0</v>
          </cell>
          <cell r="F8728">
            <v>0</v>
          </cell>
          <cell r="G8728">
            <v>0</v>
          </cell>
          <cell r="H8728">
            <v>0</v>
          </cell>
          <cell r="I8728">
            <v>0</v>
          </cell>
          <cell r="J8728">
            <v>0</v>
          </cell>
          <cell r="K8728">
            <v>0</v>
          </cell>
          <cell r="L8728">
            <v>0</v>
          </cell>
          <cell r="M8728">
            <v>0</v>
          </cell>
          <cell r="N8728">
            <v>0</v>
          </cell>
          <cell r="O8728">
            <v>0</v>
          </cell>
          <cell r="P8728">
            <v>0</v>
          </cell>
          <cell r="Q8728">
            <v>0</v>
          </cell>
          <cell r="R8728">
            <v>0</v>
          </cell>
          <cell r="S8728">
            <v>0</v>
          </cell>
          <cell r="T8728">
            <v>0</v>
          </cell>
        </row>
        <row r="8729">
          <cell r="A8729">
            <v>52370913</v>
          </cell>
          <cell r="B8729" t="str">
            <v>Amortisation - Right of use Assets - Office Equipments</v>
          </cell>
          <cell r="C8729">
            <v>0</v>
          </cell>
          <cell r="D8729">
            <v>0</v>
          </cell>
          <cell r="E8729">
            <v>0</v>
          </cell>
          <cell r="F8729">
            <v>0</v>
          </cell>
          <cell r="G8729">
            <v>0</v>
          </cell>
          <cell r="H8729">
            <v>0</v>
          </cell>
          <cell r="I8729">
            <v>0</v>
          </cell>
          <cell r="J8729">
            <v>0</v>
          </cell>
          <cell r="K8729">
            <v>0</v>
          </cell>
          <cell r="L8729">
            <v>0</v>
          </cell>
          <cell r="M8729">
            <v>0</v>
          </cell>
          <cell r="N8729">
            <v>0</v>
          </cell>
          <cell r="O8729">
            <v>0</v>
          </cell>
          <cell r="P8729">
            <v>0</v>
          </cell>
          <cell r="Q8729">
            <v>0</v>
          </cell>
          <cell r="R8729">
            <v>0</v>
          </cell>
          <cell r="S8729">
            <v>0</v>
          </cell>
          <cell r="T8729">
            <v>0</v>
          </cell>
        </row>
        <row r="8730">
          <cell r="A8730">
            <v>0</v>
          </cell>
          <cell r="B8730" t="str">
            <v>Amortisation - Right of use Assets - Leasehold Improvements</v>
          </cell>
          <cell r="C8730">
            <v>0</v>
          </cell>
          <cell r="D8730">
            <v>0</v>
          </cell>
          <cell r="E8730">
            <v>0</v>
          </cell>
          <cell r="F8730">
            <v>0</v>
          </cell>
          <cell r="G8730">
            <v>0</v>
          </cell>
          <cell r="H8730">
            <v>0</v>
          </cell>
          <cell r="I8730">
            <v>0</v>
          </cell>
          <cell r="J8730">
            <v>0</v>
          </cell>
          <cell r="K8730">
            <v>0</v>
          </cell>
          <cell r="L8730">
            <v>0</v>
          </cell>
          <cell r="M8730">
            <v>0</v>
          </cell>
          <cell r="N8730">
            <v>0</v>
          </cell>
          <cell r="O8730">
            <v>0</v>
          </cell>
          <cell r="P8730">
            <v>0</v>
          </cell>
          <cell r="Q8730">
            <v>0</v>
          </cell>
          <cell r="R8730">
            <v>0</v>
          </cell>
          <cell r="S8730">
            <v>0</v>
          </cell>
          <cell r="T8730">
            <v>0</v>
          </cell>
        </row>
        <row r="8731">
          <cell r="A8731">
            <v>52370914</v>
          </cell>
          <cell r="B8731" t="str">
            <v>Amortisation - Right of use Assets - Leasehold Improvements</v>
          </cell>
          <cell r="C8731">
            <v>0</v>
          </cell>
          <cell r="D8731">
            <v>0</v>
          </cell>
          <cell r="E8731">
            <v>0</v>
          </cell>
          <cell r="F8731">
            <v>0</v>
          </cell>
          <cell r="G8731">
            <v>0</v>
          </cell>
          <cell r="H8731">
            <v>0</v>
          </cell>
          <cell r="I8731">
            <v>0</v>
          </cell>
          <cell r="J8731">
            <v>0</v>
          </cell>
          <cell r="K8731">
            <v>0</v>
          </cell>
          <cell r="L8731">
            <v>0</v>
          </cell>
          <cell r="M8731">
            <v>0</v>
          </cell>
          <cell r="N8731">
            <v>0</v>
          </cell>
          <cell r="O8731">
            <v>0</v>
          </cell>
          <cell r="P8731">
            <v>0</v>
          </cell>
          <cell r="Q8731">
            <v>0</v>
          </cell>
          <cell r="R8731">
            <v>0</v>
          </cell>
          <cell r="S8731">
            <v>0</v>
          </cell>
          <cell r="T8731">
            <v>0</v>
          </cell>
        </row>
        <row r="8732">
          <cell r="A8732">
            <v>683</v>
          </cell>
          <cell r="B8732" t="str">
            <v>Loss from invest related to sub,Asso &amp; JV</v>
          </cell>
          <cell r="C8732">
            <v>0</v>
          </cell>
          <cell r="D8732">
            <v>0</v>
          </cell>
          <cell r="E8732">
            <v>0</v>
          </cell>
          <cell r="F8732">
            <v>2532697956.8499999</v>
          </cell>
          <cell r="G8732">
            <v>0</v>
          </cell>
          <cell r="H8732">
            <v>0</v>
          </cell>
          <cell r="I8732">
            <v>0</v>
          </cell>
          <cell r="J8732">
            <v>0</v>
          </cell>
          <cell r="K8732">
            <v>0</v>
          </cell>
          <cell r="L8732">
            <v>0</v>
          </cell>
          <cell r="M8732">
            <v>0</v>
          </cell>
          <cell r="N8732">
            <v>0</v>
          </cell>
          <cell r="O8732">
            <v>0</v>
          </cell>
          <cell r="P8732">
            <v>0</v>
          </cell>
          <cell r="Q8732">
            <v>0</v>
          </cell>
          <cell r="R8732">
            <v>0</v>
          </cell>
          <cell r="S8732">
            <v>0</v>
          </cell>
          <cell r="T8732">
            <v>2532697956.8499999</v>
          </cell>
        </row>
        <row r="8733">
          <cell r="A8733">
            <v>686</v>
          </cell>
          <cell r="B8733" t="str">
            <v>Impairment of Investments - Group Companies</v>
          </cell>
          <cell r="C8733">
            <v>0</v>
          </cell>
          <cell r="D8733">
            <v>0</v>
          </cell>
          <cell r="E8733">
            <v>0</v>
          </cell>
          <cell r="F8733">
            <v>2433389500</v>
          </cell>
          <cell r="G8733">
            <v>0</v>
          </cell>
          <cell r="H8733">
            <v>0</v>
          </cell>
          <cell r="I8733">
            <v>0</v>
          </cell>
          <cell r="J8733">
            <v>0</v>
          </cell>
          <cell r="K8733">
            <v>0</v>
          </cell>
          <cell r="L8733">
            <v>0</v>
          </cell>
          <cell r="M8733">
            <v>0</v>
          </cell>
          <cell r="N8733">
            <v>0</v>
          </cell>
          <cell r="O8733">
            <v>0</v>
          </cell>
          <cell r="P8733">
            <v>0</v>
          </cell>
          <cell r="Q8733">
            <v>0</v>
          </cell>
          <cell r="R8733">
            <v>0</v>
          </cell>
          <cell r="S8733">
            <v>0</v>
          </cell>
          <cell r="T8733">
            <v>2433389500</v>
          </cell>
        </row>
        <row r="8734">
          <cell r="A8734">
            <v>54500002</v>
          </cell>
          <cell r="B8734" t="str">
            <v>54500002 Auto Investments - Impairment of Investments</v>
          </cell>
          <cell r="C8734">
            <v>0</v>
          </cell>
          <cell r="D8734">
            <v>0</v>
          </cell>
          <cell r="E8734">
            <v>0</v>
          </cell>
          <cell r="F8734">
            <v>1636389500</v>
          </cell>
          <cell r="G8734">
            <v>0</v>
          </cell>
          <cell r="H8734">
            <v>0</v>
          </cell>
          <cell r="I8734">
            <v>0</v>
          </cell>
          <cell r="J8734">
            <v>0</v>
          </cell>
          <cell r="K8734">
            <v>0</v>
          </cell>
          <cell r="L8734">
            <v>0</v>
          </cell>
          <cell r="M8734">
            <v>0</v>
          </cell>
          <cell r="N8734">
            <v>0</v>
          </cell>
          <cell r="O8734">
            <v>0</v>
          </cell>
          <cell r="P8734">
            <v>0</v>
          </cell>
          <cell r="Q8734">
            <v>0</v>
          </cell>
          <cell r="R8734">
            <v>0</v>
          </cell>
          <cell r="S8734">
            <v>0</v>
          </cell>
          <cell r="T8734">
            <v>1636389500</v>
          </cell>
        </row>
        <row r="8735">
          <cell r="A8735">
            <v>54500003</v>
          </cell>
          <cell r="B8735" t="str">
            <v>54500003 FES Investments - Impairment of Investments</v>
          </cell>
          <cell r="C8735">
            <v>0</v>
          </cell>
          <cell r="D8735">
            <v>0</v>
          </cell>
          <cell r="E8735">
            <v>0</v>
          </cell>
          <cell r="F8735">
            <v>700000000</v>
          </cell>
          <cell r="G8735">
            <v>0</v>
          </cell>
          <cell r="H8735">
            <v>0</v>
          </cell>
          <cell r="I8735">
            <v>0</v>
          </cell>
          <cell r="J8735">
            <v>0</v>
          </cell>
          <cell r="K8735">
            <v>0</v>
          </cell>
          <cell r="L8735">
            <v>0</v>
          </cell>
          <cell r="M8735">
            <v>0</v>
          </cell>
          <cell r="N8735">
            <v>0</v>
          </cell>
          <cell r="O8735">
            <v>0</v>
          </cell>
          <cell r="P8735">
            <v>0</v>
          </cell>
          <cell r="Q8735">
            <v>0</v>
          </cell>
          <cell r="R8735">
            <v>0</v>
          </cell>
          <cell r="S8735">
            <v>0</v>
          </cell>
          <cell r="T8735">
            <v>700000000</v>
          </cell>
        </row>
        <row r="8736">
          <cell r="A8736">
            <v>54500004</v>
          </cell>
          <cell r="B8736" t="str">
            <v>54500004 Investments in IBCS - Impairment of Investments</v>
          </cell>
          <cell r="C8736">
            <v>0</v>
          </cell>
          <cell r="D8736">
            <v>0</v>
          </cell>
          <cell r="E8736">
            <v>0</v>
          </cell>
          <cell r="F8736">
            <v>97000000</v>
          </cell>
          <cell r="G8736">
            <v>0</v>
          </cell>
          <cell r="H8736">
            <v>0</v>
          </cell>
          <cell r="I8736">
            <v>0</v>
          </cell>
          <cell r="J8736">
            <v>0</v>
          </cell>
          <cell r="K8736">
            <v>0</v>
          </cell>
          <cell r="L8736">
            <v>0</v>
          </cell>
          <cell r="M8736">
            <v>0</v>
          </cell>
          <cell r="N8736">
            <v>0</v>
          </cell>
          <cell r="O8736">
            <v>0</v>
          </cell>
          <cell r="P8736">
            <v>0</v>
          </cell>
          <cell r="Q8736">
            <v>0</v>
          </cell>
          <cell r="R8736">
            <v>0</v>
          </cell>
          <cell r="S8736">
            <v>0</v>
          </cell>
          <cell r="T8736">
            <v>97000000</v>
          </cell>
        </row>
        <row r="8737">
          <cell r="A8737">
            <v>685</v>
          </cell>
          <cell r="B8737" t="str">
            <v>Loss on sale of investments - Group Companies</v>
          </cell>
          <cell r="C8737">
            <v>0</v>
          </cell>
          <cell r="D8737">
            <v>0</v>
          </cell>
          <cell r="E8737">
            <v>0</v>
          </cell>
          <cell r="F8737">
            <v>0</v>
          </cell>
          <cell r="G8737">
            <v>0</v>
          </cell>
          <cell r="H8737">
            <v>0</v>
          </cell>
          <cell r="I8737">
            <v>0</v>
          </cell>
          <cell r="J8737">
            <v>0</v>
          </cell>
          <cell r="K8737">
            <v>0</v>
          </cell>
          <cell r="L8737">
            <v>0</v>
          </cell>
          <cell r="M8737">
            <v>0</v>
          </cell>
          <cell r="N8737">
            <v>0</v>
          </cell>
          <cell r="O8737">
            <v>0</v>
          </cell>
          <cell r="P8737">
            <v>0</v>
          </cell>
          <cell r="Q8737">
            <v>0</v>
          </cell>
          <cell r="R8737">
            <v>0</v>
          </cell>
          <cell r="S8737">
            <v>0</v>
          </cell>
          <cell r="T8737">
            <v>0</v>
          </cell>
        </row>
        <row r="8738">
          <cell r="A8738">
            <v>54500005</v>
          </cell>
          <cell r="B8738" t="str">
            <v>54500005 Auto Investments - Loss on sale of investments</v>
          </cell>
          <cell r="C8738">
            <v>0</v>
          </cell>
          <cell r="D8738">
            <v>0</v>
          </cell>
          <cell r="E8738">
            <v>0</v>
          </cell>
          <cell r="F8738">
            <v>0</v>
          </cell>
          <cell r="G8738">
            <v>0</v>
          </cell>
          <cell r="H8738">
            <v>0</v>
          </cell>
          <cell r="I8738">
            <v>0</v>
          </cell>
          <cell r="J8738">
            <v>0</v>
          </cell>
          <cell r="K8738">
            <v>0</v>
          </cell>
          <cell r="L8738">
            <v>0</v>
          </cell>
          <cell r="M8738">
            <v>0</v>
          </cell>
          <cell r="N8738">
            <v>0</v>
          </cell>
          <cell r="O8738">
            <v>0</v>
          </cell>
          <cell r="P8738">
            <v>0</v>
          </cell>
          <cell r="Q8738">
            <v>0</v>
          </cell>
          <cell r="R8738">
            <v>0</v>
          </cell>
          <cell r="S8738">
            <v>0</v>
          </cell>
          <cell r="T8738">
            <v>0</v>
          </cell>
        </row>
        <row r="8739">
          <cell r="A8739">
            <v>54500006</v>
          </cell>
          <cell r="B8739" t="str">
            <v>54500006 FES Investments - Loss on sale of investments</v>
          </cell>
          <cell r="C8739">
            <v>0</v>
          </cell>
          <cell r="D8739">
            <v>0</v>
          </cell>
          <cell r="E8739">
            <v>0</v>
          </cell>
          <cell r="F8739">
            <v>0</v>
          </cell>
          <cell r="G8739">
            <v>0</v>
          </cell>
          <cell r="H8739">
            <v>0</v>
          </cell>
          <cell r="I8739">
            <v>0</v>
          </cell>
          <cell r="J8739">
            <v>0</v>
          </cell>
          <cell r="K8739">
            <v>0</v>
          </cell>
          <cell r="L8739">
            <v>0</v>
          </cell>
          <cell r="M8739">
            <v>0</v>
          </cell>
          <cell r="N8739">
            <v>0</v>
          </cell>
          <cell r="O8739">
            <v>0</v>
          </cell>
          <cell r="P8739">
            <v>0</v>
          </cell>
          <cell r="Q8739">
            <v>0</v>
          </cell>
          <cell r="R8739">
            <v>0</v>
          </cell>
          <cell r="S8739">
            <v>0</v>
          </cell>
          <cell r="T8739">
            <v>0</v>
          </cell>
        </row>
        <row r="8740">
          <cell r="A8740">
            <v>54500007</v>
          </cell>
          <cell r="B8740" t="str">
            <v>54500007 Investments in IBCS - Loss on sale of investments</v>
          </cell>
          <cell r="C8740">
            <v>0</v>
          </cell>
          <cell r="D8740">
            <v>0</v>
          </cell>
          <cell r="E8740">
            <v>0</v>
          </cell>
          <cell r="F8740">
            <v>0</v>
          </cell>
          <cell r="G8740">
            <v>0</v>
          </cell>
          <cell r="H8740">
            <v>0</v>
          </cell>
          <cell r="I8740">
            <v>0</v>
          </cell>
          <cell r="J8740">
            <v>0</v>
          </cell>
          <cell r="K8740">
            <v>0</v>
          </cell>
          <cell r="L8740">
            <v>0</v>
          </cell>
          <cell r="M8740">
            <v>0</v>
          </cell>
          <cell r="N8740">
            <v>0</v>
          </cell>
          <cell r="O8740">
            <v>0</v>
          </cell>
          <cell r="P8740">
            <v>0</v>
          </cell>
          <cell r="Q8740">
            <v>0</v>
          </cell>
          <cell r="R8740">
            <v>0</v>
          </cell>
          <cell r="S8740">
            <v>0</v>
          </cell>
          <cell r="T8740">
            <v>0</v>
          </cell>
        </row>
        <row r="8741">
          <cell r="A8741">
            <v>684</v>
          </cell>
          <cell r="B8741" t="str">
            <v>Option Loss - Group Companies</v>
          </cell>
          <cell r="C8741">
            <v>0</v>
          </cell>
          <cell r="D8741">
            <v>0</v>
          </cell>
          <cell r="E8741">
            <v>0</v>
          </cell>
          <cell r="F8741">
            <v>99308456.849999994</v>
          </cell>
          <cell r="G8741">
            <v>0</v>
          </cell>
          <cell r="H8741">
            <v>0</v>
          </cell>
          <cell r="I8741">
            <v>0</v>
          </cell>
          <cell r="J8741">
            <v>0</v>
          </cell>
          <cell r="K8741">
            <v>0</v>
          </cell>
          <cell r="L8741">
            <v>0</v>
          </cell>
          <cell r="M8741">
            <v>0</v>
          </cell>
          <cell r="N8741">
            <v>0</v>
          </cell>
          <cell r="O8741">
            <v>0</v>
          </cell>
          <cell r="P8741">
            <v>0</v>
          </cell>
          <cell r="Q8741">
            <v>0</v>
          </cell>
          <cell r="R8741">
            <v>0</v>
          </cell>
          <cell r="S8741">
            <v>0</v>
          </cell>
          <cell r="T8741">
            <v>99308456.849999994</v>
          </cell>
        </row>
        <row r="8742">
          <cell r="A8742">
            <v>54290004</v>
          </cell>
          <cell r="B8742" t="str">
            <v>54290004 Auto Investments - Option Loss</v>
          </cell>
          <cell r="C8742">
            <v>0</v>
          </cell>
          <cell r="D8742">
            <v>0</v>
          </cell>
          <cell r="E8742">
            <v>0</v>
          </cell>
          <cell r="F8742">
            <v>0</v>
          </cell>
          <cell r="G8742">
            <v>0</v>
          </cell>
          <cell r="H8742">
            <v>0</v>
          </cell>
          <cell r="I8742">
            <v>0</v>
          </cell>
          <cell r="J8742">
            <v>0</v>
          </cell>
          <cell r="K8742">
            <v>0</v>
          </cell>
          <cell r="L8742">
            <v>0</v>
          </cell>
          <cell r="M8742">
            <v>0</v>
          </cell>
          <cell r="N8742">
            <v>0</v>
          </cell>
          <cell r="O8742">
            <v>0</v>
          </cell>
          <cell r="P8742">
            <v>0</v>
          </cell>
          <cell r="Q8742">
            <v>0</v>
          </cell>
          <cell r="R8742">
            <v>0</v>
          </cell>
          <cell r="S8742">
            <v>0</v>
          </cell>
          <cell r="T8742">
            <v>0</v>
          </cell>
        </row>
        <row r="8743">
          <cell r="A8743">
            <v>54290005</v>
          </cell>
          <cell r="B8743" t="str">
            <v>54290005 FES Investments - Option Loss</v>
          </cell>
          <cell r="C8743">
            <v>0</v>
          </cell>
          <cell r="D8743">
            <v>0</v>
          </cell>
          <cell r="E8743">
            <v>0</v>
          </cell>
          <cell r="F8743">
            <v>99308456.849999994</v>
          </cell>
          <cell r="G8743">
            <v>0</v>
          </cell>
          <cell r="H8743">
            <v>0</v>
          </cell>
          <cell r="I8743">
            <v>0</v>
          </cell>
          <cell r="J8743">
            <v>0</v>
          </cell>
          <cell r="K8743">
            <v>0</v>
          </cell>
          <cell r="L8743">
            <v>0</v>
          </cell>
          <cell r="M8743">
            <v>0</v>
          </cell>
          <cell r="N8743">
            <v>0</v>
          </cell>
          <cell r="O8743">
            <v>0</v>
          </cell>
          <cell r="P8743">
            <v>0</v>
          </cell>
          <cell r="Q8743">
            <v>0</v>
          </cell>
          <cell r="R8743">
            <v>0</v>
          </cell>
          <cell r="S8743">
            <v>0</v>
          </cell>
          <cell r="T8743">
            <v>99308456.849999994</v>
          </cell>
        </row>
        <row r="8744">
          <cell r="A8744">
            <v>54290006</v>
          </cell>
          <cell r="B8744" t="str">
            <v>54290006 Investments in IBCS - Option Loss</v>
          </cell>
          <cell r="C8744">
            <v>0</v>
          </cell>
          <cell r="D8744">
            <v>0</v>
          </cell>
          <cell r="E8744">
            <v>0</v>
          </cell>
          <cell r="F8744">
            <v>0</v>
          </cell>
          <cell r="G8744">
            <v>0</v>
          </cell>
          <cell r="H8744">
            <v>0</v>
          </cell>
          <cell r="I8744">
            <v>0</v>
          </cell>
          <cell r="J8744">
            <v>0</v>
          </cell>
          <cell r="K8744">
            <v>0</v>
          </cell>
          <cell r="L8744">
            <v>0</v>
          </cell>
          <cell r="M8744">
            <v>0</v>
          </cell>
          <cell r="N8744">
            <v>0</v>
          </cell>
          <cell r="O8744">
            <v>0</v>
          </cell>
          <cell r="P8744">
            <v>0</v>
          </cell>
          <cell r="Q8744">
            <v>0</v>
          </cell>
          <cell r="R8744">
            <v>0</v>
          </cell>
          <cell r="S8744">
            <v>0</v>
          </cell>
          <cell r="T8744">
            <v>0</v>
          </cell>
        </row>
        <row r="8745">
          <cell r="A8745">
            <v>360</v>
          </cell>
          <cell r="B8745" t="str">
            <v>Other Expenses.................</v>
          </cell>
          <cell r="C8745">
            <v>43913033414.010002</v>
          </cell>
          <cell r="D8745">
            <v>11652322546.48</v>
          </cell>
          <cell r="E8745">
            <v>7369000140.9799995</v>
          </cell>
          <cell r="F8745">
            <v>3032356071.4400001</v>
          </cell>
          <cell r="G8745">
            <v>7889689884.96</v>
          </cell>
          <cell r="H8745">
            <v>0</v>
          </cell>
          <cell r="I8745">
            <v>0</v>
          </cell>
          <cell r="J8745">
            <v>0</v>
          </cell>
          <cell r="K8745">
            <v>0</v>
          </cell>
          <cell r="L8745">
            <v>-53125371.520000003</v>
          </cell>
          <cell r="M8745">
            <v>408685535.18000001</v>
          </cell>
          <cell r="N8745">
            <v>0</v>
          </cell>
          <cell r="O8745">
            <v>0</v>
          </cell>
          <cell r="P8745">
            <v>0</v>
          </cell>
          <cell r="Q8745">
            <v>0</v>
          </cell>
          <cell r="R8745">
            <v>0</v>
          </cell>
          <cell r="S8745">
            <v>0</v>
          </cell>
          <cell r="T8745">
            <v>74211962221.529999</v>
          </cell>
        </row>
        <row r="8746">
          <cell r="A8746">
            <v>361</v>
          </cell>
          <cell r="B8746" t="str">
            <v>Inter Division Expenses/Income (Net).........</v>
          </cell>
          <cell r="C8746">
            <v>4248593076</v>
          </cell>
          <cell r="D8746">
            <v>855633260.26999998</v>
          </cell>
          <cell r="E8746">
            <v>477483133.63</v>
          </cell>
          <cell r="F8746">
            <v>-126568253.87</v>
          </cell>
          <cell r="G8746">
            <v>218738985.25999999</v>
          </cell>
          <cell r="H8746">
            <v>0</v>
          </cell>
          <cell r="I8746">
            <v>0</v>
          </cell>
          <cell r="J8746">
            <v>0</v>
          </cell>
          <cell r="K8746">
            <v>0</v>
          </cell>
          <cell r="L8746">
            <v>-5678279573.71</v>
          </cell>
          <cell r="M8746">
            <v>4399268.29</v>
          </cell>
          <cell r="N8746">
            <v>0</v>
          </cell>
          <cell r="O8746">
            <v>0</v>
          </cell>
          <cell r="P8746">
            <v>0</v>
          </cell>
          <cell r="Q8746">
            <v>0</v>
          </cell>
          <cell r="R8746">
            <v>0</v>
          </cell>
          <cell r="S8746">
            <v>0</v>
          </cell>
          <cell r="T8746">
            <v>-104.13</v>
          </cell>
        </row>
        <row r="8747">
          <cell r="A8747">
            <v>54760004</v>
          </cell>
          <cell r="B8747" t="str">
            <v>54760004 FES - Conversion &amp; R&amp;D  cost allocation - Mfg Fixe</v>
          </cell>
          <cell r="C8747">
            <v>0</v>
          </cell>
          <cell r="D8747">
            <v>-45614968.640000001</v>
          </cell>
          <cell r="E8747">
            <v>0</v>
          </cell>
          <cell r="F8747">
            <v>0</v>
          </cell>
          <cell r="G8747">
            <v>45614968.640000001</v>
          </cell>
          <cell r="H8747">
            <v>0</v>
          </cell>
          <cell r="I8747">
            <v>0</v>
          </cell>
          <cell r="J8747">
            <v>0</v>
          </cell>
          <cell r="K8747">
            <v>0</v>
          </cell>
          <cell r="L8747">
            <v>0</v>
          </cell>
          <cell r="M8747">
            <v>0</v>
          </cell>
          <cell r="N8747">
            <v>0</v>
          </cell>
          <cell r="O8747">
            <v>0</v>
          </cell>
          <cell r="P8747">
            <v>0</v>
          </cell>
          <cell r="Q8747">
            <v>0</v>
          </cell>
          <cell r="R8747">
            <v>0</v>
          </cell>
          <cell r="S8747">
            <v>0</v>
          </cell>
          <cell r="T8747">
            <v>0</v>
          </cell>
        </row>
        <row r="8748">
          <cell r="A8748">
            <v>54760005</v>
          </cell>
          <cell r="B8748" t="str">
            <v>54760005 FES - Conversion &amp; R&amp;D  cost allocation - Mfg Var</v>
          </cell>
          <cell r="C8748">
            <v>0</v>
          </cell>
          <cell r="D8748">
            <v>-31075818.100000001</v>
          </cell>
          <cell r="E8748">
            <v>0</v>
          </cell>
          <cell r="F8748">
            <v>0</v>
          </cell>
          <cell r="G8748">
            <v>31075818.100000001</v>
          </cell>
          <cell r="H8748">
            <v>0</v>
          </cell>
          <cell r="I8748">
            <v>0</v>
          </cell>
          <cell r="J8748">
            <v>0</v>
          </cell>
          <cell r="K8748">
            <v>0</v>
          </cell>
          <cell r="L8748">
            <v>0</v>
          </cell>
          <cell r="M8748">
            <v>0</v>
          </cell>
          <cell r="N8748">
            <v>0</v>
          </cell>
          <cell r="O8748">
            <v>0</v>
          </cell>
          <cell r="P8748">
            <v>0</v>
          </cell>
          <cell r="Q8748">
            <v>0</v>
          </cell>
          <cell r="R8748">
            <v>0</v>
          </cell>
          <cell r="S8748">
            <v>0</v>
          </cell>
          <cell r="T8748">
            <v>0</v>
          </cell>
        </row>
        <row r="8749">
          <cell r="A8749">
            <v>54990000</v>
          </cell>
          <cell r="B8749" t="str">
            <v>54990000 Interdivision Income/ Expense-Fixed</v>
          </cell>
          <cell r="C8749">
            <v>-221193342.90000001</v>
          </cell>
          <cell r="D8749">
            <v>139684166.31</v>
          </cell>
          <cell r="E8749">
            <v>146494673.15000001</v>
          </cell>
          <cell r="F8749">
            <v>-126568253.87</v>
          </cell>
          <cell r="G8749">
            <v>57488635.439999998</v>
          </cell>
          <cell r="H8749">
            <v>0</v>
          </cell>
          <cell r="I8749">
            <v>0</v>
          </cell>
          <cell r="J8749">
            <v>0</v>
          </cell>
          <cell r="K8749">
            <v>0</v>
          </cell>
          <cell r="L8749">
            <v>3764299.77</v>
          </cell>
          <cell r="M8749">
            <v>4399268.29</v>
          </cell>
          <cell r="N8749">
            <v>0</v>
          </cell>
          <cell r="O8749">
            <v>0</v>
          </cell>
          <cell r="P8749">
            <v>0</v>
          </cell>
          <cell r="Q8749">
            <v>0</v>
          </cell>
          <cell r="R8749">
            <v>0</v>
          </cell>
          <cell r="S8749">
            <v>0</v>
          </cell>
          <cell r="T8749">
            <v>4069446.19</v>
          </cell>
        </row>
        <row r="8750">
          <cell r="A8750">
            <v>54990001</v>
          </cell>
          <cell r="B8750" t="str">
            <v>54990001 Interdivision income/ expense-Variable</v>
          </cell>
          <cell r="C8750">
            <v>4502540000</v>
          </cell>
          <cell r="D8750">
            <v>760075832</v>
          </cell>
          <cell r="E8750">
            <v>330988460.48000002</v>
          </cell>
          <cell r="F8750">
            <v>0</v>
          </cell>
          <cell r="G8750">
            <v>82039884</v>
          </cell>
          <cell r="H8750">
            <v>0</v>
          </cell>
          <cell r="I8750">
            <v>0</v>
          </cell>
          <cell r="J8750">
            <v>0</v>
          </cell>
          <cell r="K8750">
            <v>0</v>
          </cell>
          <cell r="L8750">
            <v>-5675643873.4799995</v>
          </cell>
          <cell r="M8750">
            <v>0</v>
          </cell>
          <cell r="N8750">
            <v>0</v>
          </cell>
          <cell r="O8750">
            <v>0</v>
          </cell>
          <cell r="P8750">
            <v>0</v>
          </cell>
          <cell r="Q8750">
            <v>0</v>
          </cell>
          <cell r="R8750">
            <v>0</v>
          </cell>
          <cell r="S8750">
            <v>0</v>
          </cell>
          <cell r="T8750">
            <v>303</v>
          </cell>
        </row>
        <row r="8751">
          <cell r="A8751">
            <v>54990003</v>
          </cell>
          <cell r="B8751" t="str">
            <v>54990003 Inter Division Exp - Depreciation exp</v>
          </cell>
          <cell r="C8751">
            <v>-32657357.100000001</v>
          </cell>
          <cell r="D8751">
            <v>32564048.699999999</v>
          </cell>
          <cell r="E8751">
            <v>0</v>
          </cell>
          <cell r="F8751">
            <v>0</v>
          </cell>
          <cell r="G8751">
            <v>2519679.08</v>
          </cell>
          <cell r="H8751">
            <v>0</v>
          </cell>
          <cell r="I8751">
            <v>0</v>
          </cell>
          <cell r="J8751">
            <v>0</v>
          </cell>
          <cell r="K8751">
            <v>0</v>
          </cell>
          <cell r="L8751">
            <v>-6400000</v>
          </cell>
          <cell r="M8751">
            <v>0</v>
          </cell>
          <cell r="N8751">
            <v>0</v>
          </cell>
          <cell r="O8751">
            <v>0</v>
          </cell>
          <cell r="P8751">
            <v>0</v>
          </cell>
          <cell r="Q8751">
            <v>0</v>
          </cell>
          <cell r="R8751">
            <v>0</v>
          </cell>
          <cell r="S8751">
            <v>0</v>
          </cell>
          <cell r="T8751">
            <v>-3973629.32</v>
          </cell>
        </row>
        <row r="8752">
          <cell r="A8752">
            <v>54990005</v>
          </cell>
          <cell r="B8752" t="str">
            <v>54990005 Inter Unit Income/Expense-Fixed</v>
          </cell>
          <cell r="C8752">
            <v>-96224</v>
          </cell>
          <cell r="D8752">
            <v>0</v>
          </cell>
          <cell r="E8752">
            <v>0</v>
          </cell>
          <cell r="F8752">
            <v>0</v>
          </cell>
          <cell r="G8752">
            <v>0</v>
          </cell>
          <cell r="H8752">
            <v>0</v>
          </cell>
          <cell r="I8752">
            <v>0</v>
          </cell>
          <cell r="J8752">
            <v>0</v>
          </cell>
          <cell r="K8752">
            <v>0</v>
          </cell>
          <cell r="L8752">
            <v>0</v>
          </cell>
          <cell r="M8752">
            <v>0</v>
          </cell>
          <cell r="N8752">
            <v>0</v>
          </cell>
          <cell r="O8752">
            <v>0</v>
          </cell>
          <cell r="P8752">
            <v>0</v>
          </cell>
          <cell r="Q8752">
            <v>0</v>
          </cell>
          <cell r="R8752">
            <v>0</v>
          </cell>
          <cell r="S8752">
            <v>0</v>
          </cell>
          <cell r="T8752">
            <v>-96224</v>
          </cell>
        </row>
        <row r="8753">
          <cell r="A8753">
            <v>54990006</v>
          </cell>
          <cell r="B8753" t="str">
            <v>54990006 Inter Unit Inc/Exp-Depreciation</v>
          </cell>
          <cell r="C8753">
            <v>0</v>
          </cell>
          <cell r="D8753">
            <v>0</v>
          </cell>
          <cell r="E8753">
            <v>0</v>
          </cell>
          <cell r="F8753">
            <v>0</v>
          </cell>
          <cell r="G8753">
            <v>0</v>
          </cell>
          <cell r="H8753">
            <v>0</v>
          </cell>
          <cell r="I8753">
            <v>0</v>
          </cell>
          <cell r="J8753">
            <v>0</v>
          </cell>
          <cell r="K8753">
            <v>0</v>
          </cell>
          <cell r="L8753">
            <v>0</v>
          </cell>
          <cell r="M8753">
            <v>0</v>
          </cell>
          <cell r="N8753">
            <v>0</v>
          </cell>
          <cell r="O8753">
            <v>0</v>
          </cell>
          <cell r="P8753">
            <v>0</v>
          </cell>
          <cell r="Q8753">
            <v>0</v>
          </cell>
          <cell r="R8753">
            <v>0</v>
          </cell>
          <cell r="S8753">
            <v>0</v>
          </cell>
          <cell r="T8753">
            <v>0</v>
          </cell>
        </row>
        <row r="8754">
          <cell r="A8754">
            <v>362</v>
          </cell>
          <cell r="B8754" t="str">
            <v>Stores consumed...............</v>
          </cell>
          <cell r="C8754">
            <v>1974327506.9000001</v>
          </cell>
          <cell r="D8754">
            <v>566911106.75</v>
          </cell>
          <cell r="E8754">
            <v>237365356.03</v>
          </cell>
          <cell r="F8754">
            <v>12718721.279999999</v>
          </cell>
          <cell r="G8754">
            <v>4361707.68</v>
          </cell>
          <cell r="H8754">
            <v>0</v>
          </cell>
          <cell r="I8754">
            <v>0</v>
          </cell>
          <cell r="J8754">
            <v>0</v>
          </cell>
          <cell r="K8754">
            <v>0</v>
          </cell>
          <cell r="L8754">
            <v>7647762.5</v>
          </cell>
          <cell r="M8754">
            <v>26460829.719999999</v>
          </cell>
          <cell r="N8754">
            <v>0</v>
          </cell>
          <cell r="O8754">
            <v>0</v>
          </cell>
          <cell r="P8754">
            <v>0</v>
          </cell>
          <cell r="Q8754">
            <v>0</v>
          </cell>
          <cell r="R8754">
            <v>0</v>
          </cell>
          <cell r="S8754">
            <v>0</v>
          </cell>
          <cell r="T8754">
            <v>2829792990.8600001</v>
          </cell>
        </row>
        <row r="8755">
          <cell r="A8755">
            <v>50250260</v>
          </cell>
          <cell r="B8755" t="str">
            <v>50250260 Cost Of Goods Sold-Stores</v>
          </cell>
          <cell r="C8755">
            <v>182945.43</v>
          </cell>
          <cell r="D8755">
            <v>12668.03</v>
          </cell>
          <cell r="E8755">
            <v>0</v>
          </cell>
          <cell r="F8755">
            <v>0</v>
          </cell>
          <cell r="G8755">
            <v>0</v>
          </cell>
          <cell r="H8755">
            <v>0</v>
          </cell>
          <cell r="I8755">
            <v>0</v>
          </cell>
          <cell r="J8755">
            <v>0</v>
          </cell>
          <cell r="K8755">
            <v>0</v>
          </cell>
          <cell r="L8755">
            <v>0</v>
          </cell>
          <cell r="M8755">
            <v>0</v>
          </cell>
          <cell r="N8755">
            <v>0</v>
          </cell>
          <cell r="O8755">
            <v>0</v>
          </cell>
          <cell r="P8755">
            <v>0</v>
          </cell>
          <cell r="Q8755">
            <v>0</v>
          </cell>
          <cell r="R8755">
            <v>0</v>
          </cell>
          <cell r="S8755">
            <v>0</v>
          </cell>
          <cell r="T8755">
            <v>195613.46</v>
          </cell>
        </row>
        <row r="8756">
          <cell r="A8756">
            <v>50250270</v>
          </cell>
          <cell r="B8756" t="str">
            <v>50250270 Cost Of Goods Sold- Machinery Spare</v>
          </cell>
          <cell r="C8756">
            <v>1678989.5</v>
          </cell>
          <cell r="D8756">
            <v>0</v>
          </cell>
          <cell r="E8756">
            <v>863020.04</v>
          </cell>
          <cell r="F8756">
            <v>0</v>
          </cell>
          <cell r="G8756">
            <v>0</v>
          </cell>
          <cell r="H8756">
            <v>0</v>
          </cell>
          <cell r="I8756">
            <v>0</v>
          </cell>
          <cell r="J8756">
            <v>0</v>
          </cell>
          <cell r="K8756">
            <v>0</v>
          </cell>
          <cell r="L8756">
            <v>0</v>
          </cell>
          <cell r="M8756">
            <v>5932</v>
          </cell>
          <cell r="N8756">
            <v>0</v>
          </cell>
          <cell r="O8756">
            <v>0</v>
          </cell>
          <cell r="P8756">
            <v>0</v>
          </cell>
          <cell r="Q8756">
            <v>0</v>
          </cell>
          <cell r="R8756">
            <v>0</v>
          </cell>
          <cell r="S8756">
            <v>0</v>
          </cell>
          <cell r="T8756">
            <v>2547941.54</v>
          </cell>
        </row>
        <row r="8757">
          <cell r="A8757">
            <v>54010001</v>
          </cell>
          <cell r="B8757" t="str">
            <v>54010001 Stores Consumed</v>
          </cell>
          <cell r="C8757">
            <v>868892588.65999997</v>
          </cell>
          <cell r="D8757">
            <v>347916500.68000001</v>
          </cell>
          <cell r="E8757">
            <v>176940617.58000001</v>
          </cell>
          <cell r="F8757">
            <v>33145.769999999997</v>
          </cell>
          <cell r="G8757">
            <v>4361707.68</v>
          </cell>
          <cell r="H8757">
            <v>0</v>
          </cell>
          <cell r="I8757">
            <v>0</v>
          </cell>
          <cell r="J8757">
            <v>0</v>
          </cell>
          <cell r="K8757">
            <v>0</v>
          </cell>
          <cell r="L8757">
            <v>7644762.5</v>
          </cell>
          <cell r="M8757">
            <v>13410125.77</v>
          </cell>
          <cell r="N8757">
            <v>0</v>
          </cell>
          <cell r="O8757">
            <v>0</v>
          </cell>
          <cell r="P8757">
            <v>0</v>
          </cell>
          <cell r="Q8757">
            <v>0</v>
          </cell>
          <cell r="R8757">
            <v>0</v>
          </cell>
          <cell r="S8757">
            <v>0</v>
          </cell>
          <cell r="T8757">
            <v>1419199448.6400001</v>
          </cell>
        </row>
        <row r="8758">
          <cell r="A8758">
            <v>54010002</v>
          </cell>
          <cell r="B8758" t="str">
            <v>54010002 Diesel, Oil And Grease Consumed</v>
          </cell>
          <cell r="C8758">
            <v>302681004.24000001</v>
          </cell>
          <cell r="D8758">
            <v>144532060.38999999</v>
          </cell>
          <cell r="E8758">
            <v>29050436.800000001</v>
          </cell>
          <cell r="F8758">
            <v>0</v>
          </cell>
          <cell r="G8758">
            <v>0</v>
          </cell>
          <cell r="H8758">
            <v>0</v>
          </cell>
          <cell r="I8758">
            <v>0</v>
          </cell>
          <cell r="J8758">
            <v>0</v>
          </cell>
          <cell r="K8758">
            <v>0</v>
          </cell>
          <cell r="L8758">
            <v>3000</v>
          </cell>
          <cell r="M8758">
            <v>1271026.98</v>
          </cell>
          <cell r="N8758">
            <v>0</v>
          </cell>
          <cell r="O8758">
            <v>0</v>
          </cell>
          <cell r="P8758">
            <v>0</v>
          </cell>
          <cell r="Q8758">
            <v>0</v>
          </cell>
          <cell r="R8758">
            <v>0</v>
          </cell>
          <cell r="S8758">
            <v>0</v>
          </cell>
          <cell r="T8758">
            <v>477537528.41000003</v>
          </cell>
        </row>
        <row r="8759">
          <cell r="A8759">
            <v>54010003</v>
          </cell>
          <cell r="B8759" t="str">
            <v>54010003 Expense Stores Consumed</v>
          </cell>
          <cell r="C8759">
            <v>22561740.620000001</v>
          </cell>
          <cell r="D8759">
            <v>1590091.95</v>
          </cell>
          <cell r="E8759">
            <v>5306000</v>
          </cell>
          <cell r="F8759">
            <v>0</v>
          </cell>
          <cell r="G8759">
            <v>0</v>
          </cell>
          <cell r="H8759">
            <v>0</v>
          </cell>
          <cell r="I8759">
            <v>0</v>
          </cell>
          <cell r="J8759">
            <v>0</v>
          </cell>
          <cell r="K8759">
            <v>0</v>
          </cell>
          <cell r="L8759">
            <v>0</v>
          </cell>
          <cell r="M8759">
            <v>608008.37</v>
          </cell>
          <cell r="N8759">
            <v>0</v>
          </cell>
          <cell r="O8759">
            <v>0</v>
          </cell>
          <cell r="P8759">
            <v>0</v>
          </cell>
          <cell r="Q8759">
            <v>0</v>
          </cell>
          <cell r="R8759">
            <v>0</v>
          </cell>
          <cell r="S8759">
            <v>0</v>
          </cell>
          <cell r="T8759">
            <v>30065840.940000001</v>
          </cell>
        </row>
        <row r="8760">
          <cell r="A8760">
            <v>54010004</v>
          </cell>
          <cell r="B8760" t="str">
            <v>54010004 Consumption Steel Frames For Tractor Transport</v>
          </cell>
          <cell r="C8760">
            <v>0</v>
          </cell>
          <cell r="D8760">
            <v>56534520.789999999</v>
          </cell>
          <cell r="E8760">
            <v>17157938.210000001</v>
          </cell>
          <cell r="F8760">
            <v>0</v>
          </cell>
          <cell r="G8760">
            <v>0</v>
          </cell>
          <cell r="H8760">
            <v>0</v>
          </cell>
          <cell r="I8760">
            <v>0</v>
          </cell>
          <cell r="J8760">
            <v>0</v>
          </cell>
          <cell r="K8760">
            <v>0</v>
          </cell>
          <cell r="L8760">
            <v>0</v>
          </cell>
          <cell r="M8760">
            <v>0</v>
          </cell>
          <cell r="N8760">
            <v>0</v>
          </cell>
          <cell r="O8760">
            <v>0</v>
          </cell>
          <cell r="P8760">
            <v>0</v>
          </cell>
          <cell r="Q8760">
            <v>0</v>
          </cell>
          <cell r="R8760">
            <v>0</v>
          </cell>
          <cell r="S8760">
            <v>0</v>
          </cell>
          <cell r="T8760">
            <v>73692459</v>
          </cell>
        </row>
        <row r="8761">
          <cell r="A8761">
            <v>54010010</v>
          </cell>
          <cell r="B8761" t="str">
            <v>6*  Gas Consumption - LPG/LNG/PNG/Others</v>
          </cell>
          <cell r="C8761">
            <v>755139830.71000004</v>
          </cell>
          <cell r="D8761">
            <v>7536469.4900000002</v>
          </cell>
          <cell r="E8761">
            <v>0</v>
          </cell>
          <cell r="F8761">
            <v>0</v>
          </cell>
          <cell r="G8761">
            <v>0</v>
          </cell>
          <cell r="H8761">
            <v>0</v>
          </cell>
          <cell r="I8761">
            <v>0</v>
          </cell>
          <cell r="J8761">
            <v>0</v>
          </cell>
          <cell r="K8761">
            <v>0</v>
          </cell>
          <cell r="L8761">
            <v>0</v>
          </cell>
          <cell r="M8761">
            <v>11088094.800000001</v>
          </cell>
          <cell r="N8761">
            <v>0</v>
          </cell>
          <cell r="O8761">
            <v>0</v>
          </cell>
          <cell r="P8761">
            <v>0</v>
          </cell>
          <cell r="Q8761">
            <v>0</v>
          </cell>
          <cell r="R8761">
            <v>0</v>
          </cell>
          <cell r="S8761">
            <v>0</v>
          </cell>
          <cell r="T8761">
            <v>773764395</v>
          </cell>
        </row>
        <row r="8762">
          <cell r="A8762">
            <v>54010005</v>
          </cell>
          <cell r="B8762" t="str">
            <v>54010005 Expense Stores Consumed-Imported</v>
          </cell>
          <cell r="C8762">
            <v>0</v>
          </cell>
          <cell r="D8762">
            <v>0</v>
          </cell>
          <cell r="E8762">
            <v>0</v>
          </cell>
          <cell r="F8762">
            <v>0</v>
          </cell>
          <cell r="G8762">
            <v>0</v>
          </cell>
          <cell r="H8762">
            <v>0</v>
          </cell>
          <cell r="I8762">
            <v>0</v>
          </cell>
          <cell r="J8762">
            <v>0</v>
          </cell>
          <cell r="K8762">
            <v>0</v>
          </cell>
          <cell r="L8762">
            <v>0</v>
          </cell>
          <cell r="M8762">
            <v>0</v>
          </cell>
          <cell r="N8762">
            <v>0</v>
          </cell>
          <cell r="O8762">
            <v>0</v>
          </cell>
          <cell r="P8762">
            <v>0</v>
          </cell>
          <cell r="Q8762">
            <v>0</v>
          </cell>
          <cell r="R8762">
            <v>0</v>
          </cell>
          <cell r="S8762">
            <v>0</v>
          </cell>
          <cell r="T8762">
            <v>0</v>
          </cell>
        </row>
        <row r="8763">
          <cell r="A8763">
            <v>54010098</v>
          </cell>
          <cell r="B8763" t="str">
            <v>54010098 Price Difference-Consumables</v>
          </cell>
          <cell r="C8763">
            <v>1804713.68</v>
          </cell>
          <cell r="D8763">
            <v>-127762.49</v>
          </cell>
          <cell r="E8763">
            <v>-3094166.59</v>
          </cell>
          <cell r="F8763">
            <v>0</v>
          </cell>
          <cell r="G8763">
            <v>0</v>
          </cell>
          <cell r="H8763">
            <v>0</v>
          </cell>
          <cell r="I8763">
            <v>0</v>
          </cell>
          <cell r="J8763">
            <v>0</v>
          </cell>
          <cell r="K8763">
            <v>0</v>
          </cell>
          <cell r="L8763">
            <v>0</v>
          </cell>
          <cell r="M8763">
            <v>-13938.13</v>
          </cell>
          <cell r="N8763">
            <v>0</v>
          </cell>
          <cell r="O8763">
            <v>0</v>
          </cell>
          <cell r="P8763">
            <v>0</v>
          </cell>
          <cell r="Q8763">
            <v>0</v>
          </cell>
          <cell r="R8763">
            <v>0</v>
          </cell>
          <cell r="S8763">
            <v>0</v>
          </cell>
          <cell r="T8763">
            <v>-1431153.53</v>
          </cell>
        </row>
        <row r="8764">
          <cell r="A8764">
            <v>54010099</v>
          </cell>
          <cell r="B8764" t="str">
            <v>54010099 Miscellaneous Consumption</v>
          </cell>
          <cell r="C8764">
            <v>7837691.2400000002</v>
          </cell>
          <cell r="D8764">
            <v>2414575.5099999998</v>
          </cell>
          <cell r="E8764">
            <v>37562</v>
          </cell>
          <cell r="F8764">
            <v>0</v>
          </cell>
          <cell r="G8764">
            <v>0</v>
          </cell>
          <cell r="H8764">
            <v>0</v>
          </cell>
          <cell r="I8764">
            <v>0</v>
          </cell>
          <cell r="J8764">
            <v>0</v>
          </cell>
          <cell r="K8764">
            <v>0</v>
          </cell>
          <cell r="L8764">
            <v>0</v>
          </cell>
          <cell r="M8764">
            <v>91579.93</v>
          </cell>
          <cell r="N8764">
            <v>0</v>
          </cell>
          <cell r="O8764">
            <v>0</v>
          </cell>
          <cell r="P8764">
            <v>0</v>
          </cell>
          <cell r="Q8764">
            <v>0</v>
          </cell>
          <cell r="R8764">
            <v>0</v>
          </cell>
          <cell r="S8764">
            <v>0</v>
          </cell>
          <cell r="T8764">
            <v>10381408.68</v>
          </cell>
        </row>
        <row r="8765">
          <cell r="A8765">
            <v>54040009</v>
          </cell>
          <cell r="B8765" t="str">
            <v>54040009 Oil Fuels Consumed</v>
          </cell>
          <cell r="C8765">
            <v>13548002.82</v>
          </cell>
          <cell r="D8765">
            <v>6501982.4000000004</v>
          </cell>
          <cell r="E8765">
            <v>11103947.99</v>
          </cell>
          <cell r="F8765">
            <v>12685575.51</v>
          </cell>
          <cell r="G8765">
            <v>0</v>
          </cell>
          <cell r="H8765">
            <v>0</v>
          </cell>
          <cell r="I8765">
            <v>0</v>
          </cell>
          <cell r="J8765">
            <v>0</v>
          </cell>
          <cell r="K8765">
            <v>0</v>
          </cell>
          <cell r="L8765">
            <v>0</v>
          </cell>
          <cell r="M8765">
            <v>0</v>
          </cell>
          <cell r="N8765">
            <v>0</v>
          </cell>
          <cell r="O8765">
            <v>0</v>
          </cell>
          <cell r="P8765">
            <v>0</v>
          </cell>
          <cell r="Q8765">
            <v>0</v>
          </cell>
          <cell r="R8765">
            <v>0</v>
          </cell>
          <cell r="S8765">
            <v>0</v>
          </cell>
          <cell r="T8765">
            <v>43839508.719999999</v>
          </cell>
        </row>
        <row r="8766">
          <cell r="A8766">
            <v>54040012</v>
          </cell>
          <cell r="B8766" t="str">
            <v>54040012 Fuel - Aviation</v>
          </cell>
          <cell r="C8766">
            <v>0</v>
          </cell>
          <cell r="D8766">
            <v>0</v>
          </cell>
          <cell r="E8766">
            <v>0</v>
          </cell>
          <cell r="F8766">
            <v>0</v>
          </cell>
          <cell r="G8766">
            <v>0</v>
          </cell>
          <cell r="H8766">
            <v>0</v>
          </cell>
          <cell r="I8766">
            <v>0</v>
          </cell>
          <cell r="J8766">
            <v>0</v>
          </cell>
          <cell r="K8766">
            <v>0</v>
          </cell>
          <cell r="L8766">
            <v>0</v>
          </cell>
          <cell r="M8766">
            <v>0</v>
          </cell>
          <cell r="N8766">
            <v>0</v>
          </cell>
          <cell r="O8766">
            <v>0</v>
          </cell>
          <cell r="P8766">
            <v>0</v>
          </cell>
          <cell r="Q8766">
            <v>0</v>
          </cell>
          <cell r="R8766">
            <v>0</v>
          </cell>
          <cell r="S8766">
            <v>0</v>
          </cell>
          <cell r="T8766">
            <v>0</v>
          </cell>
        </row>
        <row r="8767">
          <cell r="A8767">
            <v>363</v>
          </cell>
          <cell r="B8767" t="str">
            <v>Tools consumed...............</v>
          </cell>
          <cell r="C8767">
            <v>446890418.97000003</v>
          </cell>
          <cell r="D8767">
            <v>265984659.75999999</v>
          </cell>
          <cell r="E8767">
            <v>98294760.379999995</v>
          </cell>
          <cell r="F8767">
            <v>5485</v>
          </cell>
          <cell r="G8767">
            <v>3490974.98</v>
          </cell>
          <cell r="H8767">
            <v>0</v>
          </cell>
          <cell r="I8767">
            <v>0</v>
          </cell>
          <cell r="J8767">
            <v>0</v>
          </cell>
          <cell r="K8767">
            <v>0</v>
          </cell>
          <cell r="L8767">
            <v>656120.15</v>
          </cell>
          <cell r="M8767">
            <v>4798566.1399999997</v>
          </cell>
          <cell r="N8767">
            <v>0</v>
          </cell>
          <cell r="O8767">
            <v>0</v>
          </cell>
          <cell r="P8767">
            <v>0</v>
          </cell>
          <cell r="Q8767">
            <v>0</v>
          </cell>
          <cell r="R8767">
            <v>0</v>
          </cell>
          <cell r="S8767">
            <v>0</v>
          </cell>
          <cell r="T8767">
            <v>820120985.38</v>
          </cell>
        </row>
        <row r="8768">
          <cell r="A8768">
            <v>50250251</v>
          </cell>
          <cell r="B8768" t="str">
            <v>50250251 Cost Of Goods Sold-B/o Tools</v>
          </cell>
          <cell r="C8768">
            <v>2381328.77</v>
          </cell>
          <cell r="D8768">
            <v>32973043.800000001</v>
          </cell>
          <cell r="E8768">
            <v>3276109.7</v>
          </cell>
          <cell r="F8768">
            <v>0</v>
          </cell>
          <cell r="G8768">
            <v>0</v>
          </cell>
          <cell r="H8768">
            <v>0</v>
          </cell>
          <cell r="I8768">
            <v>0</v>
          </cell>
          <cell r="J8768">
            <v>0</v>
          </cell>
          <cell r="K8768">
            <v>0</v>
          </cell>
          <cell r="L8768">
            <v>0</v>
          </cell>
          <cell r="M8768">
            <v>0</v>
          </cell>
          <cell r="N8768">
            <v>0</v>
          </cell>
          <cell r="O8768">
            <v>0</v>
          </cell>
          <cell r="P8768">
            <v>0</v>
          </cell>
          <cell r="Q8768">
            <v>0</v>
          </cell>
          <cell r="R8768">
            <v>0</v>
          </cell>
          <cell r="S8768">
            <v>0</v>
          </cell>
          <cell r="T8768">
            <v>38630482.270000003</v>
          </cell>
        </row>
        <row r="8769">
          <cell r="A8769">
            <v>50250252</v>
          </cell>
          <cell r="B8769" t="str">
            <v>50250252 Cost Of Goods Sold-Mfg Tools</v>
          </cell>
          <cell r="C8769">
            <v>10.63</v>
          </cell>
          <cell r="D8769">
            <v>29605.5</v>
          </cell>
          <cell r="E8769">
            <v>3543.31</v>
          </cell>
          <cell r="F8769">
            <v>0</v>
          </cell>
          <cell r="G8769">
            <v>0</v>
          </cell>
          <cell r="H8769">
            <v>0</v>
          </cell>
          <cell r="I8769">
            <v>0</v>
          </cell>
          <cell r="J8769">
            <v>0</v>
          </cell>
          <cell r="K8769">
            <v>0</v>
          </cell>
          <cell r="L8769">
            <v>0</v>
          </cell>
          <cell r="M8769">
            <v>0</v>
          </cell>
          <cell r="N8769">
            <v>0</v>
          </cell>
          <cell r="O8769">
            <v>0</v>
          </cell>
          <cell r="P8769">
            <v>0</v>
          </cell>
          <cell r="Q8769">
            <v>0</v>
          </cell>
          <cell r="R8769">
            <v>0</v>
          </cell>
          <cell r="S8769">
            <v>0</v>
          </cell>
          <cell r="T8769">
            <v>33159.440000000002</v>
          </cell>
        </row>
        <row r="8770">
          <cell r="A8770">
            <v>50250256</v>
          </cell>
          <cell r="B8770" t="str">
            <v>50250256 Cost Of Goods Sold-B/o Toolings</v>
          </cell>
          <cell r="C8770">
            <v>200933.81</v>
          </cell>
          <cell r="D8770">
            <v>1093051.45</v>
          </cell>
          <cell r="E8770">
            <v>0</v>
          </cell>
          <cell r="F8770">
            <v>0</v>
          </cell>
          <cell r="G8770">
            <v>0</v>
          </cell>
          <cell r="H8770">
            <v>0</v>
          </cell>
          <cell r="I8770">
            <v>0</v>
          </cell>
          <cell r="J8770">
            <v>0</v>
          </cell>
          <cell r="K8770">
            <v>0</v>
          </cell>
          <cell r="L8770">
            <v>0</v>
          </cell>
          <cell r="M8770">
            <v>0</v>
          </cell>
          <cell r="N8770">
            <v>0</v>
          </cell>
          <cell r="O8770">
            <v>0</v>
          </cell>
          <cell r="P8770">
            <v>0</v>
          </cell>
          <cell r="Q8770">
            <v>0</v>
          </cell>
          <cell r="R8770">
            <v>0</v>
          </cell>
          <cell r="S8770">
            <v>0</v>
          </cell>
          <cell r="T8770">
            <v>1293985.26</v>
          </cell>
        </row>
        <row r="8771">
          <cell r="A8771">
            <v>50250271</v>
          </cell>
          <cell r="B8771" t="str">
            <v>50250271 Cost Of Dies Trfrd</v>
          </cell>
          <cell r="C8771">
            <v>1341518598.5999999</v>
          </cell>
          <cell r="D8771">
            <v>0</v>
          </cell>
          <cell r="E8771">
            <v>0</v>
          </cell>
          <cell r="F8771">
            <v>0</v>
          </cell>
          <cell r="G8771">
            <v>0</v>
          </cell>
          <cell r="H8771">
            <v>0</v>
          </cell>
          <cell r="I8771">
            <v>0</v>
          </cell>
          <cell r="J8771">
            <v>0</v>
          </cell>
          <cell r="K8771">
            <v>0</v>
          </cell>
          <cell r="L8771">
            <v>0</v>
          </cell>
          <cell r="M8771">
            <v>0</v>
          </cell>
          <cell r="N8771">
            <v>0</v>
          </cell>
          <cell r="O8771">
            <v>0</v>
          </cell>
          <cell r="P8771">
            <v>0</v>
          </cell>
          <cell r="Q8771">
            <v>0</v>
          </cell>
          <cell r="R8771">
            <v>0</v>
          </cell>
          <cell r="S8771">
            <v>0</v>
          </cell>
          <cell r="T8771">
            <v>1341518598.5999999</v>
          </cell>
        </row>
        <row r="8772">
          <cell r="A8772">
            <v>54020001</v>
          </cell>
          <cell r="B8772" t="str">
            <v>54020001 Tools Consumed - Manufactured</v>
          </cell>
          <cell r="C8772">
            <v>40996241.649999999</v>
          </cell>
          <cell r="D8772">
            <v>21531579.43</v>
          </cell>
          <cell r="E8772">
            <v>657150.68999999994</v>
          </cell>
          <cell r="F8772">
            <v>0</v>
          </cell>
          <cell r="G8772">
            <v>3639554.98</v>
          </cell>
          <cell r="H8772">
            <v>0</v>
          </cell>
          <cell r="I8772">
            <v>0</v>
          </cell>
          <cell r="J8772">
            <v>0</v>
          </cell>
          <cell r="K8772">
            <v>0</v>
          </cell>
          <cell r="L8772">
            <v>0</v>
          </cell>
          <cell r="M8772">
            <v>260677.84</v>
          </cell>
          <cell r="N8772">
            <v>0</v>
          </cell>
          <cell r="O8772">
            <v>0</v>
          </cell>
          <cell r="P8772">
            <v>0</v>
          </cell>
          <cell r="Q8772">
            <v>0</v>
          </cell>
          <cell r="R8772">
            <v>0</v>
          </cell>
          <cell r="S8772">
            <v>0</v>
          </cell>
          <cell r="T8772">
            <v>67085204.590000004</v>
          </cell>
        </row>
        <row r="8773">
          <cell r="A8773">
            <v>54020002</v>
          </cell>
          <cell r="B8773" t="str">
            <v>54020002 Tools Consumed - Small</v>
          </cell>
          <cell r="C8773">
            <v>251366993.05000001</v>
          </cell>
          <cell r="D8773">
            <v>174329990.19999999</v>
          </cell>
          <cell r="E8773">
            <v>93336127.049999997</v>
          </cell>
          <cell r="F8773">
            <v>0</v>
          </cell>
          <cell r="G8773">
            <v>0</v>
          </cell>
          <cell r="H8773">
            <v>0</v>
          </cell>
          <cell r="I8773">
            <v>0</v>
          </cell>
          <cell r="J8773">
            <v>0</v>
          </cell>
          <cell r="K8773">
            <v>0</v>
          </cell>
          <cell r="L8773">
            <v>22520.15</v>
          </cell>
          <cell r="M8773">
            <v>4475693.71</v>
          </cell>
          <cell r="N8773">
            <v>0</v>
          </cell>
          <cell r="O8773">
            <v>0</v>
          </cell>
          <cell r="P8773">
            <v>0</v>
          </cell>
          <cell r="Q8773">
            <v>0</v>
          </cell>
          <cell r="R8773">
            <v>0</v>
          </cell>
          <cell r="S8773">
            <v>0</v>
          </cell>
          <cell r="T8773">
            <v>523531324.16000003</v>
          </cell>
        </row>
        <row r="8774">
          <cell r="A8774">
            <v>54020003</v>
          </cell>
          <cell r="B8774" t="str">
            <v>54020003 Consumable Gauges</v>
          </cell>
          <cell r="C8774">
            <v>160693372.58000001</v>
          </cell>
          <cell r="D8774">
            <v>33249773.460000001</v>
          </cell>
          <cell r="E8774">
            <v>725550.85</v>
          </cell>
          <cell r="F8774">
            <v>0</v>
          </cell>
          <cell r="G8774">
            <v>-14580</v>
          </cell>
          <cell r="H8774">
            <v>0</v>
          </cell>
          <cell r="I8774">
            <v>0</v>
          </cell>
          <cell r="J8774">
            <v>0</v>
          </cell>
          <cell r="K8774">
            <v>0</v>
          </cell>
          <cell r="L8774">
            <v>633600</v>
          </cell>
          <cell r="M8774">
            <v>52594.59</v>
          </cell>
          <cell r="N8774">
            <v>0</v>
          </cell>
          <cell r="O8774">
            <v>0</v>
          </cell>
          <cell r="P8774">
            <v>0</v>
          </cell>
          <cell r="Q8774">
            <v>0</v>
          </cell>
          <cell r="R8774">
            <v>0</v>
          </cell>
          <cell r="S8774">
            <v>0</v>
          </cell>
          <cell r="T8774">
            <v>195340311.47999999</v>
          </cell>
        </row>
        <row r="8775">
          <cell r="A8775">
            <v>54020004</v>
          </cell>
          <cell r="B8775" t="str">
            <v>54020004 Consumable equipments</v>
          </cell>
          <cell r="C8775">
            <v>3980157.73</v>
          </cell>
          <cell r="D8775">
            <v>1884653.34</v>
          </cell>
          <cell r="E8775">
            <v>0</v>
          </cell>
          <cell r="F8775">
            <v>0</v>
          </cell>
          <cell r="G8775">
            <v>0</v>
          </cell>
          <cell r="H8775">
            <v>0</v>
          </cell>
          <cell r="I8775">
            <v>0</v>
          </cell>
          <cell r="J8775">
            <v>0</v>
          </cell>
          <cell r="K8775">
            <v>0</v>
          </cell>
          <cell r="L8775">
            <v>0</v>
          </cell>
          <cell r="M8775">
            <v>0</v>
          </cell>
          <cell r="N8775">
            <v>0</v>
          </cell>
          <cell r="O8775">
            <v>0</v>
          </cell>
          <cell r="P8775">
            <v>0</v>
          </cell>
          <cell r="Q8775">
            <v>0</v>
          </cell>
          <cell r="R8775">
            <v>0</v>
          </cell>
          <cell r="S8775">
            <v>0</v>
          </cell>
          <cell r="T8775">
            <v>5864811.0700000003</v>
          </cell>
        </row>
        <row r="8776">
          <cell r="A8776">
            <v>54020005</v>
          </cell>
          <cell r="B8776" t="str">
            <v>54020005 Consumable boxes / containers</v>
          </cell>
          <cell r="C8776">
            <v>32990</v>
          </cell>
          <cell r="D8776">
            <v>0</v>
          </cell>
          <cell r="E8776">
            <v>0</v>
          </cell>
          <cell r="F8776">
            <v>0</v>
          </cell>
          <cell r="G8776">
            <v>0</v>
          </cell>
          <cell r="H8776">
            <v>0</v>
          </cell>
          <cell r="I8776">
            <v>0</v>
          </cell>
          <cell r="J8776">
            <v>0</v>
          </cell>
          <cell r="K8776">
            <v>0</v>
          </cell>
          <cell r="L8776">
            <v>0</v>
          </cell>
          <cell r="M8776">
            <v>0</v>
          </cell>
          <cell r="N8776">
            <v>0</v>
          </cell>
          <cell r="O8776">
            <v>0</v>
          </cell>
          <cell r="P8776">
            <v>0</v>
          </cell>
          <cell r="Q8776">
            <v>0</v>
          </cell>
          <cell r="R8776">
            <v>0</v>
          </cell>
          <cell r="S8776">
            <v>0</v>
          </cell>
          <cell r="T8776">
            <v>32990</v>
          </cell>
        </row>
        <row r="8777">
          <cell r="A8777">
            <v>54020006</v>
          </cell>
          <cell r="B8777" t="str">
            <v>54020006 Bought Out Tools Transferred On Chargeable Basis</v>
          </cell>
          <cell r="C8777">
            <v>0</v>
          </cell>
          <cell r="D8777">
            <v>0</v>
          </cell>
          <cell r="E8777">
            <v>0</v>
          </cell>
          <cell r="F8777">
            <v>0</v>
          </cell>
          <cell r="G8777">
            <v>0</v>
          </cell>
          <cell r="H8777">
            <v>0</v>
          </cell>
          <cell r="I8777">
            <v>0</v>
          </cell>
          <cell r="J8777">
            <v>0</v>
          </cell>
          <cell r="K8777">
            <v>0</v>
          </cell>
          <cell r="L8777">
            <v>0</v>
          </cell>
          <cell r="M8777">
            <v>0</v>
          </cell>
          <cell r="N8777">
            <v>0</v>
          </cell>
          <cell r="O8777">
            <v>0</v>
          </cell>
          <cell r="P8777">
            <v>0</v>
          </cell>
          <cell r="Q8777">
            <v>0</v>
          </cell>
          <cell r="R8777">
            <v>0</v>
          </cell>
          <cell r="S8777">
            <v>0</v>
          </cell>
          <cell r="T8777">
            <v>0</v>
          </cell>
        </row>
        <row r="8778">
          <cell r="A8778">
            <v>54020007</v>
          </cell>
          <cell r="B8778" t="str">
            <v>54020007 Manufactured Tools Production Variance</v>
          </cell>
          <cell r="C8778">
            <v>0</v>
          </cell>
          <cell r="D8778">
            <v>0</v>
          </cell>
          <cell r="E8778">
            <v>0</v>
          </cell>
          <cell r="F8778">
            <v>0</v>
          </cell>
          <cell r="G8778">
            <v>0</v>
          </cell>
          <cell r="H8778">
            <v>0</v>
          </cell>
          <cell r="I8778">
            <v>0</v>
          </cell>
          <cell r="J8778">
            <v>0</v>
          </cell>
          <cell r="K8778">
            <v>0</v>
          </cell>
          <cell r="L8778">
            <v>0</v>
          </cell>
          <cell r="M8778">
            <v>0</v>
          </cell>
          <cell r="N8778">
            <v>0</v>
          </cell>
          <cell r="O8778">
            <v>0</v>
          </cell>
          <cell r="P8778">
            <v>0</v>
          </cell>
          <cell r="Q8778">
            <v>0</v>
          </cell>
          <cell r="R8778">
            <v>0</v>
          </cell>
          <cell r="S8778">
            <v>0</v>
          </cell>
          <cell r="T8778">
            <v>0</v>
          </cell>
        </row>
        <row r="8779">
          <cell r="A8779">
            <v>54020008</v>
          </cell>
          <cell r="B8779" t="str">
            <v>54020008 Cost Of Tools Manufactured</v>
          </cell>
          <cell r="C8779">
            <v>-1358405710.99</v>
          </cell>
          <cell r="D8779">
            <v>72949.25</v>
          </cell>
          <cell r="E8779">
            <v>0</v>
          </cell>
          <cell r="F8779">
            <v>0</v>
          </cell>
          <cell r="G8779">
            <v>0</v>
          </cell>
          <cell r="H8779">
            <v>0</v>
          </cell>
          <cell r="I8779">
            <v>0</v>
          </cell>
          <cell r="J8779">
            <v>0</v>
          </cell>
          <cell r="K8779">
            <v>0</v>
          </cell>
          <cell r="L8779">
            <v>0</v>
          </cell>
          <cell r="M8779">
            <v>0</v>
          </cell>
          <cell r="N8779">
            <v>0</v>
          </cell>
          <cell r="O8779">
            <v>0</v>
          </cell>
          <cell r="P8779">
            <v>0</v>
          </cell>
          <cell r="Q8779">
            <v>0</v>
          </cell>
          <cell r="R8779">
            <v>0</v>
          </cell>
          <cell r="S8779">
            <v>0</v>
          </cell>
          <cell r="T8779">
            <v>-1358332761.74</v>
          </cell>
        </row>
        <row r="8780">
          <cell r="A8780">
            <v>54020009</v>
          </cell>
          <cell r="B8780" t="str">
            <v>54020009 Cost Of Mte Manufactured</v>
          </cell>
          <cell r="C8780">
            <v>2944706.02</v>
          </cell>
          <cell r="D8780">
            <v>0</v>
          </cell>
          <cell r="E8780">
            <v>0</v>
          </cell>
          <cell r="F8780">
            <v>0</v>
          </cell>
          <cell r="G8780">
            <v>0</v>
          </cell>
          <cell r="H8780">
            <v>0</v>
          </cell>
          <cell r="I8780">
            <v>0</v>
          </cell>
          <cell r="J8780">
            <v>0</v>
          </cell>
          <cell r="K8780">
            <v>0</v>
          </cell>
          <cell r="L8780">
            <v>0</v>
          </cell>
          <cell r="M8780">
            <v>0</v>
          </cell>
          <cell r="N8780">
            <v>0</v>
          </cell>
          <cell r="O8780">
            <v>0</v>
          </cell>
          <cell r="P8780">
            <v>0</v>
          </cell>
          <cell r="Q8780">
            <v>0</v>
          </cell>
          <cell r="R8780">
            <v>0</v>
          </cell>
          <cell r="S8780">
            <v>0</v>
          </cell>
          <cell r="T8780">
            <v>2944706.02</v>
          </cell>
        </row>
        <row r="8781">
          <cell r="A8781">
            <v>54020010</v>
          </cell>
          <cell r="B8781" t="str">
            <v>54020010 Tools Consumed - Imported</v>
          </cell>
          <cell r="C8781">
            <v>0</v>
          </cell>
          <cell r="D8781">
            <v>0</v>
          </cell>
          <cell r="E8781">
            <v>0</v>
          </cell>
          <cell r="F8781">
            <v>0</v>
          </cell>
          <cell r="G8781">
            <v>0</v>
          </cell>
          <cell r="H8781">
            <v>0</v>
          </cell>
          <cell r="I8781">
            <v>0</v>
          </cell>
          <cell r="J8781">
            <v>0</v>
          </cell>
          <cell r="K8781">
            <v>0</v>
          </cell>
          <cell r="L8781">
            <v>0</v>
          </cell>
          <cell r="M8781">
            <v>0</v>
          </cell>
          <cell r="N8781">
            <v>0</v>
          </cell>
          <cell r="O8781">
            <v>0</v>
          </cell>
          <cell r="P8781">
            <v>0</v>
          </cell>
          <cell r="Q8781">
            <v>0</v>
          </cell>
          <cell r="R8781">
            <v>0</v>
          </cell>
          <cell r="S8781">
            <v>0</v>
          </cell>
          <cell r="T8781">
            <v>0</v>
          </cell>
        </row>
        <row r="8782">
          <cell r="A8782">
            <v>54020099</v>
          </cell>
          <cell r="B8782" t="str">
            <v>54020099 Miscellaneous Tools Consumed</v>
          </cell>
          <cell r="C8782">
            <v>1180797.1200000001</v>
          </cell>
          <cell r="D8782">
            <v>820013.33</v>
          </cell>
          <cell r="E8782">
            <v>296278.78000000003</v>
          </cell>
          <cell r="F8782">
            <v>5485</v>
          </cell>
          <cell r="G8782">
            <v>-134000</v>
          </cell>
          <cell r="H8782">
            <v>0</v>
          </cell>
          <cell r="I8782">
            <v>0</v>
          </cell>
          <cell r="J8782">
            <v>0</v>
          </cell>
          <cell r="K8782">
            <v>0</v>
          </cell>
          <cell r="L8782">
            <v>0</v>
          </cell>
          <cell r="M8782">
            <v>9600</v>
          </cell>
          <cell r="N8782">
            <v>0</v>
          </cell>
          <cell r="O8782">
            <v>0</v>
          </cell>
          <cell r="P8782">
            <v>0</v>
          </cell>
          <cell r="Q8782">
            <v>0</v>
          </cell>
          <cell r="R8782">
            <v>0</v>
          </cell>
          <cell r="S8782">
            <v>0</v>
          </cell>
          <cell r="T8782">
            <v>2178174.23</v>
          </cell>
        </row>
        <row r="8783">
          <cell r="A8783">
            <v>54030001</v>
          </cell>
          <cell r="B8783" t="str">
            <v>54030001 Dies Consumed - Manufactured</v>
          </cell>
          <cell r="C8783">
            <v>0</v>
          </cell>
          <cell r="D8783">
            <v>0</v>
          </cell>
          <cell r="E8783">
            <v>0</v>
          </cell>
          <cell r="F8783">
            <v>0</v>
          </cell>
          <cell r="G8783">
            <v>0</v>
          </cell>
          <cell r="H8783">
            <v>0</v>
          </cell>
          <cell r="I8783">
            <v>0</v>
          </cell>
          <cell r="J8783">
            <v>0</v>
          </cell>
          <cell r="K8783">
            <v>0</v>
          </cell>
          <cell r="L8783">
            <v>0</v>
          </cell>
          <cell r="M8783">
            <v>0</v>
          </cell>
          <cell r="N8783">
            <v>0</v>
          </cell>
          <cell r="O8783">
            <v>0</v>
          </cell>
          <cell r="P8783">
            <v>0</v>
          </cell>
          <cell r="Q8783">
            <v>0</v>
          </cell>
          <cell r="R8783">
            <v>0</v>
          </cell>
          <cell r="S8783">
            <v>0</v>
          </cell>
          <cell r="T8783">
            <v>0</v>
          </cell>
        </row>
        <row r="8784">
          <cell r="A8784">
            <v>54030002</v>
          </cell>
          <cell r="B8784" t="str">
            <v>54030002 Dies Consumed -  Bought Out</v>
          </cell>
          <cell r="C8784">
            <v>0</v>
          </cell>
          <cell r="D8784">
            <v>0</v>
          </cell>
          <cell r="E8784">
            <v>0</v>
          </cell>
          <cell r="F8784">
            <v>0</v>
          </cell>
          <cell r="G8784">
            <v>0</v>
          </cell>
          <cell r="H8784">
            <v>0</v>
          </cell>
          <cell r="I8784">
            <v>0</v>
          </cell>
          <cell r="J8784">
            <v>0</v>
          </cell>
          <cell r="K8784">
            <v>0</v>
          </cell>
          <cell r="L8784">
            <v>0</v>
          </cell>
          <cell r="M8784">
            <v>0</v>
          </cell>
          <cell r="N8784">
            <v>0</v>
          </cell>
          <cell r="O8784">
            <v>0</v>
          </cell>
          <cell r="P8784">
            <v>0</v>
          </cell>
          <cell r="Q8784">
            <v>0</v>
          </cell>
          <cell r="R8784">
            <v>0</v>
          </cell>
          <cell r="S8784">
            <v>0</v>
          </cell>
          <cell r="T8784">
            <v>0</v>
          </cell>
        </row>
        <row r="8785">
          <cell r="A8785">
            <v>364</v>
          </cell>
          <cell r="B8785" t="str">
            <v>Power and Fuel...................</v>
          </cell>
          <cell r="C8785">
            <v>2404253037.0999999</v>
          </cell>
          <cell r="D8785">
            <v>419802582.82999998</v>
          </cell>
          <cell r="E8785">
            <v>631490995.84000003</v>
          </cell>
          <cell r="F8785">
            <v>89618848.439999998</v>
          </cell>
          <cell r="G8785">
            <v>816826.02</v>
          </cell>
          <cell r="H8785">
            <v>0</v>
          </cell>
          <cell r="I8785">
            <v>0</v>
          </cell>
          <cell r="J8785">
            <v>0</v>
          </cell>
          <cell r="K8785">
            <v>0</v>
          </cell>
          <cell r="L8785">
            <v>42100766.780000001</v>
          </cell>
          <cell r="M8785">
            <v>36559272.840000004</v>
          </cell>
          <cell r="N8785">
            <v>0</v>
          </cell>
          <cell r="O8785">
            <v>0</v>
          </cell>
          <cell r="P8785">
            <v>0</v>
          </cell>
          <cell r="Q8785">
            <v>0</v>
          </cell>
          <cell r="R8785">
            <v>0</v>
          </cell>
          <cell r="S8785">
            <v>0</v>
          </cell>
          <cell r="T8785">
            <v>3624642329.8499999</v>
          </cell>
        </row>
        <row r="8786">
          <cell r="A8786">
            <v>54040001</v>
          </cell>
          <cell r="B8786" t="str">
            <v>54040001 Electricity Purchased</v>
          </cell>
          <cell r="C8786">
            <v>2483044735.3299999</v>
          </cell>
          <cell r="D8786">
            <v>419406617.62</v>
          </cell>
          <cell r="E8786">
            <v>630469134.55999994</v>
          </cell>
          <cell r="F8786">
            <v>70280638.760000005</v>
          </cell>
          <cell r="G8786">
            <v>815103.02</v>
          </cell>
          <cell r="H8786">
            <v>0</v>
          </cell>
          <cell r="I8786">
            <v>0</v>
          </cell>
          <cell r="J8786">
            <v>0</v>
          </cell>
          <cell r="K8786">
            <v>0</v>
          </cell>
          <cell r="L8786">
            <v>36817529.020000003</v>
          </cell>
          <cell r="M8786">
            <v>35147230</v>
          </cell>
          <cell r="N8786">
            <v>0</v>
          </cell>
          <cell r="O8786">
            <v>0</v>
          </cell>
          <cell r="P8786">
            <v>0</v>
          </cell>
          <cell r="Q8786">
            <v>0</v>
          </cell>
          <cell r="R8786">
            <v>0</v>
          </cell>
          <cell r="S8786">
            <v>0</v>
          </cell>
          <cell r="T8786">
            <v>3675980988.3099999</v>
          </cell>
        </row>
        <row r="8787">
          <cell r="A8787">
            <v>54040002</v>
          </cell>
          <cell r="B8787" t="str">
            <v>6*  Ind AS û Solar power</v>
          </cell>
          <cell r="C8787">
            <v>-24468491</v>
          </cell>
          <cell r="D8787">
            <v>0</v>
          </cell>
          <cell r="E8787">
            <v>200000</v>
          </cell>
          <cell r="F8787">
            <v>0</v>
          </cell>
          <cell r="G8787">
            <v>0</v>
          </cell>
          <cell r="H8787">
            <v>0</v>
          </cell>
          <cell r="I8787">
            <v>0</v>
          </cell>
          <cell r="J8787">
            <v>0</v>
          </cell>
          <cell r="K8787">
            <v>0</v>
          </cell>
          <cell r="L8787">
            <v>0</v>
          </cell>
          <cell r="M8787">
            <v>0</v>
          </cell>
          <cell r="N8787">
            <v>0</v>
          </cell>
          <cell r="O8787">
            <v>0</v>
          </cell>
          <cell r="P8787">
            <v>0</v>
          </cell>
          <cell r="Q8787">
            <v>0</v>
          </cell>
          <cell r="R8787">
            <v>0</v>
          </cell>
          <cell r="S8787">
            <v>0</v>
          </cell>
          <cell r="T8787">
            <v>-24268491</v>
          </cell>
        </row>
        <row r="8788">
          <cell r="A8788">
            <v>54040005</v>
          </cell>
          <cell r="B8788" t="str">
            <v>54040005 Power &amp; Fuel - Generated Power</v>
          </cell>
          <cell r="C8788">
            <v>15105066.48</v>
          </cell>
          <cell r="D8788">
            <v>205371.16</v>
          </cell>
          <cell r="E8788">
            <v>821861.28</v>
          </cell>
          <cell r="F8788">
            <v>12359189.68</v>
          </cell>
          <cell r="G8788">
            <v>1723</v>
          </cell>
          <cell r="H8788">
            <v>0</v>
          </cell>
          <cell r="I8788">
            <v>0</v>
          </cell>
          <cell r="J8788">
            <v>0</v>
          </cell>
          <cell r="K8788">
            <v>0</v>
          </cell>
          <cell r="L8788">
            <v>5283237.76</v>
          </cell>
          <cell r="M8788">
            <v>1589243.71</v>
          </cell>
          <cell r="N8788">
            <v>0</v>
          </cell>
          <cell r="O8788">
            <v>0</v>
          </cell>
          <cell r="P8788">
            <v>0</v>
          </cell>
          <cell r="Q8788">
            <v>0</v>
          </cell>
          <cell r="R8788">
            <v>0</v>
          </cell>
          <cell r="S8788">
            <v>0</v>
          </cell>
          <cell r="T8788">
            <v>35365693.07</v>
          </cell>
        </row>
        <row r="8789">
          <cell r="A8789">
            <v>54040011</v>
          </cell>
          <cell r="B8789" t="str">
            <v>54040011 Domestic Power</v>
          </cell>
          <cell r="C8789">
            <v>-75450039.040000007</v>
          </cell>
          <cell r="D8789">
            <v>0</v>
          </cell>
          <cell r="E8789">
            <v>0</v>
          </cell>
          <cell r="F8789">
            <v>0</v>
          </cell>
          <cell r="G8789">
            <v>0</v>
          </cell>
          <cell r="H8789">
            <v>0</v>
          </cell>
          <cell r="I8789">
            <v>0</v>
          </cell>
          <cell r="J8789">
            <v>0</v>
          </cell>
          <cell r="K8789">
            <v>0</v>
          </cell>
          <cell r="L8789">
            <v>0</v>
          </cell>
          <cell r="M8789">
            <v>0</v>
          </cell>
          <cell r="N8789">
            <v>0</v>
          </cell>
          <cell r="O8789">
            <v>0</v>
          </cell>
          <cell r="P8789">
            <v>0</v>
          </cell>
          <cell r="Q8789">
            <v>0</v>
          </cell>
          <cell r="R8789">
            <v>0</v>
          </cell>
          <cell r="S8789">
            <v>0</v>
          </cell>
          <cell r="T8789">
            <v>-75450039.040000007</v>
          </cell>
        </row>
        <row r="8790">
          <cell r="A8790">
            <v>54040098</v>
          </cell>
          <cell r="B8790" t="str">
            <v>54040098 Price Difference-Power &amp; Fuel</v>
          </cell>
          <cell r="C8790">
            <v>0</v>
          </cell>
          <cell r="D8790">
            <v>0</v>
          </cell>
          <cell r="E8790">
            <v>0</v>
          </cell>
          <cell r="F8790">
            <v>0</v>
          </cell>
          <cell r="G8790">
            <v>0</v>
          </cell>
          <cell r="H8790">
            <v>0</v>
          </cell>
          <cell r="I8790">
            <v>0</v>
          </cell>
          <cell r="J8790">
            <v>0</v>
          </cell>
          <cell r="K8790">
            <v>0</v>
          </cell>
          <cell r="L8790">
            <v>0</v>
          </cell>
          <cell r="M8790">
            <v>0</v>
          </cell>
          <cell r="N8790">
            <v>0</v>
          </cell>
          <cell r="O8790">
            <v>0</v>
          </cell>
          <cell r="P8790">
            <v>0</v>
          </cell>
          <cell r="Q8790">
            <v>0</v>
          </cell>
          <cell r="R8790">
            <v>0</v>
          </cell>
          <cell r="S8790">
            <v>0</v>
          </cell>
          <cell r="T8790">
            <v>0</v>
          </cell>
        </row>
        <row r="8791">
          <cell r="A8791">
            <v>54040100</v>
          </cell>
          <cell r="B8791" t="str">
            <v>54040100 Power - Guest House &amp; Colony</v>
          </cell>
          <cell r="C8791">
            <v>5992104.3099999996</v>
          </cell>
          <cell r="D8791">
            <v>190594.05</v>
          </cell>
          <cell r="E8791">
            <v>0</v>
          </cell>
          <cell r="F8791">
            <v>6979020</v>
          </cell>
          <cell r="G8791">
            <v>0</v>
          </cell>
          <cell r="H8791">
            <v>0</v>
          </cell>
          <cell r="I8791">
            <v>0</v>
          </cell>
          <cell r="J8791">
            <v>0</v>
          </cell>
          <cell r="K8791">
            <v>0</v>
          </cell>
          <cell r="L8791">
            <v>0</v>
          </cell>
          <cell r="M8791">
            <v>-177200.87</v>
          </cell>
          <cell r="N8791">
            <v>0</v>
          </cell>
          <cell r="O8791">
            <v>0</v>
          </cell>
          <cell r="P8791">
            <v>0</v>
          </cell>
          <cell r="Q8791">
            <v>0</v>
          </cell>
          <cell r="R8791">
            <v>0</v>
          </cell>
          <cell r="S8791">
            <v>0</v>
          </cell>
          <cell r="T8791">
            <v>12984517.49</v>
          </cell>
        </row>
        <row r="8792">
          <cell r="A8792">
            <v>54040901</v>
          </cell>
          <cell r="B8792" t="str">
            <v>54040901 Ind-AS  Power &amp; Fuel-Wardha Power</v>
          </cell>
          <cell r="C8792">
            <v>0</v>
          </cell>
          <cell r="D8792">
            <v>0</v>
          </cell>
          <cell r="E8792">
            <v>0</v>
          </cell>
          <cell r="F8792">
            <v>0</v>
          </cell>
          <cell r="G8792">
            <v>0</v>
          </cell>
          <cell r="H8792">
            <v>0</v>
          </cell>
          <cell r="I8792">
            <v>0</v>
          </cell>
          <cell r="J8792">
            <v>0</v>
          </cell>
          <cell r="K8792">
            <v>0</v>
          </cell>
          <cell r="L8792">
            <v>0</v>
          </cell>
          <cell r="M8792">
            <v>0</v>
          </cell>
          <cell r="N8792">
            <v>0</v>
          </cell>
          <cell r="O8792">
            <v>0</v>
          </cell>
          <cell r="P8792">
            <v>0</v>
          </cell>
          <cell r="Q8792">
            <v>0</v>
          </cell>
          <cell r="R8792">
            <v>0</v>
          </cell>
          <cell r="S8792">
            <v>0</v>
          </cell>
          <cell r="T8792">
            <v>0</v>
          </cell>
        </row>
        <row r="8793">
          <cell r="A8793">
            <v>54310251</v>
          </cell>
          <cell r="B8793" t="str">
            <v>54310251 Site Water Charges</v>
          </cell>
          <cell r="C8793">
            <v>29661.02</v>
          </cell>
          <cell r="D8793">
            <v>0</v>
          </cell>
          <cell r="E8793">
            <v>0</v>
          </cell>
          <cell r="F8793">
            <v>0</v>
          </cell>
          <cell r="G8793">
            <v>0</v>
          </cell>
          <cell r="H8793">
            <v>0</v>
          </cell>
          <cell r="I8793">
            <v>0</v>
          </cell>
          <cell r="J8793">
            <v>0</v>
          </cell>
          <cell r="K8793">
            <v>0</v>
          </cell>
          <cell r="L8793">
            <v>0</v>
          </cell>
          <cell r="M8793">
            <v>0</v>
          </cell>
          <cell r="N8793">
            <v>0</v>
          </cell>
          <cell r="O8793">
            <v>0</v>
          </cell>
          <cell r="P8793">
            <v>0</v>
          </cell>
          <cell r="Q8793">
            <v>0</v>
          </cell>
          <cell r="R8793">
            <v>0</v>
          </cell>
          <cell r="S8793">
            <v>0</v>
          </cell>
          <cell r="T8793">
            <v>29661.02</v>
          </cell>
        </row>
        <row r="8794">
          <cell r="A8794">
            <v>365</v>
          </cell>
          <cell r="B8794" t="str">
            <v>Rent including lease rentals..............</v>
          </cell>
          <cell r="C8794">
            <v>242214527.06</v>
          </cell>
          <cell r="D8794">
            <v>87923999.719999999</v>
          </cell>
          <cell r="E8794">
            <v>29700188.23</v>
          </cell>
          <cell r="F8794">
            <v>28718119.32</v>
          </cell>
          <cell r="G8794">
            <v>10375893.35</v>
          </cell>
          <cell r="H8794">
            <v>0</v>
          </cell>
          <cell r="I8794">
            <v>0</v>
          </cell>
          <cell r="J8794">
            <v>0</v>
          </cell>
          <cell r="K8794">
            <v>0</v>
          </cell>
          <cell r="L8794">
            <v>181125326.28999999</v>
          </cell>
          <cell r="M8794">
            <v>0.52</v>
          </cell>
          <cell r="N8794">
            <v>0</v>
          </cell>
          <cell r="O8794">
            <v>0</v>
          </cell>
          <cell r="P8794">
            <v>0</v>
          </cell>
          <cell r="Q8794">
            <v>0</v>
          </cell>
          <cell r="R8794">
            <v>0</v>
          </cell>
          <cell r="S8794">
            <v>0</v>
          </cell>
          <cell r="T8794">
            <v>580058054.49000001</v>
          </cell>
        </row>
        <row r="8795">
          <cell r="A8795">
            <v>666</v>
          </cell>
          <cell r="B8795" t="str">
            <v>Rent Details</v>
          </cell>
          <cell r="C8795">
            <v>165191106.38999999</v>
          </cell>
          <cell r="D8795">
            <v>0</v>
          </cell>
          <cell r="E8795">
            <v>0</v>
          </cell>
          <cell r="F8795">
            <v>-1904071</v>
          </cell>
          <cell r="G8795">
            <v>3000876.44</v>
          </cell>
          <cell r="H8795">
            <v>0</v>
          </cell>
          <cell r="I8795">
            <v>0</v>
          </cell>
          <cell r="J8795">
            <v>0</v>
          </cell>
          <cell r="K8795">
            <v>0</v>
          </cell>
          <cell r="L8795">
            <v>180189800.65000001</v>
          </cell>
          <cell r="M8795">
            <v>0.52</v>
          </cell>
          <cell r="N8795">
            <v>0</v>
          </cell>
          <cell r="O8795">
            <v>0</v>
          </cell>
          <cell r="P8795">
            <v>0</v>
          </cell>
          <cell r="Q8795">
            <v>0</v>
          </cell>
          <cell r="R8795">
            <v>0</v>
          </cell>
          <cell r="S8795">
            <v>0</v>
          </cell>
          <cell r="T8795">
            <v>346477713</v>
          </cell>
        </row>
        <row r="8796">
          <cell r="A8796">
            <v>54050001</v>
          </cell>
          <cell r="B8796" t="str">
            <v>54050001 Rent - Land</v>
          </cell>
          <cell r="C8796">
            <v>6110412.7400000002</v>
          </cell>
          <cell r="D8796">
            <v>0</v>
          </cell>
          <cell r="E8796">
            <v>0</v>
          </cell>
          <cell r="F8796">
            <v>0</v>
          </cell>
          <cell r="G8796">
            <v>0</v>
          </cell>
          <cell r="H8796">
            <v>0</v>
          </cell>
          <cell r="I8796">
            <v>0</v>
          </cell>
          <cell r="J8796">
            <v>0</v>
          </cell>
          <cell r="K8796">
            <v>0</v>
          </cell>
          <cell r="L8796">
            <v>0</v>
          </cell>
          <cell r="M8796">
            <v>0</v>
          </cell>
          <cell r="N8796">
            <v>0</v>
          </cell>
          <cell r="O8796">
            <v>0</v>
          </cell>
          <cell r="P8796">
            <v>0</v>
          </cell>
          <cell r="Q8796">
            <v>0</v>
          </cell>
          <cell r="R8796">
            <v>0</v>
          </cell>
          <cell r="S8796">
            <v>0</v>
          </cell>
          <cell r="T8796">
            <v>6110412.7400000002</v>
          </cell>
        </row>
        <row r="8797">
          <cell r="A8797">
            <v>54050002</v>
          </cell>
          <cell r="B8797" t="str">
            <v>54050002 Rent - Factory Building/Stores</v>
          </cell>
          <cell r="C8797">
            <v>0</v>
          </cell>
          <cell r="D8797">
            <v>0</v>
          </cell>
          <cell r="E8797">
            <v>0</v>
          </cell>
          <cell r="F8797">
            <v>0</v>
          </cell>
          <cell r="G8797">
            <v>0</v>
          </cell>
          <cell r="H8797">
            <v>0</v>
          </cell>
          <cell r="I8797">
            <v>0</v>
          </cell>
          <cell r="J8797">
            <v>0</v>
          </cell>
          <cell r="K8797">
            <v>0</v>
          </cell>
          <cell r="L8797">
            <v>0</v>
          </cell>
          <cell r="M8797">
            <v>0</v>
          </cell>
          <cell r="N8797">
            <v>0</v>
          </cell>
          <cell r="O8797">
            <v>0</v>
          </cell>
          <cell r="P8797">
            <v>0</v>
          </cell>
          <cell r="Q8797">
            <v>0</v>
          </cell>
          <cell r="R8797">
            <v>0</v>
          </cell>
          <cell r="S8797">
            <v>0</v>
          </cell>
          <cell r="T8797">
            <v>0</v>
          </cell>
        </row>
        <row r="8798">
          <cell r="A8798">
            <v>54050003</v>
          </cell>
          <cell r="B8798" t="str">
            <v>54050003 Rent - Admin Office/Guest House</v>
          </cell>
          <cell r="C8798">
            <v>-3732062.31</v>
          </cell>
          <cell r="D8798">
            <v>0</v>
          </cell>
          <cell r="E8798">
            <v>0</v>
          </cell>
          <cell r="F8798">
            <v>-1904071</v>
          </cell>
          <cell r="G8798">
            <v>2937876.44</v>
          </cell>
          <cell r="H8798">
            <v>0</v>
          </cell>
          <cell r="I8798">
            <v>0</v>
          </cell>
          <cell r="J8798">
            <v>0</v>
          </cell>
          <cell r="K8798">
            <v>0</v>
          </cell>
          <cell r="L8798">
            <v>865141.86</v>
          </cell>
          <cell r="M8798">
            <v>153357</v>
          </cell>
          <cell r="N8798">
            <v>0</v>
          </cell>
          <cell r="O8798">
            <v>0</v>
          </cell>
          <cell r="P8798">
            <v>0</v>
          </cell>
          <cell r="Q8798">
            <v>0</v>
          </cell>
          <cell r="R8798">
            <v>0</v>
          </cell>
          <cell r="S8798">
            <v>0</v>
          </cell>
          <cell r="T8798">
            <v>-1679758.01</v>
          </cell>
        </row>
        <row r="8799">
          <cell r="A8799">
            <v>54050004</v>
          </cell>
          <cell r="B8799" t="str">
            <v>54050004 Rent - Staff Quarter</v>
          </cell>
          <cell r="C8799">
            <v>-750593</v>
          </cell>
          <cell r="D8799">
            <v>0</v>
          </cell>
          <cell r="E8799">
            <v>0</v>
          </cell>
          <cell r="F8799">
            <v>0</v>
          </cell>
          <cell r="G8799">
            <v>0</v>
          </cell>
          <cell r="H8799">
            <v>0</v>
          </cell>
          <cell r="I8799">
            <v>0</v>
          </cell>
          <cell r="J8799">
            <v>0</v>
          </cell>
          <cell r="K8799">
            <v>0</v>
          </cell>
          <cell r="L8799">
            <v>0</v>
          </cell>
          <cell r="M8799">
            <v>-222657.48</v>
          </cell>
          <cell r="N8799">
            <v>0</v>
          </cell>
          <cell r="O8799">
            <v>0</v>
          </cell>
          <cell r="P8799">
            <v>0</v>
          </cell>
          <cell r="Q8799">
            <v>0</v>
          </cell>
          <cell r="R8799">
            <v>0</v>
          </cell>
          <cell r="S8799">
            <v>0</v>
          </cell>
          <cell r="T8799">
            <v>-973250.48</v>
          </cell>
        </row>
        <row r="8800">
          <cell r="A8800">
            <v>54050005</v>
          </cell>
          <cell r="B8800" t="str">
            <v>54050005 Rent - Warehouse/Godown</v>
          </cell>
          <cell r="C8800">
            <v>70581360.280000001</v>
          </cell>
          <cell r="D8800">
            <v>0</v>
          </cell>
          <cell r="E8800">
            <v>0</v>
          </cell>
          <cell r="F8800">
            <v>0</v>
          </cell>
          <cell r="G8800">
            <v>0</v>
          </cell>
          <cell r="H8800">
            <v>0</v>
          </cell>
          <cell r="I8800">
            <v>0</v>
          </cell>
          <cell r="J8800">
            <v>0</v>
          </cell>
          <cell r="K8800">
            <v>0</v>
          </cell>
          <cell r="L8800">
            <v>179324658.78999999</v>
          </cell>
          <cell r="M8800">
            <v>32861</v>
          </cell>
          <cell r="N8800">
            <v>0</v>
          </cell>
          <cell r="O8800">
            <v>0</v>
          </cell>
          <cell r="P8800">
            <v>0</v>
          </cell>
          <cell r="Q8800">
            <v>0</v>
          </cell>
          <cell r="R8800">
            <v>0</v>
          </cell>
          <cell r="S8800">
            <v>0</v>
          </cell>
          <cell r="T8800">
            <v>249938880.06999999</v>
          </cell>
        </row>
        <row r="8801">
          <cell r="A8801">
            <v>54050006</v>
          </cell>
          <cell r="B8801" t="str">
            <v>54050006 Lease Rental - Plant &amp; Machinery</v>
          </cell>
          <cell r="C8801">
            <v>25317566.260000002</v>
          </cell>
          <cell r="D8801">
            <v>0</v>
          </cell>
          <cell r="E8801">
            <v>0</v>
          </cell>
          <cell r="F8801">
            <v>0</v>
          </cell>
          <cell r="G8801">
            <v>0</v>
          </cell>
          <cell r="H8801">
            <v>0</v>
          </cell>
          <cell r="I8801">
            <v>0</v>
          </cell>
          <cell r="J8801">
            <v>0</v>
          </cell>
          <cell r="K8801">
            <v>0</v>
          </cell>
          <cell r="L8801">
            <v>0</v>
          </cell>
          <cell r="M8801">
            <v>0</v>
          </cell>
          <cell r="N8801">
            <v>0</v>
          </cell>
          <cell r="O8801">
            <v>0</v>
          </cell>
          <cell r="P8801">
            <v>0</v>
          </cell>
          <cell r="Q8801">
            <v>0</v>
          </cell>
          <cell r="R8801">
            <v>0</v>
          </cell>
          <cell r="S8801">
            <v>0</v>
          </cell>
          <cell r="T8801">
            <v>25317566.260000002</v>
          </cell>
        </row>
        <row r="8802">
          <cell r="A8802">
            <v>54050007</v>
          </cell>
          <cell r="B8802" t="str">
            <v>54050007 Lease Rental - Cars</v>
          </cell>
          <cell r="C8802">
            <v>115255.39</v>
          </cell>
          <cell r="D8802">
            <v>0</v>
          </cell>
          <cell r="E8802">
            <v>0</v>
          </cell>
          <cell r="F8802">
            <v>0</v>
          </cell>
          <cell r="G8802">
            <v>0</v>
          </cell>
          <cell r="H8802">
            <v>0</v>
          </cell>
          <cell r="I8802">
            <v>0</v>
          </cell>
          <cell r="J8802">
            <v>0</v>
          </cell>
          <cell r="K8802">
            <v>0</v>
          </cell>
          <cell r="L8802">
            <v>0</v>
          </cell>
          <cell r="M8802">
            <v>0</v>
          </cell>
          <cell r="N8802">
            <v>0</v>
          </cell>
          <cell r="O8802">
            <v>0</v>
          </cell>
          <cell r="P8802">
            <v>0</v>
          </cell>
          <cell r="Q8802">
            <v>0</v>
          </cell>
          <cell r="R8802">
            <v>0</v>
          </cell>
          <cell r="S8802">
            <v>0</v>
          </cell>
          <cell r="T8802">
            <v>115255.39</v>
          </cell>
        </row>
        <row r="8803">
          <cell r="A8803">
            <v>54050008</v>
          </cell>
          <cell r="B8803" t="str">
            <v>54050008 Lease Rental - It Assets</v>
          </cell>
          <cell r="C8803">
            <v>619099.96</v>
          </cell>
          <cell r="D8803">
            <v>0</v>
          </cell>
          <cell r="E8803">
            <v>0</v>
          </cell>
          <cell r="F8803">
            <v>0</v>
          </cell>
          <cell r="G8803">
            <v>0</v>
          </cell>
          <cell r="H8803">
            <v>0</v>
          </cell>
          <cell r="I8803">
            <v>0</v>
          </cell>
          <cell r="J8803">
            <v>0</v>
          </cell>
          <cell r="K8803">
            <v>0</v>
          </cell>
          <cell r="L8803">
            <v>0</v>
          </cell>
          <cell r="M8803">
            <v>36440</v>
          </cell>
          <cell r="N8803">
            <v>0</v>
          </cell>
          <cell r="O8803">
            <v>0</v>
          </cell>
          <cell r="P8803">
            <v>0</v>
          </cell>
          <cell r="Q8803">
            <v>0</v>
          </cell>
          <cell r="R8803">
            <v>0</v>
          </cell>
          <cell r="S8803">
            <v>0</v>
          </cell>
          <cell r="T8803">
            <v>655539.96</v>
          </cell>
        </row>
        <row r="8804">
          <cell r="A8804">
            <v>54050099</v>
          </cell>
          <cell r="B8804" t="str">
            <v>54050099 Rent - Others</v>
          </cell>
          <cell r="C8804">
            <v>66930067.07</v>
          </cell>
          <cell r="D8804">
            <v>0</v>
          </cell>
          <cell r="E8804">
            <v>0</v>
          </cell>
          <cell r="F8804">
            <v>0</v>
          </cell>
          <cell r="G8804">
            <v>63000</v>
          </cell>
          <cell r="H8804">
            <v>0</v>
          </cell>
          <cell r="I8804">
            <v>0</v>
          </cell>
          <cell r="J8804">
            <v>0</v>
          </cell>
          <cell r="K8804">
            <v>0</v>
          </cell>
          <cell r="L8804">
            <v>0</v>
          </cell>
          <cell r="M8804">
            <v>0</v>
          </cell>
          <cell r="N8804">
            <v>0</v>
          </cell>
          <cell r="O8804">
            <v>0</v>
          </cell>
          <cell r="P8804">
            <v>0</v>
          </cell>
          <cell r="Q8804">
            <v>0</v>
          </cell>
          <cell r="R8804">
            <v>0</v>
          </cell>
          <cell r="S8804">
            <v>0</v>
          </cell>
          <cell r="T8804">
            <v>66993067.07</v>
          </cell>
        </row>
        <row r="8805">
          <cell r="A8805">
            <v>54050888</v>
          </cell>
          <cell r="B8805" t="str">
            <v>5*  N Rent Intra GCO all</v>
          </cell>
          <cell r="C8805">
            <v>0</v>
          </cell>
          <cell r="D8805">
            <v>0</v>
          </cell>
          <cell r="E8805">
            <v>0</v>
          </cell>
          <cell r="F8805">
            <v>0</v>
          </cell>
          <cell r="G8805">
            <v>0</v>
          </cell>
          <cell r="H8805">
            <v>0</v>
          </cell>
          <cell r="I8805">
            <v>0</v>
          </cell>
          <cell r="J8805">
            <v>0</v>
          </cell>
          <cell r="K8805">
            <v>0</v>
          </cell>
          <cell r="L8805">
            <v>0</v>
          </cell>
          <cell r="M8805">
            <v>0</v>
          </cell>
          <cell r="N8805">
            <v>0</v>
          </cell>
          <cell r="O8805">
            <v>0</v>
          </cell>
          <cell r="P8805">
            <v>0</v>
          </cell>
          <cell r="Q8805">
            <v>0</v>
          </cell>
          <cell r="R8805">
            <v>0</v>
          </cell>
          <cell r="S8805">
            <v>0</v>
          </cell>
          <cell r="T8805">
            <v>0</v>
          </cell>
        </row>
        <row r="8806">
          <cell r="A8806">
            <v>54050901</v>
          </cell>
          <cell r="B8806" t="str">
            <v>54050901 Ind-AS  Land Lease Premium</v>
          </cell>
          <cell r="C8806">
            <v>0</v>
          </cell>
          <cell r="D8806">
            <v>0</v>
          </cell>
          <cell r="E8806">
            <v>0</v>
          </cell>
          <cell r="F8806">
            <v>0</v>
          </cell>
          <cell r="G8806">
            <v>0</v>
          </cell>
          <cell r="H8806">
            <v>0</v>
          </cell>
          <cell r="I8806">
            <v>0</v>
          </cell>
          <cell r="J8806">
            <v>0</v>
          </cell>
          <cell r="K8806">
            <v>0</v>
          </cell>
          <cell r="L8806">
            <v>0</v>
          </cell>
          <cell r="M8806">
            <v>0</v>
          </cell>
          <cell r="N8806">
            <v>0</v>
          </cell>
          <cell r="O8806">
            <v>0</v>
          </cell>
          <cell r="P8806">
            <v>0</v>
          </cell>
          <cell r="Q8806">
            <v>0</v>
          </cell>
          <cell r="R8806">
            <v>0</v>
          </cell>
          <cell r="S8806">
            <v>0</v>
          </cell>
          <cell r="T8806">
            <v>0</v>
          </cell>
        </row>
        <row r="8807">
          <cell r="A8807">
            <v>54050902</v>
          </cell>
          <cell r="B8807" t="str">
            <v>54050902 Ind-AS  Rent -Interest free deposits</v>
          </cell>
          <cell r="C8807">
            <v>0</v>
          </cell>
          <cell r="D8807">
            <v>0</v>
          </cell>
          <cell r="E8807">
            <v>0</v>
          </cell>
          <cell r="F8807">
            <v>0</v>
          </cell>
          <cell r="G8807">
            <v>0</v>
          </cell>
          <cell r="H8807">
            <v>0</v>
          </cell>
          <cell r="I8807">
            <v>0</v>
          </cell>
          <cell r="J8807">
            <v>0</v>
          </cell>
          <cell r="K8807">
            <v>0</v>
          </cell>
          <cell r="L8807">
            <v>0</v>
          </cell>
          <cell r="M8807">
            <v>0</v>
          </cell>
          <cell r="N8807">
            <v>0</v>
          </cell>
          <cell r="O8807">
            <v>0</v>
          </cell>
          <cell r="P8807">
            <v>0</v>
          </cell>
          <cell r="Q8807">
            <v>0</v>
          </cell>
          <cell r="R8807">
            <v>0</v>
          </cell>
          <cell r="S8807">
            <v>0</v>
          </cell>
          <cell r="T8807">
            <v>0</v>
          </cell>
        </row>
        <row r="8808">
          <cell r="A8808">
            <v>54050903</v>
          </cell>
          <cell r="B8808" t="str">
            <v>54050903 Ind-AS  Rent -Embedded Lease</v>
          </cell>
          <cell r="C8808">
            <v>0</v>
          </cell>
          <cell r="D8808">
            <v>0</v>
          </cell>
          <cell r="E8808">
            <v>0</v>
          </cell>
          <cell r="F8808">
            <v>0</v>
          </cell>
          <cell r="G8808">
            <v>0</v>
          </cell>
          <cell r="H8808">
            <v>0</v>
          </cell>
          <cell r="I8808">
            <v>0</v>
          </cell>
          <cell r="J8808">
            <v>0</v>
          </cell>
          <cell r="K8808">
            <v>0</v>
          </cell>
          <cell r="L8808">
            <v>0</v>
          </cell>
          <cell r="M8808">
            <v>0</v>
          </cell>
          <cell r="N8808">
            <v>0</v>
          </cell>
          <cell r="O8808">
            <v>0</v>
          </cell>
          <cell r="P8808">
            <v>0</v>
          </cell>
          <cell r="Q8808">
            <v>0</v>
          </cell>
          <cell r="R8808">
            <v>0</v>
          </cell>
          <cell r="S8808">
            <v>0</v>
          </cell>
          <cell r="T8808">
            <v>0</v>
          </cell>
        </row>
        <row r="8809">
          <cell r="A8809">
            <v>54050999</v>
          </cell>
          <cell r="B8809" t="str">
            <v>54050999 Recovery  - Rent</v>
          </cell>
          <cell r="C8809">
            <v>0</v>
          </cell>
          <cell r="D8809">
            <v>0</v>
          </cell>
          <cell r="E8809">
            <v>0</v>
          </cell>
          <cell r="F8809">
            <v>0</v>
          </cell>
          <cell r="G8809">
            <v>0</v>
          </cell>
          <cell r="H8809">
            <v>0</v>
          </cell>
          <cell r="I8809">
            <v>0</v>
          </cell>
          <cell r="J8809">
            <v>0</v>
          </cell>
          <cell r="K8809">
            <v>0</v>
          </cell>
          <cell r="L8809">
            <v>0</v>
          </cell>
          <cell r="M8809">
            <v>0</v>
          </cell>
          <cell r="N8809">
            <v>0</v>
          </cell>
          <cell r="O8809">
            <v>0</v>
          </cell>
          <cell r="P8809">
            <v>0</v>
          </cell>
          <cell r="Q8809">
            <v>0</v>
          </cell>
          <cell r="R8809">
            <v>0</v>
          </cell>
          <cell r="S8809">
            <v>0</v>
          </cell>
          <cell r="T8809">
            <v>0</v>
          </cell>
        </row>
        <row r="8810">
          <cell r="A8810">
            <v>54050098</v>
          </cell>
          <cell r="B8810" t="str">
            <v>54050098 Rent - Short term lease (Grossing up)</v>
          </cell>
          <cell r="C8810">
            <v>0</v>
          </cell>
          <cell r="D8810">
            <v>0</v>
          </cell>
          <cell r="E8810">
            <v>0</v>
          </cell>
          <cell r="F8810">
            <v>0</v>
          </cell>
          <cell r="G8810">
            <v>0</v>
          </cell>
          <cell r="H8810">
            <v>0</v>
          </cell>
          <cell r="I8810">
            <v>0</v>
          </cell>
          <cell r="J8810">
            <v>0</v>
          </cell>
          <cell r="K8810">
            <v>0</v>
          </cell>
          <cell r="L8810">
            <v>0</v>
          </cell>
          <cell r="M8810">
            <v>0</v>
          </cell>
          <cell r="N8810">
            <v>0</v>
          </cell>
          <cell r="O8810">
            <v>0</v>
          </cell>
          <cell r="P8810">
            <v>0</v>
          </cell>
          <cell r="Q8810">
            <v>0</v>
          </cell>
          <cell r="R8810">
            <v>0</v>
          </cell>
          <cell r="S8810">
            <v>0</v>
          </cell>
          <cell r="T8810">
            <v>0</v>
          </cell>
        </row>
        <row r="8811">
          <cell r="A8811">
            <v>667</v>
          </cell>
          <cell r="B8811" t="str">
            <v>Rent Summary</v>
          </cell>
          <cell r="C8811">
            <v>77023420.670000002</v>
          </cell>
          <cell r="D8811">
            <v>87923999.719999999</v>
          </cell>
          <cell r="E8811">
            <v>29700188.23</v>
          </cell>
          <cell r="F8811">
            <v>30622190.32</v>
          </cell>
          <cell r="G8811">
            <v>7375016.9100000001</v>
          </cell>
          <cell r="H8811">
            <v>0</v>
          </cell>
          <cell r="I8811">
            <v>0</v>
          </cell>
          <cell r="J8811">
            <v>0</v>
          </cell>
          <cell r="K8811">
            <v>0</v>
          </cell>
          <cell r="L8811">
            <v>935525.64</v>
          </cell>
          <cell r="M8811">
            <v>0</v>
          </cell>
          <cell r="N8811">
            <v>0</v>
          </cell>
          <cell r="O8811">
            <v>0</v>
          </cell>
          <cell r="P8811">
            <v>0</v>
          </cell>
          <cell r="Q8811">
            <v>0</v>
          </cell>
          <cell r="R8811">
            <v>0</v>
          </cell>
          <cell r="S8811">
            <v>0</v>
          </cell>
          <cell r="T8811">
            <v>233580341.49000001</v>
          </cell>
        </row>
        <row r="8812">
          <cell r="A8812">
            <v>54050904</v>
          </cell>
          <cell r="B8812" t="str">
            <v>54050904 Rent - Low value lease item</v>
          </cell>
          <cell r="C8812">
            <v>0</v>
          </cell>
          <cell r="D8812">
            <v>0</v>
          </cell>
          <cell r="E8812">
            <v>0</v>
          </cell>
          <cell r="F8812">
            <v>0</v>
          </cell>
          <cell r="G8812">
            <v>0</v>
          </cell>
          <cell r="H8812">
            <v>0</v>
          </cell>
          <cell r="I8812">
            <v>0</v>
          </cell>
          <cell r="J8812">
            <v>0</v>
          </cell>
          <cell r="K8812">
            <v>0</v>
          </cell>
          <cell r="L8812">
            <v>0</v>
          </cell>
          <cell r="M8812">
            <v>0</v>
          </cell>
          <cell r="N8812">
            <v>0</v>
          </cell>
          <cell r="O8812">
            <v>0</v>
          </cell>
          <cell r="P8812">
            <v>0</v>
          </cell>
          <cell r="Q8812">
            <v>0</v>
          </cell>
          <cell r="R8812">
            <v>0</v>
          </cell>
          <cell r="S8812">
            <v>0</v>
          </cell>
          <cell r="T8812">
            <v>0</v>
          </cell>
        </row>
        <row r="8813">
          <cell r="A8813">
            <v>54050905</v>
          </cell>
          <cell r="B8813" t="str">
            <v>54050905 Rent - Short term lease (Lease period less than 12 months)</v>
          </cell>
          <cell r="C8813">
            <v>77023420.670000002</v>
          </cell>
          <cell r="D8813">
            <v>87923999.719999999</v>
          </cell>
          <cell r="E8813">
            <v>29700188.23</v>
          </cell>
          <cell r="F8813">
            <v>30622190.32</v>
          </cell>
          <cell r="G8813">
            <v>7375016.9100000001</v>
          </cell>
          <cell r="H8813">
            <v>0</v>
          </cell>
          <cell r="I8813">
            <v>0</v>
          </cell>
          <cell r="J8813">
            <v>0</v>
          </cell>
          <cell r="K8813">
            <v>0</v>
          </cell>
          <cell r="L8813">
            <v>935525.64</v>
          </cell>
          <cell r="M8813">
            <v>0</v>
          </cell>
          <cell r="N8813">
            <v>0</v>
          </cell>
          <cell r="O8813">
            <v>0</v>
          </cell>
          <cell r="P8813">
            <v>0</v>
          </cell>
          <cell r="Q8813">
            <v>0</v>
          </cell>
          <cell r="R8813">
            <v>0</v>
          </cell>
          <cell r="S8813">
            <v>0</v>
          </cell>
          <cell r="T8813">
            <v>233580341.49000001</v>
          </cell>
        </row>
        <row r="8814">
          <cell r="A8814">
            <v>54050906</v>
          </cell>
          <cell r="B8814" t="str">
            <v>54050906 Rent Expense related to variable lease payments not included in lease liability</v>
          </cell>
          <cell r="C8814">
            <v>0</v>
          </cell>
          <cell r="D8814">
            <v>0</v>
          </cell>
          <cell r="E8814">
            <v>0</v>
          </cell>
          <cell r="F8814">
            <v>0</v>
          </cell>
          <cell r="G8814">
            <v>0</v>
          </cell>
          <cell r="H8814">
            <v>0</v>
          </cell>
          <cell r="I8814">
            <v>0</v>
          </cell>
          <cell r="J8814">
            <v>0</v>
          </cell>
          <cell r="K8814">
            <v>0</v>
          </cell>
          <cell r="L8814">
            <v>0</v>
          </cell>
          <cell r="M8814">
            <v>0</v>
          </cell>
          <cell r="N8814">
            <v>0</v>
          </cell>
          <cell r="O8814">
            <v>0</v>
          </cell>
          <cell r="P8814">
            <v>0</v>
          </cell>
          <cell r="Q8814">
            <v>0</v>
          </cell>
          <cell r="R8814">
            <v>0</v>
          </cell>
          <cell r="S8814">
            <v>0</v>
          </cell>
          <cell r="T8814">
            <v>0</v>
          </cell>
        </row>
        <row r="8815">
          <cell r="A8815">
            <v>366</v>
          </cell>
          <cell r="B8815" t="str">
            <v>Rates and Taxes..................</v>
          </cell>
          <cell r="C8815">
            <v>299413107.58999997</v>
          </cell>
          <cell r="D8815">
            <v>69564247.790000007</v>
          </cell>
          <cell r="E8815">
            <v>19864448.43</v>
          </cell>
          <cell r="F8815">
            <v>45626814.210000001</v>
          </cell>
          <cell r="G8815">
            <v>302855.2</v>
          </cell>
          <cell r="H8815">
            <v>0</v>
          </cell>
          <cell r="I8815">
            <v>0</v>
          </cell>
          <cell r="J8815">
            <v>0</v>
          </cell>
          <cell r="K8815">
            <v>0</v>
          </cell>
          <cell r="L8815">
            <v>9081956</v>
          </cell>
          <cell r="M8815">
            <v>5729302.4199999999</v>
          </cell>
          <cell r="N8815">
            <v>0</v>
          </cell>
          <cell r="O8815">
            <v>0</v>
          </cell>
          <cell r="P8815">
            <v>0</v>
          </cell>
          <cell r="Q8815">
            <v>0</v>
          </cell>
          <cell r="R8815">
            <v>0</v>
          </cell>
          <cell r="S8815">
            <v>0</v>
          </cell>
          <cell r="T8815">
            <v>449582731.63999999</v>
          </cell>
        </row>
        <row r="8816">
          <cell r="A8816">
            <v>54060001</v>
          </cell>
          <cell r="B8816" t="str">
            <v>54060001 Rates &amp; Taxes - Property/Municiple Tax</v>
          </cell>
          <cell r="C8816">
            <v>96537939.439999998</v>
          </cell>
          <cell r="D8816">
            <v>26256857.010000002</v>
          </cell>
          <cell r="E8816">
            <v>3097111</v>
          </cell>
          <cell r="F8816">
            <v>1521821</v>
          </cell>
          <cell r="G8816">
            <v>0</v>
          </cell>
          <cell r="H8816">
            <v>0</v>
          </cell>
          <cell r="I8816">
            <v>0</v>
          </cell>
          <cell r="J8816">
            <v>0</v>
          </cell>
          <cell r="K8816">
            <v>0</v>
          </cell>
          <cell r="L8816">
            <v>8303542</v>
          </cell>
          <cell r="M8816">
            <v>2283486</v>
          </cell>
          <cell r="N8816">
            <v>0</v>
          </cell>
          <cell r="O8816">
            <v>0</v>
          </cell>
          <cell r="P8816">
            <v>0</v>
          </cell>
          <cell r="Q8816">
            <v>0</v>
          </cell>
          <cell r="R8816">
            <v>0</v>
          </cell>
          <cell r="S8816">
            <v>0</v>
          </cell>
          <cell r="T8816">
            <v>138000756.44999999</v>
          </cell>
        </row>
        <row r="8817">
          <cell r="A8817">
            <v>54060002</v>
          </cell>
          <cell r="B8817" t="str">
            <v>54060002 Rates &amp; Taxes - Factory/Store Licence</v>
          </cell>
          <cell r="C8817">
            <v>1476252.52</v>
          </cell>
          <cell r="D8817">
            <v>4737274.8600000003</v>
          </cell>
          <cell r="E8817">
            <v>0</v>
          </cell>
          <cell r="F8817">
            <v>3360</v>
          </cell>
          <cell r="G8817">
            <v>0</v>
          </cell>
          <cell r="H8817">
            <v>0</v>
          </cell>
          <cell r="I8817">
            <v>0</v>
          </cell>
          <cell r="J8817">
            <v>0</v>
          </cell>
          <cell r="K8817">
            <v>0</v>
          </cell>
          <cell r="L8817">
            <v>251218</v>
          </cell>
          <cell r="M8817">
            <v>360251</v>
          </cell>
          <cell r="N8817">
            <v>0</v>
          </cell>
          <cell r="O8817">
            <v>0</v>
          </cell>
          <cell r="P8817">
            <v>0</v>
          </cell>
          <cell r="Q8817">
            <v>0</v>
          </cell>
          <cell r="R8817">
            <v>0</v>
          </cell>
          <cell r="S8817">
            <v>0</v>
          </cell>
          <cell r="T8817">
            <v>6828356.3799999999</v>
          </cell>
        </row>
        <row r="8818">
          <cell r="A8818">
            <v>54060003</v>
          </cell>
          <cell r="B8818" t="str">
            <v>54060003 Rates &amp; Taxes - Water Charges</v>
          </cell>
          <cell r="C8818">
            <v>67772468.230000004</v>
          </cell>
          <cell r="D8818">
            <v>7888133.2400000002</v>
          </cell>
          <cell r="E8818">
            <v>1461924</v>
          </cell>
          <cell r="F8818">
            <v>2501848.88</v>
          </cell>
          <cell r="G8818">
            <v>94956</v>
          </cell>
          <cell r="H8818">
            <v>0</v>
          </cell>
          <cell r="I8818">
            <v>0</v>
          </cell>
          <cell r="J8818">
            <v>0</v>
          </cell>
          <cell r="K8818">
            <v>0</v>
          </cell>
          <cell r="L8818">
            <v>0</v>
          </cell>
          <cell r="M8818">
            <v>2175376.42</v>
          </cell>
          <cell r="N8818">
            <v>0</v>
          </cell>
          <cell r="O8818">
            <v>0</v>
          </cell>
          <cell r="P8818">
            <v>0</v>
          </cell>
          <cell r="Q8818">
            <v>0</v>
          </cell>
          <cell r="R8818">
            <v>0</v>
          </cell>
          <cell r="S8818">
            <v>0</v>
          </cell>
          <cell r="T8818">
            <v>81894706.769999996</v>
          </cell>
        </row>
        <row r="8819">
          <cell r="A8819">
            <v>54060004</v>
          </cell>
          <cell r="B8819" t="str">
            <v>54060004 Rates &amp; Taxes - Rto</v>
          </cell>
          <cell r="C8819">
            <v>55291600.899999999</v>
          </cell>
          <cell r="D8819">
            <v>5402459.0700000003</v>
          </cell>
          <cell r="E8819">
            <v>3929552</v>
          </cell>
          <cell r="F8819">
            <v>0</v>
          </cell>
          <cell r="G8819">
            <v>0</v>
          </cell>
          <cell r="H8819">
            <v>0</v>
          </cell>
          <cell r="I8819">
            <v>0</v>
          </cell>
          <cell r="J8819">
            <v>0</v>
          </cell>
          <cell r="K8819">
            <v>0</v>
          </cell>
          <cell r="L8819">
            <v>19080</v>
          </cell>
          <cell r="M8819">
            <v>33100</v>
          </cell>
          <cell r="N8819">
            <v>0</v>
          </cell>
          <cell r="O8819">
            <v>0</v>
          </cell>
          <cell r="P8819">
            <v>0</v>
          </cell>
          <cell r="Q8819">
            <v>0</v>
          </cell>
          <cell r="R8819">
            <v>0</v>
          </cell>
          <cell r="S8819">
            <v>0</v>
          </cell>
          <cell r="T8819">
            <v>64675791.969999999</v>
          </cell>
        </row>
        <row r="8820">
          <cell r="A8820">
            <v>54060005</v>
          </cell>
          <cell r="B8820" t="str">
            <v>54060005 Rates &amp; Taxes - Air/Water Pollution</v>
          </cell>
          <cell r="C8820">
            <v>2793882.93</v>
          </cell>
          <cell r="D8820">
            <v>12004036.17</v>
          </cell>
          <cell r="E8820">
            <v>7225577.6299999999</v>
          </cell>
          <cell r="F8820">
            <v>0</v>
          </cell>
          <cell r="G8820">
            <v>0</v>
          </cell>
          <cell r="H8820">
            <v>0</v>
          </cell>
          <cell r="I8820">
            <v>0</v>
          </cell>
          <cell r="J8820">
            <v>0</v>
          </cell>
          <cell r="K8820">
            <v>0</v>
          </cell>
          <cell r="L8820">
            <v>0</v>
          </cell>
          <cell r="M8820">
            <v>796512</v>
          </cell>
          <cell r="N8820">
            <v>0</v>
          </cell>
          <cell r="O8820">
            <v>0</v>
          </cell>
          <cell r="P8820">
            <v>0</v>
          </cell>
          <cell r="Q8820">
            <v>0</v>
          </cell>
          <cell r="R8820">
            <v>0</v>
          </cell>
          <cell r="S8820">
            <v>0</v>
          </cell>
          <cell r="T8820">
            <v>22820008.73</v>
          </cell>
        </row>
        <row r="8821">
          <cell r="A8821">
            <v>54060007</v>
          </cell>
          <cell r="B8821" t="str">
            <v>6*  Rates &amp; Taxes - Entry Tax - Madhya Pradesh</v>
          </cell>
          <cell r="C8821">
            <v>0</v>
          </cell>
          <cell r="D8821">
            <v>0</v>
          </cell>
          <cell r="E8821">
            <v>0</v>
          </cell>
          <cell r="F8821">
            <v>0</v>
          </cell>
          <cell r="G8821">
            <v>0</v>
          </cell>
          <cell r="H8821">
            <v>0</v>
          </cell>
          <cell r="I8821">
            <v>0</v>
          </cell>
          <cell r="J8821">
            <v>0</v>
          </cell>
          <cell r="K8821">
            <v>0</v>
          </cell>
          <cell r="L8821">
            <v>0</v>
          </cell>
          <cell r="M8821">
            <v>0</v>
          </cell>
          <cell r="N8821">
            <v>0</v>
          </cell>
          <cell r="O8821">
            <v>0</v>
          </cell>
          <cell r="P8821">
            <v>0</v>
          </cell>
          <cell r="Q8821">
            <v>0</v>
          </cell>
          <cell r="R8821">
            <v>0</v>
          </cell>
          <cell r="S8821">
            <v>0</v>
          </cell>
          <cell r="T8821">
            <v>0</v>
          </cell>
        </row>
        <row r="8822">
          <cell r="A8822">
            <v>54060021</v>
          </cell>
          <cell r="B8822" t="str">
            <v>54060021 Rates &amp; Taxes - Wealth Tax</v>
          </cell>
          <cell r="C8822">
            <v>0</v>
          </cell>
          <cell r="D8822">
            <v>0</v>
          </cell>
          <cell r="E8822">
            <v>0</v>
          </cell>
          <cell r="F8822">
            <v>0</v>
          </cell>
          <cell r="G8822">
            <v>0</v>
          </cell>
          <cell r="H8822">
            <v>0</v>
          </cell>
          <cell r="I8822">
            <v>0</v>
          </cell>
          <cell r="J8822">
            <v>0</v>
          </cell>
          <cell r="K8822">
            <v>0</v>
          </cell>
          <cell r="L8822">
            <v>0</v>
          </cell>
          <cell r="M8822">
            <v>0</v>
          </cell>
          <cell r="N8822">
            <v>0</v>
          </cell>
          <cell r="O8822">
            <v>0</v>
          </cell>
          <cell r="P8822">
            <v>0</v>
          </cell>
          <cell r="Q8822">
            <v>0</v>
          </cell>
          <cell r="R8822">
            <v>0</v>
          </cell>
          <cell r="S8822">
            <v>0</v>
          </cell>
          <cell r="T8822">
            <v>0</v>
          </cell>
        </row>
        <row r="8823">
          <cell r="A8823">
            <v>54060099</v>
          </cell>
          <cell r="B8823" t="str">
            <v>54060099 Rates &amp; Taxes - Others</v>
          </cell>
          <cell r="C8823">
            <v>75127963.569999993</v>
          </cell>
          <cell r="D8823">
            <v>13275487.439999999</v>
          </cell>
          <cell r="E8823">
            <v>4150283.8</v>
          </cell>
          <cell r="F8823">
            <v>41599784.329999998</v>
          </cell>
          <cell r="G8823">
            <v>207899.2</v>
          </cell>
          <cell r="H8823">
            <v>0</v>
          </cell>
          <cell r="I8823">
            <v>0</v>
          </cell>
          <cell r="J8823">
            <v>0</v>
          </cell>
          <cell r="K8823">
            <v>0</v>
          </cell>
          <cell r="L8823">
            <v>508116</v>
          </cell>
          <cell r="M8823">
            <v>80577</v>
          </cell>
          <cell r="N8823">
            <v>0</v>
          </cell>
          <cell r="O8823">
            <v>0</v>
          </cell>
          <cell r="P8823">
            <v>0</v>
          </cell>
          <cell r="Q8823">
            <v>0</v>
          </cell>
          <cell r="R8823">
            <v>0</v>
          </cell>
          <cell r="S8823">
            <v>0</v>
          </cell>
          <cell r="T8823">
            <v>134950111.34</v>
          </cell>
        </row>
        <row r="8824">
          <cell r="A8824">
            <v>54060100</v>
          </cell>
          <cell r="B8824" t="str">
            <v>54060100 Temporary Registration charges</v>
          </cell>
          <cell r="C8824">
            <v>413000</v>
          </cell>
          <cell r="D8824">
            <v>0</v>
          </cell>
          <cell r="E8824">
            <v>0</v>
          </cell>
          <cell r="F8824">
            <v>0</v>
          </cell>
          <cell r="G8824">
            <v>0</v>
          </cell>
          <cell r="H8824">
            <v>0</v>
          </cell>
          <cell r="I8824">
            <v>0</v>
          </cell>
          <cell r="J8824">
            <v>0</v>
          </cell>
          <cell r="K8824">
            <v>0</v>
          </cell>
          <cell r="L8824">
            <v>0</v>
          </cell>
          <cell r="M8824">
            <v>0</v>
          </cell>
          <cell r="N8824">
            <v>0</v>
          </cell>
          <cell r="O8824">
            <v>0</v>
          </cell>
          <cell r="P8824">
            <v>0</v>
          </cell>
          <cell r="Q8824">
            <v>0</v>
          </cell>
          <cell r="R8824">
            <v>0</v>
          </cell>
          <cell r="S8824">
            <v>0</v>
          </cell>
          <cell r="T8824">
            <v>413000</v>
          </cell>
        </row>
        <row r="8825">
          <cell r="A8825">
            <v>54060901</v>
          </cell>
          <cell r="B8825" t="str">
            <v>54060901 Ind-AS Demat charges (ESOP Trust Consolidation)</v>
          </cell>
          <cell r="C8825">
            <v>0</v>
          </cell>
          <cell r="D8825">
            <v>0</v>
          </cell>
          <cell r="E8825">
            <v>0</v>
          </cell>
          <cell r="F8825">
            <v>0</v>
          </cell>
          <cell r="G8825">
            <v>0</v>
          </cell>
          <cell r="H8825">
            <v>0</v>
          </cell>
          <cell r="I8825">
            <v>0</v>
          </cell>
          <cell r="J8825">
            <v>0</v>
          </cell>
          <cell r="K8825">
            <v>0</v>
          </cell>
          <cell r="L8825">
            <v>0</v>
          </cell>
          <cell r="M8825">
            <v>0</v>
          </cell>
          <cell r="N8825">
            <v>0</v>
          </cell>
          <cell r="O8825">
            <v>0</v>
          </cell>
          <cell r="P8825">
            <v>0</v>
          </cell>
          <cell r="Q8825">
            <v>0</v>
          </cell>
          <cell r="R8825">
            <v>0</v>
          </cell>
          <cell r="S8825">
            <v>0</v>
          </cell>
          <cell r="T8825">
            <v>0</v>
          </cell>
        </row>
        <row r="8826">
          <cell r="A8826">
            <v>54060902</v>
          </cell>
          <cell r="B8826" t="str">
            <v>54060902 Ind-AS Excise duty (Net)-Rates &amp; Taxes (Regrouping</v>
          </cell>
          <cell r="C8826">
            <v>0</v>
          </cell>
          <cell r="D8826">
            <v>0</v>
          </cell>
          <cell r="E8826">
            <v>0</v>
          </cell>
          <cell r="F8826">
            <v>0</v>
          </cell>
          <cell r="G8826">
            <v>0</v>
          </cell>
          <cell r="H8826">
            <v>0</v>
          </cell>
          <cell r="I8826">
            <v>0</v>
          </cell>
          <cell r="J8826">
            <v>0</v>
          </cell>
          <cell r="K8826">
            <v>0</v>
          </cell>
          <cell r="L8826">
            <v>0</v>
          </cell>
          <cell r="M8826">
            <v>0</v>
          </cell>
          <cell r="N8826">
            <v>0</v>
          </cell>
          <cell r="O8826">
            <v>0</v>
          </cell>
          <cell r="P8826">
            <v>0</v>
          </cell>
          <cell r="Q8826">
            <v>0</v>
          </cell>
          <cell r="R8826">
            <v>0</v>
          </cell>
          <cell r="S8826">
            <v>0</v>
          </cell>
          <cell r="T8826">
            <v>0</v>
          </cell>
        </row>
        <row r="8827">
          <cell r="A8827">
            <v>367</v>
          </cell>
          <cell r="B8827" t="str">
            <v>Insurance..................</v>
          </cell>
          <cell r="C8827">
            <v>292802471.24000001</v>
          </cell>
          <cell r="D8827">
            <v>151744969.22999999</v>
          </cell>
          <cell r="E8827">
            <v>32473826.350000001</v>
          </cell>
          <cell r="F8827">
            <v>17791125.109999999</v>
          </cell>
          <cell r="G8827">
            <v>5804178.1399999997</v>
          </cell>
          <cell r="H8827">
            <v>0</v>
          </cell>
          <cell r="I8827">
            <v>0</v>
          </cell>
          <cell r="J8827">
            <v>0</v>
          </cell>
          <cell r="K8827">
            <v>0</v>
          </cell>
          <cell r="L8827">
            <v>32865617.190000001</v>
          </cell>
          <cell r="M8827">
            <v>8529417.4000000004</v>
          </cell>
          <cell r="N8827">
            <v>0</v>
          </cell>
          <cell r="O8827">
            <v>0</v>
          </cell>
          <cell r="P8827">
            <v>0</v>
          </cell>
          <cell r="Q8827">
            <v>0</v>
          </cell>
          <cell r="R8827">
            <v>0</v>
          </cell>
          <cell r="S8827">
            <v>0</v>
          </cell>
          <cell r="T8827">
            <v>542011604.65999997</v>
          </cell>
        </row>
        <row r="8828">
          <cell r="A8828">
            <v>54070001</v>
          </cell>
          <cell r="B8828" t="str">
            <v>54070001 Insurance Expenses - Buildings</v>
          </cell>
          <cell r="C8828">
            <v>0</v>
          </cell>
          <cell r="D8828">
            <v>0</v>
          </cell>
          <cell r="E8828">
            <v>3161524</v>
          </cell>
          <cell r="F8828">
            <v>4196267.22</v>
          </cell>
          <cell r="G8828">
            <v>0</v>
          </cell>
          <cell r="H8828">
            <v>0</v>
          </cell>
          <cell r="I8828">
            <v>0</v>
          </cell>
          <cell r="J8828">
            <v>0</v>
          </cell>
          <cell r="K8828">
            <v>0</v>
          </cell>
          <cell r="L8828">
            <v>0</v>
          </cell>
          <cell r="M8828">
            <v>0</v>
          </cell>
          <cell r="N8828">
            <v>0</v>
          </cell>
          <cell r="O8828">
            <v>0</v>
          </cell>
          <cell r="P8828">
            <v>0</v>
          </cell>
          <cell r="Q8828">
            <v>0</v>
          </cell>
          <cell r="R8828">
            <v>0</v>
          </cell>
          <cell r="S8828">
            <v>0</v>
          </cell>
          <cell r="T8828">
            <v>7357791.2199999997</v>
          </cell>
        </row>
        <row r="8829">
          <cell r="A8829">
            <v>54070002</v>
          </cell>
          <cell r="B8829" t="str">
            <v>54070002 Insurance Expenses - Plant &amp; Machinery</v>
          </cell>
          <cell r="C8829">
            <v>128557228.67</v>
          </cell>
          <cell r="D8829">
            <v>16141992.91</v>
          </cell>
          <cell r="E8829">
            <v>11109776</v>
          </cell>
          <cell r="F8829">
            <v>0</v>
          </cell>
          <cell r="G8829">
            <v>4226384.41</v>
          </cell>
          <cell r="H8829">
            <v>0</v>
          </cell>
          <cell r="I8829">
            <v>0</v>
          </cell>
          <cell r="J8829">
            <v>0</v>
          </cell>
          <cell r="K8829">
            <v>0</v>
          </cell>
          <cell r="L8829">
            <v>0</v>
          </cell>
          <cell r="M8829">
            <v>2692668.44</v>
          </cell>
          <cell r="N8829">
            <v>0</v>
          </cell>
          <cell r="O8829">
            <v>0</v>
          </cell>
          <cell r="P8829">
            <v>0</v>
          </cell>
          <cell r="Q8829">
            <v>0</v>
          </cell>
          <cell r="R8829">
            <v>0</v>
          </cell>
          <cell r="S8829">
            <v>0</v>
          </cell>
          <cell r="T8829">
            <v>162728050.43000001</v>
          </cell>
        </row>
        <row r="8830">
          <cell r="A8830">
            <v>54070003</v>
          </cell>
          <cell r="B8830" t="str">
            <v>54070003 Insurance Expenses - Furniture &amp; Fixture</v>
          </cell>
          <cell r="C8830">
            <v>0</v>
          </cell>
          <cell r="D8830">
            <v>0</v>
          </cell>
          <cell r="E8830">
            <v>1028090</v>
          </cell>
          <cell r="F8830">
            <v>0</v>
          </cell>
          <cell r="G8830">
            <v>0</v>
          </cell>
          <cell r="H8830">
            <v>0</v>
          </cell>
          <cell r="I8830">
            <v>0</v>
          </cell>
          <cell r="J8830">
            <v>0</v>
          </cell>
          <cell r="K8830">
            <v>0</v>
          </cell>
          <cell r="L8830">
            <v>0</v>
          </cell>
          <cell r="M8830">
            <v>0</v>
          </cell>
          <cell r="N8830">
            <v>0</v>
          </cell>
          <cell r="O8830">
            <v>0</v>
          </cell>
          <cell r="P8830">
            <v>0</v>
          </cell>
          <cell r="Q8830">
            <v>0</v>
          </cell>
          <cell r="R8830">
            <v>0</v>
          </cell>
          <cell r="S8830">
            <v>0</v>
          </cell>
          <cell r="T8830">
            <v>1028090</v>
          </cell>
        </row>
        <row r="8831">
          <cell r="A8831">
            <v>54070004</v>
          </cell>
          <cell r="B8831" t="str">
            <v>54070004 Insurance Expenses - Vehicles</v>
          </cell>
          <cell r="C8831">
            <v>82040553.950000003</v>
          </cell>
          <cell r="D8831">
            <v>3068162.44</v>
          </cell>
          <cell r="E8831">
            <v>5351677.28</v>
          </cell>
          <cell r="F8831">
            <v>5410541.5599999996</v>
          </cell>
          <cell r="G8831">
            <v>393353.52</v>
          </cell>
          <cell r="H8831">
            <v>0</v>
          </cell>
          <cell r="I8831">
            <v>0</v>
          </cell>
          <cell r="J8831">
            <v>0</v>
          </cell>
          <cell r="K8831">
            <v>0</v>
          </cell>
          <cell r="L8831">
            <v>1186612</v>
          </cell>
          <cell r="M8831">
            <v>1866394.44</v>
          </cell>
          <cell r="N8831">
            <v>0</v>
          </cell>
          <cell r="O8831">
            <v>0</v>
          </cell>
          <cell r="P8831">
            <v>0</v>
          </cell>
          <cell r="Q8831">
            <v>0</v>
          </cell>
          <cell r="R8831">
            <v>0</v>
          </cell>
          <cell r="S8831">
            <v>0</v>
          </cell>
          <cell r="T8831">
            <v>99317295.189999998</v>
          </cell>
        </row>
        <row r="8832">
          <cell r="A8832">
            <v>54070006</v>
          </cell>
          <cell r="B8832" t="str">
            <v>54070006 Insurance Expenses - Marine</v>
          </cell>
          <cell r="C8832">
            <v>179550.64</v>
          </cell>
          <cell r="D8832">
            <v>0</v>
          </cell>
          <cell r="E8832">
            <v>412252.54</v>
          </cell>
          <cell r="F8832">
            <v>0</v>
          </cell>
          <cell r="G8832">
            <v>0</v>
          </cell>
          <cell r="H8832">
            <v>0</v>
          </cell>
          <cell r="I8832">
            <v>0</v>
          </cell>
          <cell r="J8832">
            <v>0</v>
          </cell>
          <cell r="K8832">
            <v>0</v>
          </cell>
          <cell r="L8832">
            <v>19581182.079999998</v>
          </cell>
          <cell r="M8832">
            <v>283254.09999999998</v>
          </cell>
          <cell r="N8832">
            <v>0</v>
          </cell>
          <cell r="O8832">
            <v>0</v>
          </cell>
          <cell r="P8832">
            <v>0</v>
          </cell>
          <cell r="Q8832">
            <v>0</v>
          </cell>
          <cell r="R8832">
            <v>0</v>
          </cell>
          <cell r="S8832">
            <v>0</v>
          </cell>
          <cell r="T8832">
            <v>20456239.359999999</v>
          </cell>
        </row>
        <row r="8833">
          <cell r="A8833">
            <v>54070007</v>
          </cell>
          <cell r="B8833" t="str">
            <v>54070007 Insurance Expenses - Inventory</v>
          </cell>
          <cell r="C8833">
            <v>23328937.59</v>
          </cell>
          <cell r="D8833">
            <v>0</v>
          </cell>
          <cell r="E8833">
            <v>11133059.189999999</v>
          </cell>
          <cell r="F8833">
            <v>0</v>
          </cell>
          <cell r="G8833">
            <v>0</v>
          </cell>
          <cell r="H8833">
            <v>0</v>
          </cell>
          <cell r="I8833">
            <v>0</v>
          </cell>
          <cell r="J8833">
            <v>0</v>
          </cell>
          <cell r="K8833">
            <v>0</v>
          </cell>
          <cell r="L8833">
            <v>0</v>
          </cell>
          <cell r="M8833">
            <v>2055007.8</v>
          </cell>
          <cell r="N8833">
            <v>0</v>
          </cell>
          <cell r="O8833">
            <v>0</v>
          </cell>
          <cell r="P8833">
            <v>0</v>
          </cell>
          <cell r="Q8833">
            <v>0</v>
          </cell>
          <cell r="R8833">
            <v>0</v>
          </cell>
          <cell r="S8833">
            <v>0</v>
          </cell>
          <cell r="T8833">
            <v>36517004.579999998</v>
          </cell>
        </row>
        <row r="8834">
          <cell r="A8834">
            <v>54070008</v>
          </cell>
          <cell r="B8834" t="str">
            <v>54070008 Insurance Expenses - Cash</v>
          </cell>
          <cell r="C8834">
            <v>0</v>
          </cell>
          <cell r="D8834">
            <v>0</v>
          </cell>
          <cell r="E8834">
            <v>9000</v>
          </cell>
          <cell r="F8834">
            <v>0</v>
          </cell>
          <cell r="G8834">
            <v>0</v>
          </cell>
          <cell r="H8834">
            <v>0</v>
          </cell>
          <cell r="I8834">
            <v>0</v>
          </cell>
          <cell r="J8834">
            <v>0</v>
          </cell>
          <cell r="K8834">
            <v>0</v>
          </cell>
          <cell r="L8834">
            <v>0</v>
          </cell>
          <cell r="M8834">
            <v>0</v>
          </cell>
          <cell r="N8834">
            <v>0</v>
          </cell>
          <cell r="O8834">
            <v>0</v>
          </cell>
          <cell r="P8834">
            <v>0</v>
          </cell>
          <cell r="Q8834">
            <v>0</v>
          </cell>
          <cell r="R8834">
            <v>0</v>
          </cell>
          <cell r="S8834">
            <v>0</v>
          </cell>
          <cell r="T8834">
            <v>9000</v>
          </cell>
        </row>
        <row r="8835">
          <cell r="A8835">
            <v>54070009</v>
          </cell>
          <cell r="B8835" t="str">
            <v>54070009 Insurance Expenses - Mediclaim</v>
          </cell>
          <cell r="C8835">
            <v>12119465.75</v>
          </cell>
          <cell r="D8835">
            <v>10501571.970000001</v>
          </cell>
          <cell r="E8835">
            <v>42000</v>
          </cell>
          <cell r="F8835">
            <v>0</v>
          </cell>
          <cell r="G8835">
            <v>6000</v>
          </cell>
          <cell r="H8835">
            <v>0</v>
          </cell>
          <cell r="I8835">
            <v>0</v>
          </cell>
          <cell r="J8835">
            <v>0</v>
          </cell>
          <cell r="K8835">
            <v>0</v>
          </cell>
          <cell r="L8835">
            <v>0</v>
          </cell>
          <cell r="M8835">
            <v>0</v>
          </cell>
          <cell r="N8835">
            <v>0</v>
          </cell>
          <cell r="O8835">
            <v>0</v>
          </cell>
          <cell r="P8835">
            <v>0</v>
          </cell>
          <cell r="Q8835">
            <v>0</v>
          </cell>
          <cell r="R8835">
            <v>0</v>
          </cell>
          <cell r="S8835">
            <v>0</v>
          </cell>
          <cell r="T8835">
            <v>22669037.719999999</v>
          </cell>
        </row>
        <row r="8836">
          <cell r="A8836">
            <v>54070010</v>
          </cell>
          <cell r="B8836" t="str">
            <v>54070010 Insurance Expenses - Mediclaim Overseas</v>
          </cell>
          <cell r="C8836">
            <v>0</v>
          </cell>
          <cell r="D8836">
            <v>0</v>
          </cell>
          <cell r="E8836">
            <v>0</v>
          </cell>
          <cell r="F8836">
            <v>0</v>
          </cell>
          <cell r="G8836">
            <v>0</v>
          </cell>
          <cell r="H8836">
            <v>0</v>
          </cell>
          <cell r="I8836">
            <v>0</v>
          </cell>
          <cell r="J8836">
            <v>0</v>
          </cell>
          <cell r="K8836">
            <v>0</v>
          </cell>
          <cell r="L8836">
            <v>0</v>
          </cell>
          <cell r="M8836">
            <v>0</v>
          </cell>
          <cell r="N8836">
            <v>0</v>
          </cell>
          <cell r="O8836">
            <v>0</v>
          </cell>
          <cell r="P8836">
            <v>0</v>
          </cell>
          <cell r="Q8836">
            <v>0</v>
          </cell>
          <cell r="R8836">
            <v>0</v>
          </cell>
          <cell r="S8836">
            <v>0</v>
          </cell>
          <cell r="T8836">
            <v>0</v>
          </cell>
        </row>
        <row r="8837">
          <cell r="A8837">
            <v>54070011</v>
          </cell>
          <cell r="B8837" t="str">
            <v>54070011 Insurance On Export Sales</v>
          </cell>
          <cell r="C8837">
            <v>0</v>
          </cell>
          <cell r="D8837">
            <v>0</v>
          </cell>
          <cell r="E8837">
            <v>0</v>
          </cell>
          <cell r="F8837">
            <v>0</v>
          </cell>
          <cell r="G8837">
            <v>0</v>
          </cell>
          <cell r="H8837">
            <v>0</v>
          </cell>
          <cell r="I8837">
            <v>0</v>
          </cell>
          <cell r="J8837">
            <v>0</v>
          </cell>
          <cell r="K8837">
            <v>0</v>
          </cell>
          <cell r="L8837">
            <v>0</v>
          </cell>
          <cell r="M8837">
            <v>0</v>
          </cell>
          <cell r="N8837">
            <v>0</v>
          </cell>
          <cell r="O8837">
            <v>0</v>
          </cell>
          <cell r="P8837">
            <v>0</v>
          </cell>
          <cell r="Q8837">
            <v>0</v>
          </cell>
          <cell r="R8837">
            <v>0</v>
          </cell>
          <cell r="S8837">
            <v>0</v>
          </cell>
          <cell r="T8837">
            <v>0</v>
          </cell>
        </row>
        <row r="8838">
          <cell r="A8838">
            <v>54070099</v>
          </cell>
          <cell r="B8838" t="str">
            <v>54070099 Insurance Expenses - Others</v>
          </cell>
          <cell r="C8838">
            <v>30696151.100000001</v>
          </cell>
          <cell r="D8838">
            <v>122033241.91</v>
          </cell>
          <cell r="E8838">
            <v>226447.34</v>
          </cell>
          <cell r="F8838">
            <v>8184316.3300000001</v>
          </cell>
          <cell r="G8838">
            <v>1178440.21</v>
          </cell>
          <cell r="H8838">
            <v>0</v>
          </cell>
          <cell r="I8838">
            <v>0</v>
          </cell>
          <cell r="J8838">
            <v>0</v>
          </cell>
          <cell r="K8838">
            <v>0</v>
          </cell>
          <cell r="L8838">
            <v>12097823.109999999</v>
          </cell>
          <cell r="M8838">
            <v>1632092.62</v>
          </cell>
          <cell r="N8838">
            <v>0</v>
          </cell>
          <cell r="O8838">
            <v>0</v>
          </cell>
          <cell r="P8838">
            <v>0</v>
          </cell>
          <cell r="Q8838">
            <v>0</v>
          </cell>
          <cell r="R8838">
            <v>0</v>
          </cell>
          <cell r="S8838">
            <v>0</v>
          </cell>
          <cell r="T8838">
            <v>176048512.62</v>
          </cell>
        </row>
        <row r="8839">
          <cell r="A8839">
            <v>54070100</v>
          </cell>
          <cell r="B8839" t="str">
            <v>54070100 Insurance On Stockyard Vehicles</v>
          </cell>
          <cell r="C8839">
            <v>15880583.539999999</v>
          </cell>
          <cell r="D8839">
            <v>0</v>
          </cell>
          <cell r="E8839">
            <v>0</v>
          </cell>
          <cell r="F8839">
            <v>0</v>
          </cell>
          <cell r="G8839">
            <v>0</v>
          </cell>
          <cell r="H8839">
            <v>0</v>
          </cell>
          <cell r="I8839">
            <v>0</v>
          </cell>
          <cell r="J8839">
            <v>0</v>
          </cell>
          <cell r="K8839">
            <v>0</v>
          </cell>
          <cell r="L8839">
            <v>0</v>
          </cell>
          <cell r="M8839">
            <v>0</v>
          </cell>
          <cell r="N8839">
            <v>0</v>
          </cell>
          <cell r="O8839">
            <v>0</v>
          </cell>
          <cell r="P8839">
            <v>0</v>
          </cell>
          <cell r="Q8839">
            <v>0</v>
          </cell>
          <cell r="R8839">
            <v>0</v>
          </cell>
          <cell r="S8839">
            <v>0</v>
          </cell>
          <cell r="T8839">
            <v>15880583.539999999</v>
          </cell>
        </row>
        <row r="8840">
          <cell r="A8840">
            <v>54070102</v>
          </cell>
          <cell r="B8840" t="str">
            <v>54070102 Insurance Expenses – Group Term Insurance</v>
          </cell>
          <cell r="C8840">
            <v>0</v>
          </cell>
          <cell r="D8840">
            <v>0</v>
          </cell>
          <cell r="E8840">
            <v>0</v>
          </cell>
          <cell r="F8840">
            <v>0</v>
          </cell>
          <cell r="G8840">
            <v>0</v>
          </cell>
          <cell r="H8840">
            <v>0</v>
          </cell>
          <cell r="I8840">
            <v>0</v>
          </cell>
          <cell r="J8840">
            <v>0</v>
          </cell>
          <cell r="K8840">
            <v>0</v>
          </cell>
          <cell r="L8840">
            <v>0</v>
          </cell>
          <cell r="M8840">
            <v>0</v>
          </cell>
          <cell r="N8840">
            <v>0</v>
          </cell>
          <cell r="O8840">
            <v>0</v>
          </cell>
          <cell r="P8840">
            <v>0</v>
          </cell>
          <cell r="Q8840">
            <v>0</v>
          </cell>
          <cell r="R8840">
            <v>0</v>
          </cell>
          <cell r="S8840">
            <v>0</v>
          </cell>
          <cell r="T8840">
            <v>0</v>
          </cell>
        </row>
        <row r="8841">
          <cell r="A8841">
            <v>368</v>
          </cell>
          <cell r="B8841" t="str">
            <v>Repairs &amp; Maintenance.............</v>
          </cell>
          <cell r="C8841">
            <v>2838955708.6799998</v>
          </cell>
          <cell r="D8841">
            <v>670156190.36000001</v>
          </cell>
          <cell r="E8841">
            <v>407156181.20999998</v>
          </cell>
          <cell r="F8841">
            <v>268399713.15000001</v>
          </cell>
          <cell r="G8841">
            <v>10998026.220000001</v>
          </cell>
          <cell r="H8841">
            <v>0</v>
          </cell>
          <cell r="I8841">
            <v>0</v>
          </cell>
          <cell r="J8841">
            <v>0</v>
          </cell>
          <cell r="K8841">
            <v>0</v>
          </cell>
          <cell r="L8841">
            <v>102128320.72</v>
          </cell>
          <cell r="M8841">
            <v>86557824.420000002</v>
          </cell>
          <cell r="N8841">
            <v>0</v>
          </cell>
          <cell r="O8841">
            <v>0</v>
          </cell>
          <cell r="P8841">
            <v>0</v>
          </cell>
          <cell r="Q8841">
            <v>0</v>
          </cell>
          <cell r="R8841">
            <v>0</v>
          </cell>
          <cell r="S8841">
            <v>0</v>
          </cell>
          <cell r="T8841">
            <v>4384351964.7600002</v>
          </cell>
        </row>
        <row r="8842">
          <cell r="A8842">
            <v>369</v>
          </cell>
          <cell r="B8842" t="str">
            <v>Repairs Buildings.................</v>
          </cell>
          <cell r="C8842">
            <v>490034938.89999998</v>
          </cell>
          <cell r="D8842">
            <v>60553861.850000001</v>
          </cell>
          <cell r="E8842">
            <v>62281308.840000004</v>
          </cell>
          <cell r="F8842">
            <v>18523282.27</v>
          </cell>
          <cell r="G8842">
            <v>1133344.8500000001</v>
          </cell>
          <cell r="H8842">
            <v>0</v>
          </cell>
          <cell r="I8842">
            <v>0</v>
          </cell>
          <cell r="J8842">
            <v>0</v>
          </cell>
          <cell r="K8842">
            <v>0</v>
          </cell>
          <cell r="L8842">
            <v>3028648.62</v>
          </cell>
          <cell r="M8842">
            <v>14846519.1</v>
          </cell>
          <cell r="N8842">
            <v>0</v>
          </cell>
          <cell r="O8842">
            <v>0</v>
          </cell>
          <cell r="P8842">
            <v>0</v>
          </cell>
          <cell r="Q8842">
            <v>0</v>
          </cell>
          <cell r="R8842">
            <v>0</v>
          </cell>
          <cell r="S8842">
            <v>0</v>
          </cell>
          <cell r="T8842">
            <v>650401904.42999995</v>
          </cell>
        </row>
        <row r="8843">
          <cell r="A8843">
            <v>54080001</v>
          </cell>
          <cell r="B8843" t="str">
            <v>54080001 Repairs &amp; Mainten-Building/Resorts/Guest House</v>
          </cell>
          <cell r="C8843">
            <v>348253426.30000001</v>
          </cell>
          <cell r="D8843">
            <v>36407272.619999997</v>
          </cell>
          <cell r="E8843">
            <v>62167513.490000002</v>
          </cell>
          <cell r="F8843">
            <v>12110251.59</v>
          </cell>
          <cell r="G8843">
            <v>0</v>
          </cell>
          <cell r="H8843">
            <v>0</v>
          </cell>
          <cell r="I8843">
            <v>0</v>
          </cell>
          <cell r="J8843">
            <v>0</v>
          </cell>
          <cell r="K8843">
            <v>0</v>
          </cell>
          <cell r="L8843">
            <v>2812393.79</v>
          </cell>
          <cell r="M8843">
            <v>14808719.1</v>
          </cell>
          <cell r="N8843">
            <v>0</v>
          </cell>
          <cell r="O8843">
            <v>0</v>
          </cell>
          <cell r="P8843">
            <v>0</v>
          </cell>
          <cell r="Q8843">
            <v>0</v>
          </cell>
          <cell r="R8843">
            <v>0</v>
          </cell>
          <cell r="S8843">
            <v>0</v>
          </cell>
          <cell r="T8843">
            <v>476559576.88999999</v>
          </cell>
        </row>
        <row r="8844">
          <cell r="A8844">
            <v>54100012</v>
          </cell>
          <cell r="B8844" t="str">
            <v>54100012 Repairs &amp; Maintenance - AMCs</v>
          </cell>
          <cell r="C8844">
            <v>72643840.920000002</v>
          </cell>
          <cell r="D8844">
            <v>11485016.289999999</v>
          </cell>
          <cell r="E8844">
            <v>0</v>
          </cell>
          <cell r="F8844">
            <v>6413030.6799999997</v>
          </cell>
          <cell r="G8844">
            <v>30544.85</v>
          </cell>
          <cell r="H8844">
            <v>0</v>
          </cell>
          <cell r="I8844">
            <v>0</v>
          </cell>
          <cell r="J8844">
            <v>0</v>
          </cell>
          <cell r="K8844">
            <v>0</v>
          </cell>
          <cell r="L8844">
            <v>216254.83</v>
          </cell>
          <cell r="M8844">
            <v>0</v>
          </cell>
          <cell r="N8844">
            <v>0</v>
          </cell>
          <cell r="O8844">
            <v>0</v>
          </cell>
          <cell r="P8844">
            <v>0</v>
          </cell>
          <cell r="Q8844">
            <v>0</v>
          </cell>
          <cell r="R8844">
            <v>0</v>
          </cell>
          <cell r="S8844">
            <v>0</v>
          </cell>
          <cell r="T8844">
            <v>90788687.569999993</v>
          </cell>
        </row>
        <row r="8845">
          <cell r="A8845">
            <v>54310212</v>
          </cell>
          <cell r="B8845" t="str">
            <v>5*  Civil Work</v>
          </cell>
          <cell r="C8845">
            <v>69137671.680000007</v>
          </cell>
          <cell r="D8845">
            <v>12661572.939999999</v>
          </cell>
          <cell r="E8845">
            <v>113795.35</v>
          </cell>
          <cell r="F8845">
            <v>0</v>
          </cell>
          <cell r="G8845">
            <v>1102800</v>
          </cell>
          <cell r="H8845">
            <v>0</v>
          </cell>
          <cell r="I8845">
            <v>0</v>
          </cell>
          <cell r="J8845">
            <v>0</v>
          </cell>
          <cell r="K8845">
            <v>0</v>
          </cell>
          <cell r="L8845">
            <v>0</v>
          </cell>
          <cell r="M8845">
            <v>37800</v>
          </cell>
          <cell r="N8845">
            <v>0</v>
          </cell>
          <cell r="O8845">
            <v>0</v>
          </cell>
          <cell r="P8845">
            <v>0</v>
          </cell>
          <cell r="Q8845">
            <v>0</v>
          </cell>
          <cell r="R8845">
            <v>0</v>
          </cell>
          <cell r="S8845">
            <v>0</v>
          </cell>
          <cell r="T8845">
            <v>83053639.969999999</v>
          </cell>
        </row>
        <row r="8846">
          <cell r="A8846">
            <v>370</v>
          </cell>
          <cell r="B8846" t="str">
            <v>Repairs Machinery.................</v>
          </cell>
          <cell r="C8846">
            <v>1792805387.23</v>
          </cell>
          <cell r="D8846">
            <v>528931905.54000002</v>
          </cell>
          <cell r="E8846">
            <v>304676956.89999998</v>
          </cell>
          <cell r="F8846">
            <v>10682316.51</v>
          </cell>
          <cell r="G8846">
            <v>4215285.96</v>
          </cell>
          <cell r="H8846">
            <v>0</v>
          </cell>
          <cell r="I8846">
            <v>0</v>
          </cell>
          <cell r="J8846">
            <v>0</v>
          </cell>
          <cell r="K8846">
            <v>0</v>
          </cell>
          <cell r="L8846">
            <v>54023941.390000001</v>
          </cell>
          <cell r="M8846">
            <v>24553129.399999999</v>
          </cell>
          <cell r="N8846">
            <v>0</v>
          </cell>
          <cell r="O8846">
            <v>0</v>
          </cell>
          <cell r="P8846">
            <v>0</v>
          </cell>
          <cell r="Q8846">
            <v>0</v>
          </cell>
          <cell r="R8846">
            <v>0</v>
          </cell>
          <cell r="S8846">
            <v>0</v>
          </cell>
          <cell r="T8846">
            <v>2719888922.9299998</v>
          </cell>
        </row>
        <row r="8847">
          <cell r="A8847">
            <v>50250017</v>
          </cell>
          <cell r="B8847" t="str">
            <v>50250017 Cost Of Machinery Spare Manufactured</v>
          </cell>
          <cell r="C8847">
            <v>6100</v>
          </cell>
          <cell r="D8847">
            <v>0</v>
          </cell>
          <cell r="E8847">
            <v>0</v>
          </cell>
          <cell r="F8847">
            <v>0</v>
          </cell>
          <cell r="G8847">
            <v>0</v>
          </cell>
          <cell r="H8847">
            <v>0</v>
          </cell>
          <cell r="I8847">
            <v>0</v>
          </cell>
          <cell r="J8847">
            <v>0</v>
          </cell>
          <cell r="K8847">
            <v>0</v>
          </cell>
          <cell r="L8847">
            <v>0</v>
          </cell>
          <cell r="M8847">
            <v>0</v>
          </cell>
          <cell r="N8847">
            <v>0</v>
          </cell>
          <cell r="O8847">
            <v>0</v>
          </cell>
          <cell r="P8847">
            <v>0</v>
          </cell>
          <cell r="Q8847">
            <v>0</v>
          </cell>
          <cell r="R8847">
            <v>0</v>
          </cell>
          <cell r="S8847">
            <v>0</v>
          </cell>
          <cell r="T8847">
            <v>6100</v>
          </cell>
        </row>
        <row r="8848">
          <cell r="A8848">
            <v>54090001</v>
          </cell>
          <cell r="B8848" t="str">
            <v>54090001 Repairs &amp; Maintenance - Machinery</v>
          </cell>
          <cell r="C8848">
            <v>447661787.64999998</v>
          </cell>
          <cell r="D8848">
            <v>206735203.75</v>
          </cell>
          <cell r="E8848">
            <v>150113730.78999999</v>
          </cell>
          <cell r="F8848">
            <v>329349</v>
          </cell>
          <cell r="G8848">
            <v>2057152.57</v>
          </cell>
          <cell r="H8848">
            <v>0</v>
          </cell>
          <cell r="I8848">
            <v>0</v>
          </cell>
          <cell r="J8848">
            <v>0</v>
          </cell>
          <cell r="K8848">
            <v>0</v>
          </cell>
          <cell r="L8848">
            <v>9654763.1400000006</v>
          </cell>
          <cell r="M8848">
            <v>10609613.32</v>
          </cell>
          <cell r="N8848">
            <v>0</v>
          </cell>
          <cell r="O8848">
            <v>0</v>
          </cell>
          <cell r="P8848">
            <v>0</v>
          </cell>
          <cell r="Q8848">
            <v>0</v>
          </cell>
          <cell r="R8848">
            <v>0</v>
          </cell>
          <cell r="S8848">
            <v>0</v>
          </cell>
          <cell r="T8848">
            <v>827161600.22000003</v>
          </cell>
        </row>
        <row r="8849">
          <cell r="A8849">
            <v>54090002</v>
          </cell>
          <cell r="B8849" t="str">
            <v>54090002 Machinery spares consumed - Variable</v>
          </cell>
          <cell r="C8849">
            <v>3756618.8</v>
          </cell>
          <cell r="D8849">
            <v>2572.4499999999998</v>
          </cell>
          <cell r="E8849">
            <v>14191882.16</v>
          </cell>
          <cell r="F8849">
            <v>0</v>
          </cell>
          <cell r="G8849">
            <v>0</v>
          </cell>
          <cell r="H8849">
            <v>0</v>
          </cell>
          <cell r="I8849">
            <v>0</v>
          </cell>
          <cell r="J8849">
            <v>0</v>
          </cell>
          <cell r="K8849">
            <v>0</v>
          </cell>
          <cell r="L8849">
            <v>0</v>
          </cell>
          <cell r="M8849">
            <v>16500</v>
          </cell>
          <cell r="N8849">
            <v>0</v>
          </cell>
          <cell r="O8849">
            <v>0</v>
          </cell>
          <cell r="P8849">
            <v>0</v>
          </cell>
          <cell r="Q8849">
            <v>0</v>
          </cell>
          <cell r="R8849">
            <v>0</v>
          </cell>
          <cell r="S8849">
            <v>0</v>
          </cell>
          <cell r="T8849">
            <v>17967573.41</v>
          </cell>
        </row>
        <row r="8850">
          <cell r="A8850">
            <v>54090003</v>
          </cell>
          <cell r="B8850" t="str">
            <v>54090003  Repairs-Machinry AMC</v>
          </cell>
          <cell r="C8850">
            <v>22415672.850000001</v>
          </cell>
          <cell r="D8850">
            <v>2676862.2599999998</v>
          </cell>
          <cell r="E8850">
            <v>0</v>
          </cell>
          <cell r="F8850">
            <v>0</v>
          </cell>
          <cell r="G8850">
            <v>0</v>
          </cell>
          <cell r="H8850">
            <v>0</v>
          </cell>
          <cell r="I8850">
            <v>0</v>
          </cell>
          <cell r="J8850">
            <v>0</v>
          </cell>
          <cell r="K8850">
            <v>0</v>
          </cell>
          <cell r="L8850">
            <v>261835.26</v>
          </cell>
          <cell r="M8850">
            <v>0</v>
          </cell>
          <cell r="N8850">
            <v>0</v>
          </cell>
          <cell r="O8850">
            <v>0</v>
          </cell>
          <cell r="P8850">
            <v>0</v>
          </cell>
          <cell r="Q8850">
            <v>0</v>
          </cell>
          <cell r="R8850">
            <v>0</v>
          </cell>
          <cell r="S8850">
            <v>0</v>
          </cell>
          <cell r="T8850">
            <v>25354370.370000001</v>
          </cell>
        </row>
        <row r="8851">
          <cell r="A8851">
            <v>54090007</v>
          </cell>
          <cell r="B8851" t="str">
            <v>54090007 Repairs &amp; Maintenance Machinery - Computers</v>
          </cell>
          <cell r="C8851">
            <v>498507681.06999999</v>
          </cell>
          <cell r="D8851">
            <v>69705385.219999999</v>
          </cell>
          <cell r="E8851">
            <v>20367738.699999999</v>
          </cell>
          <cell r="F8851">
            <v>10352967.51</v>
          </cell>
          <cell r="G8851">
            <v>733251.03</v>
          </cell>
          <cell r="H8851">
            <v>0</v>
          </cell>
          <cell r="I8851">
            <v>0</v>
          </cell>
          <cell r="J8851">
            <v>0</v>
          </cell>
          <cell r="K8851">
            <v>0</v>
          </cell>
          <cell r="L8851">
            <v>22782738.280000001</v>
          </cell>
          <cell r="M8851">
            <v>964113.24</v>
          </cell>
          <cell r="N8851">
            <v>0</v>
          </cell>
          <cell r="O8851">
            <v>0</v>
          </cell>
          <cell r="P8851">
            <v>0</v>
          </cell>
          <cell r="Q8851">
            <v>0</v>
          </cell>
          <cell r="R8851">
            <v>0</v>
          </cell>
          <cell r="S8851">
            <v>0</v>
          </cell>
          <cell r="T8851">
            <v>623413875.04999995</v>
          </cell>
        </row>
        <row r="8852">
          <cell r="A8852">
            <v>54090008</v>
          </cell>
          <cell r="B8852" t="str">
            <v>5*  Repairs to Dies</v>
          </cell>
          <cell r="C8852">
            <v>0</v>
          </cell>
          <cell r="D8852">
            <v>0</v>
          </cell>
          <cell r="E8852">
            <v>0</v>
          </cell>
          <cell r="F8852">
            <v>0</v>
          </cell>
          <cell r="G8852">
            <v>0</v>
          </cell>
          <cell r="H8852">
            <v>0</v>
          </cell>
          <cell r="I8852">
            <v>0</v>
          </cell>
          <cell r="J8852">
            <v>0</v>
          </cell>
          <cell r="K8852">
            <v>0</v>
          </cell>
          <cell r="L8852">
            <v>0</v>
          </cell>
          <cell r="M8852">
            <v>0</v>
          </cell>
          <cell r="N8852">
            <v>0</v>
          </cell>
          <cell r="O8852">
            <v>0</v>
          </cell>
          <cell r="P8852">
            <v>0</v>
          </cell>
          <cell r="Q8852">
            <v>0</v>
          </cell>
          <cell r="R8852">
            <v>0</v>
          </cell>
          <cell r="S8852">
            <v>0</v>
          </cell>
          <cell r="T8852">
            <v>0</v>
          </cell>
        </row>
        <row r="8853">
          <cell r="A8853">
            <v>54090011</v>
          </cell>
          <cell r="B8853" t="str">
            <v>54090011 Machinery Spares Consumed</v>
          </cell>
          <cell r="C8853">
            <v>717825925.16999996</v>
          </cell>
          <cell r="D8853">
            <v>241528682.53999999</v>
          </cell>
          <cell r="E8853">
            <v>120003605.25</v>
          </cell>
          <cell r="F8853">
            <v>0</v>
          </cell>
          <cell r="G8853">
            <v>0</v>
          </cell>
          <cell r="H8853">
            <v>0</v>
          </cell>
          <cell r="I8853">
            <v>0</v>
          </cell>
          <cell r="J8853">
            <v>0</v>
          </cell>
          <cell r="K8853">
            <v>0</v>
          </cell>
          <cell r="L8853">
            <v>20809099.710000001</v>
          </cell>
          <cell r="M8853">
            <v>11247902.84</v>
          </cell>
          <cell r="N8853">
            <v>0</v>
          </cell>
          <cell r="O8853">
            <v>0</v>
          </cell>
          <cell r="P8853">
            <v>0</v>
          </cell>
          <cell r="Q8853">
            <v>0</v>
          </cell>
          <cell r="R8853">
            <v>0</v>
          </cell>
          <cell r="S8853">
            <v>0</v>
          </cell>
          <cell r="T8853">
            <v>1111415215.51</v>
          </cell>
        </row>
        <row r="8854">
          <cell r="A8854">
            <v>54100102</v>
          </cell>
          <cell r="B8854" t="str">
            <v>54100102 Repairs - Special Toolings</v>
          </cell>
          <cell r="C8854">
            <v>31621256.129999999</v>
          </cell>
          <cell r="D8854">
            <v>13366.7</v>
          </cell>
          <cell r="E8854">
            <v>0</v>
          </cell>
          <cell r="F8854">
            <v>0</v>
          </cell>
          <cell r="G8854">
            <v>0</v>
          </cell>
          <cell r="H8854">
            <v>0</v>
          </cell>
          <cell r="I8854">
            <v>0</v>
          </cell>
          <cell r="J8854">
            <v>0</v>
          </cell>
          <cell r="K8854">
            <v>0</v>
          </cell>
          <cell r="L8854">
            <v>0</v>
          </cell>
          <cell r="M8854">
            <v>1715000</v>
          </cell>
          <cell r="N8854">
            <v>0</v>
          </cell>
          <cell r="O8854">
            <v>0</v>
          </cell>
          <cell r="P8854">
            <v>0</v>
          </cell>
          <cell r="Q8854">
            <v>0</v>
          </cell>
          <cell r="R8854">
            <v>0</v>
          </cell>
          <cell r="S8854">
            <v>0</v>
          </cell>
          <cell r="T8854">
            <v>33349622.829999998</v>
          </cell>
        </row>
        <row r="8855">
          <cell r="A8855">
            <v>54310223</v>
          </cell>
          <cell r="B8855" t="str">
            <v>54310223 Fabrication Work</v>
          </cell>
          <cell r="C8855">
            <v>70702417.260000005</v>
          </cell>
          <cell r="D8855">
            <v>8188556.6500000004</v>
          </cell>
          <cell r="E8855">
            <v>0</v>
          </cell>
          <cell r="F8855">
            <v>0</v>
          </cell>
          <cell r="G8855">
            <v>1424882.36</v>
          </cell>
          <cell r="H8855">
            <v>0</v>
          </cell>
          <cell r="I8855">
            <v>0</v>
          </cell>
          <cell r="J8855">
            <v>0</v>
          </cell>
          <cell r="K8855">
            <v>0</v>
          </cell>
          <cell r="L8855">
            <v>515505</v>
          </cell>
          <cell r="M8855">
            <v>0</v>
          </cell>
          <cell r="N8855">
            <v>0</v>
          </cell>
          <cell r="O8855">
            <v>0</v>
          </cell>
          <cell r="P8855">
            <v>0</v>
          </cell>
          <cell r="Q8855">
            <v>0</v>
          </cell>
          <cell r="R8855">
            <v>0</v>
          </cell>
          <cell r="S8855">
            <v>0</v>
          </cell>
          <cell r="T8855">
            <v>80831361.269999996</v>
          </cell>
        </row>
        <row r="8856">
          <cell r="A8856">
            <v>54310243</v>
          </cell>
          <cell r="B8856" t="str">
            <v>54310243 Repairs &amp; Maintenance - Site/Projects</v>
          </cell>
          <cell r="C8856">
            <v>307928.3</v>
          </cell>
          <cell r="D8856">
            <v>81275.97</v>
          </cell>
          <cell r="E8856">
            <v>0</v>
          </cell>
          <cell r="F8856">
            <v>0</v>
          </cell>
          <cell r="G8856">
            <v>0</v>
          </cell>
          <cell r="H8856">
            <v>0</v>
          </cell>
          <cell r="I8856">
            <v>0</v>
          </cell>
          <cell r="J8856">
            <v>0</v>
          </cell>
          <cell r="K8856">
            <v>0</v>
          </cell>
          <cell r="L8856">
            <v>0</v>
          </cell>
          <cell r="M8856">
            <v>0</v>
          </cell>
          <cell r="N8856">
            <v>0</v>
          </cell>
          <cell r="O8856">
            <v>0</v>
          </cell>
          <cell r="P8856">
            <v>0</v>
          </cell>
          <cell r="Q8856">
            <v>0</v>
          </cell>
          <cell r="R8856">
            <v>0</v>
          </cell>
          <cell r="S8856">
            <v>0</v>
          </cell>
          <cell r="T8856">
            <v>389204.27</v>
          </cell>
        </row>
        <row r="8857">
          <cell r="A8857">
            <v>371</v>
          </cell>
          <cell r="B8857" t="str">
            <v>Repairs Others....................</v>
          </cell>
          <cell r="C8857">
            <v>556115382.54999995</v>
          </cell>
          <cell r="D8857">
            <v>80670422.969999999</v>
          </cell>
          <cell r="E8857">
            <v>40197915.469999999</v>
          </cell>
          <cell r="F8857">
            <v>239194114.37</v>
          </cell>
          <cell r="G8857">
            <v>5649395.4100000001</v>
          </cell>
          <cell r="H8857">
            <v>0</v>
          </cell>
          <cell r="I8857">
            <v>0</v>
          </cell>
          <cell r="J8857">
            <v>0</v>
          </cell>
          <cell r="K8857">
            <v>0</v>
          </cell>
          <cell r="L8857">
            <v>45075730.710000001</v>
          </cell>
          <cell r="M8857">
            <v>47158175.920000002</v>
          </cell>
          <cell r="N8857">
            <v>0</v>
          </cell>
          <cell r="O8857">
            <v>0</v>
          </cell>
          <cell r="P8857">
            <v>0</v>
          </cell>
          <cell r="Q8857">
            <v>0</v>
          </cell>
          <cell r="R8857">
            <v>0</v>
          </cell>
          <cell r="S8857">
            <v>0</v>
          </cell>
          <cell r="T8857">
            <v>1014061137.4</v>
          </cell>
        </row>
        <row r="8858">
          <cell r="A8858">
            <v>54100001</v>
          </cell>
          <cell r="B8858" t="str">
            <v>54100001 Repairs &amp; Maintenance Others - Furnitures&amp;Fixtures</v>
          </cell>
          <cell r="C8858">
            <v>9199887.9600000009</v>
          </cell>
          <cell r="D8858">
            <v>229001.59</v>
          </cell>
          <cell r="E8858">
            <v>1593202.96</v>
          </cell>
          <cell r="F8858">
            <v>28777130.27</v>
          </cell>
          <cell r="G8858">
            <v>-272919</v>
          </cell>
          <cell r="H8858">
            <v>0</v>
          </cell>
          <cell r="I8858">
            <v>0</v>
          </cell>
          <cell r="J8858">
            <v>0</v>
          </cell>
          <cell r="K8858">
            <v>0</v>
          </cell>
          <cell r="L8858">
            <v>101660</v>
          </cell>
          <cell r="M8858">
            <v>731358.02</v>
          </cell>
          <cell r="N8858">
            <v>0</v>
          </cell>
          <cell r="O8858">
            <v>0</v>
          </cell>
          <cell r="P8858">
            <v>0</v>
          </cell>
          <cell r="Q8858">
            <v>0</v>
          </cell>
          <cell r="R8858">
            <v>0</v>
          </cell>
          <cell r="S8858">
            <v>0</v>
          </cell>
          <cell r="T8858">
            <v>40359321.799999997</v>
          </cell>
        </row>
        <row r="8859">
          <cell r="A8859">
            <v>54100002</v>
          </cell>
          <cell r="B8859" t="str">
            <v>54100002 Repairs &amp; Maintenance Others - Vehicle</v>
          </cell>
          <cell r="C8859">
            <v>97656017.920000002</v>
          </cell>
          <cell r="D8859">
            <v>18566719.190000001</v>
          </cell>
          <cell r="E8859">
            <v>22925406.329999998</v>
          </cell>
          <cell r="F8859">
            <v>3384607.37</v>
          </cell>
          <cell r="G8859">
            <v>213139.12</v>
          </cell>
          <cell r="H8859">
            <v>0</v>
          </cell>
          <cell r="I8859">
            <v>0</v>
          </cell>
          <cell r="J8859">
            <v>0</v>
          </cell>
          <cell r="K8859">
            <v>0</v>
          </cell>
          <cell r="L8859">
            <v>5678076.71</v>
          </cell>
          <cell r="M8859">
            <v>527995.80000000005</v>
          </cell>
          <cell r="N8859">
            <v>0</v>
          </cell>
          <cell r="O8859">
            <v>0</v>
          </cell>
          <cell r="P8859">
            <v>0</v>
          </cell>
          <cell r="Q8859">
            <v>0</v>
          </cell>
          <cell r="R8859">
            <v>0</v>
          </cell>
          <cell r="S8859">
            <v>0</v>
          </cell>
          <cell r="T8859">
            <v>148951962.44</v>
          </cell>
        </row>
        <row r="8860">
          <cell r="A8860">
            <v>54100003</v>
          </cell>
          <cell r="B8860" t="str">
            <v>54100003 Repairs &amp; Maintenance Others - Housekeeping</v>
          </cell>
          <cell r="C8860">
            <v>33193806.039999999</v>
          </cell>
          <cell r="D8860">
            <v>20606898.09</v>
          </cell>
          <cell r="E8860">
            <v>1243208.29</v>
          </cell>
          <cell r="F8860">
            <v>102261414.2</v>
          </cell>
          <cell r="G8860">
            <v>503841.19</v>
          </cell>
          <cell r="H8860">
            <v>0</v>
          </cell>
          <cell r="I8860">
            <v>0</v>
          </cell>
          <cell r="J8860">
            <v>0</v>
          </cell>
          <cell r="K8860">
            <v>0</v>
          </cell>
          <cell r="L8860">
            <v>27675067.75</v>
          </cell>
          <cell r="M8860">
            <v>8402090.5700000003</v>
          </cell>
          <cell r="N8860">
            <v>0</v>
          </cell>
          <cell r="O8860">
            <v>0</v>
          </cell>
          <cell r="P8860">
            <v>0</v>
          </cell>
          <cell r="Q8860">
            <v>0</v>
          </cell>
          <cell r="R8860">
            <v>0</v>
          </cell>
          <cell r="S8860">
            <v>0</v>
          </cell>
          <cell r="T8860">
            <v>193886326.13</v>
          </cell>
        </row>
        <row r="8861">
          <cell r="A8861">
            <v>54100010</v>
          </cell>
          <cell r="B8861" t="str">
            <v>54100010 Repairs &amp; Maintenance Aircraft / Helicopter</v>
          </cell>
          <cell r="C8861">
            <v>0</v>
          </cell>
          <cell r="D8861">
            <v>0</v>
          </cell>
          <cell r="E8861">
            <v>0</v>
          </cell>
          <cell r="F8861">
            <v>54624283.57</v>
          </cell>
          <cell r="G8861">
            <v>0</v>
          </cell>
          <cell r="H8861">
            <v>0</v>
          </cell>
          <cell r="I8861">
            <v>0</v>
          </cell>
          <cell r="J8861">
            <v>0</v>
          </cell>
          <cell r="K8861">
            <v>0</v>
          </cell>
          <cell r="L8861">
            <v>0</v>
          </cell>
          <cell r="M8861">
            <v>0</v>
          </cell>
          <cell r="N8861">
            <v>0</v>
          </cell>
          <cell r="O8861">
            <v>0</v>
          </cell>
          <cell r="P8861">
            <v>0</v>
          </cell>
          <cell r="Q8861">
            <v>0</v>
          </cell>
          <cell r="R8861">
            <v>0</v>
          </cell>
          <cell r="S8861">
            <v>0</v>
          </cell>
          <cell r="T8861">
            <v>54624283.57</v>
          </cell>
        </row>
        <row r="8862">
          <cell r="A8862">
            <v>54100011</v>
          </cell>
          <cell r="B8862" t="str">
            <v>54100011 Repairs &amp; Maintenance - Electrical</v>
          </cell>
          <cell r="C8862">
            <v>13438155.23</v>
          </cell>
          <cell r="D8862">
            <v>2380638.4500000002</v>
          </cell>
          <cell r="E8862">
            <v>0</v>
          </cell>
          <cell r="F8862">
            <v>8536427.7100000009</v>
          </cell>
          <cell r="G8862">
            <v>-3493201.77</v>
          </cell>
          <cell r="H8862">
            <v>0</v>
          </cell>
          <cell r="I8862">
            <v>0</v>
          </cell>
          <cell r="J8862">
            <v>0</v>
          </cell>
          <cell r="K8862">
            <v>0</v>
          </cell>
          <cell r="L8862">
            <v>-28083.79</v>
          </cell>
          <cell r="M8862">
            <v>186884.73</v>
          </cell>
          <cell r="N8862">
            <v>0</v>
          </cell>
          <cell r="O8862">
            <v>0</v>
          </cell>
          <cell r="P8862">
            <v>0</v>
          </cell>
          <cell r="Q8862">
            <v>0</v>
          </cell>
          <cell r="R8862">
            <v>0</v>
          </cell>
          <cell r="S8862">
            <v>0</v>
          </cell>
          <cell r="T8862">
            <v>21020820.559999999</v>
          </cell>
        </row>
        <row r="8863">
          <cell r="A8863">
            <v>54100013</v>
          </cell>
          <cell r="B8863" t="str">
            <v>54100013 Repairs &amp; Maintenance - Garden</v>
          </cell>
          <cell r="C8863">
            <v>8309802.1900000004</v>
          </cell>
          <cell r="D8863">
            <v>257640.84</v>
          </cell>
          <cell r="E8863">
            <v>0</v>
          </cell>
          <cell r="F8863">
            <v>929309.78</v>
          </cell>
          <cell r="G8863">
            <v>0</v>
          </cell>
          <cell r="H8863">
            <v>0</v>
          </cell>
          <cell r="I8863">
            <v>0</v>
          </cell>
          <cell r="J8863">
            <v>0</v>
          </cell>
          <cell r="K8863">
            <v>0</v>
          </cell>
          <cell r="L8863">
            <v>0</v>
          </cell>
          <cell r="M8863">
            <v>0</v>
          </cell>
          <cell r="N8863">
            <v>0</v>
          </cell>
          <cell r="O8863">
            <v>0</v>
          </cell>
          <cell r="P8863">
            <v>0</v>
          </cell>
          <cell r="Q8863">
            <v>0</v>
          </cell>
          <cell r="R8863">
            <v>0</v>
          </cell>
          <cell r="S8863">
            <v>0</v>
          </cell>
          <cell r="T8863">
            <v>9496752.8100000005</v>
          </cell>
        </row>
        <row r="8864">
          <cell r="A8864">
            <v>54100014</v>
          </cell>
          <cell r="B8864" t="str">
            <v>54100014 Repairs &amp; Maint Contract Labour Fixed</v>
          </cell>
          <cell r="C8864">
            <v>105144</v>
          </cell>
          <cell r="D8864">
            <v>34202.53</v>
          </cell>
          <cell r="E8864">
            <v>0</v>
          </cell>
          <cell r="F8864">
            <v>0</v>
          </cell>
          <cell r="G8864">
            <v>0</v>
          </cell>
          <cell r="H8864">
            <v>0</v>
          </cell>
          <cell r="I8864">
            <v>0</v>
          </cell>
          <cell r="J8864">
            <v>0</v>
          </cell>
          <cell r="K8864">
            <v>0</v>
          </cell>
          <cell r="L8864">
            <v>0</v>
          </cell>
          <cell r="M8864">
            <v>0</v>
          </cell>
          <cell r="N8864">
            <v>0</v>
          </cell>
          <cell r="O8864">
            <v>0</v>
          </cell>
          <cell r="P8864">
            <v>0</v>
          </cell>
          <cell r="Q8864">
            <v>0</v>
          </cell>
          <cell r="R8864">
            <v>0</v>
          </cell>
          <cell r="S8864">
            <v>0</v>
          </cell>
          <cell r="T8864">
            <v>139346.53</v>
          </cell>
        </row>
        <row r="8865">
          <cell r="A8865">
            <v>54100016</v>
          </cell>
          <cell r="B8865" t="str">
            <v>5*  Flower Expenses</v>
          </cell>
          <cell r="C8865">
            <v>0</v>
          </cell>
          <cell r="D8865">
            <v>0</v>
          </cell>
          <cell r="E8865">
            <v>0</v>
          </cell>
          <cell r="F8865">
            <v>338432.4</v>
          </cell>
          <cell r="G8865">
            <v>0</v>
          </cell>
          <cell r="H8865">
            <v>0</v>
          </cell>
          <cell r="I8865">
            <v>0</v>
          </cell>
          <cell r="J8865">
            <v>0</v>
          </cell>
          <cell r="K8865">
            <v>0</v>
          </cell>
          <cell r="L8865">
            <v>0</v>
          </cell>
          <cell r="M8865">
            <v>0</v>
          </cell>
          <cell r="N8865">
            <v>0</v>
          </cell>
          <cell r="O8865">
            <v>0</v>
          </cell>
          <cell r="P8865">
            <v>0</v>
          </cell>
          <cell r="Q8865">
            <v>0</v>
          </cell>
          <cell r="R8865">
            <v>0</v>
          </cell>
          <cell r="S8865">
            <v>0</v>
          </cell>
          <cell r="T8865">
            <v>338432.4</v>
          </cell>
        </row>
        <row r="8866">
          <cell r="A8866">
            <v>54100099</v>
          </cell>
          <cell r="B8866" t="str">
            <v>54100099 Repairs &amp; Maintenance Others</v>
          </cell>
          <cell r="C8866">
            <v>389360419.30000001</v>
          </cell>
          <cell r="D8866">
            <v>38178869.75</v>
          </cell>
          <cell r="E8866">
            <v>7032836.7699999996</v>
          </cell>
          <cell r="F8866">
            <v>40342509.07</v>
          </cell>
          <cell r="G8866">
            <v>8698535.8699999992</v>
          </cell>
          <cell r="H8866">
            <v>0</v>
          </cell>
          <cell r="I8866">
            <v>0</v>
          </cell>
          <cell r="J8866">
            <v>0</v>
          </cell>
          <cell r="K8866">
            <v>0</v>
          </cell>
          <cell r="L8866">
            <v>10342801.039999999</v>
          </cell>
          <cell r="M8866">
            <v>37306626.799999997</v>
          </cell>
          <cell r="N8866">
            <v>0</v>
          </cell>
          <cell r="O8866">
            <v>0</v>
          </cell>
          <cell r="P8866">
            <v>0</v>
          </cell>
          <cell r="Q8866">
            <v>0</v>
          </cell>
          <cell r="R8866">
            <v>0</v>
          </cell>
          <cell r="S8866">
            <v>0</v>
          </cell>
          <cell r="T8866">
            <v>531262598.60000002</v>
          </cell>
        </row>
        <row r="8867">
          <cell r="A8867">
            <v>54100100</v>
          </cell>
          <cell r="B8867" t="str">
            <v>54100100 MAINTENANCE ST HELANS CRT     OTHERS</v>
          </cell>
          <cell r="C8867">
            <v>0</v>
          </cell>
          <cell r="D8867">
            <v>0</v>
          </cell>
          <cell r="E8867">
            <v>0</v>
          </cell>
          <cell r="F8867">
            <v>0</v>
          </cell>
          <cell r="G8867">
            <v>0</v>
          </cell>
          <cell r="H8867">
            <v>0</v>
          </cell>
          <cell r="I8867">
            <v>0</v>
          </cell>
          <cell r="J8867">
            <v>0</v>
          </cell>
          <cell r="K8867">
            <v>0</v>
          </cell>
          <cell r="L8867">
            <v>0</v>
          </cell>
          <cell r="M8867">
            <v>0</v>
          </cell>
          <cell r="N8867">
            <v>0</v>
          </cell>
          <cell r="O8867">
            <v>0</v>
          </cell>
          <cell r="P8867">
            <v>0</v>
          </cell>
          <cell r="Q8867">
            <v>0</v>
          </cell>
          <cell r="R8867">
            <v>0</v>
          </cell>
          <cell r="S8867">
            <v>0</v>
          </cell>
          <cell r="T8867">
            <v>0</v>
          </cell>
        </row>
        <row r="8868">
          <cell r="A8868">
            <v>54100101</v>
          </cell>
          <cell r="B8868" t="str">
            <v>54100101 REPAIRS &amp; MAINT. SEMI VARIABLE EXPENSES</v>
          </cell>
          <cell r="C8868">
            <v>101848.65</v>
          </cell>
          <cell r="D8868">
            <v>0</v>
          </cell>
          <cell r="E8868">
            <v>0</v>
          </cell>
          <cell r="F8868">
            <v>0</v>
          </cell>
          <cell r="G8868">
            <v>0</v>
          </cell>
          <cell r="H8868">
            <v>0</v>
          </cell>
          <cell r="I8868">
            <v>0</v>
          </cell>
          <cell r="J8868">
            <v>0</v>
          </cell>
          <cell r="K8868">
            <v>0</v>
          </cell>
          <cell r="L8868">
            <v>1302552</v>
          </cell>
          <cell r="M8868">
            <v>0</v>
          </cell>
          <cell r="N8868">
            <v>0</v>
          </cell>
          <cell r="O8868">
            <v>0</v>
          </cell>
          <cell r="P8868">
            <v>0</v>
          </cell>
          <cell r="Q8868">
            <v>0</v>
          </cell>
          <cell r="R8868">
            <v>0</v>
          </cell>
          <cell r="S8868">
            <v>0</v>
          </cell>
          <cell r="T8868">
            <v>1404400.65</v>
          </cell>
        </row>
        <row r="8869">
          <cell r="A8869">
            <v>54100888</v>
          </cell>
          <cell r="B8869" t="str">
            <v>5*  Establishment cost i</v>
          </cell>
          <cell r="C8869">
            <v>0</v>
          </cell>
          <cell r="D8869">
            <v>0</v>
          </cell>
          <cell r="E8869">
            <v>0</v>
          </cell>
          <cell r="F8869">
            <v>0</v>
          </cell>
          <cell r="G8869">
            <v>0</v>
          </cell>
          <cell r="H8869">
            <v>0</v>
          </cell>
          <cell r="I8869">
            <v>0</v>
          </cell>
          <cell r="J8869">
            <v>0</v>
          </cell>
          <cell r="K8869">
            <v>0</v>
          </cell>
          <cell r="L8869">
            <v>0</v>
          </cell>
          <cell r="M8869">
            <v>0</v>
          </cell>
          <cell r="N8869">
            <v>0</v>
          </cell>
          <cell r="O8869">
            <v>0</v>
          </cell>
          <cell r="P8869">
            <v>0</v>
          </cell>
          <cell r="Q8869">
            <v>0</v>
          </cell>
          <cell r="R8869">
            <v>0</v>
          </cell>
          <cell r="S8869">
            <v>0</v>
          </cell>
          <cell r="T8869">
            <v>0</v>
          </cell>
        </row>
        <row r="8870">
          <cell r="A8870">
            <v>54100999</v>
          </cell>
          <cell r="B8870" t="str">
            <v>54100999 Recovery - Repairs &amp; Maintenance Others</v>
          </cell>
          <cell r="C8870">
            <v>3442019.26</v>
          </cell>
          <cell r="D8870">
            <v>199595</v>
          </cell>
          <cell r="E8870">
            <v>589518.1</v>
          </cell>
          <cell r="F8870">
            <v>0</v>
          </cell>
          <cell r="G8870">
            <v>0</v>
          </cell>
          <cell r="H8870">
            <v>0</v>
          </cell>
          <cell r="I8870">
            <v>0</v>
          </cell>
          <cell r="J8870">
            <v>0</v>
          </cell>
          <cell r="K8870">
            <v>0</v>
          </cell>
          <cell r="L8870">
            <v>3657</v>
          </cell>
          <cell r="M8870">
            <v>0</v>
          </cell>
          <cell r="N8870">
            <v>0</v>
          </cell>
          <cell r="O8870">
            <v>0</v>
          </cell>
          <cell r="P8870">
            <v>0</v>
          </cell>
          <cell r="Q8870">
            <v>0</v>
          </cell>
          <cell r="R8870">
            <v>0</v>
          </cell>
          <cell r="S8870">
            <v>0</v>
          </cell>
          <cell r="T8870">
            <v>4234789.3600000003</v>
          </cell>
        </row>
        <row r="8871">
          <cell r="A8871">
            <v>54310228</v>
          </cell>
          <cell r="B8871" t="str">
            <v>54310228 Hvac Work</v>
          </cell>
          <cell r="C8871">
            <v>0</v>
          </cell>
          <cell r="D8871">
            <v>0</v>
          </cell>
          <cell r="E8871">
            <v>32400</v>
          </cell>
          <cell r="F8871">
            <v>0</v>
          </cell>
          <cell r="G8871">
            <v>0</v>
          </cell>
          <cell r="H8871">
            <v>0</v>
          </cell>
          <cell r="I8871">
            <v>0</v>
          </cell>
          <cell r="J8871">
            <v>0</v>
          </cell>
          <cell r="K8871">
            <v>0</v>
          </cell>
          <cell r="L8871">
            <v>0</v>
          </cell>
          <cell r="M8871">
            <v>0</v>
          </cell>
          <cell r="N8871">
            <v>0</v>
          </cell>
          <cell r="O8871">
            <v>0</v>
          </cell>
          <cell r="P8871">
            <v>0</v>
          </cell>
          <cell r="Q8871">
            <v>0</v>
          </cell>
          <cell r="R8871">
            <v>0</v>
          </cell>
          <cell r="S8871">
            <v>0</v>
          </cell>
          <cell r="T8871">
            <v>32400</v>
          </cell>
        </row>
        <row r="8872">
          <cell r="A8872">
            <v>54310501</v>
          </cell>
          <cell r="B8872" t="str">
            <v>54310501 O&amp;M Housekeeping Charges</v>
          </cell>
          <cell r="C8872">
            <v>1308282</v>
          </cell>
          <cell r="D8872">
            <v>216857.53</v>
          </cell>
          <cell r="E8872">
            <v>6781343.0199999996</v>
          </cell>
          <cell r="F8872">
            <v>0</v>
          </cell>
          <cell r="G8872">
            <v>0</v>
          </cell>
          <cell r="H8872">
            <v>0</v>
          </cell>
          <cell r="I8872">
            <v>0</v>
          </cell>
          <cell r="J8872">
            <v>0</v>
          </cell>
          <cell r="K8872">
            <v>0</v>
          </cell>
          <cell r="L8872">
            <v>0</v>
          </cell>
          <cell r="M8872">
            <v>3220</v>
          </cell>
          <cell r="N8872">
            <v>0</v>
          </cell>
          <cell r="O8872">
            <v>0</v>
          </cell>
          <cell r="P8872">
            <v>0</v>
          </cell>
          <cell r="Q8872">
            <v>0</v>
          </cell>
          <cell r="R8872">
            <v>0</v>
          </cell>
          <cell r="S8872">
            <v>0</v>
          </cell>
          <cell r="T8872">
            <v>8309702.5499999998</v>
          </cell>
        </row>
        <row r="8873">
          <cell r="A8873">
            <v>372</v>
          </cell>
          <cell r="B8873" t="str">
            <v>Advertisements.................</v>
          </cell>
          <cell r="C8873">
            <v>4485506450.3500004</v>
          </cell>
          <cell r="D8873">
            <v>856423276.46000004</v>
          </cell>
          <cell r="E8873">
            <v>567000674.03999996</v>
          </cell>
          <cell r="F8873">
            <v>529801765.56</v>
          </cell>
          <cell r="G8873">
            <v>-7804699.79</v>
          </cell>
          <cell r="H8873">
            <v>0</v>
          </cell>
          <cell r="I8873">
            <v>0</v>
          </cell>
          <cell r="J8873">
            <v>0</v>
          </cell>
          <cell r="K8873">
            <v>0</v>
          </cell>
          <cell r="L8873">
            <v>0</v>
          </cell>
          <cell r="M8873">
            <v>0</v>
          </cell>
          <cell r="N8873">
            <v>0</v>
          </cell>
          <cell r="O8873">
            <v>0</v>
          </cell>
          <cell r="P8873">
            <v>0</v>
          </cell>
          <cell r="Q8873">
            <v>0</v>
          </cell>
          <cell r="R8873">
            <v>0</v>
          </cell>
          <cell r="S8873">
            <v>0</v>
          </cell>
          <cell r="T8873">
            <v>6430927466.6199999</v>
          </cell>
        </row>
        <row r="8874">
          <cell r="A8874">
            <v>54450001</v>
          </cell>
          <cell r="B8874" t="str">
            <v>54450001 Advertisement Expenses - Print Media/Leaflets</v>
          </cell>
          <cell r="C8874">
            <v>245615897.44</v>
          </cell>
          <cell r="D8874">
            <v>9026500.4700000007</v>
          </cell>
          <cell r="E8874">
            <v>132839087.95</v>
          </cell>
          <cell r="F8874">
            <v>16803622.68</v>
          </cell>
          <cell r="G8874">
            <v>1420968</v>
          </cell>
          <cell r="H8874">
            <v>0</v>
          </cell>
          <cell r="I8874">
            <v>0</v>
          </cell>
          <cell r="J8874">
            <v>0</v>
          </cell>
          <cell r="K8874">
            <v>0</v>
          </cell>
          <cell r="L8874">
            <v>0</v>
          </cell>
          <cell r="M8874">
            <v>0</v>
          </cell>
          <cell r="N8874">
            <v>0</v>
          </cell>
          <cell r="O8874">
            <v>0</v>
          </cell>
          <cell r="P8874">
            <v>0</v>
          </cell>
          <cell r="Q8874">
            <v>0</v>
          </cell>
          <cell r="R8874">
            <v>0</v>
          </cell>
          <cell r="S8874">
            <v>0</v>
          </cell>
          <cell r="T8874">
            <v>405706076.54000002</v>
          </cell>
        </row>
        <row r="8875">
          <cell r="A8875">
            <v>54450002</v>
          </cell>
          <cell r="B8875" t="str">
            <v>54450002 Advertisement Expenses - Radio/Tv/Documentory</v>
          </cell>
          <cell r="C8875">
            <v>817367077.5</v>
          </cell>
          <cell r="D8875">
            <v>164064064.74000001</v>
          </cell>
          <cell r="E8875">
            <v>167546787.86000001</v>
          </cell>
          <cell r="F8875">
            <v>401362.72</v>
          </cell>
          <cell r="G8875">
            <v>-27000</v>
          </cell>
          <cell r="H8875">
            <v>0</v>
          </cell>
          <cell r="I8875">
            <v>0</v>
          </cell>
          <cell r="J8875">
            <v>0</v>
          </cell>
          <cell r="K8875">
            <v>0</v>
          </cell>
          <cell r="L8875">
            <v>0</v>
          </cell>
          <cell r="M8875">
            <v>0</v>
          </cell>
          <cell r="N8875">
            <v>0</v>
          </cell>
          <cell r="O8875">
            <v>0</v>
          </cell>
          <cell r="P8875">
            <v>0</v>
          </cell>
          <cell r="Q8875">
            <v>0</v>
          </cell>
          <cell r="R8875">
            <v>0</v>
          </cell>
          <cell r="S8875">
            <v>0</v>
          </cell>
          <cell r="T8875">
            <v>1149352292.8199999</v>
          </cell>
        </row>
        <row r="8876">
          <cell r="A8876">
            <v>54450003</v>
          </cell>
          <cell r="B8876" t="str">
            <v>54450003 Advertisement Expenses - Hordings/ Banners</v>
          </cell>
          <cell r="C8876">
            <v>15304827.199999999</v>
          </cell>
          <cell r="D8876">
            <v>5480216.1100000003</v>
          </cell>
          <cell r="E8876">
            <v>8848237.7599999998</v>
          </cell>
          <cell r="F8876">
            <v>0</v>
          </cell>
          <cell r="G8876">
            <v>2454968</v>
          </cell>
          <cell r="H8876">
            <v>0</v>
          </cell>
          <cell r="I8876">
            <v>0</v>
          </cell>
          <cell r="J8876">
            <v>0</v>
          </cell>
          <cell r="K8876">
            <v>0</v>
          </cell>
          <cell r="L8876">
            <v>0</v>
          </cell>
          <cell r="M8876">
            <v>0</v>
          </cell>
          <cell r="N8876">
            <v>0</v>
          </cell>
          <cell r="O8876">
            <v>0</v>
          </cell>
          <cell r="P8876">
            <v>0</v>
          </cell>
          <cell r="Q8876">
            <v>0</v>
          </cell>
          <cell r="R8876">
            <v>0</v>
          </cell>
          <cell r="S8876">
            <v>0</v>
          </cell>
          <cell r="T8876">
            <v>32088249.07</v>
          </cell>
        </row>
        <row r="8877">
          <cell r="A8877">
            <v>54450004</v>
          </cell>
          <cell r="B8877" t="str">
            <v>54450004 Advertisement Expenses - Sponsorship</v>
          </cell>
          <cell r="C8877">
            <v>1661818897.0599999</v>
          </cell>
          <cell r="D8877">
            <v>26174606.649999999</v>
          </cell>
          <cell r="E8877">
            <v>653275</v>
          </cell>
          <cell r="F8877">
            <v>288069878.33999997</v>
          </cell>
          <cell r="G8877">
            <v>0</v>
          </cell>
          <cell r="H8877">
            <v>0</v>
          </cell>
          <cell r="I8877">
            <v>0</v>
          </cell>
          <cell r="J8877">
            <v>0</v>
          </cell>
          <cell r="K8877">
            <v>0</v>
          </cell>
          <cell r="L8877">
            <v>0</v>
          </cell>
          <cell r="M8877">
            <v>0</v>
          </cell>
          <cell r="N8877">
            <v>0</v>
          </cell>
          <cell r="O8877">
            <v>0</v>
          </cell>
          <cell r="P8877">
            <v>0</v>
          </cell>
          <cell r="Q8877">
            <v>0</v>
          </cell>
          <cell r="R8877">
            <v>0</v>
          </cell>
          <cell r="S8877">
            <v>0</v>
          </cell>
          <cell r="T8877">
            <v>1976716657.05</v>
          </cell>
        </row>
        <row r="8878">
          <cell r="A8878">
            <v>54450005</v>
          </cell>
          <cell r="B8878" t="str">
            <v>54450005 Advertisement Expenses - Exibitions</v>
          </cell>
          <cell r="C8878">
            <v>-36036</v>
          </cell>
          <cell r="D8878">
            <v>-2059879.68</v>
          </cell>
          <cell r="E8878">
            <v>225416.28</v>
          </cell>
          <cell r="F8878">
            <v>0</v>
          </cell>
          <cell r="G8878">
            <v>0</v>
          </cell>
          <cell r="H8878">
            <v>0</v>
          </cell>
          <cell r="I8878">
            <v>0</v>
          </cell>
          <cell r="J8878">
            <v>0</v>
          </cell>
          <cell r="K8878">
            <v>0</v>
          </cell>
          <cell r="L8878">
            <v>0</v>
          </cell>
          <cell r="M8878">
            <v>0</v>
          </cell>
          <cell r="N8878">
            <v>0</v>
          </cell>
          <cell r="O8878">
            <v>0</v>
          </cell>
          <cell r="P8878">
            <v>0</v>
          </cell>
          <cell r="Q8878">
            <v>0</v>
          </cell>
          <cell r="R8878">
            <v>0</v>
          </cell>
          <cell r="S8878">
            <v>0</v>
          </cell>
          <cell r="T8878">
            <v>-1870499.4</v>
          </cell>
        </row>
        <row r="8879">
          <cell r="A8879">
            <v>54450099</v>
          </cell>
          <cell r="B8879" t="str">
            <v>54450099 Advertisement Expenses - Others</v>
          </cell>
          <cell r="C8879">
            <v>80198456.670000002</v>
          </cell>
          <cell r="D8879">
            <v>481928928.14999998</v>
          </cell>
          <cell r="E8879">
            <v>140470822.80000001</v>
          </cell>
          <cell r="F8879">
            <v>172833909.69999999</v>
          </cell>
          <cell r="G8879">
            <v>-17981297.789999999</v>
          </cell>
          <cell r="H8879">
            <v>0</v>
          </cell>
          <cell r="I8879">
            <v>0</v>
          </cell>
          <cell r="J8879">
            <v>0</v>
          </cell>
          <cell r="K8879">
            <v>0</v>
          </cell>
          <cell r="L8879">
            <v>0</v>
          </cell>
          <cell r="M8879">
            <v>0</v>
          </cell>
          <cell r="N8879">
            <v>0</v>
          </cell>
          <cell r="O8879">
            <v>0</v>
          </cell>
          <cell r="P8879">
            <v>0</v>
          </cell>
          <cell r="Q8879">
            <v>0</v>
          </cell>
          <cell r="R8879">
            <v>0</v>
          </cell>
          <cell r="S8879">
            <v>0</v>
          </cell>
          <cell r="T8879">
            <v>857450819.52999997</v>
          </cell>
        </row>
        <row r="8880">
          <cell r="A8880">
            <v>54450100</v>
          </cell>
          <cell r="B8880" t="str">
            <v>54450100 Advertisement Expenses - Art Work</v>
          </cell>
          <cell r="C8880">
            <v>591001956.63999999</v>
          </cell>
          <cell r="D8880">
            <v>58060988.530000001</v>
          </cell>
          <cell r="E8880">
            <v>115000</v>
          </cell>
          <cell r="F8880">
            <v>0</v>
          </cell>
          <cell r="G8880">
            <v>403344</v>
          </cell>
          <cell r="H8880">
            <v>0</v>
          </cell>
          <cell r="I8880">
            <v>0</v>
          </cell>
          <cell r="J8880">
            <v>0</v>
          </cell>
          <cell r="K8880">
            <v>0</v>
          </cell>
          <cell r="L8880">
            <v>0</v>
          </cell>
          <cell r="M8880">
            <v>0</v>
          </cell>
          <cell r="N8880">
            <v>0</v>
          </cell>
          <cell r="O8880">
            <v>0</v>
          </cell>
          <cell r="P8880">
            <v>0</v>
          </cell>
          <cell r="Q8880">
            <v>0</v>
          </cell>
          <cell r="R8880">
            <v>0</v>
          </cell>
          <cell r="S8880">
            <v>0</v>
          </cell>
          <cell r="T8880">
            <v>649581289.16999996</v>
          </cell>
        </row>
        <row r="8881">
          <cell r="A8881">
            <v>54450101</v>
          </cell>
          <cell r="B8881" t="str">
            <v>54450101 Advertisementn Expenses -Van Campaign</v>
          </cell>
          <cell r="C8881">
            <v>4279377.82</v>
          </cell>
          <cell r="D8881">
            <v>25503829.489999998</v>
          </cell>
          <cell r="E8881">
            <v>51598544.049999997</v>
          </cell>
          <cell r="F8881">
            <v>0</v>
          </cell>
          <cell r="G8881">
            <v>0</v>
          </cell>
          <cell r="H8881">
            <v>0</v>
          </cell>
          <cell r="I8881">
            <v>0</v>
          </cell>
          <cell r="J8881">
            <v>0</v>
          </cell>
          <cell r="K8881">
            <v>0</v>
          </cell>
          <cell r="L8881">
            <v>0</v>
          </cell>
          <cell r="M8881">
            <v>0</v>
          </cell>
          <cell r="N8881">
            <v>0</v>
          </cell>
          <cell r="O8881">
            <v>0</v>
          </cell>
          <cell r="P8881">
            <v>0</v>
          </cell>
          <cell r="Q8881">
            <v>0</v>
          </cell>
          <cell r="R8881">
            <v>0</v>
          </cell>
          <cell r="S8881">
            <v>0</v>
          </cell>
          <cell r="T8881">
            <v>81381751.359999999</v>
          </cell>
        </row>
        <row r="8882">
          <cell r="A8882">
            <v>54450102</v>
          </cell>
          <cell r="B8882" t="str">
            <v>54450102 Advertisment expenses - web advt</v>
          </cell>
          <cell r="C8882">
            <v>1069955996.02</v>
          </cell>
          <cell r="D8882">
            <v>88244022</v>
          </cell>
          <cell r="E8882">
            <v>64703502.340000004</v>
          </cell>
          <cell r="F8882">
            <v>51692992.119999997</v>
          </cell>
          <cell r="G8882">
            <v>5924318</v>
          </cell>
          <cell r="H8882">
            <v>0</v>
          </cell>
          <cell r="I8882">
            <v>0</v>
          </cell>
          <cell r="J8882">
            <v>0</v>
          </cell>
          <cell r="K8882">
            <v>0</v>
          </cell>
          <cell r="L8882">
            <v>0</v>
          </cell>
          <cell r="M8882">
            <v>0</v>
          </cell>
          <cell r="N8882">
            <v>0</v>
          </cell>
          <cell r="O8882">
            <v>0</v>
          </cell>
          <cell r="P8882">
            <v>0</v>
          </cell>
          <cell r="Q8882">
            <v>0</v>
          </cell>
          <cell r="R8882">
            <v>0</v>
          </cell>
          <cell r="S8882">
            <v>0</v>
          </cell>
          <cell r="T8882">
            <v>1280520830.48</v>
          </cell>
        </row>
        <row r="8883">
          <cell r="A8883">
            <v>373</v>
          </cell>
          <cell r="B8883" t="str">
            <v>Commission on sales / contracts(Net).........</v>
          </cell>
          <cell r="C8883">
            <v>589250458.20000005</v>
          </cell>
          <cell r="D8883">
            <v>124274100.25</v>
          </cell>
          <cell r="E8883">
            <v>36724300.170000002</v>
          </cell>
          <cell r="F8883">
            <v>0</v>
          </cell>
          <cell r="G8883">
            <v>0</v>
          </cell>
          <cell r="H8883">
            <v>0</v>
          </cell>
          <cell r="I8883">
            <v>0</v>
          </cell>
          <cell r="J8883">
            <v>0</v>
          </cell>
          <cell r="K8883">
            <v>0</v>
          </cell>
          <cell r="L8883">
            <v>0</v>
          </cell>
          <cell r="M8883">
            <v>0</v>
          </cell>
          <cell r="N8883">
            <v>0</v>
          </cell>
          <cell r="O8883">
            <v>0</v>
          </cell>
          <cell r="P8883">
            <v>0</v>
          </cell>
          <cell r="Q8883">
            <v>0</v>
          </cell>
          <cell r="R8883">
            <v>0</v>
          </cell>
          <cell r="S8883">
            <v>0</v>
          </cell>
          <cell r="T8883">
            <v>750248858.62</v>
          </cell>
        </row>
        <row r="8884">
          <cell r="A8884">
            <v>54410001</v>
          </cell>
          <cell r="B8884" t="str">
            <v>54410001 Commission - domestic</v>
          </cell>
          <cell r="C8884">
            <v>242705312.62</v>
          </cell>
          <cell r="D8884">
            <v>124274100.25</v>
          </cell>
          <cell r="E8884">
            <v>36724300.170000002</v>
          </cell>
          <cell r="F8884">
            <v>0</v>
          </cell>
          <cell r="G8884">
            <v>0</v>
          </cell>
          <cell r="H8884">
            <v>0</v>
          </cell>
          <cell r="I8884">
            <v>0</v>
          </cell>
          <cell r="J8884">
            <v>0</v>
          </cell>
          <cell r="K8884">
            <v>0</v>
          </cell>
          <cell r="L8884">
            <v>0</v>
          </cell>
          <cell r="M8884">
            <v>0</v>
          </cell>
          <cell r="N8884">
            <v>0</v>
          </cell>
          <cell r="O8884">
            <v>0</v>
          </cell>
          <cell r="P8884">
            <v>0</v>
          </cell>
          <cell r="Q8884">
            <v>0</v>
          </cell>
          <cell r="R8884">
            <v>0</v>
          </cell>
          <cell r="S8884">
            <v>0</v>
          </cell>
          <cell r="T8884">
            <v>403703713.04000002</v>
          </cell>
        </row>
        <row r="8885">
          <cell r="A8885">
            <v>54410002</v>
          </cell>
          <cell r="B8885" t="str">
            <v>54410002 Comission On Sales/Services - Exports</v>
          </cell>
          <cell r="C8885">
            <v>15353750</v>
          </cell>
          <cell r="D8885">
            <v>0</v>
          </cell>
          <cell r="E8885">
            <v>0</v>
          </cell>
          <cell r="F8885">
            <v>0</v>
          </cell>
          <cell r="G8885">
            <v>0</v>
          </cell>
          <cell r="H8885">
            <v>0</v>
          </cell>
          <cell r="I8885">
            <v>0</v>
          </cell>
          <cell r="J8885">
            <v>0</v>
          </cell>
          <cell r="K8885">
            <v>0</v>
          </cell>
          <cell r="L8885">
            <v>0</v>
          </cell>
          <cell r="M8885">
            <v>0</v>
          </cell>
          <cell r="N8885">
            <v>0</v>
          </cell>
          <cell r="O8885">
            <v>0</v>
          </cell>
          <cell r="P8885">
            <v>0</v>
          </cell>
          <cell r="Q8885">
            <v>0</v>
          </cell>
          <cell r="R8885">
            <v>0</v>
          </cell>
          <cell r="S8885">
            <v>0</v>
          </cell>
          <cell r="T8885">
            <v>15353750</v>
          </cell>
        </row>
        <row r="8886">
          <cell r="A8886">
            <v>54410005</v>
          </cell>
          <cell r="B8886" t="str">
            <v>54410005 Comission On Extended Warranty</v>
          </cell>
          <cell r="C8886">
            <v>331191395.57999998</v>
          </cell>
          <cell r="D8886">
            <v>0</v>
          </cell>
          <cell r="E8886">
            <v>0</v>
          </cell>
          <cell r="F8886">
            <v>0</v>
          </cell>
          <cell r="G8886">
            <v>0</v>
          </cell>
          <cell r="H8886">
            <v>0</v>
          </cell>
          <cell r="I8886">
            <v>0</v>
          </cell>
          <cell r="J8886">
            <v>0</v>
          </cell>
          <cell r="K8886">
            <v>0</v>
          </cell>
          <cell r="L8886">
            <v>0</v>
          </cell>
          <cell r="M8886">
            <v>0</v>
          </cell>
          <cell r="N8886">
            <v>0</v>
          </cell>
          <cell r="O8886">
            <v>0</v>
          </cell>
          <cell r="P8886">
            <v>0</v>
          </cell>
          <cell r="Q8886">
            <v>0</v>
          </cell>
          <cell r="R8886">
            <v>0</v>
          </cell>
          <cell r="S8886">
            <v>0</v>
          </cell>
          <cell r="T8886">
            <v>331191395.57999998</v>
          </cell>
        </row>
        <row r="8887">
          <cell r="A8887">
            <v>375</v>
          </cell>
          <cell r="B8887" t="str">
            <v>Service coupon...............................</v>
          </cell>
          <cell r="C8887">
            <v>1719471325.05</v>
          </cell>
          <cell r="D8887">
            <v>169294944.84</v>
          </cell>
          <cell r="E8887">
            <v>86815115.900000006</v>
          </cell>
          <cell r="F8887">
            <v>0</v>
          </cell>
          <cell r="G8887">
            <v>56834525</v>
          </cell>
          <cell r="H8887">
            <v>0</v>
          </cell>
          <cell r="I8887">
            <v>0</v>
          </cell>
          <cell r="J8887">
            <v>0</v>
          </cell>
          <cell r="K8887">
            <v>0</v>
          </cell>
          <cell r="L8887">
            <v>0</v>
          </cell>
          <cell r="M8887">
            <v>145290</v>
          </cell>
          <cell r="N8887">
            <v>0</v>
          </cell>
          <cell r="O8887">
            <v>0</v>
          </cell>
          <cell r="P8887">
            <v>0</v>
          </cell>
          <cell r="Q8887">
            <v>0</v>
          </cell>
          <cell r="R8887">
            <v>0</v>
          </cell>
          <cell r="S8887">
            <v>0</v>
          </cell>
          <cell r="T8887">
            <v>2032561200.79</v>
          </cell>
        </row>
        <row r="8888">
          <cell r="A8888">
            <v>54410003</v>
          </cell>
          <cell r="B8888" t="str">
            <v>54410003 Service Coupon – Exports</v>
          </cell>
          <cell r="C8888">
            <v>3904200</v>
          </cell>
          <cell r="D8888">
            <v>0</v>
          </cell>
          <cell r="E8888">
            <v>0</v>
          </cell>
          <cell r="F8888">
            <v>0</v>
          </cell>
          <cell r="G8888">
            <v>0</v>
          </cell>
          <cell r="H8888">
            <v>0</v>
          </cell>
          <cell r="I8888">
            <v>0</v>
          </cell>
          <cell r="J8888">
            <v>0</v>
          </cell>
          <cell r="K8888">
            <v>0</v>
          </cell>
          <cell r="L8888">
            <v>0</v>
          </cell>
          <cell r="M8888">
            <v>0</v>
          </cell>
          <cell r="N8888">
            <v>0</v>
          </cell>
          <cell r="O8888">
            <v>0</v>
          </cell>
          <cell r="P8888">
            <v>0</v>
          </cell>
          <cell r="Q8888">
            <v>0</v>
          </cell>
          <cell r="R8888">
            <v>0</v>
          </cell>
          <cell r="S8888">
            <v>0</v>
          </cell>
          <cell r="T8888">
            <v>3904200</v>
          </cell>
        </row>
        <row r="8889">
          <cell r="A8889">
            <v>54410004</v>
          </cell>
          <cell r="B8889" t="str">
            <v>54410004 Service Coupon -Domestic</v>
          </cell>
          <cell r="C8889">
            <v>1806005998</v>
          </cell>
          <cell r="D8889">
            <v>187515004</v>
          </cell>
          <cell r="E8889">
            <v>90441459</v>
          </cell>
          <cell r="F8889">
            <v>0</v>
          </cell>
          <cell r="G8889">
            <v>69424350</v>
          </cell>
          <cell r="H8889">
            <v>0</v>
          </cell>
          <cell r="I8889">
            <v>0</v>
          </cell>
          <cell r="J8889">
            <v>0</v>
          </cell>
          <cell r="K8889">
            <v>0</v>
          </cell>
          <cell r="L8889">
            <v>0</v>
          </cell>
          <cell r="M8889">
            <v>145290</v>
          </cell>
          <cell r="N8889">
            <v>0</v>
          </cell>
          <cell r="O8889">
            <v>0</v>
          </cell>
          <cell r="P8889">
            <v>0</v>
          </cell>
          <cell r="Q8889">
            <v>0</v>
          </cell>
          <cell r="R8889">
            <v>0</v>
          </cell>
          <cell r="S8889">
            <v>0</v>
          </cell>
          <cell r="T8889">
            <v>2153532101</v>
          </cell>
        </row>
        <row r="8890">
          <cell r="A8890">
            <v>54410010</v>
          </cell>
          <cell r="B8890" t="str">
            <v>54410010 Service Cpn Exp - Pickup FMS</v>
          </cell>
          <cell r="C8890">
            <v>0</v>
          </cell>
          <cell r="D8890">
            <v>0</v>
          </cell>
          <cell r="E8890">
            <v>0</v>
          </cell>
          <cell r="F8890">
            <v>0</v>
          </cell>
          <cell r="G8890">
            <v>0</v>
          </cell>
          <cell r="H8890">
            <v>0</v>
          </cell>
          <cell r="I8890">
            <v>0</v>
          </cell>
          <cell r="J8890">
            <v>0</v>
          </cell>
          <cell r="K8890">
            <v>0</v>
          </cell>
          <cell r="L8890">
            <v>0</v>
          </cell>
          <cell r="M8890">
            <v>0</v>
          </cell>
          <cell r="N8890">
            <v>0</v>
          </cell>
          <cell r="O8890">
            <v>0</v>
          </cell>
          <cell r="P8890">
            <v>0</v>
          </cell>
          <cell r="Q8890">
            <v>0</v>
          </cell>
          <cell r="R8890">
            <v>0</v>
          </cell>
          <cell r="S8890">
            <v>0</v>
          </cell>
          <cell r="T8890">
            <v>0</v>
          </cell>
        </row>
        <row r="8891">
          <cell r="A8891">
            <v>54410901</v>
          </cell>
          <cell r="B8891" t="str">
            <v>54410901 Ind-AS  Service Coupon Expenses</v>
          </cell>
          <cell r="C8891">
            <v>-90438872.950000003</v>
          </cell>
          <cell r="D8891">
            <v>-18220059.16</v>
          </cell>
          <cell r="E8891">
            <v>-3626343.1</v>
          </cell>
          <cell r="F8891">
            <v>0</v>
          </cell>
          <cell r="G8891">
            <v>-12589825</v>
          </cell>
          <cell r="H8891">
            <v>0</v>
          </cell>
          <cell r="I8891">
            <v>0</v>
          </cell>
          <cell r="J8891">
            <v>0</v>
          </cell>
          <cell r="K8891">
            <v>0</v>
          </cell>
          <cell r="L8891">
            <v>0</v>
          </cell>
          <cell r="M8891">
            <v>0</v>
          </cell>
          <cell r="N8891">
            <v>0</v>
          </cell>
          <cell r="O8891">
            <v>0</v>
          </cell>
          <cell r="P8891">
            <v>0</v>
          </cell>
          <cell r="Q8891">
            <v>0</v>
          </cell>
          <cell r="R8891">
            <v>0</v>
          </cell>
          <cell r="S8891">
            <v>0</v>
          </cell>
          <cell r="T8891">
            <v>-124875100.20999999</v>
          </cell>
        </row>
        <row r="8892">
          <cell r="A8892">
            <v>376</v>
          </cell>
          <cell r="B8892" t="str">
            <v>Discount allowed....................</v>
          </cell>
          <cell r="C8892">
            <v>0.23</v>
          </cell>
          <cell r="D8892">
            <v>0</v>
          </cell>
          <cell r="E8892">
            <v>0</v>
          </cell>
          <cell r="F8892">
            <v>0</v>
          </cell>
          <cell r="G8892">
            <v>0</v>
          </cell>
          <cell r="H8892">
            <v>0</v>
          </cell>
          <cell r="I8892">
            <v>0</v>
          </cell>
          <cell r="J8892">
            <v>0</v>
          </cell>
          <cell r="K8892">
            <v>0</v>
          </cell>
          <cell r="L8892">
            <v>0</v>
          </cell>
          <cell r="M8892">
            <v>0</v>
          </cell>
          <cell r="N8892">
            <v>0</v>
          </cell>
          <cell r="O8892">
            <v>0</v>
          </cell>
          <cell r="P8892">
            <v>0</v>
          </cell>
          <cell r="Q8892">
            <v>0</v>
          </cell>
          <cell r="R8892">
            <v>0</v>
          </cell>
          <cell r="S8892">
            <v>0</v>
          </cell>
          <cell r="T8892">
            <v>0.23</v>
          </cell>
        </row>
        <row r="8893">
          <cell r="A8893">
            <v>54400001</v>
          </cell>
          <cell r="B8893" t="str">
            <v>54400001 Discount Allowed</v>
          </cell>
          <cell r="C8893">
            <v>0.23</v>
          </cell>
          <cell r="D8893">
            <v>25294015.850000001</v>
          </cell>
          <cell r="E8893">
            <v>0</v>
          </cell>
          <cell r="F8893">
            <v>0</v>
          </cell>
          <cell r="G8893">
            <v>0</v>
          </cell>
          <cell r="H8893">
            <v>0</v>
          </cell>
          <cell r="I8893">
            <v>0</v>
          </cell>
          <cell r="J8893">
            <v>0</v>
          </cell>
          <cell r="K8893">
            <v>0</v>
          </cell>
          <cell r="L8893">
            <v>0</v>
          </cell>
          <cell r="M8893">
            <v>0</v>
          </cell>
          <cell r="N8893">
            <v>0</v>
          </cell>
          <cell r="O8893">
            <v>0</v>
          </cell>
          <cell r="P8893">
            <v>0</v>
          </cell>
          <cell r="Q8893">
            <v>0</v>
          </cell>
          <cell r="R8893">
            <v>0</v>
          </cell>
          <cell r="S8893">
            <v>0</v>
          </cell>
          <cell r="T8893">
            <v>25294016.079999998</v>
          </cell>
        </row>
        <row r="8894">
          <cell r="A8894">
            <v>54400002</v>
          </cell>
          <cell r="B8894" t="str">
            <v>54400002 Cash Discount</v>
          </cell>
          <cell r="C8894">
            <v>0</v>
          </cell>
          <cell r="D8894">
            <v>0</v>
          </cell>
          <cell r="E8894">
            <v>0</v>
          </cell>
          <cell r="F8894">
            <v>0</v>
          </cell>
          <cell r="G8894">
            <v>0</v>
          </cell>
          <cell r="H8894">
            <v>0</v>
          </cell>
          <cell r="I8894">
            <v>0</v>
          </cell>
          <cell r="J8894">
            <v>0</v>
          </cell>
          <cell r="K8894">
            <v>0</v>
          </cell>
          <cell r="L8894">
            <v>0</v>
          </cell>
          <cell r="M8894">
            <v>0</v>
          </cell>
          <cell r="N8894">
            <v>0</v>
          </cell>
          <cell r="O8894">
            <v>0</v>
          </cell>
          <cell r="P8894">
            <v>0</v>
          </cell>
          <cell r="Q8894">
            <v>0</v>
          </cell>
          <cell r="R8894">
            <v>0</v>
          </cell>
          <cell r="S8894">
            <v>0</v>
          </cell>
          <cell r="T8894">
            <v>0</v>
          </cell>
        </row>
        <row r="8895">
          <cell r="A8895">
            <v>54400901</v>
          </cell>
          <cell r="B8895" t="str">
            <v>54400901 Ind-AS Discount Allowed (Regrouping)</v>
          </cell>
          <cell r="C8895">
            <v>0</v>
          </cell>
          <cell r="D8895">
            <v>-25294015.850000001</v>
          </cell>
          <cell r="E8895">
            <v>0</v>
          </cell>
          <cell r="F8895">
            <v>0</v>
          </cell>
          <cell r="G8895">
            <v>0</v>
          </cell>
          <cell r="H8895">
            <v>0</v>
          </cell>
          <cell r="I8895">
            <v>0</v>
          </cell>
          <cell r="J8895">
            <v>0</v>
          </cell>
          <cell r="K8895">
            <v>0</v>
          </cell>
          <cell r="L8895">
            <v>0</v>
          </cell>
          <cell r="M8895">
            <v>0</v>
          </cell>
          <cell r="N8895">
            <v>0</v>
          </cell>
          <cell r="O8895">
            <v>0</v>
          </cell>
          <cell r="P8895">
            <v>0</v>
          </cell>
          <cell r="Q8895">
            <v>0</v>
          </cell>
          <cell r="R8895">
            <v>0</v>
          </cell>
          <cell r="S8895">
            <v>0</v>
          </cell>
          <cell r="T8895">
            <v>-25294015.850000001</v>
          </cell>
        </row>
        <row r="8896">
          <cell r="A8896">
            <v>377</v>
          </cell>
          <cell r="B8896" t="str">
            <v>Freight outward and Delivery Charges.........</v>
          </cell>
          <cell r="C8896">
            <v>3293183821.4400001</v>
          </cell>
          <cell r="D8896">
            <v>1991005521.1800001</v>
          </cell>
          <cell r="E8896">
            <v>1953349930.98</v>
          </cell>
          <cell r="F8896">
            <v>0</v>
          </cell>
          <cell r="G8896">
            <v>75492174.890000001</v>
          </cell>
          <cell r="H8896">
            <v>0</v>
          </cell>
          <cell r="I8896">
            <v>0</v>
          </cell>
          <cell r="J8896">
            <v>0</v>
          </cell>
          <cell r="K8896">
            <v>0</v>
          </cell>
          <cell r="L8896">
            <v>2107219542.0899999</v>
          </cell>
          <cell r="M8896">
            <v>989775.33</v>
          </cell>
          <cell r="N8896">
            <v>0</v>
          </cell>
          <cell r="O8896">
            <v>0</v>
          </cell>
          <cell r="P8896">
            <v>0</v>
          </cell>
          <cell r="Q8896">
            <v>0</v>
          </cell>
          <cell r="R8896">
            <v>0</v>
          </cell>
          <cell r="S8896">
            <v>0</v>
          </cell>
          <cell r="T8896">
            <v>9421240765.9099998</v>
          </cell>
        </row>
        <row r="8897">
          <cell r="A8897">
            <v>54280007</v>
          </cell>
          <cell r="B8897" t="str">
            <v>54280007 GenSet Installation - Freight Charges</v>
          </cell>
          <cell r="C8897">
            <v>0</v>
          </cell>
          <cell r="D8897">
            <v>0</v>
          </cell>
          <cell r="E8897">
            <v>0</v>
          </cell>
          <cell r="F8897">
            <v>0</v>
          </cell>
          <cell r="G8897">
            <v>0</v>
          </cell>
          <cell r="H8897">
            <v>0</v>
          </cell>
          <cell r="I8897">
            <v>0</v>
          </cell>
          <cell r="J8897">
            <v>0</v>
          </cell>
          <cell r="K8897">
            <v>0</v>
          </cell>
          <cell r="L8897">
            <v>0</v>
          </cell>
          <cell r="M8897">
            <v>0</v>
          </cell>
          <cell r="N8897">
            <v>0</v>
          </cell>
          <cell r="O8897">
            <v>0</v>
          </cell>
          <cell r="P8897">
            <v>0</v>
          </cell>
          <cell r="Q8897">
            <v>0</v>
          </cell>
          <cell r="R8897">
            <v>0</v>
          </cell>
          <cell r="S8897">
            <v>0</v>
          </cell>
          <cell r="T8897">
            <v>0</v>
          </cell>
        </row>
        <row r="8898">
          <cell r="A8898">
            <v>54460001</v>
          </cell>
          <cell r="B8898" t="str">
            <v>54460001 Freight Outward - Warehouse/Stock/Dep</v>
          </cell>
          <cell r="C8898">
            <v>40969601.850000001</v>
          </cell>
          <cell r="D8898">
            <v>3472679.4</v>
          </cell>
          <cell r="E8898">
            <v>0</v>
          </cell>
          <cell r="F8898">
            <v>0</v>
          </cell>
          <cell r="G8898">
            <v>0</v>
          </cell>
          <cell r="H8898">
            <v>0</v>
          </cell>
          <cell r="I8898">
            <v>0</v>
          </cell>
          <cell r="J8898">
            <v>0</v>
          </cell>
          <cell r="K8898">
            <v>0</v>
          </cell>
          <cell r="L8898">
            <v>0</v>
          </cell>
          <cell r="M8898">
            <v>0</v>
          </cell>
          <cell r="N8898">
            <v>0</v>
          </cell>
          <cell r="O8898">
            <v>0</v>
          </cell>
          <cell r="P8898">
            <v>0</v>
          </cell>
          <cell r="Q8898">
            <v>0</v>
          </cell>
          <cell r="R8898">
            <v>0</v>
          </cell>
          <cell r="S8898">
            <v>0</v>
          </cell>
          <cell r="T8898">
            <v>44442281.25</v>
          </cell>
        </row>
        <row r="8899">
          <cell r="A8899">
            <v>54460002</v>
          </cell>
          <cell r="B8899" t="str">
            <v>54460002 Freight Outward - Railway Freight</v>
          </cell>
          <cell r="C8899">
            <v>1654482529.54</v>
          </cell>
          <cell r="D8899">
            <v>0</v>
          </cell>
          <cell r="E8899">
            <v>470876150.70999998</v>
          </cell>
          <cell r="F8899">
            <v>0</v>
          </cell>
          <cell r="G8899">
            <v>0</v>
          </cell>
          <cell r="H8899">
            <v>0</v>
          </cell>
          <cell r="I8899">
            <v>0</v>
          </cell>
          <cell r="J8899">
            <v>0</v>
          </cell>
          <cell r="K8899">
            <v>0</v>
          </cell>
          <cell r="L8899">
            <v>0</v>
          </cell>
          <cell r="M8899">
            <v>0</v>
          </cell>
          <cell r="N8899">
            <v>0</v>
          </cell>
          <cell r="O8899">
            <v>0</v>
          </cell>
          <cell r="P8899">
            <v>0</v>
          </cell>
          <cell r="Q8899">
            <v>0</v>
          </cell>
          <cell r="R8899">
            <v>0</v>
          </cell>
          <cell r="S8899">
            <v>0</v>
          </cell>
          <cell r="T8899">
            <v>2125358680.25</v>
          </cell>
        </row>
        <row r="8900">
          <cell r="A8900">
            <v>54460003</v>
          </cell>
          <cell r="B8900" t="str">
            <v>54460003 Freight Outward - Trailers/Trucks</v>
          </cell>
          <cell r="C8900">
            <v>-1970136510.25</v>
          </cell>
          <cell r="D8900">
            <v>1217945465.0899999</v>
          </cell>
          <cell r="E8900">
            <v>1308750968.28</v>
          </cell>
          <cell r="F8900">
            <v>0</v>
          </cell>
          <cell r="G8900">
            <v>0</v>
          </cell>
          <cell r="H8900">
            <v>0</v>
          </cell>
          <cell r="I8900">
            <v>0</v>
          </cell>
          <cell r="J8900">
            <v>0</v>
          </cell>
          <cell r="K8900">
            <v>0</v>
          </cell>
          <cell r="L8900">
            <v>0</v>
          </cell>
          <cell r="M8900">
            <v>0</v>
          </cell>
          <cell r="N8900">
            <v>0</v>
          </cell>
          <cell r="O8900">
            <v>0</v>
          </cell>
          <cell r="P8900">
            <v>0</v>
          </cell>
          <cell r="Q8900">
            <v>0</v>
          </cell>
          <cell r="R8900">
            <v>0</v>
          </cell>
          <cell r="S8900">
            <v>0</v>
          </cell>
          <cell r="T8900">
            <v>556559923.12</v>
          </cell>
        </row>
        <row r="8901">
          <cell r="A8901">
            <v>54460004</v>
          </cell>
          <cell r="B8901" t="str">
            <v>54460004 Freight Outward - Own Power transport</v>
          </cell>
          <cell r="C8901">
            <v>2137735059.99</v>
          </cell>
          <cell r="D8901">
            <v>-12539008</v>
          </cell>
          <cell r="E8901">
            <v>79056278.280000001</v>
          </cell>
          <cell r="F8901">
            <v>0</v>
          </cell>
          <cell r="G8901">
            <v>0</v>
          </cell>
          <cell r="H8901">
            <v>0</v>
          </cell>
          <cell r="I8901">
            <v>0</v>
          </cell>
          <cell r="J8901">
            <v>0</v>
          </cell>
          <cell r="K8901">
            <v>0</v>
          </cell>
          <cell r="L8901">
            <v>0</v>
          </cell>
          <cell r="M8901">
            <v>0</v>
          </cell>
          <cell r="N8901">
            <v>0</v>
          </cell>
          <cell r="O8901">
            <v>0</v>
          </cell>
          <cell r="P8901">
            <v>0</v>
          </cell>
          <cell r="Q8901">
            <v>0</v>
          </cell>
          <cell r="R8901">
            <v>0</v>
          </cell>
          <cell r="S8901">
            <v>0</v>
          </cell>
          <cell r="T8901">
            <v>2204252330.27</v>
          </cell>
        </row>
        <row r="8902">
          <cell r="A8902">
            <v>54460005</v>
          </cell>
          <cell r="B8902" t="str">
            <v>54460005 Freight Outward - non ST (exempt goods)</v>
          </cell>
          <cell r="C8902">
            <v>0</v>
          </cell>
          <cell r="D8902">
            <v>0</v>
          </cell>
          <cell r="E8902">
            <v>0</v>
          </cell>
          <cell r="F8902">
            <v>0</v>
          </cell>
          <cell r="G8902">
            <v>0</v>
          </cell>
          <cell r="H8902">
            <v>0</v>
          </cell>
          <cell r="I8902">
            <v>0</v>
          </cell>
          <cell r="J8902">
            <v>0</v>
          </cell>
          <cell r="K8902">
            <v>0</v>
          </cell>
          <cell r="L8902">
            <v>0</v>
          </cell>
          <cell r="M8902">
            <v>0</v>
          </cell>
          <cell r="N8902">
            <v>0</v>
          </cell>
          <cell r="O8902">
            <v>0</v>
          </cell>
          <cell r="P8902">
            <v>0</v>
          </cell>
          <cell r="Q8902">
            <v>0</v>
          </cell>
          <cell r="R8902">
            <v>0</v>
          </cell>
          <cell r="S8902">
            <v>0</v>
          </cell>
          <cell r="T8902">
            <v>0</v>
          </cell>
        </row>
        <row r="8903">
          <cell r="A8903">
            <v>54460006</v>
          </cell>
          <cell r="B8903" t="str">
            <v>54460006 Freight Outward - Spares</v>
          </cell>
          <cell r="C8903">
            <v>433977022.95999998</v>
          </cell>
          <cell r="D8903">
            <v>80345640.930000007</v>
          </cell>
          <cell r="E8903">
            <v>0</v>
          </cell>
          <cell r="F8903">
            <v>0</v>
          </cell>
          <cell r="G8903">
            <v>7651693.5700000003</v>
          </cell>
          <cell r="H8903">
            <v>0</v>
          </cell>
          <cell r="I8903">
            <v>0</v>
          </cell>
          <cell r="J8903">
            <v>0</v>
          </cell>
          <cell r="K8903">
            <v>0</v>
          </cell>
          <cell r="L8903">
            <v>2064849697.73</v>
          </cell>
          <cell r="M8903">
            <v>0</v>
          </cell>
          <cell r="N8903">
            <v>0</v>
          </cell>
          <cell r="O8903">
            <v>0</v>
          </cell>
          <cell r="P8903">
            <v>0</v>
          </cell>
          <cell r="Q8903">
            <v>0</v>
          </cell>
          <cell r="R8903">
            <v>0</v>
          </cell>
          <cell r="S8903">
            <v>0</v>
          </cell>
          <cell r="T8903">
            <v>2586824055.1900001</v>
          </cell>
        </row>
        <row r="8904">
          <cell r="A8904">
            <v>54460007</v>
          </cell>
          <cell r="B8904" t="str">
            <v>54460007 Freight Outward - Loading/Unloading</v>
          </cell>
          <cell r="C8904">
            <v>0</v>
          </cell>
          <cell r="D8904">
            <v>9597593.1799999997</v>
          </cell>
          <cell r="E8904">
            <v>2664228</v>
          </cell>
          <cell r="F8904">
            <v>0</v>
          </cell>
          <cell r="G8904">
            <v>144950</v>
          </cell>
          <cell r="H8904">
            <v>0</v>
          </cell>
          <cell r="I8904">
            <v>0</v>
          </cell>
          <cell r="J8904">
            <v>0</v>
          </cell>
          <cell r="K8904">
            <v>0</v>
          </cell>
          <cell r="L8904">
            <v>38704386.280000001</v>
          </cell>
          <cell r="M8904">
            <v>0</v>
          </cell>
          <cell r="N8904">
            <v>0</v>
          </cell>
          <cell r="O8904">
            <v>0</v>
          </cell>
          <cell r="P8904">
            <v>0</v>
          </cell>
          <cell r="Q8904">
            <v>0</v>
          </cell>
          <cell r="R8904">
            <v>0</v>
          </cell>
          <cell r="S8904">
            <v>0</v>
          </cell>
          <cell r="T8904">
            <v>51111157.460000001</v>
          </cell>
        </row>
        <row r="8905">
          <cell r="A8905">
            <v>54460008</v>
          </cell>
          <cell r="B8905" t="str">
            <v>54460008 Freight Outward - Demmurage/Detention</v>
          </cell>
          <cell r="C8905">
            <v>0</v>
          </cell>
          <cell r="D8905">
            <v>908620.24</v>
          </cell>
          <cell r="E8905">
            <v>198750</v>
          </cell>
          <cell r="F8905">
            <v>0</v>
          </cell>
          <cell r="G8905">
            <v>241700</v>
          </cell>
          <cell r="H8905">
            <v>0</v>
          </cell>
          <cell r="I8905">
            <v>0</v>
          </cell>
          <cell r="J8905">
            <v>0</v>
          </cell>
          <cell r="K8905">
            <v>0</v>
          </cell>
          <cell r="L8905">
            <v>3665458.08</v>
          </cell>
          <cell r="M8905">
            <v>0</v>
          </cell>
          <cell r="N8905">
            <v>0</v>
          </cell>
          <cell r="O8905">
            <v>0</v>
          </cell>
          <cell r="P8905">
            <v>0</v>
          </cell>
          <cell r="Q8905">
            <v>0</v>
          </cell>
          <cell r="R8905">
            <v>0</v>
          </cell>
          <cell r="S8905">
            <v>0</v>
          </cell>
          <cell r="T8905">
            <v>5014528.32</v>
          </cell>
        </row>
        <row r="8906">
          <cell r="A8906">
            <v>54460009</v>
          </cell>
          <cell r="B8906" t="str">
            <v>54460009 Freight Outward - Service Tax</v>
          </cell>
          <cell r="C8906">
            <v>0</v>
          </cell>
          <cell r="D8906">
            <v>0</v>
          </cell>
          <cell r="E8906">
            <v>0</v>
          </cell>
          <cell r="F8906">
            <v>0</v>
          </cell>
          <cell r="G8906">
            <v>0</v>
          </cell>
          <cell r="H8906">
            <v>0</v>
          </cell>
          <cell r="I8906">
            <v>0</v>
          </cell>
          <cell r="J8906">
            <v>0</v>
          </cell>
          <cell r="K8906">
            <v>0</v>
          </cell>
          <cell r="L8906">
            <v>0</v>
          </cell>
          <cell r="M8906">
            <v>0</v>
          </cell>
          <cell r="N8906">
            <v>0</v>
          </cell>
          <cell r="O8906">
            <v>0</v>
          </cell>
          <cell r="P8906">
            <v>0</v>
          </cell>
          <cell r="Q8906">
            <v>0</v>
          </cell>
          <cell r="R8906">
            <v>0</v>
          </cell>
          <cell r="S8906">
            <v>0</v>
          </cell>
          <cell r="T8906">
            <v>0</v>
          </cell>
        </row>
        <row r="8907">
          <cell r="A8907">
            <v>54460012</v>
          </cell>
          <cell r="B8907" t="str">
            <v>54460012 Freight Outward for Agri Busi</v>
          </cell>
          <cell r="C8907">
            <v>0</v>
          </cell>
          <cell r="D8907">
            <v>0</v>
          </cell>
          <cell r="E8907">
            <v>0</v>
          </cell>
          <cell r="F8907">
            <v>0</v>
          </cell>
          <cell r="G8907">
            <v>0</v>
          </cell>
          <cell r="H8907">
            <v>0</v>
          </cell>
          <cell r="I8907">
            <v>0</v>
          </cell>
          <cell r="J8907">
            <v>0</v>
          </cell>
          <cell r="K8907">
            <v>0</v>
          </cell>
          <cell r="L8907">
            <v>0</v>
          </cell>
          <cell r="M8907">
            <v>0</v>
          </cell>
          <cell r="N8907">
            <v>0</v>
          </cell>
          <cell r="O8907">
            <v>0</v>
          </cell>
          <cell r="P8907">
            <v>0</v>
          </cell>
          <cell r="Q8907">
            <v>0</v>
          </cell>
          <cell r="R8907">
            <v>0</v>
          </cell>
          <cell r="S8907">
            <v>0</v>
          </cell>
          <cell r="T8907">
            <v>0</v>
          </cell>
        </row>
        <row r="8908">
          <cell r="A8908">
            <v>54460013</v>
          </cell>
          <cell r="B8908" t="str">
            <v>54460013 Freight outward- Agri- stock transfer</v>
          </cell>
          <cell r="C8908">
            <v>0</v>
          </cell>
          <cell r="D8908">
            <v>0</v>
          </cell>
          <cell r="E8908">
            <v>0</v>
          </cell>
          <cell r="F8908">
            <v>0</v>
          </cell>
          <cell r="G8908">
            <v>0</v>
          </cell>
          <cell r="H8908">
            <v>0</v>
          </cell>
          <cell r="I8908">
            <v>0</v>
          </cell>
          <cell r="J8908">
            <v>0</v>
          </cell>
          <cell r="K8908">
            <v>0</v>
          </cell>
          <cell r="L8908">
            <v>0</v>
          </cell>
          <cell r="M8908">
            <v>0</v>
          </cell>
          <cell r="N8908">
            <v>0</v>
          </cell>
          <cell r="O8908">
            <v>0</v>
          </cell>
          <cell r="P8908">
            <v>0</v>
          </cell>
          <cell r="Q8908">
            <v>0</v>
          </cell>
          <cell r="R8908">
            <v>0</v>
          </cell>
          <cell r="S8908">
            <v>0</v>
          </cell>
          <cell r="T8908">
            <v>0</v>
          </cell>
        </row>
        <row r="8909">
          <cell r="A8909">
            <v>54460099</v>
          </cell>
          <cell r="B8909" t="str">
            <v>54460099 Freight Outward - Others Domestic</v>
          </cell>
          <cell r="C8909">
            <v>295429896.06</v>
          </cell>
          <cell r="D8909">
            <v>80030200.010000005</v>
          </cell>
          <cell r="E8909">
            <v>0</v>
          </cell>
          <cell r="F8909">
            <v>0</v>
          </cell>
          <cell r="G8909">
            <v>17460179</v>
          </cell>
          <cell r="H8909">
            <v>0</v>
          </cell>
          <cell r="I8909">
            <v>0</v>
          </cell>
          <cell r="J8909">
            <v>0</v>
          </cell>
          <cell r="K8909">
            <v>0</v>
          </cell>
          <cell r="L8909">
            <v>0</v>
          </cell>
          <cell r="M8909">
            <v>0</v>
          </cell>
          <cell r="N8909">
            <v>0</v>
          </cell>
          <cell r="O8909">
            <v>0</v>
          </cell>
          <cell r="P8909">
            <v>0</v>
          </cell>
          <cell r="Q8909">
            <v>0</v>
          </cell>
          <cell r="R8909">
            <v>0</v>
          </cell>
          <cell r="S8909">
            <v>0</v>
          </cell>
          <cell r="T8909">
            <v>392920275.06999999</v>
          </cell>
        </row>
        <row r="8910">
          <cell r="A8910">
            <v>54460101</v>
          </cell>
          <cell r="B8910" t="str">
            <v>54460101 Ocean Freight - Export</v>
          </cell>
          <cell r="C8910">
            <v>13822371.220000001</v>
          </cell>
          <cell r="D8910">
            <v>-112880707.61</v>
          </cell>
          <cell r="E8910">
            <v>1681.02</v>
          </cell>
          <cell r="F8910">
            <v>0</v>
          </cell>
          <cell r="G8910">
            <v>-2804791.53</v>
          </cell>
          <cell r="H8910">
            <v>0</v>
          </cell>
          <cell r="I8910">
            <v>0</v>
          </cell>
          <cell r="J8910">
            <v>0</v>
          </cell>
          <cell r="K8910">
            <v>0</v>
          </cell>
          <cell r="L8910">
            <v>0</v>
          </cell>
          <cell r="M8910">
            <v>0</v>
          </cell>
          <cell r="N8910">
            <v>0</v>
          </cell>
          <cell r="O8910">
            <v>0</v>
          </cell>
          <cell r="P8910">
            <v>0</v>
          </cell>
          <cell r="Q8910">
            <v>0</v>
          </cell>
          <cell r="R8910">
            <v>0</v>
          </cell>
          <cell r="S8910">
            <v>0</v>
          </cell>
          <cell r="T8910">
            <v>-101861446.90000001</v>
          </cell>
        </row>
        <row r="8911">
          <cell r="A8911">
            <v>54460102</v>
          </cell>
          <cell r="B8911" t="str">
            <v>54460102 Inland Transportation To Dockyard</v>
          </cell>
          <cell r="C8911">
            <v>164195404.91</v>
          </cell>
          <cell r="D8911">
            <v>178278100.28999999</v>
          </cell>
          <cell r="E8911">
            <v>21853671.760000002</v>
          </cell>
          <cell r="F8911">
            <v>0</v>
          </cell>
          <cell r="G8911">
            <v>0</v>
          </cell>
          <cell r="H8911">
            <v>0</v>
          </cell>
          <cell r="I8911">
            <v>0</v>
          </cell>
          <cell r="J8911">
            <v>0</v>
          </cell>
          <cell r="K8911">
            <v>0</v>
          </cell>
          <cell r="L8911">
            <v>0</v>
          </cell>
          <cell r="M8911">
            <v>0</v>
          </cell>
          <cell r="N8911">
            <v>0</v>
          </cell>
          <cell r="O8911">
            <v>0</v>
          </cell>
          <cell r="P8911">
            <v>0</v>
          </cell>
          <cell r="Q8911">
            <v>0</v>
          </cell>
          <cell r="R8911">
            <v>0</v>
          </cell>
          <cell r="S8911">
            <v>0</v>
          </cell>
          <cell r="T8911">
            <v>364327176.95999998</v>
          </cell>
        </row>
        <row r="8912">
          <cell r="A8912">
            <v>54460103</v>
          </cell>
          <cell r="B8912" t="str">
            <v>54460103 Fumigation Charges On Export Freight</v>
          </cell>
          <cell r="C8912">
            <v>0</v>
          </cell>
          <cell r="D8912">
            <v>0</v>
          </cell>
          <cell r="E8912">
            <v>0</v>
          </cell>
          <cell r="F8912">
            <v>0</v>
          </cell>
          <cell r="G8912">
            <v>0</v>
          </cell>
          <cell r="H8912">
            <v>0</v>
          </cell>
          <cell r="I8912">
            <v>0</v>
          </cell>
          <cell r="J8912">
            <v>0</v>
          </cell>
          <cell r="K8912">
            <v>0</v>
          </cell>
          <cell r="L8912">
            <v>0</v>
          </cell>
          <cell r="M8912">
            <v>0</v>
          </cell>
          <cell r="N8912">
            <v>0</v>
          </cell>
          <cell r="O8912">
            <v>0</v>
          </cell>
          <cell r="P8912">
            <v>0</v>
          </cell>
          <cell r="Q8912">
            <v>0</v>
          </cell>
          <cell r="R8912">
            <v>0</v>
          </cell>
          <cell r="S8912">
            <v>0</v>
          </cell>
          <cell r="T8912">
            <v>0</v>
          </cell>
        </row>
        <row r="8913">
          <cell r="A8913">
            <v>54460104</v>
          </cell>
          <cell r="B8913" t="str">
            <v>54460104 Detention of Shipping Vessels</v>
          </cell>
          <cell r="C8913">
            <v>45491413.130000003</v>
          </cell>
          <cell r="D8913">
            <v>7319999.9900000002</v>
          </cell>
          <cell r="E8913">
            <v>377151.44</v>
          </cell>
          <cell r="F8913">
            <v>0</v>
          </cell>
          <cell r="G8913">
            <v>0</v>
          </cell>
          <cell r="H8913">
            <v>0</v>
          </cell>
          <cell r="I8913">
            <v>0</v>
          </cell>
          <cell r="J8913">
            <v>0</v>
          </cell>
          <cell r="K8913">
            <v>0</v>
          </cell>
          <cell r="L8913">
            <v>0</v>
          </cell>
          <cell r="M8913">
            <v>0</v>
          </cell>
          <cell r="N8913">
            <v>0</v>
          </cell>
          <cell r="O8913">
            <v>0</v>
          </cell>
          <cell r="P8913">
            <v>0</v>
          </cell>
          <cell r="Q8913">
            <v>0</v>
          </cell>
          <cell r="R8913">
            <v>0</v>
          </cell>
          <cell r="S8913">
            <v>0</v>
          </cell>
          <cell r="T8913">
            <v>53188564.560000002</v>
          </cell>
        </row>
        <row r="8914">
          <cell r="A8914">
            <v>54460199</v>
          </cell>
          <cell r="B8914" t="str">
            <v>54460199 Freight Outward Export - Others</v>
          </cell>
          <cell r="C8914">
            <v>357854065.39999998</v>
          </cell>
          <cell r="D8914">
            <v>101343393.25</v>
          </cell>
          <cell r="E8914">
            <v>7677130.0599999996</v>
          </cell>
          <cell r="F8914">
            <v>0</v>
          </cell>
          <cell r="G8914">
            <v>17858866.890000001</v>
          </cell>
          <cell r="H8914">
            <v>0</v>
          </cell>
          <cell r="I8914">
            <v>0</v>
          </cell>
          <cell r="J8914">
            <v>0</v>
          </cell>
          <cell r="K8914">
            <v>0</v>
          </cell>
          <cell r="L8914">
            <v>0</v>
          </cell>
          <cell r="M8914">
            <v>989775.33</v>
          </cell>
          <cell r="N8914">
            <v>0</v>
          </cell>
          <cell r="O8914">
            <v>0</v>
          </cell>
          <cell r="P8914">
            <v>0</v>
          </cell>
          <cell r="Q8914">
            <v>0</v>
          </cell>
          <cell r="R8914">
            <v>0</v>
          </cell>
          <cell r="S8914">
            <v>0</v>
          </cell>
          <cell r="T8914">
            <v>485723230.93000001</v>
          </cell>
        </row>
        <row r="8915">
          <cell r="A8915">
            <v>54460200</v>
          </cell>
          <cell r="B8915" t="str">
            <v>54460200 FREIGHT OUTWARD ON IMPLEMENTS</v>
          </cell>
          <cell r="C8915">
            <v>0</v>
          </cell>
          <cell r="D8915">
            <v>245359662.12</v>
          </cell>
          <cell r="E8915">
            <v>0</v>
          </cell>
          <cell r="F8915">
            <v>0</v>
          </cell>
          <cell r="G8915">
            <v>0</v>
          </cell>
          <cell r="H8915">
            <v>0</v>
          </cell>
          <cell r="I8915">
            <v>0</v>
          </cell>
          <cell r="J8915">
            <v>0</v>
          </cell>
          <cell r="K8915">
            <v>0</v>
          </cell>
          <cell r="L8915">
            <v>0</v>
          </cell>
          <cell r="M8915">
            <v>0</v>
          </cell>
          <cell r="N8915">
            <v>0</v>
          </cell>
          <cell r="O8915">
            <v>0</v>
          </cell>
          <cell r="P8915">
            <v>0</v>
          </cell>
          <cell r="Q8915">
            <v>0</v>
          </cell>
          <cell r="R8915">
            <v>0</v>
          </cell>
          <cell r="S8915">
            <v>0</v>
          </cell>
          <cell r="T8915">
            <v>245359662.12</v>
          </cell>
        </row>
        <row r="8916">
          <cell r="A8916">
            <v>54460201</v>
          </cell>
          <cell r="B8916" t="str">
            <v>54460201 FREIGHT OUTWARD ON SPARES EXPORTS</v>
          </cell>
          <cell r="C8916">
            <v>105770412.06999999</v>
          </cell>
          <cell r="D8916">
            <v>27625415.370000001</v>
          </cell>
          <cell r="E8916">
            <v>565552.5</v>
          </cell>
          <cell r="F8916">
            <v>0</v>
          </cell>
          <cell r="G8916">
            <v>0</v>
          </cell>
          <cell r="H8916">
            <v>0</v>
          </cell>
          <cell r="I8916">
            <v>0</v>
          </cell>
          <cell r="J8916">
            <v>0</v>
          </cell>
          <cell r="K8916">
            <v>0</v>
          </cell>
          <cell r="L8916">
            <v>0</v>
          </cell>
          <cell r="M8916">
            <v>0</v>
          </cell>
          <cell r="N8916">
            <v>0</v>
          </cell>
          <cell r="O8916">
            <v>0</v>
          </cell>
          <cell r="P8916">
            <v>0</v>
          </cell>
          <cell r="Q8916">
            <v>0</v>
          </cell>
          <cell r="R8916">
            <v>0</v>
          </cell>
          <cell r="S8916">
            <v>0</v>
          </cell>
          <cell r="T8916">
            <v>133961379.94</v>
          </cell>
        </row>
        <row r="8917">
          <cell r="A8917">
            <v>54460202</v>
          </cell>
          <cell r="B8917" t="str">
            <v>54460202 FREIGHT OUTWARD - INTER STOCK YARD TRANSFERS.</v>
          </cell>
          <cell r="C8917">
            <v>13441075.560000001</v>
          </cell>
          <cell r="D8917">
            <v>164191455.06</v>
          </cell>
          <cell r="E8917">
            <v>53462857.780000001</v>
          </cell>
          <cell r="F8917">
            <v>0</v>
          </cell>
          <cell r="G8917">
            <v>0</v>
          </cell>
          <cell r="H8917">
            <v>0</v>
          </cell>
          <cell r="I8917">
            <v>0</v>
          </cell>
          <cell r="J8917">
            <v>0</v>
          </cell>
          <cell r="K8917">
            <v>0</v>
          </cell>
          <cell r="L8917">
            <v>0</v>
          </cell>
          <cell r="M8917">
            <v>0</v>
          </cell>
          <cell r="N8917">
            <v>0</v>
          </cell>
          <cell r="O8917">
            <v>0</v>
          </cell>
          <cell r="P8917">
            <v>0</v>
          </cell>
          <cell r="Q8917">
            <v>0</v>
          </cell>
          <cell r="R8917">
            <v>0</v>
          </cell>
          <cell r="S8917">
            <v>0</v>
          </cell>
          <cell r="T8917">
            <v>231095388.40000001</v>
          </cell>
        </row>
        <row r="8918">
          <cell r="A8918">
            <v>54460203</v>
          </cell>
          <cell r="B8918" t="str">
            <v>54460203 Transit Insurance for Tractors Sold</v>
          </cell>
          <cell r="C8918">
            <v>0</v>
          </cell>
          <cell r="D8918">
            <v>4833.8999999999996</v>
          </cell>
          <cell r="E8918">
            <v>7865511.1500000004</v>
          </cell>
          <cell r="F8918">
            <v>0</v>
          </cell>
          <cell r="G8918">
            <v>0</v>
          </cell>
          <cell r="H8918">
            <v>0</v>
          </cell>
          <cell r="I8918">
            <v>0</v>
          </cell>
          <cell r="J8918">
            <v>0</v>
          </cell>
          <cell r="K8918">
            <v>0</v>
          </cell>
          <cell r="L8918">
            <v>0</v>
          </cell>
          <cell r="M8918">
            <v>0</v>
          </cell>
          <cell r="N8918">
            <v>0</v>
          </cell>
          <cell r="O8918">
            <v>0</v>
          </cell>
          <cell r="P8918">
            <v>0</v>
          </cell>
          <cell r="Q8918">
            <v>0</v>
          </cell>
          <cell r="R8918">
            <v>0</v>
          </cell>
          <cell r="S8918">
            <v>0</v>
          </cell>
          <cell r="T8918">
            <v>7870345.0499999998</v>
          </cell>
        </row>
        <row r="8919">
          <cell r="A8919">
            <v>54460204</v>
          </cell>
          <cell r="B8919" t="str">
            <v>54460204 Delivery Charges-Gensets</v>
          </cell>
          <cell r="C8919">
            <v>7839</v>
          </cell>
          <cell r="D8919">
            <v>2177.96</v>
          </cell>
          <cell r="E8919">
            <v>0</v>
          </cell>
          <cell r="F8919">
            <v>0</v>
          </cell>
          <cell r="G8919">
            <v>29071860.960000001</v>
          </cell>
          <cell r="H8919">
            <v>0</v>
          </cell>
          <cell r="I8919">
            <v>0</v>
          </cell>
          <cell r="J8919">
            <v>0</v>
          </cell>
          <cell r="K8919">
            <v>0</v>
          </cell>
          <cell r="L8919">
            <v>0</v>
          </cell>
          <cell r="M8919">
            <v>0</v>
          </cell>
          <cell r="N8919">
            <v>0</v>
          </cell>
          <cell r="O8919">
            <v>0</v>
          </cell>
          <cell r="P8919">
            <v>0</v>
          </cell>
          <cell r="Q8919">
            <v>0</v>
          </cell>
          <cell r="R8919">
            <v>0</v>
          </cell>
          <cell r="S8919">
            <v>0</v>
          </cell>
          <cell r="T8919">
            <v>29081877.920000002</v>
          </cell>
        </row>
        <row r="8920">
          <cell r="A8920">
            <v>54460205</v>
          </cell>
          <cell r="B8920" t="str">
            <v>54460205 Delivery Charges-Engines</v>
          </cell>
          <cell r="C8920">
            <v>0</v>
          </cell>
          <cell r="D8920">
            <v>0</v>
          </cell>
          <cell r="E8920">
            <v>0</v>
          </cell>
          <cell r="F8920">
            <v>0</v>
          </cell>
          <cell r="G8920">
            <v>-433632</v>
          </cell>
          <cell r="H8920">
            <v>0</v>
          </cell>
          <cell r="I8920">
            <v>0</v>
          </cell>
          <cell r="J8920">
            <v>0</v>
          </cell>
          <cell r="K8920">
            <v>0</v>
          </cell>
          <cell r="L8920">
            <v>0</v>
          </cell>
          <cell r="M8920">
            <v>0</v>
          </cell>
          <cell r="N8920">
            <v>0</v>
          </cell>
          <cell r="O8920">
            <v>0</v>
          </cell>
          <cell r="P8920">
            <v>0</v>
          </cell>
          <cell r="Q8920">
            <v>0</v>
          </cell>
          <cell r="R8920">
            <v>0</v>
          </cell>
          <cell r="S8920">
            <v>0</v>
          </cell>
          <cell r="T8920">
            <v>-433632</v>
          </cell>
        </row>
        <row r="8921">
          <cell r="A8921">
            <v>54460206</v>
          </cell>
          <cell r="B8921" t="str">
            <v>54460206 Delivery Charges-Alternator</v>
          </cell>
          <cell r="C8921">
            <v>0</v>
          </cell>
          <cell r="D8921">
            <v>0</v>
          </cell>
          <cell r="E8921">
            <v>0</v>
          </cell>
          <cell r="F8921">
            <v>0</v>
          </cell>
          <cell r="G8921">
            <v>4301408</v>
          </cell>
          <cell r="H8921">
            <v>0</v>
          </cell>
          <cell r="I8921">
            <v>0</v>
          </cell>
          <cell r="J8921">
            <v>0</v>
          </cell>
          <cell r="K8921">
            <v>0</v>
          </cell>
          <cell r="L8921">
            <v>0</v>
          </cell>
          <cell r="M8921">
            <v>0</v>
          </cell>
          <cell r="N8921">
            <v>0</v>
          </cell>
          <cell r="O8921">
            <v>0</v>
          </cell>
          <cell r="P8921">
            <v>0</v>
          </cell>
          <cell r="Q8921">
            <v>0</v>
          </cell>
          <cell r="R8921">
            <v>0</v>
          </cell>
          <cell r="S8921">
            <v>0</v>
          </cell>
          <cell r="T8921">
            <v>4301408</v>
          </cell>
        </row>
        <row r="8922">
          <cell r="A8922">
            <v>54460207</v>
          </cell>
          <cell r="B8922" t="str">
            <v>54460207 Delivery Charges-Battery</v>
          </cell>
          <cell r="C8922">
            <v>0</v>
          </cell>
          <cell r="D8922">
            <v>0</v>
          </cell>
          <cell r="E8922">
            <v>0</v>
          </cell>
          <cell r="F8922">
            <v>0</v>
          </cell>
          <cell r="G8922">
            <v>1953140</v>
          </cell>
          <cell r="H8922">
            <v>0</v>
          </cell>
          <cell r="I8922">
            <v>0</v>
          </cell>
          <cell r="J8922">
            <v>0</v>
          </cell>
          <cell r="K8922">
            <v>0</v>
          </cell>
          <cell r="L8922">
            <v>0</v>
          </cell>
          <cell r="M8922">
            <v>0</v>
          </cell>
          <cell r="N8922">
            <v>0</v>
          </cell>
          <cell r="O8922">
            <v>0</v>
          </cell>
          <cell r="P8922">
            <v>0</v>
          </cell>
          <cell r="Q8922">
            <v>0</v>
          </cell>
          <cell r="R8922">
            <v>0</v>
          </cell>
          <cell r="S8922">
            <v>0</v>
          </cell>
          <cell r="T8922">
            <v>1953140</v>
          </cell>
        </row>
        <row r="8923">
          <cell r="A8923">
            <v>54460208</v>
          </cell>
          <cell r="B8923" t="str">
            <v>54460208 Delivery Charges-Home UPS</v>
          </cell>
          <cell r="C8923">
            <v>0</v>
          </cell>
          <cell r="D8923">
            <v>0</v>
          </cell>
          <cell r="E8923">
            <v>0</v>
          </cell>
          <cell r="F8923">
            <v>0</v>
          </cell>
          <cell r="G8923">
            <v>46800</v>
          </cell>
          <cell r="H8923">
            <v>0</v>
          </cell>
          <cell r="I8923">
            <v>0</v>
          </cell>
          <cell r="J8923">
            <v>0</v>
          </cell>
          <cell r="K8923">
            <v>0</v>
          </cell>
          <cell r="L8923">
            <v>0</v>
          </cell>
          <cell r="M8923">
            <v>0</v>
          </cell>
          <cell r="N8923">
            <v>0</v>
          </cell>
          <cell r="O8923">
            <v>0</v>
          </cell>
          <cell r="P8923">
            <v>0</v>
          </cell>
          <cell r="Q8923">
            <v>0</v>
          </cell>
          <cell r="R8923">
            <v>0</v>
          </cell>
          <cell r="S8923">
            <v>0</v>
          </cell>
          <cell r="T8923">
            <v>46800</v>
          </cell>
        </row>
        <row r="8924">
          <cell r="A8924">
            <v>54460209</v>
          </cell>
          <cell r="B8924" t="str">
            <v>54460209 Delivery Charges- Canopy</v>
          </cell>
          <cell r="C8924">
            <v>0</v>
          </cell>
          <cell r="D8924">
            <v>0</v>
          </cell>
          <cell r="E8924">
            <v>0</v>
          </cell>
          <cell r="F8924">
            <v>0</v>
          </cell>
          <cell r="G8924">
            <v>0</v>
          </cell>
          <cell r="H8924">
            <v>0</v>
          </cell>
          <cell r="I8924">
            <v>0</v>
          </cell>
          <cell r="J8924">
            <v>0</v>
          </cell>
          <cell r="K8924">
            <v>0</v>
          </cell>
          <cell r="L8924">
            <v>0</v>
          </cell>
          <cell r="M8924">
            <v>0</v>
          </cell>
          <cell r="N8924">
            <v>0</v>
          </cell>
          <cell r="O8924">
            <v>0</v>
          </cell>
          <cell r="P8924">
            <v>0</v>
          </cell>
          <cell r="Q8924">
            <v>0</v>
          </cell>
          <cell r="R8924">
            <v>0</v>
          </cell>
          <cell r="S8924">
            <v>0</v>
          </cell>
          <cell r="T8924">
            <v>0</v>
          </cell>
        </row>
        <row r="8925">
          <cell r="A8925">
            <v>54460212</v>
          </cell>
          <cell r="B8925" t="str">
            <v>54460212 Delivery Charges-EMS</v>
          </cell>
          <cell r="C8925">
            <v>143640</v>
          </cell>
          <cell r="D8925">
            <v>0</v>
          </cell>
          <cell r="E8925">
            <v>0</v>
          </cell>
          <cell r="F8925">
            <v>0</v>
          </cell>
          <cell r="G8925">
            <v>0</v>
          </cell>
          <cell r="H8925">
            <v>0</v>
          </cell>
          <cell r="I8925">
            <v>0</v>
          </cell>
          <cell r="J8925">
            <v>0</v>
          </cell>
          <cell r="K8925">
            <v>0</v>
          </cell>
          <cell r="L8925">
            <v>0</v>
          </cell>
          <cell r="M8925">
            <v>0</v>
          </cell>
          <cell r="N8925">
            <v>0</v>
          </cell>
          <cell r="O8925">
            <v>0</v>
          </cell>
          <cell r="P8925">
            <v>0</v>
          </cell>
          <cell r="Q8925">
            <v>0</v>
          </cell>
          <cell r="R8925">
            <v>0</v>
          </cell>
          <cell r="S8925">
            <v>0</v>
          </cell>
          <cell r="T8925">
            <v>143640</v>
          </cell>
        </row>
        <row r="8926">
          <cell r="A8926">
            <v>54460213</v>
          </cell>
          <cell r="B8926" t="str">
            <v>54460213 Delivery Charges - Solar</v>
          </cell>
          <cell r="C8926">
            <v>0</v>
          </cell>
          <cell r="D8926">
            <v>0</v>
          </cell>
          <cell r="E8926">
            <v>0</v>
          </cell>
          <cell r="F8926">
            <v>0</v>
          </cell>
          <cell r="G8926">
            <v>0</v>
          </cell>
          <cell r="H8926">
            <v>0</v>
          </cell>
          <cell r="I8926">
            <v>0</v>
          </cell>
          <cell r="J8926">
            <v>0</v>
          </cell>
          <cell r="K8926">
            <v>0</v>
          </cell>
          <cell r="L8926">
            <v>0</v>
          </cell>
          <cell r="M8926">
            <v>0</v>
          </cell>
          <cell r="N8926">
            <v>0</v>
          </cell>
          <cell r="O8926">
            <v>0</v>
          </cell>
          <cell r="P8926">
            <v>0</v>
          </cell>
          <cell r="Q8926">
            <v>0</v>
          </cell>
          <cell r="R8926">
            <v>0</v>
          </cell>
          <cell r="S8926">
            <v>0</v>
          </cell>
          <cell r="T8926">
            <v>0</v>
          </cell>
        </row>
        <row r="8927">
          <cell r="A8927">
            <v>54460901</v>
          </cell>
          <cell r="B8927" t="str">
            <v>54460901 Ind-AS Delivery Charges -Explant</v>
          </cell>
          <cell r="C8927">
            <v>0</v>
          </cell>
          <cell r="D8927">
            <v>0</v>
          </cell>
          <cell r="E8927">
            <v>0</v>
          </cell>
          <cell r="F8927">
            <v>0</v>
          </cell>
          <cell r="G8927">
            <v>0</v>
          </cell>
          <cell r="H8927">
            <v>0</v>
          </cell>
          <cell r="I8927">
            <v>0</v>
          </cell>
          <cell r="J8927">
            <v>0</v>
          </cell>
          <cell r="K8927">
            <v>0</v>
          </cell>
          <cell r="L8927">
            <v>0</v>
          </cell>
          <cell r="M8927">
            <v>0</v>
          </cell>
          <cell r="N8927">
            <v>0</v>
          </cell>
          <cell r="O8927">
            <v>0</v>
          </cell>
          <cell r="P8927">
            <v>0</v>
          </cell>
          <cell r="Q8927">
            <v>0</v>
          </cell>
          <cell r="R8927">
            <v>0</v>
          </cell>
          <cell r="S8927">
            <v>0</v>
          </cell>
          <cell r="T8927">
            <v>0</v>
          </cell>
        </row>
        <row r="8928">
          <cell r="A8928">
            <v>378</v>
          </cell>
          <cell r="B8928" t="str">
            <v>Sales Promotion Expenses...............</v>
          </cell>
          <cell r="C8928">
            <v>1824756219.45</v>
          </cell>
          <cell r="D8928">
            <v>579405860.5</v>
          </cell>
          <cell r="E8928">
            <v>315719893.76999998</v>
          </cell>
          <cell r="F8928">
            <v>240027</v>
          </cell>
          <cell r="G8928">
            <v>35069795.259999998</v>
          </cell>
          <cell r="H8928">
            <v>0</v>
          </cell>
          <cell r="I8928">
            <v>0</v>
          </cell>
          <cell r="J8928">
            <v>0</v>
          </cell>
          <cell r="K8928">
            <v>0</v>
          </cell>
          <cell r="L8928">
            <v>225008474.63999999</v>
          </cell>
          <cell r="M8928">
            <v>181519.15</v>
          </cell>
          <cell r="N8928">
            <v>0</v>
          </cell>
          <cell r="O8928">
            <v>0</v>
          </cell>
          <cell r="P8928">
            <v>0</v>
          </cell>
          <cell r="Q8928">
            <v>0</v>
          </cell>
          <cell r="R8928">
            <v>0</v>
          </cell>
          <cell r="S8928">
            <v>0</v>
          </cell>
          <cell r="T8928">
            <v>2980381789.77</v>
          </cell>
        </row>
        <row r="8929">
          <cell r="A8929">
            <v>54470008</v>
          </cell>
          <cell r="B8929" t="str">
            <v>54470008 Sales Promotion Exp-Dealer/Stockist Conference</v>
          </cell>
          <cell r="C8929">
            <v>7846367.3499999996</v>
          </cell>
          <cell r="D8929">
            <v>126407598.5</v>
          </cell>
          <cell r="E8929">
            <v>2414621.11</v>
          </cell>
          <cell r="F8929">
            <v>0</v>
          </cell>
          <cell r="G8929">
            <v>22641.360000000001</v>
          </cell>
          <cell r="H8929">
            <v>0</v>
          </cell>
          <cell r="I8929">
            <v>0</v>
          </cell>
          <cell r="J8929">
            <v>0</v>
          </cell>
          <cell r="K8929">
            <v>0</v>
          </cell>
          <cell r="L8929">
            <v>13779109.17</v>
          </cell>
          <cell r="M8929">
            <v>0</v>
          </cell>
          <cell r="N8929">
            <v>0</v>
          </cell>
          <cell r="O8929">
            <v>0</v>
          </cell>
          <cell r="P8929">
            <v>0</v>
          </cell>
          <cell r="Q8929">
            <v>0</v>
          </cell>
          <cell r="R8929">
            <v>0</v>
          </cell>
          <cell r="S8929">
            <v>0</v>
          </cell>
          <cell r="T8929">
            <v>150470337.49000001</v>
          </cell>
        </row>
        <row r="8930">
          <cell r="A8930">
            <v>54470011</v>
          </cell>
          <cell r="B8930" t="str">
            <v>54470011 Sales Promotion Expenses -New Model Launchexpenses</v>
          </cell>
          <cell r="C8930">
            <v>31356502.899999999</v>
          </cell>
          <cell r="D8930">
            <v>184540388.59</v>
          </cell>
          <cell r="E8930">
            <v>3250618.64</v>
          </cell>
          <cell r="F8930">
            <v>0</v>
          </cell>
          <cell r="G8930">
            <v>0</v>
          </cell>
          <cell r="H8930">
            <v>0</v>
          </cell>
          <cell r="I8930">
            <v>0</v>
          </cell>
          <cell r="J8930">
            <v>0</v>
          </cell>
          <cell r="K8930">
            <v>0</v>
          </cell>
          <cell r="L8930">
            <v>0</v>
          </cell>
          <cell r="M8930">
            <v>0</v>
          </cell>
          <cell r="N8930">
            <v>0</v>
          </cell>
          <cell r="O8930">
            <v>0</v>
          </cell>
          <cell r="P8930">
            <v>0</v>
          </cell>
          <cell r="Q8930">
            <v>0</v>
          </cell>
          <cell r="R8930">
            <v>0</v>
          </cell>
          <cell r="S8930">
            <v>0</v>
          </cell>
          <cell r="T8930">
            <v>219147510.13</v>
          </cell>
        </row>
        <row r="8931">
          <cell r="A8931">
            <v>54470012</v>
          </cell>
          <cell r="B8931" t="str">
            <v>54470012 Sales Promotion Expenses - Gift Article/Catlogues</v>
          </cell>
          <cell r="C8931">
            <v>1892440.33</v>
          </cell>
          <cell r="D8931">
            <v>1296198.82</v>
          </cell>
          <cell r="E8931">
            <v>1313799.08</v>
          </cell>
          <cell r="F8931">
            <v>195177</v>
          </cell>
          <cell r="G8931">
            <v>2921221.29</v>
          </cell>
          <cell r="H8931">
            <v>0</v>
          </cell>
          <cell r="I8931">
            <v>0</v>
          </cell>
          <cell r="J8931">
            <v>0</v>
          </cell>
          <cell r="K8931">
            <v>0</v>
          </cell>
          <cell r="L8931">
            <v>38740</v>
          </cell>
          <cell r="M8931">
            <v>0</v>
          </cell>
          <cell r="N8931">
            <v>0</v>
          </cell>
          <cell r="O8931">
            <v>0</v>
          </cell>
          <cell r="P8931">
            <v>0</v>
          </cell>
          <cell r="Q8931">
            <v>0</v>
          </cell>
          <cell r="R8931">
            <v>0</v>
          </cell>
          <cell r="S8931">
            <v>0</v>
          </cell>
          <cell r="T8931">
            <v>7657576.5199999996</v>
          </cell>
        </row>
        <row r="8932">
          <cell r="A8932">
            <v>54470014</v>
          </cell>
          <cell r="B8932" t="str">
            <v>54470014 Sales Promotion Expenses - Exibition/Events</v>
          </cell>
          <cell r="C8932">
            <v>679301717.82000005</v>
          </cell>
          <cell r="D8932">
            <v>27593783.640000001</v>
          </cell>
          <cell r="E8932">
            <v>129413546</v>
          </cell>
          <cell r="F8932">
            <v>8850</v>
          </cell>
          <cell r="G8932">
            <v>9275722.0199999996</v>
          </cell>
          <cell r="H8932">
            <v>0</v>
          </cell>
          <cell r="I8932">
            <v>0</v>
          </cell>
          <cell r="J8932">
            <v>0</v>
          </cell>
          <cell r="K8932">
            <v>0</v>
          </cell>
          <cell r="L8932">
            <v>168621.18</v>
          </cell>
          <cell r="M8932">
            <v>0</v>
          </cell>
          <cell r="N8932">
            <v>0</v>
          </cell>
          <cell r="O8932">
            <v>0</v>
          </cell>
          <cell r="P8932">
            <v>0</v>
          </cell>
          <cell r="Q8932">
            <v>0</v>
          </cell>
          <cell r="R8932">
            <v>0</v>
          </cell>
          <cell r="S8932">
            <v>0</v>
          </cell>
          <cell r="T8932">
            <v>845762240.65999997</v>
          </cell>
        </row>
        <row r="8933">
          <cell r="A8933">
            <v>54470015</v>
          </cell>
          <cell r="B8933" t="str">
            <v>6*  SP - Samples</v>
          </cell>
          <cell r="C8933">
            <v>0</v>
          </cell>
          <cell r="D8933">
            <v>0</v>
          </cell>
          <cell r="E8933">
            <v>0</v>
          </cell>
          <cell r="F8933">
            <v>0</v>
          </cell>
          <cell r="G8933">
            <v>0</v>
          </cell>
          <cell r="H8933">
            <v>0</v>
          </cell>
          <cell r="I8933">
            <v>0</v>
          </cell>
          <cell r="J8933">
            <v>0</v>
          </cell>
          <cell r="K8933">
            <v>0</v>
          </cell>
          <cell r="L8933">
            <v>0</v>
          </cell>
          <cell r="M8933">
            <v>0</v>
          </cell>
          <cell r="N8933">
            <v>0</v>
          </cell>
          <cell r="O8933">
            <v>0</v>
          </cell>
          <cell r="P8933">
            <v>0</v>
          </cell>
          <cell r="Q8933">
            <v>0</v>
          </cell>
          <cell r="R8933">
            <v>0</v>
          </cell>
          <cell r="S8933">
            <v>0</v>
          </cell>
          <cell r="T8933">
            <v>0</v>
          </cell>
        </row>
        <row r="8934">
          <cell r="A8934">
            <v>54470036</v>
          </cell>
          <cell r="B8934" t="str">
            <v>54470036 Insurance policy cost, Death benefit expenses, vaccination costs - 1500/-</v>
          </cell>
          <cell r="C8934">
            <v>-4500000</v>
          </cell>
          <cell r="D8934">
            <v>-7950000</v>
          </cell>
          <cell r="E8934">
            <v>0</v>
          </cell>
          <cell r="F8934">
            <v>0</v>
          </cell>
          <cell r="G8934">
            <v>0</v>
          </cell>
          <cell r="H8934">
            <v>0</v>
          </cell>
          <cell r="I8934">
            <v>0</v>
          </cell>
          <cell r="J8934">
            <v>0</v>
          </cell>
          <cell r="K8934">
            <v>0</v>
          </cell>
          <cell r="L8934">
            <v>0</v>
          </cell>
          <cell r="M8934">
            <v>0</v>
          </cell>
          <cell r="N8934">
            <v>0</v>
          </cell>
          <cell r="O8934">
            <v>0</v>
          </cell>
          <cell r="P8934">
            <v>0</v>
          </cell>
          <cell r="Q8934">
            <v>0</v>
          </cell>
          <cell r="R8934">
            <v>0</v>
          </cell>
          <cell r="S8934">
            <v>0</v>
          </cell>
          <cell r="T8934">
            <v>-12450000</v>
          </cell>
        </row>
        <row r="8935">
          <cell r="A8935">
            <v>54470099</v>
          </cell>
          <cell r="B8935" t="str">
            <v>54470099 Sales Promotion Expenses - Others</v>
          </cell>
          <cell r="C8935">
            <v>964727586.63</v>
          </cell>
          <cell r="D8935">
            <v>128556627.91</v>
          </cell>
          <cell r="E8935">
            <v>159704383.34999999</v>
          </cell>
          <cell r="F8935">
            <v>36000</v>
          </cell>
          <cell r="G8935">
            <v>21077580.739999998</v>
          </cell>
          <cell r="H8935">
            <v>0</v>
          </cell>
          <cell r="I8935">
            <v>0</v>
          </cell>
          <cell r="J8935">
            <v>0</v>
          </cell>
          <cell r="K8935">
            <v>0</v>
          </cell>
          <cell r="L8935">
            <v>211022004.28999999</v>
          </cell>
          <cell r="M8935">
            <v>181519.15</v>
          </cell>
          <cell r="N8935">
            <v>0</v>
          </cell>
          <cell r="O8935">
            <v>0</v>
          </cell>
          <cell r="P8935">
            <v>0</v>
          </cell>
          <cell r="Q8935">
            <v>0</v>
          </cell>
          <cell r="R8935">
            <v>0</v>
          </cell>
          <cell r="S8935">
            <v>0</v>
          </cell>
          <cell r="T8935">
            <v>1485305702.0699999</v>
          </cell>
        </row>
        <row r="8936">
          <cell r="A8936">
            <v>54470103</v>
          </cell>
          <cell r="B8936" t="str">
            <v>54470103 Export Promotion Expenses - Trade Fairs</v>
          </cell>
          <cell r="C8936">
            <v>0</v>
          </cell>
          <cell r="D8936">
            <v>0</v>
          </cell>
          <cell r="E8936">
            <v>0</v>
          </cell>
          <cell r="F8936">
            <v>0</v>
          </cell>
          <cell r="G8936">
            <v>0</v>
          </cell>
          <cell r="H8936">
            <v>0</v>
          </cell>
          <cell r="I8936">
            <v>0</v>
          </cell>
          <cell r="J8936">
            <v>0</v>
          </cell>
          <cell r="K8936">
            <v>0</v>
          </cell>
          <cell r="L8936">
            <v>0</v>
          </cell>
          <cell r="M8936">
            <v>0</v>
          </cell>
          <cell r="N8936">
            <v>0</v>
          </cell>
          <cell r="O8936">
            <v>0</v>
          </cell>
          <cell r="P8936">
            <v>0</v>
          </cell>
          <cell r="Q8936">
            <v>0</v>
          </cell>
          <cell r="R8936">
            <v>0</v>
          </cell>
          <cell r="S8936">
            <v>0</v>
          </cell>
          <cell r="T8936">
            <v>0</v>
          </cell>
        </row>
        <row r="8937">
          <cell r="A8937">
            <v>54470199</v>
          </cell>
          <cell r="B8937" t="str">
            <v>54470199 Export Promotion Expenses - Others</v>
          </cell>
          <cell r="C8937">
            <v>1896582.83</v>
          </cell>
          <cell r="D8937">
            <v>0</v>
          </cell>
          <cell r="E8937">
            <v>0</v>
          </cell>
          <cell r="F8937">
            <v>0</v>
          </cell>
          <cell r="G8937">
            <v>67253.83</v>
          </cell>
          <cell r="H8937">
            <v>0</v>
          </cell>
          <cell r="I8937">
            <v>0</v>
          </cell>
          <cell r="J8937">
            <v>0</v>
          </cell>
          <cell r="K8937">
            <v>0</v>
          </cell>
          <cell r="L8937">
            <v>0</v>
          </cell>
          <cell r="M8937">
            <v>0</v>
          </cell>
          <cell r="N8937">
            <v>0</v>
          </cell>
          <cell r="O8937">
            <v>0</v>
          </cell>
          <cell r="P8937">
            <v>0</v>
          </cell>
          <cell r="Q8937">
            <v>0</v>
          </cell>
          <cell r="R8937">
            <v>0</v>
          </cell>
          <cell r="S8937">
            <v>0</v>
          </cell>
          <cell r="T8937">
            <v>1963836.66</v>
          </cell>
        </row>
        <row r="8938">
          <cell r="A8938">
            <v>54470206</v>
          </cell>
          <cell r="B8938" t="str">
            <v>54470206 Sales Promotion Expenses - Rally Expenses</v>
          </cell>
          <cell r="C8938">
            <v>4878793.4800000004</v>
          </cell>
          <cell r="D8938">
            <v>0</v>
          </cell>
          <cell r="E8938">
            <v>0</v>
          </cell>
          <cell r="F8938">
            <v>0</v>
          </cell>
          <cell r="G8938">
            <v>0</v>
          </cell>
          <cell r="H8938">
            <v>0</v>
          </cell>
          <cell r="I8938">
            <v>0</v>
          </cell>
          <cell r="J8938">
            <v>0</v>
          </cell>
          <cell r="K8938">
            <v>0</v>
          </cell>
          <cell r="L8938">
            <v>0</v>
          </cell>
          <cell r="M8938">
            <v>0</v>
          </cell>
          <cell r="N8938">
            <v>0</v>
          </cell>
          <cell r="O8938">
            <v>0</v>
          </cell>
          <cell r="P8938">
            <v>0</v>
          </cell>
          <cell r="Q8938">
            <v>0</v>
          </cell>
          <cell r="R8938">
            <v>0</v>
          </cell>
          <cell r="S8938">
            <v>0</v>
          </cell>
          <cell r="T8938">
            <v>4878793.4800000004</v>
          </cell>
        </row>
        <row r="8939">
          <cell r="A8939">
            <v>54470207</v>
          </cell>
          <cell r="B8939" t="str">
            <v>54470207 Sales Promotion Expenses - Dealer Training</v>
          </cell>
          <cell r="C8939">
            <v>86890219.920000002</v>
          </cell>
          <cell r="D8939">
            <v>1481915.5</v>
          </cell>
          <cell r="E8939">
            <v>16942925.59</v>
          </cell>
          <cell r="F8939">
            <v>0</v>
          </cell>
          <cell r="G8939">
            <v>392876.02</v>
          </cell>
          <cell r="H8939">
            <v>0</v>
          </cell>
          <cell r="I8939">
            <v>0</v>
          </cell>
          <cell r="J8939">
            <v>0</v>
          </cell>
          <cell r="K8939">
            <v>0</v>
          </cell>
          <cell r="L8939">
            <v>0</v>
          </cell>
          <cell r="M8939">
            <v>0</v>
          </cell>
          <cell r="N8939">
            <v>0</v>
          </cell>
          <cell r="O8939">
            <v>0</v>
          </cell>
          <cell r="P8939">
            <v>0</v>
          </cell>
          <cell r="Q8939">
            <v>0</v>
          </cell>
          <cell r="R8939">
            <v>0</v>
          </cell>
          <cell r="S8939">
            <v>0</v>
          </cell>
          <cell r="T8939">
            <v>105707937.03</v>
          </cell>
        </row>
        <row r="8940">
          <cell r="A8940">
            <v>54470208</v>
          </cell>
          <cell r="B8940" t="str">
            <v>54470208 GREAT ESCAPE / RALLIES EXPENSES</v>
          </cell>
          <cell r="C8940">
            <v>18278666.449999999</v>
          </cell>
          <cell r="D8940">
            <v>0</v>
          </cell>
          <cell r="E8940">
            <v>0</v>
          </cell>
          <cell r="F8940">
            <v>0</v>
          </cell>
          <cell r="G8940">
            <v>0</v>
          </cell>
          <cell r="H8940">
            <v>0</v>
          </cell>
          <cell r="I8940">
            <v>0</v>
          </cell>
          <cell r="J8940">
            <v>0</v>
          </cell>
          <cell r="K8940">
            <v>0</v>
          </cell>
          <cell r="L8940">
            <v>0</v>
          </cell>
          <cell r="M8940">
            <v>0</v>
          </cell>
          <cell r="N8940">
            <v>0</v>
          </cell>
          <cell r="O8940">
            <v>0</v>
          </cell>
          <cell r="P8940">
            <v>0</v>
          </cell>
          <cell r="Q8940">
            <v>0</v>
          </cell>
          <cell r="R8940">
            <v>0</v>
          </cell>
          <cell r="S8940">
            <v>0</v>
          </cell>
          <cell r="T8940">
            <v>18278666.449999999</v>
          </cell>
        </row>
        <row r="8941">
          <cell r="A8941">
            <v>54470210</v>
          </cell>
          <cell r="B8941" t="str">
            <v>54470210 Sales Promotion  - Market Reserch Expenses</v>
          </cell>
          <cell r="C8941">
            <v>25911285.739999998</v>
          </cell>
          <cell r="D8941">
            <v>117479347.54000001</v>
          </cell>
          <cell r="E8941">
            <v>2680000</v>
          </cell>
          <cell r="F8941">
            <v>0</v>
          </cell>
          <cell r="G8941">
            <v>1312500</v>
          </cell>
          <cell r="H8941">
            <v>0</v>
          </cell>
          <cell r="I8941">
            <v>0</v>
          </cell>
          <cell r="J8941">
            <v>0</v>
          </cell>
          <cell r="K8941">
            <v>0</v>
          </cell>
          <cell r="L8941">
            <v>0</v>
          </cell>
          <cell r="M8941">
            <v>0</v>
          </cell>
          <cell r="N8941">
            <v>0</v>
          </cell>
          <cell r="O8941">
            <v>0</v>
          </cell>
          <cell r="P8941">
            <v>0</v>
          </cell>
          <cell r="Q8941">
            <v>0</v>
          </cell>
          <cell r="R8941">
            <v>0</v>
          </cell>
          <cell r="S8941">
            <v>0</v>
          </cell>
          <cell r="T8941">
            <v>147383133.28</v>
          </cell>
        </row>
        <row r="8942">
          <cell r="A8942">
            <v>54470211</v>
          </cell>
          <cell r="B8942" t="str">
            <v>54470211 Sales Promotion - Consumer Schemes &amp; Awards</v>
          </cell>
          <cell r="C8942">
            <v>6276056</v>
          </cell>
          <cell r="D8942">
            <v>0</v>
          </cell>
          <cell r="E8942">
            <v>0</v>
          </cell>
          <cell r="F8942">
            <v>0</v>
          </cell>
          <cell r="G8942">
            <v>0</v>
          </cell>
          <cell r="H8942">
            <v>0</v>
          </cell>
          <cell r="I8942">
            <v>0</v>
          </cell>
          <cell r="J8942">
            <v>0</v>
          </cell>
          <cell r="K8942">
            <v>0</v>
          </cell>
          <cell r="L8942">
            <v>0</v>
          </cell>
          <cell r="M8942">
            <v>0</v>
          </cell>
          <cell r="N8942">
            <v>0</v>
          </cell>
          <cell r="O8942">
            <v>0</v>
          </cell>
          <cell r="P8942">
            <v>0</v>
          </cell>
          <cell r="Q8942">
            <v>0</v>
          </cell>
          <cell r="R8942">
            <v>0</v>
          </cell>
          <cell r="S8942">
            <v>0</v>
          </cell>
          <cell r="T8942">
            <v>6276056</v>
          </cell>
        </row>
        <row r="8943">
          <cell r="A8943">
            <v>54470902</v>
          </cell>
          <cell r="B8943" t="str">
            <v>54470902 IND AS-Sales Promotion Expnse(Regrouping to Sales)</v>
          </cell>
          <cell r="C8943">
            <v>0</v>
          </cell>
          <cell r="D8943">
            <v>0</v>
          </cell>
          <cell r="E8943">
            <v>0</v>
          </cell>
          <cell r="F8943">
            <v>0</v>
          </cell>
          <cell r="G8943">
            <v>0</v>
          </cell>
          <cell r="H8943">
            <v>0</v>
          </cell>
          <cell r="I8943">
            <v>0</v>
          </cell>
          <cell r="J8943">
            <v>0</v>
          </cell>
          <cell r="K8943">
            <v>0</v>
          </cell>
          <cell r="L8943">
            <v>0</v>
          </cell>
          <cell r="M8943">
            <v>0</v>
          </cell>
          <cell r="N8943">
            <v>0</v>
          </cell>
          <cell r="O8943">
            <v>0</v>
          </cell>
          <cell r="P8943">
            <v>0</v>
          </cell>
          <cell r="Q8943">
            <v>0</v>
          </cell>
          <cell r="R8943">
            <v>0</v>
          </cell>
          <cell r="S8943">
            <v>0</v>
          </cell>
          <cell r="T8943">
            <v>0</v>
          </cell>
        </row>
        <row r="8944">
          <cell r="A8944">
            <v>379</v>
          </cell>
          <cell r="B8944" t="str">
            <v>Dealer Incentive Expenses.................</v>
          </cell>
          <cell r="C8944">
            <v>16542750.35</v>
          </cell>
          <cell r="D8944">
            <v>69997617.700000003</v>
          </cell>
          <cell r="E8944">
            <v>1337152.6499999999</v>
          </cell>
          <cell r="F8944">
            <v>0</v>
          </cell>
          <cell r="G8944">
            <v>311250</v>
          </cell>
          <cell r="H8944">
            <v>0</v>
          </cell>
          <cell r="I8944">
            <v>0</v>
          </cell>
          <cell r="J8944">
            <v>0</v>
          </cell>
          <cell r="K8944">
            <v>0</v>
          </cell>
          <cell r="L8944">
            <v>180209562.09999999</v>
          </cell>
          <cell r="M8944">
            <v>-0.73</v>
          </cell>
          <cell r="N8944">
            <v>0</v>
          </cell>
          <cell r="O8944">
            <v>0</v>
          </cell>
          <cell r="P8944">
            <v>0</v>
          </cell>
          <cell r="Q8944">
            <v>0</v>
          </cell>
          <cell r="R8944">
            <v>0</v>
          </cell>
          <cell r="S8944">
            <v>0</v>
          </cell>
          <cell r="T8944">
            <v>268398332.06999999</v>
          </cell>
        </row>
        <row r="8945">
          <cell r="A8945">
            <v>54470001</v>
          </cell>
          <cell r="B8945" t="str">
            <v>54470001 Dealer Incentive (Domestic)</v>
          </cell>
          <cell r="C8945">
            <v>-0.24</v>
          </cell>
          <cell r="D8945">
            <v>2165441785.8400002</v>
          </cell>
          <cell r="E8945">
            <v>0</v>
          </cell>
          <cell r="F8945">
            <v>0</v>
          </cell>
          <cell r="G8945">
            <v>311250</v>
          </cell>
          <cell r="H8945">
            <v>0</v>
          </cell>
          <cell r="I8945">
            <v>0</v>
          </cell>
          <cell r="J8945">
            <v>0</v>
          </cell>
          <cell r="K8945">
            <v>0</v>
          </cell>
          <cell r="L8945">
            <v>0</v>
          </cell>
          <cell r="M8945">
            <v>-682515</v>
          </cell>
          <cell r="N8945">
            <v>0</v>
          </cell>
          <cell r="O8945">
            <v>0</v>
          </cell>
          <cell r="P8945">
            <v>0</v>
          </cell>
          <cell r="Q8945">
            <v>0</v>
          </cell>
          <cell r="R8945">
            <v>0</v>
          </cell>
          <cell r="S8945">
            <v>0</v>
          </cell>
          <cell r="T8945">
            <v>2165070520.5999999</v>
          </cell>
        </row>
        <row r="8946">
          <cell r="A8946">
            <v>54470021</v>
          </cell>
          <cell r="B8946" t="str">
            <v>54470021 Dealer Incentive Exp Hardiwar Taxi Refund</v>
          </cell>
          <cell r="C8946">
            <v>0</v>
          </cell>
          <cell r="D8946">
            <v>0</v>
          </cell>
          <cell r="E8946">
            <v>0</v>
          </cell>
          <cell r="F8946">
            <v>0</v>
          </cell>
          <cell r="G8946">
            <v>0</v>
          </cell>
          <cell r="H8946">
            <v>0</v>
          </cell>
          <cell r="I8946">
            <v>0</v>
          </cell>
          <cell r="J8946">
            <v>0</v>
          </cell>
          <cell r="K8946">
            <v>0</v>
          </cell>
          <cell r="L8946">
            <v>0</v>
          </cell>
          <cell r="M8946">
            <v>0</v>
          </cell>
          <cell r="N8946">
            <v>0</v>
          </cell>
          <cell r="O8946">
            <v>0</v>
          </cell>
          <cell r="P8946">
            <v>0</v>
          </cell>
          <cell r="Q8946">
            <v>0</v>
          </cell>
          <cell r="R8946">
            <v>0</v>
          </cell>
          <cell r="S8946">
            <v>0</v>
          </cell>
          <cell r="T8946">
            <v>0</v>
          </cell>
        </row>
        <row r="8947">
          <cell r="A8947">
            <v>54470022</v>
          </cell>
          <cell r="B8947" t="str">
            <v>54470022 Dealer Incentive Exp Exchange &amp; Loyalty</v>
          </cell>
          <cell r="C8947">
            <v>16542750.869999999</v>
          </cell>
          <cell r="D8947">
            <v>0</v>
          </cell>
          <cell r="E8947">
            <v>0</v>
          </cell>
          <cell r="F8947">
            <v>0</v>
          </cell>
          <cell r="G8947">
            <v>0</v>
          </cell>
          <cell r="H8947">
            <v>0</v>
          </cell>
          <cell r="I8947">
            <v>0</v>
          </cell>
          <cell r="J8947">
            <v>0</v>
          </cell>
          <cell r="K8947">
            <v>0</v>
          </cell>
          <cell r="L8947">
            <v>0</v>
          </cell>
          <cell r="M8947">
            <v>0</v>
          </cell>
          <cell r="N8947">
            <v>0</v>
          </cell>
          <cell r="O8947">
            <v>0</v>
          </cell>
          <cell r="P8947">
            <v>0</v>
          </cell>
          <cell r="Q8947">
            <v>0</v>
          </cell>
          <cell r="R8947">
            <v>0</v>
          </cell>
          <cell r="S8947">
            <v>0</v>
          </cell>
          <cell r="T8947">
            <v>16542750.869999999</v>
          </cell>
        </row>
        <row r="8948">
          <cell r="A8948">
            <v>54470023</v>
          </cell>
          <cell r="B8948" t="str">
            <v>54470023 Dealer Inc Paid Up Stock Exp</v>
          </cell>
          <cell r="C8948">
            <v>0</v>
          </cell>
          <cell r="D8948">
            <v>0</v>
          </cell>
          <cell r="E8948">
            <v>0</v>
          </cell>
          <cell r="F8948">
            <v>0</v>
          </cell>
          <cell r="G8948">
            <v>0</v>
          </cell>
          <cell r="H8948">
            <v>0</v>
          </cell>
          <cell r="I8948">
            <v>0</v>
          </cell>
          <cell r="J8948">
            <v>0</v>
          </cell>
          <cell r="K8948">
            <v>0</v>
          </cell>
          <cell r="L8948">
            <v>0</v>
          </cell>
          <cell r="M8948">
            <v>0</v>
          </cell>
          <cell r="N8948">
            <v>0</v>
          </cell>
          <cell r="O8948">
            <v>0</v>
          </cell>
          <cell r="P8948">
            <v>0</v>
          </cell>
          <cell r="Q8948">
            <v>0</v>
          </cell>
          <cell r="R8948">
            <v>0</v>
          </cell>
          <cell r="S8948">
            <v>0</v>
          </cell>
          <cell r="T8948">
            <v>0</v>
          </cell>
        </row>
        <row r="8949">
          <cell r="A8949">
            <v>54470038</v>
          </cell>
          <cell r="B8949" t="str">
            <v>6*  Dealer BNDP Discount</v>
          </cell>
          <cell r="C8949">
            <v>0</v>
          </cell>
          <cell r="D8949">
            <v>0</v>
          </cell>
          <cell r="E8949">
            <v>0</v>
          </cell>
          <cell r="F8949">
            <v>0</v>
          </cell>
          <cell r="G8949">
            <v>0</v>
          </cell>
          <cell r="H8949">
            <v>0</v>
          </cell>
          <cell r="I8949">
            <v>0</v>
          </cell>
          <cell r="J8949">
            <v>0</v>
          </cell>
          <cell r="K8949">
            <v>0</v>
          </cell>
          <cell r="L8949">
            <v>0</v>
          </cell>
          <cell r="M8949">
            <v>0</v>
          </cell>
          <cell r="N8949">
            <v>0</v>
          </cell>
          <cell r="O8949">
            <v>0</v>
          </cell>
          <cell r="P8949">
            <v>0</v>
          </cell>
          <cell r="Q8949">
            <v>0</v>
          </cell>
          <cell r="R8949">
            <v>0</v>
          </cell>
          <cell r="S8949">
            <v>0</v>
          </cell>
          <cell r="T8949">
            <v>0</v>
          </cell>
        </row>
        <row r="8950">
          <cell r="A8950">
            <v>54470101</v>
          </cell>
          <cell r="B8950" t="str">
            <v>54470101 Export  Expenses  Dealer Incentive</v>
          </cell>
          <cell r="C8950">
            <v>0</v>
          </cell>
          <cell r="D8950">
            <v>0</v>
          </cell>
          <cell r="E8950">
            <v>0</v>
          </cell>
          <cell r="F8950">
            <v>0</v>
          </cell>
          <cell r="G8950">
            <v>0</v>
          </cell>
          <cell r="H8950">
            <v>0</v>
          </cell>
          <cell r="I8950">
            <v>0</v>
          </cell>
          <cell r="J8950">
            <v>0</v>
          </cell>
          <cell r="K8950">
            <v>0</v>
          </cell>
          <cell r="L8950">
            <v>0</v>
          </cell>
          <cell r="M8950">
            <v>0</v>
          </cell>
          <cell r="N8950">
            <v>0</v>
          </cell>
          <cell r="O8950">
            <v>0</v>
          </cell>
          <cell r="P8950">
            <v>0</v>
          </cell>
          <cell r="Q8950">
            <v>0</v>
          </cell>
          <cell r="R8950">
            <v>0</v>
          </cell>
          <cell r="S8950">
            <v>0</v>
          </cell>
          <cell r="T8950">
            <v>0</v>
          </cell>
        </row>
        <row r="8951">
          <cell r="A8951">
            <v>54470200</v>
          </cell>
          <cell r="B8951" t="str">
            <v>54470200 INCENTIVE SPARE PARTS SALE</v>
          </cell>
          <cell r="C8951">
            <v>0.37</v>
          </cell>
          <cell r="D8951">
            <v>-0.46</v>
          </cell>
          <cell r="E8951">
            <v>0</v>
          </cell>
          <cell r="F8951">
            <v>0</v>
          </cell>
          <cell r="G8951">
            <v>0</v>
          </cell>
          <cell r="H8951">
            <v>0</v>
          </cell>
          <cell r="I8951">
            <v>0</v>
          </cell>
          <cell r="J8951">
            <v>0</v>
          </cell>
          <cell r="K8951">
            <v>0</v>
          </cell>
          <cell r="L8951">
            <v>-3231027.42</v>
          </cell>
          <cell r="M8951">
            <v>0</v>
          </cell>
          <cell r="N8951">
            <v>0</v>
          </cell>
          <cell r="O8951">
            <v>0</v>
          </cell>
          <cell r="P8951">
            <v>0</v>
          </cell>
          <cell r="Q8951">
            <v>0</v>
          </cell>
          <cell r="R8951">
            <v>0</v>
          </cell>
          <cell r="S8951">
            <v>0</v>
          </cell>
          <cell r="T8951">
            <v>-3231027.51</v>
          </cell>
        </row>
        <row r="8952">
          <cell r="A8952">
            <v>54470201</v>
          </cell>
          <cell r="B8952" t="str">
            <v>54470201 Dealer Incentive  Finance Sub</v>
          </cell>
          <cell r="C8952">
            <v>271611101.02999997</v>
          </cell>
          <cell r="D8952">
            <v>0</v>
          </cell>
          <cell r="E8952">
            <v>1337152.6499999999</v>
          </cell>
          <cell r="F8952">
            <v>0</v>
          </cell>
          <cell r="G8952">
            <v>0</v>
          </cell>
          <cell r="H8952">
            <v>0</v>
          </cell>
          <cell r="I8952">
            <v>0</v>
          </cell>
          <cell r="J8952">
            <v>0</v>
          </cell>
          <cell r="K8952">
            <v>0</v>
          </cell>
          <cell r="L8952">
            <v>0</v>
          </cell>
          <cell r="M8952">
            <v>682514.27</v>
          </cell>
          <cell r="N8952">
            <v>0</v>
          </cell>
          <cell r="O8952">
            <v>0</v>
          </cell>
          <cell r="P8952">
            <v>0</v>
          </cell>
          <cell r="Q8952">
            <v>0</v>
          </cell>
          <cell r="R8952">
            <v>0</v>
          </cell>
          <cell r="S8952">
            <v>0</v>
          </cell>
          <cell r="T8952">
            <v>273630767.94999999</v>
          </cell>
        </row>
        <row r="8953">
          <cell r="A8953">
            <v>54470202</v>
          </cell>
          <cell r="B8953" t="str">
            <v>54470202 Dealer Incentive  Government</v>
          </cell>
          <cell r="C8953">
            <v>0</v>
          </cell>
          <cell r="D8953">
            <v>0</v>
          </cell>
          <cell r="E8953">
            <v>0</v>
          </cell>
          <cell r="F8953">
            <v>0</v>
          </cell>
          <cell r="G8953">
            <v>0</v>
          </cell>
          <cell r="H8953">
            <v>0</v>
          </cell>
          <cell r="I8953">
            <v>0</v>
          </cell>
          <cell r="J8953">
            <v>0</v>
          </cell>
          <cell r="K8953">
            <v>0</v>
          </cell>
          <cell r="L8953">
            <v>0</v>
          </cell>
          <cell r="M8953">
            <v>0</v>
          </cell>
          <cell r="N8953">
            <v>0</v>
          </cell>
          <cell r="O8953">
            <v>0</v>
          </cell>
          <cell r="P8953">
            <v>0</v>
          </cell>
          <cell r="Q8953">
            <v>0</v>
          </cell>
          <cell r="R8953">
            <v>0</v>
          </cell>
          <cell r="S8953">
            <v>0</v>
          </cell>
          <cell r="T8953">
            <v>0</v>
          </cell>
        </row>
        <row r="8954">
          <cell r="A8954">
            <v>54470203</v>
          </cell>
          <cell r="B8954" t="str">
            <v>54470203 Dealer Incentive  Corporate</v>
          </cell>
          <cell r="C8954">
            <v>-0.4</v>
          </cell>
          <cell r="D8954">
            <v>0</v>
          </cell>
          <cell r="E8954">
            <v>0</v>
          </cell>
          <cell r="F8954">
            <v>0</v>
          </cell>
          <cell r="G8954">
            <v>0</v>
          </cell>
          <cell r="H8954">
            <v>0</v>
          </cell>
          <cell r="I8954">
            <v>0</v>
          </cell>
          <cell r="J8954">
            <v>0</v>
          </cell>
          <cell r="K8954">
            <v>0</v>
          </cell>
          <cell r="L8954">
            <v>0</v>
          </cell>
          <cell r="M8954">
            <v>0</v>
          </cell>
          <cell r="N8954">
            <v>0</v>
          </cell>
          <cell r="O8954">
            <v>0</v>
          </cell>
          <cell r="P8954">
            <v>0</v>
          </cell>
          <cell r="Q8954">
            <v>0</v>
          </cell>
          <cell r="R8954">
            <v>0</v>
          </cell>
          <cell r="S8954">
            <v>0</v>
          </cell>
          <cell r="T8954">
            <v>-0.4</v>
          </cell>
        </row>
        <row r="8955">
          <cell r="A8955">
            <v>54470204</v>
          </cell>
          <cell r="B8955" t="str">
            <v>54470204 Dealer Incentive  Billing Sce</v>
          </cell>
          <cell r="C8955">
            <v>0</v>
          </cell>
          <cell r="D8955">
            <v>0</v>
          </cell>
          <cell r="E8955">
            <v>0</v>
          </cell>
          <cell r="F8955">
            <v>0</v>
          </cell>
          <cell r="G8955">
            <v>0</v>
          </cell>
          <cell r="H8955">
            <v>0</v>
          </cell>
          <cell r="I8955">
            <v>0</v>
          </cell>
          <cell r="J8955">
            <v>0</v>
          </cell>
          <cell r="K8955">
            <v>0</v>
          </cell>
          <cell r="L8955">
            <v>0</v>
          </cell>
          <cell r="M8955">
            <v>0</v>
          </cell>
          <cell r="N8955">
            <v>0</v>
          </cell>
          <cell r="O8955">
            <v>0</v>
          </cell>
          <cell r="P8955">
            <v>0</v>
          </cell>
          <cell r="Q8955">
            <v>0</v>
          </cell>
          <cell r="R8955">
            <v>0</v>
          </cell>
          <cell r="S8955">
            <v>0</v>
          </cell>
          <cell r="T8955">
            <v>0</v>
          </cell>
        </row>
        <row r="8956">
          <cell r="A8956">
            <v>54470205</v>
          </cell>
          <cell r="B8956" t="str">
            <v>54470205 Dealer Incentive  Ristedaari</v>
          </cell>
          <cell r="C8956">
            <v>0</v>
          </cell>
          <cell r="D8956">
            <v>0</v>
          </cell>
          <cell r="E8956">
            <v>0</v>
          </cell>
          <cell r="F8956">
            <v>0</v>
          </cell>
          <cell r="G8956">
            <v>0</v>
          </cell>
          <cell r="H8956">
            <v>0</v>
          </cell>
          <cell r="I8956">
            <v>0</v>
          </cell>
          <cell r="J8956">
            <v>0</v>
          </cell>
          <cell r="K8956">
            <v>0</v>
          </cell>
          <cell r="L8956">
            <v>0</v>
          </cell>
          <cell r="M8956">
            <v>0</v>
          </cell>
          <cell r="N8956">
            <v>0</v>
          </cell>
          <cell r="O8956">
            <v>0</v>
          </cell>
          <cell r="P8956">
            <v>0</v>
          </cell>
          <cell r="Q8956">
            <v>0</v>
          </cell>
          <cell r="R8956">
            <v>0</v>
          </cell>
          <cell r="S8956">
            <v>0</v>
          </cell>
          <cell r="T8956">
            <v>0</v>
          </cell>
        </row>
        <row r="8957">
          <cell r="A8957">
            <v>54470213</v>
          </cell>
          <cell r="B8957" t="str">
            <v>54470213 Exp - Vehicle Disposal</v>
          </cell>
          <cell r="C8957">
            <v>0.01</v>
          </cell>
          <cell r="D8957">
            <v>0</v>
          </cell>
          <cell r="E8957">
            <v>0</v>
          </cell>
          <cell r="F8957">
            <v>0</v>
          </cell>
          <cell r="G8957">
            <v>0</v>
          </cell>
          <cell r="H8957">
            <v>0</v>
          </cell>
          <cell r="I8957">
            <v>0</v>
          </cell>
          <cell r="J8957">
            <v>0</v>
          </cell>
          <cell r="K8957">
            <v>0</v>
          </cell>
          <cell r="L8957">
            <v>0</v>
          </cell>
          <cell r="M8957">
            <v>0</v>
          </cell>
          <cell r="N8957">
            <v>0</v>
          </cell>
          <cell r="O8957">
            <v>0</v>
          </cell>
          <cell r="P8957">
            <v>0</v>
          </cell>
          <cell r="Q8957">
            <v>0</v>
          </cell>
          <cell r="R8957">
            <v>0</v>
          </cell>
          <cell r="S8957">
            <v>0</v>
          </cell>
          <cell r="T8957">
            <v>0.01</v>
          </cell>
        </row>
        <row r="8958">
          <cell r="A8958">
            <v>54470215</v>
          </cell>
          <cell r="B8958" t="str">
            <v>54470215 Incentive Exp - Pickup Guarantee</v>
          </cell>
          <cell r="C8958">
            <v>0</v>
          </cell>
          <cell r="D8958">
            <v>0</v>
          </cell>
          <cell r="E8958">
            <v>0</v>
          </cell>
          <cell r="F8958">
            <v>0</v>
          </cell>
          <cell r="G8958">
            <v>0</v>
          </cell>
          <cell r="H8958">
            <v>0</v>
          </cell>
          <cell r="I8958">
            <v>0</v>
          </cell>
          <cell r="J8958">
            <v>0</v>
          </cell>
          <cell r="K8958">
            <v>0</v>
          </cell>
          <cell r="L8958">
            <v>0</v>
          </cell>
          <cell r="M8958">
            <v>0</v>
          </cell>
          <cell r="N8958">
            <v>0</v>
          </cell>
          <cell r="O8958">
            <v>0</v>
          </cell>
          <cell r="P8958">
            <v>0</v>
          </cell>
          <cell r="Q8958">
            <v>0</v>
          </cell>
          <cell r="R8958">
            <v>0</v>
          </cell>
          <cell r="S8958">
            <v>0</v>
          </cell>
          <cell r="T8958">
            <v>0</v>
          </cell>
        </row>
        <row r="8959">
          <cell r="A8959">
            <v>54470901</v>
          </cell>
          <cell r="B8959" t="str">
            <v>54470901 Ind-AS  Dealer Incentive (Regrouping)</v>
          </cell>
          <cell r="C8959">
            <v>-271611101.22000003</v>
          </cell>
          <cell r="D8959">
            <v>-2165441785.3800001</v>
          </cell>
          <cell r="E8959">
            <v>0</v>
          </cell>
          <cell r="F8959">
            <v>0</v>
          </cell>
          <cell r="G8959">
            <v>0</v>
          </cell>
          <cell r="H8959">
            <v>0</v>
          </cell>
          <cell r="I8959">
            <v>0</v>
          </cell>
          <cell r="J8959">
            <v>0</v>
          </cell>
          <cell r="K8959">
            <v>0</v>
          </cell>
          <cell r="L8959">
            <v>0</v>
          </cell>
          <cell r="M8959">
            <v>0</v>
          </cell>
          <cell r="N8959">
            <v>0</v>
          </cell>
          <cell r="O8959">
            <v>0</v>
          </cell>
          <cell r="P8959">
            <v>0</v>
          </cell>
          <cell r="Q8959">
            <v>0</v>
          </cell>
          <cell r="R8959">
            <v>0</v>
          </cell>
          <cell r="S8959">
            <v>0</v>
          </cell>
          <cell r="T8959">
            <v>-2437052886.5999999</v>
          </cell>
        </row>
        <row r="8960">
          <cell r="A8960">
            <v>54470219</v>
          </cell>
          <cell r="B8960" t="str">
            <v>54470219   Dealer Incentive - Shield &amp; R</v>
          </cell>
          <cell r="C8960">
            <v>-7.0000000000000007E-2</v>
          </cell>
          <cell r="D8960">
            <v>0</v>
          </cell>
          <cell r="E8960">
            <v>0</v>
          </cell>
          <cell r="F8960">
            <v>0</v>
          </cell>
          <cell r="G8960">
            <v>0</v>
          </cell>
          <cell r="H8960">
            <v>0</v>
          </cell>
          <cell r="I8960">
            <v>0</v>
          </cell>
          <cell r="J8960">
            <v>0</v>
          </cell>
          <cell r="K8960">
            <v>0</v>
          </cell>
          <cell r="L8960">
            <v>0</v>
          </cell>
          <cell r="M8960">
            <v>0</v>
          </cell>
          <cell r="N8960">
            <v>0</v>
          </cell>
          <cell r="O8960">
            <v>0</v>
          </cell>
          <cell r="P8960">
            <v>0</v>
          </cell>
          <cell r="Q8960">
            <v>0</v>
          </cell>
          <cell r="R8960">
            <v>0</v>
          </cell>
          <cell r="S8960">
            <v>0</v>
          </cell>
          <cell r="T8960">
            <v>-7.0000000000000007E-2</v>
          </cell>
        </row>
        <row r="8961">
          <cell r="A8961">
            <v>55020005</v>
          </cell>
          <cell r="B8961" t="str">
            <v>55020005 Oil Royalty Incentives</v>
          </cell>
          <cell r="C8961">
            <v>0</v>
          </cell>
          <cell r="D8961">
            <v>69997617.700000003</v>
          </cell>
          <cell r="E8961">
            <v>0</v>
          </cell>
          <cell r="F8961">
            <v>0</v>
          </cell>
          <cell r="G8961">
            <v>0</v>
          </cell>
          <cell r="H8961">
            <v>0</v>
          </cell>
          <cell r="I8961">
            <v>0</v>
          </cell>
          <cell r="J8961">
            <v>0</v>
          </cell>
          <cell r="K8961">
            <v>0</v>
          </cell>
          <cell r="L8961">
            <v>183440589.52000001</v>
          </cell>
          <cell r="M8961">
            <v>0</v>
          </cell>
          <cell r="N8961">
            <v>0</v>
          </cell>
          <cell r="O8961">
            <v>0</v>
          </cell>
          <cell r="P8961">
            <v>0</v>
          </cell>
          <cell r="Q8961">
            <v>0</v>
          </cell>
          <cell r="R8961">
            <v>0</v>
          </cell>
          <cell r="S8961">
            <v>0</v>
          </cell>
          <cell r="T8961">
            <v>253438207.22</v>
          </cell>
        </row>
        <row r="8962">
          <cell r="A8962">
            <v>380</v>
          </cell>
          <cell r="B8962" t="str">
            <v>Postage,Telephones,Telex etc.................</v>
          </cell>
          <cell r="C8962">
            <v>78074836.349999994</v>
          </cell>
          <cell r="D8962">
            <v>15906099.33</v>
          </cell>
          <cell r="E8962">
            <v>5218040.34</v>
          </cell>
          <cell r="F8962">
            <v>4986104.49</v>
          </cell>
          <cell r="G8962">
            <v>3560571.29</v>
          </cell>
          <cell r="H8962">
            <v>0</v>
          </cell>
          <cell r="I8962">
            <v>0</v>
          </cell>
          <cell r="J8962">
            <v>0</v>
          </cell>
          <cell r="K8962">
            <v>0</v>
          </cell>
          <cell r="L8962">
            <v>3989702.57</v>
          </cell>
          <cell r="M8962">
            <v>2361198.1</v>
          </cell>
          <cell r="N8962">
            <v>0</v>
          </cell>
          <cell r="O8962">
            <v>0</v>
          </cell>
          <cell r="P8962">
            <v>0</v>
          </cell>
          <cell r="Q8962">
            <v>0</v>
          </cell>
          <cell r="R8962">
            <v>0</v>
          </cell>
          <cell r="S8962">
            <v>0</v>
          </cell>
          <cell r="T8962">
            <v>114096552.47</v>
          </cell>
        </row>
        <row r="8963">
          <cell r="A8963">
            <v>54110001</v>
          </cell>
          <cell r="B8963" t="str">
            <v>54110001 Postage - Stamps</v>
          </cell>
          <cell r="C8963">
            <v>199879.72</v>
          </cell>
          <cell r="D8963">
            <v>35968</v>
          </cell>
          <cell r="E8963">
            <v>55495</v>
          </cell>
          <cell r="F8963">
            <v>297042.96999999997</v>
          </cell>
          <cell r="G8963">
            <v>6210</v>
          </cell>
          <cell r="H8963">
            <v>0</v>
          </cell>
          <cell r="I8963">
            <v>0</v>
          </cell>
          <cell r="J8963">
            <v>0</v>
          </cell>
          <cell r="K8963">
            <v>0</v>
          </cell>
          <cell r="L8963">
            <v>610</v>
          </cell>
          <cell r="M8963">
            <v>4790</v>
          </cell>
          <cell r="N8963">
            <v>0</v>
          </cell>
          <cell r="O8963">
            <v>0</v>
          </cell>
          <cell r="P8963">
            <v>0</v>
          </cell>
          <cell r="Q8963">
            <v>0</v>
          </cell>
          <cell r="R8963">
            <v>0</v>
          </cell>
          <cell r="S8963">
            <v>0</v>
          </cell>
          <cell r="T8963">
            <v>599995.68999999994</v>
          </cell>
        </row>
        <row r="8964">
          <cell r="A8964">
            <v>54110002</v>
          </cell>
          <cell r="B8964" t="str">
            <v>54110002 Postage - Courier</v>
          </cell>
          <cell r="C8964">
            <v>9629304.3499999996</v>
          </cell>
          <cell r="D8964">
            <v>5324004.6100000003</v>
          </cell>
          <cell r="E8964">
            <v>2815167.12</v>
          </cell>
          <cell r="F8964">
            <v>1160896.76</v>
          </cell>
          <cell r="G8964">
            <v>661792.89</v>
          </cell>
          <cell r="H8964">
            <v>0</v>
          </cell>
          <cell r="I8964">
            <v>0</v>
          </cell>
          <cell r="J8964">
            <v>0</v>
          </cell>
          <cell r="K8964">
            <v>0</v>
          </cell>
          <cell r="L8964">
            <v>510261.45</v>
          </cell>
          <cell r="M8964">
            <v>356547.95</v>
          </cell>
          <cell r="N8964">
            <v>0</v>
          </cell>
          <cell r="O8964">
            <v>0</v>
          </cell>
          <cell r="P8964">
            <v>0</v>
          </cell>
          <cell r="Q8964">
            <v>0</v>
          </cell>
          <cell r="R8964">
            <v>0</v>
          </cell>
          <cell r="S8964">
            <v>0</v>
          </cell>
          <cell r="T8964">
            <v>20457975.129999999</v>
          </cell>
        </row>
        <row r="8965">
          <cell r="A8965">
            <v>54110003</v>
          </cell>
          <cell r="B8965" t="str">
            <v>54110003 Postage - Franking Machines</v>
          </cell>
          <cell r="C8965">
            <v>0</v>
          </cell>
          <cell r="D8965">
            <v>0</v>
          </cell>
          <cell r="E8965">
            <v>17400</v>
          </cell>
          <cell r="F8965">
            <v>-1330</v>
          </cell>
          <cell r="G8965">
            <v>0</v>
          </cell>
          <cell r="H8965">
            <v>0</v>
          </cell>
          <cell r="I8965">
            <v>0</v>
          </cell>
          <cell r="J8965">
            <v>0</v>
          </cell>
          <cell r="K8965">
            <v>0</v>
          </cell>
          <cell r="L8965">
            <v>0</v>
          </cell>
          <cell r="M8965">
            <v>0</v>
          </cell>
          <cell r="N8965">
            <v>0</v>
          </cell>
          <cell r="O8965">
            <v>0</v>
          </cell>
          <cell r="P8965">
            <v>0</v>
          </cell>
          <cell r="Q8965">
            <v>0</v>
          </cell>
          <cell r="R8965">
            <v>0</v>
          </cell>
          <cell r="S8965">
            <v>0</v>
          </cell>
          <cell r="T8965">
            <v>16070</v>
          </cell>
        </row>
        <row r="8966">
          <cell r="A8966">
            <v>54110999</v>
          </cell>
          <cell r="B8966" t="str">
            <v>6*  Recovery - Postage,T</v>
          </cell>
          <cell r="C8966">
            <v>0</v>
          </cell>
          <cell r="D8966">
            <v>0</v>
          </cell>
          <cell r="E8966">
            <v>0</v>
          </cell>
          <cell r="F8966">
            <v>0</v>
          </cell>
          <cell r="G8966">
            <v>0</v>
          </cell>
          <cell r="H8966">
            <v>0</v>
          </cell>
          <cell r="I8966">
            <v>0</v>
          </cell>
          <cell r="J8966">
            <v>0</v>
          </cell>
          <cell r="K8966">
            <v>0</v>
          </cell>
          <cell r="L8966">
            <v>0</v>
          </cell>
          <cell r="M8966">
            <v>0</v>
          </cell>
          <cell r="N8966">
            <v>0</v>
          </cell>
          <cell r="O8966">
            <v>0</v>
          </cell>
          <cell r="P8966">
            <v>0</v>
          </cell>
          <cell r="Q8966">
            <v>0</v>
          </cell>
          <cell r="R8966">
            <v>0</v>
          </cell>
          <cell r="S8966">
            <v>0</v>
          </cell>
          <cell r="T8966">
            <v>0</v>
          </cell>
        </row>
        <row r="8967">
          <cell r="A8967">
            <v>54120001</v>
          </cell>
          <cell r="B8967" t="str">
            <v>54120001 Telephone Expenses - Factory</v>
          </cell>
          <cell r="C8967">
            <v>448959.34</v>
          </cell>
          <cell r="D8967">
            <v>975809.17</v>
          </cell>
          <cell r="E8967">
            <v>0</v>
          </cell>
          <cell r="F8967">
            <v>12417</v>
          </cell>
          <cell r="G8967">
            <v>24422.57</v>
          </cell>
          <cell r="H8967">
            <v>0</v>
          </cell>
          <cell r="I8967">
            <v>0</v>
          </cell>
          <cell r="J8967">
            <v>0</v>
          </cell>
          <cell r="K8967">
            <v>0</v>
          </cell>
          <cell r="L8967">
            <v>24368.2</v>
          </cell>
          <cell r="M8967">
            <v>109995.93</v>
          </cell>
          <cell r="N8967">
            <v>0</v>
          </cell>
          <cell r="O8967">
            <v>0</v>
          </cell>
          <cell r="P8967">
            <v>0</v>
          </cell>
          <cell r="Q8967">
            <v>0</v>
          </cell>
          <cell r="R8967">
            <v>0</v>
          </cell>
          <cell r="S8967">
            <v>0</v>
          </cell>
          <cell r="T8967">
            <v>1595972.21</v>
          </cell>
        </row>
        <row r="8968">
          <cell r="A8968">
            <v>54120002</v>
          </cell>
          <cell r="B8968" t="str">
            <v>54120002 Telephone Expenses - Office</v>
          </cell>
          <cell r="C8968">
            <v>12818345.380000001</v>
          </cell>
          <cell r="D8968">
            <v>1129417.42</v>
          </cell>
          <cell r="E8968">
            <v>241321</v>
          </cell>
          <cell r="F8968">
            <v>1235902.8999999999</v>
          </cell>
          <cell r="G8968">
            <v>812103.05</v>
          </cell>
          <cell r="H8968">
            <v>0</v>
          </cell>
          <cell r="I8968">
            <v>0</v>
          </cell>
          <cell r="J8968">
            <v>0</v>
          </cell>
          <cell r="K8968">
            <v>0</v>
          </cell>
          <cell r="L8968">
            <v>398621.25</v>
          </cell>
          <cell r="M8968">
            <v>337667.17</v>
          </cell>
          <cell r="N8968">
            <v>0</v>
          </cell>
          <cell r="O8968">
            <v>0</v>
          </cell>
          <cell r="P8968">
            <v>0</v>
          </cell>
          <cell r="Q8968">
            <v>0</v>
          </cell>
          <cell r="R8968">
            <v>0</v>
          </cell>
          <cell r="S8968">
            <v>0</v>
          </cell>
          <cell r="T8968">
            <v>16973378.170000002</v>
          </cell>
        </row>
        <row r="8969">
          <cell r="A8969">
            <v>54120003</v>
          </cell>
          <cell r="B8969" t="str">
            <v>54120003 Telephone Expenses - Residence</v>
          </cell>
          <cell r="C8969">
            <v>112030.94</v>
          </cell>
          <cell r="D8969">
            <v>15199.69</v>
          </cell>
          <cell r="E8969">
            <v>8936</v>
          </cell>
          <cell r="F8969">
            <v>169906.23</v>
          </cell>
          <cell r="G8969">
            <v>7400.1</v>
          </cell>
          <cell r="H8969">
            <v>0</v>
          </cell>
          <cell r="I8969">
            <v>0</v>
          </cell>
          <cell r="J8969">
            <v>0</v>
          </cell>
          <cell r="K8969">
            <v>0</v>
          </cell>
          <cell r="L8969">
            <v>411.64</v>
          </cell>
          <cell r="M8969">
            <v>3580</v>
          </cell>
          <cell r="N8969">
            <v>0</v>
          </cell>
          <cell r="O8969">
            <v>0</v>
          </cell>
          <cell r="P8969">
            <v>0</v>
          </cell>
          <cell r="Q8969">
            <v>0</v>
          </cell>
          <cell r="R8969">
            <v>0</v>
          </cell>
          <cell r="S8969">
            <v>0</v>
          </cell>
          <cell r="T8969">
            <v>317464.59999999998</v>
          </cell>
        </row>
        <row r="8970">
          <cell r="A8970">
            <v>54120004</v>
          </cell>
          <cell r="B8970" t="str">
            <v>54120004 Telephone Expenses - Mobile</v>
          </cell>
          <cell r="C8970">
            <v>25741469.640000001</v>
          </cell>
          <cell r="D8970">
            <v>6648665.6200000001</v>
          </cell>
          <cell r="E8970">
            <v>5077389.04</v>
          </cell>
          <cell r="F8970">
            <v>3005637.52</v>
          </cell>
          <cell r="G8970">
            <v>1036167.45</v>
          </cell>
          <cell r="H8970">
            <v>0</v>
          </cell>
          <cell r="I8970">
            <v>0</v>
          </cell>
          <cell r="J8970">
            <v>0</v>
          </cell>
          <cell r="K8970">
            <v>0</v>
          </cell>
          <cell r="L8970">
            <v>808015.99</v>
          </cell>
          <cell r="M8970">
            <v>700976.41</v>
          </cell>
          <cell r="N8970">
            <v>0</v>
          </cell>
          <cell r="O8970">
            <v>0</v>
          </cell>
          <cell r="P8970">
            <v>0</v>
          </cell>
          <cell r="Q8970">
            <v>0</v>
          </cell>
          <cell r="R8970">
            <v>0</v>
          </cell>
          <cell r="S8970">
            <v>0</v>
          </cell>
          <cell r="T8970">
            <v>43018321.670000002</v>
          </cell>
        </row>
        <row r="8971">
          <cell r="A8971">
            <v>54120005</v>
          </cell>
          <cell r="B8971" t="str">
            <v>54120005 Telephone Expenses-Leased Lines/Internet/VSAT</v>
          </cell>
          <cell r="C8971">
            <v>29124846.98</v>
          </cell>
          <cell r="D8971">
            <v>1777034.82</v>
          </cell>
          <cell r="E8971">
            <v>-2997667.82</v>
          </cell>
          <cell r="F8971">
            <v>-894368.89</v>
          </cell>
          <cell r="G8971">
            <v>1012475.23</v>
          </cell>
          <cell r="H8971">
            <v>0</v>
          </cell>
          <cell r="I8971">
            <v>0</v>
          </cell>
          <cell r="J8971">
            <v>0</v>
          </cell>
          <cell r="K8971">
            <v>0</v>
          </cell>
          <cell r="L8971">
            <v>2247414.04</v>
          </cell>
          <cell r="M8971">
            <v>847640.64</v>
          </cell>
          <cell r="N8971">
            <v>0</v>
          </cell>
          <cell r="O8971">
            <v>0</v>
          </cell>
          <cell r="P8971">
            <v>0</v>
          </cell>
          <cell r="Q8971">
            <v>0</v>
          </cell>
          <cell r="R8971">
            <v>0</v>
          </cell>
          <cell r="S8971">
            <v>0</v>
          </cell>
          <cell r="T8971">
            <v>31117375</v>
          </cell>
        </row>
        <row r="8972">
          <cell r="A8972">
            <v>54120888</v>
          </cell>
          <cell r="B8972" t="str">
            <v>6*  Postage &amp; Telephone</v>
          </cell>
          <cell r="C8972">
            <v>0</v>
          </cell>
          <cell r="D8972">
            <v>0</v>
          </cell>
          <cell r="E8972">
            <v>0</v>
          </cell>
          <cell r="F8972">
            <v>0</v>
          </cell>
          <cell r="G8972">
            <v>0</v>
          </cell>
          <cell r="H8972">
            <v>0</v>
          </cell>
          <cell r="I8972">
            <v>0</v>
          </cell>
          <cell r="J8972">
            <v>0</v>
          </cell>
          <cell r="K8972">
            <v>0</v>
          </cell>
          <cell r="L8972">
            <v>0</v>
          </cell>
          <cell r="M8972">
            <v>0</v>
          </cell>
          <cell r="N8972">
            <v>0</v>
          </cell>
          <cell r="O8972">
            <v>0</v>
          </cell>
          <cell r="P8972">
            <v>0</v>
          </cell>
          <cell r="Q8972">
            <v>0</v>
          </cell>
          <cell r="R8972">
            <v>0</v>
          </cell>
          <cell r="S8972">
            <v>0</v>
          </cell>
          <cell r="T8972">
            <v>0</v>
          </cell>
        </row>
        <row r="8973">
          <cell r="A8973">
            <v>381</v>
          </cell>
          <cell r="B8973" t="str">
            <v>Travelling.................</v>
          </cell>
          <cell r="C8973">
            <v>990315907.32000005</v>
          </cell>
          <cell r="D8973">
            <v>623165292.38999999</v>
          </cell>
          <cell r="E8973">
            <v>429344142.31</v>
          </cell>
          <cell r="F8973">
            <v>197539052.53</v>
          </cell>
          <cell r="G8973">
            <v>39739267.899999999</v>
          </cell>
          <cell r="H8973">
            <v>0</v>
          </cell>
          <cell r="I8973">
            <v>0</v>
          </cell>
          <cell r="J8973">
            <v>0</v>
          </cell>
          <cell r="K8973">
            <v>0</v>
          </cell>
          <cell r="L8973">
            <v>50391544.399999999</v>
          </cell>
          <cell r="M8973">
            <v>22984870.190000001</v>
          </cell>
          <cell r="N8973">
            <v>0</v>
          </cell>
          <cell r="O8973">
            <v>0</v>
          </cell>
          <cell r="P8973">
            <v>0</v>
          </cell>
          <cell r="Q8973">
            <v>0</v>
          </cell>
          <cell r="R8973">
            <v>0</v>
          </cell>
          <cell r="S8973">
            <v>0</v>
          </cell>
          <cell r="T8973">
            <v>2353480077.04</v>
          </cell>
        </row>
        <row r="8974">
          <cell r="A8974">
            <v>382</v>
          </cell>
          <cell r="B8974" t="str">
            <v>Local Travel..................</v>
          </cell>
          <cell r="C8974">
            <v>871943454.63</v>
          </cell>
          <cell r="D8974">
            <v>563429393.04999995</v>
          </cell>
          <cell r="E8974">
            <v>424853187.85000002</v>
          </cell>
          <cell r="F8974">
            <v>155139872.75</v>
          </cell>
          <cell r="G8974">
            <v>35953807.789999999</v>
          </cell>
          <cell r="H8974">
            <v>0</v>
          </cell>
          <cell r="I8974">
            <v>0</v>
          </cell>
          <cell r="J8974">
            <v>0</v>
          </cell>
          <cell r="K8974">
            <v>0</v>
          </cell>
          <cell r="L8974">
            <v>50301171.729999997</v>
          </cell>
          <cell r="M8974">
            <v>20127771.629999999</v>
          </cell>
          <cell r="N8974">
            <v>0</v>
          </cell>
          <cell r="O8974">
            <v>0</v>
          </cell>
          <cell r="P8974">
            <v>0</v>
          </cell>
          <cell r="Q8974">
            <v>0</v>
          </cell>
          <cell r="R8974">
            <v>0</v>
          </cell>
          <cell r="S8974">
            <v>0</v>
          </cell>
          <cell r="T8974">
            <v>2121748659.4300001</v>
          </cell>
        </row>
        <row r="8975">
          <cell r="A8975">
            <v>54100005</v>
          </cell>
          <cell r="B8975" t="str">
            <v>5*  Vehicles Car : Fuel And Lubricants</v>
          </cell>
          <cell r="C8975">
            <v>1804486.35</v>
          </cell>
          <cell r="D8975">
            <v>159974.87</v>
          </cell>
          <cell r="E8975">
            <v>0</v>
          </cell>
          <cell r="F8975">
            <v>0</v>
          </cell>
          <cell r="G8975">
            <v>0</v>
          </cell>
          <cell r="H8975">
            <v>0</v>
          </cell>
          <cell r="I8975">
            <v>0</v>
          </cell>
          <cell r="J8975">
            <v>0</v>
          </cell>
          <cell r="K8975">
            <v>0</v>
          </cell>
          <cell r="L8975">
            <v>0</v>
          </cell>
          <cell r="M8975">
            <v>1206663.6000000001</v>
          </cell>
          <cell r="N8975">
            <v>0</v>
          </cell>
          <cell r="O8975">
            <v>0</v>
          </cell>
          <cell r="P8975">
            <v>0</v>
          </cell>
          <cell r="Q8975">
            <v>0</v>
          </cell>
          <cell r="R8975">
            <v>0</v>
          </cell>
          <cell r="S8975">
            <v>0</v>
          </cell>
          <cell r="T8975">
            <v>3171124.82</v>
          </cell>
        </row>
        <row r="8976">
          <cell r="A8976">
            <v>54130001</v>
          </cell>
          <cell r="B8976" t="str">
            <v>54130001 Travelling Expenses Domestic - Fare</v>
          </cell>
          <cell r="C8976">
            <v>276049182.98000002</v>
          </cell>
          <cell r="D8976">
            <v>86689156.75</v>
          </cell>
          <cell r="E8976">
            <v>43564278.850000001</v>
          </cell>
          <cell r="F8976">
            <v>16823143.18</v>
          </cell>
          <cell r="G8976">
            <v>-11437833.52</v>
          </cell>
          <cell r="H8976">
            <v>0</v>
          </cell>
          <cell r="I8976">
            <v>0</v>
          </cell>
          <cell r="J8976">
            <v>0</v>
          </cell>
          <cell r="K8976">
            <v>0</v>
          </cell>
          <cell r="L8976">
            <v>10440876.65</v>
          </cell>
          <cell r="M8976">
            <v>3383742.48</v>
          </cell>
          <cell r="N8976">
            <v>0</v>
          </cell>
          <cell r="O8976">
            <v>0</v>
          </cell>
          <cell r="P8976">
            <v>0</v>
          </cell>
          <cell r="Q8976">
            <v>0</v>
          </cell>
          <cell r="R8976">
            <v>0</v>
          </cell>
          <cell r="S8976">
            <v>0</v>
          </cell>
          <cell r="T8976">
            <v>425512547.37</v>
          </cell>
        </row>
        <row r="8977">
          <cell r="A8977">
            <v>54130002</v>
          </cell>
          <cell r="B8977" t="str">
            <v>5*  Travelling Expenses - Bus,Train Fare</v>
          </cell>
          <cell r="C8977">
            <v>23635.71</v>
          </cell>
          <cell r="D8977">
            <v>25773</v>
          </cell>
          <cell r="E8977">
            <v>0</v>
          </cell>
          <cell r="F8977">
            <v>0</v>
          </cell>
          <cell r="G8977">
            <v>0</v>
          </cell>
          <cell r="H8977">
            <v>0</v>
          </cell>
          <cell r="I8977">
            <v>0</v>
          </cell>
          <cell r="J8977">
            <v>0</v>
          </cell>
          <cell r="K8977">
            <v>0</v>
          </cell>
          <cell r="L8977">
            <v>0</v>
          </cell>
          <cell r="M8977">
            <v>49366</v>
          </cell>
          <cell r="N8977">
            <v>0</v>
          </cell>
          <cell r="O8977">
            <v>0</v>
          </cell>
          <cell r="P8977">
            <v>0</v>
          </cell>
          <cell r="Q8977">
            <v>0</v>
          </cell>
          <cell r="R8977">
            <v>0</v>
          </cell>
          <cell r="S8977">
            <v>0</v>
          </cell>
          <cell r="T8977">
            <v>98774.71</v>
          </cell>
        </row>
        <row r="8978">
          <cell r="A8978">
            <v>54130003</v>
          </cell>
          <cell r="B8978" t="str">
            <v>54130003 Travelling Expenses Domestic - Lodging/Boarding</v>
          </cell>
          <cell r="C8978">
            <v>315189571.76999998</v>
          </cell>
          <cell r="D8978">
            <v>218979806.62</v>
          </cell>
          <cell r="E8978">
            <v>176801210.91</v>
          </cell>
          <cell r="F8978">
            <v>10661213.73</v>
          </cell>
          <cell r="G8978">
            <v>20179095.510000002</v>
          </cell>
          <cell r="H8978">
            <v>0</v>
          </cell>
          <cell r="I8978">
            <v>0</v>
          </cell>
          <cell r="J8978">
            <v>0</v>
          </cell>
          <cell r="K8978">
            <v>0</v>
          </cell>
          <cell r="L8978">
            <v>19793647.350000001</v>
          </cell>
          <cell r="M8978">
            <v>6734841.6900000004</v>
          </cell>
          <cell r="N8978">
            <v>0</v>
          </cell>
          <cell r="O8978">
            <v>0</v>
          </cell>
          <cell r="P8978">
            <v>0</v>
          </cell>
          <cell r="Q8978">
            <v>0</v>
          </cell>
          <cell r="R8978">
            <v>0</v>
          </cell>
          <cell r="S8978">
            <v>0</v>
          </cell>
          <cell r="T8978">
            <v>768339387.58000004</v>
          </cell>
        </row>
        <row r="8979">
          <cell r="A8979">
            <v>54130004</v>
          </cell>
          <cell r="B8979" t="str">
            <v>54130004 Travelling Expenses Domestic - Allowances</v>
          </cell>
          <cell r="C8979">
            <v>85346642.5</v>
          </cell>
          <cell r="D8979">
            <v>78391021.450000003</v>
          </cell>
          <cell r="E8979">
            <v>52385074</v>
          </cell>
          <cell r="F8979">
            <v>1304560.52</v>
          </cell>
          <cell r="G8979">
            <v>6181782.8300000001</v>
          </cell>
          <cell r="H8979">
            <v>0</v>
          </cell>
          <cell r="I8979">
            <v>0</v>
          </cell>
          <cell r="J8979">
            <v>0</v>
          </cell>
          <cell r="K8979">
            <v>0</v>
          </cell>
          <cell r="L8979">
            <v>4784228.6100000003</v>
          </cell>
          <cell r="M8979">
            <v>2291434.2400000002</v>
          </cell>
          <cell r="N8979">
            <v>0</v>
          </cell>
          <cell r="O8979">
            <v>0</v>
          </cell>
          <cell r="P8979">
            <v>0</v>
          </cell>
          <cell r="Q8979">
            <v>0</v>
          </cell>
          <cell r="R8979">
            <v>0</v>
          </cell>
          <cell r="S8979">
            <v>0</v>
          </cell>
          <cell r="T8979">
            <v>230684744.15000001</v>
          </cell>
        </row>
        <row r="8980">
          <cell r="A8980">
            <v>54130005</v>
          </cell>
          <cell r="B8980" t="str">
            <v>54130005 Travelling Expenses Domestic - Others</v>
          </cell>
          <cell r="C8980">
            <v>-3713631.69</v>
          </cell>
          <cell r="D8980">
            <v>-6553127.79</v>
          </cell>
          <cell r="E8980">
            <v>6886402.8700000001</v>
          </cell>
          <cell r="F8980">
            <v>1670538.18</v>
          </cell>
          <cell r="G8980">
            <v>530250</v>
          </cell>
          <cell r="H8980">
            <v>0</v>
          </cell>
          <cell r="I8980">
            <v>0</v>
          </cell>
          <cell r="J8980">
            <v>0</v>
          </cell>
          <cell r="K8980">
            <v>0</v>
          </cell>
          <cell r="L8980">
            <v>79077</v>
          </cell>
          <cell r="M8980">
            <v>30772.799999999999</v>
          </cell>
          <cell r="N8980">
            <v>0</v>
          </cell>
          <cell r="O8980">
            <v>0</v>
          </cell>
          <cell r="P8980">
            <v>0</v>
          </cell>
          <cell r="Q8980">
            <v>0</v>
          </cell>
          <cell r="R8980">
            <v>0</v>
          </cell>
          <cell r="S8980">
            <v>0</v>
          </cell>
          <cell r="T8980">
            <v>-1069718.6299999999</v>
          </cell>
        </row>
        <row r="8981">
          <cell r="A8981">
            <v>54130099</v>
          </cell>
          <cell r="B8981" t="str">
            <v>54130099 Travelling Expenses - Other</v>
          </cell>
          <cell r="C8981">
            <v>16312736.24</v>
          </cell>
          <cell r="D8981">
            <v>0</v>
          </cell>
          <cell r="E8981">
            <v>0</v>
          </cell>
          <cell r="F8981">
            <v>3191152.47</v>
          </cell>
          <cell r="G8981">
            <v>122400</v>
          </cell>
          <cell r="H8981">
            <v>0</v>
          </cell>
          <cell r="I8981">
            <v>0</v>
          </cell>
          <cell r="J8981">
            <v>0</v>
          </cell>
          <cell r="K8981">
            <v>0</v>
          </cell>
          <cell r="L8981">
            <v>0</v>
          </cell>
          <cell r="M8981">
            <v>11260</v>
          </cell>
          <cell r="N8981">
            <v>0</v>
          </cell>
          <cell r="O8981">
            <v>0</v>
          </cell>
          <cell r="P8981">
            <v>0</v>
          </cell>
          <cell r="Q8981">
            <v>0</v>
          </cell>
          <cell r="R8981">
            <v>0</v>
          </cell>
          <cell r="S8981">
            <v>0</v>
          </cell>
          <cell r="T8981">
            <v>19637548.710000001</v>
          </cell>
        </row>
        <row r="8982">
          <cell r="A8982">
            <v>54130101</v>
          </cell>
          <cell r="B8982" t="str">
            <v>54130101 Travelling Expenses Domestic - Non Employees</v>
          </cell>
          <cell r="C8982">
            <v>129461.53</v>
          </cell>
          <cell r="D8982">
            <v>268612.56</v>
          </cell>
          <cell r="E8982">
            <v>0</v>
          </cell>
          <cell r="F8982">
            <v>-120150</v>
          </cell>
          <cell r="G8982">
            <v>0</v>
          </cell>
          <cell r="H8982">
            <v>0</v>
          </cell>
          <cell r="I8982">
            <v>0</v>
          </cell>
          <cell r="J8982">
            <v>0</v>
          </cell>
          <cell r="K8982">
            <v>0</v>
          </cell>
          <cell r="L8982">
            <v>32256.17</v>
          </cell>
          <cell r="M8982">
            <v>0</v>
          </cell>
          <cell r="N8982">
            <v>0</v>
          </cell>
          <cell r="O8982">
            <v>0</v>
          </cell>
          <cell r="P8982">
            <v>0</v>
          </cell>
          <cell r="Q8982">
            <v>0</v>
          </cell>
          <cell r="R8982">
            <v>0</v>
          </cell>
          <cell r="S8982">
            <v>0</v>
          </cell>
          <cell r="T8982">
            <v>310180.26</v>
          </cell>
        </row>
        <row r="8983">
          <cell r="A8983">
            <v>54130201</v>
          </cell>
          <cell r="B8983" t="str">
            <v>54130201 Office Car Expenses - Co. Owned Car</v>
          </cell>
          <cell r="C8983">
            <v>41254128.719999999</v>
          </cell>
          <cell r="D8983">
            <v>32411214.25</v>
          </cell>
          <cell r="E8983">
            <v>62199665.009999998</v>
          </cell>
          <cell r="F8983">
            <v>4710113.4800000004</v>
          </cell>
          <cell r="G8983">
            <v>87135</v>
          </cell>
          <cell r="H8983">
            <v>0</v>
          </cell>
          <cell r="I8983">
            <v>0</v>
          </cell>
          <cell r="J8983">
            <v>0</v>
          </cell>
          <cell r="K8983">
            <v>0</v>
          </cell>
          <cell r="L8983">
            <v>2953768.43</v>
          </cell>
          <cell r="M8983">
            <v>1031180.32</v>
          </cell>
          <cell r="N8983">
            <v>0</v>
          </cell>
          <cell r="O8983">
            <v>0</v>
          </cell>
          <cell r="P8983">
            <v>0</v>
          </cell>
          <cell r="Q8983">
            <v>0</v>
          </cell>
          <cell r="R8983">
            <v>0</v>
          </cell>
          <cell r="S8983">
            <v>0</v>
          </cell>
          <cell r="T8983">
            <v>144647205.21000001</v>
          </cell>
        </row>
        <row r="8984">
          <cell r="A8984">
            <v>54130202</v>
          </cell>
          <cell r="B8984" t="str">
            <v>54130202 Office Car Expenses - Ctc Cars</v>
          </cell>
          <cell r="C8984">
            <v>109670414.56999999</v>
          </cell>
          <cell r="D8984">
            <v>67124081.719999999</v>
          </cell>
          <cell r="E8984">
            <v>38755653.219999999</v>
          </cell>
          <cell r="F8984">
            <v>13387409.85</v>
          </cell>
          <cell r="G8984">
            <v>3824262.7</v>
          </cell>
          <cell r="H8984">
            <v>0</v>
          </cell>
          <cell r="I8984">
            <v>0</v>
          </cell>
          <cell r="J8984">
            <v>0</v>
          </cell>
          <cell r="K8984">
            <v>0</v>
          </cell>
          <cell r="L8984">
            <v>5226166.01</v>
          </cell>
          <cell r="M8984">
            <v>841048.7</v>
          </cell>
          <cell r="N8984">
            <v>0</v>
          </cell>
          <cell r="O8984">
            <v>0</v>
          </cell>
          <cell r="P8984">
            <v>0</v>
          </cell>
          <cell r="Q8984">
            <v>0</v>
          </cell>
          <cell r="R8984">
            <v>0</v>
          </cell>
          <cell r="S8984">
            <v>0</v>
          </cell>
          <cell r="T8984">
            <v>238829036.77000001</v>
          </cell>
        </row>
        <row r="8985">
          <cell r="A8985">
            <v>54130203</v>
          </cell>
          <cell r="B8985" t="str">
            <v>54130203 Travelling Expenses - Own Stay Allowance</v>
          </cell>
          <cell r="C8985">
            <v>-169641738.02000001</v>
          </cell>
          <cell r="D8985">
            <v>342268.4</v>
          </cell>
          <cell r="E8985">
            <v>478000</v>
          </cell>
          <cell r="F8985">
            <v>12830.24</v>
          </cell>
          <cell r="G8985">
            <v>36151.51</v>
          </cell>
          <cell r="H8985">
            <v>0</v>
          </cell>
          <cell r="I8985">
            <v>0</v>
          </cell>
          <cell r="J8985">
            <v>0</v>
          </cell>
          <cell r="K8985">
            <v>0</v>
          </cell>
          <cell r="L8985">
            <v>4566.58</v>
          </cell>
          <cell r="M8985">
            <v>170.71</v>
          </cell>
          <cell r="N8985">
            <v>0</v>
          </cell>
          <cell r="O8985">
            <v>0</v>
          </cell>
          <cell r="P8985">
            <v>0</v>
          </cell>
          <cell r="Q8985">
            <v>0</v>
          </cell>
          <cell r="R8985">
            <v>0</v>
          </cell>
          <cell r="S8985">
            <v>0</v>
          </cell>
          <cell r="T8985">
            <v>-168767750.58000001</v>
          </cell>
        </row>
        <row r="8986">
          <cell r="A8986">
            <v>54130999</v>
          </cell>
          <cell r="B8986" t="str">
            <v>5*  Recovery û Transit Quarter &amp; Guest House</v>
          </cell>
          <cell r="C8986">
            <v>0</v>
          </cell>
          <cell r="D8986">
            <v>0</v>
          </cell>
          <cell r="E8986">
            <v>0</v>
          </cell>
          <cell r="F8986">
            <v>-1717416.09</v>
          </cell>
          <cell r="G8986">
            <v>0</v>
          </cell>
          <cell r="H8986">
            <v>0</v>
          </cell>
          <cell r="I8986">
            <v>0</v>
          </cell>
          <cell r="J8986">
            <v>0</v>
          </cell>
          <cell r="K8986">
            <v>0</v>
          </cell>
          <cell r="L8986">
            <v>0</v>
          </cell>
          <cell r="M8986">
            <v>0</v>
          </cell>
          <cell r="N8986">
            <v>0</v>
          </cell>
          <cell r="O8986">
            <v>0</v>
          </cell>
          <cell r="P8986">
            <v>0</v>
          </cell>
          <cell r="Q8986">
            <v>0</v>
          </cell>
          <cell r="R8986">
            <v>0</v>
          </cell>
          <cell r="S8986">
            <v>0</v>
          </cell>
          <cell r="T8986">
            <v>-1717416.09</v>
          </cell>
        </row>
        <row r="8987">
          <cell r="A8987">
            <v>54150001</v>
          </cell>
          <cell r="B8987" t="str">
            <v>54150001 Directors Travelling Expenses Domestic</v>
          </cell>
          <cell r="C8987">
            <v>-43023.14</v>
          </cell>
          <cell r="D8987">
            <v>0</v>
          </cell>
          <cell r="E8987">
            <v>0</v>
          </cell>
          <cell r="F8987">
            <v>32187471</v>
          </cell>
          <cell r="G8987">
            <v>0</v>
          </cell>
          <cell r="H8987">
            <v>0</v>
          </cell>
          <cell r="I8987">
            <v>0</v>
          </cell>
          <cell r="J8987">
            <v>0</v>
          </cell>
          <cell r="K8987">
            <v>0</v>
          </cell>
          <cell r="L8987">
            <v>0</v>
          </cell>
          <cell r="M8987">
            <v>0</v>
          </cell>
          <cell r="N8987">
            <v>0</v>
          </cell>
          <cell r="O8987">
            <v>0</v>
          </cell>
          <cell r="P8987">
            <v>0</v>
          </cell>
          <cell r="Q8987">
            <v>0</v>
          </cell>
          <cell r="R8987">
            <v>0</v>
          </cell>
          <cell r="S8987">
            <v>0</v>
          </cell>
          <cell r="T8987">
            <v>32144447.859999999</v>
          </cell>
        </row>
        <row r="8988">
          <cell r="A8988">
            <v>54150002</v>
          </cell>
          <cell r="B8988" t="str">
            <v>54150002 DIRECTORS' TRAVEL - HOTEL BILL</v>
          </cell>
          <cell r="C8988">
            <v>0</v>
          </cell>
          <cell r="D8988">
            <v>0</v>
          </cell>
          <cell r="E8988">
            <v>0</v>
          </cell>
          <cell r="F8988">
            <v>0</v>
          </cell>
          <cell r="G8988">
            <v>0</v>
          </cell>
          <cell r="H8988">
            <v>0</v>
          </cell>
          <cell r="I8988">
            <v>0</v>
          </cell>
          <cell r="J8988">
            <v>0</v>
          </cell>
          <cell r="K8988">
            <v>0</v>
          </cell>
          <cell r="L8988">
            <v>0</v>
          </cell>
          <cell r="M8988">
            <v>0</v>
          </cell>
          <cell r="N8988">
            <v>0</v>
          </cell>
          <cell r="O8988">
            <v>0</v>
          </cell>
          <cell r="P8988">
            <v>0</v>
          </cell>
          <cell r="Q8988">
            <v>0</v>
          </cell>
          <cell r="R8988">
            <v>0</v>
          </cell>
          <cell r="S8988">
            <v>0</v>
          </cell>
          <cell r="T8988">
            <v>0</v>
          </cell>
        </row>
        <row r="8989">
          <cell r="A8989">
            <v>54150003</v>
          </cell>
          <cell r="B8989" t="str">
            <v>54150003 DIRECTORS' TRAVEL - DAILY ALLOWANCE</v>
          </cell>
          <cell r="C8989">
            <v>0</v>
          </cell>
          <cell r="D8989">
            <v>0</v>
          </cell>
          <cell r="E8989">
            <v>0</v>
          </cell>
          <cell r="F8989">
            <v>0</v>
          </cell>
          <cell r="G8989">
            <v>0</v>
          </cell>
          <cell r="H8989">
            <v>0</v>
          </cell>
          <cell r="I8989">
            <v>0</v>
          </cell>
          <cell r="J8989">
            <v>0</v>
          </cell>
          <cell r="K8989">
            <v>0</v>
          </cell>
          <cell r="L8989">
            <v>0</v>
          </cell>
          <cell r="M8989">
            <v>0</v>
          </cell>
          <cell r="N8989">
            <v>0</v>
          </cell>
          <cell r="O8989">
            <v>0</v>
          </cell>
          <cell r="P8989">
            <v>0</v>
          </cell>
          <cell r="Q8989">
            <v>0</v>
          </cell>
          <cell r="R8989">
            <v>0</v>
          </cell>
          <cell r="S8989">
            <v>0</v>
          </cell>
          <cell r="T8989">
            <v>0</v>
          </cell>
        </row>
        <row r="8990">
          <cell r="A8990">
            <v>54150004</v>
          </cell>
          <cell r="B8990" t="str">
            <v>54150004 DIRECTORS' TRAVEL - SUNDRY EXPENSES</v>
          </cell>
          <cell r="C8990">
            <v>6000</v>
          </cell>
          <cell r="D8990">
            <v>0</v>
          </cell>
          <cell r="E8990">
            <v>0</v>
          </cell>
          <cell r="F8990">
            <v>15778</v>
          </cell>
          <cell r="G8990">
            <v>0</v>
          </cell>
          <cell r="H8990">
            <v>0</v>
          </cell>
          <cell r="I8990">
            <v>0</v>
          </cell>
          <cell r="J8990">
            <v>0</v>
          </cell>
          <cell r="K8990">
            <v>0</v>
          </cell>
          <cell r="L8990">
            <v>0</v>
          </cell>
          <cell r="M8990">
            <v>0</v>
          </cell>
          <cell r="N8990">
            <v>0</v>
          </cell>
          <cell r="O8990">
            <v>0</v>
          </cell>
          <cell r="P8990">
            <v>0</v>
          </cell>
          <cell r="Q8990">
            <v>0</v>
          </cell>
          <cell r="R8990">
            <v>0</v>
          </cell>
          <cell r="S8990">
            <v>0</v>
          </cell>
          <cell r="T8990">
            <v>21778</v>
          </cell>
        </row>
        <row r="8991">
          <cell r="A8991">
            <v>54150005</v>
          </cell>
          <cell r="B8991" t="str">
            <v>54150005 DIRECTORS' TRAVEL - AIR TICKET (FOREIGN)</v>
          </cell>
          <cell r="C8991">
            <v>2616590.27</v>
          </cell>
          <cell r="D8991">
            <v>0</v>
          </cell>
          <cell r="E8991">
            <v>0</v>
          </cell>
          <cell r="F8991">
            <v>56763368</v>
          </cell>
          <cell r="G8991">
            <v>0</v>
          </cell>
          <cell r="H8991">
            <v>0</v>
          </cell>
          <cell r="I8991">
            <v>0</v>
          </cell>
          <cell r="J8991">
            <v>0</v>
          </cell>
          <cell r="K8991">
            <v>0</v>
          </cell>
          <cell r="L8991">
            <v>0</v>
          </cell>
          <cell r="M8991">
            <v>0</v>
          </cell>
          <cell r="N8991">
            <v>0</v>
          </cell>
          <cell r="O8991">
            <v>0</v>
          </cell>
          <cell r="P8991">
            <v>0</v>
          </cell>
          <cell r="Q8991">
            <v>0</v>
          </cell>
          <cell r="R8991">
            <v>0</v>
          </cell>
          <cell r="S8991">
            <v>0</v>
          </cell>
          <cell r="T8991">
            <v>59379958.270000003</v>
          </cell>
        </row>
        <row r="8992">
          <cell r="A8992">
            <v>54150006</v>
          </cell>
          <cell r="B8992" t="str">
            <v>54150006 DIRECTORS' TRAVEL - FOREIGN EXCHANGE</v>
          </cell>
          <cell r="C8992">
            <v>0</v>
          </cell>
          <cell r="D8992">
            <v>0</v>
          </cell>
          <cell r="E8992">
            <v>0</v>
          </cell>
          <cell r="F8992">
            <v>2179493.1800000002</v>
          </cell>
          <cell r="G8992">
            <v>0</v>
          </cell>
          <cell r="H8992">
            <v>0</v>
          </cell>
          <cell r="I8992">
            <v>0</v>
          </cell>
          <cell r="J8992">
            <v>0</v>
          </cell>
          <cell r="K8992">
            <v>0</v>
          </cell>
          <cell r="L8992">
            <v>0</v>
          </cell>
          <cell r="M8992">
            <v>0</v>
          </cell>
          <cell r="N8992">
            <v>0</v>
          </cell>
          <cell r="O8992">
            <v>0</v>
          </cell>
          <cell r="P8992">
            <v>0</v>
          </cell>
          <cell r="Q8992">
            <v>0</v>
          </cell>
          <cell r="R8992">
            <v>0</v>
          </cell>
          <cell r="S8992">
            <v>0</v>
          </cell>
          <cell r="T8992">
            <v>2179493.1800000002</v>
          </cell>
        </row>
        <row r="8993">
          <cell r="A8993">
            <v>54150007</v>
          </cell>
          <cell r="B8993" t="str">
            <v>54150007 DIRECTORS' TRAVEL - AIRPORT TAX</v>
          </cell>
          <cell r="C8993">
            <v>0</v>
          </cell>
          <cell r="D8993">
            <v>0</v>
          </cell>
          <cell r="E8993">
            <v>0</v>
          </cell>
          <cell r="F8993">
            <v>0</v>
          </cell>
          <cell r="G8993">
            <v>0</v>
          </cell>
          <cell r="H8993">
            <v>0</v>
          </cell>
          <cell r="I8993">
            <v>0</v>
          </cell>
          <cell r="J8993">
            <v>0</v>
          </cell>
          <cell r="K8993">
            <v>0</v>
          </cell>
          <cell r="L8993">
            <v>0</v>
          </cell>
          <cell r="M8993">
            <v>0</v>
          </cell>
          <cell r="N8993">
            <v>0</v>
          </cell>
          <cell r="O8993">
            <v>0</v>
          </cell>
          <cell r="P8993">
            <v>0</v>
          </cell>
          <cell r="Q8993">
            <v>0</v>
          </cell>
          <cell r="R8993">
            <v>0</v>
          </cell>
          <cell r="S8993">
            <v>0</v>
          </cell>
          <cell r="T8993">
            <v>0</v>
          </cell>
        </row>
        <row r="8994">
          <cell r="A8994">
            <v>54170001</v>
          </cell>
          <cell r="B8994" t="str">
            <v>54170001 Conveyance</v>
          </cell>
          <cell r="C8994">
            <v>112481269.29000001</v>
          </cell>
          <cell r="D8994">
            <v>64110843.159999996</v>
          </cell>
          <cell r="E8994">
            <v>35566807.869999997</v>
          </cell>
          <cell r="F8994">
            <v>4500852.28</v>
          </cell>
          <cell r="G8994">
            <v>12756648.199999999</v>
          </cell>
          <cell r="H8994">
            <v>0</v>
          </cell>
          <cell r="I8994">
            <v>0</v>
          </cell>
          <cell r="J8994">
            <v>0</v>
          </cell>
          <cell r="K8994">
            <v>0</v>
          </cell>
          <cell r="L8994">
            <v>5802146.6799999997</v>
          </cell>
          <cell r="M8994">
            <v>3991326.97</v>
          </cell>
          <cell r="N8994">
            <v>0</v>
          </cell>
          <cell r="O8994">
            <v>0</v>
          </cell>
          <cell r="P8994">
            <v>0</v>
          </cell>
          <cell r="Q8994">
            <v>0</v>
          </cell>
          <cell r="R8994">
            <v>0</v>
          </cell>
          <cell r="S8994">
            <v>0</v>
          </cell>
          <cell r="T8994">
            <v>239209894.44999999</v>
          </cell>
        </row>
        <row r="8995">
          <cell r="A8995">
            <v>54170002</v>
          </cell>
          <cell r="B8995" t="str">
            <v>54170002 Conveyance - outstation - Portal based</v>
          </cell>
          <cell r="C8995">
            <v>9311795</v>
          </cell>
          <cell r="D8995">
            <v>6415261.7999999998</v>
          </cell>
          <cell r="E8995">
            <v>5150372</v>
          </cell>
          <cell r="F8995">
            <v>205014</v>
          </cell>
          <cell r="G8995">
            <v>1239701</v>
          </cell>
          <cell r="H8995">
            <v>0</v>
          </cell>
          <cell r="I8995">
            <v>0</v>
          </cell>
          <cell r="J8995">
            <v>0</v>
          </cell>
          <cell r="K8995">
            <v>0</v>
          </cell>
          <cell r="L8995">
            <v>993525</v>
          </cell>
          <cell r="M8995">
            <v>348325</v>
          </cell>
          <cell r="N8995">
            <v>0</v>
          </cell>
          <cell r="O8995">
            <v>0</v>
          </cell>
          <cell r="P8995">
            <v>0</v>
          </cell>
          <cell r="Q8995">
            <v>0</v>
          </cell>
          <cell r="R8995">
            <v>0</v>
          </cell>
          <cell r="S8995">
            <v>0</v>
          </cell>
          <cell r="T8995">
            <v>23663993.800000001</v>
          </cell>
        </row>
        <row r="8996">
          <cell r="A8996">
            <v>54180001</v>
          </cell>
          <cell r="B8996" t="str">
            <v>54180001 CAR HIRE CHARGES-HIRE OF CARS (CONTRACTS)</v>
          </cell>
          <cell r="C8996">
            <v>75145932.549999997</v>
          </cell>
          <cell r="D8996">
            <v>15064506.26</v>
          </cell>
          <cell r="E8996">
            <v>3065723.12</v>
          </cell>
          <cell r="F8996">
            <v>9364500.7300000004</v>
          </cell>
          <cell r="G8996">
            <v>2434214.56</v>
          </cell>
          <cell r="H8996">
            <v>0</v>
          </cell>
          <cell r="I8996">
            <v>0</v>
          </cell>
          <cell r="J8996">
            <v>0</v>
          </cell>
          <cell r="K8996">
            <v>0</v>
          </cell>
          <cell r="L8996">
            <v>190913.25</v>
          </cell>
          <cell r="M8996">
            <v>207639.12</v>
          </cell>
          <cell r="N8996">
            <v>0</v>
          </cell>
          <cell r="O8996">
            <v>0</v>
          </cell>
          <cell r="P8996">
            <v>0</v>
          </cell>
          <cell r="Q8996">
            <v>0</v>
          </cell>
          <cell r="R8996">
            <v>0</v>
          </cell>
          <cell r="S8996">
            <v>0</v>
          </cell>
          <cell r="T8996">
            <v>105473429.59</v>
          </cell>
        </row>
        <row r="8997">
          <cell r="A8997">
            <v>383</v>
          </cell>
          <cell r="B8997" t="str">
            <v>Foreign Travel...................</v>
          </cell>
          <cell r="C8997">
            <v>118372452.69</v>
          </cell>
          <cell r="D8997">
            <v>59735899.340000004</v>
          </cell>
          <cell r="E8997">
            <v>4490954.46</v>
          </cell>
          <cell r="F8997">
            <v>42399179.780000001</v>
          </cell>
          <cell r="G8997">
            <v>3785460.11</v>
          </cell>
          <cell r="H8997">
            <v>0</v>
          </cell>
          <cell r="I8997">
            <v>0</v>
          </cell>
          <cell r="J8997">
            <v>0</v>
          </cell>
          <cell r="K8997">
            <v>0</v>
          </cell>
          <cell r="L8997">
            <v>90372.67</v>
          </cell>
          <cell r="M8997">
            <v>2857098.56</v>
          </cell>
          <cell r="N8997">
            <v>0</v>
          </cell>
          <cell r="O8997">
            <v>0</v>
          </cell>
          <cell r="P8997">
            <v>0</v>
          </cell>
          <cell r="Q8997">
            <v>0</v>
          </cell>
          <cell r="R8997">
            <v>0</v>
          </cell>
          <cell r="S8997">
            <v>0</v>
          </cell>
          <cell r="T8997">
            <v>231731417.61000001</v>
          </cell>
        </row>
        <row r="8998">
          <cell r="A8998">
            <v>54140001</v>
          </cell>
          <cell r="B8998" t="str">
            <v>54140001 Travelling Expenses Foreign - Fare</v>
          </cell>
          <cell r="C8998">
            <v>71627156.090000004</v>
          </cell>
          <cell r="D8998">
            <v>24041527.190000001</v>
          </cell>
          <cell r="E8998">
            <v>254675.39</v>
          </cell>
          <cell r="F8998">
            <v>25778327.66</v>
          </cell>
          <cell r="G8998">
            <v>1862362.11</v>
          </cell>
          <cell r="H8998">
            <v>0</v>
          </cell>
          <cell r="I8998">
            <v>0</v>
          </cell>
          <cell r="J8998">
            <v>0</v>
          </cell>
          <cell r="K8998">
            <v>0</v>
          </cell>
          <cell r="L8998">
            <v>-9600.33</v>
          </cell>
          <cell r="M8998">
            <v>1930181.08</v>
          </cell>
          <cell r="N8998">
            <v>0</v>
          </cell>
          <cell r="O8998">
            <v>0</v>
          </cell>
          <cell r="P8998">
            <v>0</v>
          </cell>
          <cell r="Q8998">
            <v>0</v>
          </cell>
          <cell r="R8998">
            <v>0</v>
          </cell>
          <cell r="S8998">
            <v>0</v>
          </cell>
          <cell r="T8998">
            <v>125484629.19</v>
          </cell>
        </row>
        <row r="8999">
          <cell r="A8999">
            <v>54140002</v>
          </cell>
          <cell r="B8999" t="str">
            <v>54140002 Travelling Expenses Foreign - Lodging / Boarding</v>
          </cell>
          <cell r="C8999">
            <v>817000</v>
          </cell>
          <cell r="D8999">
            <v>-1683.81</v>
          </cell>
          <cell r="E8999">
            <v>0</v>
          </cell>
          <cell r="F8999">
            <v>650000</v>
          </cell>
          <cell r="G8999">
            <v>1923098</v>
          </cell>
          <cell r="H8999">
            <v>0</v>
          </cell>
          <cell r="I8999">
            <v>0</v>
          </cell>
          <cell r="J8999">
            <v>0</v>
          </cell>
          <cell r="K8999">
            <v>0</v>
          </cell>
          <cell r="L8999">
            <v>0</v>
          </cell>
          <cell r="M8999">
            <v>921499.48</v>
          </cell>
          <cell r="N8999">
            <v>0</v>
          </cell>
          <cell r="O8999">
            <v>0</v>
          </cell>
          <cell r="P8999">
            <v>0</v>
          </cell>
          <cell r="Q8999">
            <v>0</v>
          </cell>
          <cell r="R8999">
            <v>0</v>
          </cell>
          <cell r="S8999">
            <v>0</v>
          </cell>
          <cell r="T8999">
            <v>4309913.67</v>
          </cell>
        </row>
        <row r="9000">
          <cell r="A9000">
            <v>54140003</v>
          </cell>
          <cell r="B9000" t="str">
            <v>54140003 Travelling Expenses Foregin - Kit Allowance</v>
          </cell>
          <cell r="C9000">
            <v>0</v>
          </cell>
          <cell r="D9000">
            <v>0</v>
          </cell>
          <cell r="E9000">
            <v>0</v>
          </cell>
          <cell r="F9000">
            <v>0</v>
          </cell>
          <cell r="G9000">
            <v>0</v>
          </cell>
          <cell r="H9000">
            <v>0</v>
          </cell>
          <cell r="I9000">
            <v>0</v>
          </cell>
          <cell r="J9000">
            <v>0</v>
          </cell>
          <cell r="K9000">
            <v>0</v>
          </cell>
          <cell r="L9000">
            <v>0</v>
          </cell>
          <cell r="M9000">
            <v>0</v>
          </cell>
          <cell r="N9000">
            <v>0</v>
          </cell>
          <cell r="O9000">
            <v>0</v>
          </cell>
          <cell r="P9000">
            <v>0</v>
          </cell>
          <cell r="Q9000">
            <v>0</v>
          </cell>
          <cell r="R9000">
            <v>0</v>
          </cell>
          <cell r="S9000">
            <v>0</v>
          </cell>
          <cell r="T9000">
            <v>0</v>
          </cell>
        </row>
        <row r="9001">
          <cell r="A9001">
            <v>54140004</v>
          </cell>
          <cell r="B9001" t="str">
            <v>54140004 Foreign Currency Allowance</v>
          </cell>
          <cell r="C9001">
            <v>45741634.890000001</v>
          </cell>
          <cell r="D9001">
            <v>34409334.090000004</v>
          </cell>
          <cell r="E9001">
            <v>4236279.07</v>
          </cell>
          <cell r="F9001">
            <v>15970852.119999999</v>
          </cell>
          <cell r="G9001">
            <v>0</v>
          </cell>
          <cell r="H9001">
            <v>0</v>
          </cell>
          <cell r="I9001">
            <v>0</v>
          </cell>
          <cell r="J9001">
            <v>0</v>
          </cell>
          <cell r="K9001">
            <v>0</v>
          </cell>
          <cell r="L9001">
            <v>99973</v>
          </cell>
          <cell r="M9001">
            <v>0</v>
          </cell>
          <cell r="N9001">
            <v>0</v>
          </cell>
          <cell r="O9001">
            <v>0</v>
          </cell>
          <cell r="P9001">
            <v>0</v>
          </cell>
          <cell r="Q9001">
            <v>0</v>
          </cell>
          <cell r="R9001">
            <v>0</v>
          </cell>
          <cell r="S9001">
            <v>0</v>
          </cell>
          <cell r="T9001">
            <v>100458073.17</v>
          </cell>
        </row>
        <row r="9002">
          <cell r="A9002">
            <v>54140005</v>
          </cell>
          <cell r="B9002" t="str">
            <v>54140005 Travelling Expenses Foreign- Others</v>
          </cell>
          <cell r="C9002">
            <v>185821.71</v>
          </cell>
          <cell r="D9002">
            <v>1280458.8700000001</v>
          </cell>
          <cell r="E9002">
            <v>0</v>
          </cell>
          <cell r="F9002">
            <v>0</v>
          </cell>
          <cell r="G9002">
            <v>0</v>
          </cell>
          <cell r="H9002">
            <v>0</v>
          </cell>
          <cell r="I9002">
            <v>0</v>
          </cell>
          <cell r="J9002">
            <v>0</v>
          </cell>
          <cell r="K9002">
            <v>0</v>
          </cell>
          <cell r="L9002">
            <v>0</v>
          </cell>
          <cell r="M9002">
            <v>5418</v>
          </cell>
          <cell r="N9002">
            <v>0</v>
          </cell>
          <cell r="O9002">
            <v>0</v>
          </cell>
          <cell r="P9002">
            <v>0</v>
          </cell>
          <cell r="Q9002">
            <v>0</v>
          </cell>
          <cell r="R9002">
            <v>0</v>
          </cell>
          <cell r="S9002">
            <v>0</v>
          </cell>
          <cell r="T9002">
            <v>1471698.58</v>
          </cell>
        </row>
        <row r="9003">
          <cell r="A9003">
            <v>54140101</v>
          </cell>
          <cell r="B9003" t="str">
            <v>54140101 Travelling Expenses Foreign Non-Employees</v>
          </cell>
          <cell r="C9003">
            <v>0</v>
          </cell>
          <cell r="D9003">
            <v>6263</v>
          </cell>
          <cell r="E9003">
            <v>0</v>
          </cell>
          <cell r="F9003">
            <v>0</v>
          </cell>
          <cell r="G9003">
            <v>0</v>
          </cell>
          <cell r="H9003">
            <v>0</v>
          </cell>
          <cell r="I9003">
            <v>0</v>
          </cell>
          <cell r="J9003">
            <v>0</v>
          </cell>
          <cell r="K9003">
            <v>0</v>
          </cell>
          <cell r="L9003">
            <v>0</v>
          </cell>
          <cell r="M9003">
            <v>0</v>
          </cell>
          <cell r="N9003">
            <v>0</v>
          </cell>
          <cell r="O9003">
            <v>0</v>
          </cell>
          <cell r="P9003">
            <v>0</v>
          </cell>
          <cell r="Q9003">
            <v>0</v>
          </cell>
          <cell r="R9003">
            <v>0</v>
          </cell>
          <cell r="S9003">
            <v>0</v>
          </cell>
          <cell r="T9003">
            <v>6263</v>
          </cell>
        </row>
        <row r="9004">
          <cell r="A9004">
            <v>54160001</v>
          </cell>
          <cell r="B9004" t="str">
            <v>54160001 Directors Travelling Expenses Foregin</v>
          </cell>
          <cell r="C9004">
            <v>840</v>
          </cell>
          <cell r="D9004">
            <v>0</v>
          </cell>
          <cell r="E9004">
            <v>0</v>
          </cell>
          <cell r="F9004">
            <v>0</v>
          </cell>
          <cell r="G9004">
            <v>0</v>
          </cell>
          <cell r="H9004">
            <v>0</v>
          </cell>
          <cell r="I9004">
            <v>0</v>
          </cell>
          <cell r="J9004">
            <v>0</v>
          </cell>
          <cell r="K9004">
            <v>0</v>
          </cell>
          <cell r="L9004">
            <v>0</v>
          </cell>
          <cell r="M9004">
            <v>0</v>
          </cell>
          <cell r="N9004">
            <v>0</v>
          </cell>
          <cell r="O9004">
            <v>0</v>
          </cell>
          <cell r="P9004">
            <v>0</v>
          </cell>
          <cell r="Q9004">
            <v>0</v>
          </cell>
          <cell r="R9004">
            <v>0</v>
          </cell>
          <cell r="S9004">
            <v>0</v>
          </cell>
          <cell r="T9004">
            <v>840</v>
          </cell>
        </row>
        <row r="9005">
          <cell r="A9005">
            <v>384</v>
          </cell>
          <cell r="B9005" t="str">
            <v>Printing and Stationery...............</v>
          </cell>
          <cell r="C9005">
            <v>41627826.259999998</v>
          </cell>
          <cell r="D9005">
            <v>11312614.99</v>
          </cell>
          <cell r="E9005">
            <v>10268345.85</v>
          </cell>
          <cell r="F9005">
            <v>9296831</v>
          </cell>
          <cell r="G9005">
            <v>978144.69</v>
          </cell>
          <cell r="H9005">
            <v>0</v>
          </cell>
          <cell r="I9005">
            <v>0</v>
          </cell>
          <cell r="J9005">
            <v>0</v>
          </cell>
          <cell r="K9005">
            <v>0</v>
          </cell>
          <cell r="L9005">
            <v>2071329.43</v>
          </cell>
          <cell r="M9005">
            <v>387796.75</v>
          </cell>
          <cell r="N9005">
            <v>0</v>
          </cell>
          <cell r="O9005">
            <v>0</v>
          </cell>
          <cell r="P9005">
            <v>0</v>
          </cell>
          <cell r="Q9005">
            <v>0</v>
          </cell>
          <cell r="R9005">
            <v>0</v>
          </cell>
          <cell r="S9005">
            <v>0</v>
          </cell>
          <cell r="T9005">
            <v>75942888.969999999</v>
          </cell>
        </row>
        <row r="9006">
          <cell r="A9006">
            <v>54190001</v>
          </cell>
          <cell r="B9006" t="str">
            <v>54190001 Printing &amp; Stationery</v>
          </cell>
          <cell r="C9006">
            <v>25220387.969999999</v>
          </cell>
          <cell r="D9006">
            <v>8961092.6300000008</v>
          </cell>
          <cell r="E9006">
            <v>5437384.1900000004</v>
          </cell>
          <cell r="F9006">
            <v>6628103.7800000003</v>
          </cell>
          <cell r="G9006">
            <v>795237.24</v>
          </cell>
          <cell r="H9006">
            <v>0</v>
          </cell>
          <cell r="I9006">
            <v>0</v>
          </cell>
          <cell r="J9006">
            <v>0</v>
          </cell>
          <cell r="K9006">
            <v>0</v>
          </cell>
          <cell r="L9006">
            <v>1737543.01</v>
          </cell>
          <cell r="M9006">
            <v>151494.14000000001</v>
          </cell>
          <cell r="N9006">
            <v>0</v>
          </cell>
          <cell r="O9006">
            <v>0</v>
          </cell>
          <cell r="P9006">
            <v>0</v>
          </cell>
          <cell r="Q9006">
            <v>0</v>
          </cell>
          <cell r="R9006">
            <v>0</v>
          </cell>
          <cell r="S9006">
            <v>0</v>
          </cell>
          <cell r="T9006">
            <v>48931242.960000001</v>
          </cell>
        </row>
        <row r="9007">
          <cell r="A9007">
            <v>54190099</v>
          </cell>
          <cell r="B9007" t="str">
            <v>54190099 Printing &amp; Stationery - Others</v>
          </cell>
          <cell r="C9007">
            <v>15848737.52</v>
          </cell>
          <cell r="D9007">
            <v>2341673.2000000002</v>
          </cell>
          <cell r="E9007">
            <v>180949.66</v>
          </cell>
          <cell r="F9007">
            <v>1400502.02</v>
          </cell>
          <cell r="G9007">
            <v>182907.45</v>
          </cell>
          <cell r="H9007">
            <v>0</v>
          </cell>
          <cell r="I9007">
            <v>0</v>
          </cell>
          <cell r="J9007">
            <v>0</v>
          </cell>
          <cell r="K9007">
            <v>0</v>
          </cell>
          <cell r="L9007">
            <v>319390.42</v>
          </cell>
          <cell r="M9007">
            <v>236302.61</v>
          </cell>
          <cell r="N9007">
            <v>0</v>
          </cell>
          <cell r="O9007">
            <v>0</v>
          </cell>
          <cell r="P9007">
            <v>0</v>
          </cell>
          <cell r="Q9007">
            <v>0</v>
          </cell>
          <cell r="R9007">
            <v>0</v>
          </cell>
          <cell r="S9007">
            <v>0</v>
          </cell>
          <cell r="T9007">
            <v>20510462.879999999</v>
          </cell>
        </row>
        <row r="9008">
          <cell r="A9008">
            <v>54190888</v>
          </cell>
          <cell r="B9008" t="str">
            <v>6*  Printing  &amp; Stationa</v>
          </cell>
          <cell r="C9008">
            <v>104122</v>
          </cell>
          <cell r="D9008">
            <v>2900</v>
          </cell>
          <cell r="E9008">
            <v>0</v>
          </cell>
          <cell r="F9008">
            <v>1268225.2</v>
          </cell>
          <cell r="G9008">
            <v>0</v>
          </cell>
          <cell r="H9008">
            <v>0</v>
          </cell>
          <cell r="I9008">
            <v>0</v>
          </cell>
          <cell r="J9008">
            <v>0</v>
          </cell>
          <cell r="K9008">
            <v>0</v>
          </cell>
          <cell r="L9008">
            <v>0</v>
          </cell>
          <cell r="M9008">
            <v>0</v>
          </cell>
          <cell r="N9008">
            <v>0</v>
          </cell>
          <cell r="O9008">
            <v>0</v>
          </cell>
          <cell r="P9008">
            <v>0</v>
          </cell>
          <cell r="Q9008">
            <v>0</v>
          </cell>
          <cell r="R9008">
            <v>0</v>
          </cell>
          <cell r="S9008">
            <v>0</v>
          </cell>
          <cell r="T9008">
            <v>1375247.2</v>
          </cell>
        </row>
        <row r="9009">
          <cell r="A9009">
            <v>54190100</v>
          </cell>
          <cell r="B9009" t="str">
            <v>54190100 Computer Stationery</v>
          </cell>
          <cell r="C9009">
            <v>454578.77</v>
          </cell>
          <cell r="D9009">
            <v>6949.16</v>
          </cell>
          <cell r="E9009">
            <v>4650012</v>
          </cell>
          <cell r="F9009">
            <v>0</v>
          </cell>
          <cell r="G9009">
            <v>0</v>
          </cell>
          <cell r="H9009">
            <v>0</v>
          </cell>
          <cell r="I9009">
            <v>0</v>
          </cell>
          <cell r="J9009">
            <v>0</v>
          </cell>
          <cell r="K9009">
            <v>0</v>
          </cell>
          <cell r="L9009">
            <v>14396</v>
          </cell>
          <cell r="M9009">
            <v>0</v>
          </cell>
          <cell r="N9009">
            <v>0</v>
          </cell>
          <cell r="O9009">
            <v>0</v>
          </cell>
          <cell r="P9009">
            <v>0</v>
          </cell>
          <cell r="Q9009">
            <v>0</v>
          </cell>
          <cell r="R9009">
            <v>0</v>
          </cell>
          <cell r="S9009">
            <v>0</v>
          </cell>
          <cell r="T9009">
            <v>5125935.93</v>
          </cell>
        </row>
        <row r="9010">
          <cell r="A9010">
            <v>385</v>
          </cell>
          <cell r="B9010" t="str">
            <v>Legal and Professional Charges.............</v>
          </cell>
          <cell r="C9010">
            <v>3022586664.71</v>
          </cell>
          <cell r="D9010">
            <v>866397148.61000001</v>
          </cell>
          <cell r="E9010">
            <v>305637377.56</v>
          </cell>
          <cell r="F9010">
            <v>614170961.01999998</v>
          </cell>
          <cell r="G9010">
            <v>29051971.350000001</v>
          </cell>
          <cell r="H9010">
            <v>0</v>
          </cell>
          <cell r="I9010">
            <v>0</v>
          </cell>
          <cell r="J9010">
            <v>0</v>
          </cell>
          <cell r="K9010">
            <v>0</v>
          </cell>
          <cell r="L9010">
            <v>387945449.57999998</v>
          </cell>
          <cell r="M9010">
            <v>26161419.940000001</v>
          </cell>
          <cell r="N9010">
            <v>0</v>
          </cell>
          <cell r="O9010">
            <v>0</v>
          </cell>
          <cell r="P9010">
            <v>0</v>
          </cell>
          <cell r="Q9010">
            <v>0</v>
          </cell>
          <cell r="R9010">
            <v>0</v>
          </cell>
          <cell r="S9010">
            <v>0</v>
          </cell>
          <cell r="T9010">
            <v>5251950992.7700005</v>
          </cell>
        </row>
        <row r="9011">
          <cell r="A9011">
            <v>54200001</v>
          </cell>
          <cell r="B9011" t="str">
            <v>54200001 Legal Fees</v>
          </cell>
          <cell r="C9011">
            <v>137124456.78999999</v>
          </cell>
          <cell r="D9011">
            <v>32534655.399999999</v>
          </cell>
          <cell r="E9011">
            <v>8644761</v>
          </cell>
          <cell r="F9011">
            <v>31351951</v>
          </cell>
          <cell r="G9011">
            <v>546187.01</v>
          </cell>
          <cell r="H9011">
            <v>0</v>
          </cell>
          <cell r="I9011">
            <v>0</v>
          </cell>
          <cell r="J9011">
            <v>0</v>
          </cell>
          <cell r="K9011">
            <v>0</v>
          </cell>
          <cell r="L9011">
            <v>1406712.62</v>
          </cell>
          <cell r="M9011">
            <v>1479908.4</v>
          </cell>
          <cell r="N9011">
            <v>0</v>
          </cell>
          <cell r="O9011">
            <v>0</v>
          </cell>
          <cell r="P9011">
            <v>0</v>
          </cell>
          <cell r="Q9011">
            <v>0</v>
          </cell>
          <cell r="R9011">
            <v>0</v>
          </cell>
          <cell r="S9011">
            <v>0</v>
          </cell>
          <cell r="T9011">
            <v>213088632.22</v>
          </cell>
        </row>
        <row r="9012">
          <cell r="A9012">
            <v>54200002</v>
          </cell>
          <cell r="B9012" t="str">
            <v>54200002 Legal Fees - Out Of Pocket Expenses</v>
          </cell>
          <cell r="C9012">
            <v>-393608.52</v>
          </cell>
          <cell r="D9012">
            <v>151028</v>
          </cell>
          <cell r="E9012">
            <v>0</v>
          </cell>
          <cell r="F9012">
            <v>100</v>
          </cell>
          <cell r="G9012">
            <v>0</v>
          </cell>
          <cell r="H9012">
            <v>0</v>
          </cell>
          <cell r="I9012">
            <v>0</v>
          </cell>
          <cell r="J9012">
            <v>0</v>
          </cell>
          <cell r="K9012">
            <v>0</v>
          </cell>
          <cell r="L9012">
            <v>3000</v>
          </cell>
          <cell r="M9012">
            <v>24000</v>
          </cell>
          <cell r="N9012">
            <v>0</v>
          </cell>
          <cell r="O9012">
            <v>0</v>
          </cell>
          <cell r="P9012">
            <v>0</v>
          </cell>
          <cell r="Q9012">
            <v>0</v>
          </cell>
          <cell r="R9012">
            <v>0</v>
          </cell>
          <cell r="S9012">
            <v>0</v>
          </cell>
          <cell r="T9012">
            <v>-215480.52</v>
          </cell>
        </row>
        <row r="9013">
          <cell r="A9013">
            <v>54200999</v>
          </cell>
          <cell r="B9013" t="str">
            <v>6*  Recovery - Legal and</v>
          </cell>
          <cell r="C9013">
            <v>0</v>
          </cell>
          <cell r="D9013">
            <v>0</v>
          </cell>
          <cell r="E9013">
            <v>0</v>
          </cell>
          <cell r="F9013">
            <v>-1357466.94</v>
          </cell>
          <cell r="G9013">
            <v>0</v>
          </cell>
          <cell r="H9013">
            <v>0</v>
          </cell>
          <cell r="I9013">
            <v>0</v>
          </cell>
          <cell r="J9013">
            <v>0</v>
          </cell>
          <cell r="K9013">
            <v>0</v>
          </cell>
          <cell r="L9013">
            <v>0</v>
          </cell>
          <cell r="M9013">
            <v>0</v>
          </cell>
          <cell r="N9013">
            <v>0</v>
          </cell>
          <cell r="O9013">
            <v>0</v>
          </cell>
          <cell r="P9013">
            <v>0</v>
          </cell>
          <cell r="Q9013">
            <v>0</v>
          </cell>
          <cell r="R9013">
            <v>0</v>
          </cell>
          <cell r="S9013">
            <v>0</v>
          </cell>
          <cell r="T9013">
            <v>-1357466.94</v>
          </cell>
        </row>
        <row r="9014">
          <cell r="A9014">
            <v>54210001</v>
          </cell>
          <cell r="B9014" t="str">
            <v>54210001 Professional Fees - R&amp;D &amp; Techinical Consultancy</v>
          </cell>
          <cell r="C9014">
            <v>64051244.219999999</v>
          </cell>
          <cell r="D9014">
            <v>101405014.3</v>
          </cell>
          <cell r="E9014">
            <v>52201714.090000004</v>
          </cell>
          <cell r="F9014">
            <v>-300000</v>
          </cell>
          <cell r="G9014">
            <v>-425000</v>
          </cell>
          <cell r="H9014">
            <v>0</v>
          </cell>
          <cell r="I9014">
            <v>0</v>
          </cell>
          <cell r="J9014">
            <v>0</v>
          </cell>
          <cell r="K9014">
            <v>0</v>
          </cell>
          <cell r="L9014">
            <v>0</v>
          </cell>
          <cell r="M9014">
            <v>306948</v>
          </cell>
          <cell r="N9014">
            <v>0</v>
          </cell>
          <cell r="O9014">
            <v>0</v>
          </cell>
          <cell r="P9014">
            <v>0</v>
          </cell>
          <cell r="Q9014">
            <v>0</v>
          </cell>
          <cell r="R9014">
            <v>0</v>
          </cell>
          <cell r="S9014">
            <v>0</v>
          </cell>
          <cell r="T9014">
            <v>217239920.61000001</v>
          </cell>
        </row>
        <row r="9015">
          <cell r="A9015">
            <v>54210002</v>
          </cell>
          <cell r="B9015" t="str">
            <v>54210002 Professional Fees</v>
          </cell>
          <cell r="C9015">
            <v>261908385.21000001</v>
          </cell>
          <cell r="D9015">
            <v>52946456.140000001</v>
          </cell>
          <cell r="E9015">
            <v>4132275.56</v>
          </cell>
          <cell r="F9015">
            <v>362621520.12</v>
          </cell>
          <cell r="G9015">
            <v>7331400</v>
          </cell>
          <cell r="H9015">
            <v>0</v>
          </cell>
          <cell r="I9015">
            <v>0</v>
          </cell>
          <cell r="J9015">
            <v>0</v>
          </cell>
          <cell r="K9015">
            <v>0</v>
          </cell>
          <cell r="L9015">
            <v>319251528.44999999</v>
          </cell>
          <cell r="M9015">
            <v>5821880.7199999997</v>
          </cell>
          <cell r="N9015">
            <v>0</v>
          </cell>
          <cell r="O9015">
            <v>0</v>
          </cell>
          <cell r="P9015">
            <v>0</v>
          </cell>
          <cell r="Q9015">
            <v>0</v>
          </cell>
          <cell r="R9015">
            <v>0</v>
          </cell>
          <cell r="S9015">
            <v>0</v>
          </cell>
          <cell r="T9015">
            <v>1014013446.2</v>
          </cell>
        </row>
        <row r="9016">
          <cell r="A9016">
            <v>54210006</v>
          </cell>
          <cell r="B9016" t="str">
            <v>54210006 Professional Fees - Retainers Fees</v>
          </cell>
          <cell r="C9016">
            <v>120320216.88</v>
          </cell>
          <cell r="D9016">
            <v>1072231</v>
          </cell>
          <cell r="E9016">
            <v>3120496</v>
          </cell>
          <cell r="F9016">
            <v>5350000</v>
          </cell>
          <cell r="G9016">
            <v>0</v>
          </cell>
          <cell r="H9016">
            <v>0</v>
          </cell>
          <cell r="I9016">
            <v>0</v>
          </cell>
          <cell r="J9016">
            <v>0</v>
          </cell>
          <cell r="K9016">
            <v>0</v>
          </cell>
          <cell r="L9016">
            <v>0</v>
          </cell>
          <cell r="M9016">
            <v>1392413</v>
          </cell>
          <cell r="N9016">
            <v>0</v>
          </cell>
          <cell r="O9016">
            <v>0</v>
          </cell>
          <cell r="P9016">
            <v>0</v>
          </cell>
          <cell r="Q9016">
            <v>0</v>
          </cell>
          <cell r="R9016">
            <v>0</v>
          </cell>
          <cell r="S9016">
            <v>0</v>
          </cell>
          <cell r="T9016">
            <v>131255356.88</v>
          </cell>
        </row>
        <row r="9017">
          <cell r="A9017">
            <v>54210008</v>
          </cell>
          <cell r="B9017" t="str">
            <v>54210008 Professional Fees - Out Of Pocket Expenses</v>
          </cell>
          <cell r="C9017">
            <v>0</v>
          </cell>
          <cell r="D9017">
            <v>23873.18</v>
          </cell>
          <cell r="E9017">
            <v>0</v>
          </cell>
          <cell r="F9017">
            <v>2129739.0699999998</v>
          </cell>
          <cell r="G9017">
            <v>0</v>
          </cell>
          <cell r="H9017">
            <v>0</v>
          </cell>
          <cell r="I9017">
            <v>0</v>
          </cell>
          <cell r="J9017">
            <v>0</v>
          </cell>
          <cell r="K9017">
            <v>0</v>
          </cell>
          <cell r="L9017">
            <v>0</v>
          </cell>
          <cell r="M9017">
            <v>0</v>
          </cell>
          <cell r="N9017">
            <v>0</v>
          </cell>
          <cell r="O9017">
            <v>0</v>
          </cell>
          <cell r="P9017">
            <v>0</v>
          </cell>
          <cell r="Q9017">
            <v>0</v>
          </cell>
          <cell r="R9017">
            <v>0</v>
          </cell>
          <cell r="S9017">
            <v>0</v>
          </cell>
          <cell r="T9017">
            <v>2153612.25</v>
          </cell>
        </row>
        <row r="9018">
          <cell r="A9018">
            <v>54210021</v>
          </cell>
          <cell r="B9018" t="str">
            <v>54210021  Professional fees - White collar contractual manpower</v>
          </cell>
          <cell r="C9018">
            <v>1168755937.51</v>
          </cell>
          <cell r="D9018">
            <v>4089189.77</v>
          </cell>
          <cell r="E9018">
            <v>0</v>
          </cell>
          <cell r="F9018">
            <v>2931518.44</v>
          </cell>
          <cell r="G9018">
            <v>0</v>
          </cell>
          <cell r="H9018">
            <v>0</v>
          </cell>
          <cell r="I9018">
            <v>0</v>
          </cell>
          <cell r="J9018">
            <v>0</v>
          </cell>
          <cell r="K9018">
            <v>0</v>
          </cell>
          <cell r="L9018">
            <v>324440.51</v>
          </cell>
          <cell r="M9018">
            <v>119400</v>
          </cell>
          <cell r="N9018">
            <v>0</v>
          </cell>
          <cell r="O9018">
            <v>0</v>
          </cell>
          <cell r="P9018">
            <v>0</v>
          </cell>
          <cell r="Q9018">
            <v>0</v>
          </cell>
          <cell r="R9018">
            <v>0</v>
          </cell>
          <cell r="S9018">
            <v>0</v>
          </cell>
          <cell r="T9018">
            <v>1176220486.23</v>
          </cell>
        </row>
        <row r="9019">
          <cell r="A9019">
            <v>54210099</v>
          </cell>
          <cell r="B9019" t="str">
            <v>54210099 Professional Fees - Others</v>
          </cell>
          <cell r="C9019">
            <v>816596032.07000005</v>
          </cell>
          <cell r="D9019">
            <v>430498332.37</v>
          </cell>
          <cell r="E9019">
            <v>6707077.75</v>
          </cell>
          <cell r="F9019">
            <v>14763962.470000001</v>
          </cell>
          <cell r="G9019">
            <v>3596448.54</v>
          </cell>
          <cell r="H9019">
            <v>0</v>
          </cell>
          <cell r="I9019">
            <v>0</v>
          </cell>
          <cell r="J9019">
            <v>0</v>
          </cell>
          <cell r="K9019">
            <v>0</v>
          </cell>
          <cell r="L9019">
            <v>6889419.3300000001</v>
          </cell>
          <cell r="M9019">
            <v>8201061.2599999998</v>
          </cell>
          <cell r="N9019">
            <v>0</v>
          </cell>
          <cell r="O9019">
            <v>0</v>
          </cell>
          <cell r="P9019">
            <v>0</v>
          </cell>
          <cell r="Q9019">
            <v>0</v>
          </cell>
          <cell r="R9019">
            <v>0</v>
          </cell>
          <cell r="S9019">
            <v>0</v>
          </cell>
          <cell r="T9019">
            <v>1287252333.79</v>
          </cell>
        </row>
        <row r="9020">
          <cell r="A9020">
            <v>54210100</v>
          </cell>
          <cell r="B9020" t="str">
            <v>54210100 Professional Fees - IT Related Expenses</v>
          </cell>
          <cell r="C9020">
            <v>411822835.32999998</v>
          </cell>
          <cell r="D9020">
            <v>242743646.13999999</v>
          </cell>
          <cell r="E9020">
            <v>229931053.16</v>
          </cell>
          <cell r="F9020">
            <v>125343965.75</v>
          </cell>
          <cell r="G9020">
            <v>17991435.800000001</v>
          </cell>
          <cell r="H9020">
            <v>0</v>
          </cell>
          <cell r="I9020">
            <v>0</v>
          </cell>
          <cell r="J9020">
            <v>0</v>
          </cell>
          <cell r="K9020">
            <v>0</v>
          </cell>
          <cell r="L9020">
            <v>59889005.670000002</v>
          </cell>
          <cell r="M9020">
            <v>8247401.7999999998</v>
          </cell>
          <cell r="N9020">
            <v>0</v>
          </cell>
          <cell r="O9020">
            <v>0</v>
          </cell>
          <cell r="P9020">
            <v>0</v>
          </cell>
          <cell r="Q9020">
            <v>0</v>
          </cell>
          <cell r="R9020">
            <v>0</v>
          </cell>
          <cell r="S9020">
            <v>0</v>
          </cell>
          <cell r="T9020">
            <v>1095969343.6500001</v>
          </cell>
        </row>
        <row r="9021">
          <cell r="A9021">
            <v>54210101</v>
          </cell>
          <cell r="B9021" t="str">
            <v>54210101 PROF FEES- SEMI VARIABLE EXPENSES</v>
          </cell>
          <cell r="C9021">
            <v>34211577.979999997</v>
          </cell>
          <cell r="D9021">
            <v>487483.66</v>
          </cell>
          <cell r="E9021">
            <v>0</v>
          </cell>
          <cell r="F9021">
            <v>0</v>
          </cell>
          <cell r="G9021">
            <v>0</v>
          </cell>
          <cell r="H9021">
            <v>0</v>
          </cell>
          <cell r="I9021">
            <v>0</v>
          </cell>
          <cell r="J9021">
            <v>0</v>
          </cell>
          <cell r="K9021">
            <v>0</v>
          </cell>
          <cell r="L9021">
            <v>173340</v>
          </cell>
          <cell r="M9021">
            <v>568406.76</v>
          </cell>
          <cell r="N9021">
            <v>0</v>
          </cell>
          <cell r="O9021">
            <v>0</v>
          </cell>
          <cell r="P9021">
            <v>0</v>
          </cell>
          <cell r="Q9021">
            <v>0</v>
          </cell>
          <cell r="R9021">
            <v>0</v>
          </cell>
          <cell r="S9021">
            <v>0</v>
          </cell>
          <cell r="T9021">
            <v>35440808.399999999</v>
          </cell>
        </row>
        <row r="9022">
          <cell r="A9022">
            <v>54210888</v>
          </cell>
          <cell r="B9022" t="str">
            <v>6*  IT set up cost Intra</v>
          </cell>
          <cell r="C9022">
            <v>0</v>
          </cell>
          <cell r="D9022">
            <v>0</v>
          </cell>
          <cell r="E9022">
            <v>0</v>
          </cell>
          <cell r="F9022">
            <v>0</v>
          </cell>
          <cell r="G9022">
            <v>0</v>
          </cell>
          <cell r="H9022">
            <v>0</v>
          </cell>
          <cell r="I9022">
            <v>0</v>
          </cell>
          <cell r="J9022">
            <v>0</v>
          </cell>
          <cell r="K9022">
            <v>0</v>
          </cell>
          <cell r="L9022">
            <v>0</v>
          </cell>
          <cell r="M9022">
            <v>0</v>
          </cell>
          <cell r="N9022">
            <v>0</v>
          </cell>
          <cell r="O9022">
            <v>0</v>
          </cell>
          <cell r="P9022">
            <v>0</v>
          </cell>
          <cell r="Q9022">
            <v>0</v>
          </cell>
          <cell r="R9022">
            <v>0</v>
          </cell>
          <cell r="S9022">
            <v>0</v>
          </cell>
          <cell r="T9022">
            <v>0</v>
          </cell>
        </row>
        <row r="9023">
          <cell r="A9023">
            <v>54220001</v>
          </cell>
          <cell r="B9023" t="str">
            <v>54220001 Audit Fees - Statutory Audit Fees</v>
          </cell>
          <cell r="C9023">
            <v>0</v>
          </cell>
          <cell r="D9023">
            <v>0</v>
          </cell>
          <cell r="E9023">
            <v>0</v>
          </cell>
          <cell r="F9023">
            <v>46685000</v>
          </cell>
          <cell r="G9023">
            <v>11500</v>
          </cell>
          <cell r="H9023">
            <v>0</v>
          </cell>
          <cell r="I9023">
            <v>0</v>
          </cell>
          <cell r="J9023">
            <v>0</v>
          </cell>
          <cell r="K9023">
            <v>0</v>
          </cell>
          <cell r="L9023">
            <v>0</v>
          </cell>
          <cell r="M9023">
            <v>0</v>
          </cell>
          <cell r="N9023">
            <v>0</v>
          </cell>
          <cell r="O9023">
            <v>0</v>
          </cell>
          <cell r="P9023">
            <v>0</v>
          </cell>
          <cell r="Q9023">
            <v>0</v>
          </cell>
          <cell r="R9023">
            <v>0</v>
          </cell>
          <cell r="S9023">
            <v>0</v>
          </cell>
          <cell r="T9023">
            <v>46696500</v>
          </cell>
        </row>
        <row r="9024">
          <cell r="A9024">
            <v>54220002</v>
          </cell>
          <cell r="B9024" t="str">
            <v>54220002 Audit Fees - Tax Audit Fees</v>
          </cell>
          <cell r="C9024">
            <v>0</v>
          </cell>
          <cell r="D9024">
            <v>0</v>
          </cell>
          <cell r="E9024">
            <v>0</v>
          </cell>
          <cell r="F9024">
            <v>0</v>
          </cell>
          <cell r="G9024">
            <v>0</v>
          </cell>
          <cell r="H9024">
            <v>0</v>
          </cell>
          <cell r="I9024">
            <v>0</v>
          </cell>
          <cell r="J9024">
            <v>0</v>
          </cell>
          <cell r="K9024">
            <v>0</v>
          </cell>
          <cell r="L9024">
            <v>0</v>
          </cell>
          <cell r="M9024">
            <v>0</v>
          </cell>
          <cell r="N9024">
            <v>0</v>
          </cell>
          <cell r="O9024">
            <v>0</v>
          </cell>
          <cell r="P9024">
            <v>0</v>
          </cell>
          <cell r="Q9024">
            <v>0</v>
          </cell>
          <cell r="R9024">
            <v>0</v>
          </cell>
          <cell r="S9024">
            <v>0</v>
          </cell>
          <cell r="T9024">
            <v>0</v>
          </cell>
        </row>
        <row r="9025">
          <cell r="A9025">
            <v>54220003</v>
          </cell>
          <cell r="B9025" t="str">
            <v>54220003 Audit Fees - Cost Audit Fees</v>
          </cell>
          <cell r="C9025">
            <v>0</v>
          </cell>
          <cell r="D9025">
            <v>0</v>
          </cell>
          <cell r="E9025">
            <v>900000</v>
          </cell>
          <cell r="F9025">
            <v>0</v>
          </cell>
          <cell r="G9025">
            <v>0</v>
          </cell>
          <cell r="H9025">
            <v>0</v>
          </cell>
          <cell r="I9025">
            <v>0</v>
          </cell>
          <cell r="J9025">
            <v>0</v>
          </cell>
          <cell r="K9025">
            <v>0</v>
          </cell>
          <cell r="L9025">
            <v>0</v>
          </cell>
          <cell r="M9025">
            <v>0</v>
          </cell>
          <cell r="N9025">
            <v>0</v>
          </cell>
          <cell r="O9025">
            <v>0</v>
          </cell>
          <cell r="P9025">
            <v>0</v>
          </cell>
          <cell r="Q9025">
            <v>0</v>
          </cell>
          <cell r="R9025">
            <v>0</v>
          </cell>
          <cell r="S9025">
            <v>0</v>
          </cell>
          <cell r="T9025">
            <v>900000</v>
          </cell>
        </row>
        <row r="9026">
          <cell r="A9026">
            <v>54220004</v>
          </cell>
          <cell r="B9026" t="str">
            <v>54220004 Audit Fees - For Other Services</v>
          </cell>
          <cell r="C9026">
            <v>8189587.2400000002</v>
          </cell>
          <cell r="D9026">
            <v>445238.65</v>
          </cell>
          <cell r="E9026">
            <v>0</v>
          </cell>
          <cell r="F9026">
            <v>22200670.649999999</v>
          </cell>
          <cell r="G9026">
            <v>0</v>
          </cell>
          <cell r="H9026">
            <v>0</v>
          </cell>
          <cell r="I9026">
            <v>0</v>
          </cell>
          <cell r="J9026">
            <v>0</v>
          </cell>
          <cell r="K9026">
            <v>0</v>
          </cell>
          <cell r="L9026">
            <v>8003</v>
          </cell>
          <cell r="M9026">
            <v>0</v>
          </cell>
          <cell r="N9026">
            <v>0</v>
          </cell>
          <cell r="O9026">
            <v>0</v>
          </cell>
          <cell r="P9026">
            <v>0</v>
          </cell>
          <cell r="Q9026">
            <v>0</v>
          </cell>
          <cell r="R9026">
            <v>0</v>
          </cell>
          <cell r="S9026">
            <v>0</v>
          </cell>
          <cell r="T9026">
            <v>30843499.539999999</v>
          </cell>
        </row>
        <row r="9027">
          <cell r="A9027">
            <v>54220009</v>
          </cell>
          <cell r="B9027" t="str">
            <v>54220009 Auditors - Out Of Pocket Expenses</v>
          </cell>
          <cell r="C9027">
            <v>0</v>
          </cell>
          <cell r="D9027">
            <v>0</v>
          </cell>
          <cell r="E9027">
            <v>0</v>
          </cell>
          <cell r="F9027">
            <v>2450000.46</v>
          </cell>
          <cell r="G9027">
            <v>0</v>
          </cell>
          <cell r="H9027">
            <v>0</v>
          </cell>
          <cell r="I9027">
            <v>0</v>
          </cell>
          <cell r="J9027">
            <v>0</v>
          </cell>
          <cell r="K9027">
            <v>0</v>
          </cell>
          <cell r="L9027">
            <v>0</v>
          </cell>
          <cell r="M9027">
            <v>0</v>
          </cell>
          <cell r="N9027">
            <v>0</v>
          </cell>
          <cell r="O9027">
            <v>0</v>
          </cell>
          <cell r="P9027">
            <v>0</v>
          </cell>
          <cell r="Q9027">
            <v>0</v>
          </cell>
          <cell r="R9027">
            <v>0</v>
          </cell>
          <cell r="S9027">
            <v>0</v>
          </cell>
          <cell r="T9027">
            <v>2450000.46</v>
          </cell>
        </row>
        <row r="9028">
          <cell r="A9028">
            <v>54220901</v>
          </cell>
          <cell r="B9028" t="str">
            <v>54220901 Ind-AS Audit Fees-Stat Audit Fees(ESOP Trust conso</v>
          </cell>
          <cell r="C9028">
            <v>0</v>
          </cell>
          <cell r="D9028">
            <v>0</v>
          </cell>
          <cell r="E9028">
            <v>0</v>
          </cell>
          <cell r="F9028">
            <v>0</v>
          </cell>
          <cell r="G9028">
            <v>0</v>
          </cell>
          <cell r="H9028">
            <v>0</v>
          </cell>
          <cell r="I9028">
            <v>0</v>
          </cell>
          <cell r="J9028">
            <v>0</v>
          </cell>
          <cell r="K9028">
            <v>0</v>
          </cell>
          <cell r="L9028">
            <v>0</v>
          </cell>
          <cell r="M9028">
            <v>0</v>
          </cell>
          <cell r="N9028">
            <v>0</v>
          </cell>
          <cell r="O9028">
            <v>0</v>
          </cell>
          <cell r="P9028">
            <v>0</v>
          </cell>
          <cell r="Q9028">
            <v>0</v>
          </cell>
          <cell r="R9028">
            <v>0</v>
          </cell>
          <cell r="S9028">
            <v>0</v>
          </cell>
          <cell r="T9028">
            <v>0</v>
          </cell>
        </row>
        <row r="9029">
          <cell r="A9029">
            <v>54310201</v>
          </cell>
          <cell r="B9029" t="str">
            <v>54310201 Architect Fees</v>
          </cell>
          <cell r="C9029">
            <v>0</v>
          </cell>
          <cell r="D9029">
            <v>0</v>
          </cell>
          <cell r="E9029">
            <v>0</v>
          </cell>
          <cell r="F9029">
            <v>0</v>
          </cell>
          <cell r="G9029">
            <v>0</v>
          </cell>
          <cell r="H9029">
            <v>0</v>
          </cell>
          <cell r="I9029">
            <v>0</v>
          </cell>
          <cell r="J9029">
            <v>0</v>
          </cell>
          <cell r="K9029">
            <v>0</v>
          </cell>
          <cell r="L9029">
            <v>0</v>
          </cell>
          <cell r="M9029">
            <v>0</v>
          </cell>
          <cell r="N9029">
            <v>0</v>
          </cell>
          <cell r="O9029">
            <v>0</v>
          </cell>
          <cell r="P9029">
            <v>0</v>
          </cell>
          <cell r="Q9029">
            <v>0</v>
          </cell>
          <cell r="R9029">
            <v>0</v>
          </cell>
          <cell r="S9029">
            <v>0</v>
          </cell>
          <cell r="T9029">
            <v>0</v>
          </cell>
        </row>
        <row r="9030">
          <cell r="A9030">
            <v>386</v>
          </cell>
          <cell r="B9030" t="str">
            <v>Hire and Service Charges.................</v>
          </cell>
          <cell r="C9030">
            <v>5005410907.7299995</v>
          </cell>
          <cell r="D9030">
            <v>1688105334.05</v>
          </cell>
          <cell r="E9030">
            <v>977449571.33000004</v>
          </cell>
          <cell r="F9030">
            <v>238784410.13999999</v>
          </cell>
          <cell r="G9030">
            <v>7217493129.8900003</v>
          </cell>
          <cell r="H9030">
            <v>0</v>
          </cell>
          <cell r="I9030">
            <v>0</v>
          </cell>
          <cell r="J9030">
            <v>0</v>
          </cell>
          <cell r="K9030">
            <v>0</v>
          </cell>
          <cell r="L9030">
            <v>1336522989.95</v>
          </cell>
          <cell r="M9030">
            <v>51519278.280000001</v>
          </cell>
          <cell r="N9030">
            <v>0</v>
          </cell>
          <cell r="O9030">
            <v>0</v>
          </cell>
          <cell r="P9030">
            <v>0</v>
          </cell>
          <cell r="Q9030">
            <v>0</v>
          </cell>
          <cell r="R9030">
            <v>0</v>
          </cell>
          <cell r="S9030">
            <v>0</v>
          </cell>
          <cell r="T9030">
            <v>16515285621.370001</v>
          </cell>
        </row>
        <row r="9031">
          <cell r="A9031">
            <v>54210004</v>
          </cell>
          <cell r="B9031" t="str">
            <v>54210004 Waste Disposal Exp</v>
          </cell>
          <cell r="C9031">
            <v>34566024.799999997</v>
          </cell>
          <cell r="D9031">
            <v>0</v>
          </cell>
          <cell r="E9031">
            <v>0</v>
          </cell>
          <cell r="F9031">
            <v>0</v>
          </cell>
          <cell r="G9031">
            <v>0</v>
          </cell>
          <cell r="H9031">
            <v>0</v>
          </cell>
          <cell r="I9031">
            <v>0</v>
          </cell>
          <cell r="J9031">
            <v>0</v>
          </cell>
          <cell r="K9031">
            <v>0</v>
          </cell>
          <cell r="L9031">
            <v>0</v>
          </cell>
          <cell r="M9031">
            <v>0</v>
          </cell>
          <cell r="N9031">
            <v>0</v>
          </cell>
          <cell r="O9031">
            <v>0</v>
          </cell>
          <cell r="P9031">
            <v>0</v>
          </cell>
          <cell r="Q9031">
            <v>0</v>
          </cell>
          <cell r="R9031">
            <v>0</v>
          </cell>
          <cell r="S9031">
            <v>0</v>
          </cell>
          <cell r="T9031">
            <v>34566024.799999997</v>
          </cell>
        </row>
        <row r="9032">
          <cell r="A9032">
            <v>54210022</v>
          </cell>
          <cell r="B9032" t="str">
            <v>54210022  Service charges - White collar contractual manpower</v>
          </cell>
          <cell r="C9032">
            <v>540914390.00999999</v>
          </cell>
          <cell r="D9032">
            <v>6024587.71</v>
          </cell>
          <cell r="E9032">
            <v>0</v>
          </cell>
          <cell r="F9032">
            <v>25000</v>
          </cell>
          <cell r="G9032">
            <v>0</v>
          </cell>
          <cell r="H9032">
            <v>0</v>
          </cell>
          <cell r="I9032">
            <v>0</v>
          </cell>
          <cell r="J9032">
            <v>0</v>
          </cell>
          <cell r="K9032">
            <v>0</v>
          </cell>
          <cell r="L9032">
            <v>36428483.420000002</v>
          </cell>
          <cell r="M9032">
            <v>0</v>
          </cell>
          <cell r="N9032">
            <v>0</v>
          </cell>
          <cell r="O9032">
            <v>0</v>
          </cell>
          <cell r="P9032">
            <v>0</v>
          </cell>
          <cell r="Q9032">
            <v>0</v>
          </cell>
          <cell r="R9032">
            <v>0</v>
          </cell>
          <cell r="S9032">
            <v>0</v>
          </cell>
          <cell r="T9032">
            <v>583392461.13999999</v>
          </cell>
        </row>
        <row r="9033">
          <cell r="A9033">
            <v>54260001</v>
          </cell>
          <cell r="B9033" t="str">
            <v>54260001 Service Contracted</v>
          </cell>
          <cell r="C9033">
            <v>5027827</v>
          </cell>
          <cell r="D9033">
            <v>313981888.38999999</v>
          </cell>
          <cell r="E9033">
            <v>0</v>
          </cell>
          <cell r="F9033">
            <v>0</v>
          </cell>
          <cell r="G9033">
            <v>0</v>
          </cell>
          <cell r="H9033">
            <v>0</v>
          </cell>
          <cell r="I9033">
            <v>0</v>
          </cell>
          <cell r="J9033">
            <v>0</v>
          </cell>
          <cell r="K9033">
            <v>0</v>
          </cell>
          <cell r="L9033">
            <v>63113279.799999997</v>
          </cell>
          <cell r="M9033">
            <v>0</v>
          </cell>
          <cell r="N9033">
            <v>0</v>
          </cell>
          <cell r="O9033">
            <v>0</v>
          </cell>
          <cell r="P9033">
            <v>0</v>
          </cell>
          <cell r="Q9033">
            <v>0</v>
          </cell>
          <cell r="R9033">
            <v>0</v>
          </cell>
          <cell r="S9033">
            <v>0</v>
          </cell>
          <cell r="T9033">
            <v>382122995.19</v>
          </cell>
        </row>
        <row r="9034">
          <cell r="A9034">
            <v>54270001</v>
          </cell>
          <cell r="B9034" t="str">
            <v>54270001 Hire Charges - Computers &amp; Edp Equipment</v>
          </cell>
          <cell r="C9034">
            <v>20630209.539999999</v>
          </cell>
          <cell r="D9034">
            <v>0</v>
          </cell>
          <cell r="E9034">
            <v>0</v>
          </cell>
          <cell r="F9034">
            <v>181185.5</v>
          </cell>
          <cell r="G9034">
            <v>27500</v>
          </cell>
          <cell r="H9034">
            <v>0</v>
          </cell>
          <cell r="I9034">
            <v>0</v>
          </cell>
          <cell r="J9034">
            <v>0</v>
          </cell>
          <cell r="K9034">
            <v>0</v>
          </cell>
          <cell r="L9034">
            <v>0</v>
          </cell>
          <cell r="M9034">
            <v>0</v>
          </cell>
          <cell r="N9034">
            <v>0</v>
          </cell>
          <cell r="O9034">
            <v>0</v>
          </cell>
          <cell r="P9034">
            <v>0</v>
          </cell>
          <cell r="Q9034">
            <v>0</v>
          </cell>
          <cell r="R9034">
            <v>0</v>
          </cell>
          <cell r="S9034">
            <v>0</v>
          </cell>
          <cell r="T9034">
            <v>20838895.039999999</v>
          </cell>
        </row>
        <row r="9035">
          <cell r="A9035">
            <v>54270002</v>
          </cell>
          <cell r="B9035" t="str">
            <v>54270002 Hire Charges - Office Equipment</v>
          </cell>
          <cell r="C9035">
            <v>34986423.159999996</v>
          </cell>
          <cell r="D9035">
            <v>311909</v>
          </cell>
          <cell r="E9035">
            <v>0</v>
          </cell>
          <cell r="F9035">
            <v>0</v>
          </cell>
          <cell r="G9035">
            <v>0</v>
          </cell>
          <cell r="H9035">
            <v>0</v>
          </cell>
          <cell r="I9035">
            <v>0</v>
          </cell>
          <cell r="J9035">
            <v>0</v>
          </cell>
          <cell r="K9035">
            <v>0</v>
          </cell>
          <cell r="L9035">
            <v>0</v>
          </cell>
          <cell r="M9035">
            <v>0</v>
          </cell>
          <cell r="N9035">
            <v>0</v>
          </cell>
          <cell r="O9035">
            <v>0</v>
          </cell>
          <cell r="P9035">
            <v>0</v>
          </cell>
          <cell r="Q9035">
            <v>0</v>
          </cell>
          <cell r="R9035">
            <v>0</v>
          </cell>
          <cell r="S9035">
            <v>0</v>
          </cell>
          <cell r="T9035">
            <v>35298332.159999996</v>
          </cell>
        </row>
        <row r="9036">
          <cell r="A9036">
            <v>54270003</v>
          </cell>
          <cell r="B9036" t="str">
            <v>54270003 Hire Charges - Genset</v>
          </cell>
          <cell r="C9036">
            <v>4551694.8600000003</v>
          </cell>
          <cell r="D9036">
            <v>27093</v>
          </cell>
          <cell r="E9036">
            <v>0</v>
          </cell>
          <cell r="F9036">
            <v>0</v>
          </cell>
          <cell r="G9036">
            <v>1503400</v>
          </cell>
          <cell r="H9036">
            <v>0</v>
          </cell>
          <cell r="I9036">
            <v>0</v>
          </cell>
          <cell r="J9036">
            <v>0</v>
          </cell>
          <cell r="K9036">
            <v>0</v>
          </cell>
          <cell r="L9036">
            <v>2250</v>
          </cell>
          <cell r="M9036">
            <v>0</v>
          </cell>
          <cell r="N9036">
            <v>0</v>
          </cell>
          <cell r="O9036">
            <v>0</v>
          </cell>
          <cell r="P9036">
            <v>0</v>
          </cell>
          <cell r="Q9036">
            <v>0</v>
          </cell>
          <cell r="R9036">
            <v>0</v>
          </cell>
          <cell r="S9036">
            <v>0</v>
          </cell>
          <cell r="T9036">
            <v>6084437.8600000003</v>
          </cell>
        </row>
        <row r="9037">
          <cell r="A9037">
            <v>54270099</v>
          </cell>
          <cell r="B9037" t="str">
            <v>54270099 Hire Charges - Others</v>
          </cell>
          <cell r="C9037">
            <v>242070639.38999999</v>
          </cell>
          <cell r="D9037">
            <v>39033444.43</v>
          </cell>
          <cell r="E9037">
            <v>811879796.02999997</v>
          </cell>
          <cell r="F9037">
            <v>859982.06</v>
          </cell>
          <cell r="G9037">
            <v>6026960.79</v>
          </cell>
          <cell r="H9037">
            <v>0</v>
          </cell>
          <cell r="I9037">
            <v>0</v>
          </cell>
          <cell r="J9037">
            <v>0</v>
          </cell>
          <cell r="K9037">
            <v>0</v>
          </cell>
          <cell r="L9037">
            <v>15943047.82</v>
          </cell>
          <cell r="M9037">
            <v>1201660.8500000001</v>
          </cell>
          <cell r="N9037">
            <v>0</v>
          </cell>
          <cell r="O9037">
            <v>0</v>
          </cell>
          <cell r="P9037">
            <v>0</v>
          </cell>
          <cell r="Q9037">
            <v>0</v>
          </cell>
          <cell r="R9037">
            <v>0</v>
          </cell>
          <cell r="S9037">
            <v>0</v>
          </cell>
          <cell r="T9037">
            <v>1117015531.3699999</v>
          </cell>
        </row>
        <row r="9038">
          <cell r="A9038">
            <v>54270100</v>
          </cell>
          <cell r="B9038" t="str">
            <v>54270100 Hire Charges-Tarpaulins</v>
          </cell>
          <cell r="C9038">
            <v>1541752.65</v>
          </cell>
          <cell r="D9038">
            <v>0</v>
          </cell>
          <cell r="E9038">
            <v>0</v>
          </cell>
          <cell r="F9038">
            <v>0</v>
          </cell>
          <cell r="G9038">
            <v>0</v>
          </cell>
          <cell r="H9038">
            <v>0</v>
          </cell>
          <cell r="I9038">
            <v>0</v>
          </cell>
          <cell r="J9038">
            <v>0</v>
          </cell>
          <cell r="K9038">
            <v>0</v>
          </cell>
          <cell r="L9038">
            <v>2109626.9300000002</v>
          </cell>
          <cell r="M9038">
            <v>0</v>
          </cell>
          <cell r="N9038">
            <v>0</v>
          </cell>
          <cell r="O9038">
            <v>0</v>
          </cell>
          <cell r="P9038">
            <v>0</v>
          </cell>
          <cell r="Q9038">
            <v>0</v>
          </cell>
          <cell r="R9038">
            <v>0</v>
          </cell>
          <cell r="S9038">
            <v>0</v>
          </cell>
          <cell r="T9038">
            <v>3651379.58</v>
          </cell>
        </row>
        <row r="9039">
          <cell r="A9039">
            <v>54280001</v>
          </cell>
          <cell r="B9039" t="str">
            <v>54280001 Service Charges - Security Services</v>
          </cell>
          <cell r="C9039">
            <v>296908465.67000002</v>
          </cell>
          <cell r="D9039">
            <v>60751862.659999996</v>
          </cell>
          <cell r="E9039">
            <v>0</v>
          </cell>
          <cell r="F9039">
            <v>64694371.539999999</v>
          </cell>
          <cell r="G9039">
            <v>72000</v>
          </cell>
          <cell r="H9039">
            <v>0</v>
          </cell>
          <cell r="I9039">
            <v>0</v>
          </cell>
          <cell r="J9039">
            <v>0</v>
          </cell>
          <cell r="K9039">
            <v>0</v>
          </cell>
          <cell r="L9039">
            <v>66268368.350000001</v>
          </cell>
          <cell r="M9039">
            <v>11310403.380000001</v>
          </cell>
          <cell r="N9039">
            <v>0</v>
          </cell>
          <cell r="O9039">
            <v>0</v>
          </cell>
          <cell r="P9039">
            <v>0</v>
          </cell>
          <cell r="Q9039">
            <v>0</v>
          </cell>
          <cell r="R9039">
            <v>0</v>
          </cell>
          <cell r="S9039">
            <v>0</v>
          </cell>
          <cell r="T9039">
            <v>500005471.60000002</v>
          </cell>
        </row>
        <row r="9040">
          <cell r="A9040">
            <v>54280002</v>
          </cell>
          <cell r="B9040" t="str">
            <v>54280002 Service Charges - Recruitment</v>
          </cell>
          <cell r="C9040">
            <v>159236092.88</v>
          </cell>
          <cell r="D9040">
            <v>12486622.029999999</v>
          </cell>
          <cell r="E9040">
            <v>10894864.130000001</v>
          </cell>
          <cell r="F9040">
            <v>61739548.57</v>
          </cell>
          <cell r="G9040">
            <v>2385854.23</v>
          </cell>
          <cell r="H9040">
            <v>0</v>
          </cell>
          <cell r="I9040">
            <v>0</v>
          </cell>
          <cell r="J9040">
            <v>0</v>
          </cell>
          <cell r="K9040">
            <v>0</v>
          </cell>
          <cell r="L9040">
            <v>55000</v>
          </cell>
          <cell r="M9040">
            <v>2625066.94</v>
          </cell>
          <cell r="N9040">
            <v>0</v>
          </cell>
          <cell r="O9040">
            <v>0</v>
          </cell>
          <cell r="P9040">
            <v>0</v>
          </cell>
          <cell r="Q9040">
            <v>0</v>
          </cell>
          <cell r="R9040">
            <v>0</v>
          </cell>
          <cell r="S9040">
            <v>0</v>
          </cell>
          <cell r="T9040">
            <v>249423048.78</v>
          </cell>
        </row>
        <row r="9041">
          <cell r="A9041">
            <v>54280003</v>
          </cell>
          <cell r="B9041" t="str">
            <v>54280003 Service Charges - Installation &amp; Maintenance</v>
          </cell>
          <cell r="C9041">
            <v>1574537.3</v>
          </cell>
          <cell r="D9041">
            <v>2765950</v>
          </cell>
          <cell r="E9041">
            <v>0</v>
          </cell>
          <cell r="F9041">
            <v>0</v>
          </cell>
          <cell r="G9041">
            <v>87837489.640000001</v>
          </cell>
          <cell r="H9041">
            <v>0</v>
          </cell>
          <cell r="I9041">
            <v>0</v>
          </cell>
          <cell r="J9041">
            <v>0</v>
          </cell>
          <cell r="K9041">
            <v>0</v>
          </cell>
          <cell r="L9041">
            <v>0</v>
          </cell>
          <cell r="M9041">
            <v>131248</v>
          </cell>
          <cell r="N9041">
            <v>0</v>
          </cell>
          <cell r="O9041">
            <v>0</v>
          </cell>
          <cell r="P9041">
            <v>0</v>
          </cell>
          <cell r="Q9041">
            <v>0</v>
          </cell>
          <cell r="R9041">
            <v>0</v>
          </cell>
          <cell r="S9041">
            <v>0</v>
          </cell>
          <cell r="T9041">
            <v>92309224.939999998</v>
          </cell>
        </row>
        <row r="9042">
          <cell r="A9042">
            <v>54280004</v>
          </cell>
          <cell r="B9042" t="str">
            <v>54280004 Service Charges - Ome Business</v>
          </cell>
          <cell r="C9042">
            <v>0</v>
          </cell>
          <cell r="D9042">
            <v>0</v>
          </cell>
          <cell r="E9042">
            <v>0</v>
          </cell>
          <cell r="F9042">
            <v>0</v>
          </cell>
          <cell r="G9042">
            <v>6747207896.2399998</v>
          </cell>
          <cell r="H9042">
            <v>0</v>
          </cell>
          <cell r="I9042">
            <v>0</v>
          </cell>
          <cell r="J9042">
            <v>0</v>
          </cell>
          <cell r="K9042">
            <v>0</v>
          </cell>
          <cell r="L9042">
            <v>0</v>
          </cell>
          <cell r="M9042">
            <v>0</v>
          </cell>
          <cell r="N9042">
            <v>0</v>
          </cell>
          <cell r="O9042">
            <v>0</v>
          </cell>
          <cell r="P9042">
            <v>0</v>
          </cell>
          <cell r="Q9042">
            <v>0</v>
          </cell>
          <cell r="R9042">
            <v>0</v>
          </cell>
          <cell r="S9042">
            <v>0</v>
          </cell>
          <cell r="T9042">
            <v>6747207896.2399998</v>
          </cell>
        </row>
        <row r="9043">
          <cell r="A9043">
            <v>54280005</v>
          </cell>
          <cell r="B9043" t="str">
            <v>54280005 Service Charges - Guest House</v>
          </cell>
          <cell r="C9043">
            <v>7523286.9900000002</v>
          </cell>
          <cell r="D9043">
            <v>-0.5</v>
          </cell>
          <cell r="E9043">
            <v>0</v>
          </cell>
          <cell r="F9043">
            <v>23800895.120000001</v>
          </cell>
          <cell r="G9043">
            <v>0</v>
          </cell>
          <cell r="H9043">
            <v>0</v>
          </cell>
          <cell r="I9043">
            <v>0</v>
          </cell>
          <cell r="J9043">
            <v>0</v>
          </cell>
          <cell r="K9043">
            <v>0</v>
          </cell>
          <cell r="L9043">
            <v>0</v>
          </cell>
          <cell r="M9043">
            <v>0</v>
          </cell>
          <cell r="N9043">
            <v>0</v>
          </cell>
          <cell r="O9043">
            <v>0</v>
          </cell>
          <cell r="P9043">
            <v>0</v>
          </cell>
          <cell r="Q9043">
            <v>0</v>
          </cell>
          <cell r="R9043">
            <v>0</v>
          </cell>
          <cell r="S9043">
            <v>0</v>
          </cell>
          <cell r="T9043">
            <v>31324181.609999999</v>
          </cell>
        </row>
        <row r="9044">
          <cell r="A9044">
            <v>54280006</v>
          </cell>
          <cell r="B9044" t="str">
            <v>54280006 Service Charges - Manpower Hiring</v>
          </cell>
          <cell r="C9044">
            <v>495678523.95999998</v>
          </cell>
          <cell r="D9044">
            <v>338753720.35000002</v>
          </cell>
          <cell r="E9044">
            <v>152679121.00999999</v>
          </cell>
          <cell r="F9044">
            <v>6866</v>
          </cell>
          <cell r="G9044">
            <v>78332734.680000007</v>
          </cell>
          <cell r="H9044">
            <v>0</v>
          </cell>
          <cell r="I9044">
            <v>0</v>
          </cell>
          <cell r="J9044">
            <v>0</v>
          </cell>
          <cell r="K9044">
            <v>0</v>
          </cell>
          <cell r="L9044">
            <v>963789695.38999999</v>
          </cell>
          <cell r="M9044">
            <v>35937108.770000003</v>
          </cell>
          <cell r="N9044">
            <v>0</v>
          </cell>
          <cell r="O9044">
            <v>0</v>
          </cell>
          <cell r="P9044">
            <v>0</v>
          </cell>
          <cell r="Q9044">
            <v>0</v>
          </cell>
          <cell r="R9044">
            <v>0</v>
          </cell>
          <cell r="S9044">
            <v>0</v>
          </cell>
          <cell r="T9044">
            <v>2065177770.1600001</v>
          </cell>
        </row>
        <row r="9045">
          <cell r="A9045">
            <v>54280008</v>
          </cell>
          <cell r="B9045" t="str">
            <v>54280008  GenSet Installation - Misc. Charges</v>
          </cell>
          <cell r="C9045">
            <v>700</v>
          </cell>
          <cell r="D9045">
            <v>0</v>
          </cell>
          <cell r="E9045">
            <v>0</v>
          </cell>
          <cell r="F9045">
            <v>0</v>
          </cell>
          <cell r="G9045">
            <v>0</v>
          </cell>
          <cell r="H9045">
            <v>0</v>
          </cell>
          <cell r="I9045">
            <v>0</v>
          </cell>
          <cell r="J9045">
            <v>0</v>
          </cell>
          <cell r="K9045">
            <v>0</v>
          </cell>
          <cell r="L9045">
            <v>0</v>
          </cell>
          <cell r="M9045">
            <v>0</v>
          </cell>
          <cell r="N9045">
            <v>0</v>
          </cell>
          <cell r="O9045">
            <v>0</v>
          </cell>
          <cell r="P9045">
            <v>0</v>
          </cell>
          <cell r="Q9045">
            <v>0</v>
          </cell>
          <cell r="R9045">
            <v>0</v>
          </cell>
          <cell r="S9045">
            <v>0</v>
          </cell>
          <cell r="T9045">
            <v>700</v>
          </cell>
        </row>
        <row r="9046">
          <cell r="A9046">
            <v>54280009</v>
          </cell>
          <cell r="B9046" t="str">
            <v>54280009 Service Charges - On Corp People Movement</v>
          </cell>
          <cell r="C9046">
            <v>26367236</v>
          </cell>
          <cell r="D9046">
            <v>0</v>
          </cell>
          <cell r="E9046">
            <v>0</v>
          </cell>
          <cell r="F9046">
            <v>0</v>
          </cell>
          <cell r="G9046">
            <v>0</v>
          </cell>
          <cell r="H9046">
            <v>0</v>
          </cell>
          <cell r="I9046">
            <v>0</v>
          </cell>
          <cell r="J9046">
            <v>0</v>
          </cell>
          <cell r="K9046">
            <v>0</v>
          </cell>
          <cell r="L9046">
            <v>0</v>
          </cell>
          <cell r="M9046">
            <v>0</v>
          </cell>
          <cell r="N9046">
            <v>0</v>
          </cell>
          <cell r="O9046">
            <v>0</v>
          </cell>
          <cell r="P9046">
            <v>0</v>
          </cell>
          <cell r="Q9046">
            <v>0</v>
          </cell>
          <cell r="R9046">
            <v>0</v>
          </cell>
          <cell r="S9046">
            <v>0</v>
          </cell>
          <cell r="T9046">
            <v>26367236</v>
          </cell>
        </row>
        <row r="9047">
          <cell r="A9047">
            <v>54280010</v>
          </cell>
          <cell r="B9047" t="str">
            <v>54280010 Service Charges - Transportation</v>
          </cell>
          <cell r="C9047">
            <v>2098475.09</v>
          </cell>
          <cell r="D9047">
            <v>406283.63</v>
          </cell>
          <cell r="E9047">
            <v>0</v>
          </cell>
          <cell r="F9047">
            <v>0</v>
          </cell>
          <cell r="G9047">
            <v>3000</v>
          </cell>
          <cell r="H9047">
            <v>0</v>
          </cell>
          <cell r="I9047">
            <v>0</v>
          </cell>
          <cell r="J9047">
            <v>0</v>
          </cell>
          <cell r="K9047">
            <v>0</v>
          </cell>
          <cell r="L9047">
            <v>0</v>
          </cell>
          <cell r="M9047">
            <v>0</v>
          </cell>
          <cell r="N9047">
            <v>0</v>
          </cell>
          <cell r="O9047">
            <v>0</v>
          </cell>
          <cell r="P9047">
            <v>0</v>
          </cell>
          <cell r="Q9047">
            <v>0</v>
          </cell>
          <cell r="R9047">
            <v>0</v>
          </cell>
          <cell r="S9047">
            <v>0</v>
          </cell>
          <cell r="T9047">
            <v>2507758.7200000002</v>
          </cell>
        </row>
        <row r="9048">
          <cell r="A9048">
            <v>54280011</v>
          </cell>
          <cell r="B9048" t="str">
            <v>54280011 Service Charges - Other SCM</v>
          </cell>
          <cell r="C9048">
            <v>2382246.56</v>
          </cell>
          <cell r="D9048">
            <v>0</v>
          </cell>
          <cell r="E9048">
            <v>0</v>
          </cell>
          <cell r="F9048">
            <v>0</v>
          </cell>
          <cell r="G9048">
            <v>0</v>
          </cell>
          <cell r="H9048">
            <v>0</v>
          </cell>
          <cell r="I9048">
            <v>0</v>
          </cell>
          <cell r="J9048">
            <v>0</v>
          </cell>
          <cell r="K9048">
            <v>0</v>
          </cell>
          <cell r="L9048">
            <v>152234085.78999999</v>
          </cell>
          <cell r="M9048">
            <v>0</v>
          </cell>
          <cell r="N9048">
            <v>0</v>
          </cell>
          <cell r="O9048">
            <v>0</v>
          </cell>
          <cell r="P9048">
            <v>0</v>
          </cell>
          <cell r="Q9048">
            <v>0</v>
          </cell>
          <cell r="R9048">
            <v>0</v>
          </cell>
          <cell r="S9048">
            <v>0</v>
          </cell>
          <cell r="T9048">
            <v>154616332.34999999</v>
          </cell>
        </row>
        <row r="9049">
          <cell r="A9049">
            <v>54280012</v>
          </cell>
          <cell r="B9049" t="str">
            <v>54280012 Service Charges - Admin</v>
          </cell>
          <cell r="C9049">
            <v>1130674.28</v>
          </cell>
          <cell r="D9049">
            <v>0</v>
          </cell>
          <cell r="E9049">
            <v>0</v>
          </cell>
          <cell r="F9049">
            <v>0</v>
          </cell>
          <cell r="G9049">
            <v>0</v>
          </cell>
          <cell r="H9049">
            <v>0</v>
          </cell>
          <cell r="I9049">
            <v>0</v>
          </cell>
          <cell r="J9049">
            <v>0</v>
          </cell>
          <cell r="K9049">
            <v>0</v>
          </cell>
          <cell r="L9049">
            <v>0</v>
          </cell>
          <cell r="M9049">
            <v>0</v>
          </cell>
          <cell r="N9049">
            <v>0</v>
          </cell>
          <cell r="O9049">
            <v>0</v>
          </cell>
          <cell r="P9049">
            <v>0</v>
          </cell>
          <cell r="Q9049">
            <v>0</v>
          </cell>
          <cell r="R9049">
            <v>0</v>
          </cell>
          <cell r="S9049">
            <v>0</v>
          </cell>
          <cell r="T9049">
            <v>1130674.28</v>
          </cell>
        </row>
        <row r="9050">
          <cell r="A9050">
            <v>54280013</v>
          </cell>
          <cell r="B9050" t="str">
            <v>54280013 Service Charges - Liaison Agents</v>
          </cell>
          <cell r="C9050">
            <v>10000</v>
          </cell>
          <cell r="D9050">
            <v>0</v>
          </cell>
          <cell r="E9050">
            <v>0</v>
          </cell>
          <cell r="F9050">
            <v>-735400</v>
          </cell>
          <cell r="G9050">
            <v>0</v>
          </cell>
          <cell r="H9050">
            <v>0</v>
          </cell>
          <cell r="I9050">
            <v>0</v>
          </cell>
          <cell r="J9050">
            <v>0</v>
          </cell>
          <cell r="K9050">
            <v>0</v>
          </cell>
          <cell r="L9050">
            <v>0</v>
          </cell>
          <cell r="M9050">
            <v>0</v>
          </cell>
          <cell r="N9050">
            <v>0</v>
          </cell>
          <cell r="O9050">
            <v>0</v>
          </cell>
          <cell r="P9050">
            <v>0</v>
          </cell>
          <cell r="Q9050">
            <v>0</v>
          </cell>
          <cell r="R9050">
            <v>0</v>
          </cell>
          <cell r="S9050">
            <v>0</v>
          </cell>
          <cell r="T9050">
            <v>-725400</v>
          </cell>
        </row>
        <row r="9051">
          <cell r="A9051">
            <v>54280015</v>
          </cell>
          <cell r="B9051" t="str">
            <v>54280015 Solar Installtion Charges Service</v>
          </cell>
          <cell r="C9051">
            <v>0</v>
          </cell>
          <cell r="D9051">
            <v>0</v>
          </cell>
          <cell r="E9051">
            <v>0</v>
          </cell>
          <cell r="F9051">
            <v>0</v>
          </cell>
          <cell r="G9051">
            <v>1980510</v>
          </cell>
          <cell r="H9051">
            <v>0</v>
          </cell>
          <cell r="I9051">
            <v>0</v>
          </cell>
          <cell r="J9051">
            <v>0</v>
          </cell>
          <cell r="K9051">
            <v>0</v>
          </cell>
          <cell r="L9051">
            <v>0</v>
          </cell>
          <cell r="M9051">
            <v>0</v>
          </cell>
          <cell r="N9051">
            <v>0</v>
          </cell>
          <cell r="O9051">
            <v>0</v>
          </cell>
          <cell r="P9051">
            <v>0</v>
          </cell>
          <cell r="Q9051">
            <v>0</v>
          </cell>
          <cell r="R9051">
            <v>0</v>
          </cell>
          <cell r="S9051">
            <v>0</v>
          </cell>
          <cell r="T9051">
            <v>1980510</v>
          </cell>
        </row>
        <row r="9052">
          <cell r="A9052">
            <v>54280016</v>
          </cell>
          <cell r="B9052" t="str">
            <v>54280016 EMS OME Business Charges</v>
          </cell>
          <cell r="C9052">
            <v>0</v>
          </cell>
          <cell r="D9052">
            <v>0</v>
          </cell>
          <cell r="E9052">
            <v>0</v>
          </cell>
          <cell r="F9052">
            <v>0</v>
          </cell>
          <cell r="G9052">
            <v>44346699.840000004</v>
          </cell>
          <cell r="H9052">
            <v>0</v>
          </cell>
          <cell r="I9052">
            <v>0</v>
          </cell>
          <cell r="J9052">
            <v>0</v>
          </cell>
          <cell r="K9052">
            <v>0</v>
          </cell>
          <cell r="L9052">
            <v>0</v>
          </cell>
          <cell r="M9052">
            <v>0</v>
          </cell>
          <cell r="N9052">
            <v>0</v>
          </cell>
          <cell r="O9052">
            <v>0</v>
          </cell>
          <cell r="P9052">
            <v>0</v>
          </cell>
          <cell r="Q9052">
            <v>0</v>
          </cell>
          <cell r="R9052">
            <v>0</v>
          </cell>
          <cell r="S9052">
            <v>0</v>
          </cell>
          <cell r="T9052">
            <v>44346699.840000004</v>
          </cell>
        </row>
        <row r="9053">
          <cell r="A9053">
            <v>54280019</v>
          </cell>
          <cell r="B9053" t="str">
            <v>54280019 Service Charges - TIM Projects</v>
          </cell>
          <cell r="C9053">
            <v>0</v>
          </cell>
          <cell r="D9053">
            <v>0</v>
          </cell>
          <cell r="E9053">
            <v>0</v>
          </cell>
          <cell r="F9053">
            <v>0</v>
          </cell>
          <cell r="G9053">
            <v>40770333.299999997</v>
          </cell>
          <cell r="H9053">
            <v>0</v>
          </cell>
          <cell r="I9053">
            <v>0</v>
          </cell>
          <cell r="J9053">
            <v>0</v>
          </cell>
          <cell r="K9053">
            <v>0</v>
          </cell>
          <cell r="L9053">
            <v>0</v>
          </cell>
          <cell r="M9053">
            <v>0</v>
          </cell>
          <cell r="N9053">
            <v>0</v>
          </cell>
          <cell r="O9053">
            <v>0</v>
          </cell>
          <cell r="P9053">
            <v>0</v>
          </cell>
          <cell r="Q9053">
            <v>0</v>
          </cell>
          <cell r="R9053">
            <v>0</v>
          </cell>
          <cell r="S9053">
            <v>0</v>
          </cell>
          <cell r="T9053">
            <v>40770333.299999997</v>
          </cell>
        </row>
        <row r="9054">
          <cell r="A9054">
            <v>54280020</v>
          </cell>
          <cell r="B9054" t="str">
            <v>54280020 Service Charges - NEEM &amp; Earn &amp; Learn</v>
          </cell>
          <cell r="C9054">
            <v>122627</v>
          </cell>
          <cell r="D9054">
            <v>210667415.21000001</v>
          </cell>
          <cell r="E9054">
            <v>0</v>
          </cell>
          <cell r="F9054">
            <v>0</v>
          </cell>
          <cell r="G9054">
            <v>0</v>
          </cell>
          <cell r="H9054">
            <v>0</v>
          </cell>
          <cell r="I9054">
            <v>0</v>
          </cell>
          <cell r="J9054">
            <v>0</v>
          </cell>
          <cell r="K9054">
            <v>0</v>
          </cell>
          <cell r="L9054">
            <v>0</v>
          </cell>
          <cell r="M9054">
            <v>0</v>
          </cell>
          <cell r="N9054">
            <v>0</v>
          </cell>
          <cell r="O9054">
            <v>0</v>
          </cell>
          <cell r="P9054">
            <v>0</v>
          </cell>
          <cell r="Q9054">
            <v>0</v>
          </cell>
          <cell r="R9054">
            <v>0</v>
          </cell>
          <cell r="S9054">
            <v>0</v>
          </cell>
          <cell r="T9054">
            <v>210790042.21000001</v>
          </cell>
        </row>
        <row r="9055">
          <cell r="A9055">
            <v>54280017</v>
          </cell>
          <cell r="B9055" t="str">
            <v>54280017 EMS Installation Charges</v>
          </cell>
          <cell r="C9055">
            <v>0</v>
          </cell>
          <cell r="D9055">
            <v>0</v>
          </cell>
          <cell r="E9055">
            <v>0</v>
          </cell>
          <cell r="F9055">
            <v>0</v>
          </cell>
          <cell r="G9055">
            <v>0</v>
          </cell>
          <cell r="H9055">
            <v>0</v>
          </cell>
          <cell r="I9055">
            <v>0</v>
          </cell>
          <cell r="J9055">
            <v>0</v>
          </cell>
          <cell r="K9055">
            <v>0</v>
          </cell>
          <cell r="L9055">
            <v>0</v>
          </cell>
          <cell r="M9055">
            <v>0</v>
          </cell>
          <cell r="N9055">
            <v>0</v>
          </cell>
          <cell r="O9055">
            <v>0</v>
          </cell>
          <cell r="P9055">
            <v>0</v>
          </cell>
          <cell r="Q9055">
            <v>0</v>
          </cell>
          <cell r="R9055">
            <v>0</v>
          </cell>
          <cell r="S9055">
            <v>0</v>
          </cell>
          <cell r="T9055">
            <v>0</v>
          </cell>
        </row>
        <row r="9056">
          <cell r="A9056">
            <v>54280018</v>
          </cell>
          <cell r="B9056" t="str">
            <v>54280018 EMS Solar Installation Charges</v>
          </cell>
          <cell r="C9056">
            <v>0</v>
          </cell>
          <cell r="D9056">
            <v>0</v>
          </cell>
          <cell r="E9056">
            <v>0</v>
          </cell>
          <cell r="F9056">
            <v>0</v>
          </cell>
          <cell r="G9056">
            <v>0</v>
          </cell>
          <cell r="H9056">
            <v>0</v>
          </cell>
          <cell r="I9056">
            <v>0</v>
          </cell>
          <cell r="J9056">
            <v>0</v>
          </cell>
          <cell r="K9056">
            <v>0</v>
          </cell>
          <cell r="L9056">
            <v>0</v>
          </cell>
          <cell r="M9056">
            <v>0</v>
          </cell>
          <cell r="N9056">
            <v>0</v>
          </cell>
          <cell r="O9056">
            <v>0</v>
          </cell>
          <cell r="P9056">
            <v>0</v>
          </cell>
          <cell r="Q9056">
            <v>0</v>
          </cell>
          <cell r="R9056">
            <v>0</v>
          </cell>
          <cell r="S9056">
            <v>0</v>
          </cell>
          <cell r="T9056">
            <v>0</v>
          </cell>
        </row>
        <row r="9057">
          <cell r="A9057">
            <v>54280028</v>
          </cell>
          <cell r="B9057" t="str">
            <v>54280028 Service Charges - Driver Hiring</v>
          </cell>
          <cell r="C9057">
            <v>225549748.46000001</v>
          </cell>
          <cell r="D9057">
            <v>14763522.57</v>
          </cell>
          <cell r="E9057">
            <v>0</v>
          </cell>
          <cell r="F9057">
            <v>0</v>
          </cell>
          <cell r="G9057">
            <v>0</v>
          </cell>
          <cell r="H9057">
            <v>0</v>
          </cell>
          <cell r="I9057">
            <v>0</v>
          </cell>
          <cell r="J9057">
            <v>0</v>
          </cell>
          <cell r="K9057">
            <v>0</v>
          </cell>
          <cell r="L9057">
            <v>0</v>
          </cell>
          <cell r="M9057">
            <v>0</v>
          </cell>
          <cell r="N9057">
            <v>0</v>
          </cell>
          <cell r="O9057">
            <v>0</v>
          </cell>
          <cell r="P9057">
            <v>0</v>
          </cell>
          <cell r="Q9057">
            <v>0</v>
          </cell>
          <cell r="R9057">
            <v>0</v>
          </cell>
          <cell r="S9057">
            <v>0</v>
          </cell>
          <cell r="T9057">
            <v>240313271.03</v>
          </cell>
        </row>
        <row r="9058">
          <cell r="A9058">
            <v>54280029</v>
          </cell>
          <cell r="B9058" t="str">
            <v>54280029 Service Charges û Fire Sentry Hiring</v>
          </cell>
          <cell r="C9058">
            <v>23605716.079999998</v>
          </cell>
          <cell r="D9058">
            <v>8382003.9699999997</v>
          </cell>
          <cell r="E9058">
            <v>0</v>
          </cell>
          <cell r="F9058">
            <v>384896</v>
          </cell>
          <cell r="G9058">
            <v>0</v>
          </cell>
          <cell r="H9058">
            <v>0</v>
          </cell>
          <cell r="I9058">
            <v>0</v>
          </cell>
          <cell r="J9058">
            <v>0</v>
          </cell>
          <cell r="K9058">
            <v>0</v>
          </cell>
          <cell r="L9058">
            <v>0</v>
          </cell>
          <cell r="M9058">
            <v>0</v>
          </cell>
          <cell r="N9058">
            <v>0</v>
          </cell>
          <cell r="O9058">
            <v>0</v>
          </cell>
          <cell r="P9058">
            <v>0</v>
          </cell>
          <cell r="Q9058">
            <v>0</v>
          </cell>
          <cell r="R9058">
            <v>0</v>
          </cell>
          <cell r="S9058">
            <v>0</v>
          </cell>
          <cell r="T9058">
            <v>32372616.050000001</v>
          </cell>
        </row>
        <row r="9059">
          <cell r="A9059">
            <v>54280030</v>
          </cell>
          <cell r="B9059" t="str">
            <v>54280030 Service Charges û Office boy/mail boy Hir</v>
          </cell>
          <cell r="C9059">
            <v>43027784.640000001</v>
          </cell>
          <cell r="D9059">
            <v>1428353.92</v>
          </cell>
          <cell r="E9059">
            <v>0</v>
          </cell>
          <cell r="F9059">
            <v>0</v>
          </cell>
          <cell r="G9059">
            <v>0</v>
          </cell>
          <cell r="H9059">
            <v>0</v>
          </cell>
          <cell r="I9059">
            <v>0</v>
          </cell>
          <cell r="J9059">
            <v>0</v>
          </cell>
          <cell r="K9059">
            <v>0</v>
          </cell>
          <cell r="L9059">
            <v>0</v>
          </cell>
          <cell r="M9059">
            <v>0</v>
          </cell>
          <cell r="N9059">
            <v>0</v>
          </cell>
          <cell r="O9059">
            <v>0</v>
          </cell>
          <cell r="P9059">
            <v>0</v>
          </cell>
          <cell r="Q9059">
            <v>0</v>
          </cell>
          <cell r="R9059">
            <v>0</v>
          </cell>
          <cell r="S9059">
            <v>0</v>
          </cell>
          <cell r="T9059">
            <v>44456138.560000002</v>
          </cell>
        </row>
        <row r="9060">
          <cell r="A9060">
            <v>54280051</v>
          </cell>
          <cell r="B9060" t="str">
            <v>54280051 CE Machine Rent Opearating Exp</v>
          </cell>
          <cell r="C9060">
            <v>3891892.52</v>
          </cell>
          <cell r="D9060">
            <v>0</v>
          </cell>
          <cell r="E9060">
            <v>0</v>
          </cell>
          <cell r="F9060">
            <v>0</v>
          </cell>
          <cell r="G9060">
            <v>0</v>
          </cell>
          <cell r="H9060">
            <v>0</v>
          </cell>
          <cell r="I9060">
            <v>0</v>
          </cell>
          <cell r="J9060">
            <v>0</v>
          </cell>
          <cell r="K9060">
            <v>0</v>
          </cell>
          <cell r="L9060">
            <v>0</v>
          </cell>
          <cell r="M9060">
            <v>0</v>
          </cell>
          <cell r="N9060">
            <v>0</v>
          </cell>
          <cell r="O9060">
            <v>0</v>
          </cell>
          <cell r="P9060">
            <v>0</v>
          </cell>
          <cell r="Q9060">
            <v>0</v>
          </cell>
          <cell r="R9060">
            <v>0</v>
          </cell>
          <cell r="S9060">
            <v>0</v>
          </cell>
          <cell r="T9060">
            <v>3891892.52</v>
          </cell>
        </row>
        <row r="9061">
          <cell r="A9061">
            <v>54280099</v>
          </cell>
          <cell r="B9061" t="str">
            <v>54280099 Service Charges - Others</v>
          </cell>
          <cell r="C9061">
            <v>794692553.62</v>
          </cell>
          <cell r="D9061">
            <v>115058170.05</v>
          </cell>
          <cell r="E9061">
            <v>27000</v>
          </cell>
          <cell r="F9061">
            <v>87827065.349999994</v>
          </cell>
          <cell r="G9061">
            <v>26624548.57</v>
          </cell>
          <cell r="H9061">
            <v>0</v>
          </cell>
          <cell r="I9061">
            <v>0</v>
          </cell>
          <cell r="J9061">
            <v>0</v>
          </cell>
          <cell r="K9061">
            <v>0</v>
          </cell>
          <cell r="L9061">
            <v>36351517.450000003</v>
          </cell>
          <cell r="M9061">
            <v>313790.34000000003</v>
          </cell>
          <cell r="N9061">
            <v>0</v>
          </cell>
          <cell r="O9061">
            <v>0</v>
          </cell>
          <cell r="P9061">
            <v>0</v>
          </cell>
          <cell r="Q9061">
            <v>0</v>
          </cell>
          <cell r="R9061">
            <v>0</v>
          </cell>
          <cell r="S9061">
            <v>0</v>
          </cell>
          <cell r="T9061">
            <v>1060894645.38</v>
          </cell>
        </row>
        <row r="9062">
          <cell r="A9062">
            <v>54310253</v>
          </cell>
          <cell r="B9062" t="str">
            <v>54310253   Site Security Charges</v>
          </cell>
          <cell r="C9062">
            <v>0</v>
          </cell>
          <cell r="D9062">
            <v>0</v>
          </cell>
          <cell r="E9062">
            <v>0</v>
          </cell>
          <cell r="F9062">
            <v>0</v>
          </cell>
          <cell r="G9062">
            <v>0</v>
          </cell>
          <cell r="H9062">
            <v>0</v>
          </cell>
          <cell r="I9062">
            <v>0</v>
          </cell>
          <cell r="J9062">
            <v>0</v>
          </cell>
          <cell r="K9062">
            <v>0</v>
          </cell>
          <cell r="L9062">
            <v>0</v>
          </cell>
          <cell r="M9062">
            <v>0</v>
          </cell>
          <cell r="N9062">
            <v>0</v>
          </cell>
          <cell r="O9062">
            <v>0</v>
          </cell>
          <cell r="P9062">
            <v>0</v>
          </cell>
          <cell r="Q9062">
            <v>0</v>
          </cell>
          <cell r="R9062">
            <v>0</v>
          </cell>
          <cell r="S9062">
            <v>0</v>
          </cell>
          <cell r="T9062">
            <v>0</v>
          </cell>
        </row>
        <row r="9063">
          <cell r="A9063">
            <v>54280100</v>
          </cell>
          <cell r="B9063" t="str">
            <v>54280100 Service Charges - I&amp;C Retail</v>
          </cell>
          <cell r="C9063">
            <v>0</v>
          </cell>
          <cell r="D9063">
            <v>0</v>
          </cell>
          <cell r="E9063">
            <v>0</v>
          </cell>
          <cell r="F9063">
            <v>0</v>
          </cell>
          <cell r="G9063">
            <v>0</v>
          </cell>
          <cell r="H9063">
            <v>0</v>
          </cell>
          <cell r="I9063">
            <v>0</v>
          </cell>
          <cell r="J9063">
            <v>0</v>
          </cell>
          <cell r="K9063">
            <v>0</v>
          </cell>
          <cell r="L9063">
            <v>0</v>
          </cell>
          <cell r="M9063">
            <v>0</v>
          </cell>
          <cell r="N9063">
            <v>0</v>
          </cell>
          <cell r="O9063">
            <v>0</v>
          </cell>
          <cell r="P9063">
            <v>0</v>
          </cell>
          <cell r="Q9063">
            <v>0</v>
          </cell>
          <cell r="R9063">
            <v>0</v>
          </cell>
          <cell r="S9063">
            <v>0</v>
          </cell>
          <cell r="T9063">
            <v>0</v>
          </cell>
        </row>
        <row r="9064">
          <cell r="A9064">
            <v>54280101</v>
          </cell>
          <cell r="B9064" t="str">
            <v>54280101 Service Charges - OME Expenses</v>
          </cell>
          <cell r="C9064">
            <v>0</v>
          </cell>
          <cell r="D9064">
            <v>0</v>
          </cell>
          <cell r="E9064">
            <v>0</v>
          </cell>
          <cell r="F9064">
            <v>0</v>
          </cell>
          <cell r="G9064">
            <v>0</v>
          </cell>
          <cell r="H9064">
            <v>0</v>
          </cell>
          <cell r="I9064">
            <v>0</v>
          </cell>
          <cell r="J9064">
            <v>0</v>
          </cell>
          <cell r="K9064">
            <v>0</v>
          </cell>
          <cell r="L9064">
            <v>0</v>
          </cell>
          <cell r="M9064">
            <v>0</v>
          </cell>
          <cell r="N9064">
            <v>0</v>
          </cell>
          <cell r="O9064">
            <v>0</v>
          </cell>
          <cell r="P9064">
            <v>0</v>
          </cell>
          <cell r="Q9064">
            <v>0</v>
          </cell>
          <cell r="R9064">
            <v>0</v>
          </cell>
          <cell r="S9064">
            <v>0</v>
          </cell>
          <cell r="T9064">
            <v>0</v>
          </cell>
        </row>
        <row r="9065">
          <cell r="A9065">
            <v>54490003</v>
          </cell>
          <cell r="B9065" t="str">
            <v>54490003 SERVICE CHARGES- SEMI VARIABLE EXPENSES</v>
          </cell>
          <cell r="C9065">
            <v>1106635657.5899999</v>
          </cell>
          <cell r="D9065">
            <v>364120129.50999999</v>
          </cell>
          <cell r="E9065">
            <v>0</v>
          </cell>
          <cell r="F9065">
            <v>0</v>
          </cell>
          <cell r="G9065">
            <v>0</v>
          </cell>
          <cell r="H9065">
            <v>0</v>
          </cell>
          <cell r="I9065">
            <v>0</v>
          </cell>
          <cell r="J9065">
            <v>0</v>
          </cell>
          <cell r="K9065">
            <v>0</v>
          </cell>
          <cell r="L9065">
            <v>0</v>
          </cell>
          <cell r="M9065">
            <v>0</v>
          </cell>
          <cell r="N9065">
            <v>0</v>
          </cell>
          <cell r="O9065">
            <v>0</v>
          </cell>
          <cell r="P9065">
            <v>0</v>
          </cell>
          <cell r="Q9065">
            <v>0</v>
          </cell>
          <cell r="R9065">
            <v>0</v>
          </cell>
          <cell r="S9065">
            <v>0</v>
          </cell>
          <cell r="T9065">
            <v>1470755787.0999999</v>
          </cell>
        </row>
        <row r="9066">
          <cell r="A9066">
            <v>54490004</v>
          </cell>
          <cell r="B9066" t="str">
            <v>54490004 EMS Other Charges - Service</v>
          </cell>
          <cell r="C9066">
            <v>0</v>
          </cell>
          <cell r="D9066">
            <v>0</v>
          </cell>
          <cell r="E9066">
            <v>0</v>
          </cell>
          <cell r="F9066">
            <v>0</v>
          </cell>
          <cell r="G9066">
            <v>0</v>
          </cell>
          <cell r="H9066">
            <v>0</v>
          </cell>
          <cell r="I9066">
            <v>0</v>
          </cell>
          <cell r="J9066">
            <v>0</v>
          </cell>
          <cell r="K9066">
            <v>0</v>
          </cell>
          <cell r="L9066">
            <v>0</v>
          </cell>
          <cell r="M9066">
            <v>0</v>
          </cell>
          <cell r="N9066">
            <v>0</v>
          </cell>
          <cell r="O9066">
            <v>0</v>
          </cell>
          <cell r="P9066">
            <v>0</v>
          </cell>
          <cell r="Q9066">
            <v>0</v>
          </cell>
          <cell r="R9066">
            <v>0</v>
          </cell>
          <cell r="S9066">
            <v>0</v>
          </cell>
          <cell r="T9066">
            <v>0</v>
          </cell>
        </row>
        <row r="9067">
          <cell r="A9067">
            <v>54490005</v>
          </cell>
          <cell r="B9067" t="str">
            <v>54490005 Projects Installation Charges - Material</v>
          </cell>
          <cell r="C9067">
            <v>0</v>
          </cell>
          <cell r="D9067">
            <v>0</v>
          </cell>
          <cell r="E9067">
            <v>0</v>
          </cell>
          <cell r="F9067">
            <v>0</v>
          </cell>
          <cell r="G9067">
            <v>0</v>
          </cell>
          <cell r="H9067">
            <v>0</v>
          </cell>
          <cell r="I9067">
            <v>0</v>
          </cell>
          <cell r="J9067">
            <v>0</v>
          </cell>
          <cell r="K9067">
            <v>0</v>
          </cell>
          <cell r="L9067">
            <v>0</v>
          </cell>
          <cell r="M9067">
            <v>0</v>
          </cell>
          <cell r="N9067">
            <v>0</v>
          </cell>
          <cell r="O9067">
            <v>0</v>
          </cell>
          <cell r="P9067">
            <v>0</v>
          </cell>
          <cell r="Q9067">
            <v>0</v>
          </cell>
          <cell r="R9067">
            <v>0</v>
          </cell>
          <cell r="S9067">
            <v>0</v>
          </cell>
          <cell r="T9067">
            <v>0</v>
          </cell>
        </row>
        <row r="9068">
          <cell r="A9068">
            <v>54490006</v>
          </cell>
          <cell r="B9068" t="str">
            <v>54490006 Projects Installation Charges</v>
          </cell>
          <cell r="C9068">
            <v>838.68</v>
          </cell>
          <cell r="D9068">
            <v>0</v>
          </cell>
          <cell r="E9068">
            <v>0</v>
          </cell>
          <cell r="F9068">
            <v>0</v>
          </cell>
          <cell r="G9068">
            <v>0</v>
          </cell>
          <cell r="H9068">
            <v>0</v>
          </cell>
          <cell r="I9068">
            <v>0</v>
          </cell>
          <cell r="J9068">
            <v>0</v>
          </cell>
          <cell r="K9068">
            <v>0</v>
          </cell>
          <cell r="L9068">
            <v>0</v>
          </cell>
          <cell r="M9068">
            <v>0</v>
          </cell>
          <cell r="N9068">
            <v>0</v>
          </cell>
          <cell r="O9068">
            <v>0</v>
          </cell>
          <cell r="P9068">
            <v>0</v>
          </cell>
          <cell r="Q9068">
            <v>0</v>
          </cell>
          <cell r="R9068">
            <v>0</v>
          </cell>
          <cell r="S9068">
            <v>0</v>
          </cell>
          <cell r="T9068">
            <v>838.68</v>
          </cell>
        </row>
        <row r="9069">
          <cell r="A9069">
            <v>54490007</v>
          </cell>
          <cell r="B9069" t="str">
            <v>54490007 Service Charges - I&amp;C Retail</v>
          </cell>
          <cell r="C9069">
            <v>0</v>
          </cell>
          <cell r="D9069">
            <v>0</v>
          </cell>
          <cell r="E9069">
            <v>0</v>
          </cell>
          <cell r="F9069">
            <v>0</v>
          </cell>
          <cell r="G9069">
            <v>107350558.09</v>
          </cell>
          <cell r="H9069">
            <v>0</v>
          </cell>
          <cell r="I9069">
            <v>0</v>
          </cell>
          <cell r="J9069">
            <v>0</v>
          </cell>
          <cell r="K9069">
            <v>0</v>
          </cell>
          <cell r="L9069">
            <v>0</v>
          </cell>
          <cell r="M9069">
            <v>0</v>
          </cell>
          <cell r="N9069">
            <v>0</v>
          </cell>
          <cell r="O9069">
            <v>0</v>
          </cell>
          <cell r="P9069">
            <v>0</v>
          </cell>
          <cell r="Q9069">
            <v>0</v>
          </cell>
          <cell r="R9069">
            <v>0</v>
          </cell>
          <cell r="S9069">
            <v>0</v>
          </cell>
          <cell r="T9069">
            <v>107350558.09</v>
          </cell>
        </row>
        <row r="9070">
          <cell r="A9070">
            <v>54490008</v>
          </cell>
          <cell r="B9070" t="str">
            <v>54490008  Service Charges</v>
          </cell>
          <cell r="C9070">
            <v>0</v>
          </cell>
          <cell r="D9070">
            <v>0</v>
          </cell>
          <cell r="E9070">
            <v>0</v>
          </cell>
          <cell r="F9070">
            <v>0</v>
          </cell>
          <cell r="G9070">
            <v>0</v>
          </cell>
          <cell r="H9070">
            <v>0</v>
          </cell>
          <cell r="I9070">
            <v>0</v>
          </cell>
          <cell r="J9070">
            <v>0</v>
          </cell>
          <cell r="K9070">
            <v>0</v>
          </cell>
          <cell r="L9070">
            <v>0</v>
          </cell>
          <cell r="M9070">
            <v>0</v>
          </cell>
          <cell r="N9070">
            <v>0</v>
          </cell>
          <cell r="O9070">
            <v>0</v>
          </cell>
          <cell r="P9070">
            <v>0</v>
          </cell>
          <cell r="Q9070">
            <v>0</v>
          </cell>
          <cell r="R9070">
            <v>0</v>
          </cell>
          <cell r="S9070">
            <v>0</v>
          </cell>
          <cell r="T9070">
            <v>0</v>
          </cell>
        </row>
        <row r="9071">
          <cell r="A9071">
            <v>54490009</v>
          </cell>
          <cell r="B9071" t="str">
            <v>6*  Service Charges - Assure Plus</v>
          </cell>
          <cell r="C9071">
            <v>0</v>
          </cell>
          <cell r="D9071">
            <v>0</v>
          </cell>
          <cell r="E9071">
            <v>0</v>
          </cell>
          <cell r="F9071">
            <v>0</v>
          </cell>
          <cell r="G9071">
            <v>0</v>
          </cell>
          <cell r="H9071">
            <v>0</v>
          </cell>
          <cell r="I9071">
            <v>0</v>
          </cell>
          <cell r="J9071">
            <v>0</v>
          </cell>
          <cell r="K9071">
            <v>0</v>
          </cell>
          <cell r="L9071">
            <v>0</v>
          </cell>
          <cell r="M9071">
            <v>0</v>
          </cell>
          <cell r="N9071">
            <v>0</v>
          </cell>
          <cell r="O9071">
            <v>0</v>
          </cell>
          <cell r="P9071">
            <v>0</v>
          </cell>
          <cell r="Q9071">
            <v>0</v>
          </cell>
          <cell r="R9071">
            <v>0</v>
          </cell>
          <cell r="S9071">
            <v>0</v>
          </cell>
          <cell r="T9071">
            <v>0</v>
          </cell>
        </row>
        <row r="9072">
          <cell r="A9072">
            <v>54490010</v>
          </cell>
          <cell r="B9072" t="str">
            <v>6*  Service Charges - Value Plus</v>
          </cell>
          <cell r="C9072">
            <v>0</v>
          </cell>
          <cell r="D9072">
            <v>0</v>
          </cell>
          <cell r="E9072">
            <v>0</v>
          </cell>
          <cell r="F9072">
            <v>0</v>
          </cell>
          <cell r="G9072">
            <v>0</v>
          </cell>
          <cell r="H9072">
            <v>0</v>
          </cell>
          <cell r="I9072">
            <v>0</v>
          </cell>
          <cell r="J9072">
            <v>0</v>
          </cell>
          <cell r="K9072">
            <v>0</v>
          </cell>
          <cell r="L9072">
            <v>0</v>
          </cell>
          <cell r="M9072">
            <v>0</v>
          </cell>
          <cell r="N9072">
            <v>0</v>
          </cell>
          <cell r="O9072">
            <v>0</v>
          </cell>
          <cell r="P9072">
            <v>0</v>
          </cell>
          <cell r="Q9072">
            <v>0</v>
          </cell>
          <cell r="R9072">
            <v>0</v>
          </cell>
          <cell r="S9072">
            <v>0</v>
          </cell>
          <cell r="T9072">
            <v>0</v>
          </cell>
        </row>
        <row r="9073">
          <cell r="A9073">
            <v>54490011</v>
          </cell>
          <cell r="B9073" t="str">
            <v>6*  Service Charges- PCL - Semi variable exp</v>
          </cell>
          <cell r="C9073">
            <v>440986539.81999999</v>
          </cell>
          <cell r="D9073">
            <v>6810468.2800000003</v>
          </cell>
          <cell r="E9073">
            <v>0</v>
          </cell>
          <cell r="F9073">
            <v>0</v>
          </cell>
          <cell r="G9073">
            <v>0</v>
          </cell>
          <cell r="H9073">
            <v>0</v>
          </cell>
          <cell r="I9073">
            <v>0</v>
          </cell>
          <cell r="J9073">
            <v>0</v>
          </cell>
          <cell r="K9073">
            <v>0</v>
          </cell>
          <cell r="L9073">
            <v>227635</v>
          </cell>
          <cell r="M9073">
            <v>0</v>
          </cell>
          <cell r="N9073">
            <v>0</v>
          </cell>
          <cell r="O9073">
            <v>0</v>
          </cell>
          <cell r="P9073">
            <v>0</v>
          </cell>
          <cell r="Q9073">
            <v>0</v>
          </cell>
          <cell r="R9073">
            <v>0</v>
          </cell>
          <cell r="S9073">
            <v>0</v>
          </cell>
          <cell r="T9073">
            <v>448024643.10000002</v>
          </cell>
        </row>
        <row r="9074">
          <cell r="A9074">
            <v>54490012</v>
          </cell>
          <cell r="B9074" t="str">
            <v>6*  Service Chrgs-Houskeepng&amp;Facility Manpwr</v>
          </cell>
          <cell r="C9074">
            <v>355447983.36000001</v>
          </cell>
          <cell r="D9074">
            <v>93883904.340000004</v>
          </cell>
          <cell r="E9074">
            <v>297010.15999999997</v>
          </cell>
          <cell r="F9074">
            <v>0</v>
          </cell>
          <cell r="G9074">
            <v>0</v>
          </cell>
          <cell r="H9074">
            <v>0</v>
          </cell>
          <cell r="I9074">
            <v>0</v>
          </cell>
          <cell r="J9074">
            <v>0</v>
          </cell>
          <cell r="K9074">
            <v>0</v>
          </cell>
          <cell r="L9074">
            <v>0</v>
          </cell>
          <cell r="M9074">
            <v>0</v>
          </cell>
          <cell r="N9074">
            <v>0</v>
          </cell>
          <cell r="O9074">
            <v>0</v>
          </cell>
          <cell r="P9074">
            <v>0</v>
          </cell>
          <cell r="Q9074">
            <v>0</v>
          </cell>
          <cell r="R9074">
            <v>0</v>
          </cell>
          <cell r="S9074">
            <v>0</v>
          </cell>
          <cell r="T9074">
            <v>449628897.86000001</v>
          </cell>
        </row>
        <row r="9075">
          <cell r="A9075">
            <v>54490013</v>
          </cell>
          <cell r="B9075" t="str">
            <v>6*  Service Chrgs-Maintenance Manpower-fixed</v>
          </cell>
          <cell r="C9075">
            <v>134144390.81999999</v>
          </cell>
          <cell r="D9075">
            <v>98448005.5</v>
          </cell>
          <cell r="E9075">
            <v>1671780</v>
          </cell>
          <cell r="F9075">
            <v>0</v>
          </cell>
          <cell r="G9075">
            <v>0</v>
          </cell>
          <cell r="H9075">
            <v>0</v>
          </cell>
          <cell r="I9075">
            <v>0</v>
          </cell>
          <cell r="J9075">
            <v>0</v>
          </cell>
          <cell r="K9075">
            <v>0</v>
          </cell>
          <cell r="L9075">
            <v>0</v>
          </cell>
          <cell r="M9075">
            <v>0</v>
          </cell>
          <cell r="N9075">
            <v>0</v>
          </cell>
          <cell r="O9075">
            <v>0</v>
          </cell>
          <cell r="P9075">
            <v>0</v>
          </cell>
          <cell r="Q9075">
            <v>0</v>
          </cell>
          <cell r="R9075">
            <v>0</v>
          </cell>
          <cell r="S9075">
            <v>0</v>
          </cell>
          <cell r="T9075">
            <v>234264176.31999999</v>
          </cell>
        </row>
        <row r="9076">
          <cell r="A9076">
            <v>54490014</v>
          </cell>
          <cell r="B9076" t="str">
            <v>6*  Service Charges - EV</v>
          </cell>
          <cell r="C9076">
            <v>105975</v>
          </cell>
          <cell r="D9076">
            <v>0</v>
          </cell>
          <cell r="E9076">
            <v>0</v>
          </cell>
          <cell r="F9076">
            <v>0</v>
          </cell>
          <cell r="G9076">
            <v>73023644.510000005</v>
          </cell>
          <cell r="H9076">
            <v>0</v>
          </cell>
          <cell r="I9076">
            <v>0</v>
          </cell>
          <cell r="J9076">
            <v>0</v>
          </cell>
          <cell r="K9076">
            <v>0</v>
          </cell>
          <cell r="L9076">
            <v>0</v>
          </cell>
          <cell r="M9076">
            <v>0</v>
          </cell>
          <cell r="N9076">
            <v>0</v>
          </cell>
          <cell r="O9076">
            <v>0</v>
          </cell>
          <cell r="P9076">
            <v>0</v>
          </cell>
          <cell r="Q9076">
            <v>0</v>
          </cell>
          <cell r="R9076">
            <v>0</v>
          </cell>
          <cell r="S9076">
            <v>0</v>
          </cell>
          <cell r="T9076">
            <v>73129619.510000005</v>
          </cell>
        </row>
        <row r="9077">
          <cell r="A9077">
            <v>387</v>
          </cell>
          <cell r="B9077" t="str">
            <v>Warranty expenses..................</v>
          </cell>
          <cell r="C9077">
            <v>5481514563.3999996</v>
          </cell>
          <cell r="D9077">
            <v>538028907.44000006</v>
          </cell>
          <cell r="E9077">
            <v>154817780.78</v>
          </cell>
          <cell r="F9077">
            <v>0</v>
          </cell>
          <cell r="G9077">
            <v>20449947.120000001</v>
          </cell>
          <cell r="H9077">
            <v>0</v>
          </cell>
          <cell r="I9077">
            <v>0</v>
          </cell>
          <cell r="J9077">
            <v>0</v>
          </cell>
          <cell r="K9077">
            <v>0</v>
          </cell>
          <cell r="L9077">
            <v>0</v>
          </cell>
          <cell r="M9077">
            <v>-17155083.870000001</v>
          </cell>
          <cell r="N9077">
            <v>0</v>
          </cell>
          <cell r="O9077">
            <v>0</v>
          </cell>
          <cell r="P9077">
            <v>0</v>
          </cell>
          <cell r="Q9077">
            <v>0</v>
          </cell>
          <cell r="R9077">
            <v>0</v>
          </cell>
          <cell r="S9077">
            <v>0</v>
          </cell>
          <cell r="T9077">
            <v>6177656114.8699999</v>
          </cell>
        </row>
        <row r="9078">
          <cell r="A9078">
            <v>54480001</v>
          </cell>
          <cell r="B9078" t="str">
            <v>54480001 Warranty Claims</v>
          </cell>
          <cell r="C9078">
            <v>6213440999.4499998</v>
          </cell>
          <cell r="D9078">
            <v>358389184</v>
          </cell>
          <cell r="E9078">
            <v>229029083</v>
          </cell>
          <cell r="F9078">
            <v>0</v>
          </cell>
          <cell r="G9078">
            <v>41685654</v>
          </cell>
          <cell r="H9078">
            <v>0</v>
          </cell>
          <cell r="I9078">
            <v>0</v>
          </cell>
          <cell r="J9078">
            <v>0</v>
          </cell>
          <cell r="K9078">
            <v>0</v>
          </cell>
          <cell r="L9078">
            <v>0</v>
          </cell>
          <cell r="M9078">
            <v>-17155083.91</v>
          </cell>
          <cell r="N9078">
            <v>0</v>
          </cell>
          <cell r="O9078">
            <v>0</v>
          </cell>
          <cell r="P9078">
            <v>0</v>
          </cell>
          <cell r="Q9078">
            <v>0</v>
          </cell>
          <cell r="R9078">
            <v>0</v>
          </cell>
          <cell r="S9078">
            <v>0</v>
          </cell>
          <cell r="T9078">
            <v>6825389836.54</v>
          </cell>
        </row>
        <row r="9079">
          <cell r="A9079">
            <v>54480002</v>
          </cell>
          <cell r="B9079" t="str">
            <v>54480002 Extended Warranty Expenses</v>
          </cell>
          <cell r="C9079">
            <v>621631091.75</v>
          </cell>
          <cell r="D9079">
            <v>1128095.3799999999</v>
          </cell>
          <cell r="E9079">
            <v>741000</v>
          </cell>
          <cell r="F9079">
            <v>0</v>
          </cell>
          <cell r="G9079">
            <v>0</v>
          </cell>
          <cell r="H9079">
            <v>0</v>
          </cell>
          <cell r="I9079">
            <v>0</v>
          </cell>
          <cell r="J9079">
            <v>0</v>
          </cell>
          <cell r="K9079">
            <v>0</v>
          </cell>
          <cell r="L9079">
            <v>0</v>
          </cell>
          <cell r="M9079">
            <v>0</v>
          </cell>
          <cell r="N9079">
            <v>0</v>
          </cell>
          <cell r="O9079">
            <v>0</v>
          </cell>
          <cell r="P9079">
            <v>0</v>
          </cell>
          <cell r="Q9079">
            <v>0</v>
          </cell>
          <cell r="R9079">
            <v>0</v>
          </cell>
          <cell r="S9079">
            <v>0</v>
          </cell>
          <cell r="T9079">
            <v>623500187.13</v>
          </cell>
        </row>
        <row r="9080">
          <cell r="A9080">
            <v>54480003</v>
          </cell>
          <cell r="B9080" t="str">
            <v>54480003 Warranty Recoveries</v>
          </cell>
          <cell r="C9080">
            <v>-1014523239.64</v>
          </cell>
          <cell r="D9080">
            <v>-13642358.439999999</v>
          </cell>
          <cell r="E9080">
            <v>-22178231.59</v>
          </cell>
          <cell r="F9080">
            <v>0</v>
          </cell>
          <cell r="G9080">
            <v>-2410127.88</v>
          </cell>
          <cell r="H9080">
            <v>0</v>
          </cell>
          <cell r="I9080">
            <v>0</v>
          </cell>
          <cell r="J9080">
            <v>0</v>
          </cell>
          <cell r="K9080">
            <v>0</v>
          </cell>
          <cell r="L9080">
            <v>0</v>
          </cell>
          <cell r="M9080">
            <v>0.04</v>
          </cell>
          <cell r="N9080">
            <v>0</v>
          </cell>
          <cell r="O9080">
            <v>0</v>
          </cell>
          <cell r="P9080">
            <v>0</v>
          </cell>
          <cell r="Q9080">
            <v>0</v>
          </cell>
          <cell r="R9080">
            <v>0</v>
          </cell>
          <cell r="S9080">
            <v>0</v>
          </cell>
          <cell r="T9080">
            <v>-1052753957.51</v>
          </cell>
        </row>
        <row r="9081">
          <cell r="A9081">
            <v>54480004</v>
          </cell>
          <cell r="B9081" t="str">
            <v>54480004 Export Warranty</v>
          </cell>
          <cell r="C9081">
            <v>412107333.74000001</v>
          </cell>
          <cell r="D9081">
            <v>216373990.12</v>
          </cell>
          <cell r="E9081">
            <v>1034668.37</v>
          </cell>
          <cell r="F9081">
            <v>0</v>
          </cell>
          <cell r="G9081">
            <v>13570348</v>
          </cell>
          <cell r="H9081">
            <v>0</v>
          </cell>
          <cell r="I9081">
            <v>0</v>
          </cell>
          <cell r="J9081">
            <v>0</v>
          </cell>
          <cell r="K9081">
            <v>0</v>
          </cell>
          <cell r="L9081">
            <v>0</v>
          </cell>
          <cell r="M9081">
            <v>0</v>
          </cell>
          <cell r="N9081">
            <v>0</v>
          </cell>
          <cell r="O9081">
            <v>0</v>
          </cell>
          <cell r="P9081">
            <v>0</v>
          </cell>
          <cell r="Q9081">
            <v>0</v>
          </cell>
          <cell r="R9081">
            <v>0</v>
          </cell>
          <cell r="S9081">
            <v>0</v>
          </cell>
          <cell r="T9081">
            <v>643086340.23000002</v>
          </cell>
        </row>
        <row r="9082">
          <cell r="A9082">
            <v>54480006</v>
          </cell>
          <cell r="B9082" t="str">
            <v>54480006 Warranty Claims - Spares</v>
          </cell>
          <cell r="C9082">
            <v>34402144.369999997</v>
          </cell>
          <cell r="D9082">
            <v>0</v>
          </cell>
          <cell r="E9082">
            <v>0</v>
          </cell>
          <cell r="F9082">
            <v>0</v>
          </cell>
          <cell r="G9082">
            <v>0</v>
          </cell>
          <cell r="H9082">
            <v>0</v>
          </cell>
          <cell r="I9082">
            <v>0</v>
          </cell>
          <cell r="J9082">
            <v>0</v>
          </cell>
          <cell r="K9082">
            <v>0</v>
          </cell>
          <cell r="L9082">
            <v>0</v>
          </cell>
          <cell r="M9082">
            <v>0</v>
          </cell>
          <cell r="N9082">
            <v>0</v>
          </cell>
          <cell r="O9082">
            <v>0</v>
          </cell>
          <cell r="P9082">
            <v>0</v>
          </cell>
          <cell r="Q9082">
            <v>0</v>
          </cell>
          <cell r="R9082">
            <v>0</v>
          </cell>
          <cell r="S9082">
            <v>0</v>
          </cell>
          <cell r="T9082">
            <v>34402144.369999997</v>
          </cell>
        </row>
        <row r="9083">
          <cell r="A9083">
            <v>54480007</v>
          </cell>
          <cell r="B9083" t="str">
            <v>54480007 Warranty Claims - Implements</v>
          </cell>
          <cell r="C9083">
            <v>0</v>
          </cell>
          <cell r="D9083">
            <v>50303407.789999999</v>
          </cell>
          <cell r="E9083">
            <v>0</v>
          </cell>
          <cell r="F9083">
            <v>0</v>
          </cell>
          <cell r="G9083">
            <v>0</v>
          </cell>
          <cell r="H9083">
            <v>0</v>
          </cell>
          <cell r="I9083">
            <v>0</v>
          </cell>
          <cell r="J9083">
            <v>0</v>
          </cell>
          <cell r="K9083">
            <v>0</v>
          </cell>
          <cell r="L9083">
            <v>0</v>
          </cell>
          <cell r="M9083">
            <v>0</v>
          </cell>
          <cell r="N9083">
            <v>0</v>
          </cell>
          <cell r="O9083">
            <v>0</v>
          </cell>
          <cell r="P9083">
            <v>0</v>
          </cell>
          <cell r="Q9083">
            <v>0</v>
          </cell>
          <cell r="R9083">
            <v>0</v>
          </cell>
          <cell r="S9083">
            <v>0</v>
          </cell>
          <cell r="T9083">
            <v>50303407.789999999</v>
          </cell>
        </row>
        <row r="9084">
          <cell r="A9084">
            <v>54480901</v>
          </cell>
          <cell r="B9084" t="str">
            <v>54480901 Ind-AS  Warranty Expenses</v>
          </cell>
          <cell r="C9084">
            <v>-785543766.26999998</v>
          </cell>
          <cell r="D9084">
            <v>-74523411.409999996</v>
          </cell>
          <cell r="E9084">
            <v>-53808739</v>
          </cell>
          <cell r="F9084">
            <v>0</v>
          </cell>
          <cell r="G9084">
            <v>-32395927</v>
          </cell>
          <cell r="H9084">
            <v>0</v>
          </cell>
          <cell r="I9084">
            <v>0</v>
          </cell>
          <cell r="J9084">
            <v>0</v>
          </cell>
          <cell r="K9084">
            <v>0</v>
          </cell>
          <cell r="L9084">
            <v>0</v>
          </cell>
          <cell r="M9084">
            <v>0</v>
          </cell>
          <cell r="N9084">
            <v>0</v>
          </cell>
          <cell r="O9084">
            <v>0</v>
          </cell>
          <cell r="P9084">
            <v>0</v>
          </cell>
          <cell r="Q9084">
            <v>0</v>
          </cell>
          <cell r="R9084">
            <v>0</v>
          </cell>
          <cell r="S9084">
            <v>0</v>
          </cell>
          <cell r="T9084">
            <v>-946271843.67999995</v>
          </cell>
        </row>
        <row r="9085">
          <cell r="A9085">
            <v>388</v>
          </cell>
          <cell r="B9085" t="str">
            <v>Stockyard expenses.................</v>
          </cell>
          <cell r="C9085">
            <v>49957404.659999996</v>
          </cell>
          <cell r="D9085">
            <v>390220253.39999998</v>
          </cell>
          <cell r="E9085">
            <v>176924238.63</v>
          </cell>
          <cell r="F9085">
            <v>0</v>
          </cell>
          <cell r="G9085">
            <v>0</v>
          </cell>
          <cell r="H9085">
            <v>0</v>
          </cell>
          <cell r="I9085">
            <v>0</v>
          </cell>
          <cell r="J9085">
            <v>0</v>
          </cell>
          <cell r="K9085">
            <v>0</v>
          </cell>
          <cell r="L9085">
            <v>0</v>
          </cell>
          <cell r="M9085">
            <v>0</v>
          </cell>
          <cell r="N9085">
            <v>0</v>
          </cell>
          <cell r="O9085">
            <v>0</v>
          </cell>
          <cell r="P9085">
            <v>0</v>
          </cell>
          <cell r="Q9085">
            <v>0</v>
          </cell>
          <cell r="R9085">
            <v>0</v>
          </cell>
          <cell r="S9085">
            <v>0</v>
          </cell>
          <cell r="T9085">
            <v>617101896.69000006</v>
          </cell>
        </row>
        <row r="9086">
          <cell r="A9086">
            <v>54490001</v>
          </cell>
          <cell r="B9086" t="str">
            <v>54490001 Stockyard expenses – Rent</v>
          </cell>
          <cell r="C9086">
            <v>990000</v>
          </cell>
          <cell r="D9086">
            <v>356029360.88</v>
          </cell>
          <cell r="E9086">
            <v>78812909.540000007</v>
          </cell>
          <cell r="F9086">
            <v>0</v>
          </cell>
          <cell r="G9086">
            <v>0</v>
          </cell>
          <cell r="H9086">
            <v>0</v>
          </cell>
          <cell r="I9086">
            <v>0</v>
          </cell>
          <cell r="J9086">
            <v>0</v>
          </cell>
          <cell r="K9086">
            <v>0</v>
          </cell>
          <cell r="L9086">
            <v>0</v>
          </cell>
          <cell r="M9086">
            <v>0</v>
          </cell>
          <cell r="N9086">
            <v>0</v>
          </cell>
          <cell r="O9086">
            <v>0</v>
          </cell>
          <cell r="P9086">
            <v>0</v>
          </cell>
          <cell r="Q9086">
            <v>0</v>
          </cell>
          <cell r="R9086">
            <v>0</v>
          </cell>
          <cell r="S9086">
            <v>0</v>
          </cell>
          <cell r="T9086">
            <v>435832270.42000002</v>
          </cell>
        </row>
        <row r="9087">
          <cell r="A9087">
            <v>54490002</v>
          </cell>
          <cell r="B9087" t="str">
            <v>54490002 Stockyard expenses - Service Charges</v>
          </cell>
          <cell r="C9087">
            <v>0</v>
          </cell>
          <cell r="D9087">
            <v>0</v>
          </cell>
          <cell r="E9087">
            <v>95673472.310000002</v>
          </cell>
          <cell r="F9087">
            <v>0</v>
          </cell>
          <cell r="G9087">
            <v>0</v>
          </cell>
          <cell r="H9087">
            <v>0</v>
          </cell>
          <cell r="I9087">
            <v>0</v>
          </cell>
          <cell r="J9087">
            <v>0</v>
          </cell>
          <cell r="K9087">
            <v>0</v>
          </cell>
          <cell r="L9087">
            <v>0</v>
          </cell>
          <cell r="M9087">
            <v>0</v>
          </cell>
          <cell r="N9087">
            <v>0</v>
          </cell>
          <cell r="O9087">
            <v>0</v>
          </cell>
          <cell r="P9087">
            <v>0</v>
          </cell>
          <cell r="Q9087">
            <v>0</v>
          </cell>
          <cell r="R9087">
            <v>0</v>
          </cell>
          <cell r="S9087">
            <v>0</v>
          </cell>
          <cell r="T9087">
            <v>95673472.310000002</v>
          </cell>
        </row>
        <row r="9088">
          <cell r="A9088">
            <v>54490099</v>
          </cell>
          <cell r="B9088" t="str">
            <v>54490099 Stockyard expenses – Others</v>
          </cell>
          <cell r="C9088">
            <v>48967404.659999996</v>
          </cell>
          <cell r="D9088">
            <v>34190892.520000003</v>
          </cell>
          <cell r="E9088">
            <v>2437856.7799999998</v>
          </cell>
          <cell r="F9088">
            <v>0</v>
          </cell>
          <cell r="G9088">
            <v>0</v>
          </cell>
          <cell r="H9088">
            <v>0</v>
          </cell>
          <cell r="I9088">
            <v>0</v>
          </cell>
          <cell r="J9088">
            <v>0</v>
          </cell>
          <cell r="K9088">
            <v>0</v>
          </cell>
          <cell r="L9088">
            <v>0</v>
          </cell>
          <cell r="M9088">
            <v>0</v>
          </cell>
          <cell r="N9088">
            <v>0</v>
          </cell>
          <cell r="O9088">
            <v>0</v>
          </cell>
          <cell r="P9088">
            <v>0</v>
          </cell>
          <cell r="Q9088">
            <v>0</v>
          </cell>
          <cell r="R9088">
            <v>0</v>
          </cell>
          <cell r="S9088">
            <v>0</v>
          </cell>
          <cell r="T9088">
            <v>85596153.959999993</v>
          </cell>
        </row>
        <row r="9089">
          <cell r="A9089">
            <v>236</v>
          </cell>
          <cell r="B9089" t="str">
            <v>Others..................</v>
          </cell>
          <cell r="C9089">
            <v>4567384424.9700003</v>
          </cell>
          <cell r="D9089">
            <v>641064558.63</v>
          </cell>
          <cell r="E9089">
            <v>414564686.56999999</v>
          </cell>
          <cell r="F9089">
            <v>1101226347.0599999</v>
          </cell>
          <cell r="G9089">
            <v>163624360.50999999</v>
          </cell>
          <cell r="H9089">
            <v>0</v>
          </cell>
          <cell r="I9089">
            <v>0</v>
          </cell>
          <cell r="J9089">
            <v>0</v>
          </cell>
          <cell r="K9089">
            <v>0</v>
          </cell>
          <cell r="L9089">
            <v>956189737.79999995</v>
          </cell>
          <cell r="M9089">
            <v>148074990.28999999</v>
          </cell>
          <cell r="N9089">
            <v>0</v>
          </cell>
          <cell r="O9089">
            <v>0</v>
          </cell>
          <cell r="P9089">
            <v>0</v>
          </cell>
          <cell r="Q9089">
            <v>0</v>
          </cell>
          <cell r="R9089">
            <v>0</v>
          </cell>
          <cell r="S9089">
            <v>0</v>
          </cell>
          <cell r="T9089">
            <v>7992129105.8299999</v>
          </cell>
        </row>
        <row r="9090">
          <cell r="A9090">
            <v>389</v>
          </cell>
          <cell r="B9090" t="str">
            <v>Packing Material Consumed..............</v>
          </cell>
          <cell r="C9090">
            <v>404353800.81999999</v>
          </cell>
          <cell r="D9090">
            <v>23209540.82</v>
          </cell>
          <cell r="E9090">
            <v>3103563.53</v>
          </cell>
          <cell r="F9090">
            <v>0</v>
          </cell>
          <cell r="G9090">
            <v>77199554.769999996</v>
          </cell>
          <cell r="H9090">
            <v>0</v>
          </cell>
          <cell r="I9090">
            <v>0</v>
          </cell>
          <cell r="J9090">
            <v>0</v>
          </cell>
          <cell r="K9090">
            <v>0</v>
          </cell>
          <cell r="L9090">
            <v>913472045.84000003</v>
          </cell>
          <cell r="M9090">
            <v>28525103.609999999</v>
          </cell>
          <cell r="N9090">
            <v>0</v>
          </cell>
          <cell r="O9090">
            <v>0</v>
          </cell>
          <cell r="P9090">
            <v>0</v>
          </cell>
          <cell r="Q9090">
            <v>0</v>
          </cell>
          <cell r="R9090">
            <v>0</v>
          </cell>
          <cell r="S9090">
            <v>0</v>
          </cell>
          <cell r="T9090">
            <v>1449863609.3900001</v>
          </cell>
        </row>
        <row r="9091">
          <cell r="A9091">
            <v>54570002</v>
          </cell>
          <cell r="B9091" t="str">
            <v>54570002 Packing Material Consumed</v>
          </cell>
          <cell r="C9091">
            <v>401864868.69</v>
          </cell>
          <cell r="D9091">
            <v>22674676.82</v>
          </cell>
          <cell r="E9091">
            <v>3103563.53</v>
          </cell>
          <cell r="F9091">
            <v>0</v>
          </cell>
          <cell r="G9091">
            <v>77199554.769999996</v>
          </cell>
          <cell r="H9091">
            <v>0</v>
          </cell>
          <cell r="I9091">
            <v>0</v>
          </cell>
          <cell r="J9091">
            <v>0</v>
          </cell>
          <cell r="K9091">
            <v>0</v>
          </cell>
          <cell r="L9091">
            <v>913472045.84000003</v>
          </cell>
          <cell r="M9091">
            <v>28304093.609999999</v>
          </cell>
          <cell r="N9091">
            <v>0</v>
          </cell>
          <cell r="O9091">
            <v>0</v>
          </cell>
          <cell r="P9091">
            <v>0</v>
          </cell>
          <cell r="Q9091">
            <v>0</v>
          </cell>
          <cell r="R9091">
            <v>0</v>
          </cell>
          <cell r="S9091">
            <v>0</v>
          </cell>
          <cell r="T9091">
            <v>1446618803.26</v>
          </cell>
        </row>
        <row r="9092">
          <cell r="A9092">
            <v>54570003</v>
          </cell>
          <cell r="B9092" t="str">
            <v>54570003 Packing Charges  Contract</v>
          </cell>
          <cell r="C9092">
            <v>2488932.13</v>
          </cell>
          <cell r="D9092">
            <v>534864</v>
          </cell>
          <cell r="E9092">
            <v>0</v>
          </cell>
          <cell r="F9092">
            <v>0</v>
          </cell>
          <cell r="G9092">
            <v>0</v>
          </cell>
          <cell r="H9092">
            <v>0</v>
          </cell>
          <cell r="I9092">
            <v>0</v>
          </cell>
          <cell r="J9092">
            <v>0</v>
          </cell>
          <cell r="K9092">
            <v>0</v>
          </cell>
          <cell r="L9092">
            <v>0</v>
          </cell>
          <cell r="M9092">
            <v>221010</v>
          </cell>
          <cell r="N9092">
            <v>0</v>
          </cell>
          <cell r="O9092">
            <v>0</v>
          </cell>
          <cell r="P9092">
            <v>0</v>
          </cell>
          <cell r="Q9092">
            <v>0</v>
          </cell>
          <cell r="R9092">
            <v>0</v>
          </cell>
          <cell r="S9092">
            <v>0</v>
          </cell>
          <cell r="T9092">
            <v>3244806.13</v>
          </cell>
        </row>
        <row r="9093">
          <cell r="A9093">
            <v>390</v>
          </cell>
          <cell r="B9093" t="str">
            <v>Others...............</v>
          </cell>
          <cell r="C9093">
            <v>2505063192.46</v>
          </cell>
          <cell r="D9093">
            <v>282363785.18000001</v>
          </cell>
          <cell r="E9093">
            <v>41023812.18</v>
          </cell>
          <cell r="F9093">
            <v>310715594.16000003</v>
          </cell>
          <cell r="G9093">
            <v>22768937.18</v>
          </cell>
          <cell r="H9093">
            <v>0</v>
          </cell>
          <cell r="I9093">
            <v>0</v>
          </cell>
          <cell r="J9093">
            <v>0</v>
          </cell>
          <cell r="K9093">
            <v>0</v>
          </cell>
          <cell r="L9093">
            <v>46663488.259999998</v>
          </cell>
          <cell r="M9093">
            <v>19834888.25</v>
          </cell>
          <cell r="N9093">
            <v>0</v>
          </cell>
          <cell r="O9093">
            <v>0</v>
          </cell>
          <cell r="P9093">
            <v>0</v>
          </cell>
          <cell r="Q9093">
            <v>0</v>
          </cell>
          <cell r="R9093">
            <v>0</v>
          </cell>
          <cell r="S9093">
            <v>0</v>
          </cell>
          <cell r="T9093">
            <v>3228433697.6700001</v>
          </cell>
        </row>
        <row r="9094">
          <cell r="A9094">
            <v>50510005</v>
          </cell>
          <cell r="B9094" t="str">
            <v>50510005 CUSTOMS DUTY EXPENSES</v>
          </cell>
          <cell r="C9094">
            <v>0</v>
          </cell>
          <cell r="D9094">
            <v>0</v>
          </cell>
          <cell r="E9094">
            <v>0</v>
          </cell>
          <cell r="F9094">
            <v>0</v>
          </cell>
          <cell r="G9094">
            <v>0</v>
          </cell>
          <cell r="H9094">
            <v>0</v>
          </cell>
          <cell r="I9094">
            <v>0</v>
          </cell>
          <cell r="J9094">
            <v>0</v>
          </cell>
          <cell r="K9094">
            <v>0</v>
          </cell>
          <cell r="L9094">
            <v>0</v>
          </cell>
          <cell r="M9094">
            <v>0</v>
          </cell>
          <cell r="N9094">
            <v>0</v>
          </cell>
          <cell r="O9094">
            <v>0</v>
          </cell>
          <cell r="P9094">
            <v>0</v>
          </cell>
          <cell r="Q9094">
            <v>0</v>
          </cell>
          <cell r="R9094">
            <v>0</v>
          </cell>
          <cell r="S9094">
            <v>0</v>
          </cell>
          <cell r="T9094">
            <v>0</v>
          </cell>
        </row>
        <row r="9095">
          <cell r="A9095">
            <v>54290001</v>
          </cell>
          <cell r="B9095" t="str">
            <v>54290001 Software Charges</v>
          </cell>
          <cell r="C9095">
            <v>1123461349.05</v>
          </cell>
          <cell r="D9095">
            <v>201262568.30000001</v>
          </cell>
          <cell r="E9095">
            <v>8317485.8700000001</v>
          </cell>
          <cell r="F9095">
            <v>71143734.709999993</v>
          </cell>
          <cell r="G9095">
            <v>13400404.029999999</v>
          </cell>
          <cell r="H9095">
            <v>0</v>
          </cell>
          <cell r="I9095">
            <v>0</v>
          </cell>
          <cell r="J9095">
            <v>0</v>
          </cell>
          <cell r="K9095">
            <v>0</v>
          </cell>
          <cell r="L9095">
            <v>37998052.5</v>
          </cell>
          <cell r="M9095">
            <v>18018227.559999999</v>
          </cell>
          <cell r="N9095">
            <v>0</v>
          </cell>
          <cell r="O9095">
            <v>0</v>
          </cell>
          <cell r="P9095">
            <v>0</v>
          </cell>
          <cell r="Q9095">
            <v>0</v>
          </cell>
          <cell r="R9095">
            <v>0</v>
          </cell>
          <cell r="S9095">
            <v>0</v>
          </cell>
          <cell r="T9095">
            <v>1473601822.02</v>
          </cell>
        </row>
        <row r="9096">
          <cell r="A9096">
            <v>54500001</v>
          </cell>
          <cell r="B9096" t="str">
            <v>54500001 Loss in Transit</v>
          </cell>
          <cell r="C9096">
            <v>0</v>
          </cell>
          <cell r="D9096">
            <v>8158810.46</v>
          </cell>
          <cell r="E9096">
            <v>22869514.579999998</v>
          </cell>
          <cell r="F9096">
            <v>0</v>
          </cell>
          <cell r="G9096">
            <v>0</v>
          </cell>
          <cell r="H9096">
            <v>0</v>
          </cell>
          <cell r="I9096">
            <v>0</v>
          </cell>
          <cell r="J9096">
            <v>0</v>
          </cell>
          <cell r="K9096">
            <v>0</v>
          </cell>
          <cell r="L9096">
            <v>0</v>
          </cell>
          <cell r="M9096">
            <v>0</v>
          </cell>
          <cell r="N9096">
            <v>0</v>
          </cell>
          <cell r="O9096">
            <v>0</v>
          </cell>
          <cell r="P9096">
            <v>0</v>
          </cell>
          <cell r="Q9096">
            <v>0</v>
          </cell>
          <cell r="R9096">
            <v>0</v>
          </cell>
          <cell r="S9096">
            <v>0</v>
          </cell>
          <cell r="T9096">
            <v>31028325.039999999</v>
          </cell>
        </row>
        <row r="9097">
          <cell r="A9097">
            <v>54540003</v>
          </cell>
          <cell r="B9097" t="str">
            <v>54540003 Vehicle Trials Expenses-Development Trials</v>
          </cell>
          <cell r="C9097">
            <v>1002963.49</v>
          </cell>
          <cell r="D9097">
            <v>36415</v>
          </cell>
          <cell r="E9097">
            <v>0</v>
          </cell>
          <cell r="F9097">
            <v>0</v>
          </cell>
          <cell r="G9097">
            <v>0</v>
          </cell>
          <cell r="H9097">
            <v>0</v>
          </cell>
          <cell r="I9097">
            <v>0</v>
          </cell>
          <cell r="J9097">
            <v>0</v>
          </cell>
          <cell r="K9097">
            <v>0</v>
          </cell>
          <cell r="L9097">
            <v>0</v>
          </cell>
          <cell r="M9097">
            <v>0</v>
          </cell>
          <cell r="N9097">
            <v>0</v>
          </cell>
          <cell r="O9097">
            <v>0</v>
          </cell>
          <cell r="P9097">
            <v>0</v>
          </cell>
          <cell r="Q9097">
            <v>0</v>
          </cell>
          <cell r="R9097">
            <v>0</v>
          </cell>
          <cell r="S9097">
            <v>0</v>
          </cell>
          <cell r="T9097">
            <v>1039378.49</v>
          </cell>
        </row>
        <row r="9098">
          <cell r="A9098">
            <v>54540004</v>
          </cell>
          <cell r="B9098" t="str">
            <v>54540004 Vehicle Trials Exp-User Trials/Product Improvement</v>
          </cell>
          <cell r="C9098">
            <v>0</v>
          </cell>
          <cell r="D9098">
            <v>0</v>
          </cell>
          <cell r="E9098">
            <v>0</v>
          </cell>
          <cell r="F9098">
            <v>0</v>
          </cell>
          <cell r="G9098">
            <v>0</v>
          </cell>
          <cell r="H9098">
            <v>0</v>
          </cell>
          <cell r="I9098">
            <v>0</v>
          </cell>
          <cell r="J9098">
            <v>0</v>
          </cell>
          <cell r="K9098">
            <v>0</v>
          </cell>
          <cell r="L9098">
            <v>0</v>
          </cell>
          <cell r="M9098">
            <v>0</v>
          </cell>
          <cell r="N9098">
            <v>0</v>
          </cell>
          <cell r="O9098">
            <v>0</v>
          </cell>
          <cell r="P9098">
            <v>0</v>
          </cell>
          <cell r="Q9098">
            <v>0</v>
          </cell>
          <cell r="R9098">
            <v>0</v>
          </cell>
          <cell r="S9098">
            <v>0</v>
          </cell>
          <cell r="T9098">
            <v>0</v>
          </cell>
        </row>
        <row r="9099">
          <cell r="A9099">
            <v>54590001</v>
          </cell>
          <cell r="B9099" t="str">
            <v>54590001 News papers , Books &amp; Periodicals</v>
          </cell>
          <cell r="C9099">
            <v>1699844.86</v>
          </cell>
          <cell r="D9099">
            <v>1681697.45</v>
          </cell>
          <cell r="E9099">
            <v>75001</v>
          </cell>
          <cell r="F9099">
            <v>438751.5</v>
          </cell>
          <cell r="G9099">
            <v>0</v>
          </cell>
          <cell r="H9099">
            <v>0</v>
          </cell>
          <cell r="I9099">
            <v>0</v>
          </cell>
          <cell r="J9099">
            <v>0</v>
          </cell>
          <cell r="K9099">
            <v>0</v>
          </cell>
          <cell r="L9099">
            <v>0</v>
          </cell>
          <cell r="M9099">
            <v>9450</v>
          </cell>
          <cell r="N9099">
            <v>0</v>
          </cell>
          <cell r="O9099">
            <v>0</v>
          </cell>
          <cell r="P9099">
            <v>0</v>
          </cell>
          <cell r="Q9099">
            <v>0</v>
          </cell>
          <cell r="R9099">
            <v>0</v>
          </cell>
          <cell r="S9099">
            <v>0</v>
          </cell>
          <cell r="T9099">
            <v>3904744.81</v>
          </cell>
        </row>
        <row r="9100">
          <cell r="A9100">
            <v>54590003</v>
          </cell>
          <cell r="B9100" t="str">
            <v>5*  Newspaper Expenses</v>
          </cell>
          <cell r="C9100">
            <v>0</v>
          </cell>
          <cell r="D9100">
            <v>0</v>
          </cell>
          <cell r="E9100">
            <v>0</v>
          </cell>
          <cell r="F9100">
            <v>0</v>
          </cell>
          <cell r="G9100">
            <v>0</v>
          </cell>
          <cell r="H9100">
            <v>0</v>
          </cell>
          <cell r="I9100">
            <v>0</v>
          </cell>
          <cell r="J9100">
            <v>0</v>
          </cell>
          <cell r="K9100">
            <v>0</v>
          </cell>
          <cell r="L9100">
            <v>0</v>
          </cell>
          <cell r="M9100">
            <v>0</v>
          </cell>
          <cell r="N9100">
            <v>0</v>
          </cell>
          <cell r="O9100">
            <v>0</v>
          </cell>
          <cell r="P9100">
            <v>0</v>
          </cell>
          <cell r="Q9100">
            <v>0</v>
          </cell>
          <cell r="R9100">
            <v>0</v>
          </cell>
          <cell r="S9100">
            <v>0</v>
          </cell>
          <cell r="T9100">
            <v>0</v>
          </cell>
        </row>
        <row r="9101">
          <cell r="A9101">
            <v>54600001</v>
          </cell>
          <cell r="B9101" t="str">
            <v>54600001 Laboratory Expenses</v>
          </cell>
          <cell r="C9101">
            <v>15632901.35</v>
          </cell>
          <cell r="D9101">
            <v>0</v>
          </cell>
          <cell r="E9101">
            <v>0</v>
          </cell>
          <cell r="F9101">
            <v>0</v>
          </cell>
          <cell r="G9101">
            <v>0</v>
          </cell>
          <cell r="H9101">
            <v>0</v>
          </cell>
          <cell r="I9101">
            <v>0</v>
          </cell>
          <cell r="J9101">
            <v>0</v>
          </cell>
          <cell r="K9101">
            <v>0</v>
          </cell>
          <cell r="L9101">
            <v>0</v>
          </cell>
          <cell r="M9101">
            <v>0</v>
          </cell>
          <cell r="N9101">
            <v>0</v>
          </cell>
          <cell r="O9101">
            <v>0</v>
          </cell>
          <cell r="P9101">
            <v>0</v>
          </cell>
          <cell r="Q9101">
            <v>0</v>
          </cell>
          <cell r="R9101">
            <v>0</v>
          </cell>
          <cell r="S9101">
            <v>0</v>
          </cell>
          <cell r="T9101">
            <v>15632901.35</v>
          </cell>
        </row>
        <row r="9102">
          <cell r="A9102">
            <v>54610001</v>
          </cell>
          <cell r="B9102" t="str">
            <v>54610001 Subscription &amp; Membership Fees</v>
          </cell>
          <cell r="C9102">
            <v>201390317.18000001</v>
          </cell>
          <cell r="D9102">
            <v>52624262.689999998</v>
          </cell>
          <cell r="E9102">
            <v>5276536.3099999996</v>
          </cell>
          <cell r="F9102">
            <v>91109639.510000005</v>
          </cell>
          <cell r="G9102">
            <v>2641125.91</v>
          </cell>
          <cell r="H9102">
            <v>0</v>
          </cell>
          <cell r="I9102">
            <v>0</v>
          </cell>
          <cell r="J9102">
            <v>0</v>
          </cell>
          <cell r="K9102">
            <v>0</v>
          </cell>
          <cell r="L9102">
            <v>8651077.7599999998</v>
          </cell>
          <cell r="M9102">
            <v>1807210.69</v>
          </cell>
          <cell r="N9102">
            <v>0</v>
          </cell>
          <cell r="O9102">
            <v>0</v>
          </cell>
          <cell r="P9102">
            <v>0</v>
          </cell>
          <cell r="Q9102">
            <v>0</v>
          </cell>
          <cell r="R9102">
            <v>0</v>
          </cell>
          <cell r="S9102">
            <v>0</v>
          </cell>
          <cell r="T9102">
            <v>363500170.05000001</v>
          </cell>
        </row>
        <row r="9103">
          <cell r="A9103">
            <v>54650001</v>
          </cell>
          <cell r="B9103" t="str">
            <v>54650001 Business Promotion Expenses</v>
          </cell>
          <cell r="C9103">
            <v>20532371.219999999</v>
          </cell>
          <cell r="D9103">
            <v>6441824.3600000003</v>
          </cell>
          <cell r="E9103">
            <v>4485274.42</v>
          </cell>
          <cell r="F9103">
            <v>148023468.44</v>
          </cell>
          <cell r="G9103">
            <v>583452</v>
          </cell>
          <cell r="H9103">
            <v>0</v>
          </cell>
          <cell r="I9103">
            <v>0</v>
          </cell>
          <cell r="J9103">
            <v>0</v>
          </cell>
          <cell r="K9103">
            <v>0</v>
          </cell>
          <cell r="L9103">
            <v>14358</v>
          </cell>
          <cell r="M9103">
            <v>0</v>
          </cell>
          <cell r="N9103">
            <v>0</v>
          </cell>
          <cell r="O9103">
            <v>0</v>
          </cell>
          <cell r="P9103">
            <v>0</v>
          </cell>
          <cell r="Q9103">
            <v>0</v>
          </cell>
          <cell r="R9103">
            <v>0</v>
          </cell>
          <cell r="S9103">
            <v>0</v>
          </cell>
          <cell r="T9103">
            <v>180080748.44</v>
          </cell>
        </row>
        <row r="9104">
          <cell r="A9104">
            <v>54660001</v>
          </cell>
          <cell r="B9104" t="str">
            <v>54660001 Expenditure In Foregin Currency</v>
          </cell>
          <cell r="C9104">
            <v>0</v>
          </cell>
          <cell r="D9104">
            <v>0</v>
          </cell>
          <cell r="E9104">
            <v>0</v>
          </cell>
          <cell r="F9104">
            <v>0</v>
          </cell>
          <cell r="G9104">
            <v>0</v>
          </cell>
          <cell r="H9104">
            <v>0</v>
          </cell>
          <cell r="I9104">
            <v>0</v>
          </cell>
          <cell r="J9104">
            <v>0</v>
          </cell>
          <cell r="K9104">
            <v>0</v>
          </cell>
          <cell r="L9104">
            <v>0</v>
          </cell>
          <cell r="M9104">
            <v>0</v>
          </cell>
          <cell r="N9104">
            <v>0</v>
          </cell>
          <cell r="O9104">
            <v>0</v>
          </cell>
          <cell r="P9104">
            <v>0</v>
          </cell>
          <cell r="Q9104">
            <v>0</v>
          </cell>
          <cell r="R9104">
            <v>0</v>
          </cell>
          <cell r="S9104">
            <v>0</v>
          </cell>
          <cell r="T9104">
            <v>0</v>
          </cell>
        </row>
        <row r="9105">
          <cell r="A9105">
            <v>54730001</v>
          </cell>
          <cell r="B9105" t="str">
            <v>54730001 Amortisation Of Expenses</v>
          </cell>
          <cell r="C9105">
            <v>0</v>
          </cell>
          <cell r="D9105">
            <v>0</v>
          </cell>
          <cell r="E9105">
            <v>0</v>
          </cell>
          <cell r="F9105">
            <v>0</v>
          </cell>
          <cell r="G9105">
            <v>0</v>
          </cell>
          <cell r="H9105">
            <v>0</v>
          </cell>
          <cell r="I9105">
            <v>0</v>
          </cell>
          <cell r="J9105">
            <v>0</v>
          </cell>
          <cell r="K9105">
            <v>0</v>
          </cell>
          <cell r="L9105">
            <v>0</v>
          </cell>
          <cell r="M9105">
            <v>0</v>
          </cell>
          <cell r="N9105">
            <v>0</v>
          </cell>
          <cell r="O9105">
            <v>0</v>
          </cell>
          <cell r="P9105">
            <v>0</v>
          </cell>
          <cell r="Q9105">
            <v>0</v>
          </cell>
          <cell r="R9105">
            <v>0</v>
          </cell>
          <cell r="S9105">
            <v>0</v>
          </cell>
          <cell r="T9105">
            <v>0</v>
          </cell>
        </row>
        <row r="9106">
          <cell r="A9106">
            <v>54740001</v>
          </cell>
          <cell r="B9106" t="str">
            <v>54740001 Premium On Redemption Of Debentures/Bonds</v>
          </cell>
          <cell r="C9106">
            <v>0</v>
          </cell>
          <cell r="D9106">
            <v>0</v>
          </cell>
          <cell r="E9106">
            <v>0</v>
          </cell>
          <cell r="F9106">
            <v>0</v>
          </cell>
          <cell r="G9106">
            <v>0</v>
          </cell>
          <cell r="H9106">
            <v>0</v>
          </cell>
          <cell r="I9106">
            <v>0</v>
          </cell>
          <cell r="J9106">
            <v>0</v>
          </cell>
          <cell r="K9106">
            <v>0</v>
          </cell>
          <cell r="L9106">
            <v>0</v>
          </cell>
          <cell r="M9106">
            <v>0</v>
          </cell>
          <cell r="N9106">
            <v>0</v>
          </cell>
          <cell r="O9106">
            <v>0</v>
          </cell>
          <cell r="P9106">
            <v>0</v>
          </cell>
          <cell r="Q9106">
            <v>0</v>
          </cell>
          <cell r="R9106">
            <v>0</v>
          </cell>
          <cell r="S9106">
            <v>0</v>
          </cell>
          <cell r="T9106">
            <v>0</v>
          </cell>
        </row>
        <row r="9107">
          <cell r="A9107">
            <v>54750101</v>
          </cell>
          <cell r="B9107" t="str">
            <v>54750101 Amortisation &amp; Depreciation recovery</v>
          </cell>
          <cell r="C9107">
            <v>0</v>
          </cell>
          <cell r="D9107">
            <v>0</v>
          </cell>
          <cell r="E9107">
            <v>0</v>
          </cell>
          <cell r="F9107">
            <v>0</v>
          </cell>
          <cell r="G9107">
            <v>0</v>
          </cell>
          <cell r="H9107">
            <v>0</v>
          </cell>
          <cell r="I9107">
            <v>0</v>
          </cell>
          <cell r="J9107">
            <v>0</v>
          </cell>
          <cell r="K9107">
            <v>0</v>
          </cell>
          <cell r="L9107">
            <v>0</v>
          </cell>
          <cell r="M9107">
            <v>0</v>
          </cell>
          <cell r="N9107">
            <v>0</v>
          </cell>
          <cell r="O9107">
            <v>0</v>
          </cell>
          <cell r="P9107">
            <v>0</v>
          </cell>
          <cell r="Q9107">
            <v>0</v>
          </cell>
          <cell r="R9107">
            <v>0</v>
          </cell>
          <cell r="S9107">
            <v>0</v>
          </cell>
          <cell r="T9107">
            <v>0</v>
          </cell>
        </row>
        <row r="9108">
          <cell r="A9108">
            <v>54750901</v>
          </cell>
          <cell r="B9108" t="str">
            <v>54750901 Ind-AS Inc tax appeal filling fees(ESOP Trust Cons</v>
          </cell>
          <cell r="C9108">
            <v>0</v>
          </cell>
          <cell r="D9108">
            <v>0</v>
          </cell>
          <cell r="E9108">
            <v>0</v>
          </cell>
          <cell r="F9108">
            <v>0</v>
          </cell>
          <cell r="G9108">
            <v>0</v>
          </cell>
          <cell r="H9108">
            <v>0</v>
          </cell>
          <cell r="I9108">
            <v>0</v>
          </cell>
          <cell r="J9108">
            <v>0</v>
          </cell>
          <cell r="K9108">
            <v>0</v>
          </cell>
          <cell r="L9108">
            <v>0</v>
          </cell>
          <cell r="M9108">
            <v>0</v>
          </cell>
          <cell r="N9108">
            <v>0</v>
          </cell>
          <cell r="O9108">
            <v>0</v>
          </cell>
          <cell r="P9108">
            <v>0</v>
          </cell>
          <cell r="Q9108">
            <v>0</v>
          </cell>
          <cell r="R9108">
            <v>0</v>
          </cell>
          <cell r="S9108">
            <v>0</v>
          </cell>
          <cell r="T9108">
            <v>0</v>
          </cell>
        </row>
        <row r="9109">
          <cell r="A9109">
            <v>54760001</v>
          </cell>
          <cell r="B9109" t="str">
            <v>54760001 Relocation of machinery</v>
          </cell>
          <cell r="C9109">
            <v>0</v>
          </cell>
          <cell r="D9109">
            <v>330000</v>
          </cell>
          <cell r="E9109">
            <v>0</v>
          </cell>
          <cell r="F9109">
            <v>0</v>
          </cell>
          <cell r="G9109">
            <v>0</v>
          </cell>
          <cell r="H9109">
            <v>0</v>
          </cell>
          <cell r="I9109">
            <v>0</v>
          </cell>
          <cell r="J9109">
            <v>0</v>
          </cell>
          <cell r="K9109">
            <v>0</v>
          </cell>
          <cell r="L9109">
            <v>0</v>
          </cell>
          <cell r="M9109">
            <v>0</v>
          </cell>
          <cell r="N9109">
            <v>0</v>
          </cell>
          <cell r="O9109">
            <v>0</v>
          </cell>
          <cell r="P9109">
            <v>0</v>
          </cell>
          <cell r="Q9109">
            <v>0</v>
          </cell>
          <cell r="R9109">
            <v>0</v>
          </cell>
          <cell r="S9109">
            <v>0</v>
          </cell>
          <cell r="T9109">
            <v>330000</v>
          </cell>
        </row>
        <row r="9110">
          <cell r="A9110">
            <v>55020002</v>
          </cell>
          <cell r="B9110" t="str">
            <v>55020002 CALL CENTER EXPENSES</v>
          </cell>
          <cell r="C9110">
            <v>6612900.0599999996</v>
          </cell>
          <cell r="D9110">
            <v>11828206.92</v>
          </cell>
          <cell r="E9110">
            <v>0</v>
          </cell>
          <cell r="F9110">
            <v>0</v>
          </cell>
          <cell r="G9110">
            <v>6143955.2400000002</v>
          </cell>
          <cell r="H9110">
            <v>0</v>
          </cell>
          <cell r="I9110">
            <v>0</v>
          </cell>
          <cell r="J9110">
            <v>0</v>
          </cell>
          <cell r="K9110">
            <v>0</v>
          </cell>
          <cell r="L9110">
            <v>0</v>
          </cell>
          <cell r="M9110">
            <v>0</v>
          </cell>
          <cell r="N9110">
            <v>0</v>
          </cell>
          <cell r="O9110">
            <v>0</v>
          </cell>
          <cell r="P9110">
            <v>0</v>
          </cell>
          <cell r="Q9110">
            <v>0</v>
          </cell>
          <cell r="R9110">
            <v>0</v>
          </cell>
          <cell r="S9110">
            <v>0</v>
          </cell>
          <cell r="T9110">
            <v>24585062.219999999</v>
          </cell>
        </row>
        <row r="9111">
          <cell r="A9111">
            <v>55020003</v>
          </cell>
          <cell r="B9111" t="str">
            <v>55020003 Revalidation Expenses</v>
          </cell>
          <cell r="C9111">
            <v>0</v>
          </cell>
          <cell r="D9111">
            <v>0</v>
          </cell>
          <cell r="E9111">
            <v>0</v>
          </cell>
          <cell r="F9111">
            <v>0</v>
          </cell>
          <cell r="G9111">
            <v>0</v>
          </cell>
          <cell r="H9111">
            <v>0</v>
          </cell>
          <cell r="I9111">
            <v>0</v>
          </cell>
          <cell r="J9111">
            <v>0</v>
          </cell>
          <cell r="K9111">
            <v>0</v>
          </cell>
          <cell r="L9111">
            <v>0</v>
          </cell>
          <cell r="M9111">
            <v>0</v>
          </cell>
          <cell r="N9111">
            <v>0</v>
          </cell>
          <cell r="O9111">
            <v>0</v>
          </cell>
          <cell r="P9111">
            <v>0</v>
          </cell>
          <cell r="Q9111">
            <v>0</v>
          </cell>
          <cell r="R9111">
            <v>0</v>
          </cell>
          <cell r="S9111">
            <v>0</v>
          </cell>
          <cell r="T9111">
            <v>0</v>
          </cell>
        </row>
        <row r="9112">
          <cell r="A9112">
            <v>55020004</v>
          </cell>
          <cell r="B9112" t="str">
            <v>55020004 Clearing &amp; Forwarding Expenses</v>
          </cell>
          <cell r="C9112">
            <v>0</v>
          </cell>
          <cell r="D9112">
            <v>0</v>
          </cell>
          <cell r="E9112">
            <v>0</v>
          </cell>
          <cell r="F9112">
            <v>0</v>
          </cell>
          <cell r="G9112">
            <v>0</v>
          </cell>
          <cell r="H9112">
            <v>0</v>
          </cell>
          <cell r="I9112">
            <v>0</v>
          </cell>
          <cell r="J9112">
            <v>0</v>
          </cell>
          <cell r="K9112">
            <v>0</v>
          </cell>
          <cell r="L9112">
            <v>0</v>
          </cell>
          <cell r="M9112">
            <v>0</v>
          </cell>
          <cell r="N9112">
            <v>0</v>
          </cell>
          <cell r="O9112">
            <v>0</v>
          </cell>
          <cell r="P9112">
            <v>0</v>
          </cell>
          <cell r="Q9112">
            <v>0</v>
          </cell>
          <cell r="R9112">
            <v>0</v>
          </cell>
          <cell r="S9112">
            <v>0</v>
          </cell>
          <cell r="T9112">
            <v>0</v>
          </cell>
        </row>
        <row r="9113">
          <cell r="A9113">
            <v>55020008</v>
          </cell>
          <cell r="B9113" t="str">
            <v>5*  Service Charges - Co</v>
          </cell>
          <cell r="C9113">
            <v>1134730545.25</v>
          </cell>
          <cell r="D9113">
            <v>0</v>
          </cell>
          <cell r="E9113">
            <v>0</v>
          </cell>
          <cell r="F9113">
            <v>0</v>
          </cell>
          <cell r="G9113">
            <v>0</v>
          </cell>
          <cell r="H9113">
            <v>0</v>
          </cell>
          <cell r="I9113">
            <v>0</v>
          </cell>
          <cell r="J9113">
            <v>0</v>
          </cell>
          <cell r="K9113">
            <v>0</v>
          </cell>
          <cell r="L9113">
            <v>0</v>
          </cell>
          <cell r="M9113">
            <v>0</v>
          </cell>
          <cell r="N9113">
            <v>0</v>
          </cell>
          <cell r="O9113">
            <v>0</v>
          </cell>
          <cell r="P9113">
            <v>0</v>
          </cell>
          <cell r="Q9113">
            <v>0</v>
          </cell>
          <cell r="R9113">
            <v>0</v>
          </cell>
          <cell r="S9113">
            <v>0</v>
          </cell>
          <cell r="T9113">
            <v>1134730545.25</v>
          </cell>
        </row>
        <row r="9114">
          <cell r="A9114">
            <v>391</v>
          </cell>
          <cell r="B9114" t="str">
            <v>Donations and contributions.............</v>
          </cell>
          <cell r="C9114">
            <v>144046501.68000001</v>
          </cell>
          <cell r="D9114">
            <v>63531988</v>
          </cell>
          <cell r="E9114">
            <v>48285000</v>
          </cell>
          <cell r="F9114">
            <v>882831912.51999998</v>
          </cell>
          <cell r="G9114">
            <v>2600000</v>
          </cell>
          <cell r="H9114">
            <v>0</v>
          </cell>
          <cell r="I9114">
            <v>0</v>
          </cell>
          <cell r="J9114">
            <v>0</v>
          </cell>
          <cell r="K9114">
            <v>0</v>
          </cell>
          <cell r="L9114">
            <v>25000</v>
          </cell>
          <cell r="M9114">
            <v>0</v>
          </cell>
          <cell r="N9114">
            <v>0</v>
          </cell>
          <cell r="O9114">
            <v>0</v>
          </cell>
          <cell r="P9114">
            <v>0</v>
          </cell>
          <cell r="Q9114">
            <v>0</v>
          </cell>
          <cell r="R9114">
            <v>0</v>
          </cell>
          <cell r="S9114">
            <v>0</v>
          </cell>
          <cell r="T9114">
            <v>1141320402.2</v>
          </cell>
        </row>
        <row r="9115">
          <cell r="A9115">
            <v>54520001</v>
          </cell>
          <cell r="B9115" t="str">
            <v>54520001 Donation &amp; Contribution</v>
          </cell>
          <cell r="C9115">
            <v>17686316</v>
          </cell>
          <cell r="D9115">
            <v>1500000</v>
          </cell>
          <cell r="E9115">
            <v>0</v>
          </cell>
          <cell r="F9115">
            <v>838332796.51999998</v>
          </cell>
          <cell r="G9115">
            <v>0</v>
          </cell>
          <cell r="H9115">
            <v>0</v>
          </cell>
          <cell r="I9115">
            <v>0</v>
          </cell>
          <cell r="J9115">
            <v>0</v>
          </cell>
          <cell r="K9115">
            <v>0</v>
          </cell>
          <cell r="L9115">
            <v>25000</v>
          </cell>
          <cell r="M9115">
            <v>0</v>
          </cell>
          <cell r="N9115">
            <v>0</v>
          </cell>
          <cell r="O9115">
            <v>0</v>
          </cell>
          <cell r="P9115">
            <v>0</v>
          </cell>
          <cell r="Q9115">
            <v>0</v>
          </cell>
          <cell r="R9115">
            <v>0</v>
          </cell>
          <cell r="S9115">
            <v>0</v>
          </cell>
          <cell r="T9115">
            <v>857544112.51999998</v>
          </cell>
        </row>
        <row r="9116">
          <cell r="A9116">
            <v>54530001</v>
          </cell>
          <cell r="B9116" t="str">
            <v>54530001 CSR Activity Expenses</v>
          </cell>
          <cell r="C9116">
            <v>126360185.68000001</v>
          </cell>
          <cell r="D9116">
            <v>62031988</v>
          </cell>
          <cell r="E9116">
            <v>48285000</v>
          </cell>
          <cell r="F9116">
            <v>44499116</v>
          </cell>
          <cell r="G9116">
            <v>2600000</v>
          </cell>
          <cell r="H9116">
            <v>0</v>
          </cell>
          <cell r="I9116">
            <v>0</v>
          </cell>
          <cell r="J9116">
            <v>0</v>
          </cell>
          <cell r="K9116">
            <v>0</v>
          </cell>
          <cell r="L9116">
            <v>0</v>
          </cell>
          <cell r="M9116">
            <v>0</v>
          </cell>
          <cell r="N9116">
            <v>0</v>
          </cell>
          <cell r="O9116">
            <v>0</v>
          </cell>
          <cell r="P9116">
            <v>0</v>
          </cell>
          <cell r="Q9116">
            <v>0</v>
          </cell>
          <cell r="R9116">
            <v>0</v>
          </cell>
          <cell r="S9116">
            <v>0</v>
          </cell>
          <cell r="T9116">
            <v>283776289.68000001</v>
          </cell>
        </row>
        <row r="9117">
          <cell r="A9117">
            <v>392</v>
          </cell>
          <cell r="B9117" t="str">
            <v>Bank Charges……….</v>
          </cell>
          <cell r="C9117">
            <v>21592905.960000001</v>
          </cell>
          <cell r="D9117">
            <v>7867088.8700000001</v>
          </cell>
          <cell r="E9117">
            <v>10223922.48</v>
          </cell>
          <cell r="F9117">
            <v>2236059.2599999998</v>
          </cell>
          <cell r="G9117">
            <v>2673951.33</v>
          </cell>
          <cell r="H9117">
            <v>0</v>
          </cell>
          <cell r="I9117">
            <v>0</v>
          </cell>
          <cell r="J9117">
            <v>0</v>
          </cell>
          <cell r="K9117">
            <v>0</v>
          </cell>
          <cell r="L9117">
            <v>11470.62</v>
          </cell>
          <cell r="M9117">
            <v>65405.69</v>
          </cell>
          <cell r="N9117">
            <v>0</v>
          </cell>
          <cell r="O9117">
            <v>0</v>
          </cell>
          <cell r="P9117">
            <v>0</v>
          </cell>
          <cell r="Q9117">
            <v>0</v>
          </cell>
          <cell r="R9117">
            <v>0</v>
          </cell>
          <cell r="S9117">
            <v>0</v>
          </cell>
          <cell r="T9117">
            <v>44670804.210000001</v>
          </cell>
        </row>
        <row r="9118">
          <cell r="A9118">
            <v>54580001</v>
          </cell>
          <cell r="B9118" t="str">
            <v>54580001 Bank Charges - Dd/Tt Charges</v>
          </cell>
          <cell r="C9118">
            <v>2765797.51</v>
          </cell>
          <cell r="D9118">
            <v>381750.45</v>
          </cell>
          <cell r="E9118">
            <v>2217610.98</v>
          </cell>
          <cell r="F9118">
            <v>0</v>
          </cell>
          <cell r="G9118">
            <v>0</v>
          </cell>
          <cell r="H9118">
            <v>0</v>
          </cell>
          <cell r="I9118">
            <v>0</v>
          </cell>
          <cell r="J9118">
            <v>0</v>
          </cell>
          <cell r="K9118">
            <v>0</v>
          </cell>
          <cell r="L9118">
            <v>0</v>
          </cell>
          <cell r="M9118">
            <v>0</v>
          </cell>
          <cell r="N9118">
            <v>0</v>
          </cell>
          <cell r="O9118">
            <v>0</v>
          </cell>
          <cell r="P9118">
            <v>0</v>
          </cell>
          <cell r="Q9118">
            <v>0</v>
          </cell>
          <cell r="R9118">
            <v>0</v>
          </cell>
          <cell r="S9118">
            <v>0</v>
          </cell>
          <cell r="T9118">
            <v>5365158.9400000004</v>
          </cell>
        </row>
        <row r="9119">
          <cell r="A9119">
            <v>54580002</v>
          </cell>
          <cell r="B9119" t="str">
            <v>54580002 Bank Charges - Lc Charges</v>
          </cell>
          <cell r="C9119">
            <v>3845091.46</v>
          </cell>
          <cell r="D9119">
            <v>0</v>
          </cell>
          <cell r="E9119">
            <v>6749748.5300000003</v>
          </cell>
          <cell r="F9119">
            <v>0</v>
          </cell>
          <cell r="G9119">
            <v>0</v>
          </cell>
          <cell r="H9119">
            <v>0</v>
          </cell>
          <cell r="I9119">
            <v>0</v>
          </cell>
          <cell r="J9119">
            <v>0</v>
          </cell>
          <cell r="K9119">
            <v>0</v>
          </cell>
          <cell r="L9119">
            <v>0</v>
          </cell>
          <cell r="M9119">
            <v>0</v>
          </cell>
          <cell r="N9119">
            <v>0</v>
          </cell>
          <cell r="O9119">
            <v>0</v>
          </cell>
          <cell r="P9119">
            <v>0</v>
          </cell>
          <cell r="Q9119">
            <v>0</v>
          </cell>
          <cell r="R9119">
            <v>0</v>
          </cell>
          <cell r="S9119">
            <v>0</v>
          </cell>
          <cell r="T9119">
            <v>10594839.99</v>
          </cell>
        </row>
        <row r="9120">
          <cell r="A9120">
            <v>54580003</v>
          </cell>
          <cell r="B9120" t="str">
            <v>54580003 Bank Charges - Document Negotiation</v>
          </cell>
          <cell r="C9120">
            <v>0</v>
          </cell>
          <cell r="D9120">
            <v>357206.63</v>
          </cell>
          <cell r="E9120">
            <v>634046.46</v>
          </cell>
          <cell r="F9120">
            <v>-2</v>
          </cell>
          <cell r="G9120">
            <v>0</v>
          </cell>
          <cell r="H9120">
            <v>0</v>
          </cell>
          <cell r="I9120">
            <v>0</v>
          </cell>
          <cell r="J9120">
            <v>0</v>
          </cell>
          <cell r="K9120">
            <v>0</v>
          </cell>
          <cell r="L9120">
            <v>0</v>
          </cell>
          <cell r="M9120">
            <v>0</v>
          </cell>
          <cell r="N9120">
            <v>0</v>
          </cell>
          <cell r="O9120">
            <v>0</v>
          </cell>
          <cell r="P9120">
            <v>0</v>
          </cell>
          <cell r="Q9120">
            <v>0</v>
          </cell>
          <cell r="R9120">
            <v>0</v>
          </cell>
          <cell r="S9120">
            <v>0</v>
          </cell>
          <cell r="T9120">
            <v>991251.09</v>
          </cell>
        </row>
        <row r="9121">
          <cell r="A9121">
            <v>54580005</v>
          </cell>
          <cell r="B9121" t="str">
            <v>54580005 Bank Charges - Foreign / Correspondance Bank</v>
          </cell>
          <cell r="C9121">
            <v>6605871.1200000001</v>
          </cell>
          <cell r="D9121">
            <v>0</v>
          </cell>
          <cell r="E9121">
            <v>0</v>
          </cell>
          <cell r="F9121">
            <v>0</v>
          </cell>
          <cell r="G9121">
            <v>0</v>
          </cell>
          <cell r="H9121">
            <v>0</v>
          </cell>
          <cell r="I9121">
            <v>0</v>
          </cell>
          <cell r="J9121">
            <v>0</v>
          </cell>
          <cell r="K9121">
            <v>0</v>
          </cell>
          <cell r="L9121">
            <v>0</v>
          </cell>
          <cell r="M9121">
            <v>0</v>
          </cell>
          <cell r="N9121">
            <v>0</v>
          </cell>
          <cell r="O9121">
            <v>0</v>
          </cell>
          <cell r="P9121">
            <v>0</v>
          </cell>
          <cell r="Q9121">
            <v>0</v>
          </cell>
          <cell r="R9121">
            <v>0</v>
          </cell>
          <cell r="S9121">
            <v>0</v>
          </cell>
          <cell r="T9121">
            <v>6605871.1200000001</v>
          </cell>
        </row>
        <row r="9122">
          <cell r="A9122">
            <v>54580006</v>
          </cell>
          <cell r="B9122" t="str">
            <v>54580006 Commission on Investments</v>
          </cell>
          <cell r="C9122">
            <v>0</v>
          </cell>
          <cell r="D9122">
            <v>0</v>
          </cell>
          <cell r="E9122">
            <v>0</v>
          </cell>
          <cell r="F9122">
            <v>28580</v>
          </cell>
          <cell r="G9122">
            <v>0</v>
          </cell>
          <cell r="H9122">
            <v>0</v>
          </cell>
          <cell r="I9122">
            <v>0</v>
          </cell>
          <cell r="J9122">
            <v>0</v>
          </cell>
          <cell r="K9122">
            <v>0</v>
          </cell>
          <cell r="L9122">
            <v>0</v>
          </cell>
          <cell r="M9122">
            <v>0</v>
          </cell>
          <cell r="N9122">
            <v>0</v>
          </cell>
          <cell r="O9122">
            <v>0</v>
          </cell>
          <cell r="P9122">
            <v>0</v>
          </cell>
          <cell r="Q9122">
            <v>0</v>
          </cell>
          <cell r="R9122">
            <v>0</v>
          </cell>
          <cell r="S9122">
            <v>0</v>
          </cell>
          <cell r="T9122">
            <v>28580</v>
          </cell>
        </row>
        <row r="9123">
          <cell r="A9123">
            <v>54580099</v>
          </cell>
          <cell r="B9123" t="str">
            <v>54580099 Bank Charges - Others</v>
          </cell>
          <cell r="C9123">
            <v>8376145.8700000001</v>
          </cell>
          <cell r="D9123">
            <v>7128131.79</v>
          </cell>
          <cell r="E9123">
            <v>622516.51</v>
          </cell>
          <cell r="F9123">
            <v>2207481.2599999998</v>
          </cell>
          <cell r="G9123">
            <v>2673951.33</v>
          </cell>
          <cell r="H9123">
            <v>0</v>
          </cell>
          <cell r="I9123">
            <v>0</v>
          </cell>
          <cell r="J9123">
            <v>0</v>
          </cell>
          <cell r="K9123">
            <v>0</v>
          </cell>
          <cell r="L9123">
            <v>11470.62</v>
          </cell>
          <cell r="M9123">
            <v>65405.69</v>
          </cell>
          <cell r="N9123">
            <v>0</v>
          </cell>
          <cell r="O9123">
            <v>0</v>
          </cell>
          <cell r="P9123">
            <v>0</v>
          </cell>
          <cell r="Q9123">
            <v>0</v>
          </cell>
          <cell r="R9123">
            <v>0</v>
          </cell>
          <cell r="S9123">
            <v>0</v>
          </cell>
          <cell r="T9123">
            <v>21085103.07</v>
          </cell>
        </row>
        <row r="9124">
          <cell r="A9124">
            <v>54580100</v>
          </cell>
          <cell r="B9124" t="str">
            <v>54580100 BANK CHARGES-LEAD MANAGER'S FEES</v>
          </cell>
          <cell r="C9124">
            <v>0</v>
          </cell>
          <cell r="D9124">
            <v>0</v>
          </cell>
          <cell r="E9124">
            <v>0</v>
          </cell>
          <cell r="F9124">
            <v>0</v>
          </cell>
          <cell r="G9124">
            <v>0</v>
          </cell>
          <cell r="H9124">
            <v>0</v>
          </cell>
          <cell r="I9124">
            <v>0</v>
          </cell>
          <cell r="J9124">
            <v>0</v>
          </cell>
          <cell r="K9124">
            <v>0</v>
          </cell>
          <cell r="L9124">
            <v>0</v>
          </cell>
          <cell r="M9124">
            <v>0</v>
          </cell>
          <cell r="N9124">
            <v>0</v>
          </cell>
          <cell r="O9124">
            <v>0</v>
          </cell>
          <cell r="P9124">
            <v>0</v>
          </cell>
          <cell r="Q9124">
            <v>0</v>
          </cell>
          <cell r="R9124">
            <v>0</v>
          </cell>
          <cell r="S9124">
            <v>0</v>
          </cell>
          <cell r="T9124">
            <v>0</v>
          </cell>
        </row>
        <row r="9125">
          <cell r="A9125">
            <v>54580901</v>
          </cell>
          <cell r="B9125" t="str">
            <v>54580901 Ind-AS  Loan origination cost for EIR</v>
          </cell>
          <cell r="C9125">
            <v>0</v>
          </cell>
          <cell r="D9125">
            <v>0</v>
          </cell>
          <cell r="E9125">
            <v>0</v>
          </cell>
          <cell r="F9125">
            <v>0</v>
          </cell>
          <cell r="G9125">
            <v>0</v>
          </cell>
          <cell r="H9125">
            <v>0</v>
          </cell>
          <cell r="I9125">
            <v>0</v>
          </cell>
          <cell r="J9125">
            <v>0</v>
          </cell>
          <cell r="K9125">
            <v>0</v>
          </cell>
          <cell r="L9125">
            <v>0</v>
          </cell>
          <cell r="M9125">
            <v>0</v>
          </cell>
          <cell r="N9125">
            <v>0</v>
          </cell>
          <cell r="O9125">
            <v>0</v>
          </cell>
          <cell r="P9125">
            <v>0</v>
          </cell>
          <cell r="Q9125">
            <v>0</v>
          </cell>
          <cell r="R9125">
            <v>0</v>
          </cell>
          <cell r="S9125">
            <v>0</v>
          </cell>
          <cell r="T9125">
            <v>0</v>
          </cell>
        </row>
        <row r="9126">
          <cell r="A9126">
            <v>393</v>
          </cell>
          <cell r="B9126" t="str">
            <v>Dimunition In Value Of Long Term Investment……</v>
          </cell>
          <cell r="C9126">
            <v>0</v>
          </cell>
          <cell r="D9126">
            <v>0</v>
          </cell>
          <cell r="E9126">
            <v>0</v>
          </cell>
          <cell r="F9126">
            <v>0</v>
          </cell>
          <cell r="G9126">
            <v>0</v>
          </cell>
          <cell r="H9126">
            <v>0</v>
          </cell>
          <cell r="I9126">
            <v>0</v>
          </cell>
          <cell r="J9126">
            <v>0</v>
          </cell>
          <cell r="K9126">
            <v>0</v>
          </cell>
          <cell r="L9126">
            <v>0</v>
          </cell>
          <cell r="M9126">
            <v>0</v>
          </cell>
          <cell r="N9126">
            <v>0</v>
          </cell>
          <cell r="O9126">
            <v>0</v>
          </cell>
          <cell r="P9126">
            <v>0</v>
          </cell>
          <cell r="Q9126">
            <v>0</v>
          </cell>
          <cell r="R9126">
            <v>0</v>
          </cell>
          <cell r="S9126">
            <v>0</v>
          </cell>
          <cell r="T9126">
            <v>0</v>
          </cell>
        </row>
        <row r="9127">
          <cell r="A9127">
            <v>54710001</v>
          </cell>
          <cell r="B9127" t="str">
            <v>54710001 Dimunition In Value Of Long Term Investment</v>
          </cell>
          <cell r="C9127">
            <v>0</v>
          </cell>
          <cell r="D9127">
            <v>0</v>
          </cell>
          <cell r="E9127">
            <v>0</v>
          </cell>
          <cell r="F9127">
            <v>0</v>
          </cell>
          <cell r="G9127">
            <v>0</v>
          </cell>
          <cell r="H9127">
            <v>0</v>
          </cell>
          <cell r="I9127">
            <v>0</v>
          </cell>
          <cell r="J9127">
            <v>0</v>
          </cell>
          <cell r="K9127">
            <v>0</v>
          </cell>
          <cell r="L9127">
            <v>0</v>
          </cell>
          <cell r="M9127">
            <v>0</v>
          </cell>
          <cell r="N9127">
            <v>0</v>
          </cell>
          <cell r="O9127">
            <v>0</v>
          </cell>
          <cell r="P9127">
            <v>0</v>
          </cell>
          <cell r="Q9127">
            <v>0</v>
          </cell>
          <cell r="R9127">
            <v>0</v>
          </cell>
          <cell r="S9127">
            <v>0</v>
          </cell>
          <cell r="T9127">
            <v>0</v>
          </cell>
        </row>
        <row r="9128">
          <cell r="A9128">
            <v>394</v>
          </cell>
          <cell r="B9128" t="str">
            <v>Excess Of Cost Over Fair Value Of Curr Inves</v>
          </cell>
          <cell r="C9128">
            <v>0</v>
          </cell>
          <cell r="D9128">
            <v>0</v>
          </cell>
          <cell r="E9128">
            <v>0</v>
          </cell>
          <cell r="F9128">
            <v>0</v>
          </cell>
          <cell r="G9128">
            <v>0</v>
          </cell>
          <cell r="H9128">
            <v>0</v>
          </cell>
          <cell r="I9128">
            <v>0</v>
          </cell>
          <cell r="J9128">
            <v>0</v>
          </cell>
          <cell r="K9128">
            <v>0</v>
          </cell>
          <cell r="L9128">
            <v>0</v>
          </cell>
          <cell r="M9128">
            <v>0</v>
          </cell>
          <cell r="N9128">
            <v>0</v>
          </cell>
          <cell r="O9128">
            <v>0</v>
          </cell>
          <cell r="P9128">
            <v>0</v>
          </cell>
          <cell r="Q9128">
            <v>0</v>
          </cell>
          <cell r="R9128">
            <v>0</v>
          </cell>
          <cell r="S9128">
            <v>0</v>
          </cell>
          <cell r="T9128">
            <v>0</v>
          </cell>
        </row>
        <row r="9129">
          <cell r="A9129">
            <v>54720001</v>
          </cell>
          <cell r="B9129" t="str">
            <v>54720001 Excess Of Cost Over Fair Value Of Curr Invest(Net)</v>
          </cell>
          <cell r="C9129">
            <v>0</v>
          </cell>
          <cell r="D9129">
            <v>0</v>
          </cell>
          <cell r="E9129">
            <v>0</v>
          </cell>
          <cell r="F9129">
            <v>0</v>
          </cell>
          <cell r="G9129">
            <v>0</v>
          </cell>
          <cell r="H9129">
            <v>0</v>
          </cell>
          <cell r="I9129">
            <v>0</v>
          </cell>
          <cell r="J9129">
            <v>0</v>
          </cell>
          <cell r="K9129">
            <v>0</v>
          </cell>
          <cell r="L9129">
            <v>0</v>
          </cell>
          <cell r="M9129">
            <v>0</v>
          </cell>
          <cell r="N9129">
            <v>0</v>
          </cell>
          <cell r="O9129">
            <v>0</v>
          </cell>
          <cell r="P9129">
            <v>0</v>
          </cell>
          <cell r="Q9129">
            <v>0</v>
          </cell>
          <cell r="R9129">
            <v>0</v>
          </cell>
          <cell r="S9129">
            <v>0</v>
          </cell>
          <cell r="T9129">
            <v>0</v>
          </cell>
        </row>
        <row r="9130">
          <cell r="A9130">
            <v>54720901</v>
          </cell>
          <cell r="B9130" t="str">
            <v>54720901 Ind-AS  Excess Of Cost Over Fair Value Of Curr</v>
          </cell>
          <cell r="C9130">
            <v>0</v>
          </cell>
          <cell r="D9130">
            <v>0</v>
          </cell>
          <cell r="E9130">
            <v>0</v>
          </cell>
          <cell r="F9130">
            <v>0</v>
          </cell>
          <cell r="G9130">
            <v>0</v>
          </cell>
          <cell r="H9130">
            <v>0</v>
          </cell>
          <cell r="I9130">
            <v>0</v>
          </cell>
          <cell r="J9130">
            <v>0</v>
          </cell>
          <cell r="K9130">
            <v>0</v>
          </cell>
          <cell r="L9130">
            <v>0</v>
          </cell>
          <cell r="M9130">
            <v>0</v>
          </cell>
          <cell r="N9130">
            <v>0</v>
          </cell>
          <cell r="O9130">
            <v>0</v>
          </cell>
          <cell r="P9130">
            <v>0</v>
          </cell>
          <cell r="Q9130">
            <v>0</v>
          </cell>
          <cell r="R9130">
            <v>0</v>
          </cell>
          <cell r="S9130">
            <v>0</v>
          </cell>
          <cell r="T9130">
            <v>0</v>
          </cell>
        </row>
        <row r="9131">
          <cell r="A9131">
            <v>54720902</v>
          </cell>
          <cell r="B9131" t="str">
            <v>54720902 IND AS Fair Value loss on fin inst</v>
          </cell>
          <cell r="C9131">
            <v>0</v>
          </cell>
          <cell r="D9131">
            <v>0</v>
          </cell>
          <cell r="E9131">
            <v>0</v>
          </cell>
          <cell r="F9131">
            <v>0</v>
          </cell>
          <cell r="G9131">
            <v>0</v>
          </cell>
          <cell r="H9131">
            <v>0</v>
          </cell>
          <cell r="I9131">
            <v>0</v>
          </cell>
          <cell r="J9131">
            <v>0</v>
          </cell>
          <cell r="K9131">
            <v>0</v>
          </cell>
          <cell r="L9131">
            <v>0</v>
          </cell>
          <cell r="M9131">
            <v>0</v>
          </cell>
          <cell r="N9131">
            <v>0</v>
          </cell>
          <cell r="O9131">
            <v>0</v>
          </cell>
          <cell r="P9131">
            <v>0</v>
          </cell>
          <cell r="Q9131">
            <v>0</v>
          </cell>
          <cell r="R9131">
            <v>0</v>
          </cell>
          <cell r="S9131">
            <v>0</v>
          </cell>
          <cell r="T9131">
            <v>0</v>
          </cell>
        </row>
        <row r="9132">
          <cell r="A9132">
            <v>395</v>
          </cell>
          <cell r="B9132" t="str">
            <v>Gen &amp; Misc Exp</v>
          </cell>
          <cell r="C9132">
            <v>2242298669.4499998</v>
          </cell>
          <cell r="D9132">
            <v>105439762.28</v>
          </cell>
          <cell r="E9132">
            <v>15085631.550000001</v>
          </cell>
          <cell r="F9132">
            <v>151496655.13</v>
          </cell>
          <cell r="G9132">
            <v>54743516.759999998</v>
          </cell>
          <cell r="H9132">
            <v>0</v>
          </cell>
          <cell r="I9132">
            <v>0</v>
          </cell>
          <cell r="J9132">
            <v>0</v>
          </cell>
          <cell r="K9132">
            <v>0</v>
          </cell>
          <cell r="L9132">
            <v>-4104557.92</v>
          </cell>
          <cell r="M9132">
            <v>30468676.469999999</v>
          </cell>
          <cell r="N9132">
            <v>0</v>
          </cell>
          <cell r="O9132">
            <v>0</v>
          </cell>
          <cell r="P9132">
            <v>0</v>
          </cell>
          <cell r="Q9132">
            <v>0</v>
          </cell>
          <cell r="R9132">
            <v>0</v>
          </cell>
          <cell r="S9132">
            <v>0</v>
          </cell>
          <cell r="T9132">
            <v>2595428353.7199998</v>
          </cell>
        </row>
        <row r="9133">
          <cell r="A9133">
            <v>50050020</v>
          </cell>
          <cell r="B9133" t="str">
            <v>50050020 Mat Handling-Other Than Rm</v>
          </cell>
          <cell r="C9133">
            <v>0</v>
          </cell>
          <cell r="D9133">
            <v>0</v>
          </cell>
          <cell r="E9133">
            <v>0</v>
          </cell>
          <cell r="F9133">
            <v>0</v>
          </cell>
          <cell r="G9133">
            <v>0</v>
          </cell>
          <cell r="H9133">
            <v>0</v>
          </cell>
          <cell r="I9133">
            <v>0</v>
          </cell>
          <cell r="J9133">
            <v>0</v>
          </cell>
          <cell r="K9133">
            <v>0</v>
          </cell>
          <cell r="L9133">
            <v>0</v>
          </cell>
          <cell r="M9133">
            <v>0</v>
          </cell>
          <cell r="N9133">
            <v>0</v>
          </cell>
          <cell r="O9133">
            <v>0</v>
          </cell>
          <cell r="P9133">
            <v>0</v>
          </cell>
          <cell r="Q9133">
            <v>0</v>
          </cell>
          <cell r="R9133">
            <v>0</v>
          </cell>
          <cell r="S9133">
            <v>0</v>
          </cell>
          <cell r="T9133">
            <v>0</v>
          </cell>
        </row>
        <row r="9134">
          <cell r="A9134">
            <v>50050022</v>
          </cell>
          <cell r="B9134" t="str">
            <v>50050022 Dust-Solid Waste Disposal</v>
          </cell>
          <cell r="C9134">
            <v>0</v>
          </cell>
          <cell r="D9134">
            <v>0</v>
          </cell>
          <cell r="E9134">
            <v>0</v>
          </cell>
          <cell r="F9134">
            <v>0</v>
          </cell>
          <cell r="G9134">
            <v>0</v>
          </cell>
          <cell r="H9134">
            <v>0</v>
          </cell>
          <cell r="I9134">
            <v>0</v>
          </cell>
          <cell r="J9134">
            <v>0</v>
          </cell>
          <cell r="K9134">
            <v>0</v>
          </cell>
          <cell r="L9134">
            <v>0</v>
          </cell>
          <cell r="M9134">
            <v>16500</v>
          </cell>
          <cell r="N9134">
            <v>0</v>
          </cell>
          <cell r="O9134">
            <v>0</v>
          </cell>
          <cell r="P9134">
            <v>0</v>
          </cell>
          <cell r="Q9134">
            <v>0</v>
          </cell>
          <cell r="R9134">
            <v>0</v>
          </cell>
          <cell r="S9134">
            <v>0</v>
          </cell>
          <cell r="T9134">
            <v>16500</v>
          </cell>
        </row>
        <row r="9135">
          <cell r="A9135">
            <v>51150002</v>
          </cell>
          <cell r="B9135" t="str">
            <v>51150002   P.F ADMINSTRATION CHARGES</v>
          </cell>
          <cell r="C9135">
            <v>1157379</v>
          </cell>
          <cell r="D9135">
            <v>0</v>
          </cell>
          <cell r="E9135">
            <v>0</v>
          </cell>
          <cell r="F9135">
            <v>0</v>
          </cell>
          <cell r="G9135">
            <v>0</v>
          </cell>
          <cell r="H9135">
            <v>0</v>
          </cell>
          <cell r="I9135">
            <v>0</v>
          </cell>
          <cell r="J9135">
            <v>0</v>
          </cell>
          <cell r="K9135">
            <v>0</v>
          </cell>
          <cell r="L9135">
            <v>0</v>
          </cell>
          <cell r="M9135">
            <v>0</v>
          </cell>
          <cell r="N9135">
            <v>0</v>
          </cell>
          <cell r="O9135">
            <v>0</v>
          </cell>
          <cell r="P9135">
            <v>0</v>
          </cell>
          <cell r="Q9135">
            <v>0</v>
          </cell>
          <cell r="R9135">
            <v>0</v>
          </cell>
          <cell r="S9135">
            <v>0</v>
          </cell>
          <cell r="T9135">
            <v>1157379</v>
          </cell>
        </row>
        <row r="9136">
          <cell r="A9136">
            <v>54310045</v>
          </cell>
          <cell r="B9136" t="str">
            <v>54310045 Plant &amp; Trees</v>
          </cell>
          <cell r="C9136">
            <v>78800</v>
          </cell>
          <cell r="D9136">
            <v>0</v>
          </cell>
          <cell r="E9136">
            <v>0</v>
          </cell>
          <cell r="F9136">
            <v>0</v>
          </cell>
          <cell r="G9136">
            <v>0</v>
          </cell>
          <cell r="H9136">
            <v>0</v>
          </cell>
          <cell r="I9136">
            <v>0</v>
          </cell>
          <cell r="J9136">
            <v>0</v>
          </cell>
          <cell r="K9136">
            <v>0</v>
          </cell>
          <cell r="L9136">
            <v>0</v>
          </cell>
          <cell r="M9136">
            <v>1273142</v>
          </cell>
          <cell r="N9136">
            <v>0</v>
          </cell>
          <cell r="O9136">
            <v>0</v>
          </cell>
          <cell r="P9136">
            <v>0</v>
          </cell>
          <cell r="Q9136">
            <v>0</v>
          </cell>
          <cell r="R9136">
            <v>0</v>
          </cell>
          <cell r="S9136">
            <v>0</v>
          </cell>
          <cell r="T9136">
            <v>1351942</v>
          </cell>
        </row>
        <row r="9137">
          <cell r="A9137">
            <v>54310058</v>
          </cell>
          <cell r="B9137" t="str">
            <v>54310058 Gain/Loss on Commodity Derivatives</v>
          </cell>
          <cell r="C9137">
            <v>327649208.77999997</v>
          </cell>
          <cell r="D9137">
            <v>0</v>
          </cell>
          <cell r="E9137">
            <v>0</v>
          </cell>
          <cell r="F9137">
            <v>0</v>
          </cell>
          <cell r="G9137">
            <v>0</v>
          </cell>
          <cell r="H9137">
            <v>0</v>
          </cell>
          <cell r="I9137">
            <v>0</v>
          </cell>
          <cell r="J9137">
            <v>0</v>
          </cell>
          <cell r="K9137">
            <v>0</v>
          </cell>
          <cell r="L9137">
            <v>0</v>
          </cell>
          <cell r="M9137">
            <v>0</v>
          </cell>
          <cell r="N9137">
            <v>0</v>
          </cell>
          <cell r="O9137">
            <v>0</v>
          </cell>
          <cell r="P9137">
            <v>0</v>
          </cell>
          <cell r="Q9137">
            <v>0</v>
          </cell>
          <cell r="R9137">
            <v>0</v>
          </cell>
          <cell r="S9137">
            <v>0</v>
          </cell>
          <cell r="T9137">
            <v>327649208.77999997</v>
          </cell>
        </row>
        <row r="9138">
          <cell r="A9138">
            <v>54310237</v>
          </cell>
          <cell r="B9138" t="str">
            <v>54310237 Organisation Expenses</v>
          </cell>
          <cell r="C9138">
            <v>0</v>
          </cell>
          <cell r="D9138">
            <v>0</v>
          </cell>
          <cell r="E9138">
            <v>0</v>
          </cell>
          <cell r="F9138">
            <v>0</v>
          </cell>
          <cell r="G9138">
            <v>0</v>
          </cell>
          <cell r="H9138">
            <v>0</v>
          </cell>
          <cell r="I9138">
            <v>0</v>
          </cell>
          <cell r="J9138">
            <v>0</v>
          </cell>
          <cell r="K9138">
            <v>0</v>
          </cell>
          <cell r="L9138">
            <v>0</v>
          </cell>
          <cell r="M9138">
            <v>0</v>
          </cell>
          <cell r="N9138">
            <v>0</v>
          </cell>
          <cell r="O9138">
            <v>0</v>
          </cell>
          <cell r="P9138">
            <v>0</v>
          </cell>
          <cell r="Q9138">
            <v>0</v>
          </cell>
          <cell r="R9138">
            <v>0</v>
          </cell>
          <cell r="S9138">
            <v>0</v>
          </cell>
          <cell r="T9138">
            <v>0</v>
          </cell>
        </row>
        <row r="9139">
          <cell r="A9139">
            <v>54310252</v>
          </cell>
          <cell r="B9139" t="str">
            <v>54310252 Site Electricity Charges</v>
          </cell>
          <cell r="C9139">
            <v>330483</v>
          </cell>
          <cell r="D9139">
            <v>33065</v>
          </cell>
          <cell r="E9139">
            <v>0</v>
          </cell>
          <cell r="F9139">
            <v>0</v>
          </cell>
          <cell r="G9139">
            <v>0</v>
          </cell>
          <cell r="H9139">
            <v>0</v>
          </cell>
          <cell r="I9139">
            <v>0</v>
          </cell>
          <cell r="J9139">
            <v>0</v>
          </cell>
          <cell r="K9139">
            <v>0</v>
          </cell>
          <cell r="L9139">
            <v>1736</v>
          </cell>
          <cell r="M9139">
            <v>28942890.940000001</v>
          </cell>
          <cell r="N9139">
            <v>0</v>
          </cell>
          <cell r="O9139">
            <v>0</v>
          </cell>
          <cell r="P9139">
            <v>0</v>
          </cell>
          <cell r="Q9139">
            <v>0</v>
          </cell>
          <cell r="R9139">
            <v>0</v>
          </cell>
          <cell r="S9139">
            <v>0</v>
          </cell>
          <cell r="T9139">
            <v>29308174.940000001</v>
          </cell>
        </row>
        <row r="9140">
          <cell r="A9140">
            <v>54440001</v>
          </cell>
          <cell r="B9140" t="str">
            <v>54440001 Provision Written Back</v>
          </cell>
          <cell r="C9140">
            <v>0</v>
          </cell>
          <cell r="D9140">
            <v>0</v>
          </cell>
          <cell r="E9140">
            <v>0</v>
          </cell>
          <cell r="F9140">
            <v>0</v>
          </cell>
          <cell r="G9140">
            <v>0</v>
          </cell>
          <cell r="H9140">
            <v>0</v>
          </cell>
          <cell r="I9140">
            <v>0</v>
          </cell>
          <cell r="J9140">
            <v>0</v>
          </cell>
          <cell r="K9140">
            <v>0</v>
          </cell>
          <cell r="L9140">
            <v>0</v>
          </cell>
          <cell r="M9140">
            <v>0</v>
          </cell>
          <cell r="N9140">
            <v>0</v>
          </cell>
          <cell r="O9140">
            <v>0</v>
          </cell>
          <cell r="P9140">
            <v>0</v>
          </cell>
          <cell r="Q9140">
            <v>0</v>
          </cell>
          <cell r="R9140">
            <v>0</v>
          </cell>
          <cell r="S9140">
            <v>0</v>
          </cell>
          <cell r="T9140">
            <v>0</v>
          </cell>
        </row>
        <row r="9141">
          <cell r="A9141">
            <v>54750001</v>
          </cell>
          <cell r="B9141" t="str">
            <v>54750001 Gen &amp; Misc Exp-Pf Inspection &amp; Supervision Charges</v>
          </cell>
          <cell r="C9141">
            <v>24400690.859999999</v>
          </cell>
          <cell r="D9141">
            <v>5353206.09</v>
          </cell>
          <cell r="E9141">
            <v>90522.89</v>
          </cell>
          <cell r="F9141">
            <v>1828365.18</v>
          </cell>
          <cell r="G9141">
            <v>25069.040000000001</v>
          </cell>
          <cell r="H9141">
            <v>0</v>
          </cell>
          <cell r="I9141">
            <v>0</v>
          </cell>
          <cell r="J9141">
            <v>0</v>
          </cell>
          <cell r="K9141">
            <v>0</v>
          </cell>
          <cell r="L9141">
            <v>179171.5</v>
          </cell>
          <cell r="M9141">
            <v>20019.900000000001</v>
          </cell>
          <cell r="N9141">
            <v>0</v>
          </cell>
          <cell r="O9141">
            <v>0</v>
          </cell>
          <cell r="P9141">
            <v>0</v>
          </cell>
          <cell r="Q9141">
            <v>0</v>
          </cell>
          <cell r="R9141">
            <v>0</v>
          </cell>
          <cell r="S9141">
            <v>0</v>
          </cell>
          <cell r="T9141">
            <v>31897045.460000001</v>
          </cell>
        </row>
        <row r="9142">
          <cell r="A9142">
            <v>54750002</v>
          </cell>
          <cell r="B9142" t="str">
            <v>54750002 Gen &amp; Misc Exp - Pooja Expenses</v>
          </cell>
          <cell r="C9142">
            <v>191628.18</v>
          </cell>
          <cell r="D9142">
            <v>352060.58</v>
          </cell>
          <cell r="E9142">
            <v>112949</v>
          </cell>
          <cell r="F9142">
            <v>73054</v>
          </cell>
          <cell r="G9142">
            <v>3710</v>
          </cell>
          <cell r="H9142">
            <v>0</v>
          </cell>
          <cell r="I9142">
            <v>0</v>
          </cell>
          <cell r="J9142">
            <v>0</v>
          </cell>
          <cell r="K9142">
            <v>0</v>
          </cell>
          <cell r="L9142">
            <v>20508</v>
          </cell>
          <cell r="M9142">
            <v>59875</v>
          </cell>
          <cell r="N9142">
            <v>0</v>
          </cell>
          <cell r="O9142">
            <v>0</v>
          </cell>
          <cell r="P9142">
            <v>0</v>
          </cell>
          <cell r="Q9142">
            <v>0</v>
          </cell>
          <cell r="R9142">
            <v>0</v>
          </cell>
          <cell r="S9142">
            <v>0</v>
          </cell>
          <cell r="T9142">
            <v>813784.76</v>
          </cell>
        </row>
        <row r="9143">
          <cell r="A9143">
            <v>54750003</v>
          </cell>
          <cell r="B9143" t="str">
            <v>54750003 Gen &amp; Misc Exp - Old Balances Written Off</v>
          </cell>
          <cell r="C9143">
            <v>-67351.77</v>
          </cell>
          <cell r="D9143">
            <v>6793146.3399999999</v>
          </cell>
          <cell r="E9143">
            <v>0</v>
          </cell>
          <cell r="F9143">
            <v>0</v>
          </cell>
          <cell r="G9143">
            <v>-122007.82</v>
          </cell>
          <cell r="H9143">
            <v>0</v>
          </cell>
          <cell r="I9143">
            <v>0</v>
          </cell>
          <cell r="J9143">
            <v>0</v>
          </cell>
          <cell r="K9143">
            <v>0</v>
          </cell>
          <cell r="L9143">
            <v>-7404430.0899999999</v>
          </cell>
          <cell r="M9143">
            <v>-405.9</v>
          </cell>
          <cell r="N9143">
            <v>0</v>
          </cell>
          <cell r="O9143">
            <v>0</v>
          </cell>
          <cell r="P9143">
            <v>0</v>
          </cell>
          <cell r="Q9143">
            <v>0</v>
          </cell>
          <cell r="R9143">
            <v>0</v>
          </cell>
          <cell r="S9143">
            <v>0</v>
          </cell>
          <cell r="T9143">
            <v>-801049.24</v>
          </cell>
        </row>
        <row r="9144">
          <cell r="A9144">
            <v>54750004</v>
          </cell>
          <cell r="B9144" t="str">
            <v>54750004 Gen &amp; Misc Exp - Brokerage</v>
          </cell>
          <cell r="C9144">
            <v>293500</v>
          </cell>
          <cell r="D9144">
            <v>553285.55000000005</v>
          </cell>
          <cell r="E9144">
            <v>0</v>
          </cell>
          <cell r="F9144">
            <v>71788.09</v>
          </cell>
          <cell r="G9144">
            <v>13000</v>
          </cell>
          <cell r="H9144">
            <v>0</v>
          </cell>
          <cell r="I9144">
            <v>0</v>
          </cell>
          <cell r="J9144">
            <v>0</v>
          </cell>
          <cell r="K9144">
            <v>0</v>
          </cell>
          <cell r="L9144">
            <v>0</v>
          </cell>
          <cell r="M9144">
            <v>0</v>
          </cell>
          <cell r="N9144">
            <v>0</v>
          </cell>
          <cell r="O9144">
            <v>0</v>
          </cell>
          <cell r="P9144">
            <v>0</v>
          </cell>
          <cell r="Q9144">
            <v>0</v>
          </cell>
          <cell r="R9144">
            <v>0</v>
          </cell>
          <cell r="S9144">
            <v>0</v>
          </cell>
          <cell r="T9144">
            <v>931573.64</v>
          </cell>
        </row>
        <row r="9145">
          <cell r="A9145">
            <v>54750005</v>
          </cell>
          <cell r="B9145" t="str">
            <v>54750005 Gen &amp; Misc Exp - Brokerage On Fixed Deposit</v>
          </cell>
          <cell r="C9145">
            <v>0</v>
          </cell>
          <cell r="D9145">
            <v>0</v>
          </cell>
          <cell r="E9145">
            <v>0</v>
          </cell>
          <cell r="F9145">
            <v>0</v>
          </cell>
          <cell r="G9145">
            <v>0</v>
          </cell>
          <cell r="H9145">
            <v>0</v>
          </cell>
          <cell r="I9145">
            <v>0</v>
          </cell>
          <cell r="J9145">
            <v>0</v>
          </cell>
          <cell r="K9145">
            <v>0</v>
          </cell>
          <cell r="L9145">
            <v>0</v>
          </cell>
          <cell r="M9145">
            <v>0</v>
          </cell>
          <cell r="N9145">
            <v>0</v>
          </cell>
          <cell r="O9145">
            <v>0</v>
          </cell>
          <cell r="P9145">
            <v>0</v>
          </cell>
          <cell r="Q9145">
            <v>0</v>
          </cell>
          <cell r="R9145">
            <v>0</v>
          </cell>
          <cell r="S9145">
            <v>0</v>
          </cell>
          <cell r="T9145">
            <v>0</v>
          </cell>
        </row>
        <row r="9146">
          <cell r="A9146">
            <v>54750006</v>
          </cell>
          <cell r="B9146" t="str">
            <v>54750006 Gen &amp; Misc Exp - Penalty &amp; Fine</v>
          </cell>
          <cell r="C9146">
            <v>41125.019999999997</v>
          </cell>
          <cell r="D9146">
            <v>0</v>
          </cell>
          <cell r="E9146">
            <v>0</v>
          </cell>
          <cell r="F9146">
            <v>0</v>
          </cell>
          <cell r="G9146">
            <v>0</v>
          </cell>
          <cell r="H9146">
            <v>0</v>
          </cell>
          <cell r="I9146">
            <v>0</v>
          </cell>
          <cell r="J9146">
            <v>0</v>
          </cell>
          <cell r="K9146">
            <v>0</v>
          </cell>
          <cell r="L9146">
            <v>0</v>
          </cell>
          <cell r="M9146">
            <v>0</v>
          </cell>
          <cell r="N9146">
            <v>0</v>
          </cell>
          <cell r="O9146">
            <v>0</v>
          </cell>
          <cell r="P9146">
            <v>0</v>
          </cell>
          <cell r="Q9146">
            <v>0</v>
          </cell>
          <cell r="R9146">
            <v>0</v>
          </cell>
          <cell r="S9146">
            <v>0</v>
          </cell>
          <cell r="T9146">
            <v>41125.019999999997</v>
          </cell>
        </row>
        <row r="9147">
          <cell r="A9147">
            <v>54750007</v>
          </cell>
          <cell r="B9147" t="str">
            <v>54750007 Gen &amp; Misc Exp - Filing Fees</v>
          </cell>
          <cell r="C9147">
            <v>134075.20000000001</v>
          </cell>
          <cell r="D9147">
            <v>947638</v>
          </cell>
          <cell r="E9147">
            <v>72793</v>
          </cell>
          <cell r="F9147">
            <v>14931.32</v>
          </cell>
          <cell r="G9147">
            <v>0</v>
          </cell>
          <cell r="H9147">
            <v>0</v>
          </cell>
          <cell r="I9147">
            <v>0</v>
          </cell>
          <cell r="J9147">
            <v>0</v>
          </cell>
          <cell r="K9147">
            <v>0</v>
          </cell>
          <cell r="L9147">
            <v>200</v>
          </cell>
          <cell r="M9147">
            <v>0</v>
          </cell>
          <cell r="N9147">
            <v>0</v>
          </cell>
          <cell r="O9147">
            <v>0</v>
          </cell>
          <cell r="P9147">
            <v>0</v>
          </cell>
          <cell r="Q9147">
            <v>0</v>
          </cell>
          <cell r="R9147">
            <v>0</v>
          </cell>
          <cell r="S9147">
            <v>0</v>
          </cell>
          <cell r="T9147">
            <v>1169637.52</v>
          </cell>
        </row>
        <row r="9148">
          <cell r="A9148">
            <v>54750008</v>
          </cell>
          <cell r="B9148" t="str">
            <v>54750008 Gen &amp; Misc Exp - Interview Expenses Reimbursement</v>
          </cell>
          <cell r="C9148">
            <v>-2748521.36</v>
          </cell>
          <cell r="D9148">
            <v>64006.47</v>
          </cell>
          <cell r="E9148">
            <v>253195</v>
          </cell>
          <cell r="F9148">
            <v>0</v>
          </cell>
          <cell r="G9148">
            <v>0</v>
          </cell>
          <cell r="H9148">
            <v>0</v>
          </cell>
          <cell r="I9148">
            <v>0</v>
          </cell>
          <cell r="J9148">
            <v>0</v>
          </cell>
          <cell r="K9148">
            <v>0</v>
          </cell>
          <cell r="L9148">
            <v>0</v>
          </cell>
          <cell r="M9148">
            <v>0</v>
          </cell>
          <cell r="N9148">
            <v>0</v>
          </cell>
          <cell r="O9148">
            <v>0</v>
          </cell>
          <cell r="P9148">
            <v>0</v>
          </cell>
          <cell r="Q9148">
            <v>0</v>
          </cell>
          <cell r="R9148">
            <v>0</v>
          </cell>
          <cell r="S9148">
            <v>0</v>
          </cell>
          <cell r="T9148">
            <v>-2431319.89</v>
          </cell>
        </row>
        <row r="9149">
          <cell r="A9149">
            <v>54750009</v>
          </cell>
          <cell r="B9149" t="str">
            <v>54750009 Gen &amp; Misc Exp - Guest House</v>
          </cell>
          <cell r="C9149">
            <v>4632980.25</v>
          </cell>
          <cell r="D9149">
            <v>3653322.41</v>
          </cell>
          <cell r="E9149">
            <v>0</v>
          </cell>
          <cell r="F9149">
            <v>0</v>
          </cell>
          <cell r="G9149">
            <v>0</v>
          </cell>
          <cell r="H9149">
            <v>0</v>
          </cell>
          <cell r="I9149">
            <v>0</v>
          </cell>
          <cell r="J9149">
            <v>0</v>
          </cell>
          <cell r="K9149">
            <v>0</v>
          </cell>
          <cell r="L9149">
            <v>0</v>
          </cell>
          <cell r="M9149">
            <v>29305.39</v>
          </cell>
          <cell r="N9149">
            <v>0</v>
          </cell>
          <cell r="O9149">
            <v>0</v>
          </cell>
          <cell r="P9149">
            <v>0</v>
          </cell>
          <cell r="Q9149">
            <v>0</v>
          </cell>
          <cell r="R9149">
            <v>0</v>
          </cell>
          <cell r="S9149">
            <v>0</v>
          </cell>
          <cell r="T9149">
            <v>8315608.0499999998</v>
          </cell>
        </row>
        <row r="9150">
          <cell r="A9150">
            <v>54750010</v>
          </cell>
          <cell r="B9150" t="str">
            <v>54750010 Gen &amp; Misc Exp - Non Wholetime Directors Commision</v>
          </cell>
          <cell r="C9150">
            <v>0</v>
          </cell>
          <cell r="D9150">
            <v>0</v>
          </cell>
          <cell r="E9150">
            <v>0</v>
          </cell>
          <cell r="F9150">
            <v>57130601</v>
          </cell>
          <cell r="G9150">
            <v>0</v>
          </cell>
          <cell r="H9150">
            <v>0</v>
          </cell>
          <cell r="I9150">
            <v>0</v>
          </cell>
          <cell r="J9150">
            <v>0</v>
          </cell>
          <cell r="K9150">
            <v>0</v>
          </cell>
          <cell r="L9150">
            <v>0</v>
          </cell>
          <cell r="M9150">
            <v>0</v>
          </cell>
          <cell r="N9150">
            <v>0</v>
          </cell>
          <cell r="O9150">
            <v>0</v>
          </cell>
          <cell r="P9150">
            <v>0</v>
          </cell>
          <cell r="Q9150">
            <v>0</v>
          </cell>
          <cell r="R9150">
            <v>0</v>
          </cell>
          <cell r="S9150">
            <v>0</v>
          </cell>
          <cell r="T9150">
            <v>57130601</v>
          </cell>
        </row>
        <row r="9151">
          <cell r="A9151">
            <v>54750011</v>
          </cell>
          <cell r="B9151" t="str">
            <v>54750011 Gen &amp; Misc Exp - Stamp Papers/Adhensive Stamps</v>
          </cell>
          <cell r="C9151">
            <v>1346934.37</v>
          </cell>
          <cell r="D9151">
            <v>69685</v>
          </cell>
          <cell r="E9151">
            <v>3898</v>
          </cell>
          <cell r="F9151">
            <v>6799248.9800000004</v>
          </cell>
          <cell r="G9151">
            <v>8820</v>
          </cell>
          <cell r="H9151">
            <v>0</v>
          </cell>
          <cell r="I9151">
            <v>0</v>
          </cell>
          <cell r="J9151">
            <v>0</v>
          </cell>
          <cell r="K9151">
            <v>0</v>
          </cell>
          <cell r="L9151">
            <v>8590</v>
          </cell>
          <cell r="M9151">
            <v>3030</v>
          </cell>
          <cell r="N9151">
            <v>0</v>
          </cell>
          <cell r="O9151">
            <v>0</v>
          </cell>
          <cell r="P9151">
            <v>0</v>
          </cell>
          <cell r="Q9151">
            <v>0</v>
          </cell>
          <cell r="R9151">
            <v>0</v>
          </cell>
          <cell r="S9151">
            <v>0</v>
          </cell>
          <cell r="T9151">
            <v>8240206.3499999996</v>
          </cell>
        </row>
        <row r="9152">
          <cell r="A9152">
            <v>54750012</v>
          </cell>
          <cell r="B9152" t="str">
            <v>54750012 Gen &amp; Misc Exp - Sales Tax Amount Written Off</v>
          </cell>
          <cell r="C9152">
            <v>36774965</v>
          </cell>
          <cell r="D9152">
            <v>17984740</v>
          </cell>
          <cell r="E9152">
            <v>167829</v>
          </cell>
          <cell r="F9152">
            <v>0</v>
          </cell>
          <cell r="G9152">
            <v>3218244</v>
          </cell>
          <cell r="H9152">
            <v>0</v>
          </cell>
          <cell r="I9152">
            <v>0</v>
          </cell>
          <cell r="J9152">
            <v>0</v>
          </cell>
          <cell r="K9152">
            <v>0</v>
          </cell>
          <cell r="L9152">
            <v>714</v>
          </cell>
          <cell r="M9152">
            <v>1002</v>
          </cell>
          <cell r="N9152">
            <v>0</v>
          </cell>
          <cell r="O9152">
            <v>0</v>
          </cell>
          <cell r="P9152">
            <v>0</v>
          </cell>
          <cell r="Q9152">
            <v>0</v>
          </cell>
          <cell r="R9152">
            <v>0</v>
          </cell>
          <cell r="S9152">
            <v>0</v>
          </cell>
          <cell r="T9152">
            <v>58147494</v>
          </cell>
        </row>
        <row r="9153">
          <cell r="A9153">
            <v>54750013</v>
          </cell>
          <cell r="B9153" t="str">
            <v>54750013 Gen &amp; Misc Exp - Relocation &amp; Joining</v>
          </cell>
          <cell r="C9153">
            <v>109648842.3</v>
          </cell>
          <cell r="D9153">
            <v>33359339.170000002</v>
          </cell>
          <cell r="E9153">
            <v>9141219.3699999992</v>
          </cell>
          <cell r="F9153">
            <v>3187442.21</v>
          </cell>
          <cell r="G9153">
            <v>2838584.35</v>
          </cell>
          <cell r="H9153">
            <v>0</v>
          </cell>
          <cell r="I9153">
            <v>0</v>
          </cell>
          <cell r="J9153">
            <v>0</v>
          </cell>
          <cell r="K9153">
            <v>0</v>
          </cell>
          <cell r="L9153">
            <v>2129229.86</v>
          </cell>
          <cell r="M9153">
            <v>2156186.91</v>
          </cell>
          <cell r="N9153">
            <v>0</v>
          </cell>
          <cell r="O9153">
            <v>0</v>
          </cell>
          <cell r="P9153">
            <v>0</v>
          </cell>
          <cell r="Q9153">
            <v>0</v>
          </cell>
          <cell r="R9153">
            <v>0</v>
          </cell>
          <cell r="S9153">
            <v>0</v>
          </cell>
          <cell r="T9153">
            <v>162460844.16999999</v>
          </cell>
        </row>
        <row r="9154">
          <cell r="A9154">
            <v>54750014</v>
          </cell>
          <cell r="B9154" t="str">
            <v>54750014 Gen &amp; Misc Exp - Registration Charges</v>
          </cell>
          <cell r="C9154">
            <v>33225760.190000001</v>
          </cell>
          <cell r="D9154">
            <v>151018</v>
          </cell>
          <cell r="E9154">
            <v>55738</v>
          </cell>
          <cell r="F9154">
            <v>23000</v>
          </cell>
          <cell r="G9154">
            <v>60</v>
          </cell>
          <cell r="H9154">
            <v>0</v>
          </cell>
          <cell r="I9154">
            <v>0</v>
          </cell>
          <cell r="J9154">
            <v>0</v>
          </cell>
          <cell r="K9154">
            <v>0</v>
          </cell>
          <cell r="L9154">
            <v>89882.29</v>
          </cell>
          <cell r="M9154">
            <v>685</v>
          </cell>
          <cell r="N9154">
            <v>0</v>
          </cell>
          <cell r="O9154">
            <v>0</v>
          </cell>
          <cell r="P9154">
            <v>0</v>
          </cell>
          <cell r="Q9154">
            <v>0</v>
          </cell>
          <cell r="R9154">
            <v>0</v>
          </cell>
          <cell r="S9154">
            <v>0</v>
          </cell>
          <cell r="T9154">
            <v>33546143.48</v>
          </cell>
        </row>
        <row r="9155">
          <cell r="A9155">
            <v>54750015</v>
          </cell>
          <cell r="B9155" t="str">
            <v>54750015 Gen &amp; Misc Exp - Laundry Expenses</v>
          </cell>
          <cell r="C9155">
            <v>8780238.4000000004</v>
          </cell>
          <cell r="D9155">
            <v>3295673.6</v>
          </cell>
          <cell r="E9155">
            <v>1111839</v>
          </cell>
          <cell r="F9155">
            <v>232957.16</v>
          </cell>
          <cell r="G9155">
            <v>161934</v>
          </cell>
          <cell r="H9155">
            <v>0</v>
          </cell>
          <cell r="I9155">
            <v>0</v>
          </cell>
          <cell r="J9155">
            <v>0</v>
          </cell>
          <cell r="K9155">
            <v>0</v>
          </cell>
          <cell r="L9155">
            <v>86299</v>
          </cell>
          <cell r="M9155">
            <v>47383</v>
          </cell>
          <cell r="N9155">
            <v>0</v>
          </cell>
          <cell r="O9155">
            <v>0</v>
          </cell>
          <cell r="P9155">
            <v>0</v>
          </cell>
          <cell r="Q9155">
            <v>0</v>
          </cell>
          <cell r="R9155">
            <v>0</v>
          </cell>
          <cell r="S9155">
            <v>0</v>
          </cell>
          <cell r="T9155">
            <v>13716324.16</v>
          </cell>
        </row>
        <row r="9156">
          <cell r="A9156">
            <v>54750016</v>
          </cell>
          <cell r="B9156" t="str">
            <v>54750016 Gen &amp; Misc Exp - Lunch Expenses -Officers</v>
          </cell>
          <cell r="C9156">
            <v>1889198.29</v>
          </cell>
          <cell r="D9156">
            <v>105610.92</v>
          </cell>
          <cell r="E9156">
            <v>0</v>
          </cell>
          <cell r="F9156">
            <v>0</v>
          </cell>
          <cell r="G9156">
            <v>0</v>
          </cell>
          <cell r="H9156">
            <v>0</v>
          </cell>
          <cell r="I9156">
            <v>0</v>
          </cell>
          <cell r="J9156">
            <v>0</v>
          </cell>
          <cell r="K9156">
            <v>0</v>
          </cell>
          <cell r="L9156">
            <v>525</v>
          </cell>
          <cell r="M9156">
            <v>0</v>
          </cell>
          <cell r="N9156">
            <v>0</v>
          </cell>
          <cell r="O9156">
            <v>0</v>
          </cell>
          <cell r="P9156">
            <v>0</v>
          </cell>
          <cell r="Q9156">
            <v>0</v>
          </cell>
          <cell r="R9156">
            <v>0</v>
          </cell>
          <cell r="S9156">
            <v>0</v>
          </cell>
          <cell r="T9156">
            <v>1995334.21</v>
          </cell>
        </row>
        <row r="9157">
          <cell r="A9157">
            <v>54750017</v>
          </cell>
          <cell r="B9157" t="str">
            <v>54750017 Gen &amp; Misc Exp - Rounding Off</v>
          </cell>
          <cell r="C9157">
            <v>-1046970.18</v>
          </cell>
          <cell r="D9157">
            <v>7876.2</v>
          </cell>
          <cell r="E9157">
            <v>-2.0699999999999998</v>
          </cell>
          <cell r="F9157">
            <v>737.08</v>
          </cell>
          <cell r="G9157">
            <v>-0.7</v>
          </cell>
          <cell r="H9157">
            <v>0</v>
          </cell>
          <cell r="I9157">
            <v>0</v>
          </cell>
          <cell r="J9157">
            <v>0</v>
          </cell>
          <cell r="K9157">
            <v>0</v>
          </cell>
          <cell r="L9157">
            <v>-254.43</v>
          </cell>
          <cell r="M9157">
            <v>287.99</v>
          </cell>
          <cell r="N9157">
            <v>0</v>
          </cell>
          <cell r="O9157">
            <v>0</v>
          </cell>
          <cell r="P9157">
            <v>0</v>
          </cell>
          <cell r="Q9157">
            <v>0</v>
          </cell>
          <cell r="R9157">
            <v>0</v>
          </cell>
          <cell r="S9157">
            <v>0</v>
          </cell>
          <cell r="T9157">
            <v>-1038326.11</v>
          </cell>
        </row>
        <row r="9158">
          <cell r="A9158">
            <v>54750018</v>
          </cell>
          <cell r="B9158" t="str">
            <v>54750018 Gen &amp; Misc Exp - Excise Duty</v>
          </cell>
          <cell r="C9158">
            <v>0</v>
          </cell>
          <cell r="D9158">
            <v>0</v>
          </cell>
          <cell r="E9158">
            <v>0</v>
          </cell>
          <cell r="F9158">
            <v>0</v>
          </cell>
          <cell r="G9158">
            <v>0</v>
          </cell>
          <cell r="H9158">
            <v>0</v>
          </cell>
          <cell r="I9158">
            <v>0</v>
          </cell>
          <cell r="J9158">
            <v>0</v>
          </cell>
          <cell r="K9158">
            <v>0</v>
          </cell>
          <cell r="L9158">
            <v>0</v>
          </cell>
          <cell r="M9158">
            <v>0</v>
          </cell>
          <cell r="N9158">
            <v>0</v>
          </cell>
          <cell r="O9158">
            <v>0</v>
          </cell>
          <cell r="P9158">
            <v>0</v>
          </cell>
          <cell r="Q9158">
            <v>0</v>
          </cell>
          <cell r="R9158">
            <v>0</v>
          </cell>
          <cell r="S9158">
            <v>0</v>
          </cell>
          <cell r="T9158">
            <v>0</v>
          </cell>
        </row>
        <row r="9159">
          <cell r="A9159">
            <v>54750019</v>
          </cell>
          <cell r="B9159" t="str">
            <v>54750019 Shared IT Services</v>
          </cell>
          <cell r="C9159">
            <v>0</v>
          </cell>
          <cell r="D9159">
            <v>0</v>
          </cell>
          <cell r="E9159">
            <v>0</v>
          </cell>
          <cell r="F9159">
            <v>0</v>
          </cell>
          <cell r="G9159">
            <v>0</v>
          </cell>
          <cell r="H9159">
            <v>0</v>
          </cell>
          <cell r="I9159">
            <v>0</v>
          </cell>
          <cell r="J9159">
            <v>0</v>
          </cell>
          <cell r="K9159">
            <v>0</v>
          </cell>
          <cell r="L9159">
            <v>0</v>
          </cell>
          <cell r="M9159">
            <v>0</v>
          </cell>
          <cell r="N9159">
            <v>0</v>
          </cell>
          <cell r="O9159">
            <v>0</v>
          </cell>
          <cell r="P9159">
            <v>0</v>
          </cell>
          <cell r="Q9159">
            <v>0</v>
          </cell>
          <cell r="R9159">
            <v>0</v>
          </cell>
          <cell r="S9159">
            <v>0</v>
          </cell>
          <cell r="T9159">
            <v>0</v>
          </cell>
        </row>
        <row r="9160">
          <cell r="A9160">
            <v>54750021</v>
          </cell>
          <cell r="B9160" t="str">
            <v>54750021 Pune Plant Imprest</v>
          </cell>
          <cell r="C9160">
            <v>0</v>
          </cell>
          <cell r="D9160">
            <v>0</v>
          </cell>
          <cell r="E9160">
            <v>0</v>
          </cell>
          <cell r="F9160">
            <v>0</v>
          </cell>
          <cell r="G9160">
            <v>0</v>
          </cell>
          <cell r="H9160">
            <v>0</v>
          </cell>
          <cell r="I9160">
            <v>0</v>
          </cell>
          <cell r="J9160">
            <v>0</v>
          </cell>
          <cell r="K9160">
            <v>0</v>
          </cell>
          <cell r="L9160">
            <v>0</v>
          </cell>
          <cell r="M9160">
            <v>0</v>
          </cell>
          <cell r="N9160">
            <v>0</v>
          </cell>
          <cell r="O9160">
            <v>0</v>
          </cell>
          <cell r="P9160">
            <v>0</v>
          </cell>
          <cell r="Q9160">
            <v>0</v>
          </cell>
          <cell r="R9160">
            <v>0</v>
          </cell>
          <cell r="S9160">
            <v>0</v>
          </cell>
          <cell r="T9160">
            <v>0</v>
          </cell>
        </row>
        <row r="9161">
          <cell r="A9161">
            <v>54750099</v>
          </cell>
          <cell r="B9161" t="str">
            <v>54750099 Gen &amp; Misc Exp - Sundries/Others</v>
          </cell>
          <cell r="C9161">
            <v>95189935.920000002</v>
          </cell>
          <cell r="D9161">
            <v>32699001.949999999</v>
          </cell>
          <cell r="E9161">
            <v>4075650.39</v>
          </cell>
          <cell r="F9161">
            <v>29498409.300000001</v>
          </cell>
          <cell r="G9161">
            <v>48596103.890000001</v>
          </cell>
          <cell r="H9161">
            <v>0</v>
          </cell>
          <cell r="I9161">
            <v>0</v>
          </cell>
          <cell r="J9161">
            <v>0</v>
          </cell>
          <cell r="K9161">
            <v>0</v>
          </cell>
          <cell r="L9161">
            <v>783270.95</v>
          </cell>
          <cell r="M9161">
            <v>-2081225.76</v>
          </cell>
          <cell r="N9161">
            <v>0</v>
          </cell>
          <cell r="O9161">
            <v>0</v>
          </cell>
          <cell r="P9161">
            <v>0</v>
          </cell>
          <cell r="Q9161">
            <v>0</v>
          </cell>
          <cell r="R9161">
            <v>0</v>
          </cell>
          <cell r="S9161">
            <v>0</v>
          </cell>
          <cell r="T9161">
            <v>208761146.63999999</v>
          </cell>
        </row>
        <row r="9162">
          <cell r="A9162">
            <v>54750100</v>
          </cell>
          <cell r="B9162" t="str">
            <v>54750100 GEN&amp; MISC EXPS-ANNUAL GENERAL MEETING EXPENSES</v>
          </cell>
          <cell r="C9162">
            <v>395768</v>
          </cell>
          <cell r="D9162">
            <v>0</v>
          </cell>
          <cell r="E9162">
            <v>0</v>
          </cell>
          <cell r="F9162">
            <v>3720</v>
          </cell>
          <cell r="G9162">
            <v>0</v>
          </cell>
          <cell r="H9162">
            <v>0</v>
          </cell>
          <cell r="I9162">
            <v>0</v>
          </cell>
          <cell r="J9162">
            <v>0</v>
          </cell>
          <cell r="K9162">
            <v>0</v>
          </cell>
          <cell r="L9162">
            <v>0</v>
          </cell>
          <cell r="M9162">
            <v>0</v>
          </cell>
          <cell r="N9162">
            <v>0</v>
          </cell>
          <cell r="O9162">
            <v>0</v>
          </cell>
          <cell r="P9162">
            <v>0</v>
          </cell>
          <cell r="Q9162">
            <v>0</v>
          </cell>
          <cell r="R9162">
            <v>0</v>
          </cell>
          <cell r="S9162">
            <v>0</v>
          </cell>
          <cell r="T9162">
            <v>399488</v>
          </cell>
        </row>
        <row r="9163">
          <cell r="A9163">
            <v>54750103</v>
          </cell>
          <cell r="B9163" t="str">
            <v>5*  Business Support GST Common Expenses</v>
          </cell>
          <cell r="C9163">
            <v>0</v>
          </cell>
          <cell r="D9163">
            <v>17087</v>
          </cell>
          <cell r="E9163">
            <v>-0.03</v>
          </cell>
          <cell r="F9163">
            <v>0</v>
          </cell>
          <cell r="G9163">
            <v>0</v>
          </cell>
          <cell r="H9163">
            <v>0</v>
          </cell>
          <cell r="I9163">
            <v>0</v>
          </cell>
          <cell r="J9163">
            <v>0</v>
          </cell>
          <cell r="K9163">
            <v>0</v>
          </cell>
          <cell r="L9163">
            <v>0</v>
          </cell>
          <cell r="M9163">
            <v>0</v>
          </cell>
          <cell r="N9163">
            <v>0</v>
          </cell>
          <cell r="O9163">
            <v>0</v>
          </cell>
          <cell r="P9163">
            <v>0</v>
          </cell>
          <cell r="Q9163">
            <v>0</v>
          </cell>
          <cell r="R9163">
            <v>0</v>
          </cell>
          <cell r="S9163">
            <v>0</v>
          </cell>
          <cell r="T9163">
            <v>17086.97</v>
          </cell>
        </row>
        <row r="9164">
          <cell r="A9164">
            <v>54750111</v>
          </cell>
          <cell r="B9164" t="str">
            <v>54750111 Gen &amp; Misc Exp û ME</v>
          </cell>
          <cell r="C9164">
            <v>0</v>
          </cell>
          <cell r="D9164">
            <v>0</v>
          </cell>
          <cell r="E9164">
            <v>0</v>
          </cell>
          <cell r="F9164">
            <v>62221575.609999999</v>
          </cell>
          <cell r="G9164">
            <v>0</v>
          </cell>
          <cell r="H9164">
            <v>0</v>
          </cell>
          <cell r="I9164">
            <v>0</v>
          </cell>
          <cell r="J9164">
            <v>0</v>
          </cell>
          <cell r="K9164">
            <v>0</v>
          </cell>
          <cell r="L9164">
            <v>0</v>
          </cell>
          <cell r="M9164">
            <v>0</v>
          </cell>
          <cell r="N9164">
            <v>0</v>
          </cell>
          <cell r="O9164">
            <v>0</v>
          </cell>
          <cell r="P9164">
            <v>0</v>
          </cell>
          <cell r="Q9164">
            <v>0</v>
          </cell>
          <cell r="R9164">
            <v>0</v>
          </cell>
          <cell r="S9164">
            <v>0</v>
          </cell>
          <cell r="T9164">
            <v>62221575.609999999</v>
          </cell>
        </row>
        <row r="9165">
          <cell r="A9165">
            <v>54750112</v>
          </cell>
          <cell r="B9165" t="str">
            <v>5*  Gen &amp; Misc Exp - IDT</v>
          </cell>
          <cell r="C9165">
            <v>0</v>
          </cell>
          <cell r="D9165">
            <v>0</v>
          </cell>
          <cell r="E9165">
            <v>0</v>
          </cell>
          <cell r="F9165">
            <v>-9589174.8000000007</v>
          </cell>
          <cell r="G9165">
            <v>0</v>
          </cell>
          <cell r="H9165">
            <v>0</v>
          </cell>
          <cell r="I9165">
            <v>0</v>
          </cell>
          <cell r="J9165">
            <v>0</v>
          </cell>
          <cell r="K9165">
            <v>0</v>
          </cell>
          <cell r="L9165">
            <v>0</v>
          </cell>
          <cell r="M9165">
            <v>0</v>
          </cell>
          <cell r="N9165">
            <v>0</v>
          </cell>
          <cell r="O9165">
            <v>0</v>
          </cell>
          <cell r="P9165">
            <v>0</v>
          </cell>
          <cell r="Q9165">
            <v>0</v>
          </cell>
          <cell r="R9165">
            <v>0</v>
          </cell>
          <cell r="S9165">
            <v>0</v>
          </cell>
          <cell r="T9165">
            <v>-9589174.8000000007</v>
          </cell>
        </row>
        <row r="9166">
          <cell r="A9166">
            <v>54750888</v>
          </cell>
          <cell r="B9166" t="str">
            <v>5*  Misc expenses alloca</v>
          </cell>
          <cell r="C9166">
            <v>1600000000</v>
          </cell>
          <cell r="D9166">
            <v>0</v>
          </cell>
          <cell r="E9166">
            <v>0</v>
          </cell>
          <cell r="F9166">
            <v>0</v>
          </cell>
          <cell r="G9166">
            <v>0</v>
          </cell>
          <cell r="H9166">
            <v>0</v>
          </cell>
          <cell r="I9166">
            <v>0</v>
          </cell>
          <cell r="J9166">
            <v>0</v>
          </cell>
          <cell r="K9166">
            <v>0</v>
          </cell>
          <cell r="L9166">
            <v>0</v>
          </cell>
          <cell r="M9166">
            <v>0</v>
          </cell>
          <cell r="N9166">
            <v>0</v>
          </cell>
          <cell r="O9166">
            <v>0</v>
          </cell>
          <cell r="P9166">
            <v>0</v>
          </cell>
          <cell r="Q9166">
            <v>0</v>
          </cell>
          <cell r="R9166">
            <v>0</v>
          </cell>
          <cell r="S9166">
            <v>0</v>
          </cell>
          <cell r="T9166">
            <v>1600000000</v>
          </cell>
        </row>
        <row r="9167">
          <cell r="A9167">
            <v>54750999</v>
          </cell>
          <cell r="B9167" t="str">
            <v>5*  Recovery - Gen &amp; Mis</v>
          </cell>
          <cell r="C9167">
            <v>0</v>
          </cell>
          <cell r="D9167">
            <v>0</v>
          </cell>
          <cell r="E9167">
            <v>0</v>
          </cell>
          <cell r="F9167">
            <v>0</v>
          </cell>
          <cell r="G9167">
            <v>0</v>
          </cell>
          <cell r="H9167">
            <v>0</v>
          </cell>
          <cell r="I9167">
            <v>0</v>
          </cell>
          <cell r="J9167">
            <v>0</v>
          </cell>
          <cell r="K9167">
            <v>0</v>
          </cell>
          <cell r="L9167">
            <v>0</v>
          </cell>
          <cell r="M9167">
            <v>0</v>
          </cell>
          <cell r="N9167">
            <v>0</v>
          </cell>
          <cell r="O9167">
            <v>0</v>
          </cell>
          <cell r="P9167">
            <v>0</v>
          </cell>
          <cell r="Q9167">
            <v>0</v>
          </cell>
          <cell r="R9167">
            <v>0</v>
          </cell>
          <cell r="S9167">
            <v>0</v>
          </cell>
          <cell r="T9167">
            <v>0</v>
          </cell>
        </row>
        <row r="9168">
          <cell r="A9168">
            <v>54750902</v>
          </cell>
          <cell r="B9168" t="str">
            <v>54750902 Ind-AS Gen &amp; Misc Exp (ESOP Trust Consolidation)</v>
          </cell>
          <cell r="C9168">
            <v>0</v>
          </cell>
          <cell r="D9168">
            <v>0</v>
          </cell>
          <cell r="E9168">
            <v>0</v>
          </cell>
          <cell r="F9168">
            <v>0</v>
          </cell>
          <cell r="G9168">
            <v>0</v>
          </cell>
          <cell r="H9168">
            <v>0</v>
          </cell>
          <cell r="I9168">
            <v>0</v>
          </cell>
          <cell r="J9168">
            <v>0</v>
          </cell>
          <cell r="K9168">
            <v>0</v>
          </cell>
          <cell r="L9168">
            <v>0</v>
          </cell>
          <cell r="M9168">
            <v>0</v>
          </cell>
          <cell r="N9168">
            <v>0</v>
          </cell>
          <cell r="O9168">
            <v>0</v>
          </cell>
          <cell r="P9168">
            <v>0</v>
          </cell>
          <cell r="Q9168">
            <v>0</v>
          </cell>
          <cell r="R9168">
            <v>0</v>
          </cell>
          <cell r="S9168">
            <v>0</v>
          </cell>
          <cell r="T9168">
            <v>0</v>
          </cell>
        </row>
        <row r="9169">
          <cell r="A9169">
            <v>54750903</v>
          </cell>
          <cell r="B9169" t="str">
            <v>54750903 Ind-AS Gen &amp; Misc Exp (Commodity derivative MTM)</v>
          </cell>
          <cell r="C9169">
            <v>0</v>
          </cell>
          <cell r="D9169">
            <v>0</v>
          </cell>
          <cell r="E9169">
            <v>0</v>
          </cell>
          <cell r="F9169">
            <v>0</v>
          </cell>
          <cell r="G9169">
            <v>0</v>
          </cell>
          <cell r="H9169">
            <v>0</v>
          </cell>
          <cell r="I9169">
            <v>0</v>
          </cell>
          <cell r="J9169">
            <v>0</v>
          </cell>
          <cell r="K9169">
            <v>0</v>
          </cell>
          <cell r="L9169">
            <v>0</v>
          </cell>
          <cell r="M9169">
            <v>0</v>
          </cell>
          <cell r="N9169">
            <v>0</v>
          </cell>
          <cell r="O9169">
            <v>0</v>
          </cell>
          <cell r="P9169">
            <v>0</v>
          </cell>
          <cell r="Q9169">
            <v>0</v>
          </cell>
          <cell r="R9169">
            <v>0</v>
          </cell>
          <cell r="S9169">
            <v>0</v>
          </cell>
          <cell r="T9169">
            <v>0</v>
          </cell>
        </row>
        <row r="9170">
          <cell r="A9170">
            <v>54750904</v>
          </cell>
          <cell r="B9170" t="str">
            <v>54750904 Ind AS Gen &amp; Misc Exp - Filing Fees</v>
          </cell>
          <cell r="C9170">
            <v>0</v>
          </cell>
          <cell r="D9170">
            <v>0</v>
          </cell>
          <cell r="E9170">
            <v>0</v>
          </cell>
          <cell r="F9170">
            <v>0</v>
          </cell>
          <cell r="G9170">
            <v>0</v>
          </cell>
          <cell r="H9170">
            <v>0</v>
          </cell>
          <cell r="I9170">
            <v>0</v>
          </cell>
          <cell r="J9170">
            <v>0</v>
          </cell>
          <cell r="K9170">
            <v>0</v>
          </cell>
          <cell r="L9170">
            <v>0</v>
          </cell>
          <cell r="M9170">
            <v>0</v>
          </cell>
          <cell r="N9170">
            <v>0</v>
          </cell>
          <cell r="O9170">
            <v>0</v>
          </cell>
          <cell r="P9170">
            <v>0</v>
          </cell>
          <cell r="Q9170">
            <v>0</v>
          </cell>
          <cell r="R9170">
            <v>0</v>
          </cell>
          <cell r="S9170">
            <v>0</v>
          </cell>
          <cell r="T9170">
            <v>0</v>
          </cell>
        </row>
        <row r="9171">
          <cell r="A9171">
            <v>396</v>
          </cell>
          <cell r="B9171" t="str">
            <v>Research and Development..............</v>
          </cell>
          <cell r="C9171">
            <v>544486196.40999997</v>
          </cell>
          <cell r="D9171">
            <v>98670579.069999993</v>
          </cell>
          <cell r="E9171">
            <v>120131383.04000001</v>
          </cell>
          <cell r="F9171">
            <v>0</v>
          </cell>
          <cell r="G9171">
            <v>-25446821.43</v>
          </cell>
          <cell r="H9171">
            <v>0</v>
          </cell>
          <cell r="I9171">
            <v>0</v>
          </cell>
          <cell r="J9171">
            <v>0</v>
          </cell>
          <cell r="K9171">
            <v>0</v>
          </cell>
          <cell r="L9171">
            <v>0</v>
          </cell>
          <cell r="M9171">
            <v>39870033.890000001</v>
          </cell>
          <cell r="N9171">
            <v>0</v>
          </cell>
          <cell r="O9171">
            <v>0</v>
          </cell>
          <cell r="P9171">
            <v>0</v>
          </cell>
          <cell r="Q9171">
            <v>0</v>
          </cell>
          <cell r="R9171">
            <v>0</v>
          </cell>
          <cell r="S9171">
            <v>0</v>
          </cell>
          <cell r="T9171">
            <v>777711370.98000002</v>
          </cell>
        </row>
        <row r="9172">
          <cell r="A9172">
            <v>54540001</v>
          </cell>
          <cell r="B9172" t="str">
            <v>54540001 R &amp; D - Testing &amp; Analysis Charges</v>
          </cell>
          <cell r="C9172">
            <v>301669573.18000001</v>
          </cell>
          <cell r="D9172">
            <v>15141961.17</v>
          </cell>
          <cell r="E9172">
            <v>62399465</v>
          </cell>
          <cell r="F9172">
            <v>0</v>
          </cell>
          <cell r="G9172">
            <v>-52211524.420000002</v>
          </cell>
          <cell r="H9172">
            <v>0</v>
          </cell>
          <cell r="I9172">
            <v>0</v>
          </cell>
          <cell r="J9172">
            <v>0</v>
          </cell>
          <cell r="K9172">
            <v>0</v>
          </cell>
          <cell r="L9172">
            <v>0</v>
          </cell>
          <cell r="M9172">
            <v>22513387.870000001</v>
          </cell>
          <cell r="N9172">
            <v>0</v>
          </cell>
          <cell r="O9172">
            <v>0</v>
          </cell>
          <cell r="P9172">
            <v>0</v>
          </cell>
          <cell r="Q9172">
            <v>0</v>
          </cell>
          <cell r="R9172">
            <v>0</v>
          </cell>
          <cell r="S9172">
            <v>0</v>
          </cell>
          <cell r="T9172">
            <v>349512862.80000001</v>
          </cell>
        </row>
        <row r="9173">
          <cell r="A9173">
            <v>54540098</v>
          </cell>
          <cell r="B9173" t="str">
            <v xml:space="preserve">54540098 Proto Parts Scrap </v>
          </cell>
          <cell r="C9173">
            <v>7179149</v>
          </cell>
          <cell r="D9173">
            <v>-38018.26</v>
          </cell>
          <cell r="E9173">
            <v>0</v>
          </cell>
          <cell r="F9173">
            <v>0</v>
          </cell>
          <cell r="G9173">
            <v>0</v>
          </cell>
          <cell r="H9173">
            <v>0</v>
          </cell>
          <cell r="I9173">
            <v>0</v>
          </cell>
          <cell r="J9173">
            <v>0</v>
          </cell>
          <cell r="K9173">
            <v>0</v>
          </cell>
          <cell r="L9173">
            <v>0</v>
          </cell>
          <cell r="M9173">
            <v>0</v>
          </cell>
          <cell r="N9173">
            <v>0</v>
          </cell>
          <cell r="O9173">
            <v>0</v>
          </cell>
          <cell r="P9173">
            <v>0</v>
          </cell>
          <cell r="Q9173">
            <v>0</v>
          </cell>
          <cell r="R9173">
            <v>0</v>
          </cell>
          <cell r="S9173">
            <v>0</v>
          </cell>
          <cell r="T9173">
            <v>7141130.7400000002</v>
          </cell>
        </row>
        <row r="9174">
          <cell r="A9174">
            <v>54540099</v>
          </cell>
          <cell r="B9174" t="str">
            <v>54540099 R &amp; D - Others</v>
          </cell>
          <cell r="C9174">
            <v>235637474.22999999</v>
          </cell>
          <cell r="D9174">
            <v>83566636.159999996</v>
          </cell>
          <cell r="E9174">
            <v>57731918.039999999</v>
          </cell>
          <cell r="F9174">
            <v>0</v>
          </cell>
          <cell r="G9174">
            <v>26764702.989999998</v>
          </cell>
          <cell r="H9174">
            <v>0</v>
          </cell>
          <cell r="I9174">
            <v>0</v>
          </cell>
          <cell r="J9174">
            <v>0</v>
          </cell>
          <cell r="K9174">
            <v>0</v>
          </cell>
          <cell r="L9174">
            <v>0</v>
          </cell>
          <cell r="M9174">
            <v>17356646.02</v>
          </cell>
          <cell r="N9174">
            <v>0</v>
          </cell>
          <cell r="O9174">
            <v>0</v>
          </cell>
          <cell r="P9174">
            <v>0</v>
          </cell>
          <cell r="Q9174">
            <v>0</v>
          </cell>
          <cell r="R9174">
            <v>0</v>
          </cell>
          <cell r="S9174">
            <v>0</v>
          </cell>
          <cell r="T9174">
            <v>421057377.44</v>
          </cell>
        </row>
        <row r="9175">
          <cell r="A9175">
            <v>397</v>
          </cell>
          <cell r="B9175" t="str">
            <v>Royalty...............</v>
          </cell>
          <cell r="C9175">
            <v>0</v>
          </cell>
          <cell r="D9175">
            <v>43064167.149999999</v>
          </cell>
          <cell r="E9175">
            <v>32464747.559999999</v>
          </cell>
          <cell r="F9175">
            <v>0</v>
          </cell>
          <cell r="G9175">
            <v>0</v>
          </cell>
          <cell r="H9175">
            <v>0</v>
          </cell>
          <cell r="I9175">
            <v>0</v>
          </cell>
          <cell r="J9175">
            <v>0</v>
          </cell>
          <cell r="K9175">
            <v>0</v>
          </cell>
          <cell r="L9175">
            <v>0</v>
          </cell>
          <cell r="M9175">
            <v>0</v>
          </cell>
          <cell r="N9175">
            <v>0</v>
          </cell>
          <cell r="O9175">
            <v>0</v>
          </cell>
          <cell r="P9175">
            <v>0</v>
          </cell>
          <cell r="Q9175">
            <v>0</v>
          </cell>
          <cell r="R9175">
            <v>0</v>
          </cell>
          <cell r="S9175">
            <v>0</v>
          </cell>
          <cell r="T9175">
            <v>75528914.709999993</v>
          </cell>
        </row>
        <row r="9176">
          <cell r="A9176">
            <v>54550001</v>
          </cell>
          <cell r="B9176" t="str">
            <v>54550001 Royalty Expenses</v>
          </cell>
          <cell r="C9176">
            <v>0</v>
          </cell>
          <cell r="D9176">
            <v>43064167.149999999</v>
          </cell>
          <cell r="E9176">
            <v>32464747.559999999</v>
          </cell>
          <cell r="F9176">
            <v>0</v>
          </cell>
          <cell r="G9176">
            <v>0</v>
          </cell>
          <cell r="H9176">
            <v>0</v>
          </cell>
          <cell r="I9176">
            <v>0</v>
          </cell>
          <cell r="J9176">
            <v>0</v>
          </cell>
          <cell r="K9176">
            <v>0</v>
          </cell>
          <cell r="L9176">
            <v>0</v>
          </cell>
          <cell r="M9176">
            <v>0</v>
          </cell>
          <cell r="N9176">
            <v>0</v>
          </cell>
          <cell r="O9176">
            <v>0</v>
          </cell>
          <cell r="P9176">
            <v>0</v>
          </cell>
          <cell r="Q9176">
            <v>0</v>
          </cell>
          <cell r="R9176">
            <v>0</v>
          </cell>
          <cell r="S9176">
            <v>0</v>
          </cell>
          <cell r="T9176">
            <v>75528914.709999993</v>
          </cell>
        </row>
        <row r="9177">
          <cell r="A9177">
            <v>398</v>
          </cell>
          <cell r="B9177" t="str">
            <v>Guest House Expenses...............</v>
          </cell>
          <cell r="C9177">
            <v>25288538.84</v>
          </cell>
          <cell r="D9177">
            <v>2456006.73</v>
          </cell>
          <cell r="E9177">
            <v>4680504.78</v>
          </cell>
          <cell r="F9177">
            <v>-1548759.48</v>
          </cell>
          <cell r="G9177">
            <v>-84172.14</v>
          </cell>
          <cell r="H9177">
            <v>0</v>
          </cell>
          <cell r="I9177">
            <v>0</v>
          </cell>
          <cell r="J9177">
            <v>0</v>
          </cell>
          <cell r="K9177">
            <v>0</v>
          </cell>
          <cell r="L9177">
            <v>122291</v>
          </cell>
          <cell r="M9177">
            <v>-165077</v>
          </cell>
          <cell r="N9177">
            <v>0</v>
          </cell>
          <cell r="O9177">
            <v>0</v>
          </cell>
          <cell r="P9177">
            <v>0</v>
          </cell>
          <cell r="Q9177">
            <v>0</v>
          </cell>
          <cell r="R9177">
            <v>0</v>
          </cell>
          <cell r="S9177">
            <v>0</v>
          </cell>
          <cell r="T9177">
            <v>30749332.73</v>
          </cell>
        </row>
        <row r="9178">
          <cell r="A9178">
            <v>54560001</v>
          </cell>
          <cell r="B9178" t="str">
            <v>54560001 Guest House Expenses</v>
          </cell>
          <cell r="C9178">
            <v>25256098.84</v>
          </cell>
          <cell r="D9178">
            <v>2456006.73</v>
          </cell>
          <cell r="E9178">
            <v>4680504.78</v>
          </cell>
          <cell r="F9178">
            <v>-44232.18</v>
          </cell>
          <cell r="G9178">
            <v>-84172.14</v>
          </cell>
          <cell r="H9178">
            <v>0</v>
          </cell>
          <cell r="I9178">
            <v>0</v>
          </cell>
          <cell r="J9178">
            <v>0</v>
          </cell>
          <cell r="K9178">
            <v>0</v>
          </cell>
          <cell r="L9178">
            <v>122291</v>
          </cell>
          <cell r="M9178">
            <v>-165077</v>
          </cell>
          <cell r="N9178">
            <v>0</v>
          </cell>
          <cell r="O9178">
            <v>0</v>
          </cell>
          <cell r="P9178">
            <v>0</v>
          </cell>
          <cell r="Q9178">
            <v>0</v>
          </cell>
          <cell r="R9178">
            <v>0</v>
          </cell>
          <cell r="S9178">
            <v>0</v>
          </cell>
          <cell r="T9178">
            <v>32221420.030000001</v>
          </cell>
        </row>
        <row r="9179">
          <cell r="A9179">
            <v>54560002</v>
          </cell>
          <cell r="B9179" t="str">
            <v>54560002 Guest House Expenses û Other Expenses</v>
          </cell>
          <cell r="C9179">
            <v>32440</v>
          </cell>
          <cell r="D9179">
            <v>0</v>
          </cell>
          <cell r="E9179">
            <v>0</v>
          </cell>
          <cell r="F9179">
            <v>6720</v>
          </cell>
          <cell r="G9179">
            <v>0</v>
          </cell>
          <cell r="H9179">
            <v>0</v>
          </cell>
          <cell r="I9179">
            <v>0</v>
          </cell>
          <cell r="J9179">
            <v>0</v>
          </cell>
          <cell r="K9179">
            <v>0</v>
          </cell>
          <cell r="L9179">
            <v>0</v>
          </cell>
          <cell r="M9179">
            <v>0</v>
          </cell>
          <cell r="N9179">
            <v>0</v>
          </cell>
          <cell r="O9179">
            <v>0</v>
          </cell>
          <cell r="P9179">
            <v>0</v>
          </cell>
          <cell r="Q9179">
            <v>0</v>
          </cell>
          <cell r="R9179">
            <v>0</v>
          </cell>
          <cell r="S9179">
            <v>0</v>
          </cell>
          <cell r="T9179">
            <v>39160</v>
          </cell>
        </row>
        <row r="9180">
          <cell r="A9180">
            <v>54560999</v>
          </cell>
          <cell r="B9180" t="str">
            <v>54560999 Recovery: Guest Hous</v>
          </cell>
          <cell r="C9180">
            <v>0</v>
          </cell>
          <cell r="D9180">
            <v>0</v>
          </cell>
          <cell r="E9180">
            <v>0</v>
          </cell>
          <cell r="F9180">
            <v>-1511247.3</v>
          </cell>
          <cell r="G9180">
            <v>0</v>
          </cell>
          <cell r="H9180">
            <v>0</v>
          </cell>
          <cell r="I9180">
            <v>0</v>
          </cell>
          <cell r="J9180">
            <v>0</v>
          </cell>
          <cell r="K9180">
            <v>0</v>
          </cell>
          <cell r="L9180">
            <v>0</v>
          </cell>
          <cell r="M9180">
            <v>0</v>
          </cell>
          <cell r="N9180">
            <v>0</v>
          </cell>
          <cell r="O9180">
            <v>0</v>
          </cell>
          <cell r="P9180">
            <v>0</v>
          </cell>
          <cell r="Q9180">
            <v>0</v>
          </cell>
          <cell r="R9180">
            <v>0</v>
          </cell>
          <cell r="S9180">
            <v>0</v>
          </cell>
          <cell r="T9180">
            <v>-1511247.3</v>
          </cell>
        </row>
        <row r="9181">
          <cell r="A9181">
            <v>532</v>
          </cell>
          <cell r="B9181" t="str">
            <v>DIE &amp; FCC.................</v>
          </cell>
          <cell r="C9181">
            <v>229236441.38999999</v>
          </cell>
          <cell r="D9181">
            <v>-70852998.489999995</v>
          </cell>
          <cell r="E9181">
            <v>-3860688.91</v>
          </cell>
          <cell r="F9181">
            <v>-246180659.18000001</v>
          </cell>
          <cell r="G9181">
            <v>1610111.04</v>
          </cell>
          <cell r="H9181">
            <v>0</v>
          </cell>
          <cell r="I9181">
            <v>0</v>
          </cell>
          <cell r="J9181">
            <v>0</v>
          </cell>
          <cell r="K9181">
            <v>0</v>
          </cell>
          <cell r="L9181">
            <v>0</v>
          </cell>
          <cell r="M9181">
            <v>1826232.63</v>
          </cell>
          <cell r="N9181">
            <v>0</v>
          </cell>
          <cell r="O9181">
            <v>0</v>
          </cell>
          <cell r="P9181">
            <v>0</v>
          </cell>
          <cell r="Q9181">
            <v>0</v>
          </cell>
          <cell r="R9181">
            <v>0</v>
          </cell>
          <cell r="S9181">
            <v>0</v>
          </cell>
          <cell r="T9181">
            <v>-88221561.519999996</v>
          </cell>
        </row>
        <row r="9182">
          <cell r="A9182">
            <v>42220001</v>
          </cell>
          <cell r="B9182" t="str">
            <v>42220001 Exchange Gain</v>
          </cell>
          <cell r="C9182">
            <v>-952752.56</v>
          </cell>
          <cell r="D9182">
            <v>-160492.59</v>
          </cell>
          <cell r="E9182">
            <v>0</v>
          </cell>
          <cell r="F9182">
            <v>0</v>
          </cell>
          <cell r="G9182">
            <v>0</v>
          </cell>
          <cell r="H9182">
            <v>0</v>
          </cell>
          <cell r="I9182">
            <v>0</v>
          </cell>
          <cell r="J9182">
            <v>0</v>
          </cell>
          <cell r="K9182">
            <v>0</v>
          </cell>
          <cell r="L9182">
            <v>0</v>
          </cell>
          <cell r="M9182">
            <v>7147722.4800000004</v>
          </cell>
          <cell r="N9182">
            <v>0</v>
          </cell>
          <cell r="O9182">
            <v>0</v>
          </cell>
          <cell r="P9182">
            <v>0</v>
          </cell>
          <cell r="Q9182">
            <v>0</v>
          </cell>
          <cell r="R9182">
            <v>0</v>
          </cell>
          <cell r="S9182">
            <v>0</v>
          </cell>
          <cell r="T9182">
            <v>6034477.3300000001</v>
          </cell>
        </row>
        <row r="9183">
          <cell r="A9183">
            <v>54620001</v>
          </cell>
          <cell r="B9183" t="str">
            <v>54620001 Forward Contract Charges - Cancellation</v>
          </cell>
          <cell r="C9183">
            <v>65216783.770000003</v>
          </cell>
          <cell r="D9183">
            <v>-4022356.71</v>
          </cell>
          <cell r="E9183">
            <v>0</v>
          </cell>
          <cell r="F9183">
            <v>8358974.9199999999</v>
          </cell>
          <cell r="G9183">
            <v>0</v>
          </cell>
          <cell r="H9183">
            <v>0</v>
          </cell>
          <cell r="I9183">
            <v>0</v>
          </cell>
          <cell r="J9183">
            <v>0</v>
          </cell>
          <cell r="K9183">
            <v>0</v>
          </cell>
          <cell r="L9183">
            <v>0</v>
          </cell>
          <cell r="M9183">
            <v>0</v>
          </cell>
          <cell r="N9183">
            <v>0</v>
          </cell>
          <cell r="O9183">
            <v>0</v>
          </cell>
          <cell r="P9183">
            <v>0</v>
          </cell>
          <cell r="Q9183">
            <v>0</v>
          </cell>
          <cell r="R9183">
            <v>0</v>
          </cell>
          <cell r="S9183">
            <v>0</v>
          </cell>
          <cell r="T9183">
            <v>69553401.980000004</v>
          </cell>
        </row>
        <row r="9184">
          <cell r="A9184">
            <v>54620003</v>
          </cell>
          <cell r="B9184" t="str">
            <v>54620003 DIE - Forward Contracts</v>
          </cell>
          <cell r="C9184">
            <v>77883097.909999996</v>
          </cell>
          <cell r="D9184">
            <v>-26013728.960000001</v>
          </cell>
          <cell r="E9184">
            <v>0</v>
          </cell>
          <cell r="F9184">
            <v>-546644085</v>
          </cell>
          <cell r="G9184">
            <v>0</v>
          </cell>
          <cell r="H9184">
            <v>0</v>
          </cell>
          <cell r="I9184">
            <v>0</v>
          </cell>
          <cell r="J9184">
            <v>0</v>
          </cell>
          <cell r="K9184">
            <v>0</v>
          </cell>
          <cell r="L9184">
            <v>0</v>
          </cell>
          <cell r="M9184">
            <v>0</v>
          </cell>
          <cell r="N9184">
            <v>0</v>
          </cell>
          <cell r="O9184">
            <v>0</v>
          </cell>
          <cell r="P9184">
            <v>0</v>
          </cell>
          <cell r="Q9184">
            <v>0</v>
          </cell>
          <cell r="R9184">
            <v>0</v>
          </cell>
          <cell r="S9184">
            <v>0</v>
          </cell>
          <cell r="T9184">
            <v>-494774716.05000001</v>
          </cell>
        </row>
        <row r="9185">
          <cell r="A9185">
            <v>54620004</v>
          </cell>
          <cell r="B9185" t="str">
            <v>54620004 DIE - Options</v>
          </cell>
          <cell r="C9185">
            <v>0</v>
          </cell>
          <cell r="D9185">
            <v>0</v>
          </cell>
          <cell r="E9185">
            <v>0</v>
          </cell>
          <cell r="F9185">
            <v>0</v>
          </cell>
          <cell r="G9185">
            <v>0</v>
          </cell>
          <cell r="H9185">
            <v>0</v>
          </cell>
          <cell r="I9185">
            <v>0</v>
          </cell>
          <cell r="J9185">
            <v>0</v>
          </cell>
          <cell r="K9185">
            <v>0</v>
          </cell>
          <cell r="L9185">
            <v>0</v>
          </cell>
          <cell r="M9185">
            <v>0</v>
          </cell>
          <cell r="N9185">
            <v>0</v>
          </cell>
          <cell r="O9185">
            <v>0</v>
          </cell>
          <cell r="P9185">
            <v>0</v>
          </cell>
          <cell r="Q9185">
            <v>0</v>
          </cell>
          <cell r="R9185">
            <v>0</v>
          </cell>
          <cell r="S9185">
            <v>0</v>
          </cell>
          <cell r="T9185">
            <v>0</v>
          </cell>
        </row>
        <row r="9186">
          <cell r="A9186">
            <v>54620005</v>
          </cell>
          <cell r="B9186" t="str">
            <v>54620005 DIE - Interest rate Swaps</v>
          </cell>
          <cell r="C9186">
            <v>0</v>
          </cell>
          <cell r="D9186">
            <v>0</v>
          </cell>
          <cell r="E9186">
            <v>0</v>
          </cell>
          <cell r="F9186">
            <v>0</v>
          </cell>
          <cell r="G9186">
            <v>0</v>
          </cell>
          <cell r="H9186">
            <v>0</v>
          </cell>
          <cell r="I9186">
            <v>0</v>
          </cell>
          <cell r="J9186">
            <v>0</v>
          </cell>
          <cell r="K9186">
            <v>0</v>
          </cell>
          <cell r="L9186">
            <v>0</v>
          </cell>
          <cell r="M9186">
            <v>0</v>
          </cell>
          <cell r="N9186">
            <v>0</v>
          </cell>
          <cell r="O9186">
            <v>0</v>
          </cell>
          <cell r="P9186">
            <v>0</v>
          </cell>
          <cell r="Q9186">
            <v>0</v>
          </cell>
          <cell r="R9186">
            <v>0</v>
          </cell>
          <cell r="S9186">
            <v>0</v>
          </cell>
          <cell r="T9186">
            <v>0</v>
          </cell>
        </row>
        <row r="9187">
          <cell r="A9187">
            <v>54690001</v>
          </cell>
          <cell r="B9187" t="str">
            <v>54690001 Foreign Exchange Loss</v>
          </cell>
          <cell r="C9187">
            <v>87068880.799999997</v>
          </cell>
          <cell r="D9187">
            <v>-40656420.229999997</v>
          </cell>
          <cell r="E9187">
            <v>-3860688.91</v>
          </cell>
          <cell r="F9187">
            <v>-64979786.100000001</v>
          </cell>
          <cell r="G9187">
            <v>1610111.04</v>
          </cell>
          <cell r="H9187">
            <v>0</v>
          </cell>
          <cell r="I9187">
            <v>0</v>
          </cell>
          <cell r="J9187">
            <v>0</v>
          </cell>
          <cell r="K9187">
            <v>0</v>
          </cell>
          <cell r="L9187">
            <v>0</v>
          </cell>
          <cell r="M9187">
            <v>-5321489.8499999996</v>
          </cell>
          <cell r="N9187">
            <v>0</v>
          </cell>
          <cell r="O9187">
            <v>0</v>
          </cell>
          <cell r="P9187">
            <v>0</v>
          </cell>
          <cell r="Q9187">
            <v>0</v>
          </cell>
          <cell r="R9187">
            <v>0</v>
          </cell>
          <cell r="S9187">
            <v>0</v>
          </cell>
          <cell r="T9187">
            <v>-26139393.25</v>
          </cell>
        </row>
        <row r="9188">
          <cell r="A9188">
            <v>54690004</v>
          </cell>
          <cell r="B9188" t="str">
            <v>54690004 Premia Charges</v>
          </cell>
          <cell r="C9188">
            <v>0</v>
          </cell>
          <cell r="D9188">
            <v>0</v>
          </cell>
          <cell r="E9188">
            <v>0</v>
          </cell>
          <cell r="F9188">
            <v>0</v>
          </cell>
          <cell r="G9188">
            <v>0</v>
          </cell>
          <cell r="H9188">
            <v>0</v>
          </cell>
          <cell r="I9188">
            <v>0</v>
          </cell>
          <cell r="J9188">
            <v>0</v>
          </cell>
          <cell r="K9188">
            <v>0</v>
          </cell>
          <cell r="L9188">
            <v>0</v>
          </cell>
          <cell r="M9188">
            <v>0</v>
          </cell>
          <cell r="N9188">
            <v>0</v>
          </cell>
          <cell r="O9188">
            <v>0</v>
          </cell>
          <cell r="P9188">
            <v>0</v>
          </cell>
          <cell r="Q9188">
            <v>0</v>
          </cell>
          <cell r="R9188">
            <v>0</v>
          </cell>
          <cell r="S9188">
            <v>0</v>
          </cell>
          <cell r="T9188">
            <v>0</v>
          </cell>
        </row>
        <row r="9189">
          <cell r="A9189">
            <v>54690005</v>
          </cell>
          <cell r="B9189" t="str">
            <v>54690005 Reversal of MTM on Derivatives</v>
          </cell>
          <cell r="C9189">
            <v>0</v>
          </cell>
          <cell r="D9189">
            <v>0</v>
          </cell>
          <cell r="E9189">
            <v>0</v>
          </cell>
          <cell r="F9189">
            <v>0</v>
          </cell>
          <cell r="G9189">
            <v>0</v>
          </cell>
          <cell r="H9189">
            <v>0</v>
          </cell>
          <cell r="I9189">
            <v>0</v>
          </cell>
          <cell r="J9189">
            <v>0</v>
          </cell>
          <cell r="K9189">
            <v>0</v>
          </cell>
          <cell r="L9189">
            <v>0</v>
          </cell>
          <cell r="M9189">
            <v>0</v>
          </cell>
          <cell r="N9189">
            <v>0</v>
          </cell>
          <cell r="O9189">
            <v>0</v>
          </cell>
          <cell r="P9189">
            <v>0</v>
          </cell>
          <cell r="Q9189">
            <v>0</v>
          </cell>
          <cell r="R9189">
            <v>0</v>
          </cell>
          <cell r="S9189">
            <v>0</v>
          </cell>
          <cell r="T9189">
            <v>0</v>
          </cell>
        </row>
        <row r="9190">
          <cell r="A9190">
            <v>54690006</v>
          </cell>
          <cell r="B9190" t="str">
            <v>54690006 Adjustment on spot revaluation of Derivat</v>
          </cell>
          <cell r="C9190">
            <v>0</v>
          </cell>
          <cell r="D9190">
            <v>0</v>
          </cell>
          <cell r="E9190">
            <v>0</v>
          </cell>
          <cell r="F9190">
            <v>0</v>
          </cell>
          <cell r="G9190">
            <v>0</v>
          </cell>
          <cell r="H9190">
            <v>0</v>
          </cell>
          <cell r="I9190">
            <v>0</v>
          </cell>
          <cell r="J9190">
            <v>0</v>
          </cell>
          <cell r="K9190">
            <v>0</v>
          </cell>
          <cell r="L9190">
            <v>0</v>
          </cell>
          <cell r="M9190">
            <v>0</v>
          </cell>
          <cell r="N9190">
            <v>0</v>
          </cell>
          <cell r="O9190">
            <v>0</v>
          </cell>
          <cell r="P9190">
            <v>0</v>
          </cell>
          <cell r="Q9190">
            <v>0</v>
          </cell>
          <cell r="R9190">
            <v>0</v>
          </cell>
          <cell r="S9190">
            <v>0</v>
          </cell>
          <cell r="T9190">
            <v>0</v>
          </cell>
        </row>
        <row r="9191">
          <cell r="A9191">
            <v>54690009</v>
          </cell>
          <cell r="B9191" t="str">
            <v>5*  Premia amortisation on Loan/ICD</v>
          </cell>
          <cell r="C9191">
            <v>0</v>
          </cell>
          <cell r="D9191">
            <v>0</v>
          </cell>
          <cell r="E9191">
            <v>0</v>
          </cell>
          <cell r="F9191">
            <v>0</v>
          </cell>
          <cell r="G9191">
            <v>0</v>
          </cell>
          <cell r="H9191">
            <v>0</v>
          </cell>
          <cell r="I9191">
            <v>0</v>
          </cell>
          <cell r="J9191">
            <v>0</v>
          </cell>
          <cell r="K9191">
            <v>0</v>
          </cell>
          <cell r="L9191">
            <v>0</v>
          </cell>
          <cell r="M9191">
            <v>0</v>
          </cell>
          <cell r="N9191">
            <v>0</v>
          </cell>
          <cell r="O9191">
            <v>0</v>
          </cell>
          <cell r="P9191">
            <v>0</v>
          </cell>
          <cell r="Q9191">
            <v>0</v>
          </cell>
          <cell r="R9191">
            <v>0</v>
          </cell>
          <cell r="S9191">
            <v>0</v>
          </cell>
          <cell r="T9191">
            <v>0</v>
          </cell>
        </row>
        <row r="9192">
          <cell r="A9192">
            <v>54690010</v>
          </cell>
          <cell r="B9192" t="str">
            <v>5*  Reversal of MTM on Derivatives on Loan/I</v>
          </cell>
          <cell r="C9192">
            <v>0</v>
          </cell>
          <cell r="D9192">
            <v>0</v>
          </cell>
          <cell r="E9192">
            <v>0</v>
          </cell>
          <cell r="F9192">
            <v>546644085</v>
          </cell>
          <cell r="G9192">
            <v>0</v>
          </cell>
          <cell r="H9192">
            <v>0</v>
          </cell>
          <cell r="I9192">
            <v>0</v>
          </cell>
          <cell r="J9192">
            <v>0</v>
          </cell>
          <cell r="K9192">
            <v>0</v>
          </cell>
          <cell r="L9192">
            <v>0</v>
          </cell>
          <cell r="M9192">
            <v>0</v>
          </cell>
          <cell r="N9192">
            <v>0</v>
          </cell>
          <cell r="O9192">
            <v>0</v>
          </cell>
          <cell r="P9192">
            <v>0</v>
          </cell>
          <cell r="Q9192">
            <v>0</v>
          </cell>
          <cell r="R9192">
            <v>0</v>
          </cell>
          <cell r="S9192">
            <v>0</v>
          </cell>
          <cell r="T9192">
            <v>546644085</v>
          </cell>
        </row>
        <row r="9193">
          <cell r="A9193">
            <v>54690011</v>
          </cell>
          <cell r="B9193" t="str">
            <v>5*  Adjust. on spot revalu. of Derivatives o</v>
          </cell>
          <cell r="C9193">
            <v>0</v>
          </cell>
          <cell r="D9193">
            <v>0</v>
          </cell>
          <cell r="E9193">
            <v>0</v>
          </cell>
          <cell r="F9193">
            <v>59303800</v>
          </cell>
          <cell r="G9193">
            <v>0</v>
          </cell>
          <cell r="H9193">
            <v>0</v>
          </cell>
          <cell r="I9193">
            <v>0</v>
          </cell>
          <cell r="J9193">
            <v>0</v>
          </cell>
          <cell r="K9193">
            <v>0</v>
          </cell>
          <cell r="L9193">
            <v>0</v>
          </cell>
          <cell r="M9193">
            <v>0</v>
          </cell>
          <cell r="N9193">
            <v>0</v>
          </cell>
          <cell r="O9193">
            <v>0</v>
          </cell>
          <cell r="P9193">
            <v>0</v>
          </cell>
          <cell r="Q9193">
            <v>0</v>
          </cell>
          <cell r="R9193">
            <v>0</v>
          </cell>
          <cell r="S9193">
            <v>0</v>
          </cell>
          <cell r="T9193">
            <v>59303800</v>
          </cell>
        </row>
        <row r="9194">
          <cell r="A9194">
            <v>54690014</v>
          </cell>
          <cell r="B9194" t="str">
            <v>5*  Transfer to Segments</v>
          </cell>
          <cell r="C9194">
            <v>0</v>
          </cell>
          <cell r="D9194">
            <v>0</v>
          </cell>
          <cell r="E9194">
            <v>0</v>
          </cell>
          <cell r="F9194">
            <v>-248863648</v>
          </cell>
          <cell r="G9194">
            <v>0</v>
          </cell>
          <cell r="H9194">
            <v>0</v>
          </cell>
          <cell r="I9194">
            <v>0</v>
          </cell>
          <cell r="J9194">
            <v>0</v>
          </cell>
          <cell r="K9194">
            <v>0</v>
          </cell>
          <cell r="L9194">
            <v>0</v>
          </cell>
          <cell r="M9194">
            <v>0</v>
          </cell>
          <cell r="N9194">
            <v>0</v>
          </cell>
          <cell r="O9194">
            <v>0</v>
          </cell>
          <cell r="P9194">
            <v>0</v>
          </cell>
          <cell r="Q9194">
            <v>0</v>
          </cell>
          <cell r="R9194">
            <v>0</v>
          </cell>
          <cell r="S9194">
            <v>0</v>
          </cell>
          <cell r="T9194">
            <v>-248863648</v>
          </cell>
        </row>
        <row r="9195">
          <cell r="A9195">
            <v>54690901</v>
          </cell>
          <cell r="B9195" t="str">
            <v>54690901 Ind-AS  DIE decapitalised</v>
          </cell>
          <cell r="C9195">
            <v>0</v>
          </cell>
          <cell r="D9195">
            <v>0</v>
          </cell>
          <cell r="E9195">
            <v>0</v>
          </cell>
          <cell r="F9195">
            <v>0</v>
          </cell>
          <cell r="G9195">
            <v>0</v>
          </cell>
          <cell r="H9195">
            <v>0</v>
          </cell>
          <cell r="I9195">
            <v>0</v>
          </cell>
          <cell r="J9195">
            <v>0</v>
          </cell>
          <cell r="K9195">
            <v>0</v>
          </cell>
          <cell r="L9195">
            <v>0</v>
          </cell>
          <cell r="M9195">
            <v>0</v>
          </cell>
          <cell r="N9195">
            <v>0</v>
          </cell>
          <cell r="O9195">
            <v>0</v>
          </cell>
          <cell r="P9195">
            <v>0</v>
          </cell>
          <cell r="Q9195">
            <v>0</v>
          </cell>
          <cell r="R9195">
            <v>0</v>
          </cell>
          <cell r="S9195">
            <v>0</v>
          </cell>
          <cell r="T9195">
            <v>0</v>
          </cell>
        </row>
        <row r="9196">
          <cell r="A9196">
            <v>54690902</v>
          </cell>
          <cell r="B9196" t="str">
            <v>54690902 Ind-AS  FCMITDA -Amortisation</v>
          </cell>
          <cell r="C9196">
            <v>0</v>
          </cell>
          <cell r="D9196">
            <v>0</v>
          </cell>
          <cell r="E9196">
            <v>0</v>
          </cell>
          <cell r="F9196">
            <v>0</v>
          </cell>
          <cell r="G9196">
            <v>0</v>
          </cell>
          <cell r="H9196">
            <v>0</v>
          </cell>
          <cell r="I9196">
            <v>0</v>
          </cell>
          <cell r="J9196">
            <v>0</v>
          </cell>
          <cell r="K9196">
            <v>0</v>
          </cell>
          <cell r="L9196">
            <v>0</v>
          </cell>
          <cell r="M9196">
            <v>0</v>
          </cell>
          <cell r="N9196">
            <v>0</v>
          </cell>
          <cell r="O9196">
            <v>0</v>
          </cell>
          <cell r="P9196">
            <v>0</v>
          </cell>
          <cell r="Q9196">
            <v>0</v>
          </cell>
          <cell r="R9196">
            <v>0</v>
          </cell>
          <cell r="S9196">
            <v>0</v>
          </cell>
          <cell r="T9196">
            <v>0</v>
          </cell>
        </row>
        <row r="9197">
          <cell r="A9197">
            <v>54690904</v>
          </cell>
          <cell r="B9197" t="str">
            <v>54690904 Ind-AS DIE on Brand Liab Revaluation</v>
          </cell>
          <cell r="C9197">
            <v>20431.47</v>
          </cell>
          <cell r="D9197">
            <v>0</v>
          </cell>
          <cell r="E9197">
            <v>0</v>
          </cell>
          <cell r="F9197">
            <v>0</v>
          </cell>
          <cell r="G9197">
            <v>0</v>
          </cell>
          <cell r="H9197">
            <v>0</v>
          </cell>
          <cell r="I9197">
            <v>0</v>
          </cell>
          <cell r="J9197">
            <v>0</v>
          </cell>
          <cell r="K9197">
            <v>0</v>
          </cell>
          <cell r="L9197">
            <v>0</v>
          </cell>
          <cell r="M9197">
            <v>0</v>
          </cell>
          <cell r="N9197">
            <v>0</v>
          </cell>
          <cell r="O9197">
            <v>0</v>
          </cell>
          <cell r="P9197">
            <v>0</v>
          </cell>
          <cell r="Q9197">
            <v>0</v>
          </cell>
          <cell r="R9197">
            <v>0</v>
          </cell>
          <cell r="S9197">
            <v>0</v>
          </cell>
          <cell r="T9197">
            <v>20431.47</v>
          </cell>
        </row>
        <row r="9198">
          <cell r="A9198">
            <v>54700901</v>
          </cell>
          <cell r="B9198" t="str">
            <v>54700901 Ind-AS  DIE - derivative related</v>
          </cell>
          <cell r="C9198">
            <v>0</v>
          </cell>
          <cell r="D9198">
            <v>0</v>
          </cell>
          <cell r="E9198">
            <v>0</v>
          </cell>
          <cell r="F9198">
            <v>0</v>
          </cell>
          <cell r="G9198">
            <v>0</v>
          </cell>
          <cell r="H9198">
            <v>0</v>
          </cell>
          <cell r="I9198">
            <v>0</v>
          </cell>
          <cell r="J9198">
            <v>0</v>
          </cell>
          <cell r="K9198">
            <v>0</v>
          </cell>
          <cell r="L9198">
            <v>0</v>
          </cell>
          <cell r="M9198">
            <v>0</v>
          </cell>
          <cell r="N9198">
            <v>0</v>
          </cell>
          <cell r="O9198">
            <v>0</v>
          </cell>
          <cell r="P9198">
            <v>0</v>
          </cell>
          <cell r="Q9198">
            <v>0</v>
          </cell>
          <cell r="R9198">
            <v>0</v>
          </cell>
          <cell r="S9198">
            <v>0</v>
          </cell>
          <cell r="T9198">
            <v>0</v>
          </cell>
        </row>
        <row r="9199">
          <cell r="A9199">
            <v>54700902</v>
          </cell>
          <cell r="B9199" t="str">
            <v>54700902  Ind-AS  DIE Forward Contract MTM</v>
          </cell>
          <cell r="C9199">
            <v>0</v>
          </cell>
          <cell r="D9199">
            <v>0</v>
          </cell>
          <cell r="E9199">
            <v>0</v>
          </cell>
          <cell r="F9199">
            <v>0</v>
          </cell>
          <cell r="G9199">
            <v>0</v>
          </cell>
          <cell r="H9199">
            <v>0</v>
          </cell>
          <cell r="I9199">
            <v>0</v>
          </cell>
          <cell r="J9199">
            <v>0</v>
          </cell>
          <cell r="K9199">
            <v>0</v>
          </cell>
          <cell r="L9199">
            <v>0</v>
          </cell>
          <cell r="M9199">
            <v>0</v>
          </cell>
          <cell r="N9199">
            <v>0</v>
          </cell>
          <cell r="O9199">
            <v>0</v>
          </cell>
          <cell r="P9199">
            <v>0</v>
          </cell>
          <cell r="Q9199">
            <v>0</v>
          </cell>
          <cell r="R9199">
            <v>0</v>
          </cell>
          <cell r="S9199">
            <v>0</v>
          </cell>
          <cell r="T9199">
            <v>0</v>
          </cell>
        </row>
        <row r="9200">
          <cell r="A9200">
            <v>54700903</v>
          </cell>
          <cell r="B9200" t="str">
            <v>54700903 Ind-AS Future Contract  (Commodity derivative MTM)</v>
          </cell>
          <cell r="C9200">
            <v>0</v>
          </cell>
          <cell r="D9200">
            <v>0</v>
          </cell>
          <cell r="E9200">
            <v>0</v>
          </cell>
          <cell r="F9200">
            <v>0</v>
          </cell>
          <cell r="G9200">
            <v>0</v>
          </cell>
          <cell r="H9200">
            <v>0</v>
          </cell>
          <cell r="I9200">
            <v>0</v>
          </cell>
          <cell r="J9200">
            <v>0</v>
          </cell>
          <cell r="K9200">
            <v>0</v>
          </cell>
          <cell r="L9200">
            <v>0</v>
          </cell>
          <cell r="M9200">
            <v>0</v>
          </cell>
          <cell r="N9200">
            <v>0</v>
          </cell>
          <cell r="O9200">
            <v>0</v>
          </cell>
          <cell r="P9200">
            <v>0</v>
          </cell>
          <cell r="Q9200">
            <v>0</v>
          </cell>
          <cell r="R9200">
            <v>0</v>
          </cell>
          <cell r="S9200">
            <v>0</v>
          </cell>
          <cell r="T9200">
            <v>0</v>
          </cell>
        </row>
        <row r="9201">
          <cell r="A9201">
            <v>533</v>
          </cell>
          <cell r="B9201" t="str">
            <v>Provisions for doubtful debts/advances(Net)..</v>
          </cell>
          <cell r="C9201">
            <v>-130902269.39</v>
          </cell>
          <cell r="D9201">
            <v>1895120.85</v>
          </cell>
          <cell r="E9201">
            <v>152574808.74000001</v>
          </cell>
          <cell r="F9201">
            <v>-30000000</v>
          </cell>
          <cell r="G9201">
            <v>27559283</v>
          </cell>
          <cell r="H9201">
            <v>0</v>
          </cell>
          <cell r="I9201">
            <v>0</v>
          </cell>
          <cell r="J9201">
            <v>0</v>
          </cell>
          <cell r="K9201">
            <v>0</v>
          </cell>
          <cell r="L9201">
            <v>0</v>
          </cell>
          <cell r="M9201">
            <v>27200752.109999999</v>
          </cell>
          <cell r="N9201">
            <v>0</v>
          </cell>
          <cell r="O9201">
            <v>0</v>
          </cell>
          <cell r="P9201">
            <v>0</v>
          </cell>
          <cell r="Q9201">
            <v>0</v>
          </cell>
          <cell r="R9201">
            <v>0</v>
          </cell>
          <cell r="S9201">
            <v>0</v>
          </cell>
          <cell r="T9201">
            <v>48327695.310000002</v>
          </cell>
        </row>
        <row r="9202">
          <cell r="A9202">
            <v>54420001</v>
          </cell>
          <cell r="B9202" t="str">
            <v>54420001 Doubtful Debts Provided</v>
          </cell>
          <cell r="C9202">
            <v>95089250.640000001</v>
          </cell>
          <cell r="D9202">
            <v>257456723</v>
          </cell>
          <cell r="E9202">
            <v>177553851.06999999</v>
          </cell>
          <cell r="F9202">
            <v>0</v>
          </cell>
          <cell r="G9202">
            <v>27559283</v>
          </cell>
          <cell r="H9202">
            <v>0</v>
          </cell>
          <cell r="I9202">
            <v>0</v>
          </cell>
          <cell r="J9202">
            <v>0</v>
          </cell>
          <cell r="K9202">
            <v>0</v>
          </cell>
          <cell r="L9202">
            <v>0</v>
          </cell>
          <cell r="M9202">
            <v>27649726.75</v>
          </cell>
          <cell r="N9202">
            <v>0</v>
          </cell>
          <cell r="O9202">
            <v>0</v>
          </cell>
          <cell r="P9202">
            <v>0</v>
          </cell>
          <cell r="Q9202">
            <v>0</v>
          </cell>
          <cell r="R9202">
            <v>0</v>
          </cell>
          <cell r="S9202">
            <v>0</v>
          </cell>
          <cell r="T9202">
            <v>585308834.46000004</v>
          </cell>
        </row>
        <row r="9203">
          <cell r="A9203">
            <v>54420002</v>
          </cell>
          <cell r="B9203" t="str">
            <v>54420002 Doubtful Advances Provided</v>
          </cell>
          <cell r="C9203">
            <v>84171137</v>
          </cell>
          <cell r="D9203">
            <v>65142978.049999997</v>
          </cell>
          <cell r="E9203">
            <v>0</v>
          </cell>
          <cell r="F9203">
            <v>0</v>
          </cell>
          <cell r="G9203">
            <v>0</v>
          </cell>
          <cell r="H9203">
            <v>0</v>
          </cell>
          <cell r="I9203">
            <v>0</v>
          </cell>
          <cell r="J9203">
            <v>0</v>
          </cell>
          <cell r="K9203">
            <v>0</v>
          </cell>
          <cell r="L9203">
            <v>0</v>
          </cell>
          <cell r="M9203">
            <v>0</v>
          </cell>
          <cell r="N9203">
            <v>0</v>
          </cell>
          <cell r="O9203">
            <v>0</v>
          </cell>
          <cell r="P9203">
            <v>0</v>
          </cell>
          <cell r="Q9203">
            <v>0</v>
          </cell>
          <cell r="R9203">
            <v>0</v>
          </cell>
          <cell r="S9203">
            <v>0</v>
          </cell>
          <cell r="T9203">
            <v>149314115.05000001</v>
          </cell>
        </row>
        <row r="9204">
          <cell r="A9204">
            <v>54420005</v>
          </cell>
          <cell r="B9204" t="str">
            <v>54420005 Provision for doubtful contract assets</v>
          </cell>
          <cell r="C9204">
            <v>0</v>
          </cell>
          <cell r="D9204">
            <v>0</v>
          </cell>
          <cell r="E9204">
            <v>0</v>
          </cell>
          <cell r="F9204">
            <v>0</v>
          </cell>
          <cell r="G9204">
            <v>0</v>
          </cell>
          <cell r="H9204">
            <v>0</v>
          </cell>
          <cell r="I9204">
            <v>0</v>
          </cell>
          <cell r="J9204">
            <v>0</v>
          </cell>
          <cell r="K9204">
            <v>0</v>
          </cell>
          <cell r="L9204">
            <v>0</v>
          </cell>
          <cell r="M9204">
            <v>0</v>
          </cell>
          <cell r="N9204">
            <v>0</v>
          </cell>
          <cell r="O9204">
            <v>0</v>
          </cell>
          <cell r="P9204">
            <v>0</v>
          </cell>
          <cell r="Q9204">
            <v>0</v>
          </cell>
          <cell r="R9204">
            <v>0</v>
          </cell>
          <cell r="S9204">
            <v>0</v>
          </cell>
          <cell r="T9204">
            <v>0</v>
          </cell>
        </row>
        <row r="9205">
          <cell r="A9205">
            <v>54420011</v>
          </cell>
          <cell r="B9205" t="str">
            <v>54420011 Write Back Of Doubtful Debts</v>
          </cell>
          <cell r="C9205">
            <v>-102768043.09</v>
          </cell>
          <cell r="D9205">
            <v>-236663504</v>
          </cell>
          <cell r="E9205">
            <v>-24979042.329999998</v>
          </cell>
          <cell r="F9205">
            <v>0</v>
          </cell>
          <cell r="G9205">
            <v>0</v>
          </cell>
          <cell r="H9205">
            <v>0</v>
          </cell>
          <cell r="I9205">
            <v>0</v>
          </cell>
          <cell r="J9205">
            <v>0</v>
          </cell>
          <cell r="K9205">
            <v>0</v>
          </cell>
          <cell r="L9205">
            <v>0</v>
          </cell>
          <cell r="M9205">
            <v>-448974.64</v>
          </cell>
          <cell r="N9205">
            <v>0</v>
          </cell>
          <cell r="O9205">
            <v>0</v>
          </cell>
          <cell r="P9205">
            <v>0</v>
          </cell>
          <cell r="Q9205">
            <v>0</v>
          </cell>
          <cell r="R9205">
            <v>0</v>
          </cell>
          <cell r="S9205">
            <v>0</v>
          </cell>
          <cell r="T9205">
            <v>-364859564.06</v>
          </cell>
        </row>
        <row r="9206">
          <cell r="A9206">
            <v>54420012</v>
          </cell>
          <cell r="B9206" t="str">
            <v>54420012 Write Back Of Doubtful Advances</v>
          </cell>
          <cell r="C9206">
            <v>-214885307</v>
          </cell>
          <cell r="D9206">
            <v>-142221093.19999999</v>
          </cell>
          <cell r="E9206">
            <v>0</v>
          </cell>
          <cell r="F9206">
            <v>-30000000</v>
          </cell>
          <cell r="G9206">
            <v>0</v>
          </cell>
          <cell r="H9206">
            <v>0</v>
          </cell>
          <cell r="I9206">
            <v>0</v>
          </cell>
          <cell r="J9206">
            <v>0</v>
          </cell>
          <cell r="K9206">
            <v>0</v>
          </cell>
          <cell r="L9206">
            <v>0</v>
          </cell>
          <cell r="M9206">
            <v>0</v>
          </cell>
          <cell r="N9206">
            <v>0</v>
          </cell>
          <cell r="O9206">
            <v>0</v>
          </cell>
          <cell r="P9206">
            <v>0</v>
          </cell>
          <cell r="Q9206">
            <v>0</v>
          </cell>
          <cell r="R9206">
            <v>0</v>
          </cell>
          <cell r="S9206">
            <v>0</v>
          </cell>
          <cell r="T9206">
            <v>-387106400.19999999</v>
          </cell>
        </row>
        <row r="9207">
          <cell r="A9207">
            <v>54420901</v>
          </cell>
          <cell r="B9207" t="str">
            <v>54420901 IND AS - P &amp; L Provision for Doubtful Debts (ECL)</v>
          </cell>
          <cell r="C9207">
            <v>7490693.0599999996</v>
          </cell>
          <cell r="D9207">
            <v>58180017</v>
          </cell>
          <cell r="E9207">
            <v>0</v>
          </cell>
          <cell r="F9207">
            <v>0</v>
          </cell>
          <cell r="G9207">
            <v>0</v>
          </cell>
          <cell r="H9207">
            <v>0</v>
          </cell>
          <cell r="I9207">
            <v>0</v>
          </cell>
          <cell r="J9207">
            <v>0</v>
          </cell>
          <cell r="K9207">
            <v>0</v>
          </cell>
          <cell r="L9207">
            <v>0</v>
          </cell>
          <cell r="M9207">
            <v>0</v>
          </cell>
          <cell r="N9207">
            <v>0</v>
          </cell>
          <cell r="O9207">
            <v>0</v>
          </cell>
          <cell r="P9207">
            <v>0</v>
          </cell>
          <cell r="Q9207">
            <v>0</v>
          </cell>
          <cell r="R9207">
            <v>0</v>
          </cell>
          <cell r="S9207">
            <v>0</v>
          </cell>
          <cell r="T9207">
            <v>65670710.060000002</v>
          </cell>
        </row>
        <row r="9208">
          <cell r="A9208">
            <v>534</v>
          </cell>
          <cell r="B9208" t="str">
            <v>Directors' fees.............</v>
          </cell>
          <cell r="C9208">
            <v>0</v>
          </cell>
          <cell r="D9208">
            <v>0</v>
          </cell>
          <cell r="E9208">
            <v>0</v>
          </cell>
          <cell r="F9208">
            <v>13520000</v>
          </cell>
          <cell r="G9208">
            <v>0</v>
          </cell>
          <cell r="H9208">
            <v>0</v>
          </cell>
          <cell r="I9208">
            <v>0</v>
          </cell>
          <cell r="J9208">
            <v>0</v>
          </cell>
          <cell r="K9208">
            <v>0</v>
          </cell>
          <cell r="L9208">
            <v>0</v>
          </cell>
          <cell r="M9208">
            <v>0</v>
          </cell>
          <cell r="N9208">
            <v>0</v>
          </cell>
          <cell r="O9208">
            <v>0</v>
          </cell>
          <cell r="P9208">
            <v>0</v>
          </cell>
          <cell r="Q9208">
            <v>0</v>
          </cell>
          <cell r="R9208">
            <v>0</v>
          </cell>
          <cell r="S9208">
            <v>0</v>
          </cell>
          <cell r="T9208">
            <v>13520000</v>
          </cell>
        </row>
        <row r="9209">
          <cell r="A9209">
            <v>54510001</v>
          </cell>
          <cell r="B9209" t="str">
            <v>54510001 Directors Fees - Board/Committee Meeting</v>
          </cell>
          <cell r="C9209">
            <v>0</v>
          </cell>
          <cell r="D9209">
            <v>0</v>
          </cell>
          <cell r="E9209">
            <v>0</v>
          </cell>
          <cell r="F9209">
            <v>13520000</v>
          </cell>
          <cell r="G9209">
            <v>0</v>
          </cell>
          <cell r="H9209">
            <v>0</v>
          </cell>
          <cell r="I9209">
            <v>0</v>
          </cell>
          <cell r="J9209">
            <v>0</v>
          </cell>
          <cell r="K9209">
            <v>0</v>
          </cell>
          <cell r="L9209">
            <v>0</v>
          </cell>
          <cell r="M9209">
            <v>0</v>
          </cell>
          <cell r="N9209">
            <v>0</v>
          </cell>
          <cell r="O9209">
            <v>0</v>
          </cell>
          <cell r="P9209">
            <v>0</v>
          </cell>
          <cell r="Q9209">
            <v>0</v>
          </cell>
          <cell r="R9209">
            <v>0</v>
          </cell>
          <cell r="S9209">
            <v>0</v>
          </cell>
          <cell r="T9209">
            <v>13520000</v>
          </cell>
        </row>
        <row r="9210">
          <cell r="A9210">
            <v>535</v>
          </cell>
          <cell r="B9210" t="str">
            <v>Loss on sale of Fixed Assets.................</v>
          </cell>
          <cell r="C9210">
            <v>0</v>
          </cell>
          <cell r="D9210">
            <v>0</v>
          </cell>
          <cell r="E9210">
            <v>0</v>
          </cell>
          <cell r="F9210">
            <v>0</v>
          </cell>
          <cell r="G9210">
            <v>0</v>
          </cell>
          <cell r="H9210">
            <v>0</v>
          </cell>
          <cell r="I9210">
            <v>0</v>
          </cell>
          <cell r="J9210">
            <v>0</v>
          </cell>
          <cell r="K9210">
            <v>0</v>
          </cell>
          <cell r="L9210">
            <v>0</v>
          </cell>
          <cell r="M9210">
            <v>0</v>
          </cell>
          <cell r="N9210">
            <v>0</v>
          </cell>
          <cell r="O9210">
            <v>0</v>
          </cell>
          <cell r="P9210">
            <v>0</v>
          </cell>
          <cell r="Q9210">
            <v>0</v>
          </cell>
          <cell r="R9210">
            <v>0</v>
          </cell>
          <cell r="S9210">
            <v>0</v>
          </cell>
          <cell r="T9210">
            <v>0</v>
          </cell>
        </row>
        <row r="9211">
          <cell r="A9211">
            <v>54680003</v>
          </cell>
          <cell r="B9211" t="str">
            <v>54680003 Loss On Sale Of Fixed Assets(for Corporate)</v>
          </cell>
          <cell r="C9211">
            <v>0</v>
          </cell>
          <cell r="D9211">
            <v>0</v>
          </cell>
          <cell r="E9211">
            <v>0</v>
          </cell>
          <cell r="F9211">
            <v>0</v>
          </cell>
          <cell r="G9211">
            <v>0</v>
          </cell>
          <cell r="H9211">
            <v>0</v>
          </cell>
          <cell r="I9211">
            <v>0</v>
          </cell>
          <cell r="J9211">
            <v>0</v>
          </cell>
          <cell r="K9211">
            <v>0</v>
          </cell>
          <cell r="L9211">
            <v>0</v>
          </cell>
          <cell r="M9211">
            <v>0</v>
          </cell>
          <cell r="N9211">
            <v>0</v>
          </cell>
          <cell r="O9211">
            <v>0</v>
          </cell>
          <cell r="P9211">
            <v>0</v>
          </cell>
          <cell r="Q9211">
            <v>0</v>
          </cell>
          <cell r="R9211">
            <v>0</v>
          </cell>
          <cell r="S9211">
            <v>0</v>
          </cell>
          <cell r="T9211">
            <v>0</v>
          </cell>
        </row>
        <row r="9212">
          <cell r="A9212">
            <v>0</v>
          </cell>
          <cell r="B9212" t="str">
            <v>Loss on sale of Investments (Net)</v>
          </cell>
          <cell r="C9212">
            <v>0</v>
          </cell>
          <cell r="D9212">
            <v>0</v>
          </cell>
          <cell r="E9212">
            <v>0</v>
          </cell>
          <cell r="F9212">
            <v>0</v>
          </cell>
          <cell r="G9212">
            <v>0</v>
          </cell>
          <cell r="H9212">
            <v>0</v>
          </cell>
          <cell r="I9212">
            <v>0</v>
          </cell>
          <cell r="J9212">
            <v>0</v>
          </cell>
          <cell r="K9212">
            <v>0</v>
          </cell>
          <cell r="L9212">
            <v>0</v>
          </cell>
          <cell r="M9212">
            <v>0</v>
          </cell>
          <cell r="N9212">
            <v>0</v>
          </cell>
          <cell r="O9212">
            <v>0</v>
          </cell>
          <cell r="P9212">
            <v>0</v>
          </cell>
          <cell r="Q9212">
            <v>0</v>
          </cell>
          <cell r="R9212">
            <v>0</v>
          </cell>
          <cell r="S9212">
            <v>0</v>
          </cell>
          <cell r="T9212">
            <v>0</v>
          </cell>
        </row>
        <row r="9213">
          <cell r="A9213">
            <v>54680005</v>
          </cell>
          <cell r="B9213" t="str">
            <v>54680005 Loss On Sale Of Investments (For Corporate)</v>
          </cell>
          <cell r="C9213">
            <v>0</v>
          </cell>
          <cell r="D9213">
            <v>0</v>
          </cell>
          <cell r="E9213">
            <v>0</v>
          </cell>
          <cell r="F9213">
            <v>0</v>
          </cell>
          <cell r="G9213">
            <v>0</v>
          </cell>
          <cell r="H9213">
            <v>0</v>
          </cell>
          <cell r="I9213">
            <v>0</v>
          </cell>
          <cell r="J9213">
            <v>0</v>
          </cell>
          <cell r="K9213">
            <v>0</v>
          </cell>
          <cell r="L9213">
            <v>0</v>
          </cell>
          <cell r="M9213">
            <v>0</v>
          </cell>
          <cell r="N9213">
            <v>0</v>
          </cell>
          <cell r="O9213">
            <v>0</v>
          </cell>
          <cell r="P9213">
            <v>0</v>
          </cell>
          <cell r="Q9213">
            <v>0</v>
          </cell>
          <cell r="R9213">
            <v>0</v>
          </cell>
          <cell r="S9213">
            <v>0</v>
          </cell>
          <cell r="T9213">
            <v>0</v>
          </cell>
        </row>
        <row r="9214">
          <cell r="A9214">
            <v>536</v>
          </cell>
          <cell r="B9214" t="str">
            <v>Cost of Manufactured Products Capitalised....</v>
          </cell>
          <cell r="C9214">
            <v>-1717238615.6099999</v>
          </cell>
          <cell r="D9214">
            <v>-91071983.829999998</v>
          </cell>
          <cell r="E9214">
            <v>-10812181</v>
          </cell>
          <cell r="F9214">
            <v>0</v>
          </cell>
          <cell r="G9214">
            <v>0</v>
          </cell>
          <cell r="H9214">
            <v>0</v>
          </cell>
          <cell r="I9214">
            <v>0</v>
          </cell>
          <cell r="J9214">
            <v>0</v>
          </cell>
          <cell r="K9214">
            <v>0</v>
          </cell>
          <cell r="L9214">
            <v>0</v>
          </cell>
          <cell r="M9214">
            <v>0</v>
          </cell>
          <cell r="N9214">
            <v>0</v>
          </cell>
          <cell r="O9214">
            <v>0</v>
          </cell>
          <cell r="P9214">
            <v>0</v>
          </cell>
          <cell r="Q9214">
            <v>0</v>
          </cell>
          <cell r="R9214">
            <v>0</v>
          </cell>
          <cell r="S9214">
            <v>0</v>
          </cell>
          <cell r="T9214">
            <v>-1819122780.4400001</v>
          </cell>
        </row>
        <row r="9215">
          <cell r="A9215">
            <v>54700001</v>
          </cell>
          <cell r="B9215" t="str">
            <v>54700001 Cost Of Tools Manufactured</v>
          </cell>
          <cell r="C9215">
            <v>-818041890.36000001</v>
          </cell>
          <cell r="D9215">
            <v>0</v>
          </cell>
          <cell r="E9215">
            <v>0</v>
          </cell>
          <cell r="F9215">
            <v>0</v>
          </cell>
          <cell r="G9215">
            <v>0</v>
          </cell>
          <cell r="H9215">
            <v>0</v>
          </cell>
          <cell r="I9215">
            <v>0</v>
          </cell>
          <cell r="J9215">
            <v>0</v>
          </cell>
          <cell r="K9215">
            <v>0</v>
          </cell>
          <cell r="L9215">
            <v>0</v>
          </cell>
          <cell r="M9215">
            <v>0</v>
          </cell>
          <cell r="N9215">
            <v>0</v>
          </cell>
          <cell r="O9215">
            <v>0</v>
          </cell>
          <cell r="P9215">
            <v>0</v>
          </cell>
          <cell r="Q9215">
            <v>0</v>
          </cell>
          <cell r="R9215">
            <v>0</v>
          </cell>
          <cell r="S9215">
            <v>0</v>
          </cell>
          <cell r="T9215">
            <v>-818041890.36000001</v>
          </cell>
        </row>
        <row r="9216">
          <cell r="A9216">
            <v>54700002</v>
          </cell>
          <cell r="B9216" t="str">
            <v>54700002 Manufactirung Account</v>
          </cell>
          <cell r="C9216">
            <v>-899226555.38999999</v>
          </cell>
          <cell r="D9216">
            <v>-91071983.829999998</v>
          </cell>
          <cell r="E9216">
            <v>-10812181</v>
          </cell>
          <cell r="F9216">
            <v>0</v>
          </cell>
          <cell r="G9216">
            <v>0</v>
          </cell>
          <cell r="H9216">
            <v>0</v>
          </cell>
          <cell r="I9216">
            <v>0</v>
          </cell>
          <cell r="J9216">
            <v>0</v>
          </cell>
          <cell r="K9216">
            <v>0</v>
          </cell>
          <cell r="L9216">
            <v>0</v>
          </cell>
          <cell r="M9216">
            <v>0</v>
          </cell>
          <cell r="N9216">
            <v>0</v>
          </cell>
          <cell r="O9216">
            <v>0</v>
          </cell>
          <cell r="P9216">
            <v>0</v>
          </cell>
          <cell r="Q9216">
            <v>0</v>
          </cell>
          <cell r="R9216">
            <v>0</v>
          </cell>
          <cell r="S9216">
            <v>0</v>
          </cell>
          <cell r="T9216">
            <v>-1001110720.22</v>
          </cell>
        </row>
        <row r="9217">
          <cell r="A9217">
            <v>59000001</v>
          </cell>
          <cell r="B9217" t="str">
            <v>59000001 Building - Cwip</v>
          </cell>
          <cell r="C9217">
            <v>0</v>
          </cell>
          <cell r="D9217">
            <v>0</v>
          </cell>
          <cell r="E9217">
            <v>0</v>
          </cell>
          <cell r="F9217">
            <v>0</v>
          </cell>
          <cell r="G9217">
            <v>0</v>
          </cell>
          <cell r="H9217">
            <v>0</v>
          </cell>
          <cell r="I9217">
            <v>0</v>
          </cell>
          <cell r="J9217">
            <v>0</v>
          </cell>
          <cell r="K9217">
            <v>0</v>
          </cell>
          <cell r="L9217">
            <v>0</v>
          </cell>
          <cell r="M9217">
            <v>0</v>
          </cell>
          <cell r="N9217">
            <v>0</v>
          </cell>
          <cell r="O9217">
            <v>0</v>
          </cell>
          <cell r="P9217">
            <v>0</v>
          </cell>
          <cell r="Q9217">
            <v>0</v>
          </cell>
          <cell r="R9217">
            <v>0</v>
          </cell>
          <cell r="S9217">
            <v>0</v>
          </cell>
          <cell r="T9217">
            <v>0</v>
          </cell>
        </row>
        <row r="9218">
          <cell r="A9218">
            <v>59000002</v>
          </cell>
          <cell r="B9218" t="str">
            <v>59000002 Plant &amp; Machinery - Cwip</v>
          </cell>
          <cell r="C9218">
            <v>51606535.479999997</v>
          </cell>
          <cell r="D9218">
            <v>0</v>
          </cell>
          <cell r="E9218">
            <v>0</v>
          </cell>
          <cell r="F9218">
            <v>0</v>
          </cell>
          <cell r="G9218">
            <v>0</v>
          </cell>
          <cell r="H9218">
            <v>0</v>
          </cell>
          <cell r="I9218">
            <v>0</v>
          </cell>
          <cell r="J9218">
            <v>0</v>
          </cell>
          <cell r="K9218">
            <v>0</v>
          </cell>
          <cell r="L9218">
            <v>0</v>
          </cell>
          <cell r="M9218">
            <v>0</v>
          </cell>
          <cell r="N9218">
            <v>0</v>
          </cell>
          <cell r="O9218">
            <v>0</v>
          </cell>
          <cell r="P9218">
            <v>0</v>
          </cell>
          <cell r="Q9218">
            <v>0</v>
          </cell>
          <cell r="R9218">
            <v>0</v>
          </cell>
          <cell r="S9218">
            <v>0</v>
          </cell>
          <cell r="T9218">
            <v>51606535.479999997</v>
          </cell>
        </row>
        <row r="9219">
          <cell r="A9219">
            <v>59000003</v>
          </cell>
          <cell r="B9219" t="str">
            <v>59000003 Electrical Installation - Cwip</v>
          </cell>
          <cell r="C9219">
            <v>2109.34</v>
          </cell>
          <cell r="D9219">
            <v>0</v>
          </cell>
          <cell r="E9219">
            <v>0</v>
          </cell>
          <cell r="F9219">
            <v>0</v>
          </cell>
          <cell r="G9219">
            <v>0</v>
          </cell>
          <cell r="H9219">
            <v>0</v>
          </cell>
          <cell r="I9219">
            <v>0</v>
          </cell>
          <cell r="J9219">
            <v>0</v>
          </cell>
          <cell r="K9219">
            <v>0</v>
          </cell>
          <cell r="L9219">
            <v>0</v>
          </cell>
          <cell r="M9219">
            <v>0</v>
          </cell>
          <cell r="N9219">
            <v>0</v>
          </cell>
          <cell r="O9219">
            <v>0</v>
          </cell>
          <cell r="P9219">
            <v>0</v>
          </cell>
          <cell r="Q9219">
            <v>0</v>
          </cell>
          <cell r="R9219">
            <v>0</v>
          </cell>
          <cell r="S9219">
            <v>0</v>
          </cell>
          <cell r="T9219">
            <v>2109.34</v>
          </cell>
        </row>
        <row r="9220">
          <cell r="A9220">
            <v>59000004</v>
          </cell>
          <cell r="B9220" t="str">
            <v>59000004 Office Equipment - Cwip</v>
          </cell>
          <cell r="C9220">
            <v>0</v>
          </cell>
          <cell r="D9220">
            <v>0</v>
          </cell>
          <cell r="E9220">
            <v>0</v>
          </cell>
          <cell r="F9220">
            <v>0</v>
          </cell>
          <cell r="G9220">
            <v>0</v>
          </cell>
          <cell r="H9220">
            <v>0</v>
          </cell>
          <cell r="I9220">
            <v>0</v>
          </cell>
          <cell r="J9220">
            <v>0</v>
          </cell>
          <cell r="K9220">
            <v>0</v>
          </cell>
          <cell r="L9220">
            <v>0</v>
          </cell>
          <cell r="M9220">
            <v>0</v>
          </cell>
          <cell r="N9220">
            <v>0</v>
          </cell>
          <cell r="O9220">
            <v>0</v>
          </cell>
          <cell r="P9220">
            <v>0</v>
          </cell>
          <cell r="Q9220">
            <v>0</v>
          </cell>
          <cell r="R9220">
            <v>0</v>
          </cell>
          <cell r="S9220">
            <v>0</v>
          </cell>
          <cell r="T9220">
            <v>0</v>
          </cell>
        </row>
        <row r="9221">
          <cell r="A9221">
            <v>59000005</v>
          </cell>
          <cell r="B9221" t="str">
            <v>59000005 Furniture &amp; Fixture - Cwip</v>
          </cell>
          <cell r="C9221">
            <v>0</v>
          </cell>
          <cell r="D9221">
            <v>0</v>
          </cell>
          <cell r="E9221">
            <v>0</v>
          </cell>
          <cell r="F9221">
            <v>0</v>
          </cell>
          <cell r="G9221">
            <v>0</v>
          </cell>
          <cell r="H9221">
            <v>0</v>
          </cell>
          <cell r="I9221">
            <v>0</v>
          </cell>
          <cell r="J9221">
            <v>0</v>
          </cell>
          <cell r="K9221">
            <v>0</v>
          </cell>
          <cell r="L9221">
            <v>0</v>
          </cell>
          <cell r="M9221">
            <v>0</v>
          </cell>
          <cell r="N9221">
            <v>0</v>
          </cell>
          <cell r="O9221">
            <v>0</v>
          </cell>
          <cell r="P9221">
            <v>0</v>
          </cell>
          <cell r="Q9221">
            <v>0</v>
          </cell>
          <cell r="R9221">
            <v>0</v>
          </cell>
          <cell r="S9221">
            <v>0</v>
          </cell>
          <cell r="T9221">
            <v>0</v>
          </cell>
        </row>
        <row r="9222">
          <cell r="A9222">
            <v>59000006</v>
          </cell>
          <cell r="B9222" t="str">
            <v>59000006 Vehicles - Cwip</v>
          </cell>
          <cell r="C9222">
            <v>-51578814.68</v>
          </cell>
          <cell r="D9222">
            <v>0</v>
          </cell>
          <cell r="E9222">
            <v>0</v>
          </cell>
          <cell r="F9222">
            <v>0</v>
          </cell>
          <cell r="G9222">
            <v>0</v>
          </cell>
          <cell r="H9222">
            <v>0</v>
          </cell>
          <cell r="I9222">
            <v>0</v>
          </cell>
          <cell r="J9222">
            <v>0</v>
          </cell>
          <cell r="K9222">
            <v>0</v>
          </cell>
          <cell r="L9222">
            <v>0</v>
          </cell>
          <cell r="M9222">
            <v>0</v>
          </cell>
          <cell r="N9222">
            <v>0</v>
          </cell>
          <cell r="O9222">
            <v>0</v>
          </cell>
          <cell r="P9222">
            <v>0</v>
          </cell>
          <cell r="Q9222">
            <v>0</v>
          </cell>
          <cell r="R9222">
            <v>0</v>
          </cell>
          <cell r="S9222">
            <v>0</v>
          </cell>
          <cell r="T9222">
            <v>-51578814.68</v>
          </cell>
        </row>
        <row r="9223">
          <cell r="A9223">
            <v>59000007</v>
          </cell>
          <cell r="B9223" t="str">
            <v>59000007 Manual # Cwip#</v>
          </cell>
          <cell r="C9223">
            <v>0</v>
          </cell>
          <cell r="D9223">
            <v>0</v>
          </cell>
          <cell r="E9223">
            <v>0</v>
          </cell>
          <cell r="F9223">
            <v>0</v>
          </cell>
          <cell r="G9223">
            <v>0</v>
          </cell>
          <cell r="H9223">
            <v>0</v>
          </cell>
          <cell r="I9223">
            <v>0</v>
          </cell>
          <cell r="J9223">
            <v>0</v>
          </cell>
          <cell r="K9223">
            <v>0</v>
          </cell>
          <cell r="L9223">
            <v>0</v>
          </cell>
          <cell r="M9223">
            <v>0</v>
          </cell>
          <cell r="N9223">
            <v>0</v>
          </cell>
          <cell r="O9223">
            <v>0</v>
          </cell>
          <cell r="P9223">
            <v>0</v>
          </cell>
          <cell r="Q9223">
            <v>0</v>
          </cell>
          <cell r="R9223">
            <v>0</v>
          </cell>
          <cell r="S9223">
            <v>0</v>
          </cell>
          <cell r="T9223">
            <v>0</v>
          </cell>
        </row>
        <row r="9224">
          <cell r="A9224">
            <v>54700003</v>
          </cell>
          <cell r="B9224" t="str">
            <v>54700003 Purchase Transferred to Fixed Assest</v>
          </cell>
          <cell r="C9224">
            <v>-137271000</v>
          </cell>
          <cell r="D9224">
            <v>0</v>
          </cell>
          <cell r="E9224">
            <v>0</v>
          </cell>
          <cell r="F9224">
            <v>0</v>
          </cell>
          <cell r="G9224">
            <v>0</v>
          </cell>
          <cell r="H9224">
            <v>0</v>
          </cell>
          <cell r="I9224">
            <v>0</v>
          </cell>
          <cell r="J9224">
            <v>0</v>
          </cell>
          <cell r="K9224">
            <v>0</v>
          </cell>
          <cell r="L9224">
            <v>0</v>
          </cell>
          <cell r="M9224">
            <v>0</v>
          </cell>
          <cell r="N9224">
            <v>0</v>
          </cell>
          <cell r="O9224">
            <v>0</v>
          </cell>
          <cell r="P9224">
            <v>0</v>
          </cell>
          <cell r="Q9224">
            <v>0</v>
          </cell>
          <cell r="R9224">
            <v>0</v>
          </cell>
          <cell r="S9224">
            <v>0</v>
          </cell>
          <cell r="T9224">
            <v>-137271000</v>
          </cell>
        </row>
        <row r="9225">
          <cell r="A9225">
            <v>54700004</v>
          </cell>
          <cell r="B9225" t="str">
            <v>54700004 Fixed Assest Purchase P&amp;L</v>
          </cell>
          <cell r="C9225">
            <v>137271000</v>
          </cell>
          <cell r="D9225">
            <v>0</v>
          </cell>
          <cell r="E9225">
            <v>0</v>
          </cell>
          <cell r="F9225">
            <v>0</v>
          </cell>
          <cell r="G9225">
            <v>0</v>
          </cell>
          <cell r="H9225">
            <v>0</v>
          </cell>
          <cell r="I9225">
            <v>0</v>
          </cell>
          <cell r="J9225">
            <v>0</v>
          </cell>
          <cell r="K9225">
            <v>0</v>
          </cell>
          <cell r="L9225">
            <v>0</v>
          </cell>
          <cell r="M9225">
            <v>0</v>
          </cell>
          <cell r="N9225">
            <v>0</v>
          </cell>
          <cell r="O9225">
            <v>0</v>
          </cell>
          <cell r="P9225">
            <v>0</v>
          </cell>
          <cell r="Q9225">
            <v>0</v>
          </cell>
          <cell r="R9225">
            <v>0</v>
          </cell>
          <cell r="S9225">
            <v>0</v>
          </cell>
          <cell r="T9225">
            <v>137271000</v>
          </cell>
        </row>
        <row r="9226">
          <cell r="A9226">
            <v>141</v>
          </cell>
          <cell r="B9226" t="str">
            <v>Bad Debts/Advances Written off</v>
          </cell>
          <cell r="C9226">
            <v>299159062.95999998</v>
          </cell>
          <cell r="D9226">
            <v>174491502</v>
          </cell>
          <cell r="E9226">
            <v>1664182.62</v>
          </cell>
          <cell r="F9226">
            <v>18155544.649999999</v>
          </cell>
          <cell r="G9226">
            <v>0</v>
          </cell>
          <cell r="H9226">
            <v>0</v>
          </cell>
          <cell r="I9226">
            <v>0</v>
          </cell>
          <cell r="J9226">
            <v>0</v>
          </cell>
          <cell r="K9226">
            <v>0</v>
          </cell>
          <cell r="L9226">
            <v>0</v>
          </cell>
          <cell r="M9226">
            <v>448974.64</v>
          </cell>
          <cell r="N9226">
            <v>0</v>
          </cell>
          <cell r="O9226">
            <v>0</v>
          </cell>
          <cell r="P9226">
            <v>0</v>
          </cell>
          <cell r="Q9226">
            <v>0</v>
          </cell>
          <cell r="R9226">
            <v>0</v>
          </cell>
          <cell r="S9226">
            <v>0</v>
          </cell>
          <cell r="T9226">
            <v>493919266.87</v>
          </cell>
        </row>
        <row r="9227">
          <cell r="A9227">
            <v>54430001</v>
          </cell>
          <cell r="B9227" t="str">
            <v>54430001 Bad Debts Written Off</v>
          </cell>
          <cell r="C9227">
            <v>66983205.950000003</v>
          </cell>
          <cell r="D9227">
            <v>22609148.02</v>
          </cell>
          <cell r="E9227">
            <v>1664182.62</v>
          </cell>
          <cell r="F9227">
            <v>0</v>
          </cell>
          <cell r="G9227">
            <v>0</v>
          </cell>
          <cell r="H9227">
            <v>0</v>
          </cell>
          <cell r="I9227">
            <v>0</v>
          </cell>
          <cell r="J9227">
            <v>0</v>
          </cell>
          <cell r="K9227">
            <v>0</v>
          </cell>
          <cell r="L9227">
            <v>0</v>
          </cell>
          <cell r="M9227">
            <v>448974.64</v>
          </cell>
          <cell r="N9227">
            <v>0</v>
          </cell>
          <cell r="O9227">
            <v>0</v>
          </cell>
          <cell r="P9227">
            <v>0</v>
          </cell>
          <cell r="Q9227">
            <v>0</v>
          </cell>
          <cell r="R9227">
            <v>0</v>
          </cell>
          <cell r="S9227">
            <v>0</v>
          </cell>
          <cell r="T9227">
            <v>91705511.230000004</v>
          </cell>
        </row>
        <row r="9228">
          <cell r="A9228">
            <v>54430002</v>
          </cell>
          <cell r="B9228" t="str">
            <v>54430002 Bad Advances Written Off</v>
          </cell>
          <cell r="C9228">
            <v>232175857.00999999</v>
          </cell>
          <cell r="D9228">
            <v>151882353.97999999</v>
          </cell>
          <cell r="E9228">
            <v>0</v>
          </cell>
          <cell r="F9228">
            <v>18155544.649999999</v>
          </cell>
          <cell r="G9228">
            <v>0</v>
          </cell>
          <cell r="H9228">
            <v>0</v>
          </cell>
          <cell r="I9228">
            <v>0</v>
          </cell>
          <cell r="J9228">
            <v>0</v>
          </cell>
          <cell r="K9228">
            <v>0</v>
          </cell>
          <cell r="L9228">
            <v>0</v>
          </cell>
          <cell r="M9228">
            <v>0</v>
          </cell>
          <cell r="N9228">
            <v>0</v>
          </cell>
          <cell r="O9228">
            <v>0</v>
          </cell>
          <cell r="P9228">
            <v>0</v>
          </cell>
          <cell r="Q9228">
            <v>0</v>
          </cell>
          <cell r="R9228">
            <v>0</v>
          </cell>
          <cell r="S9228">
            <v>0</v>
          </cell>
          <cell r="T9228">
            <v>402213755.63999999</v>
          </cell>
        </row>
        <row r="9229">
          <cell r="A9229">
            <v>403</v>
          </cell>
          <cell r="B9229" t="str">
            <v>Taxation expenses..............</v>
          </cell>
          <cell r="C9229">
            <v>0</v>
          </cell>
          <cell r="D9229">
            <v>0</v>
          </cell>
          <cell r="E9229">
            <v>0</v>
          </cell>
          <cell r="F9229">
            <v>27651585000</v>
          </cell>
          <cell r="G9229">
            <v>0</v>
          </cell>
          <cell r="H9229">
            <v>0</v>
          </cell>
          <cell r="I9229">
            <v>0</v>
          </cell>
          <cell r="J9229">
            <v>0</v>
          </cell>
          <cell r="K9229">
            <v>0</v>
          </cell>
          <cell r="L9229">
            <v>0</v>
          </cell>
          <cell r="M9229">
            <v>0</v>
          </cell>
          <cell r="N9229">
            <v>0</v>
          </cell>
          <cell r="O9229">
            <v>0</v>
          </cell>
          <cell r="P9229">
            <v>0</v>
          </cell>
          <cell r="Q9229">
            <v>0</v>
          </cell>
          <cell r="R9229">
            <v>0</v>
          </cell>
          <cell r="S9229">
            <v>0</v>
          </cell>
          <cell r="T9229">
            <v>27651585000</v>
          </cell>
        </row>
        <row r="9230">
          <cell r="A9230">
            <v>404</v>
          </cell>
          <cell r="B9230" t="str">
            <v>Provision for taxation..............</v>
          </cell>
          <cell r="C9230">
            <v>0</v>
          </cell>
          <cell r="D9230">
            <v>0</v>
          </cell>
          <cell r="E9230">
            <v>0</v>
          </cell>
          <cell r="F9230">
            <v>27240110447</v>
          </cell>
          <cell r="G9230">
            <v>0</v>
          </cell>
          <cell r="H9230">
            <v>0</v>
          </cell>
          <cell r="I9230">
            <v>0</v>
          </cell>
          <cell r="J9230">
            <v>0</v>
          </cell>
          <cell r="K9230">
            <v>0</v>
          </cell>
          <cell r="L9230">
            <v>0</v>
          </cell>
          <cell r="M9230">
            <v>0</v>
          </cell>
          <cell r="N9230">
            <v>0</v>
          </cell>
          <cell r="O9230">
            <v>0</v>
          </cell>
          <cell r="P9230">
            <v>0</v>
          </cell>
          <cell r="Q9230">
            <v>0</v>
          </cell>
          <cell r="R9230">
            <v>0</v>
          </cell>
          <cell r="S9230">
            <v>0</v>
          </cell>
          <cell r="T9230">
            <v>27240110447</v>
          </cell>
        </row>
        <row r="9231">
          <cell r="A9231">
            <v>55510001</v>
          </cell>
          <cell r="B9231" t="str">
            <v>55510001 Provision For Current Tax</v>
          </cell>
          <cell r="C9231">
            <v>0</v>
          </cell>
          <cell r="D9231">
            <v>0</v>
          </cell>
          <cell r="E9231">
            <v>0</v>
          </cell>
          <cell r="F9231">
            <v>27240110447</v>
          </cell>
          <cell r="G9231">
            <v>0</v>
          </cell>
          <cell r="H9231">
            <v>0</v>
          </cell>
          <cell r="I9231">
            <v>0</v>
          </cell>
          <cell r="J9231">
            <v>0</v>
          </cell>
          <cell r="K9231">
            <v>0</v>
          </cell>
          <cell r="L9231">
            <v>0</v>
          </cell>
          <cell r="M9231">
            <v>0</v>
          </cell>
          <cell r="N9231">
            <v>0</v>
          </cell>
          <cell r="O9231">
            <v>0</v>
          </cell>
          <cell r="P9231">
            <v>0</v>
          </cell>
          <cell r="Q9231">
            <v>0</v>
          </cell>
          <cell r="R9231">
            <v>0</v>
          </cell>
          <cell r="S9231">
            <v>0</v>
          </cell>
          <cell r="T9231">
            <v>27240110447</v>
          </cell>
        </row>
        <row r="9232">
          <cell r="A9232">
            <v>55510901</v>
          </cell>
          <cell r="B9232" t="str">
            <v>55510901 Ind -AS Prov. for Tax (ESOP Trust Consolidation)</v>
          </cell>
          <cell r="C9232">
            <v>0</v>
          </cell>
          <cell r="D9232">
            <v>0</v>
          </cell>
          <cell r="E9232">
            <v>0</v>
          </cell>
          <cell r="F9232">
            <v>0</v>
          </cell>
          <cell r="G9232">
            <v>0</v>
          </cell>
          <cell r="H9232">
            <v>0</v>
          </cell>
          <cell r="I9232">
            <v>0</v>
          </cell>
          <cell r="J9232">
            <v>0</v>
          </cell>
          <cell r="K9232">
            <v>0</v>
          </cell>
          <cell r="L9232">
            <v>0</v>
          </cell>
          <cell r="M9232">
            <v>0</v>
          </cell>
          <cell r="N9232">
            <v>0</v>
          </cell>
          <cell r="O9232">
            <v>0</v>
          </cell>
          <cell r="P9232">
            <v>0</v>
          </cell>
          <cell r="Q9232">
            <v>0</v>
          </cell>
          <cell r="R9232">
            <v>0</v>
          </cell>
          <cell r="S9232">
            <v>0</v>
          </cell>
          <cell r="T9232">
            <v>0</v>
          </cell>
        </row>
        <row r="9233">
          <cell r="A9233">
            <v>55610001</v>
          </cell>
          <cell r="B9233" t="str">
            <v>55610001 Prior Period Tax Excesses/Shortfall</v>
          </cell>
          <cell r="C9233">
            <v>0</v>
          </cell>
          <cell r="D9233">
            <v>0</v>
          </cell>
          <cell r="E9233">
            <v>0</v>
          </cell>
          <cell r="F9233">
            <v>0</v>
          </cell>
          <cell r="G9233">
            <v>0</v>
          </cell>
          <cell r="H9233">
            <v>0</v>
          </cell>
          <cell r="I9233">
            <v>0</v>
          </cell>
          <cell r="J9233">
            <v>0</v>
          </cell>
          <cell r="K9233">
            <v>0</v>
          </cell>
          <cell r="L9233">
            <v>0</v>
          </cell>
          <cell r="M9233">
            <v>0</v>
          </cell>
          <cell r="N9233">
            <v>0</v>
          </cell>
          <cell r="O9233">
            <v>0</v>
          </cell>
          <cell r="P9233">
            <v>0</v>
          </cell>
          <cell r="Q9233">
            <v>0</v>
          </cell>
          <cell r="R9233">
            <v>0</v>
          </cell>
          <cell r="S9233">
            <v>0</v>
          </cell>
          <cell r="T9233">
            <v>0</v>
          </cell>
        </row>
        <row r="9234">
          <cell r="A9234">
            <v>405</v>
          </cell>
          <cell r="B9234" t="str">
            <v>Provision for deferred taxation..............</v>
          </cell>
          <cell r="C9234">
            <v>0</v>
          </cell>
          <cell r="D9234">
            <v>0</v>
          </cell>
          <cell r="E9234">
            <v>0</v>
          </cell>
          <cell r="F9234">
            <v>411474553</v>
          </cell>
          <cell r="G9234">
            <v>0</v>
          </cell>
          <cell r="H9234">
            <v>0</v>
          </cell>
          <cell r="I9234">
            <v>0</v>
          </cell>
          <cell r="J9234">
            <v>0</v>
          </cell>
          <cell r="K9234">
            <v>0</v>
          </cell>
          <cell r="L9234">
            <v>0</v>
          </cell>
          <cell r="M9234">
            <v>0</v>
          </cell>
          <cell r="N9234">
            <v>0</v>
          </cell>
          <cell r="O9234">
            <v>0</v>
          </cell>
          <cell r="P9234">
            <v>0</v>
          </cell>
          <cell r="Q9234">
            <v>0</v>
          </cell>
          <cell r="R9234">
            <v>0</v>
          </cell>
          <cell r="S9234">
            <v>0</v>
          </cell>
          <cell r="T9234">
            <v>411474553</v>
          </cell>
        </row>
        <row r="9235">
          <cell r="A9235">
            <v>55520001</v>
          </cell>
          <cell r="B9235" t="str">
            <v>55520001 Deferred Tax expenses</v>
          </cell>
          <cell r="C9235">
            <v>0</v>
          </cell>
          <cell r="D9235">
            <v>0</v>
          </cell>
          <cell r="E9235">
            <v>0</v>
          </cell>
          <cell r="F9235">
            <v>411474553</v>
          </cell>
          <cell r="G9235">
            <v>0</v>
          </cell>
          <cell r="H9235">
            <v>0</v>
          </cell>
          <cell r="I9235">
            <v>0</v>
          </cell>
          <cell r="J9235">
            <v>0</v>
          </cell>
          <cell r="K9235">
            <v>0</v>
          </cell>
          <cell r="L9235">
            <v>0</v>
          </cell>
          <cell r="M9235">
            <v>0</v>
          </cell>
          <cell r="N9235">
            <v>0</v>
          </cell>
          <cell r="O9235">
            <v>0</v>
          </cell>
          <cell r="P9235">
            <v>0</v>
          </cell>
          <cell r="Q9235">
            <v>0</v>
          </cell>
          <cell r="R9235">
            <v>0</v>
          </cell>
          <cell r="S9235">
            <v>0</v>
          </cell>
          <cell r="T9235">
            <v>411474553</v>
          </cell>
        </row>
        <row r="9236">
          <cell r="A9236">
            <v>55520901</v>
          </cell>
          <cell r="B9236" t="str">
            <v>55520901 Ind-AS Defrred Tax (P&amp;L)Discountin of Security dep</v>
          </cell>
          <cell r="C9236">
            <v>0</v>
          </cell>
          <cell r="D9236">
            <v>0</v>
          </cell>
          <cell r="E9236">
            <v>0</v>
          </cell>
          <cell r="F9236">
            <v>0</v>
          </cell>
          <cell r="G9236">
            <v>0</v>
          </cell>
          <cell r="H9236">
            <v>0</v>
          </cell>
          <cell r="I9236">
            <v>0</v>
          </cell>
          <cell r="J9236">
            <v>0</v>
          </cell>
          <cell r="K9236">
            <v>0</v>
          </cell>
          <cell r="L9236">
            <v>0</v>
          </cell>
          <cell r="M9236">
            <v>0</v>
          </cell>
          <cell r="N9236">
            <v>0</v>
          </cell>
          <cell r="O9236">
            <v>0</v>
          </cell>
          <cell r="P9236">
            <v>0</v>
          </cell>
          <cell r="Q9236">
            <v>0</v>
          </cell>
          <cell r="R9236">
            <v>0</v>
          </cell>
          <cell r="S9236">
            <v>0</v>
          </cell>
          <cell r="T9236">
            <v>0</v>
          </cell>
        </row>
        <row r="9237">
          <cell r="A9237">
            <v>55520902</v>
          </cell>
          <cell r="B9237" t="str">
            <v>55520902 Ind-AS  Deferred Tax (P&amp;L)-Warranty Discounting</v>
          </cell>
          <cell r="C9237">
            <v>0</v>
          </cell>
          <cell r="D9237">
            <v>0</v>
          </cell>
          <cell r="E9237">
            <v>0</v>
          </cell>
          <cell r="F9237">
            <v>0</v>
          </cell>
          <cell r="G9237">
            <v>0</v>
          </cell>
          <cell r="H9237">
            <v>0</v>
          </cell>
          <cell r="I9237">
            <v>0</v>
          </cell>
          <cell r="J9237">
            <v>0</v>
          </cell>
          <cell r="K9237">
            <v>0</v>
          </cell>
          <cell r="L9237">
            <v>0</v>
          </cell>
          <cell r="M9237">
            <v>0</v>
          </cell>
          <cell r="N9237">
            <v>0</v>
          </cell>
          <cell r="O9237">
            <v>0</v>
          </cell>
          <cell r="P9237">
            <v>0</v>
          </cell>
          <cell r="Q9237">
            <v>0</v>
          </cell>
          <cell r="R9237">
            <v>0</v>
          </cell>
          <cell r="S9237">
            <v>0</v>
          </cell>
          <cell r="T9237">
            <v>0</v>
          </cell>
        </row>
        <row r="9238">
          <cell r="A9238">
            <v>55520903</v>
          </cell>
          <cell r="B9238" t="str">
            <v>55520903 Ind-AS  Deferred Tax (P&amp;L)-(DIE Decapiitalised)</v>
          </cell>
          <cell r="C9238">
            <v>0</v>
          </cell>
          <cell r="D9238">
            <v>0</v>
          </cell>
          <cell r="E9238">
            <v>0</v>
          </cell>
          <cell r="F9238">
            <v>0</v>
          </cell>
          <cell r="G9238">
            <v>0</v>
          </cell>
          <cell r="H9238">
            <v>0</v>
          </cell>
          <cell r="I9238">
            <v>0</v>
          </cell>
          <cell r="J9238">
            <v>0</v>
          </cell>
          <cell r="K9238">
            <v>0</v>
          </cell>
          <cell r="L9238">
            <v>0</v>
          </cell>
          <cell r="M9238">
            <v>0</v>
          </cell>
          <cell r="N9238">
            <v>0</v>
          </cell>
          <cell r="O9238">
            <v>0</v>
          </cell>
          <cell r="P9238">
            <v>0</v>
          </cell>
          <cell r="Q9238">
            <v>0</v>
          </cell>
          <cell r="R9238">
            <v>0</v>
          </cell>
          <cell r="S9238">
            <v>0</v>
          </cell>
          <cell r="T9238">
            <v>0</v>
          </cell>
        </row>
        <row r="9239">
          <cell r="A9239">
            <v>55520904</v>
          </cell>
          <cell r="B9239" t="str">
            <v>55520904 Ind-AS  Deferred Tax (P&amp;L)-Forward Contract MTM</v>
          </cell>
          <cell r="C9239">
            <v>0</v>
          </cell>
          <cell r="D9239">
            <v>0</v>
          </cell>
          <cell r="E9239">
            <v>0</v>
          </cell>
          <cell r="F9239">
            <v>0</v>
          </cell>
          <cell r="G9239">
            <v>0</v>
          </cell>
          <cell r="H9239">
            <v>0</v>
          </cell>
          <cell r="I9239">
            <v>0</v>
          </cell>
          <cell r="J9239">
            <v>0</v>
          </cell>
          <cell r="K9239">
            <v>0</v>
          </cell>
          <cell r="L9239">
            <v>0</v>
          </cell>
          <cell r="M9239">
            <v>0</v>
          </cell>
          <cell r="N9239">
            <v>0</v>
          </cell>
          <cell r="O9239">
            <v>0</v>
          </cell>
          <cell r="P9239">
            <v>0</v>
          </cell>
          <cell r="Q9239">
            <v>0</v>
          </cell>
          <cell r="R9239">
            <v>0</v>
          </cell>
          <cell r="S9239">
            <v>0</v>
          </cell>
          <cell r="T9239">
            <v>0</v>
          </cell>
        </row>
        <row r="9240">
          <cell r="A9240">
            <v>55520905</v>
          </cell>
          <cell r="B9240" t="str">
            <v>55520905 Ind-AS  Deferred Tax (P&amp;L)-( Mutual Fund FVTPL )</v>
          </cell>
          <cell r="C9240">
            <v>0</v>
          </cell>
          <cell r="D9240">
            <v>0</v>
          </cell>
          <cell r="E9240">
            <v>0</v>
          </cell>
          <cell r="F9240">
            <v>0</v>
          </cell>
          <cell r="G9240">
            <v>0</v>
          </cell>
          <cell r="H9240">
            <v>0</v>
          </cell>
          <cell r="I9240">
            <v>0</v>
          </cell>
          <cell r="J9240">
            <v>0</v>
          </cell>
          <cell r="K9240">
            <v>0</v>
          </cell>
          <cell r="L9240">
            <v>0</v>
          </cell>
          <cell r="M9240">
            <v>0</v>
          </cell>
          <cell r="N9240">
            <v>0</v>
          </cell>
          <cell r="O9240">
            <v>0</v>
          </cell>
          <cell r="P9240">
            <v>0</v>
          </cell>
          <cell r="Q9240">
            <v>0</v>
          </cell>
          <cell r="R9240">
            <v>0</v>
          </cell>
          <cell r="S9240">
            <v>0</v>
          </cell>
          <cell r="T9240">
            <v>0</v>
          </cell>
        </row>
        <row r="9241">
          <cell r="A9241">
            <v>55520906</v>
          </cell>
          <cell r="B9241" t="str">
            <v>55520906 Ind-AS  Deferred Tax (P&amp;L)-Employee Loan discounti</v>
          </cell>
          <cell r="C9241">
            <v>0</v>
          </cell>
          <cell r="D9241">
            <v>0</v>
          </cell>
          <cell r="E9241">
            <v>0</v>
          </cell>
          <cell r="F9241">
            <v>0</v>
          </cell>
          <cell r="G9241">
            <v>0</v>
          </cell>
          <cell r="H9241">
            <v>0</v>
          </cell>
          <cell r="I9241">
            <v>0</v>
          </cell>
          <cell r="J9241">
            <v>0</v>
          </cell>
          <cell r="K9241">
            <v>0</v>
          </cell>
          <cell r="L9241">
            <v>0</v>
          </cell>
          <cell r="M9241">
            <v>0</v>
          </cell>
          <cell r="N9241">
            <v>0</v>
          </cell>
          <cell r="O9241">
            <v>0</v>
          </cell>
          <cell r="P9241">
            <v>0</v>
          </cell>
          <cell r="Q9241">
            <v>0</v>
          </cell>
          <cell r="R9241">
            <v>0</v>
          </cell>
          <cell r="S9241">
            <v>0</v>
          </cell>
          <cell r="T9241">
            <v>0</v>
          </cell>
        </row>
        <row r="9242">
          <cell r="A9242">
            <v>55520907</v>
          </cell>
          <cell r="B9242" t="str">
            <v>55520907 Ind-AS Defrd Tax(P&amp;L)-Unwinding of Defrd Pay liabi</v>
          </cell>
          <cell r="C9242">
            <v>0</v>
          </cell>
          <cell r="D9242">
            <v>0</v>
          </cell>
          <cell r="E9242">
            <v>0</v>
          </cell>
          <cell r="F9242">
            <v>0</v>
          </cell>
          <cell r="G9242">
            <v>0</v>
          </cell>
          <cell r="H9242">
            <v>0</v>
          </cell>
          <cell r="I9242">
            <v>0</v>
          </cell>
          <cell r="J9242">
            <v>0</v>
          </cell>
          <cell r="K9242">
            <v>0</v>
          </cell>
          <cell r="L9242">
            <v>0</v>
          </cell>
          <cell r="M9242">
            <v>0</v>
          </cell>
          <cell r="N9242">
            <v>0</v>
          </cell>
          <cell r="O9242">
            <v>0</v>
          </cell>
          <cell r="P9242">
            <v>0</v>
          </cell>
          <cell r="Q9242">
            <v>0</v>
          </cell>
          <cell r="R9242">
            <v>0</v>
          </cell>
          <cell r="S9242">
            <v>0</v>
          </cell>
          <cell r="T9242">
            <v>0</v>
          </cell>
        </row>
        <row r="9243">
          <cell r="A9243">
            <v>55520908</v>
          </cell>
          <cell r="B9243" t="str">
            <v>55520908 Ind-AS Defrd Tax (P&amp;L)Actuarial Gain/loss-Gratuity</v>
          </cell>
          <cell r="C9243">
            <v>0</v>
          </cell>
          <cell r="D9243">
            <v>0</v>
          </cell>
          <cell r="E9243">
            <v>0</v>
          </cell>
          <cell r="F9243">
            <v>0</v>
          </cell>
          <cell r="G9243">
            <v>0</v>
          </cell>
          <cell r="H9243">
            <v>0</v>
          </cell>
          <cell r="I9243">
            <v>0</v>
          </cell>
          <cell r="J9243">
            <v>0</v>
          </cell>
          <cell r="K9243">
            <v>0</v>
          </cell>
          <cell r="L9243">
            <v>0</v>
          </cell>
          <cell r="M9243">
            <v>0</v>
          </cell>
          <cell r="N9243">
            <v>0</v>
          </cell>
          <cell r="O9243">
            <v>0</v>
          </cell>
          <cell r="P9243">
            <v>0</v>
          </cell>
          <cell r="Q9243">
            <v>0</v>
          </cell>
          <cell r="R9243">
            <v>0</v>
          </cell>
          <cell r="S9243">
            <v>0</v>
          </cell>
          <cell r="T9243">
            <v>0</v>
          </cell>
        </row>
        <row r="9244">
          <cell r="A9244">
            <v>55520909</v>
          </cell>
          <cell r="B9244" t="str">
            <v>55520909 Ind-AS  Deferred Tax (P&amp;L)-Hard Furnishings</v>
          </cell>
          <cell r="C9244">
            <v>0</v>
          </cell>
          <cell r="D9244">
            <v>0</v>
          </cell>
          <cell r="E9244">
            <v>0</v>
          </cell>
          <cell r="F9244">
            <v>0</v>
          </cell>
          <cell r="G9244">
            <v>0</v>
          </cell>
          <cell r="H9244">
            <v>0</v>
          </cell>
          <cell r="I9244">
            <v>0</v>
          </cell>
          <cell r="J9244">
            <v>0</v>
          </cell>
          <cell r="K9244">
            <v>0</v>
          </cell>
          <cell r="L9244">
            <v>0</v>
          </cell>
          <cell r="M9244">
            <v>0</v>
          </cell>
          <cell r="N9244">
            <v>0</v>
          </cell>
          <cell r="O9244">
            <v>0</v>
          </cell>
          <cell r="P9244">
            <v>0</v>
          </cell>
          <cell r="Q9244">
            <v>0</v>
          </cell>
          <cell r="R9244">
            <v>0</v>
          </cell>
          <cell r="S9244">
            <v>0</v>
          </cell>
          <cell r="T9244">
            <v>0</v>
          </cell>
        </row>
        <row r="9245">
          <cell r="A9245">
            <v>55520910</v>
          </cell>
          <cell r="B9245" t="str">
            <v>55520910 Ind-AS  Deferred Tax (P&amp;L)-Service Coupoun</v>
          </cell>
          <cell r="C9245">
            <v>0</v>
          </cell>
          <cell r="D9245">
            <v>0</v>
          </cell>
          <cell r="E9245">
            <v>0</v>
          </cell>
          <cell r="F9245">
            <v>0</v>
          </cell>
          <cell r="G9245">
            <v>0</v>
          </cell>
          <cell r="H9245">
            <v>0</v>
          </cell>
          <cell r="I9245">
            <v>0</v>
          </cell>
          <cell r="J9245">
            <v>0</v>
          </cell>
          <cell r="K9245">
            <v>0</v>
          </cell>
          <cell r="L9245">
            <v>0</v>
          </cell>
          <cell r="M9245">
            <v>0</v>
          </cell>
          <cell r="N9245">
            <v>0</v>
          </cell>
          <cell r="O9245">
            <v>0</v>
          </cell>
          <cell r="P9245">
            <v>0</v>
          </cell>
          <cell r="Q9245">
            <v>0</v>
          </cell>
          <cell r="R9245">
            <v>0</v>
          </cell>
          <cell r="S9245">
            <v>0</v>
          </cell>
          <cell r="T9245">
            <v>0</v>
          </cell>
        </row>
        <row r="9246">
          <cell r="A9246">
            <v>55520911</v>
          </cell>
          <cell r="B9246" t="str">
            <v>55520911 Ind-AS  Deferred Tax (P&amp;L)-GOV/Bonds/CD FVTOCI)</v>
          </cell>
          <cell r="C9246">
            <v>0</v>
          </cell>
          <cell r="D9246">
            <v>0</v>
          </cell>
          <cell r="E9246">
            <v>0</v>
          </cell>
          <cell r="F9246">
            <v>0</v>
          </cell>
          <cell r="G9246">
            <v>0</v>
          </cell>
          <cell r="H9246">
            <v>0</v>
          </cell>
          <cell r="I9246">
            <v>0</v>
          </cell>
          <cell r="J9246">
            <v>0</v>
          </cell>
          <cell r="K9246">
            <v>0</v>
          </cell>
          <cell r="L9246">
            <v>0</v>
          </cell>
          <cell r="M9246">
            <v>0</v>
          </cell>
          <cell r="N9246">
            <v>0</v>
          </cell>
          <cell r="O9246">
            <v>0</v>
          </cell>
          <cell r="P9246">
            <v>0</v>
          </cell>
          <cell r="Q9246">
            <v>0</v>
          </cell>
          <cell r="R9246">
            <v>0</v>
          </cell>
          <cell r="S9246">
            <v>0</v>
          </cell>
          <cell r="T9246">
            <v>0</v>
          </cell>
        </row>
        <row r="9247">
          <cell r="A9247">
            <v>55520920</v>
          </cell>
          <cell r="B9247" t="str">
            <v>55520920 Ind-AS  Deferred Tax (P&amp;L)-ECL</v>
          </cell>
          <cell r="C9247">
            <v>0</v>
          </cell>
          <cell r="D9247">
            <v>0</v>
          </cell>
          <cell r="E9247">
            <v>0</v>
          </cell>
          <cell r="F9247">
            <v>0</v>
          </cell>
          <cell r="G9247">
            <v>0</v>
          </cell>
          <cell r="H9247">
            <v>0</v>
          </cell>
          <cell r="I9247">
            <v>0</v>
          </cell>
          <cell r="J9247">
            <v>0</v>
          </cell>
          <cell r="K9247">
            <v>0</v>
          </cell>
          <cell r="L9247">
            <v>0</v>
          </cell>
          <cell r="M9247">
            <v>0</v>
          </cell>
          <cell r="N9247">
            <v>0</v>
          </cell>
          <cell r="O9247">
            <v>0</v>
          </cell>
          <cell r="P9247">
            <v>0</v>
          </cell>
          <cell r="Q9247">
            <v>0</v>
          </cell>
          <cell r="R9247">
            <v>0</v>
          </cell>
          <cell r="S9247">
            <v>0</v>
          </cell>
          <cell r="T9247">
            <v>0</v>
          </cell>
        </row>
        <row r="9248">
          <cell r="A9248">
            <v>55520921</v>
          </cell>
          <cell r="B9248" t="str">
            <v>55520921 Ind-AS  Deferred Tax (P&amp;L)-MTM Commodity Derivativ</v>
          </cell>
          <cell r="C9248">
            <v>0</v>
          </cell>
          <cell r="D9248">
            <v>0</v>
          </cell>
          <cell r="E9248">
            <v>0</v>
          </cell>
          <cell r="F9248">
            <v>0</v>
          </cell>
          <cell r="G9248">
            <v>0</v>
          </cell>
          <cell r="H9248">
            <v>0</v>
          </cell>
          <cell r="I9248">
            <v>0</v>
          </cell>
          <cell r="J9248">
            <v>0</v>
          </cell>
          <cell r="K9248">
            <v>0</v>
          </cell>
          <cell r="L9248">
            <v>0</v>
          </cell>
          <cell r="M9248">
            <v>0</v>
          </cell>
          <cell r="N9248">
            <v>0</v>
          </cell>
          <cell r="O9248">
            <v>0</v>
          </cell>
          <cell r="P9248">
            <v>0</v>
          </cell>
          <cell r="Q9248">
            <v>0</v>
          </cell>
          <cell r="R9248">
            <v>0</v>
          </cell>
          <cell r="S9248">
            <v>0</v>
          </cell>
          <cell r="T9248">
            <v>0</v>
          </cell>
        </row>
        <row r="9249">
          <cell r="A9249">
            <v>55520922</v>
          </cell>
          <cell r="B9249" t="str">
            <v>55520922 Ind-AS  Deferred Tax (P&amp;L)-FCMITDA</v>
          </cell>
          <cell r="C9249">
            <v>0</v>
          </cell>
          <cell r="D9249">
            <v>0</v>
          </cell>
          <cell r="E9249">
            <v>0</v>
          </cell>
          <cell r="F9249">
            <v>0</v>
          </cell>
          <cell r="G9249">
            <v>0</v>
          </cell>
          <cell r="H9249">
            <v>0</v>
          </cell>
          <cell r="I9249">
            <v>0</v>
          </cell>
          <cell r="J9249">
            <v>0</v>
          </cell>
          <cell r="K9249">
            <v>0</v>
          </cell>
          <cell r="L9249">
            <v>0</v>
          </cell>
          <cell r="M9249">
            <v>0</v>
          </cell>
          <cell r="N9249">
            <v>0</v>
          </cell>
          <cell r="O9249">
            <v>0</v>
          </cell>
          <cell r="P9249">
            <v>0</v>
          </cell>
          <cell r="Q9249">
            <v>0</v>
          </cell>
          <cell r="R9249">
            <v>0</v>
          </cell>
          <cell r="S9249">
            <v>0</v>
          </cell>
          <cell r="T9249">
            <v>0</v>
          </cell>
        </row>
        <row r="9250">
          <cell r="A9250">
            <v>55520926</v>
          </cell>
          <cell r="B9250" t="str">
            <v>55520926 Ind-AS Defrd Tax (P&amp;L) Actuarial Gain/loss-PRMB</v>
          </cell>
          <cell r="C9250">
            <v>0</v>
          </cell>
          <cell r="D9250">
            <v>0</v>
          </cell>
          <cell r="E9250">
            <v>0</v>
          </cell>
          <cell r="F9250">
            <v>0</v>
          </cell>
          <cell r="G9250">
            <v>0</v>
          </cell>
          <cell r="H9250">
            <v>0</v>
          </cell>
          <cell r="I9250">
            <v>0</v>
          </cell>
          <cell r="J9250">
            <v>0</v>
          </cell>
          <cell r="K9250">
            <v>0</v>
          </cell>
          <cell r="L9250">
            <v>0</v>
          </cell>
          <cell r="M9250">
            <v>0</v>
          </cell>
          <cell r="N9250">
            <v>0</v>
          </cell>
          <cell r="O9250">
            <v>0</v>
          </cell>
          <cell r="P9250">
            <v>0</v>
          </cell>
          <cell r="Q9250">
            <v>0</v>
          </cell>
          <cell r="R9250">
            <v>0</v>
          </cell>
          <cell r="S9250">
            <v>0</v>
          </cell>
          <cell r="T9250">
            <v>0</v>
          </cell>
        </row>
        <row r="9251">
          <cell r="A9251">
            <v>55520927</v>
          </cell>
          <cell r="B9251" t="str">
            <v>55520927 Ind-AS Dfrd Tx(P&amp;L)Actuarial Gain/loss-GMB Pension</v>
          </cell>
          <cell r="C9251">
            <v>0</v>
          </cell>
          <cell r="D9251">
            <v>0</v>
          </cell>
          <cell r="E9251">
            <v>0</v>
          </cell>
          <cell r="F9251">
            <v>0</v>
          </cell>
          <cell r="G9251">
            <v>0</v>
          </cell>
          <cell r="H9251">
            <v>0</v>
          </cell>
          <cell r="I9251">
            <v>0</v>
          </cell>
          <cell r="J9251">
            <v>0</v>
          </cell>
          <cell r="K9251">
            <v>0</v>
          </cell>
          <cell r="L9251">
            <v>0</v>
          </cell>
          <cell r="M9251">
            <v>0</v>
          </cell>
          <cell r="N9251">
            <v>0</v>
          </cell>
          <cell r="O9251">
            <v>0</v>
          </cell>
          <cell r="P9251">
            <v>0</v>
          </cell>
          <cell r="Q9251">
            <v>0</v>
          </cell>
          <cell r="R9251">
            <v>0</v>
          </cell>
          <cell r="S9251">
            <v>0</v>
          </cell>
          <cell r="T9251">
            <v>0</v>
          </cell>
        </row>
        <row r="9252">
          <cell r="A9252">
            <v>55520928</v>
          </cell>
          <cell r="B9252" t="str">
            <v>55520928 Ind-AS Defrd Tax (P&amp;L) Asset held for sale</v>
          </cell>
          <cell r="C9252">
            <v>0</v>
          </cell>
          <cell r="D9252">
            <v>0</v>
          </cell>
          <cell r="E9252">
            <v>0</v>
          </cell>
          <cell r="F9252">
            <v>0</v>
          </cell>
          <cell r="G9252">
            <v>0</v>
          </cell>
          <cell r="H9252">
            <v>0</v>
          </cell>
          <cell r="I9252">
            <v>0</v>
          </cell>
          <cell r="J9252">
            <v>0</v>
          </cell>
          <cell r="K9252">
            <v>0</v>
          </cell>
          <cell r="L9252">
            <v>0</v>
          </cell>
          <cell r="M9252">
            <v>0</v>
          </cell>
          <cell r="N9252">
            <v>0</v>
          </cell>
          <cell r="O9252">
            <v>0</v>
          </cell>
          <cell r="P9252">
            <v>0</v>
          </cell>
          <cell r="Q9252">
            <v>0</v>
          </cell>
          <cell r="R9252">
            <v>0</v>
          </cell>
          <cell r="S9252">
            <v>0</v>
          </cell>
          <cell r="T9252">
            <v>0</v>
          </cell>
        </row>
        <row r="9253">
          <cell r="A9253">
            <v>55520929</v>
          </cell>
          <cell r="B9253" t="str">
            <v>55520929 Ind-AS Dfrd Tax(P&amp;L)Profit on sale of MF-Revrs MTM</v>
          </cell>
          <cell r="C9253">
            <v>0</v>
          </cell>
          <cell r="D9253">
            <v>0</v>
          </cell>
          <cell r="E9253">
            <v>0</v>
          </cell>
          <cell r="F9253">
            <v>0</v>
          </cell>
          <cell r="G9253">
            <v>0</v>
          </cell>
          <cell r="H9253">
            <v>0</v>
          </cell>
          <cell r="I9253">
            <v>0</v>
          </cell>
          <cell r="J9253">
            <v>0</v>
          </cell>
          <cell r="K9253">
            <v>0</v>
          </cell>
          <cell r="L9253">
            <v>0</v>
          </cell>
          <cell r="M9253">
            <v>0</v>
          </cell>
          <cell r="N9253">
            <v>0</v>
          </cell>
          <cell r="O9253">
            <v>0</v>
          </cell>
          <cell r="P9253">
            <v>0</v>
          </cell>
          <cell r="Q9253">
            <v>0</v>
          </cell>
          <cell r="R9253">
            <v>0</v>
          </cell>
          <cell r="S9253">
            <v>0</v>
          </cell>
          <cell r="T9253">
            <v>0</v>
          </cell>
        </row>
        <row r="9254">
          <cell r="A9254">
            <v>406</v>
          </cell>
          <cell r="B9254" t="str">
            <v>Items pertaining to Previous Years...........</v>
          </cell>
          <cell r="C9254">
            <v>0</v>
          </cell>
          <cell r="D9254">
            <v>0</v>
          </cell>
          <cell r="E9254">
            <v>0</v>
          </cell>
          <cell r="F9254">
            <v>0</v>
          </cell>
          <cell r="G9254">
            <v>0</v>
          </cell>
          <cell r="H9254">
            <v>0</v>
          </cell>
          <cell r="I9254">
            <v>0</v>
          </cell>
          <cell r="J9254">
            <v>0</v>
          </cell>
          <cell r="K9254">
            <v>0</v>
          </cell>
          <cell r="L9254">
            <v>0</v>
          </cell>
          <cell r="M9254">
            <v>0</v>
          </cell>
          <cell r="N9254">
            <v>0</v>
          </cell>
          <cell r="O9254">
            <v>0</v>
          </cell>
          <cell r="P9254">
            <v>0</v>
          </cell>
          <cell r="Q9254">
            <v>0</v>
          </cell>
          <cell r="R9254">
            <v>0</v>
          </cell>
          <cell r="S9254">
            <v>0</v>
          </cell>
          <cell r="T9254">
            <v>0</v>
          </cell>
        </row>
        <row r="9255">
          <cell r="A9255">
            <v>55020001</v>
          </cell>
          <cell r="B9255" t="str">
            <v>55020001 Item Pertaining To Previous Year</v>
          </cell>
          <cell r="C9255">
            <v>0</v>
          </cell>
          <cell r="D9255">
            <v>0</v>
          </cell>
          <cell r="E9255">
            <v>0</v>
          </cell>
          <cell r="F9255">
            <v>0</v>
          </cell>
          <cell r="G9255">
            <v>0</v>
          </cell>
          <cell r="H9255">
            <v>0</v>
          </cell>
          <cell r="I9255">
            <v>0</v>
          </cell>
          <cell r="J9255">
            <v>0</v>
          </cell>
          <cell r="K9255">
            <v>0</v>
          </cell>
          <cell r="L9255">
            <v>0</v>
          </cell>
          <cell r="M9255">
            <v>0</v>
          </cell>
          <cell r="N9255">
            <v>0</v>
          </cell>
          <cell r="O9255">
            <v>0</v>
          </cell>
          <cell r="P9255">
            <v>0</v>
          </cell>
          <cell r="Q9255">
            <v>0</v>
          </cell>
          <cell r="R9255">
            <v>0</v>
          </cell>
          <cell r="S9255">
            <v>0</v>
          </cell>
          <cell r="T9255">
            <v>0</v>
          </cell>
        </row>
        <row r="9256">
          <cell r="A9256">
            <v>0</v>
          </cell>
          <cell r="B9256" t="str">
            <v>Appropriation  expenses.............</v>
          </cell>
          <cell r="C9256">
            <v>0</v>
          </cell>
          <cell r="D9256">
            <v>0</v>
          </cell>
          <cell r="E9256">
            <v>0</v>
          </cell>
          <cell r="F9256">
            <v>0</v>
          </cell>
          <cell r="G9256">
            <v>0</v>
          </cell>
          <cell r="H9256">
            <v>0</v>
          </cell>
          <cell r="I9256">
            <v>0</v>
          </cell>
          <cell r="J9256">
            <v>0</v>
          </cell>
          <cell r="K9256">
            <v>0</v>
          </cell>
          <cell r="L9256">
            <v>0</v>
          </cell>
          <cell r="M9256">
            <v>0</v>
          </cell>
          <cell r="N9256">
            <v>0</v>
          </cell>
          <cell r="O9256">
            <v>0</v>
          </cell>
          <cell r="P9256">
            <v>0</v>
          </cell>
          <cell r="Q9256">
            <v>0</v>
          </cell>
          <cell r="R9256">
            <v>0</v>
          </cell>
          <cell r="S9256">
            <v>0</v>
          </cell>
          <cell r="T9256">
            <v>0</v>
          </cell>
        </row>
        <row r="9257">
          <cell r="A9257">
            <v>56010001</v>
          </cell>
          <cell r="B9257" t="str">
            <v>56010001 Transfer To General Reserve</v>
          </cell>
          <cell r="C9257">
            <v>0</v>
          </cell>
          <cell r="D9257">
            <v>0</v>
          </cell>
          <cell r="E9257">
            <v>0</v>
          </cell>
          <cell r="F9257">
            <v>0</v>
          </cell>
          <cell r="G9257">
            <v>0</v>
          </cell>
          <cell r="H9257">
            <v>0</v>
          </cell>
          <cell r="I9257">
            <v>0</v>
          </cell>
          <cell r="J9257">
            <v>0</v>
          </cell>
          <cell r="K9257">
            <v>0</v>
          </cell>
          <cell r="L9257">
            <v>0</v>
          </cell>
          <cell r="M9257">
            <v>0</v>
          </cell>
          <cell r="N9257">
            <v>0</v>
          </cell>
          <cell r="O9257">
            <v>0</v>
          </cell>
          <cell r="P9257">
            <v>0</v>
          </cell>
          <cell r="Q9257">
            <v>0</v>
          </cell>
          <cell r="R9257">
            <v>0</v>
          </cell>
          <cell r="S9257">
            <v>0</v>
          </cell>
          <cell r="T9257">
            <v>0</v>
          </cell>
        </row>
        <row r="9258">
          <cell r="A9258">
            <v>56020001</v>
          </cell>
          <cell r="B9258" t="str">
            <v>56020001 Transfer To Special Reserve</v>
          </cell>
          <cell r="C9258">
            <v>0</v>
          </cell>
          <cell r="D9258">
            <v>0</v>
          </cell>
          <cell r="E9258">
            <v>0</v>
          </cell>
          <cell r="F9258">
            <v>0</v>
          </cell>
          <cell r="G9258">
            <v>0</v>
          </cell>
          <cell r="H9258">
            <v>0</v>
          </cell>
          <cell r="I9258">
            <v>0</v>
          </cell>
          <cell r="J9258">
            <v>0</v>
          </cell>
          <cell r="K9258">
            <v>0</v>
          </cell>
          <cell r="L9258">
            <v>0</v>
          </cell>
          <cell r="M9258">
            <v>0</v>
          </cell>
          <cell r="N9258">
            <v>0</v>
          </cell>
          <cell r="O9258">
            <v>0</v>
          </cell>
          <cell r="P9258">
            <v>0</v>
          </cell>
          <cell r="Q9258">
            <v>0</v>
          </cell>
          <cell r="R9258">
            <v>0</v>
          </cell>
          <cell r="S9258">
            <v>0</v>
          </cell>
          <cell r="T9258">
            <v>0</v>
          </cell>
        </row>
        <row r="9259">
          <cell r="A9259">
            <v>56030001</v>
          </cell>
          <cell r="B9259" t="str">
            <v>56030001 Transfer To Debenture Redemption Reserve</v>
          </cell>
          <cell r="C9259">
            <v>0</v>
          </cell>
          <cell r="D9259">
            <v>0</v>
          </cell>
          <cell r="E9259">
            <v>0</v>
          </cell>
          <cell r="F9259">
            <v>0</v>
          </cell>
          <cell r="G9259">
            <v>0</v>
          </cell>
          <cell r="H9259">
            <v>0</v>
          </cell>
          <cell r="I9259">
            <v>0</v>
          </cell>
          <cell r="J9259">
            <v>0</v>
          </cell>
          <cell r="K9259">
            <v>0</v>
          </cell>
          <cell r="L9259">
            <v>0</v>
          </cell>
          <cell r="M9259">
            <v>0</v>
          </cell>
          <cell r="N9259">
            <v>0</v>
          </cell>
          <cell r="O9259">
            <v>0</v>
          </cell>
          <cell r="P9259">
            <v>0</v>
          </cell>
          <cell r="Q9259">
            <v>0</v>
          </cell>
          <cell r="R9259">
            <v>0</v>
          </cell>
          <cell r="S9259">
            <v>0</v>
          </cell>
          <cell r="T9259">
            <v>0</v>
          </cell>
        </row>
        <row r="9260">
          <cell r="A9260">
            <v>56110001</v>
          </cell>
          <cell r="B9260" t="str">
            <v>56110001 Interim Dividend - Equity Share</v>
          </cell>
          <cell r="C9260">
            <v>0</v>
          </cell>
          <cell r="D9260">
            <v>0</v>
          </cell>
          <cell r="E9260">
            <v>0</v>
          </cell>
          <cell r="F9260">
            <v>0</v>
          </cell>
          <cell r="G9260">
            <v>0</v>
          </cell>
          <cell r="H9260">
            <v>0</v>
          </cell>
          <cell r="I9260">
            <v>0</v>
          </cell>
          <cell r="J9260">
            <v>0</v>
          </cell>
          <cell r="K9260">
            <v>0</v>
          </cell>
          <cell r="L9260">
            <v>0</v>
          </cell>
          <cell r="M9260">
            <v>0</v>
          </cell>
          <cell r="N9260">
            <v>0</v>
          </cell>
          <cell r="O9260">
            <v>0</v>
          </cell>
          <cell r="P9260">
            <v>0</v>
          </cell>
          <cell r="Q9260">
            <v>0</v>
          </cell>
          <cell r="R9260">
            <v>0</v>
          </cell>
          <cell r="S9260">
            <v>0</v>
          </cell>
          <cell r="T9260">
            <v>0</v>
          </cell>
        </row>
        <row r="9261">
          <cell r="A9261">
            <v>56120001</v>
          </cell>
          <cell r="B9261" t="str">
            <v>56120001 Proposed Dividend - Equity Share</v>
          </cell>
          <cell r="C9261">
            <v>0</v>
          </cell>
          <cell r="D9261">
            <v>0</v>
          </cell>
          <cell r="E9261">
            <v>0</v>
          </cell>
          <cell r="F9261">
            <v>0</v>
          </cell>
          <cell r="G9261">
            <v>0</v>
          </cell>
          <cell r="H9261">
            <v>0</v>
          </cell>
          <cell r="I9261">
            <v>0</v>
          </cell>
          <cell r="J9261">
            <v>0</v>
          </cell>
          <cell r="K9261">
            <v>0</v>
          </cell>
          <cell r="L9261">
            <v>0</v>
          </cell>
          <cell r="M9261">
            <v>0</v>
          </cell>
          <cell r="N9261">
            <v>0</v>
          </cell>
          <cell r="O9261">
            <v>0</v>
          </cell>
          <cell r="P9261">
            <v>0</v>
          </cell>
          <cell r="Q9261">
            <v>0</v>
          </cell>
          <cell r="R9261">
            <v>0</v>
          </cell>
          <cell r="S9261">
            <v>0</v>
          </cell>
          <cell r="T9261">
            <v>0</v>
          </cell>
        </row>
        <row r="9262">
          <cell r="A9262">
            <v>56130001</v>
          </cell>
          <cell r="B9262" t="str">
            <v>56130001 Proposed Dividend - Preference Shares</v>
          </cell>
          <cell r="C9262">
            <v>0</v>
          </cell>
          <cell r="D9262">
            <v>0</v>
          </cell>
          <cell r="E9262">
            <v>0</v>
          </cell>
          <cell r="F9262">
            <v>0</v>
          </cell>
          <cell r="G9262">
            <v>0</v>
          </cell>
          <cell r="H9262">
            <v>0</v>
          </cell>
          <cell r="I9262">
            <v>0</v>
          </cell>
          <cell r="J9262">
            <v>0</v>
          </cell>
          <cell r="K9262">
            <v>0</v>
          </cell>
          <cell r="L9262">
            <v>0</v>
          </cell>
          <cell r="M9262">
            <v>0</v>
          </cell>
          <cell r="N9262">
            <v>0</v>
          </cell>
          <cell r="O9262">
            <v>0</v>
          </cell>
          <cell r="P9262">
            <v>0</v>
          </cell>
          <cell r="Q9262">
            <v>0</v>
          </cell>
          <cell r="R9262">
            <v>0</v>
          </cell>
          <cell r="S9262">
            <v>0</v>
          </cell>
          <cell r="T9262">
            <v>0</v>
          </cell>
        </row>
        <row r="9263">
          <cell r="A9263">
            <v>56140001</v>
          </cell>
          <cell r="B9263" t="str">
            <v>56140001 Proposed Dividend - Preference Shares(Arrears)</v>
          </cell>
          <cell r="C9263">
            <v>0</v>
          </cell>
          <cell r="D9263">
            <v>0</v>
          </cell>
          <cell r="E9263">
            <v>0</v>
          </cell>
          <cell r="F9263">
            <v>0</v>
          </cell>
          <cell r="G9263">
            <v>0</v>
          </cell>
          <cell r="H9263">
            <v>0</v>
          </cell>
          <cell r="I9263">
            <v>0</v>
          </cell>
          <cell r="J9263">
            <v>0</v>
          </cell>
          <cell r="K9263">
            <v>0</v>
          </cell>
          <cell r="L9263">
            <v>0</v>
          </cell>
          <cell r="M9263">
            <v>0</v>
          </cell>
          <cell r="N9263">
            <v>0</v>
          </cell>
          <cell r="O9263">
            <v>0</v>
          </cell>
          <cell r="P9263">
            <v>0</v>
          </cell>
          <cell r="Q9263">
            <v>0</v>
          </cell>
          <cell r="R9263">
            <v>0</v>
          </cell>
          <cell r="S9263">
            <v>0</v>
          </cell>
          <cell r="T9263">
            <v>0</v>
          </cell>
        </row>
        <row r="9264">
          <cell r="A9264">
            <v>56150001</v>
          </cell>
          <cell r="B9264" t="str">
            <v>56150001 Dividend Tax - Interim Dividend</v>
          </cell>
          <cell r="C9264">
            <v>0</v>
          </cell>
          <cell r="D9264">
            <v>0</v>
          </cell>
          <cell r="E9264">
            <v>0</v>
          </cell>
          <cell r="F9264">
            <v>0</v>
          </cell>
          <cell r="G9264">
            <v>0</v>
          </cell>
          <cell r="H9264">
            <v>0</v>
          </cell>
          <cell r="I9264">
            <v>0</v>
          </cell>
          <cell r="J9264">
            <v>0</v>
          </cell>
          <cell r="K9264">
            <v>0</v>
          </cell>
          <cell r="L9264">
            <v>0</v>
          </cell>
          <cell r="M9264">
            <v>0</v>
          </cell>
          <cell r="N9264">
            <v>0</v>
          </cell>
          <cell r="O9264">
            <v>0</v>
          </cell>
          <cell r="P9264">
            <v>0</v>
          </cell>
          <cell r="Q9264">
            <v>0</v>
          </cell>
          <cell r="R9264">
            <v>0</v>
          </cell>
          <cell r="S9264">
            <v>0</v>
          </cell>
          <cell r="T9264">
            <v>0</v>
          </cell>
        </row>
        <row r="9265">
          <cell r="A9265">
            <v>56160001</v>
          </cell>
          <cell r="B9265" t="str">
            <v>56160001 Dividend Tax - Proposed Dividend Equity Share</v>
          </cell>
          <cell r="C9265">
            <v>0</v>
          </cell>
          <cell r="D9265">
            <v>0</v>
          </cell>
          <cell r="E9265">
            <v>0</v>
          </cell>
          <cell r="F9265">
            <v>0</v>
          </cell>
          <cell r="G9265">
            <v>0</v>
          </cell>
          <cell r="H9265">
            <v>0</v>
          </cell>
          <cell r="I9265">
            <v>0</v>
          </cell>
          <cell r="J9265">
            <v>0</v>
          </cell>
          <cell r="K9265">
            <v>0</v>
          </cell>
          <cell r="L9265">
            <v>0</v>
          </cell>
          <cell r="M9265">
            <v>0</v>
          </cell>
          <cell r="N9265">
            <v>0</v>
          </cell>
          <cell r="O9265">
            <v>0</v>
          </cell>
          <cell r="P9265">
            <v>0</v>
          </cell>
          <cell r="Q9265">
            <v>0</v>
          </cell>
          <cell r="R9265">
            <v>0</v>
          </cell>
          <cell r="S9265">
            <v>0</v>
          </cell>
          <cell r="T9265">
            <v>0</v>
          </cell>
        </row>
        <row r="9266">
          <cell r="A9266">
            <v>56170001</v>
          </cell>
          <cell r="B9266" t="str">
            <v>56170001 Dividend Tax - Proposed Dividend Preference Share</v>
          </cell>
          <cell r="C9266">
            <v>0</v>
          </cell>
          <cell r="D9266">
            <v>0</v>
          </cell>
          <cell r="E9266">
            <v>0</v>
          </cell>
          <cell r="F9266">
            <v>0</v>
          </cell>
          <cell r="G9266">
            <v>0</v>
          </cell>
          <cell r="H9266">
            <v>0</v>
          </cell>
          <cell r="I9266">
            <v>0</v>
          </cell>
          <cell r="J9266">
            <v>0</v>
          </cell>
          <cell r="K9266">
            <v>0</v>
          </cell>
          <cell r="L9266">
            <v>0</v>
          </cell>
          <cell r="M9266">
            <v>0</v>
          </cell>
          <cell r="N9266">
            <v>0</v>
          </cell>
          <cell r="O9266">
            <v>0</v>
          </cell>
          <cell r="P9266">
            <v>0</v>
          </cell>
          <cell r="Q9266">
            <v>0</v>
          </cell>
          <cell r="R9266">
            <v>0</v>
          </cell>
          <cell r="S9266">
            <v>0</v>
          </cell>
          <cell r="T9266">
            <v>0</v>
          </cell>
        </row>
        <row r="9267">
          <cell r="A9267">
            <v>56180001</v>
          </cell>
          <cell r="B9267" t="str">
            <v>56180001 Dividend Tax - Proposed Dividend Pref Share(Arr)</v>
          </cell>
          <cell r="C9267">
            <v>0</v>
          </cell>
          <cell r="D9267">
            <v>0</v>
          </cell>
          <cell r="E9267">
            <v>0</v>
          </cell>
          <cell r="F9267">
            <v>0</v>
          </cell>
          <cell r="G9267">
            <v>0</v>
          </cell>
          <cell r="H9267">
            <v>0</v>
          </cell>
          <cell r="I9267">
            <v>0</v>
          </cell>
          <cell r="J9267">
            <v>0</v>
          </cell>
          <cell r="K9267">
            <v>0</v>
          </cell>
          <cell r="L9267">
            <v>0</v>
          </cell>
          <cell r="M9267">
            <v>0</v>
          </cell>
          <cell r="N9267">
            <v>0</v>
          </cell>
          <cell r="O9267">
            <v>0</v>
          </cell>
          <cell r="P9267">
            <v>0</v>
          </cell>
          <cell r="Q9267">
            <v>0</v>
          </cell>
          <cell r="R9267">
            <v>0</v>
          </cell>
          <cell r="S9267">
            <v>0</v>
          </cell>
          <cell r="T9267">
            <v>0</v>
          </cell>
        </row>
        <row r="9268">
          <cell r="A9268">
            <v>268</v>
          </cell>
          <cell r="B9268" t="str">
            <v>Exceptional items..................</v>
          </cell>
          <cell r="C9268">
            <v>0</v>
          </cell>
          <cell r="D9268">
            <v>0</v>
          </cell>
          <cell r="E9268">
            <v>0</v>
          </cell>
          <cell r="F9268">
            <v>0</v>
          </cell>
          <cell r="G9268">
            <v>0</v>
          </cell>
          <cell r="H9268">
            <v>0</v>
          </cell>
          <cell r="I9268">
            <v>0</v>
          </cell>
          <cell r="J9268">
            <v>0</v>
          </cell>
          <cell r="K9268">
            <v>0</v>
          </cell>
          <cell r="L9268">
            <v>0</v>
          </cell>
          <cell r="M9268">
            <v>0</v>
          </cell>
          <cell r="N9268">
            <v>0</v>
          </cell>
          <cell r="O9268">
            <v>0</v>
          </cell>
          <cell r="P9268">
            <v>0</v>
          </cell>
          <cell r="Q9268">
            <v>0</v>
          </cell>
          <cell r="R9268">
            <v>0</v>
          </cell>
          <cell r="S9268">
            <v>0</v>
          </cell>
          <cell r="T9268">
            <v>0</v>
          </cell>
        </row>
        <row r="9269">
          <cell r="A9269">
            <v>55010001</v>
          </cell>
          <cell r="B9269" t="str">
            <v>55010001 Exceptional Item</v>
          </cell>
          <cell r="C9269">
            <v>0</v>
          </cell>
          <cell r="D9269">
            <v>0</v>
          </cell>
          <cell r="E9269">
            <v>0</v>
          </cell>
          <cell r="F9269">
            <v>0</v>
          </cell>
          <cell r="G9269">
            <v>0</v>
          </cell>
          <cell r="H9269">
            <v>0</v>
          </cell>
          <cell r="I9269">
            <v>0</v>
          </cell>
          <cell r="J9269">
            <v>0</v>
          </cell>
          <cell r="K9269">
            <v>0</v>
          </cell>
          <cell r="L9269">
            <v>0</v>
          </cell>
          <cell r="M9269">
            <v>0</v>
          </cell>
          <cell r="N9269">
            <v>0</v>
          </cell>
          <cell r="O9269">
            <v>0</v>
          </cell>
          <cell r="P9269">
            <v>0</v>
          </cell>
          <cell r="Q9269">
            <v>0</v>
          </cell>
          <cell r="R9269">
            <v>0</v>
          </cell>
          <cell r="S9269">
            <v>0</v>
          </cell>
          <cell r="T9269">
            <v>0</v>
          </cell>
        </row>
        <row r="9270">
          <cell r="A9270">
            <v>55010006</v>
          </cell>
          <cell r="B9270" t="str">
            <v>7*  LT inv in eq sh woff</v>
          </cell>
          <cell r="C9270">
            <v>0</v>
          </cell>
          <cell r="D9270">
            <v>0</v>
          </cell>
          <cell r="E9270">
            <v>0</v>
          </cell>
          <cell r="F9270">
            <v>0</v>
          </cell>
          <cell r="G9270">
            <v>0</v>
          </cell>
          <cell r="H9270">
            <v>0</v>
          </cell>
          <cell r="I9270">
            <v>0</v>
          </cell>
          <cell r="J9270">
            <v>0</v>
          </cell>
          <cell r="K9270">
            <v>0</v>
          </cell>
          <cell r="L9270">
            <v>0</v>
          </cell>
          <cell r="M9270">
            <v>0</v>
          </cell>
          <cell r="N9270">
            <v>0</v>
          </cell>
          <cell r="O9270">
            <v>0</v>
          </cell>
          <cell r="P9270">
            <v>0</v>
          </cell>
          <cell r="Q9270">
            <v>0</v>
          </cell>
          <cell r="R9270">
            <v>0</v>
          </cell>
          <cell r="S9270">
            <v>0</v>
          </cell>
          <cell r="T9270">
            <v>0</v>
          </cell>
        </row>
        <row r="9271">
          <cell r="A9271">
            <v>55010007</v>
          </cell>
          <cell r="B9271" t="str">
            <v>7*  Write back of provis</v>
          </cell>
          <cell r="C9271">
            <v>0</v>
          </cell>
          <cell r="D9271">
            <v>0</v>
          </cell>
          <cell r="E9271">
            <v>0</v>
          </cell>
          <cell r="F9271">
            <v>0</v>
          </cell>
          <cell r="G9271">
            <v>0</v>
          </cell>
          <cell r="H9271">
            <v>0</v>
          </cell>
          <cell r="I9271">
            <v>0</v>
          </cell>
          <cell r="J9271">
            <v>0</v>
          </cell>
          <cell r="K9271">
            <v>0</v>
          </cell>
          <cell r="L9271">
            <v>0</v>
          </cell>
          <cell r="M9271">
            <v>0</v>
          </cell>
          <cell r="N9271">
            <v>0</v>
          </cell>
          <cell r="O9271">
            <v>0</v>
          </cell>
          <cell r="P9271">
            <v>0</v>
          </cell>
          <cell r="Q9271">
            <v>0</v>
          </cell>
          <cell r="R9271">
            <v>0</v>
          </cell>
          <cell r="S9271">
            <v>0</v>
          </cell>
          <cell r="T9271">
            <v>0</v>
          </cell>
        </row>
        <row r="9272">
          <cell r="A9272">
            <v>55010901</v>
          </cell>
          <cell r="B9272" t="str">
            <v>55010901 Ind-AS  Exceptional Item</v>
          </cell>
          <cell r="C9272">
            <v>0</v>
          </cell>
          <cell r="D9272">
            <v>0</v>
          </cell>
          <cell r="E9272">
            <v>0</v>
          </cell>
          <cell r="F9272">
            <v>0</v>
          </cell>
          <cell r="G9272">
            <v>0</v>
          </cell>
          <cell r="H9272">
            <v>0</v>
          </cell>
          <cell r="I9272">
            <v>0</v>
          </cell>
          <cell r="J9272">
            <v>0</v>
          </cell>
          <cell r="K9272">
            <v>0</v>
          </cell>
          <cell r="L9272">
            <v>0</v>
          </cell>
          <cell r="M9272">
            <v>0</v>
          </cell>
          <cell r="N9272">
            <v>0</v>
          </cell>
          <cell r="O9272">
            <v>0</v>
          </cell>
          <cell r="P9272">
            <v>0</v>
          </cell>
          <cell r="Q9272">
            <v>0</v>
          </cell>
          <cell r="R9272">
            <v>0</v>
          </cell>
          <cell r="S9272">
            <v>0</v>
          </cell>
          <cell r="T9272">
            <v>0</v>
          </cell>
        </row>
        <row r="9273">
          <cell r="A9273">
            <v>3</v>
          </cell>
          <cell r="B9273" t="str">
            <v>PROFIT AND LOSS ACCOUNT......................</v>
          </cell>
          <cell r="C9273">
            <v>0</v>
          </cell>
          <cell r="D9273">
            <v>0</v>
          </cell>
          <cell r="E9273">
            <v>0</v>
          </cell>
          <cell r="F9273">
            <v>0</v>
          </cell>
          <cell r="G9273">
            <v>0</v>
          </cell>
          <cell r="H9273">
            <v>0</v>
          </cell>
          <cell r="I9273">
            <v>0</v>
          </cell>
          <cell r="J9273">
            <v>0</v>
          </cell>
          <cell r="K9273">
            <v>0</v>
          </cell>
          <cell r="L9273">
            <v>0</v>
          </cell>
          <cell r="M9273">
            <v>0</v>
          </cell>
          <cell r="N9273">
            <v>0</v>
          </cell>
          <cell r="O9273">
            <v>0</v>
          </cell>
          <cell r="P9273">
            <v>0</v>
          </cell>
          <cell r="Q9273">
            <v>0</v>
          </cell>
          <cell r="R9273">
            <v>0</v>
          </cell>
          <cell r="S9273">
            <v>0</v>
          </cell>
          <cell r="T9273">
            <v>0</v>
          </cell>
        </row>
        <row r="9274">
          <cell r="A9274">
            <v>3</v>
          </cell>
          <cell r="B9274" t="str">
            <v>PROFIT AND LOSS ACCOUNT......................</v>
          </cell>
          <cell r="C9274">
            <v>0</v>
          </cell>
          <cell r="D9274">
            <v>0</v>
          </cell>
          <cell r="E9274">
            <v>0</v>
          </cell>
          <cell r="F9274">
            <v>0</v>
          </cell>
          <cell r="G9274">
            <v>0</v>
          </cell>
          <cell r="H9274">
            <v>0</v>
          </cell>
          <cell r="I9274">
            <v>0</v>
          </cell>
          <cell r="J9274">
            <v>0</v>
          </cell>
          <cell r="K9274">
            <v>0</v>
          </cell>
          <cell r="L9274">
            <v>0</v>
          </cell>
          <cell r="M9274">
            <v>0</v>
          </cell>
          <cell r="N9274">
            <v>0</v>
          </cell>
          <cell r="O9274">
            <v>0</v>
          </cell>
          <cell r="P9274">
            <v>0</v>
          </cell>
          <cell r="Q9274">
            <v>0</v>
          </cell>
          <cell r="R9274">
            <v>0</v>
          </cell>
          <cell r="S9274">
            <v>0</v>
          </cell>
          <cell r="T9274">
            <v>0</v>
          </cell>
        </row>
        <row r="9275">
          <cell r="A9275" t="str">
            <v>PL</v>
          </cell>
          <cell r="B9275" t="str">
            <v>Profit/Loss for the period...................</v>
          </cell>
          <cell r="C9275">
            <v>0</v>
          </cell>
          <cell r="D9275">
            <v>0</v>
          </cell>
          <cell r="E9275">
            <v>0</v>
          </cell>
          <cell r="F9275">
            <v>0</v>
          </cell>
          <cell r="G9275">
            <v>0</v>
          </cell>
          <cell r="H9275">
            <v>0</v>
          </cell>
          <cell r="I9275">
            <v>0</v>
          </cell>
          <cell r="J9275">
            <v>0</v>
          </cell>
          <cell r="K9275">
            <v>0</v>
          </cell>
          <cell r="L9275">
            <v>0</v>
          </cell>
          <cell r="M9275">
            <v>0</v>
          </cell>
          <cell r="N9275">
            <v>0</v>
          </cell>
          <cell r="O9275">
            <v>0</v>
          </cell>
          <cell r="P9275">
            <v>0</v>
          </cell>
          <cell r="Q9275">
            <v>0</v>
          </cell>
          <cell r="R9275">
            <v>0</v>
          </cell>
          <cell r="S9275">
            <v>0</v>
          </cell>
          <cell r="T9275">
            <v>0</v>
          </cell>
        </row>
        <row r="9276">
          <cell r="A9276" t="str">
            <v>PL</v>
          </cell>
          <cell r="B9276" t="str">
            <v>Profit/Loss for the period...................</v>
          </cell>
          <cell r="C9276">
            <v>0</v>
          </cell>
          <cell r="D9276">
            <v>0</v>
          </cell>
          <cell r="E9276">
            <v>0</v>
          </cell>
          <cell r="F9276">
            <v>0</v>
          </cell>
          <cell r="G9276">
            <v>0</v>
          </cell>
          <cell r="H9276">
            <v>0</v>
          </cell>
          <cell r="I9276">
            <v>0</v>
          </cell>
          <cell r="J9276">
            <v>0</v>
          </cell>
          <cell r="K9276">
            <v>0</v>
          </cell>
          <cell r="L9276">
            <v>0</v>
          </cell>
          <cell r="M9276">
            <v>0</v>
          </cell>
          <cell r="N9276">
            <v>0</v>
          </cell>
          <cell r="O9276">
            <v>0</v>
          </cell>
          <cell r="P9276">
            <v>0</v>
          </cell>
          <cell r="Q9276">
            <v>0</v>
          </cell>
          <cell r="R9276">
            <v>0</v>
          </cell>
          <cell r="S9276">
            <v>0</v>
          </cell>
          <cell r="T9276">
            <v>0</v>
          </cell>
        </row>
        <row r="9277">
          <cell r="A9277" t="str">
            <v>PL</v>
          </cell>
          <cell r="B9277" t="str">
            <v>Profit for the Period........................</v>
          </cell>
          <cell r="C9277">
            <v>0</v>
          </cell>
          <cell r="D9277">
            <v>0</v>
          </cell>
          <cell r="E9277">
            <v>0</v>
          </cell>
          <cell r="F9277">
            <v>0</v>
          </cell>
          <cell r="G9277">
            <v>0</v>
          </cell>
          <cell r="H9277">
            <v>0</v>
          </cell>
          <cell r="I9277">
            <v>0</v>
          </cell>
          <cell r="J9277">
            <v>0</v>
          </cell>
          <cell r="K9277">
            <v>0</v>
          </cell>
          <cell r="L9277">
            <v>0</v>
          </cell>
          <cell r="M9277">
            <v>0</v>
          </cell>
          <cell r="N9277">
            <v>0</v>
          </cell>
          <cell r="O9277">
            <v>0</v>
          </cell>
          <cell r="P9277">
            <v>0</v>
          </cell>
          <cell r="Q9277">
            <v>0</v>
          </cell>
          <cell r="R9277">
            <v>0</v>
          </cell>
          <cell r="S9277">
            <v>0</v>
          </cell>
          <cell r="T9277">
            <v>0</v>
          </cell>
        </row>
        <row r="9278">
          <cell r="A9278" t="str">
            <v>PL</v>
          </cell>
          <cell r="B9278" t="str">
            <v>Profit for the Period........................</v>
          </cell>
          <cell r="C9278">
            <v>0</v>
          </cell>
          <cell r="D9278">
            <v>0</v>
          </cell>
          <cell r="E9278">
            <v>0</v>
          </cell>
          <cell r="F9278">
            <v>0</v>
          </cell>
          <cell r="G9278">
            <v>0</v>
          </cell>
          <cell r="H9278">
            <v>0</v>
          </cell>
          <cell r="I9278">
            <v>0</v>
          </cell>
          <cell r="J9278">
            <v>0</v>
          </cell>
          <cell r="K9278">
            <v>0</v>
          </cell>
          <cell r="L9278">
            <v>0</v>
          </cell>
          <cell r="M9278">
            <v>0</v>
          </cell>
          <cell r="N9278">
            <v>0</v>
          </cell>
          <cell r="O9278">
            <v>0</v>
          </cell>
          <cell r="P9278">
            <v>0</v>
          </cell>
          <cell r="Q9278">
            <v>0</v>
          </cell>
          <cell r="R9278">
            <v>0</v>
          </cell>
          <cell r="S9278">
            <v>0</v>
          </cell>
          <cell r="T9278">
            <v>0</v>
          </cell>
        </row>
        <row r="9280">
          <cell r="B9280" t="str">
            <v>TOTAL(GL)</v>
          </cell>
          <cell r="C9280">
            <v>-2.3066997528076172E-5</v>
          </cell>
          <cell r="D9280">
            <v>-2.428889274597168E-4</v>
          </cell>
          <cell r="E9280">
            <v>-9.4072893261909485E-6</v>
          </cell>
          <cell r="F9280">
            <v>-1.678466796875E-4</v>
          </cell>
          <cell r="G9280">
            <v>9.6522271633148193E-6</v>
          </cell>
          <cell r="H9280">
            <v>0</v>
          </cell>
          <cell r="I9280">
            <v>0</v>
          </cell>
          <cell r="J9280">
            <v>0</v>
          </cell>
          <cell r="K9280">
            <v>0</v>
          </cell>
          <cell r="L9280">
            <v>9.6176518127322197E-6</v>
          </cell>
          <cell r="M9280">
            <v>-5.505979061126709E-6</v>
          </cell>
          <cell r="N9280">
            <v>-3.05069079331588E-7</v>
          </cell>
          <cell r="O9280">
            <v>0</v>
          </cell>
          <cell r="P9280">
            <v>0</v>
          </cell>
          <cell r="Q9280">
            <v>0</v>
          </cell>
          <cell r="R9280">
            <v>0</v>
          </cell>
          <cell r="S9280">
            <v>0</v>
          </cell>
          <cell r="T9280">
            <v>2.2125244140625E-4</v>
          </cell>
        </row>
        <row r="9281">
          <cell r="A9281">
            <v>2</v>
          </cell>
          <cell r="B9281" t="str">
            <v>7*  ACCOUNT UNASSIGNED...........................</v>
          </cell>
          <cell r="C9281">
            <v>0</v>
          </cell>
          <cell r="D9281">
            <v>0</v>
          </cell>
          <cell r="E9281">
            <v>0</v>
          </cell>
          <cell r="F9281">
            <v>0</v>
          </cell>
          <cell r="G9281">
            <v>0</v>
          </cell>
          <cell r="H9281">
            <v>0</v>
          </cell>
          <cell r="I9281">
            <v>0</v>
          </cell>
          <cell r="J9281">
            <v>0</v>
          </cell>
          <cell r="K9281">
            <v>0</v>
          </cell>
          <cell r="L9281">
            <v>0</v>
          </cell>
          <cell r="M9281">
            <v>0</v>
          </cell>
          <cell r="N9281">
            <v>0</v>
          </cell>
          <cell r="O9281">
            <v>0</v>
          </cell>
          <cell r="P9281">
            <v>0</v>
          </cell>
          <cell r="Q9281">
            <v>0</v>
          </cell>
          <cell r="R9281">
            <v>0</v>
          </cell>
          <cell r="S9281">
            <v>0</v>
          </cell>
          <cell r="T9281">
            <v>0</v>
          </cell>
        </row>
        <row r="9282">
          <cell r="B9282" t="str">
            <v>Control (to be zero)</v>
          </cell>
          <cell r="C9282">
            <v>-2.3066997528076172E-5</v>
          </cell>
          <cell r="D9282">
            <v>-2.428889274597168E-4</v>
          </cell>
          <cell r="E9282">
            <v>-9.4072893261909485E-6</v>
          </cell>
          <cell r="F9282">
            <v>-1.678466796875E-4</v>
          </cell>
          <cell r="G9282">
            <v>9.6522271633148193E-6</v>
          </cell>
          <cell r="H9282">
            <v>0</v>
          </cell>
          <cell r="I9282">
            <v>0</v>
          </cell>
          <cell r="J9282">
            <v>0</v>
          </cell>
          <cell r="K9282">
            <v>0</v>
          </cell>
          <cell r="L9282">
            <v>9.6176518127322197E-6</v>
          </cell>
          <cell r="M9282">
            <v>-5.505979061126709E-6</v>
          </cell>
          <cell r="N9282">
            <v>-3.05069079331588E-7</v>
          </cell>
          <cell r="O9282">
            <v>0</v>
          </cell>
          <cell r="P9282">
            <v>0</v>
          </cell>
          <cell r="Q9282">
            <v>0</v>
          </cell>
          <cell r="R9282">
            <v>0</v>
          </cell>
          <cell r="S9282">
            <v>0</v>
          </cell>
          <cell r="T9282">
            <v>2.2125244140625E-4</v>
          </cell>
        </row>
        <row r="9283">
          <cell r="C9283"/>
          <cell r="D9283"/>
          <cell r="E9283"/>
          <cell r="F9283"/>
          <cell r="G9283"/>
          <cell r="H9283"/>
          <cell r="I9283"/>
          <cell r="J9283"/>
          <cell r="K9283"/>
          <cell r="L9283"/>
          <cell r="M9283"/>
          <cell r="N9283"/>
          <cell r="O9283"/>
          <cell r="P9283"/>
          <cell r="Q9283"/>
          <cell r="R9283"/>
          <cell r="S9283"/>
          <cell r="T9283"/>
        </row>
        <row r="9284">
          <cell r="B9284" t="str">
            <v>Profit for the period</v>
          </cell>
          <cell r="C9284">
            <v>-61547290912.039574</v>
          </cell>
          <cell r="D9284">
            <v>-18932203604.359974</v>
          </cell>
          <cell r="E9284">
            <v>-19608912864.000034</v>
          </cell>
          <cell r="F9284">
            <v>-5219978633.4799957</v>
          </cell>
          <cell r="G9284">
            <v>-2275504057.6399965</v>
          </cell>
          <cell r="H9284">
            <v>0</v>
          </cell>
          <cell r="I9284">
            <v>0</v>
          </cell>
          <cell r="J9284">
            <v>0</v>
          </cell>
          <cell r="K9284">
            <v>0</v>
          </cell>
          <cell r="L9284">
            <v>-108934430.31000033</v>
          </cell>
          <cell r="M9284">
            <v>514854224.98999989</v>
          </cell>
          <cell r="N9284">
            <v>0</v>
          </cell>
          <cell r="O9284">
            <v>0</v>
          </cell>
          <cell r="P9284">
            <v>0</v>
          </cell>
          <cell r="Q9284">
            <v>0</v>
          </cell>
          <cell r="R9284">
            <v>0</v>
          </cell>
          <cell r="S9284">
            <v>0</v>
          </cell>
          <cell r="T9284">
            <v>-107177970276.83958</v>
          </cell>
        </row>
        <row r="9286">
          <cell r="T9286"/>
        </row>
      </sheetData>
      <sheetData sheetId="2">
        <row r="24">
          <cell r="B24">
            <v>28214931569.200001</v>
          </cell>
          <cell r="C24">
            <v>8072243542.1400003</v>
          </cell>
          <cell r="D24">
            <v>3551034374.8099999</v>
          </cell>
          <cell r="E24">
            <v>2201932314.6799998</v>
          </cell>
          <cell r="F24">
            <v>734297282.5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534599571.04000002</v>
          </cell>
          <cell r="L24">
            <v>855314571.36000001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44164353225.730003</v>
          </cell>
        </row>
        <row r="25">
          <cell r="B25">
            <v>4248593076</v>
          </cell>
          <cell r="C25">
            <v>855633260.26999998</v>
          </cell>
          <cell r="D25">
            <v>477483133.63</v>
          </cell>
          <cell r="E25">
            <v>-126568253.87</v>
          </cell>
          <cell r="F25">
            <v>218738985.25999999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-5678279573.71</v>
          </cell>
          <cell r="L25">
            <v>4399268.29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-104.12999912258238</v>
          </cell>
        </row>
        <row r="26">
          <cell r="B26">
            <v>-36.869999999999997</v>
          </cell>
          <cell r="C26">
            <v>-14.4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-51.269999999999996</v>
          </cell>
        </row>
        <row r="28">
          <cell r="B28">
            <v>41381678953.620003</v>
          </cell>
          <cell r="C28">
            <v>10887761270.039999</v>
          </cell>
          <cell r="D28">
            <v>6902329188.3499994</v>
          </cell>
          <cell r="E28">
            <v>3158924325.3099999</v>
          </cell>
          <cell r="F28">
            <v>7670950899.6999998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5625154202.1899996</v>
          </cell>
          <cell r="L28">
            <v>404286266.88999999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76031085106.100006</v>
          </cell>
        </row>
        <row r="29">
          <cell r="B29">
            <v>-1717238615.6099999</v>
          </cell>
          <cell r="C29">
            <v>-91071983.829999998</v>
          </cell>
          <cell r="D29">
            <v>-10812181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-1819122780.4399998</v>
          </cell>
        </row>
        <row r="36">
          <cell r="B36">
            <v>954682115.39999998</v>
          </cell>
          <cell r="C36">
            <v>261680883.36000001</v>
          </cell>
          <cell r="D36">
            <v>42272220.170000002</v>
          </cell>
          <cell r="E36">
            <v>27257021.379999999</v>
          </cell>
          <cell r="F36">
            <v>48600549.850000001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45710003.060000002</v>
          </cell>
          <cell r="L36">
            <v>7538642.1799999997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1387741435.4000001</v>
          </cell>
        </row>
      </sheetData>
      <sheetData sheetId="3">
        <row r="23">
          <cell r="B23">
            <v>0</v>
          </cell>
          <cell r="C23">
            <v>0</v>
          </cell>
          <cell r="D23">
            <v>0</v>
          </cell>
          <cell r="E23">
            <v>878000000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878000000</v>
          </cell>
        </row>
        <row r="24">
          <cell r="B24">
            <v>3965900</v>
          </cell>
          <cell r="C24">
            <v>413535.52</v>
          </cell>
          <cell r="D24">
            <v>0</v>
          </cell>
          <cell r="E24">
            <v>48421781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131500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52932716.519999996</v>
          </cell>
        </row>
        <row r="27">
          <cell r="B27">
            <v>13290125588.16</v>
          </cell>
          <cell r="C27">
            <v>1064468650.87</v>
          </cell>
          <cell r="D27">
            <v>101177960.41</v>
          </cell>
          <cell r="E27">
            <v>17738594982.02</v>
          </cell>
          <cell r="F27">
            <v>4541345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11305350.619999999</v>
          </cell>
          <cell r="L27">
            <v>31570471.620000001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32241784348.699997</v>
          </cell>
        </row>
        <row r="31">
          <cell r="B31">
            <v>12648610941.82</v>
          </cell>
          <cell r="C31">
            <v>2917488238.5300002</v>
          </cell>
          <cell r="D31">
            <v>258663168.5</v>
          </cell>
          <cell r="E31">
            <v>146030198.03999999</v>
          </cell>
          <cell r="F31">
            <v>125620324.94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3293937.61</v>
          </cell>
          <cell r="L31">
            <v>190331142.69999999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16290037952.140003</v>
          </cell>
        </row>
        <row r="36">
          <cell r="B36">
            <v>63980000813.480003</v>
          </cell>
          <cell r="C36">
            <v>19795033066.709999</v>
          </cell>
          <cell r="D36">
            <v>8952038770.5100002</v>
          </cell>
          <cell r="E36">
            <v>0</v>
          </cell>
          <cell r="F36">
            <v>759657586.57000005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113345612.55</v>
          </cell>
          <cell r="L36">
            <v>1448141233.97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95048217083.790009</v>
          </cell>
        </row>
        <row r="40">
          <cell r="B40">
            <v>22259929098.849998</v>
          </cell>
          <cell r="C40">
            <v>14991690089.030001</v>
          </cell>
          <cell r="D40">
            <v>3404231839.4899998</v>
          </cell>
          <cell r="E40">
            <v>0</v>
          </cell>
          <cell r="F40">
            <v>3981106422.8400002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120518423.11</v>
          </cell>
          <cell r="L40">
            <v>737171695.24000001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45494647568.55999</v>
          </cell>
        </row>
        <row r="41">
          <cell r="B41">
            <v>1746315825.21</v>
          </cell>
          <cell r="C41">
            <v>656941508.5</v>
          </cell>
          <cell r="D41">
            <v>2432699931.4499998</v>
          </cell>
          <cell r="E41">
            <v>13058824011.4</v>
          </cell>
          <cell r="F41">
            <v>54174396.57</v>
          </cell>
          <cell r="G41">
            <v>0</v>
          </cell>
          <cell r="H41">
            <v>0</v>
          </cell>
          <cell r="I41">
            <v>5732535.6399999997</v>
          </cell>
          <cell r="J41">
            <v>0</v>
          </cell>
          <cell r="K41">
            <v>49597981.960000001</v>
          </cell>
          <cell r="L41">
            <v>15236615.5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674205152.94000006</v>
          </cell>
          <cell r="S41">
            <v>18693727959.169994</v>
          </cell>
        </row>
        <row r="42">
          <cell r="B42">
            <v>18039653</v>
          </cell>
          <cell r="C42">
            <v>99923028.560000002</v>
          </cell>
          <cell r="D42">
            <v>0</v>
          </cell>
          <cell r="E42">
            <v>36445925301.580002</v>
          </cell>
          <cell r="F42">
            <v>0</v>
          </cell>
          <cell r="G42">
            <v>0</v>
          </cell>
          <cell r="H42">
            <v>0</v>
          </cell>
          <cell r="I42">
            <v>1576563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36565464546.139999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23768800010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23768800010</v>
          </cell>
        </row>
        <row r="46">
          <cell r="B46">
            <v>7883908.0800000001</v>
          </cell>
          <cell r="C46">
            <v>3751339.68</v>
          </cell>
          <cell r="D46">
            <v>1184375.26</v>
          </cell>
          <cell r="E46">
            <v>1751019.58</v>
          </cell>
          <cell r="F46">
            <v>4269354.12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1595635.44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4529</v>
          </cell>
          <cell r="R46">
            <v>0</v>
          </cell>
          <cell r="S46">
            <v>20440161.16</v>
          </cell>
        </row>
        <row r="49">
          <cell r="B49">
            <v>8553752885.3100004</v>
          </cell>
          <cell r="C49">
            <v>378535061.36000001</v>
          </cell>
          <cell r="D49">
            <v>99907858.980000004</v>
          </cell>
          <cell r="E49">
            <v>5052988635.1800003</v>
          </cell>
          <cell r="F49">
            <v>42326530.68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91188871.120000005</v>
          </cell>
          <cell r="L49">
            <v>283334717.13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14502034559.76</v>
          </cell>
        </row>
        <row r="53">
          <cell r="B53">
            <v>21417027410.700001</v>
          </cell>
          <cell r="C53">
            <v>5395768453.3800001</v>
          </cell>
          <cell r="D53">
            <v>2783439003.0500002</v>
          </cell>
          <cell r="E53">
            <v>632461352.62</v>
          </cell>
          <cell r="F53">
            <v>1805189145.3599999</v>
          </cell>
          <cell r="G53">
            <v>0</v>
          </cell>
          <cell r="H53">
            <v>0</v>
          </cell>
          <cell r="I53">
            <v>1230781.2</v>
          </cell>
          <cell r="J53">
            <v>0</v>
          </cell>
          <cell r="K53">
            <v>226923811.30000001</v>
          </cell>
          <cell r="L53">
            <v>236118327.86000001</v>
          </cell>
          <cell r="M53">
            <v>1147.9000000000001</v>
          </cell>
          <cell r="N53">
            <v>0</v>
          </cell>
          <cell r="O53">
            <v>0</v>
          </cell>
          <cell r="P53">
            <v>0</v>
          </cell>
          <cell r="Q53">
            <v>63033.01</v>
          </cell>
          <cell r="R53">
            <v>0</v>
          </cell>
          <cell r="S53">
            <v>32498222466.380001</v>
          </cell>
        </row>
        <row r="97">
          <cell r="B97">
            <v>4632071950.71</v>
          </cell>
          <cell r="C97">
            <v>18838514.390000001</v>
          </cell>
          <cell r="D97">
            <v>51621326.600000001</v>
          </cell>
          <cell r="E97">
            <v>2247651990.0099998</v>
          </cell>
          <cell r="F97">
            <v>22327835.739999998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1992843.69</v>
          </cell>
          <cell r="L97">
            <v>781110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6975285571.1400003</v>
          </cell>
        </row>
        <row r="100">
          <cell r="B100">
            <v>2836128011.3099999</v>
          </cell>
          <cell r="C100">
            <v>1143898416.98</v>
          </cell>
          <cell r="D100">
            <v>394747068.95999998</v>
          </cell>
          <cell r="E100">
            <v>879681717.79999995</v>
          </cell>
          <cell r="F100">
            <v>62107634.840000004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68376923.989999995</v>
          </cell>
          <cell r="L100">
            <v>169702306.71000001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5554642080.5900002</v>
          </cell>
        </row>
        <row r="101">
          <cell r="B101">
            <v>5016777510.5199995</v>
          </cell>
          <cell r="C101">
            <v>542288568.99000001</v>
          </cell>
          <cell r="D101">
            <v>274348531.5</v>
          </cell>
          <cell r="E101">
            <v>0</v>
          </cell>
          <cell r="F101">
            <v>469323419.81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14956549.49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6317694580.3099995</v>
          </cell>
        </row>
        <row r="105">
          <cell r="B105">
            <v>6504154722.4399996</v>
          </cell>
          <cell r="C105">
            <v>318648.64</v>
          </cell>
          <cell r="D105">
            <v>0</v>
          </cell>
          <cell r="E105">
            <v>0</v>
          </cell>
          <cell r="F105">
            <v>5739658.5599999996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6510213029.6400003</v>
          </cell>
        </row>
        <row r="130">
          <cell r="B130">
            <v>143397190961.51001</v>
          </cell>
          <cell r="C130">
            <v>21023869713.240002</v>
          </cell>
          <cell r="D130">
            <v>11505513968.57</v>
          </cell>
          <cell r="E130">
            <v>985411048.01999998</v>
          </cell>
          <cell r="F130">
            <v>5554409020.7200003</v>
          </cell>
          <cell r="G130">
            <v>0</v>
          </cell>
          <cell r="H130">
            <v>-75351.5</v>
          </cell>
          <cell r="I130">
            <v>78967.28</v>
          </cell>
          <cell r="J130">
            <v>0</v>
          </cell>
          <cell r="K130">
            <v>2149650354.6500001</v>
          </cell>
          <cell r="L130">
            <v>1303627027.3</v>
          </cell>
          <cell r="M130">
            <v>-200260.52</v>
          </cell>
          <cell r="N130">
            <v>0</v>
          </cell>
          <cell r="O130">
            <v>-6013</v>
          </cell>
          <cell r="P130">
            <v>0</v>
          </cell>
          <cell r="Q130">
            <v>3990</v>
          </cell>
          <cell r="R130">
            <v>0</v>
          </cell>
          <cell r="S130">
            <v>185919473426.26999</v>
          </cell>
        </row>
        <row r="137">
          <cell r="B137">
            <v>11566803407.450001</v>
          </cell>
          <cell r="C137">
            <v>2249141049.3400002</v>
          </cell>
          <cell r="D137">
            <v>981709879.38</v>
          </cell>
          <cell r="E137">
            <v>1118531640.25</v>
          </cell>
          <cell r="F137">
            <v>121374929.52</v>
          </cell>
          <cell r="G137">
            <v>0</v>
          </cell>
          <cell r="H137">
            <v>0</v>
          </cell>
          <cell r="I137">
            <v>13005</v>
          </cell>
          <cell r="J137">
            <v>0</v>
          </cell>
          <cell r="K137">
            <v>26945976.359999999</v>
          </cell>
          <cell r="L137">
            <v>89336359.739999995</v>
          </cell>
          <cell r="M137">
            <v>14140</v>
          </cell>
          <cell r="N137">
            <v>0</v>
          </cell>
          <cell r="O137">
            <v>0</v>
          </cell>
          <cell r="P137">
            <v>0</v>
          </cell>
          <cell r="Q137">
            <v>-1059</v>
          </cell>
          <cell r="R137">
            <v>0</v>
          </cell>
          <cell r="S137">
            <v>16153869328.040001</v>
          </cell>
        </row>
        <row r="140">
          <cell r="B140">
            <v>690803876.72000003</v>
          </cell>
          <cell r="C140">
            <v>277740163.81</v>
          </cell>
          <cell r="D140">
            <v>96019645.230000004</v>
          </cell>
          <cell r="E140">
            <v>142366001.72</v>
          </cell>
          <cell r="F140">
            <v>15131494.76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16260225.85</v>
          </cell>
          <cell r="L140">
            <v>17213559.420000002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1255534967.51</v>
          </cell>
        </row>
        <row r="141">
          <cell r="B141">
            <v>4524757259.71</v>
          </cell>
          <cell r="C141">
            <v>799734575.4000001</v>
          </cell>
          <cell r="D141">
            <v>70784173.099999994</v>
          </cell>
          <cell r="E141">
            <v>-0.21</v>
          </cell>
          <cell r="F141">
            <v>174817146.19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16052976.709999999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5586146130.9000006</v>
          </cell>
        </row>
        <row r="145">
          <cell r="B145">
            <v>33989551121.32</v>
          </cell>
          <cell r="C145">
            <v>3470170781.4899998</v>
          </cell>
          <cell r="D145">
            <v>2604656351.9400001</v>
          </cell>
          <cell r="E145">
            <v>404917174.14999998</v>
          </cell>
          <cell r="F145">
            <v>676295839.38</v>
          </cell>
          <cell r="G145">
            <v>0</v>
          </cell>
          <cell r="H145">
            <v>0</v>
          </cell>
          <cell r="I145">
            <v>-34651.269999999997</v>
          </cell>
          <cell r="J145">
            <v>0</v>
          </cell>
          <cell r="K145">
            <v>155409106.59</v>
          </cell>
          <cell r="L145">
            <v>225568619.90000001</v>
          </cell>
          <cell r="M145">
            <v>-76986.52</v>
          </cell>
          <cell r="N145">
            <v>0</v>
          </cell>
          <cell r="O145">
            <v>0</v>
          </cell>
          <cell r="P145">
            <v>0</v>
          </cell>
          <cell r="Q145">
            <v>-39175</v>
          </cell>
          <cell r="R145">
            <v>0</v>
          </cell>
          <cell r="S145">
            <v>41526418181.980003</v>
          </cell>
        </row>
      </sheetData>
      <sheetData sheetId="4"/>
      <sheetData sheetId="5"/>
      <sheetData sheetId="6"/>
      <sheetData sheetId="7">
        <row r="1">
          <cell r="H1" t="str">
            <v>Powerol</v>
          </cell>
          <cell r="I1" t="str">
            <v>CE</v>
          </cell>
          <cell r="J1" t="str">
            <v>Agri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B SAP_Mar"/>
      <sheetName val="Base TB_Mar"/>
      <sheetName val="PL Mar"/>
      <sheetName val="BS Mar"/>
      <sheetName val="Cumulative Mar"/>
      <sheetName val="Q4 F23"/>
      <sheetName val="Details Mar"/>
      <sheetName val="Schedules Mar"/>
      <sheetName val="New GL Mar"/>
      <sheetName val="PL Dec"/>
      <sheetName val="BS Dec"/>
      <sheetName val="Cumulative Dec"/>
    </sheetNames>
    <sheetDataSet>
      <sheetData sheetId="0"/>
      <sheetData sheetId="1">
        <row r="6059">
          <cell r="V6059">
            <v>-17.178845234999997</v>
          </cell>
        </row>
        <row r="6061">
          <cell r="V6061">
            <v>-8.3999999999999995E-3</v>
          </cell>
        </row>
        <row r="6063">
          <cell r="V6063">
            <v>-177.76609684100001</v>
          </cell>
        </row>
      </sheetData>
      <sheetData sheetId="2"/>
      <sheetData sheetId="3">
        <row r="109">
          <cell r="G109">
            <v>0</v>
          </cell>
        </row>
      </sheetData>
      <sheetData sheetId="4"/>
      <sheetData sheetId="5"/>
      <sheetData sheetId="6"/>
      <sheetData sheetId="7">
        <row r="7">
          <cell r="E7">
            <v>0</v>
          </cell>
        </row>
        <row r="8">
          <cell r="E8">
            <v>169.31419337700001</v>
          </cell>
        </row>
        <row r="9">
          <cell r="E9">
            <v>6</v>
          </cell>
        </row>
        <row r="11">
          <cell r="E11">
            <v>6</v>
          </cell>
        </row>
        <row r="13">
          <cell r="E13">
            <v>0</v>
          </cell>
        </row>
        <row r="17">
          <cell r="E17">
            <v>8.1342333800000013</v>
          </cell>
        </row>
        <row r="18">
          <cell r="E18">
            <v>0</v>
          </cell>
        </row>
        <row r="20">
          <cell r="E20">
            <v>0</v>
          </cell>
        </row>
        <row r="22">
          <cell r="E22">
            <v>0</v>
          </cell>
        </row>
        <row r="24">
          <cell r="E24">
            <v>0.59394518299999999</v>
          </cell>
        </row>
        <row r="25">
          <cell r="E25">
            <v>0</v>
          </cell>
        </row>
        <row r="26">
          <cell r="E26">
            <v>7.5402881969999997</v>
          </cell>
        </row>
        <row r="31">
          <cell r="E31">
            <v>0</v>
          </cell>
        </row>
        <row r="32">
          <cell r="E32">
            <v>0</v>
          </cell>
        </row>
        <row r="33">
          <cell r="E33">
            <v>1021.1613778129999</v>
          </cell>
        </row>
        <row r="34">
          <cell r="E34">
            <v>28.196540069999998</v>
          </cell>
        </row>
        <row r="35">
          <cell r="E35">
            <v>34.987519251999998</v>
          </cell>
        </row>
        <row r="36">
          <cell r="E36">
            <v>408.25559817600003</v>
          </cell>
        </row>
        <row r="37">
          <cell r="E37">
            <v>-1.0113878E-2</v>
          </cell>
        </row>
        <row r="38">
          <cell r="E38">
            <v>1.5788611529999343</v>
          </cell>
        </row>
        <row r="39">
          <cell r="E39">
            <v>9.1173510150000006</v>
          </cell>
        </row>
        <row r="41">
          <cell r="E41">
            <v>0</v>
          </cell>
        </row>
        <row r="43">
          <cell r="E43">
            <v>0</v>
          </cell>
        </row>
        <row r="44">
          <cell r="E44">
            <v>9.1173510150000006</v>
          </cell>
        </row>
        <row r="45">
          <cell r="E45">
            <v>0</v>
          </cell>
        </row>
        <row r="47">
          <cell r="E47">
            <v>0</v>
          </cell>
        </row>
        <row r="52">
          <cell r="E52">
            <v>804.60068259299999</v>
          </cell>
        </row>
        <row r="54">
          <cell r="E54">
            <v>5.4840496880000007</v>
          </cell>
        </row>
        <row r="55">
          <cell r="E55">
            <v>235.74159879600001</v>
          </cell>
        </row>
        <row r="56">
          <cell r="E56">
            <v>13.335023035999999</v>
          </cell>
        </row>
        <row r="57">
          <cell r="E57">
            <v>182.11052654600002</v>
          </cell>
        </row>
        <row r="58">
          <cell r="E58">
            <v>0</v>
          </cell>
        </row>
        <row r="59">
          <cell r="E59">
            <v>21.158229608999999</v>
          </cell>
        </row>
        <row r="60">
          <cell r="E60">
            <v>1.766686744</v>
          </cell>
        </row>
        <row r="61">
          <cell r="E61">
            <v>-20.575135569999986</v>
          </cell>
        </row>
        <row r="62">
          <cell r="E62">
            <v>1.3383459</v>
          </cell>
        </row>
        <row r="68">
          <cell r="E68">
            <v>151.17039987799998</v>
          </cell>
        </row>
        <row r="69">
          <cell r="E69">
            <v>226.60406164599999</v>
          </cell>
        </row>
        <row r="71">
          <cell r="E71">
            <v>226.60406168899999</v>
          </cell>
        </row>
        <row r="73">
          <cell r="E73">
            <v>3890.5614046029996</v>
          </cell>
        </row>
        <row r="78">
          <cell r="E78">
            <v>6.0994300000000001E-2</v>
          </cell>
        </row>
        <row r="79">
          <cell r="E79">
            <v>105.51137368799999</v>
          </cell>
        </row>
        <row r="80">
          <cell r="E80">
            <v>547.79295012</v>
          </cell>
        </row>
        <row r="81">
          <cell r="E81">
            <v>1.0929000000000001E-2</v>
          </cell>
        </row>
        <row r="82">
          <cell r="E82">
            <v>656.72915042199998</v>
          </cell>
        </row>
        <row r="88">
          <cell r="E88">
            <v>17.179234936</v>
          </cell>
        </row>
        <row r="89">
          <cell r="E89">
            <v>9.7798908999999998</v>
          </cell>
        </row>
        <row r="90">
          <cell r="E90">
            <v>3144.6761123000001</v>
          </cell>
        </row>
        <row r="97">
          <cell r="E97">
            <v>0</v>
          </cell>
        </row>
        <row r="98">
          <cell r="E98">
            <v>0.35799336800000003</v>
          </cell>
        </row>
        <row r="99">
          <cell r="E99">
            <v>0</v>
          </cell>
        </row>
        <row r="101">
          <cell r="E101">
            <v>0</v>
          </cell>
        </row>
        <row r="106">
          <cell r="E106">
            <v>0</v>
          </cell>
        </row>
        <row r="107">
          <cell r="E107">
            <v>2173.4729360000001</v>
          </cell>
        </row>
        <row r="108">
          <cell r="E108">
            <v>4.5941999999999998</v>
          </cell>
        </row>
        <row r="110">
          <cell r="E110">
            <v>4.5941999999999998</v>
          </cell>
        </row>
        <row r="115">
          <cell r="E115">
            <v>0</v>
          </cell>
        </row>
        <row r="116">
          <cell r="E116">
            <v>3.4864224100000003</v>
          </cell>
        </row>
        <row r="117">
          <cell r="E117">
            <v>0</v>
          </cell>
        </row>
        <row r="119">
          <cell r="E119">
            <v>0</v>
          </cell>
        </row>
        <row r="124">
          <cell r="E124">
            <v>11.210919428</v>
          </cell>
        </row>
        <row r="125">
          <cell r="E125">
            <v>2353.0671500939998</v>
          </cell>
        </row>
        <row r="126">
          <cell r="E126">
            <v>-2352.4384449539998</v>
          </cell>
        </row>
        <row r="127">
          <cell r="E127">
            <v>-8.3532021580000002</v>
          </cell>
        </row>
        <row r="133">
          <cell r="E133">
            <v>440.42448648100003</v>
          </cell>
        </row>
        <row r="134">
          <cell r="E134">
            <v>0</v>
          </cell>
        </row>
        <row r="135">
          <cell r="E135">
            <v>1.2494314289999999</v>
          </cell>
        </row>
        <row r="136">
          <cell r="E136">
            <v>20.796065362</v>
          </cell>
        </row>
        <row r="137">
          <cell r="E137">
            <v>8.7422401500000007</v>
          </cell>
        </row>
        <row r="138">
          <cell r="E138">
            <v>142.872994052</v>
          </cell>
        </row>
        <row r="139">
          <cell r="E139">
            <v>3.5699460360000002</v>
          </cell>
        </row>
        <row r="140">
          <cell r="E140">
            <v>182.868513847</v>
          </cell>
        </row>
        <row r="141">
          <cell r="E141">
            <v>4.1868789380000004</v>
          </cell>
        </row>
        <row r="142">
          <cell r="E142">
            <v>0.35799336800000003</v>
          </cell>
        </row>
        <row r="143">
          <cell r="E143">
            <v>15.665802065999999</v>
          </cell>
        </row>
        <row r="144">
          <cell r="E144">
            <v>88.134332591000003</v>
          </cell>
        </row>
        <row r="145">
          <cell r="E145">
            <v>0</v>
          </cell>
        </row>
        <row r="146">
          <cell r="E146">
            <v>412.6233974669999</v>
          </cell>
        </row>
        <row r="151">
          <cell r="E151">
            <v>2367.506021182</v>
          </cell>
        </row>
        <row r="152">
          <cell r="E152">
            <v>127.8916996</v>
          </cell>
        </row>
        <row r="153">
          <cell r="E153">
            <v>256.41908807700003</v>
          </cell>
        </row>
        <row r="154">
          <cell r="E154">
            <v>85.188444485999995</v>
          </cell>
        </row>
        <row r="155">
          <cell r="E155">
            <v>548.35896732499998</v>
          </cell>
        </row>
        <row r="156">
          <cell r="E156">
            <v>15.046977469</v>
          </cell>
        </row>
        <row r="157">
          <cell r="E157">
            <v>63.724142063000002</v>
          </cell>
        </row>
        <row r="158">
          <cell r="E158">
            <v>4.4968042999999999E-2</v>
          </cell>
        </row>
        <row r="159">
          <cell r="E159">
            <v>0.66706614800000008</v>
          </cell>
        </row>
        <row r="160">
          <cell r="E160">
            <v>2.1490600000000001E-4</v>
          </cell>
        </row>
        <row r="161">
          <cell r="E161">
            <v>12.499966751000001</v>
          </cell>
        </row>
        <row r="162">
          <cell r="E162">
            <v>16.956379203000001</v>
          </cell>
        </row>
        <row r="163">
          <cell r="E163">
            <v>18.923656799</v>
          </cell>
        </row>
        <row r="164">
          <cell r="E164">
            <v>0.29522348799999998</v>
          </cell>
        </row>
        <row r="165">
          <cell r="E165">
            <v>-13.833640184999847</v>
          </cell>
        </row>
        <row r="171">
          <cell r="E171">
            <v>240.48406141599997</v>
          </cell>
        </row>
        <row r="172">
          <cell r="E172">
            <v>9.3739999999999987E-6</v>
          </cell>
        </row>
        <row r="173">
          <cell r="E173">
            <v>90.428976636000002</v>
          </cell>
        </row>
        <row r="174">
          <cell r="E174">
            <v>28.512034485000001</v>
          </cell>
        </row>
        <row r="175">
          <cell r="E175">
            <v>11.228532426000001</v>
          </cell>
        </row>
        <row r="176">
          <cell r="E176">
            <v>307.70370863599999</v>
          </cell>
        </row>
        <row r="182">
          <cell r="E182">
            <v>731.60819573200001</v>
          </cell>
        </row>
        <row r="183">
          <cell r="E183">
            <v>448.41799931499997</v>
          </cell>
        </row>
        <row r="184">
          <cell r="E184">
            <v>27.059459552999996</v>
          </cell>
        </row>
        <row r="193">
          <cell r="E193">
            <v>426.22440971599997</v>
          </cell>
        </row>
        <row r="194">
          <cell r="E194">
            <v>0</v>
          </cell>
        </row>
        <row r="195">
          <cell r="E195">
            <v>1.3948883000000001</v>
          </cell>
        </row>
        <row r="200">
          <cell r="E200">
            <v>910.30357313799993</v>
          </cell>
        </row>
        <row r="201">
          <cell r="E201">
            <v>206.92519555199999</v>
          </cell>
        </row>
        <row r="202">
          <cell r="E202">
            <v>16028.382481608</v>
          </cell>
        </row>
        <row r="208">
          <cell r="E208">
            <v>621.41050071799998</v>
          </cell>
        </row>
        <row r="209">
          <cell r="E209">
            <v>-2.9571482659999999</v>
          </cell>
        </row>
        <row r="210">
          <cell r="E210">
            <v>443.04543945400002</v>
          </cell>
        </row>
        <row r="211">
          <cell r="E211">
            <v>12.771165969</v>
          </cell>
        </row>
        <row r="212">
          <cell r="E212">
            <v>4.3015910000000004E-3</v>
          </cell>
        </row>
        <row r="213">
          <cell r="E213">
            <v>0</v>
          </cell>
        </row>
        <row r="214">
          <cell r="E214">
            <v>12.945081401000001</v>
          </cell>
        </row>
        <row r="215">
          <cell r="E215">
            <v>26.398208587999999</v>
          </cell>
        </row>
        <row r="216">
          <cell r="E216">
            <v>0.75837792900000001</v>
          </cell>
        </row>
        <row r="218">
          <cell r="E218">
            <v>41.750207750999998</v>
          </cell>
        </row>
        <row r="219">
          <cell r="E219">
            <v>176.692825908</v>
          </cell>
        </row>
        <row r="220">
          <cell r="E220">
            <v>4.6362153079999997</v>
          </cell>
        </row>
        <row r="222">
          <cell r="E222">
            <v>89.232606605000001</v>
          </cell>
        </row>
        <row r="223">
          <cell r="E223">
            <v>0.56023100999999997</v>
          </cell>
        </row>
        <row r="228">
          <cell r="E228">
            <v>15.774034281</v>
          </cell>
        </row>
        <row r="229">
          <cell r="E229">
            <v>3.0881007289999998</v>
          </cell>
        </row>
        <row r="230">
          <cell r="E230">
            <v>25.708577278</v>
          </cell>
        </row>
        <row r="231">
          <cell r="E231">
            <v>0</v>
          </cell>
        </row>
        <row r="232">
          <cell r="E232">
            <v>560.39134524399992</v>
          </cell>
        </row>
        <row r="233">
          <cell r="E233">
            <v>2696.0763280779997</v>
          </cell>
        </row>
        <row r="234">
          <cell r="E234">
            <v>223.74493470599998</v>
          </cell>
        </row>
        <row r="235">
          <cell r="E235">
            <v>33.743240233999998</v>
          </cell>
        </row>
        <row r="236">
          <cell r="E236">
            <v>16.090617505000001</v>
          </cell>
        </row>
        <row r="237">
          <cell r="E237">
            <v>3.5956295810000003</v>
          </cell>
        </row>
        <row r="243">
          <cell r="E243">
            <v>147.96740601000002</v>
          </cell>
        </row>
        <row r="244">
          <cell r="E244">
            <v>350.51079085999999</v>
          </cell>
        </row>
        <row r="245">
          <cell r="E245">
            <v>108.35253375399999</v>
          </cell>
        </row>
        <row r="252">
          <cell r="E252">
            <v>3980.7639027620003</v>
          </cell>
        </row>
        <row r="253">
          <cell r="E253">
            <v>400.28795266500003</v>
          </cell>
        </row>
        <row r="254">
          <cell r="E254">
            <v>158.73403612799999</v>
          </cell>
        </row>
        <row r="255">
          <cell r="E255">
            <v>2850.0831225020002</v>
          </cell>
        </row>
        <row r="256">
          <cell r="E256">
            <v>747.30854445500006</v>
          </cell>
        </row>
        <row r="257">
          <cell r="E257">
            <v>0</v>
          </cell>
        </row>
        <row r="258">
          <cell r="E258">
            <v>461.14447356599999</v>
          </cell>
        </row>
        <row r="259">
          <cell r="E259">
            <v>204.555253408</v>
          </cell>
        </row>
        <row r="260">
          <cell r="E260">
            <v>78.477084339000001</v>
          </cell>
        </row>
        <row r="266">
          <cell r="E266">
            <v>3026.845295993</v>
          </cell>
        </row>
        <row r="267">
          <cell r="E267">
            <v>180.929849198</v>
          </cell>
        </row>
        <row r="268">
          <cell r="E268">
            <v>260.71118150500001</v>
          </cell>
        </row>
        <row r="269">
          <cell r="E269">
            <v>68.057251394000005</v>
          </cell>
        </row>
        <row r="270">
          <cell r="E270">
            <v>6.7053994100000001</v>
          </cell>
        </row>
        <row r="271">
          <cell r="E271">
            <v>106.633015908</v>
          </cell>
        </row>
        <row r="272">
          <cell r="E272">
            <v>0</v>
          </cell>
        </row>
        <row r="278">
          <cell r="E278">
            <v>85.046270899000007</v>
          </cell>
        </row>
        <row r="279">
          <cell r="E279">
            <v>248.95749999899996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0.20103470100000001</v>
          </cell>
        </row>
        <row r="283">
          <cell r="E283">
            <v>25.276281667999999</v>
          </cell>
        </row>
        <row r="284">
          <cell r="E284">
            <v>-182.48319490099999</v>
          </cell>
        </row>
        <row r="285">
          <cell r="E285">
            <v>57.752560719000009</v>
          </cell>
        </row>
        <row r="286">
          <cell r="E286">
            <v>34.118130042000004</v>
          </cell>
        </row>
        <row r="287">
          <cell r="E287">
            <v>3.9069382079999997</v>
          </cell>
        </row>
        <row r="293">
          <cell r="E293">
            <v>48.648308024999999</v>
          </cell>
        </row>
        <row r="294">
          <cell r="E294">
            <v>492.25877945200006</v>
          </cell>
        </row>
        <row r="295">
          <cell r="E295">
            <v>843.21815216800007</v>
          </cell>
        </row>
        <row r="296">
          <cell r="E296">
            <v>275.35120561100001</v>
          </cell>
        </row>
        <row r="297">
          <cell r="E297">
            <v>72.88082746900001</v>
          </cell>
        </row>
        <row r="298">
          <cell r="E298">
            <v>343.98347353499997</v>
          </cell>
        </row>
        <row r="299">
          <cell r="E299">
            <v>42.787899756000002</v>
          </cell>
        </row>
        <row r="300">
          <cell r="E300">
            <v>238.542601867</v>
          </cell>
        </row>
        <row r="301">
          <cell r="E301">
            <v>96.267241897000005</v>
          </cell>
        </row>
        <row r="302">
          <cell r="E302">
            <v>268.64777199000002</v>
          </cell>
        </row>
        <row r="303">
          <cell r="E303">
            <v>412.80226680800001</v>
          </cell>
        </row>
        <row r="304">
          <cell r="E304">
            <v>1462.9991539540001</v>
          </cell>
        </row>
        <row r="305">
          <cell r="E305">
            <v>562.29130192399998</v>
          </cell>
        </row>
        <row r="306">
          <cell r="E306">
            <v>1149.0747495089997</v>
          </cell>
        </row>
        <row r="312">
          <cell r="E312">
            <v>44.158757819999998</v>
          </cell>
        </row>
        <row r="313">
          <cell r="E313">
            <v>46.718673897999999</v>
          </cell>
        </row>
        <row r="314">
          <cell r="E314">
            <v>65.431901174000004</v>
          </cell>
        </row>
        <row r="315">
          <cell r="E315">
            <v>151.911369157</v>
          </cell>
        </row>
        <row r="316">
          <cell r="E316">
            <v>4.2334103000000005E-2</v>
          </cell>
        </row>
        <row r="317">
          <cell r="E317">
            <v>23.016334593</v>
          </cell>
        </row>
        <row r="318">
          <cell r="E318">
            <v>12.306136518000001</v>
          </cell>
        </row>
        <row r="319">
          <cell r="E319">
            <v>224.586592967</v>
          </cell>
        </row>
        <row r="320">
          <cell r="E320">
            <v>7.8671232440000001</v>
          </cell>
        </row>
        <row r="321">
          <cell r="E321">
            <v>58.124838635000003</v>
          </cell>
        </row>
        <row r="322">
          <cell r="E322">
            <v>146.44643886</v>
          </cell>
        </row>
        <row r="323">
          <cell r="E323">
            <v>221.79609423099998</v>
          </cell>
        </row>
        <row r="324">
          <cell r="E324">
            <v>117.855629394</v>
          </cell>
        </row>
        <row r="325">
          <cell r="E325">
            <v>5.9756068750000004</v>
          </cell>
        </row>
        <row r="326">
          <cell r="E326">
            <v>0</v>
          </cell>
        </row>
        <row r="327">
          <cell r="E327">
            <v>0</v>
          </cell>
        </row>
        <row r="328">
          <cell r="E328">
            <v>143.01356527900001</v>
          </cell>
        </row>
        <row r="329">
          <cell r="E329">
            <v>102.293761637</v>
          </cell>
        </row>
        <row r="330">
          <cell r="E330">
            <v>1.50327287</v>
          </cell>
        </row>
        <row r="331">
          <cell r="E331">
            <v>4.1273579570000001</v>
          </cell>
        </row>
        <row r="332">
          <cell r="E332">
            <v>-58.736561985999998</v>
          </cell>
        </row>
        <row r="333">
          <cell r="E333">
            <v>-703.48583271999996</v>
          </cell>
        </row>
        <row r="334">
          <cell r="E334">
            <v>733.70169312299993</v>
          </cell>
        </row>
        <row r="335">
          <cell r="E335">
            <v>1.3460000000000001</v>
          </cell>
        </row>
        <row r="336">
          <cell r="E336">
            <v>0</v>
          </cell>
        </row>
        <row r="337">
          <cell r="E337">
            <v>-200.92633640299999</v>
          </cell>
        </row>
        <row r="338">
          <cell r="E338">
            <v>-1.7170000000000002E-6</v>
          </cell>
        </row>
      </sheetData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F834C-E7F4-4F10-BB88-2454586441CC}">
  <dimension ref="B1:F32"/>
  <sheetViews>
    <sheetView workbookViewId="0">
      <selection activeCell="C5" sqref="C5"/>
    </sheetView>
  </sheetViews>
  <sheetFormatPr defaultRowHeight="14.4"/>
  <cols>
    <col min="2" max="2" width="9.88671875" bestFit="1" customWidth="1"/>
    <col min="3" max="3" width="43.33203125" bestFit="1" customWidth="1"/>
    <col min="4" max="4" width="29.109375" bestFit="1" customWidth="1"/>
    <col min="5" max="6" width="35.77734375" bestFit="1" customWidth="1"/>
  </cols>
  <sheetData>
    <row r="1" spans="2:6">
      <c r="D1" t="s">
        <v>16</v>
      </c>
    </row>
    <row r="2" spans="2:6">
      <c r="E2" t="s">
        <v>17</v>
      </c>
    </row>
    <row r="3" spans="2:6">
      <c r="B3" s="3">
        <v>84</v>
      </c>
      <c r="C3" s="1" t="s">
        <v>0</v>
      </c>
      <c r="F3" t="s">
        <v>17</v>
      </c>
    </row>
    <row r="4" spans="2:6">
      <c r="B4" s="3">
        <v>85</v>
      </c>
      <c r="C4" s="1" t="s">
        <v>1</v>
      </c>
      <c r="F4" t="s">
        <v>18</v>
      </c>
    </row>
    <row r="5" spans="2:6">
      <c r="B5" s="3"/>
      <c r="C5" s="1"/>
    </row>
    <row r="6" spans="2:6">
      <c r="B6" s="3"/>
      <c r="C6" s="1"/>
      <c r="E6" t="s">
        <v>20</v>
      </c>
    </row>
    <row r="7" spans="2:6">
      <c r="B7" s="3">
        <v>60130002</v>
      </c>
      <c r="C7" s="1" t="s">
        <v>2</v>
      </c>
      <c r="F7" s="7" t="s">
        <v>20</v>
      </c>
    </row>
    <row r="8" spans="2:6">
      <c r="B8" s="3">
        <v>60160002</v>
      </c>
      <c r="C8" s="1" t="s">
        <v>3</v>
      </c>
      <c r="F8" s="7" t="s">
        <v>21</v>
      </c>
    </row>
    <row r="9" spans="2:6">
      <c r="B9" s="3"/>
      <c r="C9" s="1"/>
    </row>
    <row r="10" spans="2:6">
      <c r="B10" s="3">
        <v>91</v>
      </c>
      <c r="C10" s="1" t="s">
        <v>4</v>
      </c>
    </row>
    <row r="11" spans="2:6">
      <c r="B11" s="3"/>
      <c r="C11" s="1"/>
    </row>
    <row r="12" spans="2:6">
      <c r="B12" s="3"/>
      <c r="C12" s="1"/>
    </row>
    <row r="13" spans="2:6">
      <c r="B13" s="3"/>
      <c r="C13" s="1"/>
      <c r="E13" t="s">
        <v>22</v>
      </c>
    </row>
    <row r="14" spans="2:6">
      <c r="B14" s="3">
        <v>88</v>
      </c>
      <c r="C14" s="1" t="s">
        <v>5</v>
      </c>
      <c r="F14" t="s">
        <v>22</v>
      </c>
    </row>
    <row r="15" spans="2:6">
      <c r="B15" s="3">
        <v>86</v>
      </c>
      <c r="C15" s="1" t="s">
        <v>6</v>
      </c>
      <c r="F15" t="s">
        <v>23</v>
      </c>
    </row>
    <row r="16" spans="2:6">
      <c r="B16" s="3"/>
      <c r="C16" s="1"/>
    </row>
    <row r="17" spans="2:5">
      <c r="B17" s="3">
        <v>60120002</v>
      </c>
      <c r="C17" s="1" t="s">
        <v>7</v>
      </c>
      <c r="E17" s="7" t="s">
        <v>19</v>
      </c>
    </row>
    <row r="18" spans="2:5">
      <c r="B18" s="3"/>
      <c r="C18" s="1"/>
    </row>
    <row r="19" spans="2:5">
      <c r="B19" s="3"/>
      <c r="C19" s="1"/>
    </row>
    <row r="20" spans="2:5">
      <c r="B20" s="3"/>
      <c r="C20" s="2" t="s">
        <v>8</v>
      </c>
    </row>
    <row r="21" spans="2:5">
      <c r="B21" s="4" t="s">
        <v>15</v>
      </c>
      <c r="C21" s="1" t="s">
        <v>9</v>
      </c>
      <c r="E21" t="s">
        <v>24</v>
      </c>
    </row>
    <row r="22" spans="2:5">
      <c r="B22" s="3">
        <v>23120021</v>
      </c>
      <c r="C22" s="1" t="s">
        <v>10</v>
      </c>
      <c r="E22" t="s">
        <v>25</v>
      </c>
    </row>
    <row r="23" spans="2:5">
      <c r="B23" s="3"/>
      <c r="C23" s="1"/>
    </row>
    <row r="24" spans="2:5">
      <c r="B24" s="3"/>
      <c r="C24" s="1"/>
    </row>
    <row r="29" spans="2:5">
      <c r="B29" s="3">
        <v>92</v>
      </c>
      <c r="C29" s="6" t="s">
        <v>11</v>
      </c>
      <c r="E29" s="5" t="s">
        <v>26</v>
      </c>
    </row>
    <row r="30" spans="2:5">
      <c r="B30" s="3">
        <v>23140021</v>
      </c>
      <c r="C30" s="6" t="s">
        <v>12</v>
      </c>
    </row>
    <row r="31" spans="2:5">
      <c r="B31" s="3"/>
      <c r="C31" s="2" t="s">
        <v>13</v>
      </c>
    </row>
    <row r="32" spans="2:5">
      <c r="B32" s="3"/>
      <c r="C32" s="2" t="s">
        <v>14</v>
      </c>
      <c r="E32" s="8" t="s">
        <v>27</v>
      </c>
    </row>
  </sheetData>
  <autoFilter ref="E32:I47" xr:uid="{B3CF834C-E7F4-4F10-BB88-2454586441C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B31D8-83A8-4646-B729-32D5A4ACFE2A}">
  <sheetPr>
    <pageSetUpPr fitToPage="1"/>
  </sheetPr>
  <dimension ref="A1:AB341"/>
  <sheetViews>
    <sheetView zoomScale="90" zoomScaleNormal="140" workbookViewId="0">
      <pane xSplit="4" ySplit="2" topLeftCell="E250" activePane="bottomRight" state="frozen"/>
      <selection sqref="A1:XFD1048576"/>
      <selection pane="topRight" sqref="A1:XFD1048576"/>
      <selection pane="bottomLeft" sqref="A1:XFD1048576"/>
      <selection pane="bottomRight" activeCell="F258" sqref="F258"/>
    </sheetView>
  </sheetViews>
  <sheetFormatPr defaultColWidth="9.109375" defaultRowHeight="13.2" zeroHeight="1"/>
  <cols>
    <col min="1" max="1" width="5.88671875" style="3" bestFit="1" customWidth="1"/>
    <col min="2" max="2" width="7" style="3" customWidth="1"/>
    <col min="3" max="3" width="28.88671875" style="3" customWidth="1"/>
    <col min="4" max="4" width="9.109375" style="3"/>
    <col min="5" max="6" width="17.88671875" style="10" customWidth="1"/>
    <col min="7" max="7" width="11.109375" style="10" customWidth="1"/>
    <col min="8" max="8" width="18.109375" style="3" customWidth="1"/>
    <col min="9" max="9" width="18.109375" style="3" bestFit="1" customWidth="1"/>
    <col min="10" max="14" width="17" style="3" bestFit="1" customWidth="1"/>
    <col min="15" max="16" width="9.109375" style="3"/>
    <col min="17" max="17" width="15.44140625" style="3" bestFit="1" customWidth="1"/>
    <col min="18" max="18" width="7.33203125" style="3" customWidth="1"/>
    <col min="19" max="24" width="9.109375" style="3"/>
    <col min="25" max="25" width="18.109375" style="3" bestFit="1" customWidth="1"/>
    <col min="26" max="26" width="10.44140625" style="3" customWidth="1"/>
    <col min="27" max="27" width="17.88671875" style="3" bestFit="1" customWidth="1"/>
    <col min="28" max="16384" width="9.109375" style="3"/>
  </cols>
  <sheetData>
    <row r="1" spans="2:27">
      <c r="B1" s="9" t="s">
        <v>28</v>
      </c>
    </row>
    <row r="2" spans="2:27">
      <c r="E2" s="11" t="s">
        <v>29</v>
      </c>
      <c r="F2" s="11" t="s">
        <v>30</v>
      </c>
      <c r="G2" s="12"/>
      <c r="H2" s="13" t="s">
        <v>31</v>
      </c>
      <c r="I2" s="13" t="s">
        <v>32</v>
      </c>
      <c r="J2" s="13" t="s">
        <v>33</v>
      </c>
      <c r="K2" s="13" t="s">
        <v>34</v>
      </c>
      <c r="L2" s="13" t="str">
        <f>'[28]Details Mar'!H1</f>
        <v>Powerol</v>
      </c>
      <c r="M2" s="13" t="str">
        <f>'[28]Details Mar'!I1</f>
        <v>CE</v>
      </c>
      <c r="N2" s="13" t="str">
        <f>'[28]Details Mar'!J1</f>
        <v>Agri</v>
      </c>
      <c r="O2" s="13" t="s">
        <v>35</v>
      </c>
      <c r="P2" s="13" t="s">
        <v>36</v>
      </c>
      <c r="Q2" s="13" t="s">
        <v>37</v>
      </c>
      <c r="R2" s="13" t="s">
        <v>38</v>
      </c>
      <c r="S2" s="13" t="s">
        <v>39</v>
      </c>
      <c r="T2" s="13" t="s">
        <v>40</v>
      </c>
      <c r="U2" s="13" t="s">
        <v>41</v>
      </c>
      <c r="V2" s="13" t="s">
        <v>42</v>
      </c>
      <c r="W2" s="13" t="s">
        <v>43</v>
      </c>
      <c r="X2" s="13" t="s">
        <v>44</v>
      </c>
      <c r="Y2" s="13" t="s">
        <v>45</v>
      </c>
      <c r="Z2" s="13" t="s">
        <v>46</v>
      </c>
      <c r="AA2" s="14"/>
    </row>
    <row r="3" spans="2:27" hidden="1">
      <c r="E3" s="15"/>
      <c r="F3" s="15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2:27" hidden="1">
      <c r="B4" s="9" t="s">
        <v>47</v>
      </c>
      <c r="E4" s="15"/>
      <c r="F4" s="15"/>
      <c r="G4" s="12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2:27" hidden="1">
      <c r="B5" s="9"/>
      <c r="E5" s="15"/>
      <c r="F5" s="15"/>
      <c r="G5" s="12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2:27" hidden="1">
      <c r="B6" s="16" t="s">
        <v>48</v>
      </c>
      <c r="E6" s="15"/>
      <c r="F6" s="15"/>
      <c r="G6" s="12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2:27" hidden="1">
      <c r="B7" s="17"/>
      <c r="C7" s="3" t="s">
        <v>49</v>
      </c>
      <c r="E7" s="10">
        <f>'[28]Base TB_Mar'!T514/10000000+'[28]Base TB_Mar'!T520/10000000</f>
        <v>0</v>
      </c>
      <c r="F7" s="10">
        <f>'[29]Schedules Mar'!E7</f>
        <v>0</v>
      </c>
      <c r="G7" s="12"/>
      <c r="H7" s="10">
        <f>'[28]Base TB_Mar'!C514/10000000+'[28]Base TB_Mar'!C520/10000000</f>
        <v>0</v>
      </c>
      <c r="I7" s="10">
        <f>'[28]Base TB_Mar'!D514/10000000+'[28]Base TB_Mar'!D520/10000000</f>
        <v>0</v>
      </c>
      <c r="J7" s="10">
        <f>'[28]Base TB_Mar'!E514/10000000+'[28]Base TB_Mar'!E520/10000000</f>
        <v>0</v>
      </c>
      <c r="K7" s="10">
        <f>'[28]Base TB_Mar'!F514/10000000+'[28]Base TB_Mar'!F520/10000000</f>
        <v>0</v>
      </c>
      <c r="L7" s="10">
        <f>'[28]Base TB_Mar'!G514/10000000+'[28]Base TB_Mar'!G520/10000000</f>
        <v>0</v>
      </c>
      <c r="M7" s="10">
        <f>'[28]Base TB_Mar'!H514/10000000+'[28]Base TB_Mar'!H520/10000000</f>
        <v>0</v>
      </c>
      <c r="N7" s="10">
        <f>'[28]Base TB_Mar'!I514/10000000+'[28]Base TB_Mar'!I520/10000000</f>
        <v>0</v>
      </c>
      <c r="O7" s="10">
        <f>'[28]Base TB_Mar'!J514/10000000+'[28]Base TB_Mar'!J520/10000000</f>
        <v>0</v>
      </c>
      <c r="P7" s="10">
        <f>'[28]Base TB_Mar'!K514/10000000+'[28]Base TB_Mar'!K520/10000000</f>
        <v>0</v>
      </c>
      <c r="Q7" s="10">
        <f>'[28]Base TB_Mar'!L514/10000000+'[28]Base TB_Mar'!L520/10000000</f>
        <v>0</v>
      </c>
      <c r="R7" s="10">
        <f>'[28]Base TB_Mar'!M514/10000000+'[28]Base TB_Mar'!M520/10000000</f>
        <v>0</v>
      </c>
      <c r="S7" s="10">
        <f>'[28]Base TB_Mar'!N514/10000000+'[28]Base TB_Mar'!N520/10000000</f>
        <v>0</v>
      </c>
      <c r="T7" s="10">
        <f>'[28]Base TB_Mar'!O514/10000000+'[28]Base TB_Mar'!O520/10000000</f>
        <v>0</v>
      </c>
      <c r="U7" s="10">
        <f>'[28]Base TB_Mar'!P514/10000000+'[28]Base TB_Mar'!P520/10000000</f>
        <v>0</v>
      </c>
      <c r="V7" s="10">
        <f>'[28]Base TB_Mar'!Q514/10000000+'[28]Base TB_Mar'!Q520/10000000</f>
        <v>0</v>
      </c>
      <c r="W7" s="10">
        <f>'[28]Base TB_Mar'!R514/10000000+'[28]Base TB_Mar'!R520/10000000</f>
        <v>0</v>
      </c>
      <c r="X7" s="10">
        <f>'[28]Base TB_Mar'!S514/10000000+'[28]Base TB_Mar'!S520/10000000</f>
        <v>0</v>
      </c>
      <c r="Y7" s="10">
        <f>'[28]Base TB_Mar'!T514/10000000+'[28]Base TB_Mar'!T520/10000000</f>
        <v>0</v>
      </c>
      <c r="Z7" s="18">
        <f t="shared" ref="Z7:Z12" si="0">Y7-E7</f>
        <v>0</v>
      </c>
    </row>
    <row r="8" spans="2:27" hidden="1">
      <c r="B8" s="17"/>
      <c r="C8" s="3" t="s">
        <v>50</v>
      </c>
      <c r="E8" s="10">
        <f>'[28]Base TB_Mar'!T515/10000000+'[28]Base TB_Mar'!T521/10000000</f>
        <v>169.31419337700001</v>
      </c>
      <c r="F8" s="10">
        <f>'[29]Schedules Mar'!E8</f>
        <v>885.78833136499998</v>
      </c>
      <c r="G8" s="12"/>
      <c r="H8" s="19">
        <f>'[28]Base TB_Mar'!C515/10000000+'[28]Base TB_Mar'!C521/10000000</f>
        <v>0</v>
      </c>
      <c r="I8" s="19">
        <f>'[28]Base TB_Mar'!D515/10000000+'[28]Base TB_Mar'!D521/10000000</f>
        <v>0</v>
      </c>
      <c r="J8" s="19">
        <f>'[28]Base TB_Mar'!E515/10000000+'[28]Base TB_Mar'!E521/10000000</f>
        <v>0</v>
      </c>
      <c r="K8" s="19">
        <f>'[28]Base TB_Mar'!F515/10000000+'[28]Base TB_Mar'!F521/10000000</f>
        <v>169.31419337700001</v>
      </c>
      <c r="L8" s="19">
        <f>'[28]Base TB_Mar'!G515/10000000+'[28]Base TB_Mar'!G521/10000000</f>
        <v>0</v>
      </c>
      <c r="M8" s="19">
        <f>'[28]Base TB_Mar'!H515/10000000+'[28]Base TB_Mar'!H521/10000000</f>
        <v>0</v>
      </c>
      <c r="N8" s="19">
        <f>'[28]Base TB_Mar'!I515/10000000+'[28]Base TB_Mar'!I521/10000000</f>
        <v>0</v>
      </c>
      <c r="O8" s="19">
        <f>'[28]Base TB_Mar'!J515/10000000+'[28]Base TB_Mar'!J521/10000000</f>
        <v>0</v>
      </c>
      <c r="P8" s="19">
        <f>'[28]Base TB_Mar'!K515/10000000+'[28]Base TB_Mar'!K521/10000000</f>
        <v>0</v>
      </c>
      <c r="Q8" s="19">
        <f>'[28]Base TB_Mar'!L515/10000000+'[28]Base TB_Mar'!L521/10000000</f>
        <v>0</v>
      </c>
      <c r="R8" s="19">
        <f>'[28]Base TB_Mar'!M515/10000000+'[28]Base TB_Mar'!M521/10000000</f>
        <v>0</v>
      </c>
      <c r="S8" s="19">
        <f>'[28]Base TB_Mar'!N515/10000000+'[28]Base TB_Mar'!N521/10000000</f>
        <v>0</v>
      </c>
      <c r="T8" s="19">
        <f>'[28]Base TB_Mar'!O515/10000000+'[28]Base TB_Mar'!O521/10000000</f>
        <v>0</v>
      </c>
      <c r="U8" s="19">
        <f>'[28]Base TB_Mar'!P515/10000000+'[28]Base TB_Mar'!P521/10000000</f>
        <v>0</v>
      </c>
      <c r="V8" s="19">
        <f>'[28]Base TB_Mar'!Q515/10000000+'[28]Base TB_Mar'!Q521/10000000</f>
        <v>0</v>
      </c>
      <c r="W8" s="19">
        <f>'[28]Base TB_Mar'!R515/10000000+'[28]Base TB_Mar'!R521/10000000</f>
        <v>0</v>
      </c>
      <c r="X8" s="19">
        <f>'[28]Base TB_Mar'!S515/10000000+'[28]Base TB_Mar'!S521/10000000</f>
        <v>0</v>
      </c>
      <c r="Y8" s="19">
        <f>'[28]Base TB_Mar'!T515/10000000+'[28]Base TB_Mar'!T521/10000000</f>
        <v>169.31419337700001</v>
      </c>
      <c r="Z8" s="18">
        <f t="shared" si="0"/>
        <v>0</v>
      </c>
    </row>
    <row r="9" spans="2:27" hidden="1">
      <c r="B9" s="17"/>
      <c r="C9" s="3" t="s">
        <v>51</v>
      </c>
      <c r="E9" s="20">
        <f>'[28]Base TB_Mar'!T516/10000000+'[28]Base TB_Mar'!T522/10000000+'[28]Base TB_Mar'!T518/10000000</f>
        <v>6</v>
      </c>
      <c r="F9" s="20">
        <f>'[29]Schedules Mar'!E9</f>
        <v>11</v>
      </c>
      <c r="G9" s="12"/>
      <c r="H9" s="21">
        <f>'[28]Base TB_Mar'!C516/10000000+'[28]Base TB_Mar'!C522/10000000+'[28]Base TB_Mar'!C518/10000000</f>
        <v>0</v>
      </c>
      <c r="I9" s="21">
        <f>'[28]Base TB_Mar'!D516/10000000+'[28]Base TB_Mar'!D522/10000000+'[28]Base TB_Mar'!D518/10000000</f>
        <v>0</v>
      </c>
      <c r="J9" s="21">
        <f>'[28]Base TB_Mar'!E516/10000000+'[28]Base TB_Mar'!E522/10000000+'[28]Base TB_Mar'!E518/10000000</f>
        <v>0</v>
      </c>
      <c r="K9" s="21">
        <f>'[28]Base TB_Mar'!F516/10000000+'[28]Base TB_Mar'!F522/10000000+'[28]Base TB_Mar'!F518/10000000</f>
        <v>6</v>
      </c>
      <c r="L9" s="21">
        <f>'[28]Base TB_Mar'!G516/10000000+'[28]Base TB_Mar'!G522/10000000+'[28]Base TB_Mar'!G518/10000000</f>
        <v>0</v>
      </c>
      <c r="M9" s="21">
        <f>'[28]Base TB_Mar'!H516/10000000+'[28]Base TB_Mar'!H522/10000000+'[28]Base TB_Mar'!H518/10000000</f>
        <v>0</v>
      </c>
      <c r="N9" s="21">
        <f>'[28]Base TB_Mar'!I516/10000000+'[28]Base TB_Mar'!I522/10000000+'[28]Base TB_Mar'!I518/10000000</f>
        <v>0</v>
      </c>
      <c r="O9" s="21">
        <f>'[28]Base TB_Mar'!J516/10000000+'[28]Base TB_Mar'!J522/10000000+'[28]Base TB_Mar'!J518/10000000</f>
        <v>0</v>
      </c>
      <c r="P9" s="21">
        <f>'[28]Base TB_Mar'!K516/10000000+'[28]Base TB_Mar'!K522/10000000+'[28]Base TB_Mar'!K518/10000000</f>
        <v>0</v>
      </c>
      <c r="Q9" s="21">
        <f>'[28]Base TB_Mar'!L516/10000000+'[28]Base TB_Mar'!L522/10000000+'[28]Base TB_Mar'!L518/10000000</f>
        <v>0</v>
      </c>
      <c r="R9" s="21">
        <f>'[28]Base TB_Mar'!M516/10000000+'[28]Base TB_Mar'!M522/10000000+'[28]Base TB_Mar'!M518/10000000</f>
        <v>0</v>
      </c>
      <c r="S9" s="21">
        <f>'[28]Base TB_Mar'!N516/10000000+'[28]Base TB_Mar'!N522/10000000+'[28]Base TB_Mar'!N518/10000000</f>
        <v>0</v>
      </c>
      <c r="T9" s="21">
        <f>'[28]Base TB_Mar'!O516/10000000+'[28]Base TB_Mar'!O522/10000000+'[28]Base TB_Mar'!O518/10000000</f>
        <v>0</v>
      </c>
      <c r="U9" s="21">
        <f>'[28]Base TB_Mar'!P516/10000000+'[28]Base TB_Mar'!P522/10000000+'[28]Base TB_Mar'!P518/10000000</f>
        <v>0</v>
      </c>
      <c r="V9" s="21">
        <f>'[28]Base TB_Mar'!Q516/10000000+'[28]Base TB_Mar'!Q522/10000000+'[28]Base TB_Mar'!Q518/10000000</f>
        <v>0</v>
      </c>
      <c r="W9" s="21">
        <f>'[28]Base TB_Mar'!R516/10000000+'[28]Base TB_Mar'!R522/10000000+'[28]Base TB_Mar'!R518/10000000</f>
        <v>0</v>
      </c>
      <c r="X9" s="21">
        <f>'[28]Base TB_Mar'!S516/10000000+'[28]Base TB_Mar'!S522/10000000+'[28]Base TB_Mar'!S518/10000000</f>
        <v>0</v>
      </c>
      <c r="Y9" s="21">
        <f>'[28]Base TB_Mar'!T516/10000000+'[28]Base TB_Mar'!T522/10000000+'[28]Base TB_Mar'!T518/10000000</f>
        <v>6</v>
      </c>
      <c r="Z9" s="18">
        <f t="shared" si="0"/>
        <v>0</v>
      </c>
    </row>
    <row r="10" spans="2:27" hidden="1">
      <c r="B10" s="17"/>
      <c r="E10" s="10">
        <f>SUM(E7:E9)</f>
        <v>175.31419337700001</v>
      </c>
      <c r="F10" s="10">
        <f>SUM(F7:F9)</f>
        <v>896.78833136499998</v>
      </c>
      <c r="G10" s="12"/>
      <c r="H10" s="10">
        <f t="shared" ref="H10:Y10" si="1">SUM(H7:H9)</f>
        <v>0</v>
      </c>
      <c r="I10" s="10">
        <f t="shared" si="1"/>
        <v>0</v>
      </c>
      <c r="J10" s="10">
        <f t="shared" si="1"/>
        <v>0</v>
      </c>
      <c r="K10" s="10">
        <f t="shared" si="1"/>
        <v>175.31419337700001</v>
      </c>
      <c r="L10" s="10">
        <f t="shared" si="1"/>
        <v>0</v>
      </c>
      <c r="M10" s="10">
        <f t="shared" si="1"/>
        <v>0</v>
      </c>
      <c r="N10" s="10">
        <f t="shared" si="1"/>
        <v>0</v>
      </c>
      <c r="O10" s="10">
        <f t="shared" si="1"/>
        <v>0</v>
      </c>
      <c r="P10" s="10">
        <f t="shared" si="1"/>
        <v>0</v>
      </c>
      <c r="Q10" s="10">
        <f t="shared" si="1"/>
        <v>0</v>
      </c>
      <c r="R10" s="10">
        <f t="shared" si="1"/>
        <v>0</v>
      </c>
      <c r="S10" s="10">
        <f t="shared" si="1"/>
        <v>0</v>
      </c>
      <c r="T10" s="10">
        <f t="shared" si="1"/>
        <v>0</v>
      </c>
      <c r="U10" s="10">
        <f t="shared" si="1"/>
        <v>0</v>
      </c>
      <c r="V10" s="10">
        <f t="shared" si="1"/>
        <v>0</v>
      </c>
      <c r="W10" s="10">
        <f t="shared" si="1"/>
        <v>0</v>
      </c>
      <c r="X10" s="10">
        <f t="shared" si="1"/>
        <v>0</v>
      </c>
      <c r="Y10" s="10">
        <f t="shared" si="1"/>
        <v>175.31419337700001</v>
      </c>
      <c r="Z10" s="18">
        <f t="shared" si="0"/>
        <v>0</v>
      </c>
    </row>
    <row r="11" spans="2:27" hidden="1">
      <c r="B11" s="17"/>
      <c r="C11" s="3" t="s">
        <v>52</v>
      </c>
      <c r="E11" s="20">
        <f>-'[28]Base TB_Mar'!T519/10000000-'[28]Base TB_Mar'!T523/10000000</f>
        <v>6</v>
      </c>
      <c r="F11" s="20">
        <f>'[29]Schedules Mar'!E11</f>
        <v>11</v>
      </c>
      <c r="G11" s="12"/>
      <c r="H11" s="20">
        <f>-'[28]Base TB_Mar'!C519/10000000-'[28]Base TB_Mar'!C523/10000000</f>
        <v>0</v>
      </c>
      <c r="I11" s="20">
        <f>-'[28]Base TB_Mar'!D519/10000000-'[28]Base TB_Mar'!D523/10000000</f>
        <v>0</v>
      </c>
      <c r="J11" s="20">
        <f>-'[28]Base TB_Mar'!E519/10000000-'[28]Base TB_Mar'!E523/10000000</f>
        <v>0</v>
      </c>
      <c r="K11" s="20">
        <f>-'[28]Base TB_Mar'!F519/10000000-'[28]Base TB_Mar'!F523/10000000</f>
        <v>6</v>
      </c>
      <c r="L11" s="20">
        <f>-'[28]Base TB_Mar'!G519/10000000-'[28]Base TB_Mar'!G523/10000000</f>
        <v>0</v>
      </c>
      <c r="M11" s="20">
        <f>-'[28]Base TB_Mar'!H519/10000000-'[28]Base TB_Mar'!H523/10000000</f>
        <v>0</v>
      </c>
      <c r="N11" s="20">
        <f>-'[28]Base TB_Mar'!I519/10000000-'[28]Base TB_Mar'!I523/10000000</f>
        <v>0</v>
      </c>
      <c r="O11" s="20">
        <f>-'[28]Base TB_Mar'!J519/10000000-'[28]Base TB_Mar'!J523/10000000</f>
        <v>0</v>
      </c>
      <c r="P11" s="20">
        <f>-'[28]Base TB_Mar'!K519/10000000-'[28]Base TB_Mar'!K523/10000000</f>
        <v>0</v>
      </c>
      <c r="Q11" s="20">
        <f>-'[28]Base TB_Mar'!L519/10000000-'[28]Base TB_Mar'!L523/10000000</f>
        <v>0</v>
      </c>
      <c r="R11" s="20">
        <f>-'[28]Base TB_Mar'!M519/10000000-'[28]Base TB_Mar'!M523/10000000</f>
        <v>0</v>
      </c>
      <c r="S11" s="20">
        <f>-'[28]Base TB_Mar'!N519/10000000-'[28]Base TB_Mar'!N523/10000000</f>
        <v>0</v>
      </c>
      <c r="T11" s="20">
        <f>-'[28]Base TB_Mar'!O519/10000000-'[28]Base TB_Mar'!O523/10000000</f>
        <v>0</v>
      </c>
      <c r="U11" s="20">
        <f>-'[28]Base TB_Mar'!P519/10000000-'[28]Base TB_Mar'!P523/10000000</f>
        <v>0</v>
      </c>
      <c r="V11" s="20">
        <f>-'[28]Base TB_Mar'!Q519/10000000-'[28]Base TB_Mar'!Q523/10000000</f>
        <v>0</v>
      </c>
      <c r="W11" s="20">
        <f>-'[28]Base TB_Mar'!R519/10000000-'[28]Base TB_Mar'!R523/10000000</f>
        <v>0</v>
      </c>
      <c r="X11" s="20">
        <f>-'[28]Base TB_Mar'!S519/10000000-'[28]Base TB_Mar'!S523/10000000</f>
        <v>0</v>
      </c>
      <c r="Y11" s="20">
        <f>-'[28]Base TB_Mar'!T519/10000000-'[28]Base TB_Mar'!T523/10000000</f>
        <v>6</v>
      </c>
      <c r="Z11" s="18">
        <f t="shared" si="0"/>
        <v>0</v>
      </c>
    </row>
    <row r="12" spans="2:27" hidden="1">
      <c r="B12" s="17"/>
      <c r="E12" s="12">
        <f>E10-E11</f>
        <v>169.31419337700001</v>
      </c>
      <c r="F12" s="12">
        <f>F10-F11</f>
        <v>885.78833136499998</v>
      </c>
      <c r="G12" s="12"/>
      <c r="H12" s="12">
        <f t="shared" ref="H12:Y12" si="2">H10-H11</f>
        <v>0</v>
      </c>
      <c r="I12" s="12">
        <f t="shared" si="2"/>
        <v>0</v>
      </c>
      <c r="J12" s="12">
        <f t="shared" si="2"/>
        <v>0</v>
      </c>
      <c r="K12" s="12">
        <f t="shared" si="2"/>
        <v>169.31419337700001</v>
      </c>
      <c r="L12" s="12">
        <f t="shared" si="2"/>
        <v>0</v>
      </c>
      <c r="M12" s="12">
        <f t="shared" si="2"/>
        <v>0</v>
      </c>
      <c r="N12" s="12">
        <f t="shared" si="2"/>
        <v>0</v>
      </c>
      <c r="O12" s="12">
        <f t="shared" si="2"/>
        <v>0</v>
      </c>
      <c r="P12" s="12">
        <f t="shared" si="2"/>
        <v>0</v>
      </c>
      <c r="Q12" s="12">
        <f t="shared" si="2"/>
        <v>0</v>
      </c>
      <c r="R12" s="12">
        <f t="shared" si="2"/>
        <v>0</v>
      </c>
      <c r="S12" s="12">
        <f t="shared" si="2"/>
        <v>0</v>
      </c>
      <c r="T12" s="12">
        <f t="shared" si="2"/>
        <v>0</v>
      </c>
      <c r="U12" s="12">
        <f t="shared" si="2"/>
        <v>0</v>
      </c>
      <c r="V12" s="12">
        <f t="shared" si="2"/>
        <v>0</v>
      </c>
      <c r="W12" s="12">
        <f t="shared" si="2"/>
        <v>0</v>
      </c>
      <c r="X12" s="12">
        <f t="shared" si="2"/>
        <v>0</v>
      </c>
      <c r="Y12" s="12">
        <f t="shared" si="2"/>
        <v>169.31419337700001</v>
      </c>
      <c r="Z12" s="18">
        <f t="shared" si="0"/>
        <v>0</v>
      </c>
    </row>
    <row r="13" spans="2:27" hidden="1">
      <c r="B13" s="17"/>
      <c r="E13" s="22">
        <f>'[28]BS Mar'!S23/10^7-E12</f>
        <v>0</v>
      </c>
      <c r="F13" s="23">
        <f>'[29]Schedules Mar'!E13</f>
        <v>0</v>
      </c>
      <c r="G13" s="12"/>
      <c r="H13" s="22">
        <f>'[28]BS Mar'!B23/10^7-H12</f>
        <v>0</v>
      </c>
      <c r="I13" s="22">
        <f>'[28]BS Mar'!C23/10^7-I12</f>
        <v>0</v>
      </c>
      <c r="J13" s="22">
        <f>'[28]BS Mar'!D23/10^7-J12</f>
        <v>0</v>
      </c>
      <c r="K13" s="22">
        <f>'[28]BS Mar'!E23/10^7-K12</f>
        <v>0</v>
      </c>
      <c r="L13" s="22">
        <f>'[28]BS Mar'!F23/10^7-L12</f>
        <v>0</v>
      </c>
      <c r="M13" s="22">
        <f>'[28]BS Mar'!G23/10^7-M12</f>
        <v>0</v>
      </c>
      <c r="N13" s="22">
        <f>'[28]BS Mar'!H23/10^7-N12</f>
        <v>0</v>
      </c>
      <c r="O13" s="22">
        <f>'[28]BS Mar'!I23/10^7-O12</f>
        <v>0</v>
      </c>
      <c r="P13" s="22">
        <f>'[28]BS Mar'!J23/10^7-P12</f>
        <v>0</v>
      </c>
      <c r="Q13" s="22">
        <f>'[28]BS Mar'!K23/10^7-Q12</f>
        <v>0</v>
      </c>
      <c r="R13" s="22">
        <f>'[28]BS Mar'!L23/10^7-R12</f>
        <v>0</v>
      </c>
      <c r="S13" s="22">
        <f>'[28]BS Mar'!M23/10^7-S12</f>
        <v>0</v>
      </c>
      <c r="T13" s="22">
        <f>'[28]BS Mar'!N23/10^7-T12</f>
        <v>0</v>
      </c>
      <c r="U13" s="22">
        <f>'[28]BS Mar'!O23/10^7-U12</f>
        <v>0</v>
      </c>
      <c r="V13" s="22">
        <f>'[28]BS Mar'!P23/10^7-V12</f>
        <v>0</v>
      </c>
      <c r="W13" s="22">
        <f>'[28]BS Mar'!Q23/10^7-W12</f>
        <v>0</v>
      </c>
      <c r="X13" s="22">
        <f>'[28]BS Mar'!R23/10^7-X12</f>
        <v>0</v>
      </c>
      <c r="Y13" s="22">
        <f>'[28]BS Mar'!S23/10^7-Y12</f>
        <v>0</v>
      </c>
      <c r="Z13" s="13"/>
    </row>
    <row r="14" spans="2:27" hidden="1">
      <c r="B14" s="17"/>
      <c r="G14" s="12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3"/>
    </row>
    <row r="15" spans="2:27" hidden="1">
      <c r="B15" s="16" t="s">
        <v>53</v>
      </c>
      <c r="E15" s="15"/>
      <c r="F15" s="15"/>
      <c r="G15" s="12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2:27" hidden="1">
      <c r="B16" s="17"/>
      <c r="C16" s="3" t="s">
        <v>49</v>
      </c>
      <c r="E16" s="10">
        <f>'[28]Base TB_Mar'!T527/10000000+'[28]Base TB_Mar'!T533/10000000+'[28]Base TB_Mar'!T537/10000000</f>
        <v>0</v>
      </c>
      <c r="G16" s="12"/>
      <c r="H16" s="10">
        <f>'[28]Base TB_Mar'!C527/10000000+'[28]Base TB_Mar'!C533/10000000+'[28]Base TB_Mar'!C537/10000000</f>
        <v>0</v>
      </c>
      <c r="I16" s="10">
        <f>'[28]Base TB_Mar'!D527/10000000+'[28]Base TB_Mar'!D533/10000000+'[28]Base TB_Mar'!D537/10000000</f>
        <v>0</v>
      </c>
      <c r="J16" s="10">
        <f>'[28]Base TB_Mar'!E527/10000000+'[28]Base TB_Mar'!E533/10000000+'[28]Base TB_Mar'!E537/10000000</f>
        <v>0</v>
      </c>
      <c r="K16" s="10">
        <f>'[28]Base TB_Mar'!F527/10000000+'[28]Base TB_Mar'!F533/10000000+'[28]Base TB_Mar'!F537/10000000</f>
        <v>0</v>
      </c>
      <c r="L16" s="10">
        <f>'[28]Base TB_Mar'!G527/10000000+'[28]Base TB_Mar'!G533/10000000+'[28]Base TB_Mar'!G537/10000000</f>
        <v>0</v>
      </c>
      <c r="M16" s="10">
        <f>'[28]Base TB_Mar'!H527/10000000+'[28]Base TB_Mar'!H533/10000000+'[28]Base TB_Mar'!H537/10000000</f>
        <v>0</v>
      </c>
      <c r="N16" s="10">
        <f>'[28]Base TB_Mar'!I527/10000000+'[28]Base TB_Mar'!I533/10000000+'[28]Base TB_Mar'!I537/10000000</f>
        <v>0</v>
      </c>
      <c r="O16" s="10">
        <f>'[28]Base TB_Mar'!J527/10000000+'[28]Base TB_Mar'!J533/10000000+'[28]Base TB_Mar'!J537/10000000</f>
        <v>0</v>
      </c>
      <c r="P16" s="10">
        <f>'[28]Base TB_Mar'!K527/10000000+'[28]Base TB_Mar'!K533/10000000+'[28]Base TB_Mar'!K537/10000000</f>
        <v>0</v>
      </c>
      <c r="Q16" s="10">
        <f>'[28]Base TB_Mar'!L527/10000000+'[28]Base TB_Mar'!L533/10000000+'[28]Base TB_Mar'!L537/10000000</f>
        <v>0</v>
      </c>
      <c r="R16" s="10">
        <f>'[28]Base TB_Mar'!M527/10000000+'[28]Base TB_Mar'!M533/10000000+'[28]Base TB_Mar'!M537/10000000</f>
        <v>0</v>
      </c>
      <c r="S16" s="10">
        <f>'[28]Base TB_Mar'!N527/10000000+'[28]Base TB_Mar'!N533/10000000+'[28]Base TB_Mar'!N537/10000000</f>
        <v>0</v>
      </c>
      <c r="T16" s="10">
        <f>'[28]Base TB_Mar'!O527/10000000+'[28]Base TB_Mar'!O533/10000000+'[28]Base TB_Mar'!O537/10000000</f>
        <v>0</v>
      </c>
      <c r="U16" s="10">
        <f>'[28]Base TB_Mar'!P527/10000000+'[28]Base TB_Mar'!P533/10000000+'[28]Base TB_Mar'!P537/10000000</f>
        <v>0</v>
      </c>
      <c r="V16" s="10">
        <f>'[28]Base TB_Mar'!Q527/10000000+'[28]Base TB_Mar'!Q533/10000000+'[28]Base TB_Mar'!Q537/10000000</f>
        <v>0</v>
      </c>
      <c r="W16" s="10">
        <f>'[28]Base TB_Mar'!R527/10000000+'[28]Base TB_Mar'!R533/10000000+'[28]Base TB_Mar'!R537/10000000</f>
        <v>0</v>
      </c>
      <c r="X16" s="10">
        <f>'[28]Base TB_Mar'!S527/10000000+'[28]Base TB_Mar'!S533/10000000+'[28]Base TB_Mar'!S537/10000000</f>
        <v>0</v>
      </c>
      <c r="Y16" s="10">
        <f>'[28]Base TB_Mar'!T527/10000000+'[28]Base TB_Mar'!T533/10000000+'[28]Base TB_Mar'!T537/10000000</f>
        <v>0</v>
      </c>
      <c r="Z16" s="18">
        <f t="shared" ref="Z16:Z21" si="3">Y16-E16</f>
        <v>0</v>
      </c>
    </row>
    <row r="17" spans="2:26" hidden="1">
      <c r="B17" s="17"/>
      <c r="C17" s="3" t="s">
        <v>50</v>
      </c>
      <c r="E17" s="10">
        <f>'[28]Base TB_Mar'!T528/10000000+'[28]Base TB_Mar'!T540/10000000++'[28]Base TB_Mar'!T534/10000000</f>
        <v>8.1342333800000013</v>
      </c>
      <c r="F17" s="10">
        <f>'[29]Schedules Mar'!E17</f>
        <v>12.862608411</v>
      </c>
      <c r="G17" s="12"/>
      <c r="H17" s="10">
        <f>'[28]Base TB_Mar'!C528/10000000+'[28]Base TB_Mar'!C540/10000000++'[28]Base TB_Mar'!C534/10000000</f>
        <v>0.50292829900000002</v>
      </c>
      <c r="I17" s="10">
        <f>'[28]Base TB_Mar'!D528/10000000+'[28]Base TB_Mar'!D540/10000000++'[28]Base TB_Mar'!D534/10000000</f>
        <v>7.9641883999999996E-2</v>
      </c>
      <c r="J17" s="10">
        <f>'[28]Base TB_Mar'!E528/10000000+'[28]Base TB_Mar'!E540/10000000++'[28]Base TB_Mar'!E534/10000000</f>
        <v>0</v>
      </c>
      <c r="K17" s="10">
        <f>'[28]Base TB_Mar'!F528/10000000+'[28]Base TB_Mar'!F540/10000000++'[28]Base TB_Mar'!F534/10000000</f>
        <v>7.5402881969999997</v>
      </c>
      <c r="L17" s="10">
        <f>'[28]Base TB_Mar'!G528/10000000+'[28]Base TB_Mar'!G540/10000000++'[28]Base TB_Mar'!G534/10000000</f>
        <v>0</v>
      </c>
      <c r="M17" s="10">
        <f>'[28]Base TB_Mar'!H528/10000000+'[28]Base TB_Mar'!H540/10000000++'[28]Base TB_Mar'!H534/10000000</f>
        <v>0</v>
      </c>
      <c r="N17" s="10">
        <f>'[28]Base TB_Mar'!I528/10000000+'[28]Base TB_Mar'!I540/10000000++'[28]Base TB_Mar'!I534/10000000</f>
        <v>0</v>
      </c>
      <c r="O17" s="10">
        <f>'[28]Base TB_Mar'!J528/10000000+'[28]Base TB_Mar'!J540/10000000++'[28]Base TB_Mar'!J534/10000000</f>
        <v>0</v>
      </c>
      <c r="P17" s="10">
        <f>'[28]Base TB_Mar'!K528/10000000+'[28]Base TB_Mar'!K540/10000000++'[28]Base TB_Mar'!K534/10000000</f>
        <v>0</v>
      </c>
      <c r="Q17" s="10">
        <f>'[28]Base TB_Mar'!L528/10000000+'[28]Base TB_Mar'!L540/10000000++'[28]Base TB_Mar'!L534/10000000</f>
        <v>0</v>
      </c>
      <c r="R17" s="10">
        <f>'[28]Base TB_Mar'!M528/10000000+'[28]Base TB_Mar'!M540/10000000++'[28]Base TB_Mar'!M534/10000000</f>
        <v>1.1375E-2</v>
      </c>
      <c r="S17" s="10">
        <f>'[28]Base TB_Mar'!N528/10000000+'[28]Base TB_Mar'!N540/10000000++'[28]Base TB_Mar'!N534/10000000</f>
        <v>0</v>
      </c>
      <c r="T17" s="10">
        <f>'[28]Base TB_Mar'!O528/10000000+'[28]Base TB_Mar'!O540/10000000++'[28]Base TB_Mar'!O534/10000000</f>
        <v>0</v>
      </c>
      <c r="U17" s="10">
        <f>'[28]Base TB_Mar'!P528/10000000+'[28]Base TB_Mar'!P540/10000000++'[28]Base TB_Mar'!P534/10000000</f>
        <v>0</v>
      </c>
      <c r="V17" s="10">
        <f>'[28]Base TB_Mar'!Q528/10000000+'[28]Base TB_Mar'!Q540/10000000++'[28]Base TB_Mar'!Q534/10000000</f>
        <v>0</v>
      </c>
      <c r="W17" s="10">
        <f>'[28]Base TB_Mar'!R528/10000000+'[28]Base TB_Mar'!R540/10000000++'[28]Base TB_Mar'!R534/10000000</f>
        <v>0</v>
      </c>
      <c r="X17" s="10">
        <f>'[28]Base TB_Mar'!S528/10000000+'[28]Base TB_Mar'!S540/10000000++'[28]Base TB_Mar'!S534/10000000</f>
        <v>0</v>
      </c>
      <c r="Y17" s="10">
        <f>'[28]Base TB_Mar'!T528/10000000+'[28]Base TB_Mar'!T540/10000000++'[28]Base TB_Mar'!T534/10000000</f>
        <v>8.1342333800000013</v>
      </c>
      <c r="Z17" s="18">
        <f t="shared" si="3"/>
        <v>0</v>
      </c>
    </row>
    <row r="18" spans="2:26" hidden="1">
      <c r="B18" s="17"/>
      <c r="C18" s="3" t="s">
        <v>51</v>
      </c>
      <c r="E18" s="20">
        <f>'[28]Base TB_Mar'!T529/10000000+'[28]Base TB_Mar'!T535/10000000+'[28]Base TB_Mar'!T538/10000000+'[28]Base TB_Mar'!T532/10^7</f>
        <v>0</v>
      </c>
      <c r="F18" s="20">
        <f>'[29]Schedules Mar'!E18</f>
        <v>246.186591523</v>
      </c>
      <c r="G18" s="12"/>
      <c r="H18" s="20">
        <f>'[28]Base TB_Mar'!C529/10000000+'[28]Base TB_Mar'!C535/10000000+'[28]Base TB_Mar'!C538/10000000+'[28]Base TB_Mar'!C532/10^7</f>
        <v>0</v>
      </c>
      <c r="I18" s="20">
        <f>'[28]Base TB_Mar'!D529/10000000+'[28]Base TB_Mar'!D535/10000000+'[28]Base TB_Mar'!D538/10000000+'[28]Base TB_Mar'!D532/10^7</f>
        <v>0</v>
      </c>
      <c r="J18" s="20">
        <f>'[28]Base TB_Mar'!E529/10000000+'[28]Base TB_Mar'!E535/10000000+'[28]Base TB_Mar'!E538/10000000+'[28]Base TB_Mar'!E532/10^7</f>
        <v>0</v>
      </c>
      <c r="K18" s="20">
        <f>'[28]Base TB_Mar'!F529/10000000+'[28]Base TB_Mar'!F535/10000000+'[28]Base TB_Mar'!F538/10000000+'[28]Base TB_Mar'!F532/10^7</f>
        <v>0</v>
      </c>
      <c r="L18" s="20">
        <f>'[28]Base TB_Mar'!G529/10000000+'[28]Base TB_Mar'!G535/10000000+'[28]Base TB_Mar'!G538/10000000+'[28]Base TB_Mar'!G532/10^7</f>
        <v>0</v>
      </c>
      <c r="M18" s="20">
        <f>'[28]Base TB_Mar'!H529/10000000+'[28]Base TB_Mar'!H535/10000000+'[28]Base TB_Mar'!H538/10000000+'[28]Base TB_Mar'!H532/10^7</f>
        <v>0</v>
      </c>
      <c r="N18" s="20">
        <f>'[28]Base TB_Mar'!I529/10000000+'[28]Base TB_Mar'!I535/10000000+'[28]Base TB_Mar'!I538/10000000+'[28]Base TB_Mar'!I532/10^7</f>
        <v>0</v>
      </c>
      <c r="O18" s="20">
        <f>'[28]Base TB_Mar'!J529/10000000+'[28]Base TB_Mar'!J535/10000000+'[28]Base TB_Mar'!J538/10000000+'[28]Base TB_Mar'!J532/10^7</f>
        <v>0</v>
      </c>
      <c r="P18" s="20">
        <f>'[28]Base TB_Mar'!K529/10000000+'[28]Base TB_Mar'!K535/10000000+'[28]Base TB_Mar'!K538/10000000+'[28]Base TB_Mar'!K532/10^7</f>
        <v>0</v>
      </c>
      <c r="Q18" s="20">
        <f>'[28]Base TB_Mar'!L529/10000000+'[28]Base TB_Mar'!L535/10000000+'[28]Base TB_Mar'!L538/10000000+'[28]Base TB_Mar'!L532/10^7</f>
        <v>0</v>
      </c>
      <c r="R18" s="20">
        <f>'[28]Base TB_Mar'!M529/10000000+'[28]Base TB_Mar'!M535/10000000+'[28]Base TB_Mar'!M538/10000000+'[28]Base TB_Mar'!M532/10^7</f>
        <v>0</v>
      </c>
      <c r="S18" s="20">
        <f>'[28]Base TB_Mar'!N529/10000000+'[28]Base TB_Mar'!N535/10000000+'[28]Base TB_Mar'!N538/10000000+'[28]Base TB_Mar'!N532/10^7</f>
        <v>0</v>
      </c>
      <c r="T18" s="20">
        <f>'[28]Base TB_Mar'!O529/10000000+'[28]Base TB_Mar'!O535/10000000+'[28]Base TB_Mar'!O538/10000000+'[28]Base TB_Mar'!O532/10^7</f>
        <v>0</v>
      </c>
      <c r="U18" s="20">
        <f>'[28]Base TB_Mar'!P529/10000000+'[28]Base TB_Mar'!P535/10000000+'[28]Base TB_Mar'!P538/10000000+'[28]Base TB_Mar'!P532/10^7</f>
        <v>0</v>
      </c>
      <c r="V18" s="20">
        <f>'[28]Base TB_Mar'!Q529/10000000+'[28]Base TB_Mar'!Q535/10000000+'[28]Base TB_Mar'!Q538/10000000+'[28]Base TB_Mar'!Q532/10^7</f>
        <v>0</v>
      </c>
      <c r="W18" s="20">
        <f>'[28]Base TB_Mar'!R529/10000000+'[28]Base TB_Mar'!R535/10000000+'[28]Base TB_Mar'!R538/10000000+'[28]Base TB_Mar'!R532/10^7</f>
        <v>0</v>
      </c>
      <c r="X18" s="20">
        <f>'[28]Base TB_Mar'!S529/10000000+'[28]Base TB_Mar'!S535/10000000+'[28]Base TB_Mar'!S538/10000000+'[28]Base TB_Mar'!S532/10^7</f>
        <v>0</v>
      </c>
      <c r="Y18" s="20">
        <f>'[28]Base TB_Mar'!T529/10000000+'[28]Base TB_Mar'!T535/10000000+'[28]Base TB_Mar'!T538/10000000+'[28]Base TB_Mar'!T532/10^7</f>
        <v>0</v>
      </c>
      <c r="Z18" s="18">
        <f t="shared" si="3"/>
        <v>0</v>
      </c>
    </row>
    <row r="19" spans="2:26" hidden="1">
      <c r="B19" s="17"/>
      <c r="E19" s="10">
        <f>SUM(E16:E18)</f>
        <v>8.1342333800000013</v>
      </c>
      <c r="F19" s="10">
        <f>SUM(F17:F18)</f>
        <v>259.049199934</v>
      </c>
      <c r="G19" s="12"/>
      <c r="H19" s="10">
        <f>SUM(H16:H18)</f>
        <v>0.50292829900000002</v>
      </c>
      <c r="I19" s="10">
        <f t="shared" ref="I19:Y19" si="4">SUM(I16:I18)</f>
        <v>7.9641883999999996E-2</v>
      </c>
      <c r="J19" s="10">
        <f t="shared" si="4"/>
        <v>0</v>
      </c>
      <c r="K19" s="10">
        <f t="shared" si="4"/>
        <v>7.5402881969999997</v>
      </c>
      <c r="L19" s="10">
        <f t="shared" si="4"/>
        <v>0</v>
      </c>
      <c r="M19" s="10">
        <f t="shared" si="4"/>
        <v>0</v>
      </c>
      <c r="N19" s="10">
        <f t="shared" si="4"/>
        <v>0</v>
      </c>
      <c r="O19" s="10">
        <f t="shared" si="4"/>
        <v>0</v>
      </c>
      <c r="P19" s="10">
        <f t="shared" si="4"/>
        <v>0</v>
      </c>
      <c r="Q19" s="10">
        <f t="shared" si="4"/>
        <v>0</v>
      </c>
      <c r="R19" s="10">
        <f t="shared" si="4"/>
        <v>1.1375E-2</v>
      </c>
      <c r="S19" s="10">
        <f t="shared" si="4"/>
        <v>0</v>
      </c>
      <c r="T19" s="10">
        <f t="shared" si="4"/>
        <v>0</v>
      </c>
      <c r="U19" s="10">
        <f t="shared" si="4"/>
        <v>0</v>
      </c>
      <c r="V19" s="10">
        <f t="shared" si="4"/>
        <v>0</v>
      </c>
      <c r="W19" s="10">
        <f t="shared" si="4"/>
        <v>0</v>
      </c>
      <c r="X19" s="10">
        <f t="shared" si="4"/>
        <v>0</v>
      </c>
      <c r="Y19" s="10">
        <f t="shared" si="4"/>
        <v>8.1342333800000013</v>
      </c>
      <c r="Z19" s="18">
        <f t="shared" si="3"/>
        <v>0</v>
      </c>
    </row>
    <row r="20" spans="2:26" hidden="1">
      <c r="B20" s="17"/>
      <c r="C20" s="3" t="s">
        <v>52</v>
      </c>
      <c r="E20" s="20">
        <f>-('[28]Base TB_Mar'!T530/10000000+'[28]Base TB_Mar'!T536/10000000+'[28]Base TB_Mar'!T539/10000000)</f>
        <v>0</v>
      </c>
      <c r="F20" s="20">
        <f>'[29]Schedules Mar'!E20</f>
        <v>184.63994366700001</v>
      </c>
      <c r="G20" s="12"/>
      <c r="H20" s="20">
        <f>-('[28]Base TB_Mar'!C530/10000000+'[28]Base TB_Mar'!C536/10000000+'[28]Base TB_Mar'!C539/10000000)</f>
        <v>0</v>
      </c>
      <c r="I20" s="20">
        <f>-('[28]Base TB_Mar'!D530/10000000+'[28]Base TB_Mar'!D536/10000000+'[28]Base TB_Mar'!D539/10000000)</f>
        <v>0</v>
      </c>
      <c r="J20" s="20">
        <f>-('[28]Base TB_Mar'!E530/10000000+'[28]Base TB_Mar'!E536/10000000+'[28]Base TB_Mar'!E539/10000000)</f>
        <v>0</v>
      </c>
      <c r="K20" s="20">
        <f>-('[28]Base TB_Mar'!F530/10000000+'[28]Base TB_Mar'!F536/10000000+'[28]Base TB_Mar'!F539/10000000)</f>
        <v>0</v>
      </c>
      <c r="L20" s="20">
        <f>-('[28]Base TB_Mar'!G530/10000000+'[28]Base TB_Mar'!G536/10000000+'[28]Base TB_Mar'!G539/10000000)</f>
        <v>0</v>
      </c>
      <c r="M20" s="20">
        <f>-('[28]Base TB_Mar'!H530/10000000+'[28]Base TB_Mar'!H536/10000000+'[28]Base TB_Mar'!H539/10000000)</f>
        <v>0</v>
      </c>
      <c r="N20" s="20">
        <f>-('[28]Base TB_Mar'!I530/10000000+'[28]Base TB_Mar'!I536/10000000+'[28]Base TB_Mar'!I539/10000000)</f>
        <v>0</v>
      </c>
      <c r="O20" s="20">
        <f>-('[28]Base TB_Mar'!J530/10000000+'[28]Base TB_Mar'!J536/10000000+'[28]Base TB_Mar'!J539/10000000)</f>
        <v>0</v>
      </c>
      <c r="P20" s="20">
        <f>-('[28]Base TB_Mar'!K530/10000000+'[28]Base TB_Mar'!K536/10000000+'[28]Base TB_Mar'!K539/10000000)</f>
        <v>0</v>
      </c>
      <c r="Q20" s="20">
        <f>-('[28]Base TB_Mar'!L530/10000000+'[28]Base TB_Mar'!L536/10000000+'[28]Base TB_Mar'!L539/10000000)</f>
        <v>0</v>
      </c>
      <c r="R20" s="20">
        <f>-('[28]Base TB_Mar'!M530/10000000+'[28]Base TB_Mar'!M536/10000000+'[28]Base TB_Mar'!M539/10000000)</f>
        <v>0</v>
      </c>
      <c r="S20" s="20">
        <f>-('[28]Base TB_Mar'!N530/10000000+'[28]Base TB_Mar'!N536/10000000+'[28]Base TB_Mar'!N539/10000000)</f>
        <v>0</v>
      </c>
      <c r="T20" s="20">
        <f>-('[28]Base TB_Mar'!O530/10000000+'[28]Base TB_Mar'!O536/10000000+'[28]Base TB_Mar'!O539/10000000)</f>
        <v>0</v>
      </c>
      <c r="U20" s="20">
        <f>-('[28]Base TB_Mar'!P530/10000000+'[28]Base TB_Mar'!P536/10000000+'[28]Base TB_Mar'!P539/10000000)</f>
        <v>0</v>
      </c>
      <c r="V20" s="20">
        <f>-('[28]Base TB_Mar'!Q530/10000000+'[28]Base TB_Mar'!Q536/10000000+'[28]Base TB_Mar'!Q539/10000000)</f>
        <v>0</v>
      </c>
      <c r="W20" s="20">
        <f>-('[28]Base TB_Mar'!R530/10000000+'[28]Base TB_Mar'!R536/10000000+'[28]Base TB_Mar'!R539/10000000)</f>
        <v>0</v>
      </c>
      <c r="X20" s="20">
        <f>-('[28]Base TB_Mar'!S530/10000000+'[28]Base TB_Mar'!S536/10000000+'[28]Base TB_Mar'!S539/10000000)</f>
        <v>0</v>
      </c>
      <c r="Y20" s="20">
        <f>-('[28]Base TB_Mar'!T530/10000000+'[28]Base TB_Mar'!T536/10000000+'[28]Base TB_Mar'!T539/10000000)</f>
        <v>0</v>
      </c>
      <c r="Z20" s="18">
        <f t="shared" si="3"/>
        <v>0</v>
      </c>
    </row>
    <row r="21" spans="2:26" hidden="1">
      <c r="B21" s="17"/>
      <c r="E21" s="12">
        <f>E19-E20</f>
        <v>8.1342333800000013</v>
      </c>
      <c r="F21" s="12">
        <f>F19-F20</f>
        <v>74.409256266999989</v>
      </c>
      <c r="G21" s="12"/>
      <c r="H21" s="12">
        <f>H19-H20</f>
        <v>0.50292829900000002</v>
      </c>
      <c r="I21" s="12">
        <f t="shared" ref="I21:Y21" si="5">I19-I20</f>
        <v>7.9641883999999996E-2</v>
      </c>
      <c r="J21" s="12">
        <f t="shared" si="5"/>
        <v>0</v>
      </c>
      <c r="K21" s="12">
        <f t="shared" si="5"/>
        <v>7.5402881969999997</v>
      </c>
      <c r="L21" s="12">
        <f t="shared" si="5"/>
        <v>0</v>
      </c>
      <c r="M21" s="12">
        <f t="shared" si="5"/>
        <v>0</v>
      </c>
      <c r="N21" s="12">
        <f t="shared" si="5"/>
        <v>0</v>
      </c>
      <c r="O21" s="12">
        <f t="shared" si="5"/>
        <v>0</v>
      </c>
      <c r="P21" s="12">
        <f t="shared" si="5"/>
        <v>0</v>
      </c>
      <c r="Q21" s="12">
        <f t="shared" si="5"/>
        <v>0</v>
      </c>
      <c r="R21" s="12">
        <f t="shared" si="5"/>
        <v>1.1375E-2</v>
      </c>
      <c r="S21" s="12">
        <f t="shared" si="5"/>
        <v>0</v>
      </c>
      <c r="T21" s="12">
        <f t="shared" si="5"/>
        <v>0</v>
      </c>
      <c r="U21" s="12">
        <f t="shared" si="5"/>
        <v>0</v>
      </c>
      <c r="V21" s="12">
        <f t="shared" si="5"/>
        <v>0</v>
      </c>
      <c r="W21" s="12">
        <f t="shared" si="5"/>
        <v>0</v>
      </c>
      <c r="X21" s="12">
        <f t="shared" si="5"/>
        <v>0</v>
      </c>
      <c r="Y21" s="12">
        <f t="shared" si="5"/>
        <v>8.1342333800000013</v>
      </c>
      <c r="Z21" s="18">
        <f t="shared" si="3"/>
        <v>0</v>
      </c>
    </row>
    <row r="22" spans="2:26" hidden="1">
      <c r="B22" s="17"/>
      <c r="E22" s="22">
        <f>'[28]BS Mar'!S24/10^7-E21</f>
        <v>0</v>
      </c>
      <c r="F22" s="23">
        <f>'[29]Schedules Mar'!E22</f>
        <v>0</v>
      </c>
      <c r="G22" s="12"/>
      <c r="H22" s="22">
        <f>'[28]BS Mar'!B24/10^7-H21</f>
        <v>0</v>
      </c>
      <c r="I22" s="22">
        <f>'[28]BS Mar'!C24/10^7-I21</f>
        <v>0</v>
      </c>
      <c r="J22" s="22">
        <f>'[28]BS Mar'!D24/10^7-J21</f>
        <v>0</v>
      </c>
      <c r="K22" s="22">
        <f>'[28]BS Mar'!E24/10^7-K21</f>
        <v>0</v>
      </c>
      <c r="L22" s="22">
        <f>'[28]BS Mar'!F24/10^7-L21</f>
        <v>0</v>
      </c>
      <c r="M22" s="22">
        <f>'[28]BS Mar'!G24/10^7-M21</f>
        <v>0</v>
      </c>
      <c r="N22" s="22">
        <f>'[28]BS Mar'!H24/10^7-N21</f>
        <v>0</v>
      </c>
      <c r="O22" s="22">
        <f>'[28]BS Mar'!I24/10^7-O21</f>
        <v>0</v>
      </c>
      <c r="P22" s="22">
        <f>'[28]BS Mar'!J24/10^7-P21</f>
        <v>0</v>
      </c>
      <c r="Q22" s="22">
        <f>'[28]BS Mar'!K24/10^7-Q21</f>
        <v>0</v>
      </c>
      <c r="R22" s="22">
        <f>'[28]BS Mar'!L24/10^7-R21</f>
        <v>0</v>
      </c>
      <c r="S22" s="22">
        <f>'[28]BS Mar'!M24/10^7-S21</f>
        <v>0</v>
      </c>
      <c r="T22" s="22">
        <f>'[28]BS Mar'!N24/10^7-T21</f>
        <v>0</v>
      </c>
      <c r="U22" s="22">
        <f>'[28]BS Mar'!O24/10^7-U21</f>
        <v>0</v>
      </c>
      <c r="V22" s="22">
        <f>'[28]BS Mar'!P24/10^7-V21</f>
        <v>0</v>
      </c>
      <c r="W22" s="22">
        <f>'[28]BS Mar'!Q24/10^7-W21</f>
        <v>0</v>
      </c>
      <c r="X22" s="22">
        <f>'[28]BS Mar'!R24/10^7-X21</f>
        <v>0</v>
      </c>
      <c r="Y22" s="22">
        <f>'[28]BS Mar'!S24/10^7-Y21</f>
        <v>0</v>
      </c>
      <c r="Z22" s="13"/>
    </row>
    <row r="23" spans="2:26" hidden="1">
      <c r="C23" s="24" t="s">
        <v>54</v>
      </c>
      <c r="G23" s="12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2:26" hidden="1">
      <c r="C24" s="3" t="s">
        <v>55</v>
      </c>
      <c r="E24" s="10">
        <f>'[28]Base TB_Mar'!T541/10000000</f>
        <v>0.59394518299999999</v>
      </c>
      <c r="F24" s="10">
        <f>'[29]Schedules Mar'!E24</f>
        <v>1.0307102130000001</v>
      </c>
      <c r="G24" s="12"/>
      <c r="H24" s="10">
        <f>'[28]Base TB_Mar'!C541/10000000</f>
        <v>0.50292829900000002</v>
      </c>
      <c r="I24" s="10">
        <f>'[28]Base TB_Mar'!D541/10000000</f>
        <v>7.9641883999999996E-2</v>
      </c>
      <c r="J24" s="10">
        <f>'[28]Base TB_Mar'!E541/10000000</f>
        <v>0</v>
      </c>
      <c r="K24" s="10">
        <f>'[28]Base TB_Mar'!F541/10000000</f>
        <v>0</v>
      </c>
      <c r="L24" s="10">
        <f>'[28]Base TB_Mar'!G541/10000000</f>
        <v>0</v>
      </c>
      <c r="M24" s="10">
        <f>'[28]Base TB_Mar'!H541/10000000</f>
        <v>0</v>
      </c>
      <c r="N24" s="10">
        <f>'[28]Base TB_Mar'!I541/10000000</f>
        <v>0</v>
      </c>
      <c r="O24" s="10">
        <f>'[28]Base TB_Mar'!J541/10000000</f>
        <v>0</v>
      </c>
      <c r="P24" s="10">
        <f>'[28]Base TB_Mar'!K541/10000000</f>
        <v>0</v>
      </c>
      <c r="Q24" s="10">
        <f>'[28]Base TB_Mar'!L541/10000000</f>
        <v>0</v>
      </c>
      <c r="R24" s="10">
        <f>'[28]Base TB_Mar'!M541/10000000</f>
        <v>1.1375E-2</v>
      </c>
      <c r="S24" s="10">
        <f>'[28]Base TB_Mar'!N541/10000000</f>
        <v>0</v>
      </c>
      <c r="T24" s="10">
        <f>'[28]Base TB_Mar'!O541/10000000</f>
        <v>0</v>
      </c>
      <c r="U24" s="10">
        <f>'[28]Base TB_Mar'!P541/10000000</f>
        <v>0</v>
      </c>
      <c r="V24" s="10">
        <f>'[28]Base TB_Mar'!Q541/10000000</f>
        <v>0</v>
      </c>
      <c r="W24" s="10">
        <f>'[28]Base TB_Mar'!R541/10000000</f>
        <v>0</v>
      </c>
      <c r="X24" s="10">
        <f>'[28]Base TB_Mar'!S541/10000000</f>
        <v>0</v>
      </c>
      <c r="Y24" s="18">
        <f>SUM(H24:X24)</f>
        <v>0.5939451830000001</v>
      </c>
      <c r="Z24" s="18">
        <f>Y24-E24</f>
        <v>0</v>
      </c>
    </row>
    <row r="25" spans="2:26" hidden="1">
      <c r="C25" s="3" t="s">
        <v>56</v>
      </c>
      <c r="E25" s="10">
        <f>'[28]Base TB_Mar'!T552/10000000</f>
        <v>0</v>
      </c>
      <c r="F25" s="10">
        <f>'[29]Schedules Mar'!E25</f>
        <v>0</v>
      </c>
      <c r="G25" s="12"/>
      <c r="H25" s="10">
        <f>'[28]Base TB_Mar'!C552/10000000</f>
        <v>0</v>
      </c>
      <c r="I25" s="10">
        <f>'[28]Base TB_Mar'!D552/10000000</f>
        <v>0</v>
      </c>
      <c r="J25" s="10">
        <f>'[28]Base TB_Mar'!E552/10000000</f>
        <v>0</v>
      </c>
      <c r="K25" s="10">
        <f>'[28]Base TB_Mar'!F552/10000000</f>
        <v>0</v>
      </c>
      <c r="L25" s="10">
        <f>'[28]Base TB_Mar'!G552/10000000</f>
        <v>0</v>
      </c>
      <c r="M25" s="10">
        <f>'[28]Base TB_Mar'!H552/10000000</f>
        <v>0</v>
      </c>
      <c r="N25" s="10">
        <f>'[28]Base TB_Mar'!I552/10000000</f>
        <v>0</v>
      </c>
      <c r="O25" s="10">
        <f>'[28]Base TB_Mar'!J552/10000000</f>
        <v>0</v>
      </c>
      <c r="P25" s="10">
        <f>'[28]Base TB_Mar'!K552/10000000</f>
        <v>0</v>
      </c>
      <c r="Q25" s="10">
        <f>'[28]Base TB_Mar'!L552/10000000</f>
        <v>0</v>
      </c>
      <c r="R25" s="10">
        <f>'[28]Base TB_Mar'!M552/10000000</f>
        <v>0</v>
      </c>
      <c r="S25" s="10">
        <f>'[28]Base TB_Mar'!N552/10000000</f>
        <v>0</v>
      </c>
      <c r="T25" s="10">
        <f>'[28]Base TB_Mar'!O552/10000000</f>
        <v>0</v>
      </c>
      <c r="U25" s="10">
        <f>'[28]Base TB_Mar'!P552/10000000</f>
        <v>0</v>
      </c>
      <c r="V25" s="10">
        <f>'[28]Base TB_Mar'!Q552/10000000</f>
        <v>0</v>
      </c>
      <c r="W25" s="10">
        <f>'[28]Base TB_Mar'!R552/10000000</f>
        <v>0</v>
      </c>
      <c r="X25" s="10">
        <f>'[28]Base TB_Mar'!S552/10000000</f>
        <v>0</v>
      </c>
      <c r="Y25" s="18">
        <f>SUM(H25:X25)</f>
        <v>0</v>
      </c>
      <c r="Z25" s="18">
        <f>Y25-E25</f>
        <v>0</v>
      </c>
    </row>
    <row r="26" spans="2:26" hidden="1">
      <c r="C26" s="3" t="s">
        <v>57</v>
      </c>
      <c r="E26" s="10">
        <f>'[28]Base TB_Mar'!T545/10000000+'[28]Base TB_Mar'!T526/10000000</f>
        <v>7.5402881969999997</v>
      </c>
      <c r="F26" s="10">
        <f>'[29]Schedules Mar'!E26</f>
        <v>73.378546053999983</v>
      </c>
      <c r="G26" s="12"/>
      <c r="H26" s="10">
        <f>'[28]Base TB_Mar'!C545/10000000+'[28]Base TB_Mar'!C526/10000000</f>
        <v>0</v>
      </c>
      <c r="I26" s="10">
        <f>'[28]Base TB_Mar'!D545/10000000+'[28]Base TB_Mar'!D526/10000000</f>
        <v>0</v>
      </c>
      <c r="J26" s="10">
        <f>'[28]Base TB_Mar'!E545/10000000+'[28]Base TB_Mar'!E526/10000000</f>
        <v>0</v>
      </c>
      <c r="K26" s="10">
        <f>'[28]Base TB_Mar'!F545/10000000+'[28]Base TB_Mar'!F526/10000000</f>
        <v>7.5402881969999997</v>
      </c>
      <c r="L26" s="10">
        <f>'[28]Base TB_Mar'!G545/10000000+'[28]Base TB_Mar'!G526/10000000</f>
        <v>0</v>
      </c>
      <c r="M26" s="10">
        <f>'[28]Base TB_Mar'!H545/10000000+'[28]Base TB_Mar'!H526/10000000</f>
        <v>0</v>
      </c>
      <c r="N26" s="10">
        <f>'[28]Base TB_Mar'!I545/10000000+'[28]Base TB_Mar'!I526/10000000</f>
        <v>0</v>
      </c>
      <c r="O26" s="10">
        <f>'[28]Base TB_Mar'!J545/10000000+'[28]Base TB_Mar'!J526/10000000</f>
        <v>0</v>
      </c>
      <c r="P26" s="10">
        <f>'[28]Base TB_Mar'!K545/10000000+'[28]Base TB_Mar'!K526/10000000</f>
        <v>0</v>
      </c>
      <c r="Q26" s="10">
        <f>'[28]Base TB_Mar'!L545/10000000+'[28]Base TB_Mar'!L526/10000000</f>
        <v>0</v>
      </c>
      <c r="R26" s="10">
        <f>'[28]Base TB_Mar'!M545/10000000+'[28]Base TB_Mar'!M526/10000000</f>
        <v>0</v>
      </c>
      <c r="S26" s="10">
        <f>'[28]Base TB_Mar'!N545/10000000+'[28]Base TB_Mar'!N526/10000000</f>
        <v>0</v>
      </c>
      <c r="T26" s="10">
        <f>'[28]Base TB_Mar'!O545/10000000+'[28]Base TB_Mar'!O526/10000000</f>
        <v>0</v>
      </c>
      <c r="U26" s="10">
        <f>'[28]Base TB_Mar'!P545/10000000+'[28]Base TB_Mar'!P526/10000000</f>
        <v>0</v>
      </c>
      <c r="V26" s="10">
        <f>'[28]Base TB_Mar'!Q545/10000000+'[28]Base TB_Mar'!Q526/10000000</f>
        <v>0</v>
      </c>
      <c r="W26" s="10">
        <f>'[28]Base TB_Mar'!R545/10000000+'[28]Base TB_Mar'!R526/10000000</f>
        <v>0</v>
      </c>
      <c r="X26" s="10">
        <f>'[28]Base TB_Mar'!S545/10000000+'[28]Base TB_Mar'!S526/10000000</f>
        <v>0</v>
      </c>
      <c r="Y26" s="18">
        <f>SUM(H26:X26)</f>
        <v>7.5402881969999997</v>
      </c>
      <c r="Z26" s="18">
        <f>Y26-E26</f>
        <v>0</v>
      </c>
    </row>
    <row r="27" spans="2:26" hidden="1">
      <c r="C27" s="14" t="s">
        <v>45</v>
      </c>
      <c r="E27" s="12">
        <f>SUM(E24:E26)</f>
        <v>8.1342333799999995</v>
      </c>
      <c r="F27" s="12">
        <f>SUM(F24:F26)</f>
        <v>74.409256266999989</v>
      </c>
      <c r="G27" s="12"/>
      <c r="H27" s="12">
        <f t="shared" ref="H27:X27" si="6">SUM(H24:H26)</f>
        <v>0.50292829900000002</v>
      </c>
      <c r="I27" s="12">
        <f t="shared" si="6"/>
        <v>7.9641883999999996E-2</v>
      </c>
      <c r="J27" s="12">
        <f t="shared" si="6"/>
        <v>0</v>
      </c>
      <c r="K27" s="12">
        <f t="shared" si="6"/>
        <v>7.5402881969999997</v>
      </c>
      <c r="L27" s="12">
        <f t="shared" si="6"/>
        <v>0</v>
      </c>
      <c r="M27" s="12">
        <f t="shared" si="6"/>
        <v>0</v>
      </c>
      <c r="N27" s="12">
        <f t="shared" si="6"/>
        <v>0</v>
      </c>
      <c r="O27" s="12">
        <f t="shared" si="6"/>
        <v>0</v>
      </c>
      <c r="P27" s="12">
        <f t="shared" si="6"/>
        <v>0</v>
      </c>
      <c r="Q27" s="12">
        <f t="shared" si="6"/>
        <v>0</v>
      </c>
      <c r="R27" s="12">
        <f t="shared" si="6"/>
        <v>1.1375E-2</v>
      </c>
      <c r="S27" s="12">
        <f t="shared" si="6"/>
        <v>0</v>
      </c>
      <c r="T27" s="12">
        <f t="shared" si="6"/>
        <v>0</v>
      </c>
      <c r="U27" s="12">
        <f t="shared" si="6"/>
        <v>0</v>
      </c>
      <c r="V27" s="12">
        <f t="shared" si="6"/>
        <v>0</v>
      </c>
      <c r="W27" s="12">
        <f t="shared" si="6"/>
        <v>0</v>
      </c>
      <c r="X27" s="12">
        <f t="shared" si="6"/>
        <v>0</v>
      </c>
      <c r="Y27" s="25">
        <f>SUM(H27:X27)</f>
        <v>8.1342333799999995</v>
      </c>
      <c r="Z27" s="18">
        <f>Y27-E27</f>
        <v>0</v>
      </c>
    </row>
    <row r="28" spans="2:26" hidden="1">
      <c r="E28" s="22">
        <f>'[28]BS Mar'!S24/10^7-E27</f>
        <v>0</v>
      </c>
      <c r="F28" s="23"/>
      <c r="G28" s="12"/>
      <c r="H28" s="22">
        <f>'[28]BS Mar'!B24/10^7-H27</f>
        <v>0</v>
      </c>
      <c r="I28" s="22">
        <f>'[28]BS Mar'!C24/10^7-I27</f>
        <v>0</v>
      </c>
      <c r="J28" s="22">
        <f>'[28]BS Mar'!D24/10^7-J27</f>
        <v>0</v>
      </c>
      <c r="K28" s="22">
        <f>'[28]BS Mar'!E24/10^7-K27</f>
        <v>0</v>
      </c>
      <c r="L28" s="22">
        <f>'[28]BS Mar'!F24/10^7-L27</f>
        <v>0</v>
      </c>
      <c r="M28" s="22">
        <f>'[28]BS Mar'!G24/10^7-M27</f>
        <v>0</v>
      </c>
      <c r="N28" s="22">
        <f>'[28]BS Mar'!H24/10^7-N27</f>
        <v>0</v>
      </c>
      <c r="O28" s="22">
        <f>'[28]BS Mar'!I24/10^7-O27</f>
        <v>0</v>
      </c>
      <c r="P28" s="22">
        <f>'[28]BS Mar'!J24/10^7-P27</f>
        <v>0</v>
      </c>
      <c r="Q28" s="22">
        <f>'[28]BS Mar'!K24/10^7-Q27</f>
        <v>0</v>
      </c>
      <c r="R28" s="22">
        <f>'[28]BS Mar'!L24/10^7-R27</f>
        <v>0</v>
      </c>
      <c r="S28" s="22">
        <f>'[28]BS Mar'!M24/10^7-S27</f>
        <v>0</v>
      </c>
      <c r="T28" s="22">
        <f>'[28]BS Mar'!N24/10^7-T27</f>
        <v>0</v>
      </c>
      <c r="U28" s="22">
        <f>'[28]BS Mar'!O24/10^7-U27</f>
        <v>0</v>
      </c>
      <c r="V28" s="22">
        <f>'[28]BS Mar'!P24/10^7-V27</f>
        <v>0</v>
      </c>
      <c r="W28" s="22">
        <f>'[28]BS Mar'!Q24/10^7-W27</f>
        <v>0</v>
      </c>
      <c r="X28" s="22">
        <f>'[28]BS Mar'!R24/10^7-X27</f>
        <v>0</v>
      </c>
      <c r="Y28" s="22">
        <f>'[28]BS Mar'!S24/10^7-Y27</f>
        <v>0</v>
      </c>
      <c r="Z28" s="13"/>
    </row>
    <row r="29" spans="2:26" hidden="1">
      <c r="F29" s="23"/>
      <c r="G29" s="12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3"/>
    </row>
    <row r="30" spans="2:26" hidden="1">
      <c r="B30" s="26" t="s">
        <v>58</v>
      </c>
      <c r="F30" s="23"/>
      <c r="G30" s="12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2:26" hidden="1">
      <c r="C31" s="27" t="s">
        <v>59</v>
      </c>
      <c r="E31" s="10">
        <f>'[28]Base TB_Mar'!T625/10^7</f>
        <v>0</v>
      </c>
      <c r="F31" s="10">
        <f>'[29]Schedules Mar'!E31</f>
        <v>62.272235000000002</v>
      </c>
      <c r="G31" s="12">
        <f>E31-F31</f>
        <v>-62.272235000000002</v>
      </c>
      <c r="H31" s="28">
        <f>'[28]Base TB_Mar'!C625/10^7</f>
        <v>0</v>
      </c>
      <c r="I31" s="28">
        <f>'[28]Base TB_Mar'!D625/10^7</f>
        <v>0</v>
      </c>
      <c r="J31" s="28">
        <f>'[28]Base TB_Mar'!E625/10^7</f>
        <v>0</v>
      </c>
      <c r="K31" s="28">
        <f>'[28]Base TB_Mar'!F625/10^7</f>
        <v>0</v>
      </c>
      <c r="L31" s="28">
        <f>'[28]Base TB_Mar'!G625/10^7</f>
        <v>0</v>
      </c>
      <c r="M31" s="28">
        <f>'[28]Base TB_Mar'!H625/10^7</f>
        <v>0</v>
      </c>
      <c r="N31" s="28">
        <f>'[28]Base TB_Mar'!I625/10^7</f>
        <v>0</v>
      </c>
      <c r="O31" s="28">
        <f>'[28]Base TB_Mar'!J625/10^7</f>
        <v>0</v>
      </c>
      <c r="P31" s="28">
        <f>'[28]Base TB_Mar'!K625/10^7</f>
        <v>0</v>
      </c>
      <c r="Q31" s="28">
        <f>'[28]Base TB_Mar'!L625/10^7</f>
        <v>0</v>
      </c>
      <c r="R31" s="28">
        <f>'[28]Base TB_Mar'!M625/10^7</f>
        <v>0</v>
      </c>
      <c r="S31" s="28">
        <f>'[28]Base TB_Mar'!N625/10^7</f>
        <v>0</v>
      </c>
      <c r="T31" s="28">
        <f>'[28]Base TB_Mar'!O625/10^7</f>
        <v>0</v>
      </c>
      <c r="U31" s="28">
        <f>'[28]Base TB_Mar'!P625/10^7</f>
        <v>0</v>
      </c>
      <c r="V31" s="28">
        <f>'[28]Base TB_Mar'!Q625/10^7</f>
        <v>0</v>
      </c>
      <c r="W31" s="28">
        <f>'[28]Base TB_Mar'!R625/10^7</f>
        <v>0</v>
      </c>
      <c r="X31" s="28">
        <f>'[28]Base TB_Mar'!S625/10^7</f>
        <v>0</v>
      </c>
      <c r="Y31" s="18">
        <f t="shared" ref="Y31:Y38" si="7">SUM(H31:X31)</f>
        <v>0</v>
      </c>
      <c r="Z31" s="18">
        <f t="shared" ref="Z31:Z38" si="8">Y31-E31</f>
        <v>0</v>
      </c>
    </row>
    <row r="32" spans="2:26" hidden="1">
      <c r="C32" s="27" t="s">
        <v>60</v>
      </c>
      <c r="E32" s="10">
        <f>'[28]Base TB_Mar'!T629/10^7</f>
        <v>0</v>
      </c>
      <c r="F32" s="10">
        <f>'[29]Schedules Mar'!E32</f>
        <v>0</v>
      </c>
      <c r="G32" s="12"/>
      <c r="H32" s="28">
        <f>'[28]Base TB_Mar'!C629/10^7</f>
        <v>0</v>
      </c>
      <c r="I32" s="28">
        <f>'[28]Base TB_Mar'!D629/10^7</f>
        <v>0</v>
      </c>
      <c r="J32" s="28">
        <f>'[28]Base TB_Mar'!E629/10^7</f>
        <v>0</v>
      </c>
      <c r="K32" s="28">
        <f>'[28]Base TB_Mar'!F629/10^7</f>
        <v>0</v>
      </c>
      <c r="L32" s="28">
        <f>'[28]Base TB_Mar'!G629/10^7</f>
        <v>0</v>
      </c>
      <c r="M32" s="28">
        <f>'[28]Base TB_Mar'!H629/10^7</f>
        <v>0</v>
      </c>
      <c r="N32" s="28">
        <f>'[28]Base TB_Mar'!I629/10^7</f>
        <v>0</v>
      </c>
      <c r="O32" s="28">
        <f>'[28]Base TB_Mar'!J629/10^7</f>
        <v>0</v>
      </c>
      <c r="P32" s="28">
        <f>'[28]Base TB_Mar'!K629/10^7</f>
        <v>0</v>
      </c>
      <c r="Q32" s="28">
        <f>'[28]Base TB_Mar'!L629/10^7</f>
        <v>0</v>
      </c>
      <c r="R32" s="28">
        <f>'[28]Base TB_Mar'!M629/10^7</f>
        <v>0</v>
      </c>
      <c r="S32" s="28">
        <f>'[28]Base TB_Mar'!N629/10^7</f>
        <v>0</v>
      </c>
      <c r="T32" s="28">
        <f>'[28]Base TB_Mar'!O629/10^7</f>
        <v>0</v>
      </c>
      <c r="U32" s="28">
        <f>'[28]Base TB_Mar'!P629/10^7</f>
        <v>0</v>
      </c>
      <c r="V32" s="28">
        <f>'[28]Base TB_Mar'!Q629/10^7</f>
        <v>0</v>
      </c>
      <c r="W32" s="28">
        <f>'[28]Base TB_Mar'!R629/10^7</f>
        <v>0</v>
      </c>
      <c r="X32" s="28">
        <f>'[28]Base TB_Mar'!S629/10^7</f>
        <v>0</v>
      </c>
      <c r="Y32" s="18">
        <f t="shared" si="7"/>
        <v>0</v>
      </c>
      <c r="Z32" s="18">
        <f t="shared" si="8"/>
        <v>0</v>
      </c>
    </row>
    <row r="33" spans="2:27" hidden="1">
      <c r="C33" s="27" t="s">
        <v>61</v>
      </c>
      <c r="E33" s="10">
        <f>'[28]Base TB_Mar'!T623/10^7</f>
        <v>1021.1613778129999</v>
      </c>
      <c r="F33" s="10">
        <f>'[29]Schedules Mar'!E33</f>
        <v>740.67993681099995</v>
      </c>
      <c r="G33" s="12"/>
      <c r="H33" s="10">
        <f>'[28]Base TB_Mar'!C623/10^7</f>
        <v>930.28970500200001</v>
      </c>
      <c r="I33" s="10">
        <f>'[28]Base TB_Mar'!D623/10^7</f>
        <v>90.871672810999996</v>
      </c>
      <c r="J33" s="10">
        <f>'[28]Base TB_Mar'!E623/10^7</f>
        <v>0</v>
      </c>
      <c r="K33" s="10">
        <f>'[28]Base TB_Mar'!F623/10^7</f>
        <v>0</v>
      </c>
      <c r="L33" s="10">
        <f>'[28]Base TB_Mar'!G623/10^7</f>
        <v>0</v>
      </c>
      <c r="M33" s="10">
        <f>'[28]Base TB_Mar'!H623/10^7</f>
        <v>0</v>
      </c>
      <c r="N33" s="10">
        <f>'[28]Base TB_Mar'!I623/10^7</f>
        <v>0</v>
      </c>
      <c r="O33" s="10">
        <f>'[28]Base TB_Mar'!J623/10^7</f>
        <v>0</v>
      </c>
      <c r="P33" s="10">
        <f>'[28]Base TB_Mar'!K623/10^7</f>
        <v>0</v>
      </c>
      <c r="Q33" s="10">
        <f>'[28]Base TB_Mar'!L623/10^7</f>
        <v>0</v>
      </c>
      <c r="R33" s="10">
        <f>'[28]Base TB_Mar'!M623/10^7</f>
        <v>0</v>
      </c>
      <c r="S33" s="10">
        <f>'[28]Base TB_Mar'!N623/10^7</f>
        <v>0</v>
      </c>
      <c r="T33" s="10">
        <f>'[28]Base TB_Mar'!O623/10^7</f>
        <v>0</v>
      </c>
      <c r="U33" s="10">
        <f>'[28]Base TB_Mar'!P623/10^7</f>
        <v>0</v>
      </c>
      <c r="V33" s="10">
        <f>'[28]Base TB_Mar'!Q623/10^7</f>
        <v>0</v>
      </c>
      <c r="W33" s="10">
        <f>'[28]Base TB_Mar'!R623/10^7</f>
        <v>0</v>
      </c>
      <c r="X33" s="10">
        <f>'[28]Base TB_Mar'!S623/10^7</f>
        <v>0</v>
      </c>
      <c r="Y33" s="18">
        <f t="shared" si="7"/>
        <v>1021.1613778129999</v>
      </c>
      <c r="Z33" s="18">
        <f t="shared" si="8"/>
        <v>0</v>
      </c>
    </row>
    <row r="34" spans="2:27" hidden="1">
      <c r="C34" s="3" t="s">
        <v>62</v>
      </c>
      <c r="E34" s="29">
        <f>'[28]Base TB_Mar'!T606/10^7+'[28]Base TB_Mar'!T601/10^7</f>
        <v>28.196540069999998</v>
      </c>
      <c r="F34" s="10">
        <f>'[29]Schedules Mar'!E34</f>
        <v>26.005731752000003</v>
      </c>
      <c r="G34" s="12"/>
      <c r="H34" s="28">
        <f>('[28]Base TB_Mar'!C606)/(10^7)+'[28]Base TB_Mar'!C601/10^7</f>
        <v>0</v>
      </c>
      <c r="I34" s="28">
        <f>('[28]Base TB_Mar'!D606)/(10^7)+'[28]Base TB_Mar'!D601/10^7</f>
        <v>0</v>
      </c>
      <c r="J34" s="28">
        <f>('[28]Base TB_Mar'!E606)/(10^7)+'[28]Base TB_Mar'!E601/10^7</f>
        <v>0</v>
      </c>
      <c r="K34" s="28">
        <f>('[28]Base TB_Mar'!F606)/(10^7)+'[28]Base TB_Mar'!F601/10^7</f>
        <v>28.196540069999998</v>
      </c>
      <c r="L34" s="28">
        <f>('[28]Base TB_Mar'!G606)/(10^7)+'[28]Base TB_Mar'!G601/10^7</f>
        <v>0</v>
      </c>
      <c r="M34" s="28">
        <f>('[28]Base TB_Mar'!H606)/(10^7)+'[28]Base TB_Mar'!H601/10^7</f>
        <v>0</v>
      </c>
      <c r="N34" s="28">
        <f>('[28]Base TB_Mar'!I606)/(10^7)+'[28]Base TB_Mar'!I601/10^7</f>
        <v>0</v>
      </c>
      <c r="O34" s="28">
        <f>('[28]Base TB_Mar'!J606)/(10^7)+'[28]Base TB_Mar'!J601/10^7</f>
        <v>0</v>
      </c>
      <c r="P34" s="28">
        <f>('[28]Base TB_Mar'!K606)/(10^7)+'[28]Base TB_Mar'!K601/10^7</f>
        <v>0</v>
      </c>
      <c r="Q34" s="28">
        <f>('[28]Base TB_Mar'!L606)/(10^7)+'[28]Base TB_Mar'!L601/10^7</f>
        <v>0</v>
      </c>
      <c r="R34" s="28">
        <f>('[28]Base TB_Mar'!M606)/(10^7)+'[28]Base TB_Mar'!M601/10^7</f>
        <v>0</v>
      </c>
      <c r="S34" s="28">
        <f>('[28]Base TB_Mar'!N606)/(10^7)+'[28]Base TB_Mar'!N601/10^7</f>
        <v>0</v>
      </c>
      <c r="T34" s="28">
        <f>('[28]Base TB_Mar'!O606)/(10^7)+'[28]Base TB_Mar'!O601/10^7</f>
        <v>0</v>
      </c>
      <c r="U34" s="28">
        <f>('[28]Base TB_Mar'!P606)/(10^7)+'[28]Base TB_Mar'!P601/10^7</f>
        <v>0</v>
      </c>
      <c r="V34" s="28">
        <f>('[28]Base TB_Mar'!Q606)/(10^7)+'[28]Base TB_Mar'!Q601/10^7</f>
        <v>0</v>
      </c>
      <c r="W34" s="28">
        <f>('[28]Base TB_Mar'!R606)/(10^7)+'[28]Base TB_Mar'!R601/10^7</f>
        <v>0</v>
      </c>
      <c r="X34" s="28">
        <f>('[28]Base TB_Mar'!S606)/(10^7)+'[28]Base TB_Mar'!S601/10^7</f>
        <v>0</v>
      </c>
      <c r="Y34" s="18">
        <f t="shared" si="7"/>
        <v>28.196540069999998</v>
      </c>
      <c r="Z34" s="18">
        <f t="shared" si="8"/>
        <v>0</v>
      </c>
    </row>
    <row r="35" spans="2:27" hidden="1">
      <c r="C35" s="3" t="s">
        <v>63</v>
      </c>
      <c r="E35" s="29">
        <f>'[28]Base TB_Mar'!T631/10000000</f>
        <v>34.987519251999998</v>
      </c>
      <c r="F35" s="10">
        <f>'[29]Schedules Mar'!E35</f>
        <v>31.633751962999998</v>
      </c>
      <c r="G35" s="12"/>
      <c r="H35" s="10">
        <f>'[28]Base TB_Mar'!C631/10000000</f>
        <v>11.847005906</v>
      </c>
      <c r="I35" s="10">
        <f>'[28]Base TB_Mar'!D631/10000000</f>
        <v>7.5670530640000004</v>
      </c>
      <c r="J35" s="10">
        <f>'[28]Base TB_Mar'!E631/10000000</f>
        <v>9.0265565999999993</v>
      </c>
      <c r="K35" s="10">
        <f>'[28]Base TB_Mar'!F631/10000000</f>
        <v>2.0949612170000003</v>
      </c>
      <c r="L35" s="10">
        <f>'[28]Base TB_Mar'!G631/10000000</f>
        <v>0.4541345</v>
      </c>
      <c r="M35" s="10">
        <f>'[28]Base TB_Mar'!H631/10000000</f>
        <v>0</v>
      </c>
      <c r="N35" s="10">
        <f>'[28]Base TB_Mar'!I631/10000000</f>
        <v>0</v>
      </c>
      <c r="O35" s="10">
        <f>'[28]Base TB_Mar'!J631/10000000</f>
        <v>0</v>
      </c>
      <c r="P35" s="10">
        <f>'[28]Base TB_Mar'!K631/10000000</f>
        <v>0</v>
      </c>
      <c r="Q35" s="10">
        <f>'[28]Base TB_Mar'!L631/10000000</f>
        <v>0.88559279199999996</v>
      </c>
      <c r="R35" s="10">
        <f>'[28]Base TB_Mar'!M631/10000000</f>
        <v>3.1122151730000001</v>
      </c>
      <c r="S35" s="10">
        <f>'[28]Base TB_Mar'!N631/10000000</f>
        <v>0</v>
      </c>
      <c r="T35" s="10">
        <f>'[28]Base TB_Mar'!O631/10000000</f>
        <v>0</v>
      </c>
      <c r="U35" s="10">
        <f>'[28]Base TB_Mar'!P631/10000000</f>
        <v>0</v>
      </c>
      <c r="V35" s="10">
        <f>'[28]Base TB_Mar'!Q631/10000000</f>
        <v>0</v>
      </c>
      <c r="W35" s="10">
        <f>'[28]Base TB_Mar'!R631/10000000</f>
        <v>0</v>
      </c>
      <c r="X35" s="10">
        <f>'[28]Base TB_Mar'!S631/10000000</f>
        <v>0</v>
      </c>
      <c r="Y35" s="18">
        <f t="shared" si="7"/>
        <v>34.987519251999998</v>
      </c>
      <c r="Z35" s="18">
        <f t="shared" si="8"/>
        <v>0</v>
      </c>
    </row>
    <row r="36" spans="2:27" hidden="1">
      <c r="C36" s="3" t="s">
        <v>64</v>
      </c>
      <c r="E36" s="29">
        <f>'[28]Base TB_Mar'!T639/10000000</f>
        <v>408.25559817600003</v>
      </c>
      <c r="F36" s="10">
        <f>'[29]Schedules Mar'!E36</f>
        <v>421.18758004800003</v>
      </c>
      <c r="G36" s="12"/>
      <c r="H36" s="29">
        <f>'[28]Base TB_Mar'!C639/10000000</f>
        <v>7.1797395870000003</v>
      </c>
      <c r="I36" s="10">
        <f>'[28]Base TB_Mar'!D639/10000000</f>
        <v>0</v>
      </c>
      <c r="J36" s="10">
        <f>'[28]Base TB_Mar'!E639/10000000</f>
        <v>0</v>
      </c>
      <c r="K36" s="10">
        <f>'[28]Base TB_Mar'!F639/10000000</f>
        <v>401.05498360000001</v>
      </c>
      <c r="L36" s="10">
        <f>'[28]Base TB_Mar'!G639/10000000</f>
        <v>0</v>
      </c>
      <c r="M36" s="10">
        <f>'[28]Base TB_Mar'!H639/10000000</f>
        <v>0</v>
      </c>
      <c r="N36" s="10">
        <f>'[28]Base TB_Mar'!I639/10000000</f>
        <v>0</v>
      </c>
      <c r="O36" s="10">
        <f>'[28]Base TB_Mar'!J639/10000000</f>
        <v>0</v>
      </c>
      <c r="P36" s="10">
        <f>'[28]Base TB_Mar'!K639/10000000</f>
        <v>0</v>
      </c>
      <c r="Q36" s="10">
        <f>'[28]Base TB_Mar'!L639/10000000</f>
        <v>0</v>
      </c>
      <c r="R36" s="10">
        <f>'[28]Base TB_Mar'!M639/10000000</f>
        <v>2.0874989E-2</v>
      </c>
      <c r="S36" s="10">
        <f>'[28]Base TB_Mar'!N639/10000000</f>
        <v>0</v>
      </c>
      <c r="T36" s="10">
        <f>'[28]Base TB_Mar'!O639/10000000</f>
        <v>0</v>
      </c>
      <c r="U36" s="10">
        <f>'[28]Base TB_Mar'!P639/10000000</f>
        <v>0</v>
      </c>
      <c r="V36" s="10">
        <f>'[28]Base TB_Mar'!Q639/10000000</f>
        <v>0</v>
      </c>
      <c r="W36" s="10">
        <f>'[28]Base TB_Mar'!R639/10000000</f>
        <v>0</v>
      </c>
      <c r="X36" s="10">
        <f>'[28]Base TB_Mar'!S639/10000000</f>
        <v>0</v>
      </c>
      <c r="Y36" s="18">
        <f t="shared" si="7"/>
        <v>408.25559817599998</v>
      </c>
      <c r="Z36" s="18">
        <f t="shared" si="8"/>
        <v>0</v>
      </c>
    </row>
    <row r="37" spans="2:27" hidden="1">
      <c r="C37" s="3" t="s">
        <v>65</v>
      </c>
      <c r="E37" s="10">
        <f>'[28]Base TB_Mar'!T643/10000000</f>
        <v>-1.0113878E-2</v>
      </c>
      <c r="F37" s="10">
        <f>'[29]Schedules Mar'!E37</f>
        <v>657.20969407799998</v>
      </c>
      <c r="G37" s="12"/>
      <c r="H37" s="10">
        <f>'[28]Base TB_Mar'!C643/10000000</f>
        <v>0</v>
      </c>
      <c r="I37" s="10">
        <f>'[28]Base TB_Mar'!D643/10000000</f>
        <v>0</v>
      </c>
      <c r="J37" s="10">
        <f>'[28]Base TB_Mar'!E643/10000000</f>
        <v>0</v>
      </c>
      <c r="K37" s="10">
        <f>'[28]Base TB_Mar'!F643/10000000</f>
        <v>0</v>
      </c>
      <c r="L37" s="10">
        <f>'[28]Base TB_Mar'!G643/10000000</f>
        <v>0</v>
      </c>
      <c r="M37" s="10">
        <f>'[28]Base TB_Mar'!H643/10000000</f>
        <v>0</v>
      </c>
      <c r="N37" s="10">
        <f>'[28]Base TB_Mar'!I643/10000000</f>
        <v>0</v>
      </c>
      <c r="O37" s="10">
        <f>'[28]Base TB_Mar'!J643/10000000</f>
        <v>0</v>
      </c>
      <c r="P37" s="10">
        <f>'[28]Base TB_Mar'!K643/10000000</f>
        <v>0</v>
      </c>
      <c r="Q37" s="10">
        <f>'[28]Base TB_Mar'!L643/10000000</f>
        <v>-1.0113878E-2</v>
      </c>
      <c r="R37" s="10">
        <f>'[28]Base TB_Mar'!M643/10000000</f>
        <v>0</v>
      </c>
      <c r="S37" s="10">
        <f>'[28]Base TB_Mar'!N643/10000000</f>
        <v>0</v>
      </c>
      <c r="T37" s="10">
        <f>'[28]Base TB_Mar'!O643/10000000</f>
        <v>0</v>
      </c>
      <c r="U37" s="10">
        <f>'[28]Base TB_Mar'!P643/10000000</f>
        <v>0</v>
      </c>
      <c r="V37" s="10">
        <f>'[28]Base TB_Mar'!Q643/10000000</f>
        <v>0</v>
      </c>
      <c r="W37" s="10">
        <f>'[28]Base TB_Mar'!R643/10000000</f>
        <v>0</v>
      </c>
      <c r="X37" s="10">
        <f>'[28]Base TB_Mar'!S643/10000000</f>
        <v>0</v>
      </c>
      <c r="Y37" s="18">
        <f t="shared" si="7"/>
        <v>-1.0113878E-2</v>
      </c>
      <c r="Z37" s="18">
        <f t="shared" si="8"/>
        <v>0</v>
      </c>
    </row>
    <row r="38" spans="2:27" hidden="1">
      <c r="C38" s="3" t="s">
        <v>66</v>
      </c>
      <c r="E38" s="10">
        <f>'[28]Base TB_Mar'!T592/10000000+'[28]Base TB_Mar'!T581/10000000</f>
        <v>1.5788611529999343</v>
      </c>
      <c r="F38" s="10">
        <f>'[29]Schedules Mar'!E38</f>
        <v>-483.34332948600013</v>
      </c>
      <c r="G38" s="12"/>
      <c r="H38" s="10">
        <f>'[28]Base TB_Mar'!C592/10000000+'[28]Base TB_Mar'!C581/10000000</f>
        <v>8.3639105999999401</v>
      </c>
      <c r="I38" s="10">
        <f>'[28]Base TB_Mar'!D592/10000000+'[28]Base TB_Mar'!D581/10000000</f>
        <v>-7.3056303480000082</v>
      </c>
      <c r="J38" s="10">
        <f>'[28]Base TB_Mar'!E592/10000000+'[28]Base TB_Mar'!E581/10000000</f>
        <v>0</v>
      </c>
      <c r="K38" s="10">
        <f>'[28]Base TB_Mar'!F592/10000000+'[28]Base TB_Mar'!F581/10000000</f>
        <v>0</v>
      </c>
      <c r="L38" s="10">
        <f>'[28]Base TB_Mar'!G592/10000000+'[28]Base TB_Mar'!G581/10000000</f>
        <v>0</v>
      </c>
      <c r="M38" s="10">
        <f>'[28]Base TB_Mar'!H592/10000000+'[28]Base TB_Mar'!H581/10000000</f>
        <v>0</v>
      </c>
      <c r="N38" s="10">
        <f>'[28]Base TB_Mar'!I592/10000000+'[28]Base TB_Mar'!I581/10000000</f>
        <v>0</v>
      </c>
      <c r="O38" s="10">
        <f>'[28]Base TB_Mar'!J592/10000000+'[28]Base TB_Mar'!J581/10000000</f>
        <v>0</v>
      </c>
      <c r="P38" s="10">
        <f>'[28]Base TB_Mar'!K592/10000000+'[28]Base TB_Mar'!K581/10000000</f>
        <v>0</v>
      </c>
      <c r="Q38" s="10">
        <f>'[28]Base TB_Mar'!L592/10000000+'[28]Base TB_Mar'!L581/10000000</f>
        <v>0.52058090099999998</v>
      </c>
      <c r="R38" s="10">
        <f>'[28]Base TB_Mar'!M592/10000000+'[28]Base TB_Mar'!M581/10000000</f>
        <v>0</v>
      </c>
      <c r="S38" s="10">
        <f>'[28]Base TB_Mar'!N592/10000000+'[28]Base TB_Mar'!N581/10000000</f>
        <v>0</v>
      </c>
      <c r="T38" s="10">
        <f>'[28]Base TB_Mar'!O592/10000000+'[28]Base TB_Mar'!O581/10000000</f>
        <v>0</v>
      </c>
      <c r="U38" s="10">
        <f>'[28]Base TB_Mar'!P592/10000000+'[28]Base TB_Mar'!P581/10000000</f>
        <v>0</v>
      </c>
      <c r="V38" s="10">
        <f>'[28]Base TB_Mar'!Q592/10000000+'[28]Base TB_Mar'!Q581/10000000</f>
        <v>0</v>
      </c>
      <c r="W38" s="10">
        <f>'[28]Base TB_Mar'!R592/10000000+'[28]Base TB_Mar'!R581/10000000</f>
        <v>0</v>
      </c>
      <c r="X38" s="10">
        <f>'[28]Base TB_Mar'!S592/10000000+'[28]Base TB_Mar'!S581/10000000</f>
        <v>0</v>
      </c>
      <c r="Y38" s="18">
        <f t="shared" si="7"/>
        <v>1.5788611529999319</v>
      </c>
      <c r="Z38" s="18">
        <f t="shared" si="8"/>
        <v>-2.4424906541753444E-15</v>
      </c>
    </row>
    <row r="39" spans="2:27" hidden="1">
      <c r="C39" s="3" t="s">
        <v>67</v>
      </c>
      <c r="E39" s="29">
        <f>'[28]Base TB_Mar'!$T$558/10^7+'[28]Base TB_Mar'!$T$622/10^7</f>
        <v>9.1173510150000006</v>
      </c>
      <c r="F39" s="10">
        <f>'[29]Schedules Mar'!$E$39+'[29]Schedules Mar'!$E$41</f>
        <v>105.93457259999992</v>
      </c>
      <c r="G39" s="12"/>
      <c r="H39" s="10">
        <f>'[28]Base TB_Mar'!C558/10^7</f>
        <v>9.1173510150000006</v>
      </c>
      <c r="I39" s="10">
        <f>'[28]Base TB_Mar'!D558/10^7</f>
        <v>0</v>
      </c>
      <c r="J39" s="10">
        <f>'[28]Base TB_Mar'!E558/10^7</f>
        <v>0</v>
      </c>
      <c r="K39" s="10">
        <f>'[28]Base TB_Mar'!F558/10^7</f>
        <v>0</v>
      </c>
      <c r="L39" s="10">
        <f>'[28]Base TB_Mar'!G558/10^7</f>
        <v>0</v>
      </c>
      <c r="M39" s="10">
        <f>'[28]Base TB_Mar'!H558/10^7</f>
        <v>0</v>
      </c>
      <c r="N39" s="10">
        <f>'[28]Base TB_Mar'!I558/10^7</f>
        <v>0</v>
      </c>
      <c r="O39" s="10">
        <f>'[28]Base TB_Mar'!J558/10^7</f>
        <v>0</v>
      </c>
      <c r="P39" s="10">
        <f>'[28]Base TB_Mar'!K558/10^7</f>
        <v>0</v>
      </c>
      <c r="Q39" s="10">
        <f>'[28]Base TB_Mar'!L558/10^7</f>
        <v>0</v>
      </c>
      <c r="R39" s="10">
        <f>'[28]Base TB_Mar'!M558/10^7</f>
        <v>0</v>
      </c>
      <c r="S39" s="10">
        <f>'[28]Base TB_Mar'!N558/10^7</f>
        <v>0</v>
      </c>
      <c r="T39" s="10">
        <f>'[28]Base TB_Mar'!O558/10^7</f>
        <v>0</v>
      </c>
      <c r="U39" s="10">
        <f>'[28]Base TB_Mar'!P558/10^7</f>
        <v>0</v>
      </c>
      <c r="V39" s="10">
        <f>'[28]Base TB_Mar'!Q558/10^7</f>
        <v>0</v>
      </c>
      <c r="W39" s="10">
        <f>'[28]Base TB_Mar'!R558/10^7</f>
        <v>0</v>
      </c>
      <c r="X39" s="10">
        <f>'[28]Base TB_Mar'!S558/10^7</f>
        <v>0</v>
      </c>
      <c r="Y39" s="10">
        <f>'[28]Base TB_Mar'!T558/10^7</f>
        <v>9.1173510150000006</v>
      </c>
      <c r="Z39" s="18"/>
    </row>
    <row r="40" spans="2:27" hidden="1">
      <c r="C40" s="14" t="s">
        <v>45</v>
      </c>
      <c r="E40" s="12">
        <f>SUM(E31:E39)</f>
        <v>1503.2871336009998</v>
      </c>
      <c r="F40" s="12">
        <f>SUM(F31:F39)</f>
        <v>1561.5801727659998</v>
      </c>
      <c r="G40" s="12"/>
      <c r="H40" s="12">
        <f t="shared" ref="H40:Y40" si="9">SUM(H31:H39)</f>
        <v>966.79771211000002</v>
      </c>
      <c r="I40" s="12">
        <f t="shared" si="9"/>
        <v>91.133095526999995</v>
      </c>
      <c r="J40" s="12">
        <f t="shared" si="9"/>
        <v>9.0265565999999993</v>
      </c>
      <c r="K40" s="12">
        <f t="shared" si="9"/>
        <v>431.34648488700003</v>
      </c>
      <c r="L40" s="12">
        <f t="shared" si="9"/>
        <v>0.4541345</v>
      </c>
      <c r="M40" s="12">
        <f t="shared" si="9"/>
        <v>0</v>
      </c>
      <c r="N40" s="12">
        <f t="shared" si="9"/>
        <v>0</v>
      </c>
      <c r="O40" s="12">
        <f t="shared" si="9"/>
        <v>0</v>
      </c>
      <c r="P40" s="12">
        <f t="shared" si="9"/>
        <v>0</v>
      </c>
      <c r="Q40" s="12">
        <f t="shared" si="9"/>
        <v>1.3960598150000001</v>
      </c>
      <c r="R40" s="12">
        <f t="shared" si="9"/>
        <v>3.1330901620000002</v>
      </c>
      <c r="S40" s="12">
        <f t="shared" si="9"/>
        <v>0</v>
      </c>
      <c r="T40" s="12">
        <f t="shared" si="9"/>
        <v>0</v>
      </c>
      <c r="U40" s="12">
        <f t="shared" si="9"/>
        <v>0</v>
      </c>
      <c r="V40" s="12">
        <f t="shared" si="9"/>
        <v>0</v>
      </c>
      <c r="W40" s="12">
        <f t="shared" si="9"/>
        <v>0</v>
      </c>
      <c r="X40" s="12">
        <f t="shared" si="9"/>
        <v>0</v>
      </c>
      <c r="Y40" s="12">
        <f t="shared" si="9"/>
        <v>1503.2871336009998</v>
      </c>
      <c r="Z40" s="13"/>
    </row>
    <row r="41" spans="2:27" hidden="1">
      <c r="E41" s="22">
        <f>'[28]BS Mar'!S27/10^7-E40</f>
        <v>0</v>
      </c>
      <c r="F41" s="23"/>
      <c r="G41" s="12"/>
      <c r="H41" s="22">
        <f>'[28]BS Mar'!B27/10^7-H40</f>
        <v>0</v>
      </c>
      <c r="I41" s="22">
        <f>'[28]BS Mar'!C27/10^7-I40</f>
        <v>0</v>
      </c>
      <c r="J41" s="22">
        <f>'[28]BS Mar'!D27/10^7-J40</f>
        <v>0</v>
      </c>
      <c r="K41" s="22">
        <f>'[28]BS Mar'!E27/10^7-K40</f>
        <v>0</v>
      </c>
      <c r="L41" s="22">
        <f>'[28]BS Mar'!F27/10^7-L40</f>
        <v>0</v>
      </c>
      <c r="M41" s="22">
        <f>'[28]BS Mar'!G27/10^7-M40</f>
        <v>0</v>
      </c>
      <c r="N41" s="22">
        <f>'[28]BS Mar'!H27/10^7-N40</f>
        <v>0</v>
      </c>
      <c r="O41" s="22">
        <f>'[28]BS Mar'!I27/10^7-O40</f>
        <v>0</v>
      </c>
      <c r="P41" s="22">
        <f>'[28]BS Mar'!J27/10^7-P40</f>
        <v>0</v>
      </c>
      <c r="Q41" s="22">
        <f>'[28]BS Mar'!K27/10^7-Q40</f>
        <v>0</v>
      </c>
      <c r="R41" s="22">
        <f>'[28]BS Mar'!L27/10^7-R40</f>
        <v>0</v>
      </c>
      <c r="S41" s="22">
        <f>'[28]BS Mar'!M27/10^7-S40</f>
        <v>0</v>
      </c>
      <c r="T41" s="22">
        <f>'[28]BS Mar'!N27/10^7-T40</f>
        <v>0</v>
      </c>
      <c r="U41" s="22">
        <f>'[28]BS Mar'!O27/10^7-U40</f>
        <v>0</v>
      </c>
      <c r="V41" s="22">
        <f>'[28]BS Mar'!P27/10^7-V40</f>
        <v>0</v>
      </c>
      <c r="W41" s="22">
        <f>'[28]BS Mar'!Q27/10^7-W40</f>
        <v>0</v>
      </c>
      <c r="X41" s="22">
        <f>'[28]BS Mar'!R27/10^7-X40</f>
        <v>0</v>
      </c>
      <c r="Y41" s="22">
        <f>'[28]BS Mar'!S27/10^7-Y40</f>
        <v>0</v>
      </c>
      <c r="Z41" s="13"/>
    </row>
    <row r="42" spans="2:27" hidden="1">
      <c r="B42" s="16"/>
      <c r="C42" s="24" t="s">
        <v>68</v>
      </c>
      <c r="E42" s="15"/>
      <c r="F42" s="15"/>
      <c r="G42" s="12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8">
        <f>SUM(H42:X42)</f>
        <v>0</v>
      </c>
      <c r="Z42" s="18">
        <f t="shared" ref="Z42:Z48" si="10">Y42-E42</f>
        <v>0</v>
      </c>
    </row>
    <row r="43" spans="2:27" hidden="1">
      <c r="B43" s="9"/>
      <c r="C43" s="3" t="s">
        <v>49</v>
      </c>
      <c r="E43" s="10">
        <f>'[28]Base TB_Mar'!T570/10000000+'[28]Base TB_Mar'!T576/10000000</f>
        <v>0</v>
      </c>
      <c r="F43" s="10">
        <f>'[29]Schedules Mar'!E43</f>
        <v>0</v>
      </c>
      <c r="G43" s="12"/>
      <c r="H43" s="10">
        <f>'[28]Base TB_Mar'!C570/10000000+'[28]Base TB_Mar'!C576/10000000</f>
        <v>0</v>
      </c>
      <c r="I43" s="10">
        <f>'[28]Base TB_Mar'!D570/10000000+'[28]Base TB_Mar'!D576/10000000</f>
        <v>0</v>
      </c>
      <c r="J43" s="10">
        <f>'[28]Base TB_Mar'!E570/10000000+'[28]Base TB_Mar'!E576/10000000</f>
        <v>0</v>
      </c>
      <c r="K43" s="10">
        <f>'[28]Base TB_Mar'!F570/10000000+'[28]Base TB_Mar'!F576/10000000</f>
        <v>0</v>
      </c>
      <c r="L43" s="10">
        <f>'[28]Base TB_Mar'!G570/10000000+'[28]Base TB_Mar'!G576/10000000</f>
        <v>0</v>
      </c>
      <c r="M43" s="10">
        <f>'[28]Base TB_Mar'!H570/10000000+'[28]Base TB_Mar'!H576/10000000</f>
        <v>0</v>
      </c>
      <c r="N43" s="10">
        <f>'[28]Base TB_Mar'!I570/10000000+'[28]Base TB_Mar'!I576/10000000</f>
        <v>0</v>
      </c>
      <c r="O43" s="10">
        <f>'[28]Base TB_Mar'!J570/10000000+'[28]Base TB_Mar'!J576/10000000</f>
        <v>0</v>
      </c>
      <c r="P43" s="10">
        <f>'[28]Base TB_Mar'!K570/10000000+'[28]Base TB_Mar'!K576/10000000</f>
        <v>0</v>
      </c>
      <c r="Q43" s="10">
        <f>'[28]Base TB_Mar'!L570/10000000+'[28]Base TB_Mar'!L576/10000000</f>
        <v>0</v>
      </c>
      <c r="R43" s="10">
        <f>'[28]Base TB_Mar'!M570/10000000+'[28]Base TB_Mar'!M576/10000000</f>
        <v>0</v>
      </c>
      <c r="S43" s="10">
        <f>'[28]Base TB_Mar'!N570/10000000+'[28]Base TB_Mar'!N576/10000000</f>
        <v>0</v>
      </c>
      <c r="T43" s="10">
        <f>'[28]Base TB_Mar'!O570/10000000+'[28]Base TB_Mar'!O576/10000000</f>
        <v>0</v>
      </c>
      <c r="U43" s="10">
        <f>'[28]Base TB_Mar'!P570/10000000+'[28]Base TB_Mar'!P576/10000000</f>
        <v>0</v>
      </c>
      <c r="V43" s="10">
        <f>'[28]Base TB_Mar'!Q570/10000000+'[28]Base TB_Mar'!Q576/10000000</f>
        <v>0</v>
      </c>
      <c r="W43" s="10">
        <f>'[28]Base TB_Mar'!R570/10000000+'[28]Base TB_Mar'!R576/10000000</f>
        <v>0</v>
      </c>
      <c r="X43" s="10">
        <f>'[28]Base TB_Mar'!S570/10000000+'[28]Base TB_Mar'!S576/10000000</f>
        <v>0</v>
      </c>
      <c r="Y43" s="18">
        <f>SUM(H43:X43)</f>
        <v>0</v>
      </c>
      <c r="Z43" s="18">
        <f t="shared" si="10"/>
        <v>0</v>
      </c>
    </row>
    <row r="44" spans="2:27" hidden="1">
      <c r="B44" s="9"/>
      <c r="C44" s="3" t="s">
        <v>50</v>
      </c>
      <c r="E44" s="10">
        <f>'[28]Base TB_Mar'!T571/10000000+'[28]Base TB_Mar'!T577/10000000+'[28]Base TB_Mar'!T559/10000000</f>
        <v>9.1173510150000006</v>
      </c>
      <c r="F44" s="10">
        <f>'[29]Schedules Mar'!E44</f>
        <v>3.8445725999999998</v>
      </c>
      <c r="G44" s="12"/>
      <c r="H44" s="10">
        <f>'[28]Base TB_Mar'!C571/10000000+'[28]Base TB_Mar'!C577/10000000+'[28]Base TB_Mar'!C559/10000000</f>
        <v>9.1173510150000006</v>
      </c>
      <c r="I44" s="10">
        <f>'[28]Base TB_Mar'!D571/10000000+'[28]Base TB_Mar'!D577/10000000+'[28]Base TB_Mar'!D559/10000000</f>
        <v>0</v>
      </c>
      <c r="J44" s="10">
        <f>'[28]Base TB_Mar'!E571/10000000+'[28]Base TB_Mar'!E577/10000000+'[28]Base TB_Mar'!E559/10000000</f>
        <v>0</v>
      </c>
      <c r="K44" s="10">
        <f>'[28]Base TB_Mar'!F571/10000000+'[28]Base TB_Mar'!F577/10000000+'[28]Base TB_Mar'!F559/10000000</f>
        <v>0</v>
      </c>
      <c r="L44" s="10">
        <f>'[28]Base TB_Mar'!G571/10000000+'[28]Base TB_Mar'!G577/10000000+'[28]Base TB_Mar'!G559/10000000</f>
        <v>0</v>
      </c>
      <c r="M44" s="10">
        <f>'[28]Base TB_Mar'!H571/10000000+'[28]Base TB_Mar'!H577/10000000+'[28]Base TB_Mar'!H559/10000000</f>
        <v>0</v>
      </c>
      <c r="N44" s="10">
        <f>'[28]Base TB_Mar'!I571/10000000+'[28]Base TB_Mar'!I577/10000000+'[28]Base TB_Mar'!I559/10000000</f>
        <v>0</v>
      </c>
      <c r="O44" s="10">
        <f>'[28]Base TB_Mar'!J571/10000000+'[28]Base TB_Mar'!J577/10000000+'[28]Base TB_Mar'!J559/10000000</f>
        <v>0</v>
      </c>
      <c r="P44" s="10">
        <f>'[28]Base TB_Mar'!K571/10000000+'[28]Base TB_Mar'!K577/10000000+'[28]Base TB_Mar'!K559/10000000</f>
        <v>0</v>
      </c>
      <c r="Q44" s="10">
        <f>'[28]Base TB_Mar'!L571/10000000+'[28]Base TB_Mar'!L577/10000000+'[28]Base TB_Mar'!L559/10000000</f>
        <v>0</v>
      </c>
      <c r="R44" s="10">
        <f>'[28]Base TB_Mar'!M571/10000000+'[28]Base TB_Mar'!M577/10000000+'[28]Base TB_Mar'!M559/10000000</f>
        <v>0</v>
      </c>
      <c r="S44" s="10">
        <f>'[28]Base TB_Mar'!N571/10000000+'[28]Base TB_Mar'!N577/10000000+'[28]Base TB_Mar'!N559/10000000</f>
        <v>0</v>
      </c>
      <c r="T44" s="10">
        <f>'[28]Base TB_Mar'!O571/10000000+'[28]Base TB_Mar'!O577/10000000+'[28]Base TB_Mar'!O559/10000000</f>
        <v>0</v>
      </c>
      <c r="U44" s="10">
        <f>'[28]Base TB_Mar'!P571/10000000+'[28]Base TB_Mar'!P577/10000000+'[28]Base TB_Mar'!P559/10000000</f>
        <v>0</v>
      </c>
      <c r="V44" s="10">
        <f>'[28]Base TB_Mar'!Q571/10000000+'[28]Base TB_Mar'!Q577/10000000+'[28]Base TB_Mar'!Q559/10000000</f>
        <v>0</v>
      </c>
      <c r="W44" s="10">
        <f>'[28]Base TB_Mar'!R571/10000000+'[28]Base TB_Mar'!R577/10000000+'[28]Base TB_Mar'!R559/10000000</f>
        <v>0</v>
      </c>
      <c r="X44" s="10">
        <f>'[28]Base TB_Mar'!S571/10000000+'[28]Base TB_Mar'!S577/10000000+'[28]Base TB_Mar'!S559/10000000</f>
        <v>0</v>
      </c>
      <c r="Y44" s="18">
        <f>SUM(H44:X44)</f>
        <v>9.1173510150000006</v>
      </c>
      <c r="Z44" s="18">
        <f t="shared" si="10"/>
        <v>0</v>
      </c>
    </row>
    <row r="45" spans="2:27" hidden="1">
      <c r="B45" s="9"/>
      <c r="C45" s="3" t="s">
        <v>51</v>
      </c>
      <c r="E45" s="20">
        <f>'[28]Base TB_Mar'!T572/10000000+'[28]Base TB_Mar'!T578/10000000</f>
        <v>0</v>
      </c>
      <c r="F45" s="20">
        <f>'[29]Schedules Mar'!E45</f>
        <v>0</v>
      </c>
      <c r="G45" s="12"/>
      <c r="H45" s="20">
        <f>'[28]Base TB_Mar'!C572/10000000+'[28]Base TB_Mar'!C578/10000000</f>
        <v>0</v>
      </c>
      <c r="I45" s="20">
        <f>'[28]Base TB_Mar'!D572/10000000+'[28]Base TB_Mar'!D578/10000000</f>
        <v>0</v>
      </c>
      <c r="J45" s="20">
        <f>'[28]Base TB_Mar'!E572/10000000+'[28]Base TB_Mar'!E578/10000000</f>
        <v>0</v>
      </c>
      <c r="K45" s="20">
        <f>'[28]Base TB_Mar'!F572/10000000+'[28]Base TB_Mar'!F578/10000000</f>
        <v>0</v>
      </c>
      <c r="L45" s="20">
        <f>'[28]Base TB_Mar'!G572/10000000+'[28]Base TB_Mar'!G578/10000000</f>
        <v>0</v>
      </c>
      <c r="M45" s="20">
        <f>'[28]Base TB_Mar'!H572/10000000+'[28]Base TB_Mar'!H578/10000000</f>
        <v>0</v>
      </c>
      <c r="N45" s="20">
        <f>'[28]Base TB_Mar'!I572/10000000+'[28]Base TB_Mar'!I578/10000000</f>
        <v>0</v>
      </c>
      <c r="O45" s="20">
        <f>'[28]Base TB_Mar'!J572/10000000+'[28]Base TB_Mar'!J578/10000000</f>
        <v>0</v>
      </c>
      <c r="P45" s="20">
        <f>'[28]Base TB_Mar'!K572/10000000+'[28]Base TB_Mar'!K578/10000000</f>
        <v>0</v>
      </c>
      <c r="Q45" s="20">
        <f>'[28]Base TB_Mar'!L572/10000000+'[28]Base TB_Mar'!L578/10000000</f>
        <v>0</v>
      </c>
      <c r="R45" s="20">
        <f>'[28]Base TB_Mar'!M572/10000000+'[28]Base TB_Mar'!M578/10000000</f>
        <v>0</v>
      </c>
      <c r="S45" s="20">
        <f>'[28]Base TB_Mar'!N572/10000000+'[28]Base TB_Mar'!N578/10000000</f>
        <v>0</v>
      </c>
      <c r="T45" s="20">
        <f>'[28]Base TB_Mar'!O572/10000000+'[28]Base TB_Mar'!O578/10000000</f>
        <v>0</v>
      </c>
      <c r="U45" s="20">
        <f>'[28]Base TB_Mar'!P572/10000000+'[28]Base TB_Mar'!P578/10000000</f>
        <v>0</v>
      </c>
      <c r="V45" s="20">
        <f>'[28]Base TB_Mar'!Q572/10000000+'[28]Base TB_Mar'!Q578/10000000</f>
        <v>0</v>
      </c>
      <c r="W45" s="20">
        <f>'[28]Base TB_Mar'!R572/10000000+'[28]Base TB_Mar'!R578/10000000</f>
        <v>0</v>
      </c>
      <c r="X45" s="20">
        <f>'[28]Base TB_Mar'!S572/10000000+'[28]Base TB_Mar'!S578/10000000</f>
        <v>0</v>
      </c>
      <c r="Y45" s="30">
        <f>SUM(H45:X45)</f>
        <v>0</v>
      </c>
      <c r="Z45" s="18">
        <f t="shared" si="10"/>
        <v>0</v>
      </c>
    </row>
    <row r="46" spans="2:27" hidden="1">
      <c r="B46" s="9"/>
      <c r="E46" s="10">
        <f>SUM(E43:E45)</f>
        <v>9.1173510150000006</v>
      </c>
      <c r="F46" s="10">
        <f>SUM(F43:F45)</f>
        <v>3.8445725999999998</v>
      </c>
      <c r="G46" s="12"/>
      <c r="H46" s="10">
        <f t="shared" ref="H46:Y46" si="11">SUM(H43:H45)</f>
        <v>9.1173510150000006</v>
      </c>
      <c r="I46" s="10">
        <f t="shared" si="11"/>
        <v>0</v>
      </c>
      <c r="J46" s="10">
        <f t="shared" si="11"/>
        <v>0</v>
      </c>
      <c r="K46" s="10">
        <f t="shared" si="11"/>
        <v>0</v>
      </c>
      <c r="L46" s="10">
        <f t="shared" si="11"/>
        <v>0</v>
      </c>
      <c r="M46" s="10">
        <f t="shared" si="11"/>
        <v>0</v>
      </c>
      <c r="N46" s="10">
        <f t="shared" si="11"/>
        <v>0</v>
      </c>
      <c r="O46" s="10">
        <f t="shared" si="11"/>
        <v>0</v>
      </c>
      <c r="P46" s="10">
        <f t="shared" si="11"/>
        <v>0</v>
      </c>
      <c r="Q46" s="10">
        <f t="shared" si="11"/>
        <v>0</v>
      </c>
      <c r="R46" s="10">
        <f t="shared" si="11"/>
        <v>0</v>
      </c>
      <c r="S46" s="10">
        <f t="shared" si="11"/>
        <v>0</v>
      </c>
      <c r="T46" s="10">
        <f t="shared" si="11"/>
        <v>0</v>
      </c>
      <c r="U46" s="10">
        <f t="shared" si="11"/>
        <v>0</v>
      </c>
      <c r="V46" s="10">
        <f t="shared" si="11"/>
        <v>0</v>
      </c>
      <c r="W46" s="10">
        <f t="shared" si="11"/>
        <v>0</v>
      </c>
      <c r="X46" s="10">
        <f t="shared" si="11"/>
        <v>0</v>
      </c>
      <c r="Y46" s="12">
        <f t="shared" si="11"/>
        <v>9.1173510150000006</v>
      </c>
      <c r="Z46" s="18">
        <f t="shared" si="10"/>
        <v>0</v>
      </c>
    </row>
    <row r="47" spans="2:27" hidden="1">
      <c r="B47" s="9"/>
      <c r="C47" s="3" t="s">
        <v>52</v>
      </c>
      <c r="E47" s="20">
        <f>-'[28]Base TB_Mar'!T573/10000000-'[28]Base TB_Mar'!T579/10000000</f>
        <v>0</v>
      </c>
      <c r="F47" s="20">
        <f>'[29]Schedules Mar'!E47</f>
        <v>0</v>
      </c>
      <c r="G47" s="12"/>
      <c r="H47" s="20">
        <f>-'[28]Base TB_Mar'!C573/10000000-'[28]Base TB_Mar'!C579/10000000</f>
        <v>0</v>
      </c>
      <c r="I47" s="20">
        <f>-'[28]Base TB_Mar'!D573/10000000-'[28]Base TB_Mar'!D579/10000000</f>
        <v>0</v>
      </c>
      <c r="J47" s="20">
        <f>-'[28]Base TB_Mar'!E573/10000000-'[28]Base TB_Mar'!E579/10000000</f>
        <v>0</v>
      </c>
      <c r="K47" s="20">
        <f>-'[28]Base TB_Mar'!F573/10000000-'[28]Base TB_Mar'!F579/10000000</f>
        <v>0</v>
      </c>
      <c r="L47" s="20">
        <f>-'[28]Base TB_Mar'!G573/10000000-'[28]Base TB_Mar'!G579/10000000</f>
        <v>0</v>
      </c>
      <c r="M47" s="20">
        <f>-'[28]Base TB_Mar'!H573/10000000-'[28]Base TB_Mar'!H579/10000000</f>
        <v>0</v>
      </c>
      <c r="N47" s="20">
        <f>-'[28]Base TB_Mar'!I573/10000000-'[28]Base TB_Mar'!I579/10000000</f>
        <v>0</v>
      </c>
      <c r="O47" s="20">
        <f>-'[28]Base TB_Mar'!J573/10000000-'[28]Base TB_Mar'!J579/10000000</f>
        <v>0</v>
      </c>
      <c r="P47" s="20">
        <f>-'[28]Base TB_Mar'!K573/10000000-'[28]Base TB_Mar'!K579/10000000</f>
        <v>0</v>
      </c>
      <c r="Q47" s="20">
        <f>-'[28]Base TB_Mar'!L573/10000000-'[28]Base TB_Mar'!L579/10000000</f>
        <v>0</v>
      </c>
      <c r="R47" s="20">
        <f>-'[28]Base TB_Mar'!M573/10000000-'[28]Base TB_Mar'!M579/10000000</f>
        <v>0</v>
      </c>
      <c r="S47" s="20">
        <f>-'[28]Base TB_Mar'!N573/10000000-'[28]Base TB_Mar'!N579/10000000</f>
        <v>0</v>
      </c>
      <c r="T47" s="20">
        <f>-'[28]Base TB_Mar'!O573/10000000-'[28]Base TB_Mar'!O579/10000000</f>
        <v>0</v>
      </c>
      <c r="U47" s="20">
        <f>-'[28]Base TB_Mar'!P573/10000000-'[28]Base TB_Mar'!P579/10000000</f>
        <v>0</v>
      </c>
      <c r="V47" s="20">
        <f>-'[28]Base TB_Mar'!Q573/10000000-'[28]Base TB_Mar'!Q579/10000000</f>
        <v>0</v>
      </c>
      <c r="W47" s="20">
        <f>-'[28]Base TB_Mar'!R573/10000000-'[28]Base TB_Mar'!R579/10000000</f>
        <v>0</v>
      </c>
      <c r="X47" s="20">
        <f>-'[28]Base TB_Mar'!S573/10000000-'[28]Base TB_Mar'!S579/10000000</f>
        <v>0</v>
      </c>
      <c r="Y47" s="30">
        <f>SUM(H47:X47)</f>
        <v>0</v>
      </c>
      <c r="Z47" s="18">
        <f t="shared" si="10"/>
        <v>0</v>
      </c>
    </row>
    <row r="48" spans="2:27" hidden="1">
      <c r="B48" s="9"/>
      <c r="E48" s="12">
        <f>E46-E47</f>
        <v>9.1173510150000006</v>
      </c>
      <c r="F48" s="12">
        <f>F46-F47</f>
        <v>3.8445725999999998</v>
      </c>
      <c r="G48" s="12"/>
      <c r="H48" s="12">
        <f t="shared" ref="H48:Y48" si="12">H46-H47</f>
        <v>9.1173510150000006</v>
      </c>
      <c r="I48" s="12">
        <f t="shared" si="12"/>
        <v>0</v>
      </c>
      <c r="J48" s="12">
        <f t="shared" si="12"/>
        <v>0</v>
      </c>
      <c r="K48" s="12">
        <f t="shared" si="12"/>
        <v>0</v>
      </c>
      <c r="L48" s="12">
        <f t="shared" si="12"/>
        <v>0</v>
      </c>
      <c r="M48" s="12">
        <f t="shared" si="12"/>
        <v>0</v>
      </c>
      <c r="N48" s="12">
        <f t="shared" si="12"/>
        <v>0</v>
      </c>
      <c r="O48" s="12">
        <f t="shared" si="12"/>
        <v>0</v>
      </c>
      <c r="P48" s="12">
        <f t="shared" si="12"/>
        <v>0</v>
      </c>
      <c r="Q48" s="12">
        <f t="shared" si="12"/>
        <v>0</v>
      </c>
      <c r="R48" s="12">
        <f t="shared" si="12"/>
        <v>0</v>
      </c>
      <c r="S48" s="12">
        <f t="shared" si="12"/>
        <v>0</v>
      </c>
      <c r="T48" s="12">
        <f t="shared" si="12"/>
        <v>0</v>
      </c>
      <c r="U48" s="12">
        <f t="shared" si="12"/>
        <v>0</v>
      </c>
      <c r="V48" s="12">
        <f t="shared" si="12"/>
        <v>0</v>
      </c>
      <c r="W48" s="12">
        <f t="shared" si="12"/>
        <v>0</v>
      </c>
      <c r="X48" s="12">
        <f t="shared" si="12"/>
        <v>0</v>
      </c>
      <c r="Y48" s="12">
        <f t="shared" si="12"/>
        <v>9.1173510150000006</v>
      </c>
      <c r="Z48" s="31">
        <f t="shared" si="10"/>
        <v>0</v>
      </c>
      <c r="AA48" s="10"/>
    </row>
    <row r="49" spans="1:26" hidden="1">
      <c r="B49" s="9"/>
      <c r="E49" s="22">
        <f>'[28]Base TB_Mar'!T558/10^7-E48</f>
        <v>0</v>
      </c>
      <c r="F49" s="23"/>
      <c r="G49" s="12"/>
      <c r="H49" s="22">
        <f>'[28]Base TB_Mar'!C558/10^7-H48</f>
        <v>0</v>
      </c>
      <c r="I49" s="22">
        <f>'[28]Base TB_Mar'!D558/10^7-I48</f>
        <v>0</v>
      </c>
      <c r="J49" s="22">
        <f>'[28]Base TB_Mar'!E558/10^7-J48</f>
        <v>0</v>
      </c>
      <c r="K49" s="22">
        <f>'[28]Base TB_Mar'!F558/10^7-K48</f>
        <v>0</v>
      </c>
      <c r="L49" s="22">
        <f>'[28]Base TB_Mar'!G558/10^7-L48</f>
        <v>0</v>
      </c>
      <c r="M49" s="22">
        <f>'[28]Base TB_Mar'!H558/10^7-M48</f>
        <v>0</v>
      </c>
      <c r="N49" s="22">
        <f>'[28]Base TB_Mar'!I558/10^7-N48</f>
        <v>0</v>
      </c>
      <c r="O49" s="22">
        <f>'[28]Base TB_Mar'!J558/10^7-O48</f>
        <v>0</v>
      </c>
      <c r="P49" s="22">
        <f>'[28]Base TB_Mar'!K558/10^7-P48</f>
        <v>0</v>
      </c>
      <c r="Q49" s="22">
        <f>'[28]Base TB_Mar'!L558/10^7-Q48</f>
        <v>0</v>
      </c>
      <c r="R49" s="22">
        <f>'[28]Base TB_Mar'!M558/10^7-R48</f>
        <v>0</v>
      </c>
      <c r="S49" s="22">
        <f>'[28]Base TB_Mar'!N558/10^7-S48</f>
        <v>0</v>
      </c>
      <c r="T49" s="22">
        <f>'[28]Base TB_Mar'!O558/10^7-T48</f>
        <v>0</v>
      </c>
      <c r="U49" s="22">
        <f>'[28]Base TB_Mar'!P558/10^7-U48</f>
        <v>0</v>
      </c>
      <c r="V49" s="22">
        <f>'[28]Base TB_Mar'!Q558/10^7-V48</f>
        <v>0</v>
      </c>
      <c r="W49" s="22">
        <f>'[28]Base TB_Mar'!R558/10^7-W48</f>
        <v>0</v>
      </c>
      <c r="X49" s="22">
        <f>'[28]Base TB_Mar'!S558/10^7-X48</f>
        <v>0</v>
      </c>
      <c r="Y49" s="22">
        <f>'[28]Base TB_Mar'!T558/10^7-Y48</f>
        <v>0</v>
      </c>
      <c r="Z49" s="13"/>
    </row>
    <row r="50" spans="1:26" hidden="1">
      <c r="F50" s="23"/>
      <c r="G50" s="12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13"/>
      <c r="Z50" s="13"/>
    </row>
    <row r="51" spans="1:26" hidden="1">
      <c r="B51" s="16" t="s">
        <v>69</v>
      </c>
      <c r="C51" s="32"/>
      <c r="F51" s="23"/>
      <c r="G51" s="12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8"/>
      <c r="Z51" s="18"/>
    </row>
    <row r="52" spans="1:26" hidden="1">
      <c r="B52" s="3" t="s">
        <v>70</v>
      </c>
      <c r="E52" s="10">
        <f>'[28]Base TB_Mar'!T827/10000000</f>
        <v>804.60068259299999</v>
      </c>
      <c r="F52" s="10">
        <f>'[29]Schedules Mar'!E52</f>
        <v>777.08670730899996</v>
      </c>
      <c r="G52" s="12">
        <f>E52-F52</f>
        <v>27.513975284000026</v>
      </c>
      <c r="H52" s="10">
        <f>'[28]Base TB_Mar'!C827/10000000</f>
        <v>627.19448435900006</v>
      </c>
      <c r="I52" s="10">
        <f>'[28]Base TB_Mar'!D827/10000000</f>
        <v>151.25583121600002</v>
      </c>
      <c r="J52" s="10">
        <f>'[28]Base TB_Mar'!E827/10000000</f>
        <v>22.198761492999999</v>
      </c>
      <c r="K52" s="10">
        <f>'[28]Base TB_Mar'!F827/10000000</f>
        <v>2.4832477149999996</v>
      </c>
      <c r="L52" s="10">
        <f>'[28]Base TB_Mar'!G827/10000000</f>
        <v>0.75975409999999999</v>
      </c>
      <c r="M52" s="10">
        <f>'[28]Base TB_Mar'!H827/10000000</f>
        <v>0</v>
      </c>
      <c r="N52" s="10">
        <f>'[28]Base TB_Mar'!I827/10000000</f>
        <v>0</v>
      </c>
      <c r="O52" s="10">
        <f>'[28]Base TB_Mar'!J827/10000000</f>
        <v>0</v>
      </c>
      <c r="P52" s="10">
        <f>'[28]Base TB_Mar'!K827/10000000</f>
        <v>0</v>
      </c>
      <c r="Q52" s="10">
        <f>'[28]Base TB_Mar'!L827/10000000</f>
        <v>0.52609680999999997</v>
      </c>
      <c r="R52" s="10">
        <f>'[28]Base TB_Mar'!M827/10000000</f>
        <v>0.1825069</v>
      </c>
      <c r="S52" s="10">
        <f>'[28]Base TB_Mar'!N827/10000000</f>
        <v>0</v>
      </c>
      <c r="T52" s="10">
        <f>'[28]Base TB_Mar'!O827/10000000</f>
        <v>0</v>
      </c>
      <c r="U52" s="10">
        <f>'[28]Base TB_Mar'!P827/10000000</f>
        <v>0</v>
      </c>
      <c r="V52" s="10">
        <f>'[28]Base TB_Mar'!Q827/10000000</f>
        <v>0</v>
      </c>
      <c r="W52" s="10">
        <f>'[28]Base TB_Mar'!R827/10000000</f>
        <v>0</v>
      </c>
      <c r="X52" s="10">
        <f>'[28]Base TB_Mar'!S827/10000000</f>
        <v>0</v>
      </c>
      <c r="Y52" s="18">
        <f>SUM(H52:X52)</f>
        <v>804.6006825930001</v>
      </c>
      <c r="Z52" s="18">
        <f>Y52-E52</f>
        <v>0</v>
      </c>
    </row>
    <row r="53" spans="1:26" hidden="1">
      <c r="B53" s="33" t="s">
        <v>71</v>
      </c>
      <c r="F53" s="10">
        <f>'[29]Schedules Mar'!E53</f>
        <v>0</v>
      </c>
      <c r="G53" s="34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8"/>
      <c r="Z53" s="18"/>
    </row>
    <row r="54" spans="1:26" hidden="1">
      <c r="C54" s="3" t="s">
        <v>72</v>
      </c>
      <c r="E54" s="10">
        <f>'[28]Base TB_Mar'!T862/10000000</f>
        <v>5.4840496880000007</v>
      </c>
      <c r="F54" s="10">
        <f>'[29]Schedules Mar'!E54</f>
        <v>5.506739788</v>
      </c>
      <c r="G54" s="34"/>
      <c r="H54" s="10">
        <f>'[28]Base TB_Mar'!C862/10000000</f>
        <v>2.0820086</v>
      </c>
      <c r="I54" s="10">
        <f>'[28]Base TB_Mar'!D862/10000000</f>
        <v>0.22320100000000001</v>
      </c>
      <c r="J54" s="10">
        <f>'[28]Base TB_Mar'!E862/10000000</f>
        <v>2.1520674</v>
      </c>
      <c r="K54" s="10">
        <f>'[28]Base TB_Mar'!F862/10000000</f>
        <v>1.0264726880000001</v>
      </c>
      <c r="L54" s="10">
        <f>'[28]Base TB_Mar'!G862/10000000</f>
        <v>0</v>
      </c>
      <c r="M54" s="10">
        <f>'[28]Base TB_Mar'!H862/10000000</f>
        <v>0</v>
      </c>
      <c r="N54" s="10">
        <f>'[28]Base TB_Mar'!I862/10000000</f>
        <v>0</v>
      </c>
      <c r="O54" s="10">
        <f>'[28]Base TB_Mar'!J862/10000000</f>
        <v>0</v>
      </c>
      <c r="P54" s="10">
        <f>'[28]Base TB_Mar'!K862/10000000</f>
        <v>0</v>
      </c>
      <c r="Q54" s="10">
        <f>'[28]Base TB_Mar'!L862/10000000</f>
        <v>2.9999999999999997E-4</v>
      </c>
      <c r="R54" s="10">
        <f>'[28]Base TB_Mar'!M862/10000000</f>
        <v>0</v>
      </c>
      <c r="S54" s="10">
        <f>'[28]Base TB_Mar'!N862/10000000</f>
        <v>0</v>
      </c>
      <c r="T54" s="10">
        <f>'[28]Base TB_Mar'!O862/10000000</f>
        <v>0</v>
      </c>
      <c r="U54" s="10">
        <f>'[28]Base TB_Mar'!P862/10000000</f>
        <v>0</v>
      </c>
      <c r="V54" s="10">
        <f>'[28]Base TB_Mar'!Q862/10000000</f>
        <v>0</v>
      </c>
      <c r="W54" s="10">
        <f>'[28]Base TB_Mar'!R862/10000000</f>
        <v>0</v>
      </c>
      <c r="X54" s="10">
        <f>'[28]Base TB_Mar'!S862/10000000</f>
        <v>0</v>
      </c>
      <c r="Y54" s="18">
        <f t="shared" ref="Y54:Y62" si="13">SUM(H54:X54)</f>
        <v>5.4840496879999998</v>
      </c>
      <c r="Z54" s="18">
        <f t="shared" ref="Z54:Z63" si="14">Y54-E54</f>
        <v>0</v>
      </c>
    </row>
    <row r="55" spans="1:26" hidden="1">
      <c r="C55" s="3" t="s">
        <v>73</v>
      </c>
      <c r="E55" s="10">
        <f>'[28]Base TB_Mar'!T865/10000000</f>
        <v>235.74159879600001</v>
      </c>
      <c r="F55" s="10">
        <f>'[29]Schedules Mar'!E55</f>
        <v>322.85914514299998</v>
      </c>
      <c r="G55" s="34"/>
      <c r="H55" s="10">
        <f>'[28]Base TB_Mar'!C865/10000000</f>
        <v>178.35813000299999</v>
      </c>
      <c r="I55" s="10">
        <f>'[28]Base TB_Mar'!D865/10000000</f>
        <v>46.172644522000006</v>
      </c>
      <c r="J55" s="10">
        <f>'[28]Base TB_Mar'!E865/10000000</f>
        <v>1.0063491</v>
      </c>
      <c r="K55" s="10">
        <f>'[28]Base TB_Mar'!F865/10000000</f>
        <v>0</v>
      </c>
      <c r="L55" s="10">
        <f>'[28]Base TB_Mar'!G865/10000000</f>
        <v>1.9382328210000002</v>
      </c>
      <c r="M55" s="10">
        <f>'[28]Base TB_Mar'!H865/10000000</f>
        <v>0</v>
      </c>
      <c r="N55" s="10">
        <f>'[28]Base TB_Mar'!I865/10000000</f>
        <v>0</v>
      </c>
      <c r="O55" s="10">
        <f>'[28]Base TB_Mar'!J865/10000000</f>
        <v>0</v>
      </c>
      <c r="P55" s="10">
        <f>'[28]Base TB_Mar'!K865/10000000</f>
        <v>0</v>
      </c>
      <c r="Q55" s="10">
        <f>'[28]Base TB_Mar'!L865/10000000</f>
        <v>2.4064149999999999E-2</v>
      </c>
      <c r="R55" s="10">
        <f>'[28]Base TB_Mar'!M865/10000000</f>
        <v>8.2421781999999997</v>
      </c>
      <c r="S55" s="10">
        <f>'[28]Base TB_Mar'!N865/10000000</f>
        <v>0</v>
      </c>
      <c r="T55" s="10">
        <f>'[28]Base TB_Mar'!O865/10000000</f>
        <v>0</v>
      </c>
      <c r="U55" s="10">
        <f>'[28]Base TB_Mar'!P865/10000000</f>
        <v>0</v>
      </c>
      <c r="V55" s="10">
        <f>'[28]Base TB_Mar'!Q865/10000000</f>
        <v>0</v>
      </c>
      <c r="W55" s="10">
        <f>'[28]Base TB_Mar'!R865/10000000</f>
        <v>0</v>
      </c>
      <c r="X55" s="10">
        <f>'[28]Base TB_Mar'!S865/10000000</f>
        <v>0</v>
      </c>
      <c r="Y55" s="18">
        <f t="shared" si="13"/>
        <v>235.74159879600001</v>
      </c>
      <c r="Z55" s="18">
        <f t="shared" si="14"/>
        <v>0</v>
      </c>
    </row>
    <row r="56" spans="1:26" hidden="1">
      <c r="C56" s="3" t="s">
        <v>74</v>
      </c>
      <c r="E56" s="10">
        <f>'[28]Base TB_Mar'!T873/10000000</f>
        <v>13.335023035999999</v>
      </c>
      <c r="F56" s="10">
        <f>'[29]Schedules Mar'!E56</f>
        <v>15.260300115</v>
      </c>
      <c r="G56" s="34"/>
      <c r="H56" s="10">
        <f>'[28]Base TB_Mar'!C873/10000000</f>
        <v>10.189024</v>
      </c>
      <c r="I56" s="10">
        <f>'[28]Base TB_Mar'!D873/10000000</f>
        <v>0.93049465899999995</v>
      </c>
      <c r="J56" s="10">
        <f>'[28]Base TB_Mar'!E873/10000000</f>
        <v>0</v>
      </c>
      <c r="K56" s="10">
        <f>'[28]Base TB_Mar'!F873/10000000</f>
        <v>2.2155044020000001</v>
      </c>
      <c r="L56" s="10">
        <f>'[28]Base TB_Mar'!G873/10000000</f>
        <v>0</v>
      </c>
      <c r="M56" s="10">
        <f>'[28]Base TB_Mar'!H873/10000000</f>
        <v>0</v>
      </c>
      <c r="N56" s="10">
        <f>'[28]Base TB_Mar'!I873/10000000</f>
        <v>0</v>
      </c>
      <c r="O56" s="10">
        <f>'[28]Base TB_Mar'!J873/10000000</f>
        <v>0</v>
      </c>
      <c r="P56" s="10">
        <f>'[28]Base TB_Mar'!K873/10000000</f>
        <v>0</v>
      </c>
      <c r="Q56" s="10">
        <f>'[28]Base TB_Mar'!L873/10000000</f>
        <v>0</v>
      </c>
      <c r="R56" s="10">
        <f>'[28]Base TB_Mar'!M873/10000000</f>
        <v>-2.4999999999999999E-8</v>
      </c>
      <c r="S56" s="10">
        <f>'[28]Base TB_Mar'!N873/10000000</f>
        <v>0</v>
      </c>
      <c r="T56" s="10">
        <f>'[28]Base TB_Mar'!O873/10000000</f>
        <v>0</v>
      </c>
      <c r="U56" s="10">
        <f>'[28]Base TB_Mar'!P873/10000000</f>
        <v>0</v>
      </c>
      <c r="V56" s="10">
        <f>'[28]Base TB_Mar'!Q873/10000000</f>
        <v>0</v>
      </c>
      <c r="W56" s="10">
        <f>'[28]Base TB_Mar'!R873/10000000</f>
        <v>0</v>
      </c>
      <c r="X56" s="10">
        <f>'[28]Base TB_Mar'!S873/10000000</f>
        <v>0</v>
      </c>
      <c r="Y56" s="18">
        <f t="shared" si="13"/>
        <v>13.335023036000001</v>
      </c>
      <c r="Z56" s="18">
        <f t="shared" si="14"/>
        <v>0</v>
      </c>
    </row>
    <row r="57" spans="1:26" hidden="1">
      <c r="C57" s="3" t="s">
        <v>75</v>
      </c>
      <c r="E57" s="10">
        <f>'[28]Base TB_Mar'!T1030/10000000</f>
        <v>182.11052654600002</v>
      </c>
      <c r="F57" s="10">
        <f>'[29]Schedules Mar'!E57</f>
        <v>179.246179713</v>
      </c>
      <c r="G57" s="34"/>
      <c r="H57" s="10">
        <f>'[28]Base TB_Mar'!C1030/10000000</f>
        <v>106.415240942</v>
      </c>
      <c r="I57" s="10">
        <f>'[28]Base TB_Mar'!D1030/10000000</f>
        <v>27.287232850999999</v>
      </c>
      <c r="J57" s="10">
        <f>'[28]Base TB_Mar'!E1030/10000000</f>
        <v>19.646567811000001</v>
      </c>
      <c r="K57" s="10">
        <f>'[28]Base TB_Mar'!F1030/10000000</f>
        <v>8.9133557129999996</v>
      </c>
      <c r="L57" s="10">
        <f>'[28]Base TB_Mar'!G1030/10000000</f>
        <v>11.403492429</v>
      </c>
      <c r="M57" s="10">
        <f>'[28]Base TB_Mar'!H1030/10000000</f>
        <v>0</v>
      </c>
      <c r="N57" s="10">
        <f>'[28]Base TB_Mar'!I1030/10000000</f>
        <v>0</v>
      </c>
      <c r="O57" s="10">
        <f>'[28]Base TB_Mar'!J1030/10000000</f>
        <v>0</v>
      </c>
      <c r="P57" s="10">
        <f>'[28]Base TB_Mar'!K1030/10000000</f>
        <v>7.2858199999999998E-2</v>
      </c>
      <c r="Q57" s="10">
        <f>'[28]Base TB_Mar'!L1030/10000000</f>
        <v>0</v>
      </c>
      <c r="R57" s="10">
        <f>'[28]Base TB_Mar'!M1030/10000000</f>
        <v>8.3717786000000007</v>
      </c>
      <c r="S57" s="10">
        <f>'[28]Base TB_Mar'!N1030/10000000</f>
        <v>0</v>
      </c>
      <c r="T57" s="10">
        <f>'[28]Base TB_Mar'!O1030/10000000</f>
        <v>0</v>
      </c>
      <c r="U57" s="10">
        <f>'[28]Base TB_Mar'!P1030/10000000</f>
        <v>0</v>
      </c>
      <c r="V57" s="10">
        <f>'[28]Base TB_Mar'!Q1030/10000000</f>
        <v>0</v>
      </c>
      <c r="W57" s="10">
        <f>'[28]Base TB_Mar'!R1030/10000000</f>
        <v>0</v>
      </c>
      <c r="X57" s="10">
        <f>'[28]Base TB_Mar'!S1030/10000000</f>
        <v>0</v>
      </c>
      <c r="Y57" s="18">
        <f t="shared" si="13"/>
        <v>182.11052654600002</v>
      </c>
      <c r="Z57" s="18">
        <f t="shared" si="14"/>
        <v>0</v>
      </c>
    </row>
    <row r="58" spans="1:26" hidden="1">
      <c r="C58" s="3" t="s">
        <v>76</v>
      </c>
      <c r="E58" s="10">
        <f>'[28]Base TB_Mar'!T1039/10000000</f>
        <v>0</v>
      </c>
      <c r="F58" s="10">
        <f>'[29]Schedules Mar'!E58</f>
        <v>0.47920255599999995</v>
      </c>
      <c r="G58" s="34"/>
      <c r="H58" s="10">
        <f>'[28]Base TB_Mar'!C1039/10000000</f>
        <v>0</v>
      </c>
      <c r="I58" s="10">
        <f>'[28]Base TB_Mar'!D1039/10000000</f>
        <v>0</v>
      </c>
      <c r="J58" s="10">
        <f>'[28]Base TB_Mar'!E1039/10000000</f>
        <v>0</v>
      </c>
      <c r="K58" s="10">
        <f>'[28]Base TB_Mar'!F1039/10000000</f>
        <v>0</v>
      </c>
      <c r="L58" s="10">
        <f>'[28]Base TB_Mar'!G1039/10000000</f>
        <v>0</v>
      </c>
      <c r="M58" s="10">
        <f>'[28]Base TB_Mar'!H1039/10000000</f>
        <v>0</v>
      </c>
      <c r="N58" s="10">
        <f>'[28]Base TB_Mar'!I1039/10000000</f>
        <v>0</v>
      </c>
      <c r="O58" s="10">
        <f>'[28]Base TB_Mar'!J1039/10000000</f>
        <v>0</v>
      </c>
      <c r="P58" s="10">
        <f>'[28]Base TB_Mar'!K1039/10000000</f>
        <v>0</v>
      </c>
      <c r="Q58" s="10">
        <f>'[28]Base TB_Mar'!L1039/10000000</f>
        <v>0</v>
      </c>
      <c r="R58" s="10">
        <f>'[28]Base TB_Mar'!M1039/10000000</f>
        <v>0</v>
      </c>
      <c r="S58" s="10">
        <f>'[28]Base TB_Mar'!N1039/10000000</f>
        <v>0</v>
      </c>
      <c r="T58" s="10">
        <f>'[28]Base TB_Mar'!O1039/10000000</f>
        <v>0</v>
      </c>
      <c r="U58" s="10">
        <f>'[28]Base TB_Mar'!P1039/10000000</f>
        <v>0</v>
      </c>
      <c r="V58" s="10">
        <f>'[28]Base TB_Mar'!Q1039/10000000</f>
        <v>0</v>
      </c>
      <c r="W58" s="10">
        <f>'[28]Base TB_Mar'!R1039/10000000</f>
        <v>0</v>
      </c>
      <c r="X58" s="10">
        <f>'[28]Base TB_Mar'!S1039/10000000</f>
        <v>0</v>
      </c>
      <c r="Y58" s="18">
        <f t="shared" si="13"/>
        <v>0</v>
      </c>
      <c r="Z58" s="18">
        <f t="shared" si="14"/>
        <v>0</v>
      </c>
    </row>
    <row r="59" spans="1:26" hidden="1">
      <c r="C59" s="3" t="s">
        <v>77</v>
      </c>
      <c r="E59" s="10">
        <f>'[28]Base TB_Mar'!T1042/10000000</f>
        <v>21.158229608999999</v>
      </c>
      <c r="F59" s="10">
        <f>'[29]Schedules Mar'!E59</f>
        <v>21.158229608999999</v>
      </c>
      <c r="G59" s="34"/>
      <c r="H59" s="10">
        <f>'[28]Base TB_Mar'!C1042/10000000</f>
        <v>0</v>
      </c>
      <c r="I59" s="10">
        <f>'[28]Base TB_Mar'!D1042/10000000</f>
        <v>21.158229608999999</v>
      </c>
      <c r="J59" s="10">
        <f>'[28]Base TB_Mar'!E1042/10000000</f>
        <v>0</v>
      </c>
      <c r="K59" s="10">
        <f>'[28]Base TB_Mar'!F1042/10000000</f>
        <v>0</v>
      </c>
      <c r="L59" s="10">
        <f>'[28]Base TB_Mar'!G1042/10000000</f>
        <v>0</v>
      </c>
      <c r="M59" s="10">
        <f>'[28]Base TB_Mar'!H1042/10000000</f>
        <v>0</v>
      </c>
      <c r="N59" s="10">
        <f>'[28]Base TB_Mar'!I1042/10000000</f>
        <v>0</v>
      </c>
      <c r="O59" s="10">
        <f>'[28]Base TB_Mar'!J1042/10000000</f>
        <v>0</v>
      </c>
      <c r="P59" s="10">
        <f>'[28]Base TB_Mar'!K1042/10000000</f>
        <v>0</v>
      </c>
      <c r="Q59" s="10">
        <f>'[28]Base TB_Mar'!L1042/10000000</f>
        <v>0</v>
      </c>
      <c r="R59" s="10">
        <f>'[28]Base TB_Mar'!M1042/10000000</f>
        <v>0</v>
      </c>
      <c r="S59" s="10">
        <f>'[28]Base TB_Mar'!N1042/10000000</f>
        <v>0</v>
      </c>
      <c r="T59" s="10">
        <f>'[28]Base TB_Mar'!O1042/10000000</f>
        <v>0</v>
      </c>
      <c r="U59" s="10">
        <f>'[28]Base TB_Mar'!P1042/10000000</f>
        <v>0</v>
      </c>
      <c r="V59" s="10">
        <f>'[28]Base TB_Mar'!Q1042/10000000</f>
        <v>0</v>
      </c>
      <c r="W59" s="10">
        <f>'[28]Base TB_Mar'!R1042/10000000</f>
        <v>0</v>
      </c>
      <c r="X59" s="10">
        <f>'[28]Base TB_Mar'!S1042/10000000</f>
        <v>0</v>
      </c>
      <c r="Y59" s="18">
        <f t="shared" si="13"/>
        <v>21.158229608999999</v>
      </c>
      <c r="Z59" s="18">
        <f t="shared" si="14"/>
        <v>0</v>
      </c>
    </row>
    <row r="60" spans="1:26" hidden="1">
      <c r="C60" s="3" t="s">
        <v>78</v>
      </c>
      <c r="E60" s="10">
        <f>'[28]Base TB_Mar'!T1043/10000000</f>
        <v>1.766686744</v>
      </c>
      <c r="F60" s="10">
        <f>'[29]Schedules Mar'!E60</f>
        <v>1.8116547120000002</v>
      </c>
      <c r="G60" s="34"/>
      <c r="H60" s="10">
        <f>'[28]Base TB_Mar'!C1043/10000000</f>
        <v>0</v>
      </c>
      <c r="I60" s="10">
        <f>'[28]Base TB_Mar'!D1043/10000000</f>
        <v>0</v>
      </c>
      <c r="J60" s="10">
        <f>'[28]Base TB_Mar'!E1043/10000000</f>
        <v>0</v>
      </c>
      <c r="K60" s="10">
        <f>'[28]Base TB_Mar'!F1043/10000000</f>
        <v>1.766686744</v>
      </c>
      <c r="L60" s="10">
        <f>'[28]Base TB_Mar'!G1043/10000000</f>
        <v>0</v>
      </c>
      <c r="M60" s="10">
        <f>'[28]Base TB_Mar'!H1043/10000000</f>
        <v>0</v>
      </c>
      <c r="N60" s="10">
        <f>'[28]Base TB_Mar'!I1043/10000000</f>
        <v>0</v>
      </c>
      <c r="O60" s="10">
        <f>'[28]Base TB_Mar'!J1043/10000000</f>
        <v>0</v>
      </c>
      <c r="P60" s="10">
        <f>'[28]Base TB_Mar'!K1043/10000000</f>
        <v>0</v>
      </c>
      <c r="Q60" s="10">
        <f>'[28]Base TB_Mar'!L1043/10000000</f>
        <v>0</v>
      </c>
      <c r="R60" s="10">
        <f>'[28]Base TB_Mar'!M1043/10000000</f>
        <v>0</v>
      </c>
      <c r="S60" s="10">
        <f>'[28]Base TB_Mar'!N1043/10000000</f>
        <v>0</v>
      </c>
      <c r="T60" s="10">
        <f>'[28]Base TB_Mar'!O1043/10000000</f>
        <v>0</v>
      </c>
      <c r="U60" s="10">
        <f>'[28]Base TB_Mar'!P1043/10000000</f>
        <v>0</v>
      </c>
      <c r="V60" s="10">
        <f>'[28]Base TB_Mar'!Q1043/10000000</f>
        <v>0</v>
      </c>
      <c r="W60" s="10">
        <f>'[28]Base TB_Mar'!R1043/10000000</f>
        <v>0</v>
      </c>
      <c r="X60" s="10">
        <f>'[28]Base TB_Mar'!S1043/10000000</f>
        <v>0</v>
      </c>
      <c r="Y60" s="18">
        <f t="shared" si="13"/>
        <v>1.766686744</v>
      </c>
      <c r="Z60" s="18">
        <f t="shared" si="14"/>
        <v>0</v>
      </c>
    </row>
    <row r="61" spans="1:26" hidden="1">
      <c r="C61" s="3" t="s">
        <v>79</v>
      </c>
      <c r="E61" s="10">
        <f>'[28]Base TB_Mar'!T853/10000000+'[28]Base TB_Mar'!T1034/10000000</f>
        <v>-20.575135569999986</v>
      </c>
      <c r="F61" s="10">
        <f>'[29]Schedules Mar'!E61</f>
        <v>-20.575135569999986</v>
      </c>
      <c r="G61" s="34"/>
      <c r="H61" s="10">
        <f>'[28]Base TB_Mar'!C853/10000000+'[28]Base TB_Mar'!C1034/10000000</f>
        <v>0.55646369999999479</v>
      </c>
      <c r="I61" s="10">
        <f>'[28]Base TB_Mar'!D853/10000000+'[28]Base TB_Mar'!D1034/10000000</f>
        <v>-21.131599269999995</v>
      </c>
      <c r="J61" s="10">
        <f>'[28]Base TB_Mar'!E853/10000000+'[28]Base TB_Mar'!E1034/10000000</f>
        <v>0</v>
      </c>
      <c r="K61" s="10">
        <f>'[28]Base TB_Mar'!F853/10000000+'[28]Base TB_Mar'!F1034/10000000</f>
        <v>0</v>
      </c>
      <c r="L61" s="10">
        <f>'[28]Base TB_Mar'!G853/10000000+'[28]Base TB_Mar'!G1034/10000000</f>
        <v>0</v>
      </c>
      <c r="M61" s="10">
        <f>'[28]Base TB_Mar'!H853/10000000+'[28]Base TB_Mar'!H1034/10000000</f>
        <v>0</v>
      </c>
      <c r="N61" s="10">
        <f>'[28]Base TB_Mar'!I853/10000000+'[28]Base TB_Mar'!I1034/10000000</f>
        <v>0</v>
      </c>
      <c r="O61" s="10">
        <f>'[28]Base TB_Mar'!J853/10000000+'[28]Base TB_Mar'!J1034/10000000</f>
        <v>0</v>
      </c>
      <c r="P61" s="10">
        <f>'[28]Base TB_Mar'!K853/10000000+'[28]Base TB_Mar'!K1034/10000000</f>
        <v>0</v>
      </c>
      <c r="Q61" s="10">
        <f>'[28]Base TB_Mar'!L853/10000000+'[28]Base TB_Mar'!L1034/10000000</f>
        <v>0</v>
      </c>
      <c r="R61" s="10">
        <f>'[28]Base TB_Mar'!M853/10000000+'[28]Base TB_Mar'!M1034/10000000</f>
        <v>0</v>
      </c>
      <c r="S61" s="10">
        <f>'[28]Base TB_Mar'!N853/10000000+'[28]Base TB_Mar'!N1034/10000000</f>
        <v>0</v>
      </c>
      <c r="T61" s="10">
        <f>'[28]Base TB_Mar'!O853/10000000+'[28]Base TB_Mar'!O1034/10000000</f>
        <v>0</v>
      </c>
      <c r="U61" s="10">
        <f>'[28]Base TB_Mar'!P853/10000000+'[28]Base TB_Mar'!P1034/10000000</f>
        <v>0</v>
      </c>
      <c r="V61" s="10">
        <f>'[28]Base TB_Mar'!Q853/10000000+'[28]Base TB_Mar'!Q1034/10000000</f>
        <v>0</v>
      </c>
      <c r="W61" s="10">
        <f>'[28]Base TB_Mar'!R853/10000000+'[28]Base TB_Mar'!R1034/10000000</f>
        <v>0</v>
      </c>
      <c r="X61" s="10">
        <f>'[28]Base TB_Mar'!S853/10000000+'[28]Base TB_Mar'!S1034/10000000</f>
        <v>0</v>
      </c>
      <c r="Y61" s="18">
        <f t="shared" si="13"/>
        <v>-20.57513557</v>
      </c>
      <c r="Z61" s="18">
        <f t="shared" si="14"/>
        <v>0</v>
      </c>
    </row>
    <row r="62" spans="1:26" hidden="1">
      <c r="A62" s="3" t="s">
        <v>80</v>
      </c>
      <c r="C62" s="27" t="s">
        <v>81</v>
      </c>
      <c r="E62" s="10">
        <f>'[28]Base TB_Mar'!T907/10000000</f>
        <v>1.3383459</v>
      </c>
      <c r="F62" s="10">
        <f>'[29]Schedules Mar'!E62</f>
        <v>0.30062280000000002</v>
      </c>
      <c r="G62" s="34"/>
      <c r="H62" s="10">
        <f>'[28]Base TB_Mar'!C907/10000000</f>
        <v>0.1922267</v>
      </c>
      <c r="I62" s="10">
        <f>'[28]Base TB_Mar'!D907/10000000</f>
        <v>1.0666722</v>
      </c>
      <c r="J62" s="10">
        <f>'[28]Base TB_Mar'!E907/10000000</f>
        <v>7.9447000000000004E-2</v>
      </c>
      <c r="K62" s="10">
        <f>'[28]Base TB_Mar'!F907/10000000</f>
        <v>0</v>
      </c>
      <c r="L62" s="10">
        <f>'[28]Base TB_Mar'!G907/10000000</f>
        <v>0</v>
      </c>
      <c r="M62" s="10">
        <f>'[28]Base TB_Mar'!H907/10000000</f>
        <v>0</v>
      </c>
      <c r="N62" s="10">
        <f>'[28]Base TB_Mar'!I907/10000000</f>
        <v>0</v>
      </c>
      <c r="O62" s="10">
        <f>'[28]Base TB_Mar'!J907/10000000</f>
        <v>0</v>
      </c>
      <c r="P62" s="10">
        <f>'[28]Base TB_Mar'!K907/10000000</f>
        <v>0</v>
      </c>
      <c r="Q62" s="10">
        <f>'[28]Base TB_Mar'!L907/10000000</f>
        <v>0</v>
      </c>
      <c r="R62" s="10">
        <f>'[28]Base TB_Mar'!M907/10000000</f>
        <v>0</v>
      </c>
      <c r="S62" s="10">
        <f>'[28]Base TB_Mar'!N907/10000000</f>
        <v>0</v>
      </c>
      <c r="T62" s="10">
        <f>'[28]Base TB_Mar'!O907/10000000</f>
        <v>0</v>
      </c>
      <c r="U62" s="10">
        <f>'[28]Base TB_Mar'!P907/10000000</f>
        <v>0</v>
      </c>
      <c r="V62" s="10">
        <f>'[28]Base TB_Mar'!Q907/10000000</f>
        <v>0</v>
      </c>
      <c r="W62" s="10">
        <f>'[28]Base TB_Mar'!R907/10000000</f>
        <v>0</v>
      </c>
      <c r="X62" s="10">
        <f>'[28]Base TB_Mar'!S907/10000000</f>
        <v>0</v>
      </c>
      <c r="Y62" s="18">
        <f t="shared" si="13"/>
        <v>1.3383459</v>
      </c>
      <c r="Z62" s="18">
        <f t="shared" si="14"/>
        <v>0</v>
      </c>
    </row>
    <row r="63" spans="1:26" hidden="1">
      <c r="C63" s="14" t="s">
        <v>45</v>
      </c>
      <c r="E63" s="12">
        <f>SUM(E52:E62)</f>
        <v>1244.9600073420002</v>
      </c>
      <c r="F63" s="12">
        <f>SUM(F52:F62)</f>
        <v>1303.133646175</v>
      </c>
      <c r="G63" s="34"/>
      <c r="H63" s="12">
        <f>SUM(H52:H62)</f>
        <v>924.98757830400007</v>
      </c>
      <c r="I63" s="12">
        <f t="shared" ref="I63:Y63" si="15">SUM(I52:I62)</f>
        <v>226.96270678700003</v>
      </c>
      <c r="J63" s="12">
        <f>SUM(J52:J62)</f>
        <v>45.083192804000007</v>
      </c>
      <c r="K63" s="12">
        <f t="shared" si="15"/>
        <v>16.405267261999999</v>
      </c>
      <c r="L63" s="12">
        <f t="shared" si="15"/>
        <v>14.10147935</v>
      </c>
      <c r="M63" s="12">
        <f t="shared" si="15"/>
        <v>0</v>
      </c>
      <c r="N63" s="12">
        <f t="shared" si="15"/>
        <v>0</v>
      </c>
      <c r="O63" s="12">
        <f t="shared" si="15"/>
        <v>0</v>
      </c>
      <c r="P63" s="12">
        <f t="shared" si="15"/>
        <v>7.2858199999999998E-2</v>
      </c>
      <c r="Q63" s="12">
        <f t="shared" si="15"/>
        <v>0.55046095999999989</v>
      </c>
      <c r="R63" s="12">
        <f t="shared" si="15"/>
        <v>16.796463674999998</v>
      </c>
      <c r="S63" s="12">
        <f t="shared" si="15"/>
        <v>0</v>
      </c>
      <c r="T63" s="12">
        <f t="shared" si="15"/>
        <v>0</v>
      </c>
      <c r="U63" s="12">
        <f t="shared" si="15"/>
        <v>0</v>
      </c>
      <c r="V63" s="12">
        <f t="shared" si="15"/>
        <v>0</v>
      </c>
      <c r="W63" s="12">
        <f t="shared" si="15"/>
        <v>0</v>
      </c>
      <c r="X63" s="12">
        <f t="shared" si="15"/>
        <v>0</v>
      </c>
      <c r="Y63" s="12">
        <f t="shared" si="15"/>
        <v>1244.9600073420002</v>
      </c>
      <c r="Z63" s="18">
        <f t="shared" si="14"/>
        <v>0</v>
      </c>
    </row>
    <row r="64" spans="1:26" hidden="1">
      <c r="E64" s="22">
        <f>'[28]BS Mar'!S31/10^7-E63</f>
        <v>0</v>
      </c>
      <c r="F64" s="23"/>
      <c r="G64" s="12"/>
      <c r="H64" s="22">
        <f>'[28]BS Mar'!B31/10^7-H63</f>
        <v>0</v>
      </c>
      <c r="I64" s="22">
        <f>'[28]BS Mar'!C31/10^7-I63</f>
        <v>0</v>
      </c>
      <c r="J64" s="22">
        <f>'[28]BS Mar'!D31/10^7-J63</f>
        <v>0</v>
      </c>
      <c r="K64" s="22">
        <f>'[28]BS Mar'!E31/10^7-K63</f>
        <v>0</v>
      </c>
      <c r="L64" s="22">
        <f>'[28]BS Mar'!F31/10^7-L63</f>
        <v>0</v>
      </c>
      <c r="M64" s="22">
        <f>'[28]BS Mar'!G31/10^7-M63</f>
        <v>0</v>
      </c>
      <c r="N64" s="22">
        <f>'[28]BS Mar'!H31/10^7-N63</f>
        <v>0</v>
      </c>
      <c r="O64" s="22">
        <f>'[28]BS Mar'!I31/10^7-O63</f>
        <v>0</v>
      </c>
      <c r="P64" s="22">
        <f>'[28]BS Mar'!J31/10^7-P63</f>
        <v>0</v>
      </c>
      <c r="Q64" s="22">
        <f>'[28]BS Mar'!K31/10^7-Q63</f>
        <v>0</v>
      </c>
      <c r="R64" s="22">
        <f>'[28]BS Mar'!L31/10^7-R63</f>
        <v>0</v>
      </c>
      <c r="S64" s="22">
        <f>'[28]BS Mar'!M31/10^7-S63</f>
        <v>0</v>
      </c>
      <c r="T64" s="22">
        <f>'[28]BS Mar'!N31/10^7-T63</f>
        <v>0</v>
      </c>
      <c r="U64" s="22">
        <f>'[28]BS Mar'!O31/10^7-U63</f>
        <v>0</v>
      </c>
      <c r="V64" s="22">
        <f>'[28]BS Mar'!P31/10^7-V63</f>
        <v>0</v>
      </c>
      <c r="W64" s="22">
        <f>'[28]BS Mar'!Q31/10^7-W63</f>
        <v>0</v>
      </c>
      <c r="X64" s="22">
        <f>'[28]BS Mar'!R31/10^7-X63</f>
        <v>0</v>
      </c>
      <c r="Y64" s="22">
        <f>'[28]BS Mar'!S31/10^7-Y63</f>
        <v>0</v>
      </c>
      <c r="Z64" s="13"/>
    </row>
    <row r="65" spans="2:26" hidden="1">
      <c r="F65" s="23"/>
      <c r="G65" s="12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3"/>
    </row>
    <row r="66" spans="2:26" hidden="1">
      <c r="B66" s="16" t="s">
        <v>82</v>
      </c>
      <c r="F66" s="23"/>
      <c r="G66" s="12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3"/>
    </row>
    <row r="67" spans="2:26" hidden="1">
      <c r="B67" s="9"/>
      <c r="C67" s="3" t="s">
        <v>83</v>
      </c>
      <c r="E67" s="10">
        <f>'[28]Base TB_Mar'!T1182/10000000</f>
        <v>0</v>
      </c>
      <c r="G67" s="12"/>
      <c r="H67" s="10">
        <f>'[28]Base TB_Mar'!C1182/10000000</f>
        <v>0</v>
      </c>
      <c r="I67" s="10">
        <f>'[28]Base TB_Mar'!D1182/10000000</f>
        <v>0</v>
      </c>
      <c r="J67" s="10">
        <f>'[28]Base TB_Mar'!E1182/10000000</f>
        <v>0</v>
      </c>
      <c r="K67" s="10">
        <f>'[28]Base TB_Mar'!F1182/10000000</f>
        <v>0</v>
      </c>
      <c r="L67" s="10">
        <f>'[28]Base TB_Mar'!G1182/10000000</f>
        <v>0</v>
      </c>
      <c r="M67" s="10">
        <f>'[28]Base TB_Mar'!H1182/10000000</f>
        <v>0</v>
      </c>
      <c r="N67" s="10">
        <f>'[28]Base TB_Mar'!I1182/10000000</f>
        <v>0</v>
      </c>
      <c r="O67" s="10">
        <f>'[28]Base TB_Mar'!J1182/10000000</f>
        <v>0</v>
      </c>
      <c r="P67" s="10">
        <f>'[28]Base TB_Mar'!K1182/10000000</f>
        <v>0</v>
      </c>
      <c r="Q67" s="10">
        <f>'[28]Base TB_Mar'!L1182/10000000</f>
        <v>0</v>
      </c>
      <c r="R67" s="10">
        <f>'[28]Base TB_Mar'!M1182/10000000</f>
        <v>0</v>
      </c>
      <c r="S67" s="10">
        <f>'[28]Base TB_Mar'!N1182/10000000</f>
        <v>0</v>
      </c>
      <c r="T67" s="10">
        <f>'[28]Base TB_Mar'!O1182/10000000</f>
        <v>0</v>
      </c>
      <c r="U67" s="10">
        <f>'[28]Base TB_Mar'!P1182/10000000</f>
        <v>0</v>
      </c>
      <c r="V67" s="10">
        <f>'[28]Base TB_Mar'!Q1182/10000000</f>
        <v>0</v>
      </c>
      <c r="W67" s="10">
        <f>'[28]Base TB_Mar'!R1182/10000000</f>
        <v>0</v>
      </c>
      <c r="X67" s="10">
        <f>'[28]Base TB_Mar'!S1182/10000000</f>
        <v>0</v>
      </c>
      <c r="Y67" s="10">
        <f>'[28]Base TB_Mar'!T1182/10000000</f>
        <v>0</v>
      </c>
      <c r="Z67" s="18">
        <f t="shared" ref="Z67:Z75" si="16">Y67-E67</f>
        <v>0</v>
      </c>
    </row>
    <row r="68" spans="2:26" hidden="1">
      <c r="C68" s="3" t="s">
        <v>84</v>
      </c>
      <c r="E68" s="10">
        <f>('[28]Base TB_Mar'!T1188+'[28]Base TB_Mar'!T1189)/10000000</f>
        <v>151.17039987799998</v>
      </c>
      <c r="F68" s="10">
        <f>'[29]Schedules Mar'!E68</f>
        <v>250.78666284799999</v>
      </c>
      <c r="G68" s="12"/>
      <c r="H68" s="10">
        <f>('[28]Base TB_Mar'!C1188+'[28]Base TB_Mar'!C1189)/10000000</f>
        <v>110.46106637999999</v>
      </c>
      <c r="I68" s="10">
        <f>('[28]Base TB_Mar'!D1188+'[28]Base TB_Mar'!D1189)/10000000</f>
        <v>8.9018525000000004</v>
      </c>
      <c r="J68" s="10">
        <f>('[28]Base TB_Mar'!E1188+'[28]Base TB_Mar'!E1189)/10000000</f>
        <v>18.921405482000001</v>
      </c>
      <c r="K68" s="10">
        <f>('[28]Base TB_Mar'!F1188+'[28]Base TB_Mar'!F1189)/10000000</f>
        <v>0</v>
      </c>
      <c r="L68" s="10">
        <f>('[28]Base TB_Mar'!G1188+'[28]Base TB_Mar'!G1189)/10000000</f>
        <v>11.056682199999999</v>
      </c>
      <c r="M68" s="10">
        <f>('[28]Base TB_Mar'!H1188+'[28]Base TB_Mar'!H1189)/10000000</f>
        <v>0</v>
      </c>
      <c r="N68" s="10">
        <f>('[28]Base TB_Mar'!I1188+'[28]Base TB_Mar'!I1189)/10000000</f>
        <v>0</v>
      </c>
      <c r="O68" s="10">
        <f>('[28]Base TB_Mar'!J1188+'[28]Base TB_Mar'!J1189)/10000000</f>
        <v>0</v>
      </c>
      <c r="P68" s="10">
        <f>('[28]Base TB_Mar'!K1188+'[28]Base TB_Mar'!K1189)/10000000</f>
        <v>0.29253859999999998</v>
      </c>
      <c r="Q68" s="10">
        <f>('[28]Base TB_Mar'!L1188+'[28]Base TB_Mar'!L1189)/10000000</f>
        <v>0</v>
      </c>
      <c r="R68" s="10">
        <f>('[28]Base TB_Mar'!M1188+'[28]Base TB_Mar'!M1189)/10000000</f>
        <v>1.5368547160000001</v>
      </c>
      <c r="S68" s="10">
        <f>('[28]Base TB_Mar'!N1188+'[28]Base TB_Mar'!N1189)/10000000</f>
        <v>0</v>
      </c>
      <c r="T68" s="10">
        <f>('[28]Base TB_Mar'!O1188+'[28]Base TB_Mar'!O1189)/10000000</f>
        <v>0</v>
      </c>
      <c r="U68" s="10">
        <f>('[28]Base TB_Mar'!P1188+'[28]Base TB_Mar'!P1189)/10000000</f>
        <v>0</v>
      </c>
      <c r="V68" s="10">
        <f>('[28]Base TB_Mar'!Q1188+'[28]Base TB_Mar'!Q1189)/10000000</f>
        <v>0</v>
      </c>
      <c r="W68" s="10">
        <f>('[28]Base TB_Mar'!R1188+'[28]Base TB_Mar'!R1189)/10000000</f>
        <v>0</v>
      </c>
      <c r="X68" s="10">
        <f>('[28]Base TB_Mar'!S1188+'[28]Base TB_Mar'!S1189)/10000000</f>
        <v>0</v>
      </c>
      <c r="Y68" s="10">
        <f>('[28]Base TB_Mar'!T1188+'[28]Base TB_Mar'!T1189)/10000000</f>
        <v>151.17039987799998</v>
      </c>
      <c r="Z68" s="18">
        <f t="shared" si="16"/>
        <v>0</v>
      </c>
    </row>
    <row r="69" spans="2:26" hidden="1">
      <c r="C69" s="3" t="s">
        <v>85</v>
      </c>
      <c r="E69" s="35">
        <f>SUM('[28]Base TB_Mar'!T1202:T1207)/10000000+'[28]Base TB_Mar'!T1200/10000000</f>
        <v>226.60406164599999</v>
      </c>
      <c r="F69" s="35">
        <f>'[29]Schedules Mar'!E69</f>
        <v>237.91843925400005</v>
      </c>
      <c r="G69" s="12"/>
      <c r="H69" s="35">
        <f>SUM('[28]Base TB_Mar'!C1202:C1207)/10000000+'[28]Base TB_Mar'!C1200/10000000</f>
        <v>83.823665942999995</v>
      </c>
      <c r="I69" s="35">
        <f>SUM('[28]Base TB_Mar'!D1202:D1207)/10000000+'[28]Base TB_Mar'!D1200/10000000</f>
        <v>71.180247460000004</v>
      </c>
      <c r="J69" s="35">
        <f>SUM('[28]Base TB_Mar'!E1202:E1207)/10000000+'[28]Base TB_Mar'!E1200/10000000</f>
        <v>37.193612989000002</v>
      </c>
      <c r="K69" s="35">
        <f>SUM('[28]Base TB_Mar'!F1202:F1207)/10000000+'[28]Base TB_Mar'!F1200/10000000</f>
        <v>0</v>
      </c>
      <c r="L69" s="35">
        <f>SUM('[28]Base TB_Mar'!G1202:G1207)/10000000+'[28]Base TB_Mar'!G1200/10000000</f>
        <v>33.682132000000003</v>
      </c>
      <c r="M69" s="35">
        <f>SUM('[28]Base TB_Mar'!H1202:H1207)/10000000+'[28]Base TB_Mar'!H1200/10000000</f>
        <v>0</v>
      </c>
      <c r="N69" s="35">
        <f>SUM('[28]Base TB_Mar'!I1202:I1207)/10000000+'[28]Base TB_Mar'!I1200/10000000</f>
        <v>0</v>
      </c>
      <c r="O69" s="35">
        <f>SUM('[28]Base TB_Mar'!J1202:J1207)/10000000+'[28]Base TB_Mar'!J1200/10000000</f>
        <v>0</v>
      </c>
      <c r="P69" s="35">
        <f>SUM('[28]Base TB_Mar'!K1202:K1207)/10000000+'[28]Base TB_Mar'!K1200/10000000</f>
        <v>0</v>
      </c>
      <c r="Q69" s="35">
        <f>SUM('[28]Base TB_Mar'!L1202:L1207)/10000000+'[28]Base TB_Mar'!L1200/10000000</f>
        <v>0</v>
      </c>
      <c r="R69" s="35">
        <f>SUM('[28]Base TB_Mar'!M1202:M1207)/10000000+'[28]Base TB_Mar'!M1200/10000000</f>
        <v>0.72440325400000005</v>
      </c>
      <c r="S69" s="35">
        <f>SUM('[28]Base TB_Mar'!N1202:N1207)/10000000+'[28]Base TB_Mar'!N1200/10000000</f>
        <v>0</v>
      </c>
      <c r="T69" s="35">
        <f>SUM('[28]Base TB_Mar'!O1202:O1207)/10000000+'[28]Base TB_Mar'!O1200/10000000</f>
        <v>0</v>
      </c>
      <c r="U69" s="35">
        <f>SUM('[28]Base TB_Mar'!P1202:P1207)/10000000+'[28]Base TB_Mar'!P1200/10000000</f>
        <v>0</v>
      </c>
      <c r="V69" s="35">
        <f>SUM('[28]Base TB_Mar'!Q1202:Q1207)/10000000+'[28]Base TB_Mar'!Q1200/10000000</f>
        <v>0</v>
      </c>
      <c r="W69" s="35">
        <f>SUM('[28]Base TB_Mar'!R1202:R1207)/10000000+'[28]Base TB_Mar'!R1200/10000000</f>
        <v>0</v>
      </c>
      <c r="X69" s="35">
        <f>SUM('[28]Base TB_Mar'!S1202:S1207)/10000000+'[28]Base TB_Mar'!S1200/10000000</f>
        <v>0</v>
      </c>
      <c r="Y69" s="35">
        <f>SUM('[28]Base TB_Mar'!T1202:T1207)/10000000+'[28]Base TB_Mar'!T1200/10000000</f>
        <v>226.60406164599999</v>
      </c>
      <c r="Z69" s="18">
        <f t="shared" si="16"/>
        <v>0</v>
      </c>
    </row>
    <row r="70" spans="2:26" hidden="1">
      <c r="E70" s="36">
        <f>E68+E69+E67</f>
        <v>377.774461524</v>
      </c>
      <c r="F70" s="36">
        <f>F68+F69+F67</f>
        <v>488.70510210200007</v>
      </c>
      <c r="G70" s="12"/>
      <c r="H70" s="36">
        <f t="shared" ref="H70:Y70" si="17">H68+H69+H67</f>
        <v>194.28473232299999</v>
      </c>
      <c r="I70" s="36">
        <f t="shared" si="17"/>
        <v>80.082099960000008</v>
      </c>
      <c r="J70" s="36">
        <f t="shared" si="17"/>
        <v>56.115018470999999</v>
      </c>
      <c r="K70" s="36">
        <f t="shared" si="17"/>
        <v>0</v>
      </c>
      <c r="L70" s="36">
        <f t="shared" si="17"/>
        <v>44.7388142</v>
      </c>
      <c r="M70" s="36">
        <f t="shared" si="17"/>
        <v>0</v>
      </c>
      <c r="N70" s="36">
        <f t="shared" si="17"/>
        <v>0</v>
      </c>
      <c r="O70" s="36">
        <f t="shared" si="17"/>
        <v>0</v>
      </c>
      <c r="P70" s="36">
        <f t="shared" si="17"/>
        <v>0.29253859999999998</v>
      </c>
      <c r="Q70" s="36">
        <f t="shared" si="17"/>
        <v>0</v>
      </c>
      <c r="R70" s="36">
        <f t="shared" si="17"/>
        <v>2.26125797</v>
      </c>
      <c r="S70" s="36">
        <f t="shared" si="17"/>
        <v>0</v>
      </c>
      <c r="T70" s="36">
        <f t="shared" si="17"/>
        <v>0</v>
      </c>
      <c r="U70" s="36">
        <f t="shared" si="17"/>
        <v>0</v>
      </c>
      <c r="V70" s="36">
        <f t="shared" si="17"/>
        <v>0</v>
      </c>
      <c r="W70" s="36">
        <f t="shared" si="17"/>
        <v>0</v>
      </c>
      <c r="X70" s="36">
        <f t="shared" si="17"/>
        <v>0</v>
      </c>
      <c r="Y70" s="36">
        <f t="shared" si="17"/>
        <v>377.774461524</v>
      </c>
      <c r="Z70" s="18">
        <f t="shared" si="16"/>
        <v>0</v>
      </c>
    </row>
    <row r="71" spans="2:26" hidden="1">
      <c r="C71" s="3" t="s">
        <v>86</v>
      </c>
      <c r="E71" s="20">
        <f>-SUM('[28]Base TB_Mar'!T1209:T1213)/10000000</f>
        <v>226.60406168899999</v>
      </c>
      <c r="F71" s="20">
        <f>'[29]Schedules Mar'!E71</f>
        <v>228.22208988199998</v>
      </c>
      <c r="G71" s="12"/>
      <c r="H71" s="20">
        <f>-SUM('[28]Base TB_Mar'!C1209:C1213)/10000000</f>
        <v>83.823665985999995</v>
      </c>
      <c r="I71" s="20">
        <f>-SUM('[28]Base TB_Mar'!D1209:D1213)/10000000</f>
        <v>71.180247460000004</v>
      </c>
      <c r="J71" s="20">
        <f>-SUM('[28]Base TB_Mar'!E1209:E1213)/10000000</f>
        <v>37.193612989000002</v>
      </c>
      <c r="K71" s="20">
        <f>-SUM('[28]Base TB_Mar'!F1209:F1213)/10000000</f>
        <v>0</v>
      </c>
      <c r="L71" s="20">
        <f>-SUM('[28]Base TB_Mar'!G1209:G1213)/10000000</f>
        <v>33.682132000000003</v>
      </c>
      <c r="M71" s="20">
        <f>-SUM('[28]Base TB_Mar'!H1209:H1213)/10000000</f>
        <v>0</v>
      </c>
      <c r="N71" s="20">
        <f>-SUM('[28]Base TB_Mar'!I1209:I1213)/10000000</f>
        <v>0</v>
      </c>
      <c r="O71" s="20">
        <f>-SUM('[28]Base TB_Mar'!J1209:J1213)/10000000</f>
        <v>0</v>
      </c>
      <c r="P71" s="20">
        <f>-SUM('[28]Base TB_Mar'!K1209:K1213)/10000000</f>
        <v>0</v>
      </c>
      <c r="Q71" s="20">
        <f>-SUM('[28]Base TB_Mar'!L1209:L1213)/10000000</f>
        <v>0</v>
      </c>
      <c r="R71" s="20">
        <f>-SUM('[28]Base TB_Mar'!M1209:M1213)/10000000</f>
        <v>0.72440325400000005</v>
      </c>
      <c r="S71" s="20">
        <f>-SUM('[28]Base TB_Mar'!N1209:N1213)/10000000</f>
        <v>0</v>
      </c>
      <c r="T71" s="20">
        <f>-SUM('[28]Base TB_Mar'!O1209:O1213)/10000000</f>
        <v>0</v>
      </c>
      <c r="U71" s="20">
        <f>-SUM('[28]Base TB_Mar'!P1209:P1213)/10000000</f>
        <v>0</v>
      </c>
      <c r="V71" s="20">
        <f>-SUM('[28]Base TB_Mar'!Q1209:Q1213)/10000000</f>
        <v>0</v>
      </c>
      <c r="W71" s="20">
        <f>-SUM('[28]Base TB_Mar'!R1209:R1213)/10000000</f>
        <v>0</v>
      </c>
      <c r="X71" s="20">
        <f>-SUM('[28]Base TB_Mar'!S1209:S1213)/10000000</f>
        <v>0</v>
      </c>
      <c r="Y71" s="20">
        <f>-SUM('[28]Base TB_Mar'!T1209:T1213)/10000000</f>
        <v>226.60406168899999</v>
      </c>
      <c r="Z71" s="18">
        <f t="shared" si="16"/>
        <v>0</v>
      </c>
    </row>
    <row r="72" spans="2:26" hidden="1">
      <c r="E72" s="10">
        <f>E70-E71</f>
        <v>151.17039983500001</v>
      </c>
      <c r="F72" s="10">
        <f>F70-F71</f>
        <v>260.48301222000009</v>
      </c>
      <c r="G72" s="12"/>
      <c r="H72" s="10">
        <f>H70-H71</f>
        <v>110.46106633699999</v>
      </c>
      <c r="I72" s="10">
        <f t="shared" ref="I72:Y72" si="18">I70-I71</f>
        <v>8.9018525000000039</v>
      </c>
      <c r="J72" s="10">
        <f t="shared" si="18"/>
        <v>18.921405481999997</v>
      </c>
      <c r="K72" s="10">
        <f t="shared" si="18"/>
        <v>0</v>
      </c>
      <c r="L72" s="10">
        <f t="shared" si="18"/>
        <v>11.056682199999997</v>
      </c>
      <c r="M72" s="10">
        <f t="shared" si="18"/>
        <v>0</v>
      </c>
      <c r="N72" s="10">
        <f t="shared" si="18"/>
        <v>0</v>
      </c>
      <c r="O72" s="10">
        <f t="shared" si="18"/>
        <v>0</v>
      </c>
      <c r="P72" s="10">
        <f t="shared" si="18"/>
        <v>0.29253859999999998</v>
      </c>
      <c r="Q72" s="10">
        <f t="shared" si="18"/>
        <v>0</v>
      </c>
      <c r="R72" s="10">
        <f t="shared" si="18"/>
        <v>1.5368547159999999</v>
      </c>
      <c r="S72" s="10">
        <f t="shared" si="18"/>
        <v>0</v>
      </c>
      <c r="T72" s="10">
        <f t="shared" si="18"/>
        <v>0</v>
      </c>
      <c r="U72" s="10">
        <f t="shared" si="18"/>
        <v>0</v>
      </c>
      <c r="V72" s="10">
        <f t="shared" si="18"/>
        <v>0</v>
      </c>
      <c r="W72" s="10">
        <f t="shared" si="18"/>
        <v>0</v>
      </c>
      <c r="X72" s="10">
        <f t="shared" si="18"/>
        <v>0</v>
      </c>
      <c r="Y72" s="10">
        <f t="shared" si="18"/>
        <v>151.17039983500001</v>
      </c>
      <c r="Z72" s="18">
        <f t="shared" si="16"/>
        <v>0</v>
      </c>
    </row>
    <row r="73" spans="2:26" hidden="1">
      <c r="C73" s="3" t="s">
        <v>87</v>
      </c>
      <c r="E73" s="20">
        <f>SUM('[28]Base TB_Mar'!T1190:T1196)/10000000+'[28]Base TB_Mar'!T1199/10000000+'[28]Base TB_Mar'!T1217/10000000</f>
        <v>3890.5614046029996</v>
      </c>
      <c r="F73" s="20">
        <f>'[29]Schedules Mar'!E73</f>
        <v>2774.62313318</v>
      </c>
      <c r="G73" s="12"/>
      <c r="H73" s="20">
        <f>SUM('[28]Base TB_Mar'!C1190:C1196)/10000000+'[28]Base TB_Mar'!C1199/10000000+'[28]Base TB_Mar'!C1217/10000000</f>
        <v>1554.3456052900001</v>
      </c>
      <c r="I73" s="20">
        <f>SUM('[28]Base TB_Mar'!D1190:D1196)/10000000+'[28]Base TB_Mar'!D1199/10000000+'[28]Base TB_Mar'!D1217/10000000</f>
        <v>1607.9448878369999</v>
      </c>
      <c r="J73" s="20">
        <f>SUM('[28]Base TB_Mar'!E1190:E1196)/10000000+'[28]Base TB_Mar'!E1199/10000000+'[28]Base TB_Mar'!E1217/10000000</f>
        <v>383.68261105900001</v>
      </c>
      <c r="K73" s="20">
        <f>SUM('[28]Base TB_Mar'!F1190:F1196)/10000000+'[28]Base TB_Mar'!F1199/10000000+'[28]Base TB_Mar'!F1217/10000000</f>
        <v>0</v>
      </c>
      <c r="L73" s="20">
        <f>SUM('[28]Base TB_Mar'!G1190:G1196)/10000000+'[28]Base TB_Mar'!G1199/10000000+'[28]Base TB_Mar'!G1217/10000000</f>
        <v>263.821835695</v>
      </c>
      <c r="M73" s="20">
        <f>SUM('[28]Base TB_Mar'!H1190:H1196)/10000000+'[28]Base TB_Mar'!H1199/10000000+'[28]Base TB_Mar'!H1217/10000000</f>
        <v>0</v>
      </c>
      <c r="N73" s="20">
        <f>SUM('[28]Base TB_Mar'!I1190:I1196)/10000000+'[28]Base TB_Mar'!I1199/10000000+'[28]Base TB_Mar'!I1217/10000000</f>
        <v>0</v>
      </c>
      <c r="O73" s="20">
        <f>SUM('[28]Base TB_Mar'!J1190:J1196)/10000000+'[28]Base TB_Mar'!J1199/10000000+'[28]Base TB_Mar'!J1217/10000000</f>
        <v>0</v>
      </c>
      <c r="P73" s="20">
        <f>SUM('[28]Base TB_Mar'!K1190:K1196)/10000000+'[28]Base TB_Mar'!K1199/10000000+'[28]Base TB_Mar'!K1217/10000000</f>
        <v>0.48715024200000001</v>
      </c>
      <c r="Q73" s="20">
        <f>SUM('[28]Base TB_Mar'!L1190:L1196)/10000000+'[28]Base TB_Mar'!L1199/10000000+'[28]Base TB_Mar'!L1217/10000000</f>
        <v>4.7832223050000007</v>
      </c>
      <c r="R73" s="20">
        <f>SUM('[28]Base TB_Mar'!M1190:M1196)/10000000+'[28]Base TB_Mar'!M1199/10000000+'[28]Base TB_Mar'!M1217/10000000</f>
        <v>75.496092175000001</v>
      </c>
      <c r="S73" s="20">
        <f>SUM('[28]Base TB_Mar'!N1190:N1196)/10000000+'[28]Base TB_Mar'!N1199/10000000+'[28]Base TB_Mar'!N1217/10000000</f>
        <v>0</v>
      </c>
      <c r="T73" s="20">
        <f>SUM('[28]Base TB_Mar'!O1190:O1196)/10000000+'[28]Base TB_Mar'!O1199/10000000+'[28]Base TB_Mar'!O1217/10000000</f>
        <v>0</v>
      </c>
      <c r="U73" s="20">
        <f>SUM('[28]Base TB_Mar'!P1190:P1196)/10000000+'[28]Base TB_Mar'!P1199/10000000+'[28]Base TB_Mar'!P1217/10000000</f>
        <v>0</v>
      </c>
      <c r="V73" s="20">
        <f>SUM('[28]Base TB_Mar'!Q1190:Q1196)/10000000+'[28]Base TB_Mar'!Q1199/10000000+'[28]Base TB_Mar'!Q1217/10000000</f>
        <v>0</v>
      </c>
      <c r="W73" s="20">
        <f>SUM('[28]Base TB_Mar'!R1190:R1196)/10000000+'[28]Base TB_Mar'!R1199/10000000+'[28]Base TB_Mar'!R1217/10000000</f>
        <v>0</v>
      </c>
      <c r="X73" s="20">
        <f>SUM('[28]Base TB_Mar'!S1190:S1196)/10000000+'[28]Base TB_Mar'!S1199/10000000+'[28]Base TB_Mar'!S1217/10000000</f>
        <v>0</v>
      </c>
      <c r="Y73" s="20">
        <f>SUM('[28]Base TB_Mar'!T1190:T1196)/10000000+'[28]Base TB_Mar'!T1199/10000000+'[28]Base TB_Mar'!T1217/10000000</f>
        <v>3890.5614046029996</v>
      </c>
      <c r="Z73" s="18">
        <f t="shared" si="16"/>
        <v>0</v>
      </c>
    </row>
    <row r="74" spans="2:26" hidden="1">
      <c r="C74" s="37"/>
      <c r="E74" s="12">
        <f>E72+E73</f>
        <v>4041.7318044379995</v>
      </c>
      <c r="F74" s="12">
        <f>F72+F73</f>
        <v>3035.1061454000001</v>
      </c>
      <c r="G74" s="12"/>
      <c r="H74" s="12">
        <f>H72+H73</f>
        <v>1664.806671627</v>
      </c>
      <c r="I74" s="12">
        <f t="shared" ref="I74:Y74" si="19">I72+I73</f>
        <v>1616.8467403369998</v>
      </c>
      <c r="J74" s="12">
        <f t="shared" si="19"/>
        <v>402.60401654100002</v>
      </c>
      <c r="K74" s="12">
        <f t="shared" si="19"/>
        <v>0</v>
      </c>
      <c r="L74" s="12">
        <f t="shared" si="19"/>
        <v>274.87851789500002</v>
      </c>
      <c r="M74" s="12">
        <f t="shared" si="19"/>
        <v>0</v>
      </c>
      <c r="N74" s="12">
        <f t="shared" si="19"/>
        <v>0</v>
      </c>
      <c r="O74" s="12">
        <f t="shared" si="19"/>
        <v>0</v>
      </c>
      <c r="P74" s="12">
        <f t="shared" si="19"/>
        <v>0.77968884199999999</v>
      </c>
      <c r="Q74" s="12">
        <f t="shared" si="19"/>
        <v>4.7832223050000007</v>
      </c>
      <c r="R74" s="12">
        <f t="shared" si="19"/>
        <v>77.032946890999995</v>
      </c>
      <c r="S74" s="12">
        <f t="shared" si="19"/>
        <v>0</v>
      </c>
      <c r="T74" s="12">
        <f t="shared" si="19"/>
        <v>0</v>
      </c>
      <c r="U74" s="12">
        <f t="shared" si="19"/>
        <v>0</v>
      </c>
      <c r="V74" s="12">
        <f t="shared" si="19"/>
        <v>0</v>
      </c>
      <c r="W74" s="12">
        <f t="shared" si="19"/>
        <v>0</v>
      </c>
      <c r="X74" s="12">
        <f t="shared" si="19"/>
        <v>0</v>
      </c>
      <c r="Y74" s="12">
        <f t="shared" si="19"/>
        <v>4041.7318044379995</v>
      </c>
      <c r="Z74" s="18">
        <f t="shared" si="16"/>
        <v>0</v>
      </c>
    </row>
    <row r="75" spans="2:26" hidden="1">
      <c r="C75" s="37"/>
      <c r="E75" s="22">
        <f>'[28]BS Mar'!S40/10^7-E74</f>
        <v>0</v>
      </c>
      <c r="F75" s="23"/>
      <c r="G75" s="12"/>
      <c r="H75" s="22">
        <f>'[28]BS Mar'!B40/10^7-H74</f>
        <v>0</v>
      </c>
      <c r="I75" s="22">
        <f>'[28]BS Mar'!C40/10^7-I74</f>
        <v>0</v>
      </c>
      <c r="J75" s="22">
        <f>'[28]BS Mar'!D40/10^7-J74</f>
        <v>0</v>
      </c>
      <c r="K75" s="22">
        <f>'[28]BS Mar'!E40/10^7-K74</f>
        <v>0</v>
      </c>
      <c r="L75" s="22">
        <f>'[28]BS Mar'!F40/10^7-L74</f>
        <v>0</v>
      </c>
      <c r="M75" s="22">
        <f>'[28]BS Mar'!G40/10^7-M74</f>
        <v>0</v>
      </c>
      <c r="N75" s="22">
        <f>'[28]BS Mar'!H40/10^7-N74</f>
        <v>0</v>
      </c>
      <c r="O75" s="22">
        <f>'[28]BS Mar'!I40/10^7-O74</f>
        <v>0</v>
      </c>
      <c r="P75" s="22">
        <f>'[28]BS Mar'!J40/10^7-P74</f>
        <v>0</v>
      </c>
      <c r="Q75" s="22">
        <f>'[28]BS Mar'!K40/10^7-Q74</f>
        <v>0</v>
      </c>
      <c r="R75" s="22">
        <f>'[28]BS Mar'!L40/10^7-R74</f>
        <v>0</v>
      </c>
      <c r="S75" s="22">
        <f>'[28]BS Mar'!M40/10^7-S74</f>
        <v>0</v>
      </c>
      <c r="T75" s="22">
        <f>'[28]BS Mar'!N40/10^7-T74</f>
        <v>0</v>
      </c>
      <c r="U75" s="22">
        <f>'[28]BS Mar'!O40/10^7-U74</f>
        <v>0</v>
      </c>
      <c r="V75" s="22">
        <f>'[28]BS Mar'!P40/10^7-V74</f>
        <v>0</v>
      </c>
      <c r="W75" s="22">
        <f>'[28]BS Mar'!Q40/10^7-W74</f>
        <v>0</v>
      </c>
      <c r="X75" s="22">
        <f>'[28]BS Mar'!R40/10^7-X74</f>
        <v>0</v>
      </c>
      <c r="Y75" s="22">
        <f>'[28]BS Mar'!S40/10^7-Y74</f>
        <v>0</v>
      </c>
      <c r="Z75" s="18">
        <f t="shared" si="16"/>
        <v>0</v>
      </c>
    </row>
    <row r="76" spans="2:26" hidden="1">
      <c r="C76" s="37"/>
      <c r="F76" s="23"/>
      <c r="G76" s="12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2:26" hidden="1">
      <c r="B77" s="38" t="s">
        <v>88</v>
      </c>
      <c r="F77" s="23"/>
      <c r="G77" s="12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2:26" hidden="1">
      <c r="C78" s="3" t="s">
        <v>89</v>
      </c>
      <c r="E78" s="10">
        <f>'[28]Base TB_Mar'!T1268/10^7</f>
        <v>6.0994300000000001E-2</v>
      </c>
      <c r="F78" s="10">
        <f>'[29]Schedules Mar'!E78</f>
        <v>7.1690400000000001E-2</v>
      </c>
      <c r="G78" s="12"/>
      <c r="H78" s="10">
        <f>'[28]Base TB_Mar'!C1268/10^7</f>
        <v>0</v>
      </c>
      <c r="I78" s="10">
        <f>'[28]Base TB_Mar'!D1268/10^7</f>
        <v>1E-3</v>
      </c>
      <c r="J78" s="10">
        <f>'[28]Base TB_Mar'!E1268/10^7</f>
        <v>5.0356600000000001E-2</v>
      </c>
      <c r="K78" s="10">
        <f>'[28]Base TB_Mar'!F1268/10^7</f>
        <v>9.6377000000000008E-3</v>
      </c>
      <c r="L78" s="10">
        <f>'[28]Base TB_Mar'!G1268/10^7</f>
        <v>0</v>
      </c>
      <c r="M78" s="10">
        <f>'[28]Base TB_Mar'!H1268/10^7</f>
        <v>0</v>
      </c>
      <c r="N78" s="10">
        <f>'[28]Base TB_Mar'!I1268/10^7</f>
        <v>0</v>
      </c>
      <c r="O78" s="10">
        <f>'[28]Base TB_Mar'!J1268/10^7</f>
        <v>0</v>
      </c>
      <c r="P78" s="10">
        <f>'[28]Base TB_Mar'!K1268/10^7</f>
        <v>0</v>
      </c>
      <c r="Q78" s="10">
        <f>'[28]Base TB_Mar'!L1268/10^7</f>
        <v>0</v>
      </c>
      <c r="R78" s="10">
        <f>'[28]Base TB_Mar'!M1268/10^7</f>
        <v>0</v>
      </c>
      <c r="S78" s="10">
        <f>'[28]Base TB_Mar'!N1268/10^7</f>
        <v>0</v>
      </c>
      <c r="T78" s="10">
        <f>'[28]Base TB_Mar'!O1268/10^7</f>
        <v>0</v>
      </c>
      <c r="U78" s="10">
        <f>'[28]Base TB_Mar'!P1268/10^7</f>
        <v>0</v>
      </c>
      <c r="V78" s="10">
        <f>'[28]Base TB_Mar'!Q1268/10^7</f>
        <v>0</v>
      </c>
      <c r="W78" s="10">
        <f>'[28]Base TB_Mar'!R1268/10^7</f>
        <v>0</v>
      </c>
      <c r="X78" s="10">
        <f>'[28]Base TB_Mar'!S1268/10^7</f>
        <v>0</v>
      </c>
      <c r="Y78" s="18">
        <f>SUM(H78:X78)</f>
        <v>6.0994300000000001E-2</v>
      </c>
      <c r="Z78" s="18">
        <f>Y78-E78</f>
        <v>0</v>
      </c>
    </row>
    <row r="79" spans="2:26" hidden="1">
      <c r="C79" s="3" t="s">
        <v>90</v>
      </c>
      <c r="E79" s="10">
        <f>'[28]Base TB_Mar'!T1392/10^7+'[28]Base TB_Mar'!T2324/10^7</f>
        <v>105.51137368799999</v>
      </c>
      <c r="F79" s="10">
        <f>'[29]Schedules Mar'!E79</f>
        <v>70.701642709000012</v>
      </c>
      <c r="G79" s="12"/>
      <c r="H79" s="10">
        <f>'[28]Base TB_Mar'!C1392/10^7</f>
        <v>10.731268375000001</v>
      </c>
      <c r="I79" s="10">
        <f>'[28]Base TB_Mar'!D1392/10^7</f>
        <v>80.934168999999997</v>
      </c>
      <c r="J79" s="10">
        <f>'[28]Base TB_Mar'!E1392/10^7</f>
        <v>13.833082299999999</v>
      </c>
      <c r="K79" s="10">
        <f>'[28]Base TB_Mar'!F1392/10^7</f>
        <v>0</v>
      </c>
      <c r="L79" s="10">
        <f>'[28]Base TB_Mar'!G1392/10^7</f>
        <v>0</v>
      </c>
      <c r="M79" s="10">
        <f>'[28]Base TB_Mar'!H1392/10^7</f>
        <v>0</v>
      </c>
      <c r="N79" s="10">
        <f>'[28]Base TB_Mar'!I1392/10^7</f>
        <v>0</v>
      </c>
      <c r="O79" s="10">
        <f>'[28]Base TB_Mar'!J1392/10^7</f>
        <v>0</v>
      </c>
      <c r="P79" s="10">
        <f>'[28]Base TB_Mar'!K1392/10^7</f>
        <v>0</v>
      </c>
      <c r="Q79" s="10">
        <f>'[28]Base TB_Mar'!L1392/10^7</f>
        <v>0</v>
      </c>
      <c r="R79" s="10">
        <f>'[28]Base TB_Mar'!M1392/10^7</f>
        <v>0</v>
      </c>
      <c r="S79" s="10">
        <f>'[28]Base TB_Mar'!N1392/10^7</f>
        <v>0</v>
      </c>
      <c r="T79" s="10">
        <f>'[28]Base TB_Mar'!O1392/10^7</f>
        <v>0</v>
      </c>
      <c r="U79" s="10">
        <f>'[28]Base TB_Mar'!P1392/10^7</f>
        <v>0</v>
      </c>
      <c r="V79" s="10">
        <f>'[28]Base TB_Mar'!Q1392/10^7</f>
        <v>0</v>
      </c>
      <c r="W79" s="10">
        <f>'[28]Base TB_Mar'!R1392/10^7</f>
        <v>0</v>
      </c>
      <c r="X79" s="10">
        <f>'[28]Base TB_Mar'!S1392/10^7</f>
        <v>0</v>
      </c>
      <c r="Y79" s="18">
        <f>SUM(H79:X79)</f>
        <v>105.498519675</v>
      </c>
      <c r="Z79" s="18">
        <f>Y79-E79</f>
        <v>-1.2854012999994779E-2</v>
      </c>
    </row>
    <row r="80" spans="2:26" hidden="1">
      <c r="C80" s="3" t="s">
        <v>91</v>
      </c>
      <c r="E80" s="10">
        <f>'[28]Base TB_Mar'!T1394/10^7</f>
        <v>547.79295012</v>
      </c>
      <c r="F80" s="10">
        <f>'[29]Schedules Mar'!E80</f>
        <v>384.71184609899996</v>
      </c>
      <c r="G80" s="12"/>
      <c r="H80" s="10">
        <f>'[28]Base TB_Mar'!C1394/10^7</f>
        <v>154.32666767800001</v>
      </c>
      <c r="I80" s="10">
        <f>'[28]Base TB_Mar'!D1394/10^7</f>
        <v>-18.676387516999998</v>
      </c>
      <c r="J80" s="10">
        <f>'[28]Base TB_Mar'!E1394/10^7</f>
        <v>144.02452174999999</v>
      </c>
      <c r="K80" s="10">
        <f>'[28]Base TB_Mar'!F1394/10^7</f>
        <v>-29.119430775000001</v>
      </c>
      <c r="L80" s="10">
        <f>'[28]Base TB_Mar'!G1394/10^7</f>
        <v>17.186417675999998</v>
      </c>
      <c r="M80" s="10">
        <f>'[28]Base TB_Mar'!H1394/10^7</f>
        <v>0</v>
      </c>
      <c r="N80" s="10">
        <f>'[28]Base TB_Mar'!I1394/10^7</f>
        <v>0</v>
      </c>
      <c r="O80" s="10">
        <f>'[28]Base TB_Mar'!J1394/10^7</f>
        <v>0.57325356399999994</v>
      </c>
      <c r="P80" s="10">
        <f>'[28]Base TB_Mar'!K1394/10^7</f>
        <v>1.9476023940000002</v>
      </c>
      <c r="Q80" s="10">
        <f>'[28]Base TB_Mar'!L1394/10^7</f>
        <v>3.0506267500000002</v>
      </c>
      <c r="R80" s="10">
        <f>'[28]Base TB_Mar'!M1394/10^7</f>
        <v>1.362961208</v>
      </c>
      <c r="S80" s="10">
        <f>'[28]Base TB_Mar'!N1394/10^7</f>
        <v>0</v>
      </c>
      <c r="T80" s="10">
        <f>'[28]Base TB_Mar'!O1394/10^7</f>
        <v>0</v>
      </c>
      <c r="U80" s="10">
        <f>'[28]Base TB_Mar'!P1394/10^7</f>
        <v>0</v>
      </c>
      <c r="V80" s="10">
        <f>'[28]Base TB_Mar'!Q1394/10^7</f>
        <v>0</v>
      </c>
      <c r="W80" s="10">
        <f>'[28]Base TB_Mar'!R1394/10^7</f>
        <v>0</v>
      </c>
      <c r="X80" s="10">
        <f>'[28]Base TB_Mar'!S1394/10^7</f>
        <v>273.116717392</v>
      </c>
      <c r="Y80" s="18">
        <f>SUM(H80:X80)</f>
        <v>547.79295012000011</v>
      </c>
      <c r="Z80" s="18">
        <f>Y80-E80</f>
        <v>0</v>
      </c>
    </row>
    <row r="81" spans="2:26" hidden="1">
      <c r="C81" s="3" t="s">
        <v>92</v>
      </c>
      <c r="E81" s="10">
        <f>'[28]Base TB_Mar'!T2322/10^7-'[28]Base TB_Mar'!T2324/10^7</f>
        <v>1.0929000000000001E-2</v>
      </c>
      <c r="F81" s="10">
        <f>'[29]Schedules Mar'!E81</f>
        <v>1.0052400000000001E-2</v>
      </c>
      <c r="G81" s="12"/>
      <c r="H81" s="10">
        <f>'[28]Base TB_Mar'!C2322/10^7</f>
        <v>5.4047000000000001E-3</v>
      </c>
      <c r="I81" s="10">
        <f>'[28]Base TB_Mar'!D2322/10^7</f>
        <v>0</v>
      </c>
      <c r="J81" s="10">
        <f>'[28]Base TB_Mar'!E2322/10^7</f>
        <v>0</v>
      </c>
      <c r="K81" s="10">
        <f>'[28]Base TB_Mar'!F2322/10^7</f>
        <v>1.8378313E-2</v>
      </c>
      <c r="L81" s="10">
        <f>'[28]Base TB_Mar'!G2322/10^7</f>
        <v>0</v>
      </c>
      <c r="M81" s="10">
        <f>'[28]Base TB_Mar'!H2322/10^7</f>
        <v>0</v>
      </c>
      <c r="N81" s="10">
        <f>'[28]Base TB_Mar'!I2322/10^7</f>
        <v>0</v>
      </c>
      <c r="O81" s="10">
        <f>'[28]Base TB_Mar'!J2322/10^7</f>
        <v>0</v>
      </c>
      <c r="P81" s="10">
        <f>'[28]Base TB_Mar'!K2322/10^7</f>
        <v>0</v>
      </c>
      <c r="Q81" s="10">
        <f>'[28]Base TB_Mar'!L2322/10^7</f>
        <v>0</v>
      </c>
      <c r="R81" s="10">
        <f>'[28]Base TB_Mar'!M2322/10^7</f>
        <v>0</v>
      </c>
      <c r="S81" s="10">
        <f>'[28]Base TB_Mar'!N2322/10^7</f>
        <v>0</v>
      </c>
      <c r="T81" s="10">
        <f>'[28]Base TB_Mar'!O2322/10^7</f>
        <v>0</v>
      </c>
      <c r="U81" s="10">
        <f>'[28]Base TB_Mar'!P2322/10^7</f>
        <v>0</v>
      </c>
      <c r="V81" s="10">
        <f>'[28]Base TB_Mar'!Q2322/10^7</f>
        <v>0</v>
      </c>
      <c r="W81" s="10">
        <f>'[28]Base TB_Mar'!R2322/10^7</f>
        <v>0</v>
      </c>
      <c r="X81" s="10">
        <f>'[28]Base TB_Mar'!S2322/10^7</f>
        <v>0</v>
      </c>
      <c r="Y81" s="18">
        <f>SUM(H81:X81)</f>
        <v>2.3783012999999999E-2</v>
      </c>
      <c r="Z81" s="18">
        <f>Y81-E81</f>
        <v>1.2854012999999997E-2</v>
      </c>
    </row>
    <row r="82" spans="2:26" hidden="1">
      <c r="C82" s="3" t="s">
        <v>93</v>
      </c>
      <c r="E82" s="10">
        <f>'[28]Base TB_Mar'!T2317/10^7</f>
        <v>656.72915042199998</v>
      </c>
      <c r="F82" s="10">
        <f>'[29]Schedules Mar'!E82</f>
        <v>261.72488759999999</v>
      </c>
      <c r="G82" s="12">
        <f>E82-F82</f>
        <v>395.00426282199999</v>
      </c>
      <c r="H82" s="10">
        <f>'[28]Base TB_Mar'!C2317/10^7</f>
        <v>2.5000000000000001E-3</v>
      </c>
      <c r="I82" s="10">
        <f>'[28]Base TB_Mar'!D2317/10^7</f>
        <v>1.9766504219999999</v>
      </c>
      <c r="J82" s="10">
        <f>'[28]Base TB_Mar'!E2317/10^7</f>
        <v>0</v>
      </c>
      <c r="K82" s="10">
        <f>'[28]Base TB_Mar'!F2317/10^7</f>
        <v>654.75</v>
      </c>
      <c r="L82" s="10">
        <f>'[28]Base TB_Mar'!G2317/10^7</f>
        <v>0</v>
      </c>
      <c r="M82" s="10">
        <f>'[28]Base TB_Mar'!H2317/10^7</f>
        <v>0</v>
      </c>
      <c r="N82" s="10">
        <f>'[28]Base TB_Mar'!I2317/10^7</f>
        <v>0</v>
      </c>
      <c r="O82" s="10">
        <f>'[28]Base TB_Mar'!J2317/10^7</f>
        <v>0</v>
      </c>
      <c r="P82" s="10">
        <f>'[28]Base TB_Mar'!K2317/10^7</f>
        <v>0</v>
      </c>
      <c r="Q82" s="10">
        <f>'[28]Base TB_Mar'!L2317/10^7</f>
        <v>0</v>
      </c>
      <c r="R82" s="10">
        <f>'[28]Base TB_Mar'!M2317/10^7</f>
        <v>0</v>
      </c>
      <c r="S82" s="10">
        <f>'[28]Base TB_Mar'!N2317/10^7</f>
        <v>0</v>
      </c>
      <c r="T82" s="10">
        <f>'[28]Base TB_Mar'!O2317/10^7</f>
        <v>0</v>
      </c>
      <c r="U82" s="10">
        <f>'[28]Base TB_Mar'!P2317/10^7</f>
        <v>0</v>
      </c>
      <c r="V82" s="10">
        <f>'[28]Base TB_Mar'!Q2317/10^7</f>
        <v>0</v>
      </c>
      <c r="W82" s="10">
        <f>'[28]Base TB_Mar'!R2317/10^7</f>
        <v>0</v>
      </c>
      <c r="X82" s="10">
        <f>'[28]Base TB_Mar'!S2317/10^7</f>
        <v>0</v>
      </c>
      <c r="Y82" s="18">
        <f>SUM(H82:X82)</f>
        <v>656.72915042199998</v>
      </c>
      <c r="Z82" s="18"/>
    </row>
    <row r="83" spans="2:26" hidden="1">
      <c r="F83" s="10">
        <f>'[29]Schedules Mar'!E83</f>
        <v>0</v>
      </c>
      <c r="G83" s="12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8"/>
      <c r="Z83" s="18"/>
    </row>
    <row r="84" spans="2:26" hidden="1">
      <c r="C84" s="14" t="s">
        <v>45</v>
      </c>
      <c r="E84" s="12">
        <f>SUM(E78:E82)</f>
        <v>1310.1053975300001</v>
      </c>
      <c r="F84" s="12">
        <f>SUM(F78:F82)</f>
        <v>717.22011920799991</v>
      </c>
      <c r="G84" s="12"/>
      <c r="H84" s="12">
        <f t="shared" ref="H84:Y84" si="20">SUM(H78:H82)</f>
        <v>165.06584075300003</v>
      </c>
      <c r="I84" s="12">
        <f t="shared" si="20"/>
        <v>64.235431905000013</v>
      </c>
      <c r="J84" s="12">
        <f t="shared" si="20"/>
        <v>157.90796064999998</v>
      </c>
      <c r="K84" s="12">
        <f t="shared" si="20"/>
        <v>625.658585238</v>
      </c>
      <c r="L84" s="12">
        <f t="shared" si="20"/>
        <v>17.186417675999998</v>
      </c>
      <c r="M84" s="12">
        <f t="shared" si="20"/>
        <v>0</v>
      </c>
      <c r="N84" s="12">
        <f t="shared" si="20"/>
        <v>0</v>
      </c>
      <c r="O84" s="12">
        <f t="shared" si="20"/>
        <v>0.57325356399999994</v>
      </c>
      <c r="P84" s="12">
        <f t="shared" si="20"/>
        <v>1.9476023940000002</v>
      </c>
      <c r="Q84" s="12">
        <f t="shared" si="20"/>
        <v>3.0506267500000002</v>
      </c>
      <c r="R84" s="12">
        <f t="shared" si="20"/>
        <v>1.362961208</v>
      </c>
      <c r="S84" s="12">
        <f t="shared" si="20"/>
        <v>0</v>
      </c>
      <c r="T84" s="12">
        <f t="shared" si="20"/>
        <v>0</v>
      </c>
      <c r="U84" s="12">
        <f t="shared" si="20"/>
        <v>0</v>
      </c>
      <c r="V84" s="12">
        <f t="shared" si="20"/>
        <v>0</v>
      </c>
      <c r="W84" s="12">
        <f t="shared" si="20"/>
        <v>0</v>
      </c>
      <c r="X84" s="12">
        <f t="shared" si="20"/>
        <v>273.116717392</v>
      </c>
      <c r="Y84" s="12">
        <f t="shared" si="20"/>
        <v>1310.1053975300001</v>
      </c>
      <c r="Z84" s="13"/>
    </row>
    <row r="85" spans="2:26" hidden="1">
      <c r="E85" s="22">
        <f>'[28]BS Mar'!S41/10^7-E84</f>
        <v>0</v>
      </c>
      <c r="F85" s="22" t="s">
        <v>94</v>
      </c>
      <c r="G85" s="12"/>
      <c r="H85" s="22">
        <f>'[28]BS Mar'!B41/10^7-H84</f>
        <v>0</v>
      </c>
      <c r="I85" s="22">
        <f>'[28]BS Mar'!C41/10^7-I84</f>
        <v>0</v>
      </c>
      <c r="J85" s="22">
        <f>'[28]BS Mar'!D41/10^7-J84</f>
        <v>0</v>
      </c>
      <c r="K85" s="22">
        <f>'[28]BS Mar'!E41/10^7-K84</f>
        <v>0</v>
      </c>
      <c r="L85" s="22">
        <f>'[28]BS Mar'!F41/10^7-L84</f>
        <v>0</v>
      </c>
      <c r="M85" s="22">
        <f>'[28]BS Mar'!G41/10^7-M84</f>
        <v>0</v>
      </c>
      <c r="N85" s="22">
        <f>'[28]BS Mar'!H41/10^7-N84</f>
        <v>0</v>
      </c>
      <c r="O85" s="22">
        <f>'[28]BS Mar'!I41/10^7-O84</f>
        <v>0</v>
      </c>
      <c r="P85" s="22">
        <f>'[28]BS Mar'!J41/10^7-P84</f>
        <v>0</v>
      </c>
      <c r="Q85" s="22">
        <f>'[28]BS Mar'!K41/10^7-Q84</f>
        <v>0</v>
      </c>
      <c r="R85" s="22">
        <f>'[28]BS Mar'!L41/10^7-R84</f>
        <v>0</v>
      </c>
      <c r="S85" s="22">
        <f>'[28]BS Mar'!M41/10^7-S84</f>
        <v>0</v>
      </c>
      <c r="T85" s="22">
        <f>'[28]BS Mar'!N41/10^7-T84</f>
        <v>0</v>
      </c>
      <c r="U85" s="22">
        <f>'[28]BS Mar'!O41/10^7-U84</f>
        <v>0</v>
      </c>
      <c r="V85" s="22">
        <f>'[28]BS Mar'!P41/10^7-V84</f>
        <v>0</v>
      </c>
      <c r="W85" s="22">
        <f>'[28]BS Mar'!Q41/10^7-W84</f>
        <v>0</v>
      </c>
      <c r="X85" s="22">
        <f>'[28]BS Mar'!R41/10^7-X84</f>
        <v>0</v>
      </c>
      <c r="Y85" s="22">
        <f>'[28]BS Mar'!S23/10^7-Y84</f>
        <v>-1140.7912041530001</v>
      </c>
      <c r="Z85" s="13"/>
    </row>
    <row r="86" spans="2:26" hidden="1">
      <c r="G86" s="12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2:26" hidden="1">
      <c r="B87" s="38" t="s">
        <v>95</v>
      </c>
      <c r="G87" s="12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2:26" hidden="1">
      <c r="C88" s="3" t="s">
        <v>96</v>
      </c>
      <c r="E88" s="10">
        <f>'[28]Base TB_Mar'!T2333/10^7</f>
        <v>17.179234936</v>
      </c>
      <c r="F88" s="10">
        <f>'[29]Schedules Mar'!E88</f>
        <v>17.163014990000001</v>
      </c>
      <c r="G88" s="12"/>
      <c r="H88" s="10">
        <f>'[28]Base TB_Mar'!C2333/10^7</f>
        <v>0</v>
      </c>
      <c r="I88" s="10">
        <f>'[28]Base TB_Mar'!D2333/10^7</f>
        <v>0</v>
      </c>
      <c r="J88" s="10">
        <f>'[28]Base TB_Mar'!E2333/10^7</f>
        <v>0</v>
      </c>
      <c r="K88" s="10">
        <f>'[28]Base TB_Mar'!F2333/10^7</f>
        <v>17.179234936</v>
      </c>
      <c r="L88" s="10">
        <f>'[28]Base TB_Mar'!G2333/10^7</f>
        <v>0</v>
      </c>
      <c r="M88" s="10">
        <f>'[28]Base TB_Mar'!H2333/10^7</f>
        <v>0</v>
      </c>
      <c r="N88" s="10">
        <f>'[28]Base TB_Mar'!I2333/10^7</f>
        <v>0</v>
      </c>
      <c r="O88" s="10">
        <f>'[28]Base TB_Mar'!J2333/10^7</f>
        <v>0</v>
      </c>
      <c r="P88" s="10">
        <f>'[28]Base TB_Mar'!K2333/10^7</f>
        <v>0</v>
      </c>
      <c r="Q88" s="10">
        <f>'[28]Base TB_Mar'!L2333/10^7</f>
        <v>0</v>
      </c>
      <c r="R88" s="10">
        <f>'[28]Base TB_Mar'!M2333/10^7</f>
        <v>0</v>
      </c>
      <c r="S88" s="10">
        <f>'[28]Base TB_Mar'!N2333/10^7</f>
        <v>0</v>
      </c>
      <c r="T88" s="10">
        <f>'[28]Base TB_Mar'!O2333/10^7</f>
        <v>0</v>
      </c>
      <c r="U88" s="10">
        <f>'[28]Base TB_Mar'!P2333/10^7</f>
        <v>0</v>
      </c>
      <c r="V88" s="10">
        <f>'[28]Base TB_Mar'!Q2333/10^7</f>
        <v>0</v>
      </c>
      <c r="W88" s="10">
        <f>'[28]Base TB_Mar'!R2333/10^7</f>
        <v>0</v>
      </c>
      <c r="X88" s="10">
        <f>'[28]Base TB_Mar'!S2333/10^7</f>
        <v>0</v>
      </c>
      <c r="Y88" s="18">
        <f>SUM(H88:X88)</f>
        <v>17.179234936</v>
      </c>
      <c r="Z88" s="18">
        <f>Y88-E88</f>
        <v>0</v>
      </c>
    </row>
    <row r="89" spans="2:26" hidden="1">
      <c r="C89" s="3" t="s">
        <v>97</v>
      </c>
      <c r="E89" s="10">
        <f>'[28]Base TB_Mar'!T2410/10^7</f>
        <v>9.7798908999999998</v>
      </c>
      <c r="F89" s="10">
        <f>'[29]Schedules Mar'!E89</f>
        <v>9.7100258999999998</v>
      </c>
      <c r="G89" s="12"/>
      <c r="H89" s="10">
        <f>'[28]Base TB_Mar'!C2410/10^7</f>
        <v>1.7051537000000001</v>
      </c>
      <c r="I89" s="10">
        <f>'[28]Base TB_Mar'!D2410/10^7</f>
        <v>7.9170809000000002</v>
      </c>
      <c r="J89" s="10">
        <f>'[28]Base TB_Mar'!E2410/10^7</f>
        <v>0</v>
      </c>
      <c r="K89" s="10">
        <f>'[28]Base TB_Mar'!F2410/10^7</f>
        <v>0</v>
      </c>
      <c r="L89" s="10">
        <f>'[28]Base TB_Mar'!G2410/10^7</f>
        <v>0</v>
      </c>
      <c r="M89" s="10">
        <f>'[28]Base TB_Mar'!H2410/10^7</f>
        <v>0</v>
      </c>
      <c r="N89" s="10">
        <f>'[28]Base TB_Mar'!I2410/10^7</f>
        <v>0</v>
      </c>
      <c r="O89" s="10">
        <f>'[28]Base TB_Mar'!J2410/10^7</f>
        <v>0.1576563</v>
      </c>
      <c r="P89" s="10">
        <f>'[28]Base TB_Mar'!K2410/10^7</f>
        <v>0</v>
      </c>
      <c r="Q89" s="10">
        <f>'[28]Base TB_Mar'!L2410/10^7</f>
        <v>0</v>
      </c>
      <c r="R89" s="10">
        <f>'[28]Base TB_Mar'!M2410/10^7</f>
        <v>0</v>
      </c>
      <c r="S89" s="10">
        <f>'[28]Base TB_Mar'!N2410/10^7</f>
        <v>0</v>
      </c>
      <c r="T89" s="10">
        <f>'[28]Base TB_Mar'!O2410/10^7</f>
        <v>0</v>
      </c>
      <c r="U89" s="10">
        <f>'[28]Base TB_Mar'!P2410/10^7</f>
        <v>0</v>
      </c>
      <c r="V89" s="10">
        <f>'[28]Base TB_Mar'!Q2410/10^7</f>
        <v>0</v>
      </c>
      <c r="W89" s="10">
        <f>'[28]Base TB_Mar'!R2410/10^7</f>
        <v>0</v>
      </c>
      <c r="X89" s="10">
        <f>'[28]Base TB_Mar'!S2410/10^7</f>
        <v>0</v>
      </c>
      <c r="Y89" s="18">
        <f>SUM(H89:X89)</f>
        <v>9.7798908999999998</v>
      </c>
      <c r="Z89" s="18">
        <f>Y89-E89</f>
        <v>0</v>
      </c>
    </row>
    <row r="90" spans="2:26" hidden="1">
      <c r="C90" s="3" t="s">
        <v>98</v>
      </c>
      <c r="E90" s="10">
        <f>'[28]Base TB_Mar'!T2327/10^7</f>
        <v>3144.6761123000001</v>
      </c>
      <c r="F90" s="10">
        <f>'[29]Schedules Mar'!E90</f>
        <v>2906.439892849</v>
      </c>
      <c r="G90" s="12">
        <f>E90-F90</f>
        <v>238.23621945100012</v>
      </c>
      <c r="H90" s="10">
        <f>'[28]Base TB_Mar'!C2327/10^7</f>
        <v>0</v>
      </c>
      <c r="I90" s="10">
        <f>'[28]Base TB_Mar'!D2327/10^7</f>
        <v>0</v>
      </c>
      <c r="J90" s="10">
        <f>'[28]Base TB_Mar'!E2327/10^7</f>
        <v>0</v>
      </c>
      <c r="K90" s="10">
        <f>'[28]Base TB_Mar'!F2327/10^7</f>
        <v>3144.6761123000001</v>
      </c>
      <c r="L90" s="10">
        <f>'[28]Base TB_Mar'!G2327/10^7</f>
        <v>0</v>
      </c>
      <c r="M90" s="10">
        <f>'[28]Base TB_Mar'!H2327/10^7</f>
        <v>0</v>
      </c>
      <c r="N90" s="10">
        <f>'[28]Base TB_Mar'!I2327/10^7</f>
        <v>0</v>
      </c>
      <c r="O90" s="10">
        <f>'[28]Base TB_Mar'!J2327/10^7</f>
        <v>0</v>
      </c>
      <c r="P90" s="10">
        <f>'[28]Base TB_Mar'!K2327/10^7</f>
        <v>0</v>
      </c>
      <c r="Q90" s="10">
        <f>'[28]Base TB_Mar'!L2327/10^7</f>
        <v>0</v>
      </c>
      <c r="R90" s="10">
        <f>'[28]Base TB_Mar'!M2327/10^7</f>
        <v>0</v>
      </c>
      <c r="S90" s="10">
        <f>'[28]Base TB_Mar'!N2327/10^7</f>
        <v>0</v>
      </c>
      <c r="T90" s="10">
        <f>'[28]Base TB_Mar'!O2327/10^7</f>
        <v>0</v>
      </c>
      <c r="U90" s="10">
        <f>'[28]Base TB_Mar'!P2327/10^7</f>
        <v>0</v>
      </c>
      <c r="V90" s="10">
        <f>'[28]Base TB_Mar'!Q2327/10^7</f>
        <v>0</v>
      </c>
      <c r="W90" s="10">
        <f>'[28]Base TB_Mar'!R2327/10^7</f>
        <v>0</v>
      </c>
      <c r="X90" s="10">
        <f>'[28]Base TB_Mar'!S2327/10^7</f>
        <v>0</v>
      </c>
      <c r="Y90" s="18">
        <f>SUM(H90:X90)</f>
        <v>3144.6761123000001</v>
      </c>
      <c r="Z90" s="18">
        <f>Y90-E90</f>
        <v>0</v>
      </c>
    </row>
    <row r="91" spans="2:26" hidden="1">
      <c r="F91" s="10">
        <f>'[29]Schedules Mar'!E91</f>
        <v>0</v>
      </c>
      <c r="G91" s="12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8"/>
      <c r="Z91" s="18"/>
    </row>
    <row r="92" spans="2:26" hidden="1">
      <c r="C92" s="14" t="s">
        <v>45</v>
      </c>
      <c r="E92" s="12">
        <f>SUM(E88:E90)</f>
        <v>3171.6352381360002</v>
      </c>
      <c r="F92" s="12">
        <f>SUM(F88:F90)</f>
        <v>2933.3129337390001</v>
      </c>
      <c r="G92" s="12">
        <f>E92-F92</f>
        <v>238.32230439700015</v>
      </c>
      <c r="H92" s="12">
        <f t="shared" ref="H92:Y92" si="21">SUM(H88:H90)</f>
        <v>1.7051537000000001</v>
      </c>
      <c r="I92" s="12">
        <f t="shared" si="21"/>
        <v>7.9170809000000002</v>
      </c>
      <c r="J92" s="12">
        <f t="shared" si="21"/>
        <v>0</v>
      </c>
      <c r="K92" s="12">
        <f t="shared" si="21"/>
        <v>3161.8553472359999</v>
      </c>
      <c r="L92" s="12">
        <f t="shared" si="21"/>
        <v>0</v>
      </c>
      <c r="M92" s="12">
        <f t="shared" si="21"/>
        <v>0</v>
      </c>
      <c r="N92" s="12">
        <f t="shared" si="21"/>
        <v>0</v>
      </c>
      <c r="O92" s="12">
        <f t="shared" si="21"/>
        <v>0.1576563</v>
      </c>
      <c r="P92" s="12">
        <f t="shared" si="21"/>
        <v>0</v>
      </c>
      <c r="Q92" s="12">
        <f t="shared" si="21"/>
        <v>0</v>
      </c>
      <c r="R92" s="12">
        <f t="shared" si="21"/>
        <v>0</v>
      </c>
      <c r="S92" s="12">
        <f t="shared" si="21"/>
        <v>0</v>
      </c>
      <c r="T92" s="12">
        <f t="shared" si="21"/>
        <v>0</v>
      </c>
      <c r="U92" s="12">
        <f t="shared" si="21"/>
        <v>0</v>
      </c>
      <c r="V92" s="12">
        <f t="shared" si="21"/>
        <v>0</v>
      </c>
      <c r="W92" s="12">
        <f t="shared" si="21"/>
        <v>0</v>
      </c>
      <c r="X92" s="12">
        <f t="shared" si="21"/>
        <v>0</v>
      </c>
      <c r="Y92" s="12">
        <f t="shared" si="21"/>
        <v>3171.6352381360002</v>
      </c>
      <c r="Z92" s="18">
        <f>Y92-E92</f>
        <v>0</v>
      </c>
    </row>
    <row r="93" spans="2:26" hidden="1">
      <c r="E93" s="22">
        <f>'[28]BS Mar'!S42/10^7-E92</f>
        <v>0</v>
      </c>
      <c r="F93" s="22"/>
      <c r="G93" s="12"/>
      <c r="H93" s="22">
        <f>'[28]BS Mar'!B42/10^7-H92</f>
        <v>0</v>
      </c>
      <c r="I93" s="22">
        <f>'[28]BS Mar'!C42/10^7-I92</f>
        <v>0</v>
      </c>
      <c r="J93" s="22">
        <f>'[28]BS Mar'!D42/10^7-J92</f>
        <v>0</v>
      </c>
      <c r="K93" s="22">
        <f>'[28]BS Mar'!E42/10^7-K92</f>
        <v>0</v>
      </c>
      <c r="L93" s="22">
        <f>'[28]BS Mar'!F42/10^7-L92</f>
        <v>0</v>
      </c>
      <c r="M93" s="22">
        <f>'[28]BS Mar'!G42/10^7-M92</f>
        <v>0</v>
      </c>
      <c r="N93" s="22">
        <f>'[28]BS Mar'!H42/10^7-N92</f>
        <v>0</v>
      </c>
      <c r="O93" s="22">
        <f>'[28]BS Mar'!I42/10^7-O92</f>
        <v>0</v>
      </c>
      <c r="P93" s="22">
        <f>'[28]BS Mar'!J42/10^7-P92</f>
        <v>0</v>
      </c>
      <c r="Q93" s="22">
        <f>'[28]BS Mar'!K42/10^7-Q92</f>
        <v>0</v>
      </c>
      <c r="R93" s="22">
        <f>'[28]BS Mar'!L42/10^7-R92</f>
        <v>0</v>
      </c>
      <c r="S93" s="22">
        <f>'[28]BS Mar'!M42/10^7-S92</f>
        <v>0</v>
      </c>
      <c r="T93" s="22">
        <f>'[28]BS Mar'!N42/10^7-T92</f>
        <v>0</v>
      </c>
      <c r="U93" s="22">
        <f>'[28]BS Mar'!O42/10^7-U92</f>
        <v>0</v>
      </c>
      <c r="V93" s="22">
        <f>'[28]BS Mar'!P42/10^7-V92</f>
        <v>0</v>
      </c>
      <c r="W93" s="22">
        <f>'[28]BS Mar'!Q42/10^7-W92</f>
        <v>0</v>
      </c>
      <c r="X93" s="22">
        <f>'[28]BS Mar'!R42/10^7-X92</f>
        <v>0</v>
      </c>
      <c r="Y93" s="22">
        <f>'[28]BS Mar'!S42/10^7-Y92</f>
        <v>0</v>
      </c>
      <c r="Z93" s="13"/>
    </row>
    <row r="94" spans="2:26" hidden="1">
      <c r="G94" s="12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3"/>
    </row>
    <row r="95" spans="2:26" hidden="1">
      <c r="B95" s="9" t="s">
        <v>99</v>
      </c>
      <c r="G95" s="12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3"/>
    </row>
    <row r="96" spans="2:26" hidden="1">
      <c r="B96" s="16" t="s">
        <v>72</v>
      </c>
      <c r="C96" s="17"/>
      <c r="E96" s="15"/>
      <c r="F96" s="15"/>
      <c r="G96" s="12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8">
        <f>SUM(H96:X96)</f>
        <v>0</v>
      </c>
      <c r="Z96" s="18">
        <f t="shared" ref="Z96:Z102" si="22">Y96-E96</f>
        <v>0</v>
      </c>
    </row>
    <row r="97" spans="2:27" hidden="1">
      <c r="B97" s="9"/>
      <c r="C97" s="3" t="s">
        <v>49</v>
      </c>
      <c r="E97" s="10">
        <f>'[28]Base TB_Mar'!T2493/10000000</f>
        <v>0</v>
      </c>
      <c r="F97" s="10">
        <f>'[29]Schedules Mar'!E97</f>
        <v>0</v>
      </c>
      <c r="G97" s="12"/>
      <c r="H97" s="10">
        <f>'[28]Base TB_Mar'!C2493/10000000</f>
        <v>0</v>
      </c>
      <c r="I97" s="10">
        <f>'[28]Base TB_Mar'!D2493/10000000</f>
        <v>0</v>
      </c>
      <c r="J97" s="10">
        <f>'[28]Base TB_Mar'!E2493/10000000</f>
        <v>0</v>
      </c>
      <c r="K97" s="10">
        <f>'[28]Base TB_Mar'!F2493/10000000</f>
        <v>0</v>
      </c>
      <c r="L97" s="10">
        <f>'[28]Base TB_Mar'!G2493/10000000</f>
        <v>0</v>
      </c>
      <c r="M97" s="10">
        <f>'[28]Base TB_Mar'!H2493/10000000</f>
        <v>0</v>
      </c>
      <c r="N97" s="10">
        <f>'[28]Base TB_Mar'!I2493/10000000</f>
        <v>0</v>
      </c>
      <c r="O97" s="10">
        <f>'[28]Base TB_Mar'!J2493/10000000</f>
        <v>0</v>
      </c>
      <c r="P97" s="10">
        <f>'[28]Base TB_Mar'!K2493/10000000</f>
        <v>0</v>
      </c>
      <c r="Q97" s="10">
        <f>'[28]Base TB_Mar'!L2493/10000000</f>
        <v>0</v>
      </c>
      <c r="R97" s="10">
        <f>'[28]Base TB_Mar'!M2493/10000000</f>
        <v>0</v>
      </c>
      <c r="S97" s="10">
        <f>'[28]Base TB_Mar'!N2493/10000000</f>
        <v>0</v>
      </c>
      <c r="T97" s="10">
        <f>'[28]Base TB_Mar'!O2493/10000000</f>
        <v>0</v>
      </c>
      <c r="U97" s="10">
        <f>'[28]Base TB_Mar'!P2493/10000000</f>
        <v>0</v>
      </c>
      <c r="V97" s="10">
        <f>'[28]Base TB_Mar'!Q2493/10000000</f>
        <v>0</v>
      </c>
      <c r="W97" s="10">
        <f>'[28]Base TB_Mar'!R2493/10000000</f>
        <v>0</v>
      </c>
      <c r="X97" s="10">
        <f>'[28]Base TB_Mar'!S2493/10000000</f>
        <v>0</v>
      </c>
      <c r="Y97" s="10">
        <f>'[28]Base TB_Mar'!T2493/10000000</f>
        <v>0</v>
      </c>
      <c r="Z97" s="18">
        <f t="shared" si="22"/>
        <v>0</v>
      </c>
    </row>
    <row r="98" spans="2:27" hidden="1">
      <c r="B98" s="9"/>
      <c r="C98" s="3" t="s">
        <v>50</v>
      </c>
      <c r="E98" s="10">
        <f>'[28]Base TB_Mar'!T2494/10000000+'[28]Base TB_Mar'!T2499/10000000</f>
        <v>0.35799336800000003</v>
      </c>
      <c r="F98" s="10">
        <f>'[29]Schedules Mar'!E98</f>
        <v>1.8519822329999998</v>
      </c>
      <c r="G98" s="12"/>
      <c r="H98" s="10">
        <f>'[28]Base TB_Mar'!C2494/10000000+'[28]Base TB_Mar'!C2499/10000000</f>
        <v>0.290976868</v>
      </c>
      <c r="I98" s="10">
        <f>'[28]Base TB_Mar'!D2494/10000000+'[28]Base TB_Mar'!D2499/10000000</f>
        <v>0</v>
      </c>
      <c r="J98" s="10">
        <f>'[28]Base TB_Mar'!E2494/10000000+'[28]Base TB_Mar'!E2499/10000000</f>
        <v>0</v>
      </c>
      <c r="K98" s="10">
        <f>'[28]Base TB_Mar'!F2494/10000000+'[28]Base TB_Mar'!F2499/10000000</f>
        <v>6.5813E-3</v>
      </c>
      <c r="L98" s="10">
        <f>'[28]Base TB_Mar'!G2494/10000000+'[28]Base TB_Mar'!G2499/10000000</f>
        <v>0</v>
      </c>
      <c r="M98" s="10">
        <f>'[28]Base TB_Mar'!H2494/10000000+'[28]Base TB_Mar'!H2499/10000000</f>
        <v>0</v>
      </c>
      <c r="N98" s="10">
        <f>'[28]Base TB_Mar'!I2494/10000000+'[28]Base TB_Mar'!I2499/10000000</f>
        <v>0</v>
      </c>
      <c r="O98" s="10">
        <f>'[28]Base TB_Mar'!J2494/10000000+'[28]Base TB_Mar'!J2499/10000000</f>
        <v>0</v>
      </c>
      <c r="P98" s="10">
        <f>'[28]Base TB_Mar'!K2494/10000000+'[28]Base TB_Mar'!K2499/10000000</f>
        <v>0</v>
      </c>
      <c r="Q98" s="10">
        <f>'[28]Base TB_Mar'!L2494/10000000+'[28]Base TB_Mar'!L2499/10000000</f>
        <v>6.0435200000000001E-2</v>
      </c>
      <c r="R98" s="10">
        <f>'[28]Base TB_Mar'!M2494/10000000+'[28]Base TB_Mar'!M2499/10000000</f>
        <v>0</v>
      </c>
      <c r="S98" s="10">
        <f>'[28]Base TB_Mar'!N2494/10000000+'[28]Base TB_Mar'!N2499/10000000</f>
        <v>0</v>
      </c>
      <c r="T98" s="10">
        <f>'[28]Base TB_Mar'!O2494/10000000+'[28]Base TB_Mar'!O2499/10000000</f>
        <v>0</v>
      </c>
      <c r="U98" s="10">
        <f>'[28]Base TB_Mar'!P2494/10000000+'[28]Base TB_Mar'!P2499/10000000</f>
        <v>0</v>
      </c>
      <c r="V98" s="10">
        <f>'[28]Base TB_Mar'!Q2494/10000000+'[28]Base TB_Mar'!Q2499/10000000</f>
        <v>0</v>
      </c>
      <c r="W98" s="10">
        <f>'[28]Base TB_Mar'!R2494/10000000+'[28]Base TB_Mar'!R2499/10000000</f>
        <v>0</v>
      </c>
      <c r="X98" s="10">
        <f>'[28]Base TB_Mar'!S2494/10000000+'[28]Base TB_Mar'!S2499/10000000</f>
        <v>0</v>
      </c>
      <c r="Y98" s="10">
        <f>'[28]Base TB_Mar'!T2494/10000000+'[28]Base TB_Mar'!T2499/10000000</f>
        <v>0.35799336800000003</v>
      </c>
      <c r="Z98" s="18">
        <f t="shared" si="22"/>
        <v>0</v>
      </c>
    </row>
    <row r="99" spans="2:27" hidden="1">
      <c r="B99" s="9"/>
      <c r="C99" s="3" t="s">
        <v>51</v>
      </c>
      <c r="E99" s="20">
        <f>'[28]Base TB_Mar'!T2495/10000000</f>
        <v>0</v>
      </c>
      <c r="F99" s="20">
        <f>'[29]Schedules Mar'!E99</f>
        <v>0</v>
      </c>
      <c r="G99" s="12"/>
      <c r="H99" s="20">
        <f>'[28]Base TB_Mar'!C2495/10000000</f>
        <v>0</v>
      </c>
      <c r="I99" s="20">
        <f>'[28]Base TB_Mar'!D2495/10000000</f>
        <v>0</v>
      </c>
      <c r="J99" s="20">
        <f>'[28]Base TB_Mar'!E2495/10000000</f>
        <v>0</v>
      </c>
      <c r="K99" s="20">
        <f>'[28]Base TB_Mar'!F2495/10000000</f>
        <v>0</v>
      </c>
      <c r="L99" s="20">
        <f>'[28]Base TB_Mar'!G2495/10000000</f>
        <v>0</v>
      </c>
      <c r="M99" s="20">
        <f>'[28]Base TB_Mar'!H2495/10000000</f>
        <v>0</v>
      </c>
      <c r="N99" s="20">
        <f>'[28]Base TB_Mar'!I2495/10000000</f>
        <v>0</v>
      </c>
      <c r="O99" s="20">
        <f>'[28]Base TB_Mar'!J2495/10000000</f>
        <v>0</v>
      </c>
      <c r="P99" s="20">
        <f>'[28]Base TB_Mar'!K2495/10000000</f>
        <v>0</v>
      </c>
      <c r="Q99" s="20">
        <f>'[28]Base TB_Mar'!L2495/10000000</f>
        <v>0</v>
      </c>
      <c r="R99" s="20">
        <f>'[28]Base TB_Mar'!M2495/10000000</f>
        <v>0</v>
      </c>
      <c r="S99" s="20">
        <f>'[28]Base TB_Mar'!N2495/10000000</f>
        <v>0</v>
      </c>
      <c r="T99" s="20">
        <f>'[28]Base TB_Mar'!O2495/10000000</f>
        <v>0</v>
      </c>
      <c r="U99" s="20">
        <f>'[28]Base TB_Mar'!P2495/10000000</f>
        <v>0</v>
      </c>
      <c r="V99" s="20">
        <f>'[28]Base TB_Mar'!Q2495/10000000</f>
        <v>0</v>
      </c>
      <c r="W99" s="20">
        <f>'[28]Base TB_Mar'!R2495/10000000</f>
        <v>0</v>
      </c>
      <c r="X99" s="20">
        <f>'[28]Base TB_Mar'!S2495/10000000</f>
        <v>0</v>
      </c>
      <c r="Y99" s="20">
        <f>'[28]Base TB_Mar'!T2495/10000000</f>
        <v>0</v>
      </c>
      <c r="Z99" s="18">
        <f t="shared" si="22"/>
        <v>0</v>
      </c>
    </row>
    <row r="100" spans="2:27" hidden="1">
      <c r="B100" s="9"/>
      <c r="E100" s="10">
        <f>SUM(E97:E99)</f>
        <v>0.35799336800000003</v>
      </c>
      <c r="F100" s="10">
        <f>SUM(F97:F99)</f>
        <v>1.8519822329999998</v>
      </c>
      <c r="G100" s="12"/>
      <c r="H100" s="10">
        <f>SUM(H97:H99)</f>
        <v>0.290976868</v>
      </c>
      <c r="I100" s="10">
        <f t="shared" ref="I100:Y100" si="23">SUM(I97:I99)</f>
        <v>0</v>
      </c>
      <c r="J100" s="10">
        <f t="shared" si="23"/>
        <v>0</v>
      </c>
      <c r="K100" s="10">
        <f t="shared" si="23"/>
        <v>6.5813E-3</v>
      </c>
      <c r="L100" s="10">
        <f t="shared" si="23"/>
        <v>0</v>
      </c>
      <c r="M100" s="10">
        <f t="shared" si="23"/>
        <v>0</v>
      </c>
      <c r="N100" s="10">
        <f t="shared" si="23"/>
        <v>0</v>
      </c>
      <c r="O100" s="10">
        <f t="shared" si="23"/>
        <v>0</v>
      </c>
      <c r="P100" s="10">
        <f t="shared" si="23"/>
        <v>0</v>
      </c>
      <c r="Q100" s="10">
        <f t="shared" si="23"/>
        <v>6.0435200000000001E-2</v>
      </c>
      <c r="R100" s="10">
        <f t="shared" si="23"/>
        <v>0</v>
      </c>
      <c r="S100" s="10">
        <f t="shared" si="23"/>
        <v>0</v>
      </c>
      <c r="T100" s="10">
        <f t="shared" si="23"/>
        <v>0</v>
      </c>
      <c r="U100" s="10">
        <f t="shared" si="23"/>
        <v>0</v>
      </c>
      <c r="V100" s="10">
        <f t="shared" si="23"/>
        <v>0</v>
      </c>
      <c r="W100" s="10">
        <f t="shared" si="23"/>
        <v>0</v>
      </c>
      <c r="X100" s="10">
        <f t="shared" si="23"/>
        <v>0</v>
      </c>
      <c r="Y100" s="10">
        <f t="shared" si="23"/>
        <v>0.35799336800000003</v>
      </c>
      <c r="Z100" s="18">
        <f t="shared" si="22"/>
        <v>0</v>
      </c>
    </row>
    <row r="101" spans="2:27" hidden="1">
      <c r="B101" s="9"/>
      <c r="C101" s="3" t="s">
        <v>100</v>
      </c>
      <c r="E101" s="20">
        <f>'[28]Base TB_Mar'!T2496/10000000</f>
        <v>0</v>
      </c>
      <c r="F101" s="20">
        <f>'[29]Schedules Mar'!E101</f>
        <v>0</v>
      </c>
      <c r="G101" s="12"/>
      <c r="H101" s="20">
        <f>'[28]Base TB_Mar'!C2496/10000000</f>
        <v>0</v>
      </c>
      <c r="I101" s="20">
        <f>'[28]Base TB_Mar'!D2496/10000000</f>
        <v>0</v>
      </c>
      <c r="J101" s="20">
        <f>'[28]Base TB_Mar'!E2496/10000000</f>
        <v>0</v>
      </c>
      <c r="K101" s="20">
        <f>'[28]Base TB_Mar'!F2496/10000000</f>
        <v>0</v>
      </c>
      <c r="L101" s="20">
        <f>'[28]Base TB_Mar'!G2496/10000000</f>
        <v>0</v>
      </c>
      <c r="M101" s="20">
        <f>'[28]Base TB_Mar'!H2496/10000000</f>
        <v>0</v>
      </c>
      <c r="N101" s="20">
        <f>'[28]Base TB_Mar'!I2496/10000000</f>
        <v>0</v>
      </c>
      <c r="O101" s="20">
        <f>'[28]Base TB_Mar'!J2496/10000000</f>
        <v>0</v>
      </c>
      <c r="P101" s="20">
        <f>'[28]Base TB_Mar'!K2496/10000000</f>
        <v>0</v>
      </c>
      <c r="Q101" s="20">
        <f>'[28]Base TB_Mar'!L2496/10000000</f>
        <v>0</v>
      </c>
      <c r="R101" s="20">
        <f>'[28]Base TB_Mar'!M2496/10000000</f>
        <v>0</v>
      </c>
      <c r="S101" s="20">
        <f>'[28]Base TB_Mar'!N2496/10000000</f>
        <v>0</v>
      </c>
      <c r="T101" s="20">
        <f>'[28]Base TB_Mar'!O2496/10000000</f>
        <v>0</v>
      </c>
      <c r="U101" s="20">
        <f>'[28]Base TB_Mar'!P2496/10000000</f>
        <v>0</v>
      </c>
      <c r="V101" s="20">
        <f>'[28]Base TB_Mar'!Q2496/10000000</f>
        <v>0</v>
      </c>
      <c r="W101" s="20">
        <f>'[28]Base TB_Mar'!R2496/10000000</f>
        <v>0</v>
      </c>
      <c r="X101" s="20">
        <f>'[28]Base TB_Mar'!S2496/10000000</f>
        <v>0</v>
      </c>
      <c r="Y101" s="20">
        <f>'[28]Base TB_Mar'!T2496/10000000</f>
        <v>0</v>
      </c>
      <c r="Z101" s="18">
        <f t="shared" si="22"/>
        <v>0</v>
      </c>
    </row>
    <row r="102" spans="2:27" hidden="1">
      <c r="B102" s="9"/>
      <c r="E102" s="12">
        <f>E100-E101</f>
        <v>0.35799336800000003</v>
      </c>
      <c r="F102" s="12">
        <f>F100-F101</f>
        <v>1.8519822329999998</v>
      </c>
      <c r="G102" s="12"/>
      <c r="H102" s="12">
        <f>H100-H101</f>
        <v>0.290976868</v>
      </c>
      <c r="I102" s="12">
        <f t="shared" ref="I102:Y102" si="24">I100-I101</f>
        <v>0</v>
      </c>
      <c r="J102" s="12">
        <f t="shared" si="24"/>
        <v>0</v>
      </c>
      <c r="K102" s="12">
        <f t="shared" si="24"/>
        <v>6.5813E-3</v>
      </c>
      <c r="L102" s="12">
        <f t="shared" si="24"/>
        <v>0</v>
      </c>
      <c r="M102" s="12">
        <f t="shared" si="24"/>
        <v>0</v>
      </c>
      <c r="N102" s="12">
        <f t="shared" si="24"/>
        <v>0</v>
      </c>
      <c r="O102" s="12">
        <f t="shared" si="24"/>
        <v>0</v>
      </c>
      <c r="P102" s="12">
        <f t="shared" si="24"/>
        <v>0</v>
      </c>
      <c r="Q102" s="12">
        <f t="shared" si="24"/>
        <v>6.0435200000000001E-2</v>
      </c>
      <c r="R102" s="12">
        <f t="shared" si="24"/>
        <v>0</v>
      </c>
      <c r="S102" s="12">
        <f t="shared" si="24"/>
        <v>0</v>
      </c>
      <c r="T102" s="12">
        <f t="shared" si="24"/>
        <v>0</v>
      </c>
      <c r="U102" s="12">
        <f t="shared" si="24"/>
        <v>0</v>
      </c>
      <c r="V102" s="12">
        <f t="shared" si="24"/>
        <v>0</v>
      </c>
      <c r="W102" s="12">
        <f t="shared" si="24"/>
        <v>0</v>
      </c>
      <c r="X102" s="12">
        <f t="shared" si="24"/>
        <v>0</v>
      </c>
      <c r="Y102" s="12">
        <f t="shared" si="24"/>
        <v>0.35799336800000003</v>
      </c>
      <c r="Z102" s="31">
        <f t="shared" si="22"/>
        <v>0</v>
      </c>
      <c r="AA102" s="10"/>
    </row>
    <row r="103" spans="2:27" hidden="1">
      <c r="B103" s="9"/>
      <c r="E103" s="22">
        <f>'[28]Base TB_Mar'!T2491/10^7-E102</f>
        <v>0</v>
      </c>
      <c r="F103" s="23"/>
      <c r="G103" s="12"/>
      <c r="H103" s="22">
        <f>'[28]Base TB_Mar'!C2491/10^7-H102</f>
        <v>0</v>
      </c>
      <c r="I103" s="22">
        <f>'[28]Base TB_Mar'!D2491/10^7-I102</f>
        <v>0</v>
      </c>
      <c r="J103" s="22">
        <f>'[28]Base TB_Mar'!E2491/10^7-J102</f>
        <v>0</v>
      </c>
      <c r="K103" s="22">
        <f>'[28]Base TB_Mar'!F2491/10^7-K102</f>
        <v>0</v>
      </c>
      <c r="L103" s="22">
        <f>'[28]Base TB_Mar'!G2491/10^7-L102</f>
        <v>0</v>
      </c>
      <c r="M103" s="22">
        <f>'[28]Base TB_Mar'!H2491/10^7-M102</f>
        <v>0</v>
      </c>
      <c r="N103" s="22">
        <f>'[28]Base TB_Mar'!I2491/10^7-N102</f>
        <v>0</v>
      </c>
      <c r="O103" s="22">
        <f>'[28]Base TB_Mar'!J2491/10^7-O102</f>
        <v>0</v>
      </c>
      <c r="P103" s="22">
        <f>'[28]Base TB_Mar'!K2491/10^7-P102</f>
        <v>0</v>
      </c>
      <c r="Q103" s="22">
        <f>'[28]Base TB_Mar'!L2491/10^7-Q102</f>
        <v>0</v>
      </c>
      <c r="R103" s="22">
        <f>'[28]Base TB_Mar'!M2491/10^7-R102</f>
        <v>0</v>
      </c>
      <c r="S103" s="22">
        <f>'[28]Base TB_Mar'!N2491/10^7-S102</f>
        <v>0</v>
      </c>
      <c r="T103" s="22">
        <f>'[28]Base TB_Mar'!O2491/10^7-T102</f>
        <v>0</v>
      </c>
      <c r="U103" s="22">
        <f>'[28]Base TB_Mar'!P2491/10^7-U102</f>
        <v>0</v>
      </c>
      <c r="V103" s="22">
        <f>'[28]Base TB_Mar'!Q2491/10^7-V102</f>
        <v>0</v>
      </c>
      <c r="W103" s="22">
        <f>'[28]Base TB_Mar'!R2491/10^7-W102</f>
        <v>0</v>
      </c>
      <c r="X103" s="22">
        <f>'[28]Base TB_Mar'!S2491/10^7-X102</f>
        <v>0</v>
      </c>
      <c r="Y103" s="22">
        <f>'[28]Base TB_Mar'!T2491/10^7-Y102</f>
        <v>0</v>
      </c>
      <c r="Z103" s="13"/>
    </row>
    <row r="104" spans="2:27" hidden="1">
      <c r="B104" s="9"/>
      <c r="E104" s="15"/>
      <c r="F104" s="39"/>
      <c r="G104" s="12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2:27" hidden="1">
      <c r="B105" s="16" t="s">
        <v>101</v>
      </c>
      <c r="E105" s="15"/>
      <c r="F105" s="39"/>
      <c r="G105" s="12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2:27" hidden="1">
      <c r="B106" s="17"/>
      <c r="C106" s="3" t="s">
        <v>49</v>
      </c>
      <c r="E106" s="10">
        <f>'[28]Base TB_Mar'!T2420/10000000+'[28]Base TB_Mar'!T2421/10000000</f>
        <v>0</v>
      </c>
      <c r="F106" s="10">
        <f>'[29]Schedules Mar'!E106</f>
        <v>0</v>
      </c>
      <c r="G106" s="12"/>
      <c r="H106" s="10">
        <f>'[28]Base TB_Mar'!C2420/10000000+'[28]Base TB_Mar'!C2421/10000000</f>
        <v>0</v>
      </c>
      <c r="I106" s="10">
        <f>'[28]Base TB_Mar'!D2420/10000000+'[28]Base TB_Mar'!D2421/10000000</f>
        <v>0</v>
      </c>
      <c r="J106" s="10">
        <f>'[28]Base TB_Mar'!E2420/10000000+'[28]Base TB_Mar'!E2421/10000000</f>
        <v>0</v>
      </c>
      <c r="K106" s="10">
        <f>'[28]Base TB_Mar'!F2420/10000000+'[28]Base TB_Mar'!F2421/10000000</f>
        <v>0</v>
      </c>
      <c r="L106" s="10">
        <f>'[28]Base TB_Mar'!G2420/10000000+'[28]Base TB_Mar'!G2421/10000000</f>
        <v>0</v>
      </c>
      <c r="M106" s="10">
        <f>'[28]Base TB_Mar'!H2420/10000000+'[28]Base TB_Mar'!H2421/10000000</f>
        <v>0</v>
      </c>
      <c r="N106" s="10">
        <f>'[28]Base TB_Mar'!I2420/10000000+'[28]Base TB_Mar'!I2421/10000000</f>
        <v>0</v>
      </c>
      <c r="O106" s="10">
        <f>'[28]Base TB_Mar'!J2420/10000000+'[28]Base TB_Mar'!J2421/10000000</f>
        <v>0</v>
      </c>
      <c r="P106" s="10">
        <f>'[28]Base TB_Mar'!K2420/10000000+'[28]Base TB_Mar'!K2421/10000000</f>
        <v>0</v>
      </c>
      <c r="Q106" s="10">
        <f>'[28]Base TB_Mar'!L2420/10000000+'[28]Base TB_Mar'!L2421/10000000</f>
        <v>0</v>
      </c>
      <c r="R106" s="10">
        <f>'[28]Base TB_Mar'!M2420/10000000+'[28]Base TB_Mar'!M2421/10000000</f>
        <v>0</v>
      </c>
      <c r="S106" s="10">
        <f>'[28]Base TB_Mar'!N2420/10000000+'[28]Base TB_Mar'!N2421/10000000</f>
        <v>0</v>
      </c>
      <c r="T106" s="10">
        <f>'[28]Base TB_Mar'!O2420/10000000+'[28]Base TB_Mar'!O2421/10000000</f>
        <v>0</v>
      </c>
      <c r="U106" s="10">
        <f>'[28]Base TB_Mar'!P2420/10000000+'[28]Base TB_Mar'!P2421/10000000</f>
        <v>0</v>
      </c>
      <c r="V106" s="10">
        <f>'[28]Base TB_Mar'!Q2420/10000000+'[28]Base TB_Mar'!Q2421/10000000</f>
        <v>0</v>
      </c>
      <c r="W106" s="10">
        <f>'[28]Base TB_Mar'!R2420/10000000+'[28]Base TB_Mar'!R2421/10000000</f>
        <v>0</v>
      </c>
      <c r="X106" s="10">
        <f>'[28]Base TB_Mar'!S2420/10000000+'[28]Base TB_Mar'!S2421/10000000</f>
        <v>0</v>
      </c>
      <c r="Y106" s="10">
        <f>'[28]Base TB_Mar'!T2420/10000000+'[28]Base TB_Mar'!T2421/10000000</f>
        <v>0</v>
      </c>
      <c r="Z106" s="18">
        <f t="shared" ref="Z106:Z111" si="25">Y106-E106</f>
        <v>0</v>
      </c>
    </row>
    <row r="107" spans="2:27" hidden="1">
      <c r="B107" s="17"/>
      <c r="C107" s="3" t="s">
        <v>50</v>
      </c>
      <c r="E107" s="10">
        <f>'[28]Base TB_Mar'!T2422/10000000+'[28]Base TB_Mar'!T2423/10000000+'[28]Base TB_Mar'!T2414/10000000</f>
        <v>2173.4729360000001</v>
      </c>
      <c r="F107" s="10">
        <f>'[29]Schedules Mar'!E107</f>
        <v>1791.6972034999999</v>
      </c>
      <c r="G107" s="12"/>
      <c r="H107" s="10">
        <f>'[28]Base TB_Mar'!C2422/10000000+'[28]Base TB_Mar'!C2423/10000000+'[28]Base TB_Mar'!C2414/10000000</f>
        <v>0</v>
      </c>
      <c r="I107" s="10">
        <f>'[28]Base TB_Mar'!D2422/10000000+'[28]Base TB_Mar'!D2423/10000000+'[28]Base TB_Mar'!D2414/10000000</f>
        <v>0</v>
      </c>
      <c r="J107" s="10">
        <f>'[28]Base TB_Mar'!E2422/10000000+'[28]Base TB_Mar'!E2423/10000000+'[28]Base TB_Mar'!E2414/10000000</f>
        <v>0</v>
      </c>
      <c r="K107" s="10">
        <f>'[28]Base TB_Mar'!F2422/10000000+'[28]Base TB_Mar'!F2423/10000000+'[28]Base TB_Mar'!F2414/10000000</f>
        <v>2173.4729360000001</v>
      </c>
      <c r="L107" s="10">
        <f>'[28]Base TB_Mar'!G2422/10000000+'[28]Base TB_Mar'!G2423/10000000+'[28]Base TB_Mar'!G2414/10000000</f>
        <v>0</v>
      </c>
      <c r="M107" s="10">
        <f>'[28]Base TB_Mar'!H2422/10000000+'[28]Base TB_Mar'!H2423/10000000+'[28]Base TB_Mar'!H2414/10000000</f>
        <v>0</v>
      </c>
      <c r="N107" s="10">
        <f>'[28]Base TB_Mar'!I2422/10000000+'[28]Base TB_Mar'!I2423/10000000+'[28]Base TB_Mar'!I2414/10000000</f>
        <v>0</v>
      </c>
      <c r="O107" s="10">
        <f>'[28]Base TB_Mar'!J2422/10000000+'[28]Base TB_Mar'!J2423/10000000+'[28]Base TB_Mar'!J2414/10000000</f>
        <v>0</v>
      </c>
      <c r="P107" s="10">
        <f>'[28]Base TB_Mar'!K2422/10000000+'[28]Base TB_Mar'!K2423/10000000+'[28]Base TB_Mar'!K2414/10000000</f>
        <v>0</v>
      </c>
      <c r="Q107" s="10">
        <f>'[28]Base TB_Mar'!L2422/10000000+'[28]Base TB_Mar'!L2423/10000000+'[28]Base TB_Mar'!L2414/10000000</f>
        <v>0</v>
      </c>
      <c r="R107" s="10">
        <f>'[28]Base TB_Mar'!M2422/10000000+'[28]Base TB_Mar'!M2423/10000000+'[28]Base TB_Mar'!M2414/10000000</f>
        <v>0</v>
      </c>
      <c r="S107" s="10">
        <f>'[28]Base TB_Mar'!N2422/10000000+'[28]Base TB_Mar'!N2423/10000000+'[28]Base TB_Mar'!N2414/10000000</f>
        <v>0</v>
      </c>
      <c r="T107" s="10">
        <f>'[28]Base TB_Mar'!O2422/10000000+'[28]Base TB_Mar'!O2423/10000000+'[28]Base TB_Mar'!O2414/10000000</f>
        <v>0</v>
      </c>
      <c r="U107" s="10">
        <f>'[28]Base TB_Mar'!P2422/10000000+'[28]Base TB_Mar'!P2423/10000000+'[28]Base TB_Mar'!P2414/10000000</f>
        <v>0</v>
      </c>
      <c r="V107" s="10">
        <f>'[28]Base TB_Mar'!Q2422/10000000+'[28]Base TB_Mar'!Q2423/10000000+'[28]Base TB_Mar'!Q2414/10000000</f>
        <v>0</v>
      </c>
      <c r="W107" s="10">
        <f>'[28]Base TB_Mar'!R2422/10000000+'[28]Base TB_Mar'!R2423/10000000+'[28]Base TB_Mar'!R2414/10000000</f>
        <v>0</v>
      </c>
      <c r="X107" s="10">
        <f>'[28]Base TB_Mar'!S2422/10000000+'[28]Base TB_Mar'!S2423/10000000+'[28]Base TB_Mar'!S2414/10000000</f>
        <v>0</v>
      </c>
      <c r="Y107" s="10">
        <f>'[28]Base TB_Mar'!T2422/10000000+'[28]Base TB_Mar'!T2423/10000000+'[28]Base TB_Mar'!T2414/10000000</f>
        <v>2173.4729360000001</v>
      </c>
      <c r="Z107" s="18">
        <f t="shared" si="25"/>
        <v>0</v>
      </c>
    </row>
    <row r="108" spans="2:27" hidden="1">
      <c r="B108" s="17"/>
      <c r="C108" s="3" t="s">
        <v>51</v>
      </c>
      <c r="E108" s="20">
        <f>'[28]Base TB_Mar'!T2424/10000000+'[28]Base TB_Mar'!T2425/10000000++'[28]Base TB_Mar'!T2427/10000000</f>
        <v>4.5941999999999998</v>
      </c>
      <c r="F108" s="20">
        <f>'[29]Schedules Mar'!E108</f>
        <v>5.2747479999999998</v>
      </c>
      <c r="G108" s="12"/>
      <c r="H108" s="20">
        <f>'[28]Base TB_Mar'!C2424/10000000+'[28]Base TB_Mar'!C2425/10000000++'[28]Base TB_Mar'!C2427/10000000</f>
        <v>0</v>
      </c>
      <c r="I108" s="20">
        <f>'[28]Base TB_Mar'!D2424/10000000+'[28]Base TB_Mar'!D2425/10000000++'[28]Base TB_Mar'!D2427/10000000</f>
        <v>0</v>
      </c>
      <c r="J108" s="20">
        <f>'[28]Base TB_Mar'!E2424/10000000+'[28]Base TB_Mar'!E2425/10000000++'[28]Base TB_Mar'!E2427/10000000</f>
        <v>0</v>
      </c>
      <c r="K108" s="20">
        <f>'[28]Base TB_Mar'!F2424/10000000+'[28]Base TB_Mar'!F2425/10000000++'[28]Base TB_Mar'!F2427/10000000</f>
        <v>4.5941999999999998</v>
      </c>
      <c r="L108" s="20">
        <f>'[28]Base TB_Mar'!G2424/10000000+'[28]Base TB_Mar'!G2425/10000000++'[28]Base TB_Mar'!G2427/10000000</f>
        <v>0</v>
      </c>
      <c r="M108" s="20">
        <f>'[28]Base TB_Mar'!H2424/10000000+'[28]Base TB_Mar'!H2425/10000000++'[28]Base TB_Mar'!H2427/10000000</f>
        <v>0</v>
      </c>
      <c r="N108" s="20">
        <f>'[28]Base TB_Mar'!I2424/10000000+'[28]Base TB_Mar'!I2425/10000000++'[28]Base TB_Mar'!I2427/10000000</f>
        <v>0</v>
      </c>
      <c r="O108" s="20">
        <f>'[28]Base TB_Mar'!J2424/10000000+'[28]Base TB_Mar'!J2425/10000000++'[28]Base TB_Mar'!J2427/10000000</f>
        <v>0</v>
      </c>
      <c r="P108" s="20">
        <f>'[28]Base TB_Mar'!K2424/10000000+'[28]Base TB_Mar'!K2425/10000000++'[28]Base TB_Mar'!K2427/10000000</f>
        <v>0</v>
      </c>
      <c r="Q108" s="20">
        <f>'[28]Base TB_Mar'!L2424/10000000+'[28]Base TB_Mar'!L2425/10000000++'[28]Base TB_Mar'!L2427/10000000</f>
        <v>0</v>
      </c>
      <c r="R108" s="20">
        <f>'[28]Base TB_Mar'!M2424/10000000+'[28]Base TB_Mar'!M2425/10000000++'[28]Base TB_Mar'!M2427/10000000</f>
        <v>0</v>
      </c>
      <c r="S108" s="20">
        <f>'[28]Base TB_Mar'!N2424/10000000+'[28]Base TB_Mar'!N2425/10000000++'[28]Base TB_Mar'!N2427/10000000</f>
        <v>0</v>
      </c>
      <c r="T108" s="20">
        <f>'[28]Base TB_Mar'!O2424/10000000+'[28]Base TB_Mar'!O2425/10000000++'[28]Base TB_Mar'!O2427/10000000</f>
        <v>0</v>
      </c>
      <c r="U108" s="20">
        <f>'[28]Base TB_Mar'!P2424/10000000+'[28]Base TB_Mar'!P2425/10000000++'[28]Base TB_Mar'!P2427/10000000</f>
        <v>0</v>
      </c>
      <c r="V108" s="20">
        <f>'[28]Base TB_Mar'!Q2424/10000000+'[28]Base TB_Mar'!Q2425/10000000++'[28]Base TB_Mar'!Q2427/10000000</f>
        <v>0</v>
      </c>
      <c r="W108" s="20">
        <f>'[28]Base TB_Mar'!R2424/10000000+'[28]Base TB_Mar'!R2425/10000000++'[28]Base TB_Mar'!R2427/10000000</f>
        <v>0</v>
      </c>
      <c r="X108" s="20">
        <f>'[28]Base TB_Mar'!S2424/10000000+'[28]Base TB_Mar'!S2425/10000000++'[28]Base TB_Mar'!S2427/10000000</f>
        <v>0</v>
      </c>
      <c r="Y108" s="20">
        <f>'[28]Base TB_Mar'!T2424/10000000+'[28]Base TB_Mar'!T2425/10000000++'[28]Base TB_Mar'!T2427/10000000</f>
        <v>4.5941999999999998</v>
      </c>
      <c r="Z108" s="18">
        <f t="shared" si="25"/>
        <v>0</v>
      </c>
    </row>
    <row r="109" spans="2:27" hidden="1">
      <c r="B109" s="17"/>
      <c r="E109" s="10">
        <f>SUM(E106:E108)</f>
        <v>2178.0671360000001</v>
      </c>
      <c r="F109" s="10">
        <f>SUM(F106:F108)</f>
        <v>1796.9719514999999</v>
      </c>
      <c r="G109" s="12"/>
      <c r="H109" s="10">
        <f>SUM(H106:H108)</f>
        <v>0</v>
      </c>
      <c r="I109" s="10">
        <f t="shared" ref="I109:Y109" si="26">SUM(I106:I108)</f>
        <v>0</v>
      </c>
      <c r="J109" s="10">
        <f t="shared" si="26"/>
        <v>0</v>
      </c>
      <c r="K109" s="29">
        <f t="shared" si="26"/>
        <v>2178.0671360000001</v>
      </c>
      <c r="L109" s="10">
        <f t="shared" si="26"/>
        <v>0</v>
      </c>
      <c r="M109" s="10">
        <f t="shared" si="26"/>
        <v>0</v>
      </c>
      <c r="N109" s="10">
        <f t="shared" si="26"/>
        <v>0</v>
      </c>
      <c r="O109" s="10">
        <f t="shared" si="26"/>
        <v>0</v>
      </c>
      <c r="P109" s="10">
        <f t="shared" si="26"/>
        <v>0</v>
      </c>
      <c r="Q109" s="10">
        <f t="shared" si="26"/>
        <v>0</v>
      </c>
      <c r="R109" s="10">
        <f t="shared" si="26"/>
        <v>0</v>
      </c>
      <c r="S109" s="10">
        <f t="shared" si="26"/>
        <v>0</v>
      </c>
      <c r="T109" s="10">
        <f t="shared" si="26"/>
        <v>0</v>
      </c>
      <c r="U109" s="10">
        <f t="shared" si="26"/>
        <v>0</v>
      </c>
      <c r="V109" s="10">
        <f t="shared" si="26"/>
        <v>0</v>
      </c>
      <c r="W109" s="10">
        <f t="shared" si="26"/>
        <v>0</v>
      </c>
      <c r="X109" s="10">
        <f t="shared" si="26"/>
        <v>0</v>
      </c>
      <c r="Y109" s="10">
        <f t="shared" si="26"/>
        <v>2178.0671360000001</v>
      </c>
      <c r="Z109" s="18">
        <f t="shared" si="25"/>
        <v>0</v>
      </c>
    </row>
    <row r="110" spans="2:27" hidden="1">
      <c r="B110" s="17"/>
      <c r="C110" s="3" t="s">
        <v>52</v>
      </c>
      <c r="E110" s="20">
        <f>-'[28]Base TB_Mar'!T2428/10000000-'[28]Base TB_Mar'!T2429/10000000</f>
        <v>4.5941999999999998</v>
      </c>
      <c r="F110" s="20">
        <f>'[29]Schedules Mar'!E110</f>
        <v>5.2747479999999998</v>
      </c>
      <c r="G110" s="12"/>
      <c r="H110" s="20">
        <f>-'[28]Base TB_Mar'!C2428/10000000-'[28]Base TB_Mar'!C2429/10000000</f>
        <v>0</v>
      </c>
      <c r="I110" s="20">
        <f>-'[28]Base TB_Mar'!D2428/10000000-'[28]Base TB_Mar'!D2429/10000000</f>
        <v>0</v>
      </c>
      <c r="J110" s="20">
        <f>-'[28]Base TB_Mar'!E2428/10000000-'[28]Base TB_Mar'!E2429/10000000</f>
        <v>0</v>
      </c>
      <c r="K110" s="40">
        <f>-'[28]Base TB_Mar'!F2428/10000000-'[28]Base TB_Mar'!F2429/10000000</f>
        <v>4.5941999999999998</v>
      </c>
      <c r="L110" s="20">
        <f>-'[28]Base TB_Mar'!G2428/10000000-'[28]Base TB_Mar'!G2429/10000000</f>
        <v>0</v>
      </c>
      <c r="M110" s="20">
        <f>-'[28]Base TB_Mar'!H2428/10000000-'[28]Base TB_Mar'!H2429/10000000</f>
        <v>0</v>
      </c>
      <c r="N110" s="20">
        <f>-'[28]Base TB_Mar'!I2428/10000000-'[28]Base TB_Mar'!I2429/10000000</f>
        <v>0</v>
      </c>
      <c r="O110" s="20">
        <f>-'[28]Base TB_Mar'!J2428/10000000-'[28]Base TB_Mar'!J2429/10000000</f>
        <v>0</v>
      </c>
      <c r="P110" s="20">
        <f>-'[28]Base TB_Mar'!K2428/10000000-'[28]Base TB_Mar'!K2429/10000000</f>
        <v>0</v>
      </c>
      <c r="Q110" s="20">
        <f>-'[28]Base TB_Mar'!L2428/10000000-'[28]Base TB_Mar'!L2429/10000000</f>
        <v>0</v>
      </c>
      <c r="R110" s="20">
        <f>-'[28]Base TB_Mar'!M2428/10000000-'[28]Base TB_Mar'!M2429/10000000</f>
        <v>0</v>
      </c>
      <c r="S110" s="20">
        <f>-'[28]Base TB_Mar'!N2428/10000000-'[28]Base TB_Mar'!N2429/10000000</f>
        <v>0</v>
      </c>
      <c r="T110" s="20">
        <f>-'[28]Base TB_Mar'!O2428/10000000-'[28]Base TB_Mar'!O2429/10000000</f>
        <v>0</v>
      </c>
      <c r="U110" s="20">
        <f>-'[28]Base TB_Mar'!P2428/10000000-'[28]Base TB_Mar'!P2429/10000000</f>
        <v>0</v>
      </c>
      <c r="V110" s="20">
        <f>-'[28]Base TB_Mar'!Q2428/10000000-'[28]Base TB_Mar'!Q2429/10000000</f>
        <v>0</v>
      </c>
      <c r="W110" s="20">
        <f>-'[28]Base TB_Mar'!R2428/10000000-'[28]Base TB_Mar'!R2429/10000000</f>
        <v>0</v>
      </c>
      <c r="X110" s="20">
        <f>-'[28]Base TB_Mar'!S2428/10000000-'[28]Base TB_Mar'!S2429/10000000</f>
        <v>0</v>
      </c>
      <c r="Y110" s="20">
        <f>-'[28]Base TB_Mar'!T2428/10000000-'[28]Base TB_Mar'!T2429/10000000</f>
        <v>4.5941999999999998</v>
      </c>
      <c r="Z110" s="18">
        <f t="shared" si="25"/>
        <v>0</v>
      </c>
    </row>
    <row r="111" spans="2:27" hidden="1">
      <c r="B111" s="17"/>
      <c r="E111" s="12">
        <f>E109-E110</f>
        <v>2173.4729360000001</v>
      </c>
      <c r="F111" s="12">
        <f>F109-F110</f>
        <v>1791.6972034999999</v>
      </c>
      <c r="G111" s="12"/>
      <c r="H111" s="12">
        <f>H109-H110</f>
        <v>0</v>
      </c>
      <c r="I111" s="12">
        <f t="shared" ref="I111:Y111" si="27">I109-I110</f>
        <v>0</v>
      </c>
      <c r="J111" s="12">
        <f t="shared" si="27"/>
        <v>0</v>
      </c>
      <c r="K111" s="12">
        <f t="shared" si="27"/>
        <v>2173.4729360000001</v>
      </c>
      <c r="L111" s="12">
        <f t="shared" si="27"/>
        <v>0</v>
      </c>
      <c r="M111" s="12">
        <f t="shared" si="27"/>
        <v>0</v>
      </c>
      <c r="N111" s="12">
        <f t="shared" si="27"/>
        <v>0</v>
      </c>
      <c r="O111" s="12">
        <f t="shared" si="27"/>
        <v>0</v>
      </c>
      <c r="P111" s="12">
        <f t="shared" si="27"/>
        <v>0</v>
      </c>
      <c r="Q111" s="12">
        <f t="shared" si="27"/>
        <v>0</v>
      </c>
      <c r="R111" s="12">
        <f t="shared" si="27"/>
        <v>0</v>
      </c>
      <c r="S111" s="12">
        <f t="shared" si="27"/>
        <v>0</v>
      </c>
      <c r="T111" s="12">
        <f t="shared" si="27"/>
        <v>0</v>
      </c>
      <c r="U111" s="12">
        <f t="shared" si="27"/>
        <v>0</v>
      </c>
      <c r="V111" s="12">
        <f t="shared" si="27"/>
        <v>0</v>
      </c>
      <c r="W111" s="12">
        <f t="shared" si="27"/>
        <v>0</v>
      </c>
      <c r="X111" s="12">
        <f t="shared" si="27"/>
        <v>0</v>
      </c>
      <c r="Y111" s="12">
        <f t="shared" si="27"/>
        <v>2173.4729360000001</v>
      </c>
      <c r="Z111" s="18">
        <f t="shared" si="25"/>
        <v>0</v>
      </c>
    </row>
    <row r="112" spans="2:27" hidden="1">
      <c r="B112" s="17"/>
      <c r="E112" s="22">
        <f>'[28]BS Mar'!S45/10^7-E111</f>
        <v>0</v>
      </c>
      <c r="F112" s="23"/>
      <c r="G112" s="12"/>
      <c r="H112" s="22">
        <f>'[28]BS Mar'!B45/10^7-H111</f>
        <v>0</v>
      </c>
      <c r="I112" s="22">
        <f>'[28]BS Mar'!C45/10^7-I111</f>
        <v>0</v>
      </c>
      <c r="J112" s="22">
        <f>'[28]BS Mar'!D45/10^7-J111</f>
        <v>0</v>
      </c>
      <c r="K112" s="22">
        <f>'[28]BS Mar'!E45/10^7-K111</f>
        <v>0</v>
      </c>
      <c r="L112" s="22">
        <f>'[28]BS Mar'!F45/10^7-L111</f>
        <v>0</v>
      </c>
      <c r="M112" s="22">
        <f>'[28]BS Mar'!G45/10^7-M111</f>
        <v>0</v>
      </c>
      <c r="N112" s="22">
        <f>'[28]BS Mar'!H45/10^7-N111</f>
        <v>0</v>
      </c>
      <c r="O112" s="22">
        <f>'[28]BS Mar'!I45/10^7-O111</f>
        <v>0</v>
      </c>
      <c r="P112" s="22">
        <f>'[28]BS Mar'!J45/10^7-P111</f>
        <v>0</v>
      </c>
      <c r="Q112" s="22">
        <f>'[28]BS Mar'!K45/10^7-Q111</f>
        <v>0</v>
      </c>
      <c r="R112" s="22">
        <f>'[28]BS Mar'!L45/10^7-R111</f>
        <v>0</v>
      </c>
      <c r="S112" s="22">
        <f>'[28]BS Mar'!M45/10^7-S111</f>
        <v>0</v>
      </c>
      <c r="T112" s="22">
        <f>'[28]BS Mar'!N45/10^7-T111</f>
        <v>0</v>
      </c>
      <c r="U112" s="22">
        <f>'[28]BS Mar'!O45/10^7-U111</f>
        <v>0</v>
      </c>
      <c r="V112" s="22">
        <f>'[28]BS Mar'!P45/10^7-V111</f>
        <v>0</v>
      </c>
      <c r="W112" s="22">
        <f>'[28]BS Mar'!Q45/10^7-W111</f>
        <v>0</v>
      </c>
      <c r="X112" s="22">
        <f>'[28]BS Mar'!R45/10^7-X111</f>
        <v>0</v>
      </c>
      <c r="Y112" s="22">
        <f>'[28]BS Mar'!S45/10^7-Y111</f>
        <v>0</v>
      </c>
      <c r="Z112" s="13"/>
    </row>
    <row r="113" spans="2:26" hidden="1">
      <c r="B113" s="17"/>
      <c r="F113" s="23"/>
      <c r="G113" s="12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3"/>
    </row>
    <row r="114" spans="2:26" hidden="1">
      <c r="B114" s="16" t="s">
        <v>102</v>
      </c>
      <c r="E114" s="15"/>
      <c r="F114" s="39"/>
      <c r="G114" s="12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2:26" hidden="1">
      <c r="B115" s="17"/>
      <c r="C115" s="3" t="s">
        <v>49</v>
      </c>
      <c r="E115" s="10">
        <f>'[28]Base TB_Mar'!T2432/10000000</f>
        <v>0</v>
      </c>
      <c r="F115" s="10">
        <f>'[29]Schedules Mar'!E115</f>
        <v>0</v>
      </c>
      <c r="G115" s="12"/>
      <c r="H115" s="10">
        <f>'[28]Base TB_Mar'!C2432/10000000</f>
        <v>0</v>
      </c>
      <c r="I115" s="10">
        <f>'[28]Base TB_Mar'!D2432/10000000</f>
        <v>0</v>
      </c>
      <c r="J115" s="10">
        <f>'[28]Base TB_Mar'!E2432/10000000</f>
        <v>0</v>
      </c>
      <c r="K115" s="10">
        <f>'[28]Base TB_Mar'!F2432/10000000</f>
        <v>0</v>
      </c>
      <c r="L115" s="10">
        <f>'[28]Base TB_Mar'!G2432/10000000</f>
        <v>0</v>
      </c>
      <c r="M115" s="10">
        <f>'[28]Base TB_Mar'!H2432/10000000</f>
        <v>0</v>
      </c>
      <c r="N115" s="10">
        <f>'[28]Base TB_Mar'!I2432/10000000</f>
        <v>0</v>
      </c>
      <c r="O115" s="10">
        <f>'[28]Base TB_Mar'!J2432/10000000</f>
        <v>0</v>
      </c>
      <c r="P115" s="10">
        <f>'[28]Base TB_Mar'!K2432/10000000</f>
        <v>0</v>
      </c>
      <c r="Q115" s="10">
        <f>'[28]Base TB_Mar'!L2432/10000000</f>
        <v>0</v>
      </c>
      <c r="R115" s="10">
        <f>'[28]Base TB_Mar'!M2432/10000000</f>
        <v>0</v>
      </c>
      <c r="S115" s="10">
        <f>'[28]Base TB_Mar'!N2432/10000000</f>
        <v>0</v>
      </c>
      <c r="T115" s="10">
        <f>'[28]Base TB_Mar'!O2432/10000000</f>
        <v>0</v>
      </c>
      <c r="U115" s="10">
        <f>'[28]Base TB_Mar'!P2432/10000000</f>
        <v>0</v>
      </c>
      <c r="V115" s="10">
        <f>'[28]Base TB_Mar'!Q2432/10000000</f>
        <v>0</v>
      </c>
      <c r="W115" s="10">
        <f>'[28]Base TB_Mar'!R2432/10000000</f>
        <v>0</v>
      </c>
      <c r="X115" s="10">
        <f>'[28]Base TB_Mar'!S2432/10000000</f>
        <v>0</v>
      </c>
      <c r="Y115" s="31">
        <f>SUM(H115:X115)</f>
        <v>0</v>
      </c>
      <c r="Z115" s="18">
        <f t="shared" ref="Z115:Z120" si="28">Y115-E115</f>
        <v>0</v>
      </c>
    </row>
    <row r="116" spans="2:26" hidden="1">
      <c r="B116" s="17"/>
      <c r="C116" s="3" t="s">
        <v>50</v>
      </c>
      <c r="E116" s="10">
        <f>'[28]Base TB_Mar'!T2439/10000000+'[28]Base TB_Mar'!T2465/10000000</f>
        <v>3.4864224100000003</v>
      </c>
      <c r="F116" s="10">
        <f>'[29]Schedules Mar'!E116</f>
        <v>53.821380294000001</v>
      </c>
      <c r="G116" s="12"/>
      <c r="H116" s="10">
        <f>'[28]Base TB_Mar'!C2439/10000000+'[28]Base TB_Mar'!C2465/10000000</f>
        <v>0.69634790400000002</v>
      </c>
      <c r="I116" s="10">
        <f>'[28]Base TB_Mar'!D2439/10000000+'[28]Base TB_Mar'!D2465/10000000</f>
        <v>0.34296153299999999</v>
      </c>
      <c r="J116" s="10">
        <f>'[28]Base TB_Mar'!E2439/10000000+'[28]Base TB_Mar'!E2465/10000000</f>
        <v>0.15268751799999999</v>
      </c>
      <c r="K116" s="10">
        <f>'[28]Base TB_Mar'!F2439/10000000+'[28]Base TB_Mar'!F2465/10000000</f>
        <v>1.6264925100000001</v>
      </c>
      <c r="L116" s="10">
        <f>'[28]Base TB_Mar'!G2439/10000000+'[28]Base TB_Mar'!G2465/10000000</f>
        <v>0.44324150899999998</v>
      </c>
      <c r="M116" s="10">
        <f>'[28]Base TB_Mar'!H2439/10000000+'[28]Base TB_Mar'!H2465/10000000</f>
        <v>0</v>
      </c>
      <c r="N116" s="10">
        <f>'[28]Base TB_Mar'!I2439/10000000+'[28]Base TB_Mar'!I2465/10000000</f>
        <v>0</v>
      </c>
      <c r="O116" s="10">
        <f>'[28]Base TB_Mar'!J2439/10000000+'[28]Base TB_Mar'!J2465/10000000</f>
        <v>0</v>
      </c>
      <c r="P116" s="10">
        <f>'[28]Base TB_Mar'!K2439/10000000+'[28]Base TB_Mar'!K2465/10000000</f>
        <v>0</v>
      </c>
      <c r="Q116" s="10">
        <f>'[28]Base TB_Mar'!L2439/10000000+'[28]Base TB_Mar'!L2465/10000000</f>
        <v>0</v>
      </c>
      <c r="R116" s="10">
        <f>'[28]Base TB_Mar'!M2439/10000000+'[28]Base TB_Mar'!M2465/10000000</f>
        <v>0.22423853599999999</v>
      </c>
      <c r="S116" s="10">
        <f>'[28]Base TB_Mar'!N2439/10000000+'[28]Base TB_Mar'!N2465/10000000</f>
        <v>0</v>
      </c>
      <c r="T116" s="10">
        <f>'[28]Base TB_Mar'!O2439/10000000+'[28]Base TB_Mar'!O2465/10000000</f>
        <v>0</v>
      </c>
      <c r="U116" s="10">
        <f>'[28]Base TB_Mar'!P2439/10000000+'[28]Base TB_Mar'!P2465/10000000</f>
        <v>0</v>
      </c>
      <c r="V116" s="10">
        <f>'[28]Base TB_Mar'!Q2439/10000000+'[28]Base TB_Mar'!Q2465/10000000</f>
        <v>0</v>
      </c>
      <c r="W116" s="10">
        <f>'[28]Base TB_Mar'!R2439/10000000+'[28]Base TB_Mar'!R2465/10000000</f>
        <v>4.529E-4</v>
      </c>
      <c r="X116" s="10">
        <f>'[28]Base TB_Mar'!S2439/10000000+'[28]Base TB_Mar'!S2465/10000000</f>
        <v>0</v>
      </c>
      <c r="Y116" s="31">
        <f>SUM(H116:X116)</f>
        <v>3.4864224099999999</v>
      </c>
      <c r="Z116" s="18">
        <f t="shared" si="28"/>
        <v>0</v>
      </c>
    </row>
    <row r="117" spans="2:26" hidden="1">
      <c r="B117" s="17"/>
      <c r="C117" s="3" t="s">
        <v>51</v>
      </c>
      <c r="E117" s="20">
        <f>'[28]Base TB_Mar'!T2446/10000000</f>
        <v>0</v>
      </c>
      <c r="F117" s="20">
        <f>'[29]Schedules Mar'!E117</f>
        <v>0</v>
      </c>
      <c r="G117" s="12"/>
      <c r="H117" s="40">
        <f>'[28]Base TB_Mar'!C2446/10000000</f>
        <v>0</v>
      </c>
      <c r="I117" s="20">
        <f>'[28]Base TB_Mar'!D2446/10000000</f>
        <v>0</v>
      </c>
      <c r="J117" s="20">
        <f>'[28]Base TB_Mar'!E2446/10000000</f>
        <v>0</v>
      </c>
      <c r="K117" s="20">
        <f>'[28]Base TB_Mar'!F2446/10000000</f>
        <v>0</v>
      </c>
      <c r="L117" s="20">
        <f>'[28]Base TB_Mar'!G2446/10000000</f>
        <v>0</v>
      </c>
      <c r="M117" s="20">
        <f>'[28]Base TB_Mar'!H2446/10000000</f>
        <v>0</v>
      </c>
      <c r="N117" s="20">
        <f>'[28]Base TB_Mar'!I2446/10000000</f>
        <v>0</v>
      </c>
      <c r="O117" s="20">
        <f>'[28]Base TB_Mar'!J2446/10000000</f>
        <v>0</v>
      </c>
      <c r="P117" s="20">
        <f>'[28]Base TB_Mar'!K2446/10000000</f>
        <v>0</v>
      </c>
      <c r="Q117" s="20">
        <f>'[28]Base TB_Mar'!L2446/10000000</f>
        <v>0</v>
      </c>
      <c r="R117" s="20">
        <f>'[28]Base TB_Mar'!M2446/10000000</f>
        <v>0</v>
      </c>
      <c r="S117" s="20">
        <f>'[28]Base TB_Mar'!N2446/10000000</f>
        <v>0</v>
      </c>
      <c r="T117" s="20">
        <f>'[28]Base TB_Mar'!O2446/10000000</f>
        <v>0</v>
      </c>
      <c r="U117" s="20">
        <f>'[28]Base TB_Mar'!P2446/10000000</f>
        <v>0</v>
      </c>
      <c r="V117" s="20">
        <f>'[28]Base TB_Mar'!Q2446/10000000</f>
        <v>0</v>
      </c>
      <c r="W117" s="20">
        <f>'[28]Base TB_Mar'!R2446/10000000</f>
        <v>0</v>
      </c>
      <c r="X117" s="20">
        <f>'[28]Base TB_Mar'!S2446/10000000</f>
        <v>0</v>
      </c>
      <c r="Y117" s="41">
        <f>SUM(H117:X117)</f>
        <v>0</v>
      </c>
      <c r="Z117" s="18">
        <f t="shared" si="28"/>
        <v>0</v>
      </c>
    </row>
    <row r="118" spans="2:26" hidden="1">
      <c r="B118" s="17"/>
      <c r="E118" s="10">
        <f>SUM(E115:E117)</f>
        <v>3.4864224100000003</v>
      </c>
      <c r="F118" s="10">
        <f>SUM(F115:F117)</f>
        <v>53.821380294000001</v>
      </c>
      <c r="G118" s="12"/>
      <c r="H118" s="10">
        <f t="shared" ref="H118:Y118" si="29">SUM(H115:H117)</f>
        <v>0.69634790400000002</v>
      </c>
      <c r="I118" s="10">
        <f t="shared" si="29"/>
        <v>0.34296153299999999</v>
      </c>
      <c r="J118" s="10">
        <f t="shared" si="29"/>
        <v>0.15268751799999999</v>
      </c>
      <c r="K118" s="10">
        <f t="shared" si="29"/>
        <v>1.6264925100000001</v>
      </c>
      <c r="L118" s="10">
        <f t="shared" si="29"/>
        <v>0.44324150899999998</v>
      </c>
      <c r="M118" s="10">
        <f t="shared" si="29"/>
        <v>0</v>
      </c>
      <c r="N118" s="10">
        <f t="shared" si="29"/>
        <v>0</v>
      </c>
      <c r="O118" s="10">
        <f t="shared" si="29"/>
        <v>0</v>
      </c>
      <c r="P118" s="10">
        <f t="shared" si="29"/>
        <v>0</v>
      </c>
      <c r="Q118" s="10">
        <f t="shared" si="29"/>
        <v>0</v>
      </c>
      <c r="R118" s="10">
        <f t="shared" si="29"/>
        <v>0.22423853599999999</v>
      </c>
      <c r="S118" s="10">
        <f t="shared" si="29"/>
        <v>0</v>
      </c>
      <c r="T118" s="10">
        <f t="shared" si="29"/>
        <v>0</v>
      </c>
      <c r="U118" s="10">
        <f t="shared" si="29"/>
        <v>0</v>
      </c>
      <c r="V118" s="10">
        <f t="shared" si="29"/>
        <v>0</v>
      </c>
      <c r="W118" s="10">
        <f t="shared" si="29"/>
        <v>4.529E-4</v>
      </c>
      <c r="X118" s="10">
        <f t="shared" si="29"/>
        <v>0</v>
      </c>
      <c r="Y118" s="12">
        <f t="shared" si="29"/>
        <v>3.4864224099999999</v>
      </c>
      <c r="Z118" s="18">
        <f t="shared" si="28"/>
        <v>0</v>
      </c>
    </row>
    <row r="119" spans="2:26" hidden="1">
      <c r="B119" s="17"/>
      <c r="C119" s="3" t="s">
        <v>100</v>
      </c>
      <c r="E119" s="20">
        <f>-'[28]Base TB_Mar'!T2457/10000000</f>
        <v>0</v>
      </c>
      <c r="F119" s="20">
        <f>'[29]Schedules Mar'!E119</f>
        <v>0</v>
      </c>
      <c r="G119" s="12"/>
      <c r="H119" s="40">
        <f>-'[28]Base TB_Mar'!C2457/10000000</f>
        <v>0</v>
      </c>
      <c r="I119" s="20">
        <f>-'[28]Base TB_Mar'!D2457/10000000</f>
        <v>0</v>
      </c>
      <c r="J119" s="20">
        <f>-'[28]Base TB_Mar'!E2457/10000000</f>
        <v>0</v>
      </c>
      <c r="K119" s="20">
        <f>-'[28]Base TB_Mar'!F2457/10000000</f>
        <v>0</v>
      </c>
      <c r="L119" s="20">
        <f>-'[28]Base TB_Mar'!G2457/10000000</f>
        <v>0</v>
      </c>
      <c r="M119" s="20">
        <f>-'[28]Base TB_Mar'!H2457/10000000</f>
        <v>0</v>
      </c>
      <c r="N119" s="20">
        <f>-'[28]Base TB_Mar'!I2457/10000000</f>
        <v>0</v>
      </c>
      <c r="O119" s="20">
        <f>-'[28]Base TB_Mar'!J2457/10000000</f>
        <v>0</v>
      </c>
      <c r="P119" s="20">
        <f>-'[28]Base TB_Mar'!K2457/10000000</f>
        <v>0</v>
      </c>
      <c r="Q119" s="20">
        <f>-'[28]Base TB_Mar'!L2457/10000000</f>
        <v>0</v>
      </c>
      <c r="R119" s="20">
        <f>-'[28]Base TB_Mar'!M2457/10000000</f>
        <v>0</v>
      </c>
      <c r="S119" s="20">
        <f>-'[28]Base TB_Mar'!N2457/10000000</f>
        <v>0</v>
      </c>
      <c r="T119" s="20">
        <f>-'[28]Base TB_Mar'!O2457/10000000</f>
        <v>0</v>
      </c>
      <c r="U119" s="20">
        <f>-'[28]Base TB_Mar'!P2457/10000000</f>
        <v>0</v>
      </c>
      <c r="V119" s="20">
        <f>-'[28]Base TB_Mar'!Q2457/10000000</f>
        <v>0</v>
      </c>
      <c r="W119" s="20">
        <f>-'[28]Base TB_Mar'!R2457/10000000</f>
        <v>0</v>
      </c>
      <c r="X119" s="20">
        <f>-'[28]Base TB_Mar'!S2457/10000000</f>
        <v>0</v>
      </c>
      <c r="Y119" s="41">
        <f>SUM(H119:X119)</f>
        <v>0</v>
      </c>
      <c r="Z119" s="18">
        <f t="shared" si="28"/>
        <v>0</v>
      </c>
    </row>
    <row r="120" spans="2:26" hidden="1">
      <c r="B120" s="17"/>
      <c r="E120" s="12">
        <f>E118-E119</f>
        <v>3.4864224100000003</v>
      </c>
      <c r="F120" s="12">
        <f>F118-F119</f>
        <v>53.821380294000001</v>
      </c>
      <c r="G120" s="12"/>
      <c r="H120" s="12">
        <f t="shared" ref="H120:Y120" si="30">H118-H119</f>
        <v>0.69634790400000002</v>
      </c>
      <c r="I120" s="12">
        <f t="shared" si="30"/>
        <v>0.34296153299999999</v>
      </c>
      <c r="J120" s="12">
        <f t="shared" si="30"/>
        <v>0.15268751799999999</v>
      </c>
      <c r="K120" s="12">
        <f t="shared" si="30"/>
        <v>1.6264925100000001</v>
      </c>
      <c r="L120" s="12">
        <f t="shared" si="30"/>
        <v>0.44324150899999998</v>
      </c>
      <c r="M120" s="12">
        <f t="shared" si="30"/>
        <v>0</v>
      </c>
      <c r="N120" s="12">
        <f t="shared" si="30"/>
        <v>0</v>
      </c>
      <c r="O120" s="12">
        <f t="shared" si="30"/>
        <v>0</v>
      </c>
      <c r="P120" s="12">
        <f t="shared" si="30"/>
        <v>0</v>
      </c>
      <c r="Q120" s="12">
        <f t="shared" si="30"/>
        <v>0</v>
      </c>
      <c r="R120" s="12">
        <f t="shared" si="30"/>
        <v>0.22423853599999999</v>
      </c>
      <c r="S120" s="12">
        <f t="shared" si="30"/>
        <v>0</v>
      </c>
      <c r="T120" s="12">
        <f t="shared" si="30"/>
        <v>0</v>
      </c>
      <c r="U120" s="12">
        <f t="shared" si="30"/>
        <v>0</v>
      </c>
      <c r="V120" s="12">
        <f t="shared" si="30"/>
        <v>0</v>
      </c>
      <c r="W120" s="12">
        <f t="shared" si="30"/>
        <v>4.529E-4</v>
      </c>
      <c r="X120" s="12">
        <f t="shared" si="30"/>
        <v>0</v>
      </c>
      <c r="Y120" s="12">
        <f t="shared" si="30"/>
        <v>3.4864224099999999</v>
      </c>
      <c r="Z120" s="18">
        <f t="shared" si="28"/>
        <v>0</v>
      </c>
    </row>
    <row r="121" spans="2:26" hidden="1">
      <c r="B121" s="17"/>
      <c r="E121" s="22">
        <f>'[28]BS Mar'!S46/10^7-E120</f>
        <v>0</v>
      </c>
      <c r="F121" s="23"/>
      <c r="G121" s="12"/>
      <c r="H121" s="22">
        <f>'[28]BS Mar'!B46/10^7-H120</f>
        <v>0</v>
      </c>
      <c r="I121" s="22">
        <f>'[28]BS Mar'!C46/10^7-I120</f>
        <v>0</v>
      </c>
      <c r="J121" s="22">
        <f>'[28]BS Mar'!D46/10^7-J120</f>
        <v>0</v>
      </c>
      <c r="K121" s="22">
        <f>'[28]BS Mar'!E46/10^7-K120</f>
        <v>0</v>
      </c>
      <c r="L121" s="22">
        <f>'[28]BS Mar'!F46/10^7-L120</f>
        <v>0</v>
      </c>
      <c r="M121" s="22">
        <f>'[28]BS Mar'!G46/10^7-M120</f>
        <v>0</v>
      </c>
      <c r="N121" s="22">
        <f>'[28]BS Mar'!H46/10^7-N120</f>
        <v>0</v>
      </c>
      <c r="O121" s="22">
        <f>'[28]BS Mar'!I46/10^7-O120</f>
        <v>0</v>
      </c>
      <c r="P121" s="22">
        <f>'[28]BS Mar'!J46/10^7-P120</f>
        <v>0</v>
      </c>
      <c r="Q121" s="22">
        <f>'[28]BS Mar'!K46/10^7-Q120</f>
        <v>0</v>
      </c>
      <c r="R121" s="22">
        <f>'[28]BS Mar'!L46/10^7-R120</f>
        <v>0</v>
      </c>
      <c r="S121" s="22">
        <f>'[28]BS Mar'!M46/10^7-S120</f>
        <v>0</v>
      </c>
      <c r="T121" s="22">
        <f>'[28]BS Mar'!N46/10^7-T120</f>
        <v>0</v>
      </c>
      <c r="U121" s="22">
        <f>'[28]BS Mar'!O46/10^7-U120</f>
        <v>0</v>
      </c>
      <c r="V121" s="22">
        <f>'[28]BS Mar'!P46/10^7-V120</f>
        <v>0</v>
      </c>
      <c r="W121" s="22">
        <f>'[28]BS Mar'!Q46/10^7-W120</f>
        <v>0</v>
      </c>
      <c r="X121" s="22">
        <f>'[28]BS Mar'!R46/10^7-X120</f>
        <v>0</v>
      </c>
      <c r="Y121" s="22">
        <f>'[28]BS Mar'!S46/10^7-Y120</f>
        <v>0</v>
      </c>
      <c r="Z121" s="13"/>
    </row>
    <row r="122" spans="2:26" hidden="1">
      <c r="F122" s="23"/>
      <c r="G122" s="12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3"/>
    </row>
    <row r="123" spans="2:26" hidden="1">
      <c r="B123" s="42"/>
      <c r="C123" s="24" t="s">
        <v>103</v>
      </c>
      <c r="F123" s="23"/>
      <c r="G123" s="12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2:26" hidden="1">
      <c r="C124" s="3" t="s">
        <v>104</v>
      </c>
      <c r="E124" s="10">
        <f>'[28]Base TB_Mar'!T2475/10^7</f>
        <v>11.210919428</v>
      </c>
      <c r="F124" s="10">
        <f>'[29]Schedules Mar'!E124</f>
        <v>16.370109786</v>
      </c>
      <c r="G124" s="12"/>
      <c r="H124" s="10">
        <f>'[28]Base TB_Mar'!C2475/10^7</f>
        <v>0.72812455499999995</v>
      </c>
      <c r="I124" s="10">
        <f>'[28]Base TB_Mar'!D2475/10^7</f>
        <v>0.34296153299999999</v>
      </c>
      <c r="J124" s="10">
        <f>'[28]Base TB_Mar'!E2475/10^7</f>
        <v>0.15268751799999999</v>
      </c>
      <c r="K124" s="10">
        <f>'[28]Base TB_Mar'!F2475/10^7</f>
        <v>9.7216482769999999</v>
      </c>
      <c r="L124" s="10">
        <f>'[28]Base TB_Mar'!G2475/10^7</f>
        <v>4.0806109E-2</v>
      </c>
      <c r="M124" s="10">
        <f>'[28]Base TB_Mar'!H2475/10^7</f>
        <v>0</v>
      </c>
      <c r="N124" s="10">
        <f>'[28]Base TB_Mar'!I2475/10^7</f>
        <v>0</v>
      </c>
      <c r="O124" s="10">
        <f>'[28]Base TB_Mar'!J2475/10^7</f>
        <v>0</v>
      </c>
      <c r="P124" s="10">
        <f>'[28]Base TB_Mar'!K2475/10^7</f>
        <v>0</v>
      </c>
      <c r="Q124" s="10">
        <f>'[28]Base TB_Mar'!L2475/10^7</f>
        <v>0</v>
      </c>
      <c r="R124" s="10">
        <f>'[28]Base TB_Mar'!M2475/10^7</f>
        <v>0.22423853599999999</v>
      </c>
      <c r="S124" s="10">
        <f>'[28]Base TB_Mar'!N2475/10^7</f>
        <v>0</v>
      </c>
      <c r="T124" s="10">
        <f>'[28]Base TB_Mar'!O2475/10^7</f>
        <v>0</v>
      </c>
      <c r="U124" s="10">
        <f>'[28]Base TB_Mar'!P2475/10^7</f>
        <v>0</v>
      </c>
      <c r="V124" s="10">
        <f>'[28]Base TB_Mar'!Q2475/10^7</f>
        <v>0</v>
      </c>
      <c r="W124" s="10">
        <f>'[28]Base TB_Mar'!R2475/10^7</f>
        <v>4.529E-4</v>
      </c>
      <c r="X124" s="10">
        <f>'[28]Base TB_Mar'!S2475/10^7</f>
        <v>0</v>
      </c>
      <c r="Y124" s="10">
        <f>SUM(H124:X124)</f>
        <v>11.210919428</v>
      </c>
      <c r="Z124" s="18">
        <f>Y124-E124</f>
        <v>0</v>
      </c>
    </row>
    <row r="125" spans="2:26" hidden="1">
      <c r="C125" s="3" t="s">
        <v>105</v>
      </c>
      <c r="E125" s="10">
        <f>'[28]Base TB_Mar'!T2484/10^7</f>
        <v>2353.0671500939998</v>
      </c>
      <c r="F125" s="10">
        <f>'[29]Schedules Mar'!E125</f>
        <v>2989.158598733</v>
      </c>
      <c r="G125" s="12"/>
      <c r="H125" s="10">
        <f>'[28]Base TB_Mar'!C2484/10^7</f>
        <v>0</v>
      </c>
      <c r="I125" s="10">
        <f>'[28]Base TB_Mar'!D2484/10^7</f>
        <v>0</v>
      </c>
      <c r="J125" s="10">
        <f>'[28]Base TB_Mar'!E2484/10^7</f>
        <v>0</v>
      </c>
      <c r="K125" s="10">
        <f>'[28]Base TB_Mar'!F2484/10^7</f>
        <v>2353.0671500939998</v>
      </c>
      <c r="L125" s="10">
        <f>'[28]Base TB_Mar'!G2484/10^7</f>
        <v>0</v>
      </c>
      <c r="M125" s="10">
        <f>'[28]Base TB_Mar'!H2484/10^7</f>
        <v>0</v>
      </c>
      <c r="N125" s="10">
        <f>'[28]Base TB_Mar'!I2484/10^7</f>
        <v>0</v>
      </c>
      <c r="O125" s="10">
        <f>'[28]Base TB_Mar'!J2484/10^7</f>
        <v>0</v>
      </c>
      <c r="P125" s="10">
        <f>'[28]Base TB_Mar'!K2484/10^7</f>
        <v>0</v>
      </c>
      <c r="Q125" s="10">
        <f>'[28]Base TB_Mar'!L2484/10^7</f>
        <v>0</v>
      </c>
      <c r="R125" s="10">
        <f>'[28]Base TB_Mar'!M2484/10^7</f>
        <v>0</v>
      </c>
      <c r="S125" s="10">
        <f>'[28]Base TB_Mar'!N2484/10^7</f>
        <v>0</v>
      </c>
      <c r="T125" s="10">
        <f>'[28]Base TB_Mar'!O2484/10^7</f>
        <v>0</v>
      </c>
      <c r="U125" s="10">
        <f>'[28]Base TB_Mar'!P2484/10^7</f>
        <v>0</v>
      </c>
      <c r="V125" s="10">
        <f>'[28]Base TB_Mar'!Q2484/10^7</f>
        <v>0</v>
      </c>
      <c r="W125" s="10">
        <f>'[28]Base TB_Mar'!R2484/10^7</f>
        <v>0</v>
      </c>
      <c r="X125" s="10">
        <f>'[28]Base TB_Mar'!S2484/10^7</f>
        <v>0</v>
      </c>
      <c r="Y125" s="10">
        <f>SUM(H125:X125)</f>
        <v>2353.0671500939998</v>
      </c>
      <c r="Z125" s="18">
        <f>Y125-E125</f>
        <v>0</v>
      </c>
    </row>
    <row r="126" spans="2:26" hidden="1">
      <c r="C126" s="3" t="s">
        <v>106</v>
      </c>
      <c r="E126" s="10">
        <f>'[28]Base TB_Mar'!T2466/10^7+'[28]Base TB_Mar'!T2431/10000000</f>
        <v>-2352.4384449539998</v>
      </c>
      <c r="F126" s="10">
        <f>'[29]Schedules Mar'!E126</f>
        <v>-2942.6048625390004</v>
      </c>
      <c r="G126" s="12"/>
      <c r="H126" s="10">
        <f>'[28]Base TB_Mar'!C2466/10^7+'[28]Base TB_Mar'!C2431/10^7</f>
        <v>0</v>
      </c>
      <c r="I126" s="10">
        <f>'[28]Base TB_Mar'!D2466/10^7+'[28]Base TB_Mar'!D2431/10^7</f>
        <v>0</v>
      </c>
      <c r="J126" s="10">
        <f>'[28]Base TB_Mar'!E2466/10^7+'[28]Base TB_Mar'!E2431/10^7</f>
        <v>0</v>
      </c>
      <c r="K126" s="10">
        <f>'[28]Base TB_Mar'!F2466/10^7+'[28]Base TB_Mar'!F2431/10^7</f>
        <v>-2352.4384449539998</v>
      </c>
      <c r="L126" s="10">
        <f>'[28]Base TB_Mar'!G2466/10^7+'[28]Base TB_Mar'!G2431/10^7</f>
        <v>0</v>
      </c>
      <c r="M126" s="10">
        <f>'[28]Base TB_Mar'!H2466/10^7+'[28]Base TB_Mar'!H2431/10^7</f>
        <v>0</v>
      </c>
      <c r="N126" s="10">
        <f>'[28]Base TB_Mar'!I2466/10^7+'[28]Base TB_Mar'!I2431/10^7</f>
        <v>0</v>
      </c>
      <c r="O126" s="10">
        <f>'[28]Base TB_Mar'!J2466/10^7+'[28]Base TB_Mar'!J2431/10^7</f>
        <v>0</v>
      </c>
      <c r="P126" s="10">
        <f>'[28]Base TB_Mar'!K2466/10^7+'[28]Base TB_Mar'!K2431/10^7</f>
        <v>0</v>
      </c>
      <c r="Q126" s="10">
        <f>'[28]Base TB_Mar'!L2466/10^7+'[28]Base TB_Mar'!L2431/10^7</f>
        <v>0</v>
      </c>
      <c r="R126" s="10">
        <f>'[28]Base TB_Mar'!M2466/10^7+'[28]Base TB_Mar'!M2431/10^7</f>
        <v>0</v>
      </c>
      <c r="S126" s="10">
        <f>'[28]Base TB_Mar'!N2466/10^7+'[28]Base TB_Mar'!N2431/10^7</f>
        <v>0</v>
      </c>
      <c r="T126" s="10">
        <f>'[28]Base TB_Mar'!O2466/10^7+'[28]Base TB_Mar'!O2431/10^7</f>
        <v>0</v>
      </c>
      <c r="U126" s="10">
        <f>'[28]Base TB_Mar'!P2466/10^7+'[28]Base TB_Mar'!P2431/10^7</f>
        <v>0</v>
      </c>
      <c r="V126" s="10">
        <f>'[28]Base TB_Mar'!Q2466/10^7+'[28]Base TB_Mar'!Q2431/10^7</f>
        <v>0</v>
      </c>
      <c r="W126" s="10">
        <f>'[28]Base TB_Mar'!R2466/10^7+'[28]Base TB_Mar'!R2431/10^7</f>
        <v>0</v>
      </c>
      <c r="X126" s="10">
        <f>'[28]Base TB_Mar'!S2466/10^7+'[28]Base TB_Mar'!S2431/10^7</f>
        <v>0</v>
      </c>
      <c r="Y126" s="10">
        <f>SUM(H126:X126)</f>
        <v>-2352.4384449539998</v>
      </c>
      <c r="Z126" s="18">
        <f>Y126-E126</f>
        <v>0</v>
      </c>
    </row>
    <row r="127" spans="2:26" hidden="1">
      <c r="C127" s="3" t="s">
        <v>107</v>
      </c>
      <c r="E127" s="10">
        <f>'[28]Base TB_Mar'!T2472/10^7</f>
        <v>-8.3532021580000002</v>
      </c>
      <c r="F127" s="10">
        <f>'[29]Schedules Mar'!E127</f>
        <v>-9.1024656860000004</v>
      </c>
      <c r="G127" s="12"/>
      <c r="H127" s="10">
        <f>'[28]Base TB_Mar'!C2472/10^7</f>
        <v>-3.1776651000000003E-2</v>
      </c>
      <c r="I127" s="10">
        <f>'[28]Base TB_Mar'!D2472/10^7</f>
        <v>0</v>
      </c>
      <c r="J127" s="10">
        <f>'[28]Base TB_Mar'!E2472/10^7</f>
        <v>0</v>
      </c>
      <c r="K127" s="10">
        <f>'[28]Base TB_Mar'!F2472/10^7</f>
        <v>-8.7238609069999988</v>
      </c>
      <c r="L127" s="10">
        <f>'[28]Base TB_Mar'!G2472/10^7</f>
        <v>0.4024354</v>
      </c>
      <c r="M127" s="10">
        <f>'[28]Base TB_Mar'!H2472/10^7</f>
        <v>0</v>
      </c>
      <c r="N127" s="10">
        <f>'[28]Base TB_Mar'!I2472/10^7</f>
        <v>0</v>
      </c>
      <c r="O127" s="10">
        <f>'[28]Base TB_Mar'!J2472/10^7</f>
        <v>0</v>
      </c>
      <c r="P127" s="10">
        <f>'[28]Base TB_Mar'!K2472/10^7</f>
        <v>0</v>
      </c>
      <c r="Q127" s="10">
        <f>'[28]Base TB_Mar'!L2472/10^7</f>
        <v>0</v>
      </c>
      <c r="R127" s="10">
        <f>'[28]Base TB_Mar'!M2472/10^7</f>
        <v>0</v>
      </c>
      <c r="S127" s="10">
        <f>'[28]Base TB_Mar'!N2472/10^7</f>
        <v>0</v>
      </c>
      <c r="T127" s="10">
        <f>'[28]Base TB_Mar'!O2472/10^7</f>
        <v>0</v>
      </c>
      <c r="U127" s="10">
        <f>'[28]Base TB_Mar'!P2472/10^7</f>
        <v>0</v>
      </c>
      <c r="V127" s="10">
        <f>'[28]Base TB_Mar'!Q2472/10^7</f>
        <v>0</v>
      </c>
      <c r="W127" s="10">
        <f>'[28]Base TB_Mar'!R2472/10^7</f>
        <v>0</v>
      </c>
      <c r="X127" s="10">
        <f>'[28]Base TB_Mar'!S2472/10^7</f>
        <v>0</v>
      </c>
      <c r="Y127" s="10">
        <f>SUM(H127:X127)</f>
        <v>-8.3532021579999984</v>
      </c>
      <c r="Z127" s="18">
        <f>Y127-E127</f>
        <v>0</v>
      </c>
    </row>
    <row r="128" spans="2:26" hidden="1">
      <c r="F128" s="10">
        <f>'[29]Schedules Mar'!E128</f>
        <v>0</v>
      </c>
      <c r="G128" s="12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>
        <f>SUM(H128:X128)</f>
        <v>0</v>
      </c>
      <c r="Z128" s="18">
        <f>Y128-E128</f>
        <v>0</v>
      </c>
    </row>
    <row r="129" spans="2:26" hidden="1">
      <c r="E129" s="12">
        <f>SUM(E124:E128)</f>
        <v>3.48642241000009</v>
      </c>
      <c r="F129" s="12">
        <f>SUM(F124:F128)</f>
        <v>53.821380293999439</v>
      </c>
      <c r="G129" s="12"/>
      <c r="H129" s="12">
        <f t="shared" ref="H129:Y129" si="31">SUM(H124:H128)</f>
        <v>0.69634790399999991</v>
      </c>
      <c r="I129" s="12">
        <f t="shared" si="31"/>
        <v>0.34296153299999999</v>
      </c>
      <c r="J129" s="12">
        <f t="shared" si="31"/>
        <v>0.15268751799999999</v>
      </c>
      <c r="K129" s="12">
        <f t="shared" si="31"/>
        <v>1.6264925099999523</v>
      </c>
      <c r="L129" s="12">
        <f t="shared" si="31"/>
        <v>0.44324150899999998</v>
      </c>
      <c r="M129" s="12">
        <f t="shared" si="31"/>
        <v>0</v>
      </c>
      <c r="N129" s="12">
        <f t="shared" si="31"/>
        <v>0</v>
      </c>
      <c r="O129" s="12">
        <f t="shared" si="31"/>
        <v>0</v>
      </c>
      <c r="P129" s="12">
        <f t="shared" si="31"/>
        <v>0</v>
      </c>
      <c r="Q129" s="12">
        <f t="shared" si="31"/>
        <v>0</v>
      </c>
      <c r="R129" s="12">
        <f t="shared" si="31"/>
        <v>0.22423853599999999</v>
      </c>
      <c r="S129" s="12">
        <f t="shared" si="31"/>
        <v>0</v>
      </c>
      <c r="T129" s="12">
        <f t="shared" si="31"/>
        <v>0</v>
      </c>
      <c r="U129" s="12">
        <f t="shared" si="31"/>
        <v>0</v>
      </c>
      <c r="V129" s="12">
        <f t="shared" si="31"/>
        <v>0</v>
      </c>
      <c r="W129" s="12">
        <f t="shared" si="31"/>
        <v>4.529E-4</v>
      </c>
      <c r="X129" s="12">
        <f t="shared" si="31"/>
        <v>0</v>
      </c>
      <c r="Y129" s="12">
        <f t="shared" si="31"/>
        <v>3.4864224100000918</v>
      </c>
      <c r="Z129" s="13"/>
    </row>
    <row r="130" spans="2:26" hidden="1">
      <c r="E130" s="22">
        <f>'[28]BS Mar'!S46/10^7-E129</f>
        <v>-8.9706020389712648E-14</v>
      </c>
      <c r="F130" s="22"/>
      <c r="G130" s="12"/>
      <c r="H130" s="22">
        <f>'[28]BS Mar'!B46/10^7-H129</f>
        <v>0</v>
      </c>
      <c r="I130" s="22">
        <f>'[28]BS Mar'!C46/10^7-I129</f>
        <v>0</v>
      </c>
      <c r="J130" s="22">
        <f>'[28]BS Mar'!D46/10^7-J129</f>
        <v>0</v>
      </c>
      <c r="K130" s="22">
        <f>'[28]BS Mar'!E46/10^7-K129</f>
        <v>4.7739590058881731E-14</v>
      </c>
      <c r="L130" s="22">
        <f>'[28]BS Mar'!F46/10^7-L129</f>
        <v>0</v>
      </c>
      <c r="M130" s="22">
        <f>'[28]BS Mar'!G46/10^7-M129</f>
        <v>0</v>
      </c>
      <c r="N130" s="22">
        <f>'[28]BS Mar'!H46/10^7-N129</f>
        <v>0</v>
      </c>
      <c r="O130" s="22">
        <f>'[28]BS Mar'!I46/10^7-O129</f>
        <v>0</v>
      </c>
      <c r="P130" s="22">
        <f>'[28]BS Mar'!J46/10^7-P129</f>
        <v>0</v>
      </c>
      <c r="Q130" s="22">
        <f>'[28]BS Mar'!K46/10^7-Q129</f>
        <v>0</v>
      </c>
      <c r="R130" s="22">
        <f>'[28]BS Mar'!L46/10^7-R129</f>
        <v>0</v>
      </c>
      <c r="S130" s="22">
        <f>'[28]BS Mar'!M46/10^7-S129</f>
        <v>0</v>
      </c>
      <c r="T130" s="22">
        <f>'[28]BS Mar'!N46/10^7-T129</f>
        <v>0</v>
      </c>
      <c r="U130" s="22">
        <f>'[28]BS Mar'!O46/10^7-U129</f>
        <v>0</v>
      </c>
      <c r="V130" s="22">
        <f>'[28]BS Mar'!P46/10^7-V129</f>
        <v>0</v>
      </c>
      <c r="W130" s="22">
        <f>'[28]BS Mar'!Q46/10^7-W129</f>
        <v>0</v>
      </c>
      <c r="X130" s="22">
        <f>'[28]BS Mar'!R46/10^7-X129</f>
        <v>0</v>
      </c>
      <c r="Y130" s="22">
        <f>'[28]BS Mar'!S46/10^7-Y129</f>
        <v>-9.1482377229112899E-14</v>
      </c>
      <c r="Z130" s="13"/>
    </row>
    <row r="131" spans="2:26" hidden="1">
      <c r="G131" s="12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3"/>
    </row>
    <row r="132" spans="2:26" hidden="1">
      <c r="B132" s="38" t="s">
        <v>108</v>
      </c>
      <c r="G132" s="12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2:26" hidden="1">
      <c r="C133" s="3" t="s">
        <v>109</v>
      </c>
      <c r="E133" s="10">
        <f>'[28]Base TB_Mar'!T2516/10^7</f>
        <v>440.42448648100003</v>
      </c>
      <c r="F133" s="10">
        <f>'[29]Schedules Mar'!E133</f>
        <v>379.55788495900003</v>
      </c>
      <c r="G133" s="12"/>
      <c r="H133" s="28">
        <f>'[28]Base TB_Mar'!C2516/10^7</f>
        <v>440.42448648100003</v>
      </c>
      <c r="I133" s="28">
        <f>'[28]Base TB_Mar'!D2516/10^7</f>
        <v>0</v>
      </c>
      <c r="J133" s="28">
        <f>'[28]Base TB_Mar'!E2516/10^7</f>
        <v>0</v>
      </c>
      <c r="K133" s="28">
        <f>'[28]Base TB_Mar'!F2516/10^7</f>
        <v>0</v>
      </c>
      <c r="L133" s="28">
        <f>'[28]Base TB_Mar'!G2516/10^7</f>
        <v>0</v>
      </c>
      <c r="M133" s="28">
        <f>'[28]Base TB_Mar'!H2516/10^7</f>
        <v>0</v>
      </c>
      <c r="N133" s="28">
        <f>'[28]Base TB_Mar'!I2516/10^7</f>
        <v>0</v>
      </c>
      <c r="O133" s="28">
        <f>'[28]Base TB_Mar'!J2516/10^7</f>
        <v>0</v>
      </c>
      <c r="P133" s="28">
        <f>'[28]Base TB_Mar'!K2516/10^7</f>
        <v>0</v>
      </c>
      <c r="Q133" s="28">
        <f>'[28]Base TB_Mar'!L2516/10^7</f>
        <v>0</v>
      </c>
      <c r="R133" s="28">
        <f>'[28]Base TB_Mar'!M2516/10^7</f>
        <v>0</v>
      </c>
      <c r="S133" s="28">
        <f>'[28]Base TB_Mar'!N2516/10^7</f>
        <v>0</v>
      </c>
      <c r="T133" s="28">
        <f>'[28]Base TB_Mar'!O2516/10^7</f>
        <v>0</v>
      </c>
      <c r="U133" s="28">
        <f>'[28]Base TB_Mar'!P2516/10^7</f>
        <v>0</v>
      </c>
      <c r="V133" s="28">
        <f>'[28]Base TB_Mar'!Q2516/10^7</f>
        <v>0</v>
      </c>
      <c r="W133" s="28">
        <f>'[28]Base TB_Mar'!R2516/10^7</f>
        <v>0</v>
      </c>
      <c r="X133" s="28">
        <f>'[28]Base TB_Mar'!S2516/10^7</f>
        <v>0</v>
      </c>
      <c r="Y133" s="31">
        <f>SUM(H133:X133)</f>
        <v>440.42448648100003</v>
      </c>
      <c r="Z133" s="18">
        <f t="shared" ref="Z133:Z141" si="32">Y133-E133</f>
        <v>0</v>
      </c>
    </row>
    <row r="134" spans="2:26" hidden="1">
      <c r="C134" s="3" t="s">
        <v>60</v>
      </c>
      <c r="E134" s="10">
        <f>'[28]Base TB_Mar'!T2625/10^7</f>
        <v>0</v>
      </c>
      <c r="F134" s="10">
        <f>'[29]Schedules Mar'!E134</f>
        <v>0</v>
      </c>
      <c r="G134" s="12"/>
      <c r="H134" s="28">
        <f>'[28]Base TB_Mar'!C2625/10^7</f>
        <v>0</v>
      </c>
      <c r="I134" s="28">
        <f>'[28]Base TB_Mar'!D2625/10^7</f>
        <v>0</v>
      </c>
      <c r="J134" s="28">
        <f>'[28]Base TB_Mar'!E2625/10^7</f>
        <v>0</v>
      </c>
      <c r="K134" s="28">
        <f>'[28]Base TB_Mar'!F2625/10^7</f>
        <v>0</v>
      </c>
      <c r="L134" s="28">
        <f>'[28]Base TB_Mar'!G2625/10^7</f>
        <v>0</v>
      </c>
      <c r="M134" s="28">
        <f>'[28]Base TB_Mar'!H2625/10^7</f>
        <v>0</v>
      </c>
      <c r="N134" s="28">
        <f>'[28]Base TB_Mar'!I2625/10^7</f>
        <v>0</v>
      </c>
      <c r="O134" s="28">
        <f>'[28]Base TB_Mar'!J2625/10^7</f>
        <v>0</v>
      </c>
      <c r="P134" s="28">
        <f>'[28]Base TB_Mar'!K2625/10^7</f>
        <v>0</v>
      </c>
      <c r="Q134" s="28">
        <f>'[28]Base TB_Mar'!L2625/10^7</f>
        <v>0</v>
      </c>
      <c r="R134" s="28">
        <f>'[28]Base TB_Mar'!M2625/10^7</f>
        <v>0</v>
      </c>
      <c r="S134" s="28">
        <f>'[28]Base TB_Mar'!N2625/10^7</f>
        <v>0</v>
      </c>
      <c r="T134" s="28">
        <f>'[28]Base TB_Mar'!O2625/10^7</f>
        <v>0</v>
      </c>
      <c r="U134" s="28">
        <f>'[28]Base TB_Mar'!P2625/10^7</f>
        <v>0</v>
      </c>
      <c r="V134" s="28">
        <f>'[28]Base TB_Mar'!Q2625/10^7</f>
        <v>0</v>
      </c>
      <c r="W134" s="28">
        <f>'[28]Base TB_Mar'!R2625/10^7</f>
        <v>0</v>
      </c>
      <c r="X134" s="28">
        <f>'[28]Base TB_Mar'!S2625/10^7</f>
        <v>0</v>
      </c>
      <c r="Y134" s="28">
        <f>'[28]Base TB_Mar'!T2625/10^7</f>
        <v>0</v>
      </c>
      <c r="Z134" s="18">
        <f t="shared" si="32"/>
        <v>0</v>
      </c>
    </row>
    <row r="135" spans="2:26" hidden="1">
      <c r="B135" s="42"/>
      <c r="C135" s="3" t="s">
        <v>110</v>
      </c>
      <c r="E135" s="10">
        <f>'[28]Base TB_Mar'!T2518/10000000</f>
        <v>1.2494314289999999</v>
      </c>
      <c r="F135" s="10">
        <f>'[29]Schedules Mar'!E135</f>
        <v>0.57590433299999999</v>
      </c>
      <c r="G135" s="12"/>
      <c r="H135" s="10">
        <f>'[28]Base TB_Mar'!C2518/10000000</f>
        <v>0.63366710000000004</v>
      </c>
      <c r="I135" s="10">
        <f>'[28]Base TB_Mar'!D2518/10000000</f>
        <v>0.17370062</v>
      </c>
      <c r="J135" s="10">
        <f>'[28]Base TB_Mar'!E2518/10000000</f>
        <v>0.44206370899999997</v>
      </c>
      <c r="K135" s="10">
        <f>'[28]Base TB_Mar'!F2518/10000000</f>
        <v>0</v>
      </c>
      <c r="L135" s="10">
        <f>'[28]Base TB_Mar'!G2518/10000000</f>
        <v>0</v>
      </c>
      <c r="M135" s="10">
        <f>'[28]Base TB_Mar'!H2518/10000000</f>
        <v>0</v>
      </c>
      <c r="N135" s="10">
        <f>'[28]Base TB_Mar'!I2518/10000000</f>
        <v>0</v>
      </c>
      <c r="O135" s="10">
        <f>'[28]Base TB_Mar'!J2518/10000000</f>
        <v>0</v>
      </c>
      <c r="P135" s="10">
        <f>'[28]Base TB_Mar'!K2518/10000000</f>
        <v>0</v>
      </c>
      <c r="Q135" s="10">
        <f>'[28]Base TB_Mar'!L2518/10000000</f>
        <v>0</v>
      </c>
      <c r="R135" s="10">
        <f>'[28]Base TB_Mar'!M2518/10000000</f>
        <v>0</v>
      </c>
      <c r="S135" s="10">
        <f>'[28]Base TB_Mar'!N2518/10000000</f>
        <v>0</v>
      </c>
      <c r="T135" s="10">
        <f>'[28]Base TB_Mar'!O2518/10000000</f>
        <v>0</v>
      </c>
      <c r="U135" s="10">
        <f>'[28]Base TB_Mar'!P2518/10000000</f>
        <v>0</v>
      </c>
      <c r="V135" s="10">
        <f>'[28]Base TB_Mar'!Q2518/10000000</f>
        <v>0</v>
      </c>
      <c r="W135" s="10">
        <f>'[28]Base TB_Mar'!R2518/10000000</f>
        <v>0</v>
      </c>
      <c r="X135" s="10">
        <f>'[28]Base TB_Mar'!S2518/10000000</f>
        <v>0</v>
      </c>
      <c r="Y135" s="31">
        <f t="shared" ref="Y135:Y141" si="33">SUM(H135:X135)</f>
        <v>1.2494314289999999</v>
      </c>
      <c r="Z135" s="18">
        <f t="shared" si="32"/>
        <v>0</v>
      </c>
    </row>
    <row r="136" spans="2:26" hidden="1">
      <c r="B136" s="42"/>
      <c r="C136" s="3" t="s">
        <v>111</v>
      </c>
      <c r="E136" s="10">
        <f>'[28]Base TB_Mar'!T2628/10000000</f>
        <v>20.796065362</v>
      </c>
      <c r="F136" s="10">
        <f>'[29]Schedules Mar'!E136</f>
        <v>308.204684327</v>
      </c>
      <c r="G136" s="12"/>
      <c r="H136" s="10">
        <f>'[28]Base TB_Mar'!C2628/10000000</f>
        <v>19.585335674</v>
      </c>
      <c r="I136" s="10">
        <f>'[28]Base TB_Mar'!D2628/10000000</f>
        <v>1.210729688</v>
      </c>
      <c r="J136" s="10">
        <f>'[28]Base TB_Mar'!E2628/10000000</f>
        <v>0</v>
      </c>
      <c r="K136" s="10">
        <f>'[28]Base TB_Mar'!F2628/10000000</f>
        <v>0</v>
      </c>
      <c r="L136" s="10">
        <f>'[28]Base TB_Mar'!G2628/10000000</f>
        <v>0</v>
      </c>
      <c r="M136" s="10">
        <f>'[28]Base TB_Mar'!H2628/10000000</f>
        <v>0</v>
      </c>
      <c r="N136" s="10">
        <f>'[28]Base TB_Mar'!I2628/10000000</f>
        <v>0</v>
      </c>
      <c r="O136" s="10">
        <f>'[28]Base TB_Mar'!J2628/10000000</f>
        <v>0</v>
      </c>
      <c r="P136" s="10">
        <f>'[28]Base TB_Mar'!K2628/10000000</f>
        <v>0</v>
      </c>
      <c r="Q136" s="10">
        <f>'[28]Base TB_Mar'!L2628/10000000</f>
        <v>0</v>
      </c>
      <c r="R136" s="10">
        <f>'[28]Base TB_Mar'!M2628/10000000</f>
        <v>0</v>
      </c>
      <c r="S136" s="10">
        <f>'[28]Base TB_Mar'!N2628/10000000</f>
        <v>0</v>
      </c>
      <c r="T136" s="10">
        <f>'[28]Base TB_Mar'!O2628/10000000</f>
        <v>0</v>
      </c>
      <c r="U136" s="10">
        <f>'[28]Base TB_Mar'!P2628/10000000</f>
        <v>0</v>
      </c>
      <c r="V136" s="10">
        <f>'[28]Base TB_Mar'!Q2628/10000000</f>
        <v>0</v>
      </c>
      <c r="W136" s="10">
        <f>'[28]Base TB_Mar'!R2628/10000000</f>
        <v>0</v>
      </c>
      <c r="X136" s="10">
        <f>'[28]Base TB_Mar'!S2628/10000000</f>
        <v>0</v>
      </c>
      <c r="Y136" s="31">
        <f t="shared" si="33"/>
        <v>20.796065362</v>
      </c>
      <c r="Z136" s="18">
        <f t="shared" si="32"/>
        <v>0</v>
      </c>
    </row>
    <row r="137" spans="2:26" hidden="1">
      <c r="B137" s="42"/>
      <c r="C137" s="3" t="s">
        <v>112</v>
      </c>
      <c r="E137" s="10">
        <f>'[28]Base TB_Mar'!T2539/10000000</f>
        <v>8.7422401500000007</v>
      </c>
      <c r="F137" s="10">
        <f>'[29]Schedules Mar'!E137</f>
        <v>7.4974273400000007</v>
      </c>
      <c r="G137" s="12"/>
      <c r="H137" s="10">
        <f>'[28]Base TB_Mar'!C2539/10000000</f>
        <v>0</v>
      </c>
      <c r="I137" s="10">
        <f>'[28]Base TB_Mar'!D2539/10000000</f>
        <v>0</v>
      </c>
      <c r="J137" s="10">
        <f>'[28]Base TB_Mar'!E2539/10000000</f>
        <v>0</v>
      </c>
      <c r="K137" s="10">
        <f>'[28]Base TB_Mar'!F2539/10000000</f>
        <v>8.7422401500000007</v>
      </c>
      <c r="L137" s="10">
        <f>'[28]Base TB_Mar'!G2539/10000000</f>
        <v>0</v>
      </c>
      <c r="M137" s="10">
        <f>'[28]Base TB_Mar'!H2539/10000000</f>
        <v>0</v>
      </c>
      <c r="N137" s="10">
        <f>'[28]Base TB_Mar'!I2539/10000000</f>
        <v>0</v>
      </c>
      <c r="O137" s="10">
        <f>'[28]Base TB_Mar'!J2539/10000000</f>
        <v>0</v>
      </c>
      <c r="P137" s="10">
        <f>'[28]Base TB_Mar'!K2539/10000000</f>
        <v>0</v>
      </c>
      <c r="Q137" s="10">
        <f>'[28]Base TB_Mar'!L2539/10000000</f>
        <v>0</v>
      </c>
      <c r="R137" s="10">
        <f>'[28]Base TB_Mar'!M2539/10000000</f>
        <v>0</v>
      </c>
      <c r="S137" s="10">
        <f>'[28]Base TB_Mar'!N2539/10000000</f>
        <v>0</v>
      </c>
      <c r="T137" s="10">
        <f>'[28]Base TB_Mar'!O2539/10000000</f>
        <v>0</v>
      </c>
      <c r="U137" s="10">
        <f>'[28]Base TB_Mar'!P2539/10000000</f>
        <v>0</v>
      </c>
      <c r="V137" s="10">
        <f>'[28]Base TB_Mar'!Q2539/10000000</f>
        <v>0</v>
      </c>
      <c r="W137" s="10">
        <f>'[28]Base TB_Mar'!R2539/10000000</f>
        <v>0</v>
      </c>
      <c r="X137" s="10">
        <f>'[28]Base TB_Mar'!S2539/10000000</f>
        <v>0</v>
      </c>
      <c r="Y137" s="31">
        <f t="shared" si="33"/>
        <v>8.7422401500000007</v>
      </c>
      <c r="Z137" s="18">
        <f t="shared" si="32"/>
        <v>0</v>
      </c>
    </row>
    <row r="138" spans="2:26" hidden="1">
      <c r="B138" s="42"/>
      <c r="C138" s="3" t="s">
        <v>113</v>
      </c>
      <c r="E138" s="10">
        <f>'[28]Base TB_Mar'!T2543/10000000</f>
        <v>142.872994052</v>
      </c>
      <c r="F138" s="10">
        <f>'[29]Schedules Mar'!E138</f>
        <v>144.07389096700001</v>
      </c>
      <c r="G138" s="12"/>
      <c r="H138" s="10">
        <f>'[28]Base TB_Mar'!C2543/10000000</f>
        <v>0.43752273899999999</v>
      </c>
      <c r="I138" s="10">
        <f>'[28]Base TB_Mar'!D2543/10000000</f>
        <v>0</v>
      </c>
      <c r="J138" s="10">
        <f>'[28]Base TB_Mar'!E2543/10000000</f>
        <v>0</v>
      </c>
      <c r="K138" s="10">
        <f>'[28]Base TB_Mar'!F2543/10000000</f>
        <v>142.32654781300002</v>
      </c>
      <c r="L138" s="10">
        <f>'[28]Base TB_Mar'!G2543/10000000</f>
        <v>0</v>
      </c>
      <c r="M138" s="10">
        <f>'[28]Base TB_Mar'!H2543/10000000</f>
        <v>0</v>
      </c>
      <c r="N138" s="10">
        <f>'[28]Base TB_Mar'!I2543/10000000</f>
        <v>0</v>
      </c>
      <c r="O138" s="10">
        <f>'[28]Base TB_Mar'!J2543/10000000</f>
        <v>0</v>
      </c>
      <c r="P138" s="10">
        <f>'[28]Base TB_Mar'!K2543/10000000</f>
        <v>0</v>
      </c>
      <c r="Q138" s="10">
        <f>'[28]Base TB_Mar'!L2543/10000000</f>
        <v>0.10892350000000001</v>
      </c>
      <c r="R138" s="10">
        <f>'[28]Base TB_Mar'!M2543/10000000</f>
        <v>0</v>
      </c>
      <c r="S138" s="10">
        <f>'[28]Base TB_Mar'!N2543/10000000</f>
        <v>0</v>
      </c>
      <c r="T138" s="10">
        <f>'[28]Base TB_Mar'!O2543/10000000</f>
        <v>0</v>
      </c>
      <c r="U138" s="10">
        <f>'[28]Base TB_Mar'!P2543/10000000</f>
        <v>0</v>
      </c>
      <c r="V138" s="10">
        <f>'[28]Base TB_Mar'!Q2543/10000000</f>
        <v>0</v>
      </c>
      <c r="W138" s="10">
        <f>'[28]Base TB_Mar'!R2543/10000000</f>
        <v>0</v>
      </c>
      <c r="X138" s="10">
        <f>'[28]Base TB_Mar'!S2543/10000000</f>
        <v>0</v>
      </c>
      <c r="Y138" s="31">
        <f t="shared" si="33"/>
        <v>142.87299405200002</v>
      </c>
      <c r="Z138" s="18">
        <f t="shared" si="32"/>
        <v>0</v>
      </c>
    </row>
    <row r="139" spans="2:26" hidden="1">
      <c r="B139" s="16"/>
      <c r="C139" s="3" t="s">
        <v>114</v>
      </c>
      <c r="E139" s="10">
        <f>'[28]Base TB_Mar'!T2575/10000000</f>
        <v>3.5699460360000002</v>
      </c>
      <c r="F139" s="10">
        <f>'[29]Schedules Mar'!E139</f>
        <v>4.6999999999999997E-8</v>
      </c>
      <c r="G139" s="12"/>
      <c r="H139" s="10">
        <f>'[28]Base TB_Mar'!C2575/10000000</f>
        <v>0</v>
      </c>
      <c r="I139" s="10">
        <f>'[28]Base TB_Mar'!D2575/10000000</f>
        <v>0</v>
      </c>
      <c r="J139" s="10">
        <f>'[28]Base TB_Mar'!E2575/10000000</f>
        <v>0</v>
      </c>
      <c r="K139" s="10">
        <f>'[28]Base TB_Mar'!F2575/10000000</f>
        <v>3.5699460360000002</v>
      </c>
      <c r="L139" s="10">
        <f>'[28]Base TB_Mar'!G2575/10000000</f>
        <v>0</v>
      </c>
      <c r="M139" s="10">
        <f>'[28]Base TB_Mar'!H2575/10000000</f>
        <v>0</v>
      </c>
      <c r="N139" s="10">
        <f>'[28]Base TB_Mar'!I2575/10000000</f>
        <v>0</v>
      </c>
      <c r="O139" s="10">
        <f>'[28]Base TB_Mar'!J2575/10000000</f>
        <v>0</v>
      </c>
      <c r="P139" s="10">
        <f>'[28]Base TB_Mar'!K2575/10000000</f>
        <v>0</v>
      </c>
      <c r="Q139" s="10">
        <f>'[28]Base TB_Mar'!L2575/10000000</f>
        <v>0</v>
      </c>
      <c r="R139" s="10">
        <f>'[28]Base TB_Mar'!M2575/10000000</f>
        <v>0</v>
      </c>
      <c r="S139" s="10">
        <f>'[28]Base TB_Mar'!N2575/10000000</f>
        <v>0</v>
      </c>
      <c r="T139" s="10">
        <f>'[28]Base TB_Mar'!O2575/10000000</f>
        <v>0</v>
      </c>
      <c r="U139" s="10">
        <f>'[28]Base TB_Mar'!P2575/10000000</f>
        <v>0</v>
      </c>
      <c r="V139" s="10">
        <f>'[28]Base TB_Mar'!Q2575/10000000</f>
        <v>0</v>
      </c>
      <c r="W139" s="10">
        <f>'[28]Base TB_Mar'!R2575/10000000</f>
        <v>0</v>
      </c>
      <c r="X139" s="10">
        <f>'[28]Base TB_Mar'!S2575/10000000</f>
        <v>0</v>
      </c>
      <c r="Y139" s="31">
        <f t="shared" si="33"/>
        <v>3.5699460360000002</v>
      </c>
      <c r="Z139" s="18">
        <f t="shared" si="32"/>
        <v>0</v>
      </c>
    </row>
    <row r="140" spans="2:26" hidden="1">
      <c r="B140" s="42"/>
      <c r="C140" s="3" t="s">
        <v>115</v>
      </c>
      <c r="E140" s="10">
        <f>'[28]Base TB_Mar'!T2580/10000000</f>
        <v>182.868513847</v>
      </c>
      <c r="F140" s="10">
        <f>'[29]Schedules Mar'!E140</f>
        <v>81.052335248999995</v>
      </c>
      <c r="G140" s="12"/>
      <c r="H140" s="10">
        <f>'[28]Base TB_Mar'!C2580/10000000</f>
        <v>137.83345423699998</v>
      </c>
      <c r="I140" s="10">
        <f>'[28]Base TB_Mar'!D2580/10000000</f>
        <v>0.56509248700000003</v>
      </c>
      <c r="J140" s="10">
        <f>'[28]Base TB_Mar'!E2580/10000000</f>
        <v>0.44107733799999999</v>
      </c>
      <c r="K140" s="10">
        <f>'[28]Base TB_Mar'!F2580/10000000</f>
        <v>5.700071318</v>
      </c>
      <c r="L140" s="10">
        <f>'[28]Base TB_Mar'!G2580/10000000</f>
        <v>0.441724583</v>
      </c>
      <c r="M140" s="10">
        <f>'[28]Base TB_Mar'!H2580/10000000</f>
        <v>0</v>
      </c>
      <c r="N140" s="10">
        <f>'[28]Base TB_Mar'!I2580/10000000</f>
        <v>0</v>
      </c>
      <c r="O140" s="10">
        <f>'[28]Base TB_Mar'!J2580/10000000</f>
        <v>0</v>
      </c>
      <c r="P140" s="10">
        <f>'[28]Base TB_Mar'!K2580/10000000</f>
        <v>0</v>
      </c>
      <c r="Q140" s="10">
        <f>'[28]Base TB_Mar'!L2580/10000000</f>
        <v>4.1241297960000001</v>
      </c>
      <c r="R140" s="10">
        <f>'[28]Base TB_Mar'!M2580/10000000</f>
        <v>33.762964087999997</v>
      </c>
      <c r="S140" s="10">
        <f>'[28]Base TB_Mar'!N2580/10000000</f>
        <v>0</v>
      </c>
      <c r="T140" s="10">
        <f>'[28]Base TB_Mar'!O2580/10000000</f>
        <v>0</v>
      </c>
      <c r="U140" s="10">
        <f>'[28]Base TB_Mar'!P2580/10000000</f>
        <v>0</v>
      </c>
      <c r="V140" s="10">
        <f>'[28]Base TB_Mar'!Q2580/10000000</f>
        <v>0</v>
      </c>
      <c r="W140" s="10">
        <f>'[28]Base TB_Mar'!R2580/10000000</f>
        <v>0</v>
      </c>
      <c r="X140" s="10">
        <f>'[28]Base TB_Mar'!S2580/10000000</f>
        <v>0</v>
      </c>
      <c r="Y140" s="31">
        <f t="shared" si="33"/>
        <v>182.86851384699997</v>
      </c>
      <c r="Z140" s="18">
        <f t="shared" si="32"/>
        <v>0</v>
      </c>
    </row>
    <row r="141" spans="2:26" hidden="1">
      <c r="B141" s="42"/>
      <c r="C141" s="3" t="s">
        <v>116</v>
      </c>
      <c r="E141" s="10">
        <f>'[28]Base TB_Mar'!T2591/10000000</f>
        <v>4.1868789380000004</v>
      </c>
      <c r="F141" s="10">
        <f>'[29]Schedules Mar'!E141</f>
        <v>0.45647486100000001</v>
      </c>
      <c r="G141" s="12"/>
      <c r="H141" s="10">
        <f>'[28]Base TB_Mar'!C2591/10000000</f>
        <v>-6.7000000000000004E-8</v>
      </c>
      <c r="I141" s="10">
        <f>'[28]Base TB_Mar'!D2591/10000000</f>
        <v>4.180417276</v>
      </c>
      <c r="J141" s="10">
        <f>'[28]Base TB_Mar'!E2591/10000000</f>
        <v>0</v>
      </c>
      <c r="K141" s="10">
        <f>'[28]Base TB_Mar'!F2591/10000000</f>
        <v>0</v>
      </c>
      <c r="L141" s="10">
        <f>'[28]Base TB_Mar'!G2591/10000000</f>
        <v>0</v>
      </c>
      <c r="M141" s="10">
        <f>'[28]Base TB_Mar'!H2591/10000000</f>
        <v>0</v>
      </c>
      <c r="N141" s="10">
        <f>'[28]Base TB_Mar'!I2591/10000000</f>
        <v>0</v>
      </c>
      <c r="O141" s="10">
        <f>'[28]Base TB_Mar'!J2591/10000000</f>
        <v>0</v>
      </c>
      <c r="P141" s="10">
        <f>'[28]Base TB_Mar'!K2591/10000000</f>
        <v>6.4617290000000003E-3</v>
      </c>
      <c r="Q141" s="10">
        <f>'[28]Base TB_Mar'!L2591/10000000</f>
        <v>0</v>
      </c>
      <c r="R141" s="10">
        <f>'[28]Base TB_Mar'!M2591/10000000</f>
        <v>0</v>
      </c>
      <c r="S141" s="10">
        <f>'[28]Base TB_Mar'!N2591/10000000</f>
        <v>0</v>
      </c>
      <c r="T141" s="10">
        <f>'[28]Base TB_Mar'!O2591/10000000</f>
        <v>0</v>
      </c>
      <c r="U141" s="10">
        <f>'[28]Base TB_Mar'!P2591/10000000</f>
        <v>0</v>
      </c>
      <c r="V141" s="10">
        <f>'[28]Base TB_Mar'!Q2591/10000000</f>
        <v>0</v>
      </c>
      <c r="W141" s="10">
        <f>'[28]Base TB_Mar'!R2591/10000000</f>
        <v>0</v>
      </c>
      <c r="X141" s="10">
        <f>'[28]Base TB_Mar'!S2591/10000000</f>
        <v>0</v>
      </c>
      <c r="Y141" s="31">
        <f t="shared" si="33"/>
        <v>4.1868789379999996</v>
      </c>
      <c r="Z141" s="18">
        <f t="shared" si="32"/>
        <v>0</v>
      </c>
    </row>
    <row r="142" spans="2:26" hidden="1">
      <c r="C142" s="3" t="s">
        <v>117</v>
      </c>
      <c r="E142" s="10">
        <f>'[28]Base TB_Mar'!T2491/10^7</f>
        <v>0.35799336800000003</v>
      </c>
      <c r="F142" s="10">
        <f>'[29]Schedules Mar'!E142</f>
        <v>1.8519822329999998</v>
      </c>
      <c r="G142" s="12"/>
      <c r="H142" s="10">
        <f>'[28]Base TB_Mar'!C2491/10^7</f>
        <v>0.290976868</v>
      </c>
      <c r="I142" s="10">
        <f>'[28]Base TB_Mar'!D2491/10^7</f>
        <v>0</v>
      </c>
      <c r="J142" s="10">
        <f>'[28]Base TB_Mar'!E2491/10^7</f>
        <v>0</v>
      </c>
      <c r="K142" s="10">
        <f>'[28]Base TB_Mar'!F2491/10^7</f>
        <v>6.5813E-3</v>
      </c>
      <c r="L142" s="10">
        <f>'[28]Base TB_Mar'!G2491/10^7</f>
        <v>0</v>
      </c>
      <c r="M142" s="10">
        <f>'[28]Base TB_Mar'!H2491/10^7</f>
        <v>0</v>
      </c>
      <c r="N142" s="10">
        <f>'[28]Base TB_Mar'!I2491/10^7</f>
        <v>0</v>
      </c>
      <c r="O142" s="10">
        <f>'[28]Base TB_Mar'!J2491/10^7</f>
        <v>0</v>
      </c>
      <c r="P142" s="10">
        <f>'[28]Base TB_Mar'!K2491/10^7</f>
        <v>0</v>
      </c>
      <c r="Q142" s="10">
        <f>'[28]Base TB_Mar'!L2491/10^7</f>
        <v>6.0435200000000001E-2</v>
      </c>
      <c r="R142" s="10">
        <f>'[28]Base TB_Mar'!M2491/10^7</f>
        <v>0</v>
      </c>
      <c r="S142" s="10">
        <f>'[28]Base TB_Mar'!N2491/10^7</f>
        <v>0</v>
      </c>
      <c r="T142" s="10">
        <f>'[28]Base TB_Mar'!O2491/10^7</f>
        <v>0</v>
      </c>
      <c r="U142" s="10">
        <f>'[28]Base TB_Mar'!P2491/10^7</f>
        <v>0</v>
      </c>
      <c r="V142" s="10">
        <f>'[28]Base TB_Mar'!Q2491/10^7</f>
        <v>0</v>
      </c>
      <c r="W142" s="10">
        <f>'[28]Base TB_Mar'!R2491/10^7</f>
        <v>0</v>
      </c>
      <c r="X142" s="10">
        <f>'[28]Base TB_Mar'!S2491/10^7</f>
        <v>0</v>
      </c>
      <c r="Y142" s="10">
        <f>'[28]Base TB_Mar'!T2491/10^7</f>
        <v>0.35799336800000003</v>
      </c>
      <c r="Z142" s="10">
        <f>'[28]Base TB_Mar'!U2491/10^7</f>
        <v>3.57993368E-6</v>
      </c>
    </row>
    <row r="143" spans="2:26" hidden="1">
      <c r="C143" s="3" t="s">
        <v>118</v>
      </c>
      <c r="E143" s="10">
        <f>'[28]Base TB_Mar'!T2617/10000000</f>
        <v>15.665802065999999</v>
      </c>
      <c r="F143" s="10">
        <f>'[29]Schedules Mar'!E143</f>
        <v>19.360971115000002</v>
      </c>
      <c r="G143" s="12"/>
      <c r="H143" s="10">
        <f>'[28]Base TB_Mar'!C2617/10000000</f>
        <v>2.8208469640000002</v>
      </c>
      <c r="I143" s="10">
        <f>'[28]Base TB_Mar'!D2617/10000000</f>
        <v>4.1106284009999996</v>
      </c>
      <c r="J143" s="10">
        <f>'[28]Base TB_Mar'!E2617/10000000</f>
        <v>6.5255000000000001E-3</v>
      </c>
      <c r="K143" s="10">
        <f>'[28]Base TB_Mar'!F2617/10000000</f>
        <v>6.8067676989999999</v>
      </c>
      <c r="L143" s="10">
        <f>'[28]Base TB_Mar'!G2617/10000000</f>
        <v>1.115574402</v>
      </c>
      <c r="M143" s="10">
        <f>'[28]Base TB_Mar'!H2617/10000000</f>
        <v>0</v>
      </c>
      <c r="N143" s="10">
        <f>'[28]Base TB_Mar'!I2617/10000000</f>
        <v>0</v>
      </c>
      <c r="O143" s="10">
        <f>'[28]Base TB_Mar'!J2617/10000000</f>
        <v>0</v>
      </c>
      <c r="P143" s="10">
        <f>'[28]Base TB_Mar'!K2617/10000000</f>
        <v>8.5176000000000002E-3</v>
      </c>
      <c r="Q143" s="10">
        <f>'[28]Base TB_Mar'!L2617/10000000</f>
        <v>0.79694149999999997</v>
      </c>
      <c r="R143" s="10">
        <f>'[28]Base TB_Mar'!M2617/10000000</f>
        <v>0</v>
      </c>
      <c r="S143" s="10">
        <f>'[28]Base TB_Mar'!N2617/10000000</f>
        <v>0</v>
      </c>
      <c r="T143" s="10">
        <f>'[28]Base TB_Mar'!O2617/10000000</f>
        <v>0</v>
      </c>
      <c r="U143" s="10">
        <f>'[28]Base TB_Mar'!P2617/10000000</f>
        <v>0</v>
      </c>
      <c r="V143" s="10">
        <f>'[28]Base TB_Mar'!Q2617/10000000</f>
        <v>0</v>
      </c>
      <c r="W143" s="10">
        <f>'[28]Base TB_Mar'!R2617/10000000</f>
        <v>0</v>
      </c>
      <c r="X143" s="10">
        <f>'[28]Base TB_Mar'!S2617/10000000</f>
        <v>0</v>
      </c>
      <c r="Y143" s="31">
        <f>SUM(H143:X143)</f>
        <v>15.665802066000001</v>
      </c>
      <c r="Z143" s="18">
        <f>Y143-E143</f>
        <v>0</v>
      </c>
    </row>
    <row r="144" spans="2:26" hidden="1">
      <c r="C144" s="3" t="s">
        <v>119</v>
      </c>
      <c r="E144" s="10">
        <f>'[28]Base TB_Mar'!T2523/10000000</f>
        <v>88.134332591000003</v>
      </c>
      <c r="F144" s="10">
        <f>'[29]Schedules Mar'!E144</f>
        <v>82.975247621999998</v>
      </c>
      <c r="G144" s="12"/>
      <c r="H144" s="10">
        <f>'[28]Base TB_Mar'!C2523/10000000</f>
        <v>59.024981973999999</v>
      </c>
      <c r="I144" s="10">
        <f>'[28]Base TB_Mar'!D2523/10000000</f>
        <v>18.986832237000002</v>
      </c>
      <c r="J144" s="10">
        <f>'[28]Base TB_Mar'!E2523/10000000</f>
        <v>6.9313995560000006</v>
      </c>
      <c r="K144" s="10">
        <f>'[28]Base TB_Mar'!F2523/10000000</f>
        <v>1.566526394</v>
      </c>
      <c r="L144" s="10">
        <f>'[28]Base TB_Mar'!G2523/10000000</f>
        <v>2.6386892190000002</v>
      </c>
      <c r="M144" s="10">
        <f>'[28]Base TB_Mar'!H2523/10000000</f>
        <v>0</v>
      </c>
      <c r="N144" s="10">
        <f>'[28]Base TB_Mar'!I2523/10000000</f>
        <v>0</v>
      </c>
      <c r="O144" s="10">
        <f>'[28]Base TB_Mar'!J2523/10000000</f>
        <v>0</v>
      </c>
      <c r="P144" s="10">
        <f>'[28]Base TB_Mar'!K2523/10000000</f>
        <v>0</v>
      </c>
      <c r="Q144" s="10">
        <f>'[28]Base TB_Mar'!L2523/10000000</f>
        <v>-0.90758073000000006</v>
      </c>
      <c r="R144" s="10">
        <f>'[28]Base TB_Mar'!M2523/10000000</f>
        <v>-0.10651605900000001</v>
      </c>
      <c r="S144" s="10">
        <f>'[28]Base TB_Mar'!N2523/10000000</f>
        <v>0</v>
      </c>
      <c r="T144" s="10">
        <f>'[28]Base TB_Mar'!O2523/10000000</f>
        <v>0</v>
      </c>
      <c r="U144" s="10">
        <f>'[28]Base TB_Mar'!P2523/10000000</f>
        <v>0</v>
      </c>
      <c r="V144" s="10">
        <f>'[28]Base TB_Mar'!Q2523/10000000</f>
        <v>0</v>
      </c>
      <c r="W144" s="10">
        <f>'[28]Base TB_Mar'!R2523/10000000</f>
        <v>0</v>
      </c>
      <c r="X144" s="10">
        <f>'[28]Base TB_Mar'!S2523/10000000</f>
        <v>0</v>
      </c>
      <c r="Y144" s="31">
        <f>SUM(H144:X144)</f>
        <v>88.134332590999989</v>
      </c>
      <c r="Z144" s="18">
        <f>Y144-E144</f>
        <v>0</v>
      </c>
    </row>
    <row r="145" spans="2:26" hidden="1">
      <c r="C145" s="3" t="s">
        <v>120</v>
      </c>
      <c r="E145" s="10">
        <f>'[28]Base TB_Mar'!T2556/10000000</f>
        <v>0</v>
      </c>
      <c r="F145" s="10">
        <f>'[29]Schedules Mar'!E145</f>
        <v>0</v>
      </c>
      <c r="G145" s="12"/>
      <c r="H145" s="10">
        <f>'[28]Base TB_Mar'!C2556/10000000</f>
        <v>0</v>
      </c>
      <c r="I145" s="10">
        <f>'[28]Base TB_Mar'!D2556/10000000</f>
        <v>0</v>
      </c>
      <c r="J145" s="10">
        <f>'[28]Base TB_Mar'!E2556/10000000</f>
        <v>0</v>
      </c>
      <c r="K145" s="10">
        <f>'[28]Base TB_Mar'!F2556/10000000</f>
        <v>0</v>
      </c>
      <c r="L145" s="10">
        <f>'[28]Base TB_Mar'!G2556/10000000</f>
        <v>0</v>
      </c>
      <c r="M145" s="10">
        <f>'[28]Base TB_Mar'!H2556/10000000</f>
        <v>0</v>
      </c>
      <c r="N145" s="10">
        <f>'[28]Base TB_Mar'!I2556/10000000</f>
        <v>0</v>
      </c>
      <c r="O145" s="10">
        <f>'[28]Base TB_Mar'!J2556/10000000</f>
        <v>0</v>
      </c>
      <c r="P145" s="10">
        <f>'[28]Base TB_Mar'!K2556/10000000</f>
        <v>0</v>
      </c>
      <c r="Q145" s="10">
        <f>'[28]Base TB_Mar'!L2556/10000000</f>
        <v>0</v>
      </c>
      <c r="R145" s="10">
        <f>'[28]Base TB_Mar'!M2556/10000000</f>
        <v>0</v>
      </c>
      <c r="S145" s="10">
        <f>'[28]Base TB_Mar'!N2556/10000000</f>
        <v>0</v>
      </c>
      <c r="T145" s="10">
        <f>'[28]Base TB_Mar'!O2556/10000000</f>
        <v>0</v>
      </c>
      <c r="U145" s="10">
        <f>'[28]Base TB_Mar'!P2556/10000000</f>
        <v>0</v>
      </c>
      <c r="V145" s="10">
        <f>'[28]Base TB_Mar'!Q2556/10000000</f>
        <v>0</v>
      </c>
      <c r="W145" s="10">
        <f>'[28]Base TB_Mar'!R2556/10000000</f>
        <v>0</v>
      </c>
      <c r="X145" s="10">
        <f>'[28]Base TB_Mar'!S2556/10000000</f>
        <v>0</v>
      </c>
      <c r="Y145" s="31">
        <f>SUM(H145:X145)</f>
        <v>0</v>
      </c>
      <c r="Z145" s="18">
        <f>Y145-E145</f>
        <v>0</v>
      </c>
    </row>
    <row r="146" spans="2:26" hidden="1">
      <c r="C146" s="3" t="s">
        <v>121</v>
      </c>
      <c r="E146" s="10">
        <f>'[28]Base TB_Mar'!T2511/10000000+'[28]Base TB_Mar'!T2505/10000000</f>
        <v>412.6233974669999</v>
      </c>
      <c r="F146" s="10">
        <f>'[29]Schedules Mar'!E146</f>
        <v>62.949284659000114</v>
      </c>
      <c r="G146" s="12"/>
      <c r="H146" s="10">
        <f>'[28]Base TB_Mar'!C2511/10000000+'[28]Base TB_Mar'!C2505/10000000</f>
        <v>3.6715553100000307</v>
      </c>
      <c r="I146" s="10">
        <f>'[28]Base TB_Mar'!D2511/10000000+'[28]Base TB_Mar'!D2505/10000000</f>
        <v>1.562155060000002</v>
      </c>
      <c r="J146" s="10">
        <f>'[28]Base TB_Mar'!E2511/10000000+'[28]Base TB_Mar'!E2505/10000000</f>
        <v>0</v>
      </c>
      <c r="K146" s="10">
        <f>'[28]Base TB_Mar'!F2511/10000000+'[28]Base TB_Mar'!F2505/10000000</f>
        <v>405.8844126030001</v>
      </c>
      <c r="L146" s="10">
        <f>'[28]Base TB_Mar'!G2511/10000000+'[28]Base TB_Mar'!G2505/10000000</f>
        <v>0.55531089500000075</v>
      </c>
      <c r="M146" s="10">
        <f>'[28]Base TB_Mar'!H2511/10000000+'[28]Base TB_Mar'!H2505/10000000</f>
        <v>0</v>
      </c>
      <c r="N146" s="10">
        <f>'[28]Base TB_Mar'!I2511/10000000+'[28]Base TB_Mar'!I2505/10000000</f>
        <v>0</v>
      </c>
      <c r="O146" s="10">
        <f>'[28]Base TB_Mar'!J2511/10000000+'[28]Base TB_Mar'!J2505/10000000</f>
        <v>0</v>
      </c>
      <c r="P146" s="10">
        <f>'[28]Base TB_Mar'!K2511/10000000+'[28]Base TB_Mar'!K2505/10000000</f>
        <v>0</v>
      </c>
      <c r="Q146" s="10">
        <f>'[28]Base TB_Mar'!L2511/10000000+'[28]Base TB_Mar'!L2505/10000000</f>
        <v>0.90971359900000071</v>
      </c>
      <c r="R146" s="10">
        <f>'[28]Base TB_Mar'!M2511/10000000+'[28]Base TB_Mar'!M2505/10000000</f>
        <v>4.0250000000000001E-2</v>
      </c>
      <c r="S146" s="10">
        <f>'[28]Base TB_Mar'!N2511/10000000+'[28]Base TB_Mar'!N2505/10000000</f>
        <v>0</v>
      </c>
      <c r="T146" s="10">
        <f>'[28]Base TB_Mar'!O2511/10000000+'[28]Base TB_Mar'!O2505/10000000</f>
        <v>0</v>
      </c>
      <c r="U146" s="10">
        <f>'[28]Base TB_Mar'!P2511/10000000+'[28]Base TB_Mar'!P2505/10000000</f>
        <v>0</v>
      </c>
      <c r="V146" s="10">
        <f>'[28]Base TB_Mar'!Q2511/10000000+'[28]Base TB_Mar'!Q2505/10000000</f>
        <v>0</v>
      </c>
      <c r="W146" s="10">
        <f>'[28]Base TB_Mar'!R2511/10000000+'[28]Base TB_Mar'!R2505/10000000</f>
        <v>0</v>
      </c>
      <c r="X146" s="10">
        <f>'[28]Base TB_Mar'!S2511/10000000+'[28]Base TB_Mar'!S2505/10000000</f>
        <v>0</v>
      </c>
      <c r="Y146" s="31">
        <f>SUM(H146:X146)</f>
        <v>412.62339746700013</v>
      </c>
      <c r="Z146" s="18">
        <f>Y146-E146</f>
        <v>0</v>
      </c>
    </row>
    <row r="147" spans="2:26" hidden="1">
      <c r="F147" s="10">
        <f>'[29]Schedules Mar'!E147</f>
        <v>0</v>
      </c>
      <c r="G147" s="12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31"/>
      <c r="Z147" s="18"/>
    </row>
    <row r="148" spans="2:26" hidden="1">
      <c r="E148" s="12">
        <f>SUM(E133:E146)</f>
        <v>1321.492081787</v>
      </c>
      <c r="F148" s="12">
        <f>SUM(F133:F146)</f>
        <v>1088.5560877119999</v>
      </c>
      <c r="G148" s="12"/>
      <c r="H148" s="12">
        <f>SUM(H133:H146)</f>
        <v>664.72282728000005</v>
      </c>
      <c r="I148" s="12">
        <f t="shared" ref="I148:Y148" si="34">SUM(I133:I146)</f>
        <v>30.789555769000003</v>
      </c>
      <c r="J148" s="12">
        <f t="shared" si="34"/>
        <v>7.8210661030000006</v>
      </c>
      <c r="K148" s="12">
        <f t="shared" si="34"/>
        <v>574.60309331300016</v>
      </c>
      <c r="L148" s="12">
        <f t="shared" si="34"/>
        <v>4.7512990990000015</v>
      </c>
      <c r="M148" s="12">
        <f t="shared" si="34"/>
        <v>0</v>
      </c>
      <c r="N148" s="12">
        <f t="shared" si="34"/>
        <v>0</v>
      </c>
      <c r="O148" s="12">
        <f t="shared" si="34"/>
        <v>0</v>
      </c>
      <c r="P148" s="12">
        <f t="shared" si="34"/>
        <v>1.4979329E-2</v>
      </c>
      <c r="Q148" s="12">
        <f t="shared" si="34"/>
        <v>5.0925628650000005</v>
      </c>
      <c r="R148" s="12">
        <f t="shared" si="34"/>
        <v>33.696698028999997</v>
      </c>
      <c r="S148" s="12">
        <f t="shared" si="34"/>
        <v>0</v>
      </c>
      <c r="T148" s="12">
        <f t="shared" si="34"/>
        <v>0</v>
      </c>
      <c r="U148" s="12">
        <f t="shared" si="34"/>
        <v>0</v>
      </c>
      <c r="V148" s="12">
        <f t="shared" si="34"/>
        <v>0</v>
      </c>
      <c r="W148" s="12">
        <f t="shared" si="34"/>
        <v>0</v>
      </c>
      <c r="X148" s="12">
        <f t="shared" si="34"/>
        <v>0</v>
      </c>
      <c r="Y148" s="12">
        <f t="shared" si="34"/>
        <v>1321.4920817870002</v>
      </c>
      <c r="Z148" s="18">
        <f>Y148-E148</f>
        <v>0</v>
      </c>
    </row>
    <row r="149" spans="2:26" hidden="1">
      <c r="E149" s="22">
        <f>'[28]BS Mar'!S49/10^7-E148</f>
        <v>0</v>
      </c>
      <c r="F149" s="23"/>
      <c r="G149" s="12"/>
      <c r="H149" s="22">
        <f>'[28]BS Mar'!B49/10^7-H148</f>
        <v>0</v>
      </c>
      <c r="I149" s="22">
        <f>'[28]BS Mar'!C49/10^7-I148</f>
        <v>0</v>
      </c>
      <c r="J149" s="22">
        <f>'[28]BS Mar'!D49/10^7-J148</f>
        <v>0</v>
      </c>
      <c r="K149" s="22">
        <f>'[28]BS Mar'!E49/10^7-K148</f>
        <v>0</v>
      </c>
      <c r="L149" s="22">
        <f>'[28]BS Mar'!F49/10^7-L148</f>
        <v>0</v>
      </c>
      <c r="M149" s="22">
        <f>'[28]BS Mar'!G49/10^7-M148</f>
        <v>0</v>
      </c>
      <c r="N149" s="22">
        <f>'[28]BS Mar'!H49/10^7-N148</f>
        <v>0</v>
      </c>
      <c r="O149" s="22">
        <f>'[28]BS Mar'!I49/10^7-O148</f>
        <v>0</v>
      </c>
      <c r="P149" s="22">
        <f>'[28]BS Mar'!J49/10^7-P148</f>
        <v>0</v>
      </c>
      <c r="Q149" s="22">
        <f>'[28]BS Mar'!K49/10^7-Q148</f>
        <v>0</v>
      </c>
      <c r="R149" s="22">
        <f>'[28]BS Mar'!L49/10^7-R148</f>
        <v>0</v>
      </c>
      <c r="S149" s="22">
        <f>'[28]BS Mar'!M49/10^7-S148</f>
        <v>0</v>
      </c>
      <c r="T149" s="22">
        <f>'[28]BS Mar'!N49/10^7-T148</f>
        <v>0</v>
      </c>
      <c r="U149" s="22">
        <f>'[28]BS Mar'!O49/10^7-U148</f>
        <v>0</v>
      </c>
      <c r="V149" s="22">
        <f>'[28]BS Mar'!P49/10^7-V148</f>
        <v>0</v>
      </c>
      <c r="W149" s="22">
        <f>'[28]BS Mar'!Q49/10^7-W148</f>
        <v>0</v>
      </c>
      <c r="X149" s="22">
        <f>'[28]BS Mar'!R49/10^7-X148</f>
        <v>0</v>
      </c>
      <c r="Y149" s="22">
        <f>'[28]BS Mar'!S49/10^7-Y148</f>
        <v>0</v>
      </c>
      <c r="Z149" s="13"/>
    </row>
    <row r="150" spans="2:26" hidden="1">
      <c r="B150" s="16" t="s">
        <v>122</v>
      </c>
      <c r="F150" s="23"/>
      <c r="G150" s="12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13"/>
    </row>
    <row r="151" spans="2:26" hidden="1">
      <c r="B151" s="16"/>
      <c r="C151" s="3" t="s">
        <v>123</v>
      </c>
      <c r="E151" s="28">
        <f>'[28]Base TB_Mar'!T2710/10^7</f>
        <v>2367.506021182</v>
      </c>
      <c r="F151" s="28">
        <f>'[29]Schedules Mar'!E151</f>
        <v>1773.2358365830003</v>
      </c>
      <c r="G151" s="12"/>
      <c r="H151" s="28">
        <f>'[28]Base TB_Mar'!C2710/10^7</f>
        <v>1237.763674408</v>
      </c>
      <c r="I151" s="28">
        <f>'[28]Base TB_Mar'!D2710/10^7</f>
        <v>649.06473737299996</v>
      </c>
      <c r="J151" s="28">
        <f>'[28]Base TB_Mar'!E2710/10^7</f>
        <v>319.72804519599998</v>
      </c>
      <c r="K151" s="28">
        <f>'[28]Base TB_Mar'!F2710/10^7</f>
        <v>41.909629643000002</v>
      </c>
      <c r="L151" s="28">
        <f>'[28]Base TB_Mar'!G2710/10^7</f>
        <v>24.732836427999999</v>
      </c>
      <c r="M151" s="28">
        <f>'[28]Base TB_Mar'!H2710/10^7</f>
        <v>0</v>
      </c>
      <c r="N151" s="28">
        <f>'[28]Base TB_Mar'!I2710/10^7</f>
        <v>0</v>
      </c>
      <c r="O151" s="28">
        <f>'[28]Base TB_Mar'!J2710/10^7</f>
        <v>0</v>
      </c>
      <c r="P151" s="28">
        <f>'[28]Base TB_Mar'!K2710/10^7</f>
        <v>4.6012975850000002</v>
      </c>
      <c r="Q151" s="28">
        <f>'[28]Base TB_Mar'!L2710/10^7</f>
        <v>47.723922732999995</v>
      </c>
      <c r="R151" s="28">
        <f>'[28]Base TB_Mar'!M2710/10^7</f>
        <v>41.981289216</v>
      </c>
      <c r="S151" s="28">
        <f>'[28]Base TB_Mar'!N2710/10^7</f>
        <v>5.886E-4</v>
      </c>
      <c r="T151" s="28">
        <f>'[28]Base TB_Mar'!O2710/10^7</f>
        <v>0</v>
      </c>
      <c r="U151" s="28">
        <f>'[28]Base TB_Mar'!P2710/10^7</f>
        <v>0</v>
      </c>
      <c r="V151" s="28">
        <f>'[28]Base TB_Mar'!Q2710/10^7</f>
        <v>0</v>
      </c>
      <c r="W151" s="28">
        <f>'[28]Base TB_Mar'!R2710/10^7</f>
        <v>0</v>
      </c>
      <c r="X151" s="28">
        <f>'[28]Base TB_Mar'!S2710/10^7</f>
        <v>0</v>
      </c>
      <c r="Y151" s="18">
        <f t="shared" ref="Y151:Y165" si="35">SUM(H151:X151)</f>
        <v>2367.5060211819996</v>
      </c>
      <c r="Z151" s="18">
        <f t="shared" ref="Z151:Z165" si="36">Y151-E151</f>
        <v>0</v>
      </c>
    </row>
    <row r="152" spans="2:26" hidden="1">
      <c r="C152" s="3" t="s">
        <v>124</v>
      </c>
      <c r="E152" s="10">
        <f>'[28]Base TB_Mar'!T2661/10^7</f>
        <v>127.8916996</v>
      </c>
      <c r="F152" s="10">
        <f>'[29]Schedules Mar'!E152</f>
        <v>0</v>
      </c>
      <c r="G152" s="12"/>
      <c r="H152" s="10">
        <f>'[28]Base TB_Mar'!C2661/10^7</f>
        <v>127.8916996</v>
      </c>
      <c r="I152" s="10">
        <f>'[28]Base TB_Mar'!D2661/10^7</f>
        <v>0</v>
      </c>
      <c r="J152" s="10">
        <f>'[28]Base TB_Mar'!E2661/10^7</f>
        <v>0</v>
      </c>
      <c r="K152" s="10">
        <f>'[28]Base TB_Mar'!F2661/10^7</f>
        <v>0</v>
      </c>
      <c r="L152" s="10">
        <f>'[28]Base TB_Mar'!G2661/10^7</f>
        <v>0</v>
      </c>
      <c r="M152" s="10">
        <f>'[28]Base TB_Mar'!H2661/10^7</f>
        <v>0</v>
      </c>
      <c r="N152" s="10">
        <f>'[28]Base TB_Mar'!I2661/10^7</f>
        <v>0</v>
      </c>
      <c r="O152" s="10">
        <f>'[28]Base TB_Mar'!J2661/10^7</f>
        <v>0</v>
      </c>
      <c r="P152" s="10">
        <f>'[28]Base TB_Mar'!K2661/10^7</f>
        <v>0</v>
      </c>
      <c r="Q152" s="10">
        <f>'[28]Base TB_Mar'!L2661/10^7</f>
        <v>0</v>
      </c>
      <c r="R152" s="10">
        <f>'[28]Base TB_Mar'!M2661/10^7</f>
        <v>0</v>
      </c>
      <c r="S152" s="10">
        <f>'[28]Base TB_Mar'!N2661/10^7</f>
        <v>0</v>
      </c>
      <c r="T152" s="10">
        <f>'[28]Base TB_Mar'!O2661/10^7</f>
        <v>0</v>
      </c>
      <c r="U152" s="10">
        <f>'[28]Base TB_Mar'!P2661/10^7</f>
        <v>0</v>
      </c>
      <c r="V152" s="10">
        <f>'[28]Base TB_Mar'!Q2661/10^7</f>
        <v>0</v>
      </c>
      <c r="W152" s="10">
        <f>'[28]Base TB_Mar'!R2661/10^7</f>
        <v>0</v>
      </c>
      <c r="X152" s="10">
        <f>'[28]Base TB_Mar'!S2661/10^7</f>
        <v>0</v>
      </c>
      <c r="Y152" s="18">
        <f t="shared" si="35"/>
        <v>127.8916996</v>
      </c>
      <c r="Z152" s="18">
        <f t="shared" si="36"/>
        <v>0</v>
      </c>
    </row>
    <row r="153" spans="2:26" hidden="1">
      <c r="C153" s="3" t="s">
        <v>125</v>
      </c>
      <c r="E153" s="10">
        <f>'[28]Base TB_Mar'!T2664/10^7</f>
        <v>256.41908807700003</v>
      </c>
      <c r="F153" s="10">
        <f>'[29]Schedules Mar'!E153</f>
        <v>139.69293743599999</v>
      </c>
      <c r="G153" s="12"/>
      <c r="H153" s="10">
        <f>'[28]Base TB_Mar'!C2664/10^7</f>
        <v>77.706005344000005</v>
      </c>
      <c r="I153" s="10">
        <f>'[28]Base TB_Mar'!D2664/10^7</f>
        <v>91.209843676999995</v>
      </c>
      <c r="J153" s="10">
        <f>'[28]Base TB_Mar'!E2664/10^7</f>
        <v>81.764804572000003</v>
      </c>
      <c r="K153" s="10">
        <f>'[28]Base TB_Mar'!F2664/10^7</f>
        <v>0</v>
      </c>
      <c r="L153" s="10">
        <f>'[28]Base TB_Mar'!G2664/10^7</f>
        <v>5.1351997169999999</v>
      </c>
      <c r="M153" s="10">
        <f>'[28]Base TB_Mar'!H2664/10^7</f>
        <v>0</v>
      </c>
      <c r="N153" s="10">
        <f>'[28]Base TB_Mar'!I2664/10^7</f>
        <v>0</v>
      </c>
      <c r="O153" s="10">
        <f>'[28]Base TB_Mar'!J2664/10^7</f>
        <v>0</v>
      </c>
      <c r="P153" s="10">
        <f>'[28]Base TB_Mar'!K2664/10^7</f>
        <v>0</v>
      </c>
      <c r="Q153" s="10">
        <f>'[28]Base TB_Mar'!L2664/10^7</f>
        <v>0.24675551400000001</v>
      </c>
      <c r="R153" s="10">
        <f>'[28]Base TB_Mar'!M2664/10^7</f>
        <v>0.356479253</v>
      </c>
      <c r="S153" s="10">
        <f>'[28]Base TB_Mar'!N2664/10^7</f>
        <v>0</v>
      </c>
      <c r="T153" s="10">
        <f>'[28]Base TB_Mar'!O2664/10^7</f>
        <v>0</v>
      </c>
      <c r="U153" s="10">
        <f>'[28]Base TB_Mar'!P2664/10^7</f>
        <v>0</v>
      </c>
      <c r="V153" s="10">
        <f>'[28]Base TB_Mar'!Q2664/10^7</f>
        <v>0</v>
      </c>
      <c r="W153" s="10">
        <f>'[28]Base TB_Mar'!R2664/10^7</f>
        <v>0</v>
      </c>
      <c r="X153" s="10">
        <f>'[28]Base TB_Mar'!S2664/10^7</f>
        <v>0</v>
      </c>
      <c r="Y153" s="18">
        <f t="shared" si="35"/>
        <v>256.41908807699997</v>
      </c>
      <c r="Z153" s="18">
        <f t="shared" si="36"/>
        <v>0</v>
      </c>
    </row>
    <row r="154" spans="2:26" hidden="1">
      <c r="C154" s="3" t="s">
        <v>126</v>
      </c>
      <c r="E154" s="10">
        <f>'[28]Base TB_Mar'!G2655/10^7</f>
        <v>85.188444485999995</v>
      </c>
      <c r="F154" s="10">
        <f>'[29]Schedules Mar'!E154</f>
        <v>76.913877200000002</v>
      </c>
      <c r="G154" s="12"/>
      <c r="H154" s="10">
        <f>'[28]Base TB_Mar'!C2655/10^7</f>
        <v>0</v>
      </c>
      <c r="I154" s="10">
        <f>'[28]Base TB_Mar'!D2655/10^7</f>
        <v>0</v>
      </c>
      <c r="J154" s="10">
        <f>'[28]Base TB_Mar'!E2655/10^7</f>
        <v>0</v>
      </c>
      <c r="K154" s="10">
        <f>'[28]Base TB_Mar'!F2655/10^7</f>
        <v>0</v>
      </c>
      <c r="L154" s="10">
        <f>'[28]Base TB_Mar'!G2655/10^7</f>
        <v>85.188444485999995</v>
      </c>
      <c r="M154" s="10">
        <f>'[28]Base TB_Mar'!H2655/10^7</f>
        <v>0</v>
      </c>
      <c r="N154" s="10">
        <f>'[28]Base TB_Mar'!I2655/10^7</f>
        <v>0</v>
      </c>
      <c r="O154" s="10">
        <f>'[28]Base TB_Mar'!J2655/10^7</f>
        <v>0</v>
      </c>
      <c r="P154" s="10">
        <f>'[28]Base TB_Mar'!K2655/10^7</f>
        <v>0</v>
      </c>
      <c r="Q154" s="10">
        <f>'[28]Base TB_Mar'!L2655/10^7</f>
        <v>0</v>
      </c>
      <c r="R154" s="10">
        <f>'[28]Base TB_Mar'!M2655/10^7</f>
        <v>0</v>
      </c>
      <c r="S154" s="10">
        <f>'[28]Base TB_Mar'!N2655/10^7</f>
        <v>0</v>
      </c>
      <c r="T154" s="10">
        <f>'[28]Base TB_Mar'!O2655/10^7</f>
        <v>0</v>
      </c>
      <c r="U154" s="10">
        <f>'[28]Base TB_Mar'!P2655/10^7</f>
        <v>0</v>
      </c>
      <c r="V154" s="10">
        <f>'[28]Base TB_Mar'!Q2655/10^7</f>
        <v>0</v>
      </c>
      <c r="W154" s="10">
        <f>'[28]Base TB_Mar'!R2655/10^7</f>
        <v>0</v>
      </c>
      <c r="X154" s="10">
        <f>'[28]Base TB_Mar'!S2655/10^7</f>
        <v>0</v>
      </c>
      <c r="Y154" s="18">
        <f t="shared" si="35"/>
        <v>85.188444485999995</v>
      </c>
      <c r="Z154" s="18">
        <f t="shared" si="36"/>
        <v>0</v>
      </c>
    </row>
    <row r="155" spans="2:26" hidden="1">
      <c r="C155" s="3" t="s">
        <v>76</v>
      </c>
      <c r="E155" s="10">
        <f>'[28]Base TB_Mar'!T2674/10^7</f>
        <v>548.35896732499998</v>
      </c>
      <c r="F155" s="10">
        <f>'[29]Schedules Mar'!E155</f>
        <v>402.94696055999998</v>
      </c>
      <c r="G155" s="12"/>
      <c r="H155" s="10">
        <f>'[28]Base TB_Mar'!C2674/10^7</f>
        <v>461.13184295799999</v>
      </c>
      <c r="I155" s="10">
        <f>'[28]Base TB_Mar'!D2674/10^7</f>
        <v>46.346156475999997</v>
      </c>
      <c r="J155" s="10">
        <f>'[28]Base TB_Mar'!E2674/10^7</f>
        <v>12.561249155</v>
      </c>
      <c r="K155" s="10">
        <f>'[28]Base TB_Mar'!F2674/10^7</f>
        <v>12.797350347</v>
      </c>
      <c r="L155" s="10">
        <f>'[28]Base TB_Mar'!G2674/10^7</f>
        <v>12.348644200000001</v>
      </c>
      <c r="M155" s="10">
        <f>'[28]Base TB_Mar'!H2674/10^7</f>
        <v>0</v>
      </c>
      <c r="N155" s="10">
        <f>'[28]Base TB_Mar'!I2674/10^7</f>
        <v>0</v>
      </c>
      <c r="O155" s="10">
        <f>'[28]Base TB_Mar'!J2674/10^7</f>
        <v>0</v>
      </c>
      <c r="P155" s="10">
        <f>'[28]Base TB_Mar'!K2674/10^7</f>
        <v>3.1856000000000001E-4</v>
      </c>
      <c r="Q155" s="10">
        <f>'[28]Base TB_Mar'!L2674/10^7</f>
        <v>1.005780248</v>
      </c>
      <c r="R155" s="10">
        <f>'[28]Base TB_Mar'!M2674/10^7</f>
        <v>2.1676253809999997</v>
      </c>
      <c r="S155" s="10">
        <f>'[28]Base TB_Mar'!N2674/10^7</f>
        <v>0</v>
      </c>
      <c r="T155" s="10">
        <f>'[28]Base TB_Mar'!O2674/10^7</f>
        <v>0</v>
      </c>
      <c r="U155" s="10">
        <f>'[28]Base TB_Mar'!P2674/10^7</f>
        <v>0</v>
      </c>
      <c r="V155" s="10">
        <f>'[28]Base TB_Mar'!Q2674/10^7</f>
        <v>0</v>
      </c>
      <c r="W155" s="10">
        <f>'[28]Base TB_Mar'!R2674/10^7</f>
        <v>0</v>
      </c>
      <c r="X155" s="10">
        <f>'[28]Base TB_Mar'!S2674/10^7</f>
        <v>0</v>
      </c>
      <c r="Y155" s="18">
        <f t="shared" si="35"/>
        <v>548.35896732499987</v>
      </c>
      <c r="Z155" s="18">
        <f t="shared" si="36"/>
        <v>0</v>
      </c>
    </row>
    <row r="156" spans="2:26" hidden="1">
      <c r="C156" s="3" t="s">
        <v>127</v>
      </c>
      <c r="E156" s="10">
        <f>'[28]Base TB_Mar'!T2681/10^7</f>
        <v>15.046977469</v>
      </c>
      <c r="F156" s="10">
        <f>'[29]Schedules Mar'!E156</f>
        <v>18.001802684000001</v>
      </c>
      <c r="G156" s="12"/>
      <c r="H156" s="10">
        <f>'[28]Base TB_Mar'!C2681/10^7</f>
        <v>8.7894479870000009</v>
      </c>
      <c r="I156" s="10">
        <f>'[28]Base TB_Mar'!D2681/10^7</f>
        <v>4.1275285090000002</v>
      </c>
      <c r="J156" s="10">
        <f>'[28]Base TB_Mar'!E2681/10^7</f>
        <v>1.7075658870000001</v>
      </c>
      <c r="K156" s="10">
        <f>'[28]Base TB_Mar'!F2681/10^7</f>
        <v>0.25584193500000002</v>
      </c>
      <c r="L156" s="10">
        <f>'[28]Base TB_Mar'!G2681/10^7</f>
        <v>0.13665540000000001</v>
      </c>
      <c r="M156" s="10">
        <f>'[28]Base TB_Mar'!H2681/10^7</f>
        <v>0</v>
      </c>
      <c r="N156" s="10">
        <f>'[28]Base TB_Mar'!I2681/10^7</f>
        <v>0</v>
      </c>
      <c r="O156" s="10">
        <f>'[28]Base TB_Mar'!J2681/10^7</f>
        <v>0</v>
      </c>
      <c r="P156" s="10">
        <f>'[28]Base TB_Mar'!K2681/10^7</f>
        <v>0</v>
      </c>
      <c r="Q156" s="10">
        <f>'[28]Base TB_Mar'!L2681/10^7</f>
        <v>3.8790000000000001E-3</v>
      </c>
      <c r="R156" s="10">
        <f>'[28]Base TB_Mar'!M2681/10^7</f>
        <v>2.4841251000000002E-2</v>
      </c>
      <c r="S156" s="10">
        <f>'[28]Base TB_Mar'!N2681/10^7</f>
        <v>0</v>
      </c>
      <c r="T156" s="10">
        <f>'[28]Base TB_Mar'!O2681/10^7</f>
        <v>0</v>
      </c>
      <c r="U156" s="10">
        <f>'[28]Base TB_Mar'!P2681/10^7</f>
        <v>0</v>
      </c>
      <c r="V156" s="10">
        <f>'[28]Base TB_Mar'!Q2681/10^7</f>
        <v>0</v>
      </c>
      <c r="W156" s="10">
        <f>'[28]Base TB_Mar'!R2681/10^7</f>
        <v>1.2175E-3</v>
      </c>
      <c r="X156" s="10">
        <f>'[28]Base TB_Mar'!S2681/10^7</f>
        <v>0</v>
      </c>
      <c r="Y156" s="18">
        <f t="shared" si="35"/>
        <v>15.046977468999998</v>
      </c>
      <c r="Z156" s="18">
        <f t="shared" si="36"/>
        <v>0</v>
      </c>
    </row>
    <row r="157" spans="2:26" hidden="1">
      <c r="C157" s="3" t="s">
        <v>128</v>
      </c>
      <c r="E157" s="10">
        <f>'[28]Base TB_Mar'!T2692/10^7</f>
        <v>63.724142063000002</v>
      </c>
      <c r="F157" s="10">
        <f>'[29]Schedules Mar'!E157</f>
        <v>43.602861855</v>
      </c>
      <c r="G157" s="12"/>
      <c r="H157" s="10">
        <f>'[28]Base TB_Mar'!C2692/10^7</f>
        <v>48.194670891000001</v>
      </c>
      <c r="I157" s="10">
        <f>'[28]Base TB_Mar'!D2692/10^7</f>
        <v>6.3363507180000003</v>
      </c>
      <c r="J157" s="10">
        <f>'[28]Base TB_Mar'!E2692/10^7</f>
        <v>1.8314139270000001</v>
      </c>
      <c r="K157" s="10">
        <f>'[28]Base TB_Mar'!F2692/10^7</f>
        <v>4.280976355</v>
      </c>
      <c r="L157" s="10">
        <f>'[28]Base TB_Mar'!G2692/10^7</f>
        <v>7.5927351000000004E-2</v>
      </c>
      <c r="M157" s="10">
        <f>'[28]Base TB_Mar'!H2692/10^7</f>
        <v>0</v>
      </c>
      <c r="N157" s="10">
        <f>'[28]Base TB_Mar'!I2692/10^7</f>
        <v>0</v>
      </c>
      <c r="O157" s="10">
        <f>'[28]Base TB_Mar'!J2692/10^7</f>
        <v>0</v>
      </c>
      <c r="P157" s="10">
        <f>'[28]Base TB_Mar'!K2692/10^7</f>
        <v>2.7135121999999998E-2</v>
      </c>
      <c r="Q157" s="10">
        <f>'[28]Base TB_Mar'!L2692/10^7</f>
        <v>1.9611481039999998</v>
      </c>
      <c r="R157" s="10">
        <f>'[28]Base TB_Mar'!M2692/10^7</f>
        <v>1.0165195949999999</v>
      </c>
      <c r="S157" s="10">
        <f>'[28]Base TB_Mar'!N2692/10^7</f>
        <v>0</v>
      </c>
      <c r="T157" s="10">
        <f>'[28]Base TB_Mar'!O2692/10^7</f>
        <v>0</v>
      </c>
      <c r="U157" s="10">
        <f>'[28]Base TB_Mar'!P2692/10^7</f>
        <v>0</v>
      </c>
      <c r="V157" s="10">
        <f>'[28]Base TB_Mar'!Q2692/10^7</f>
        <v>0</v>
      </c>
      <c r="W157" s="10">
        <f>'[28]Base TB_Mar'!R2692/10^7</f>
        <v>0</v>
      </c>
      <c r="X157" s="10">
        <f>'[28]Base TB_Mar'!S2692/10^7</f>
        <v>0</v>
      </c>
      <c r="Y157" s="18">
        <f t="shared" si="35"/>
        <v>63.724142062999995</v>
      </c>
      <c r="Z157" s="18">
        <f t="shared" si="36"/>
        <v>0</v>
      </c>
    </row>
    <row r="158" spans="2:26" hidden="1">
      <c r="C158" s="3" t="s">
        <v>129</v>
      </c>
      <c r="E158" s="10">
        <f>'[28]Base TB_Mar'!T2706/10^7</f>
        <v>4.4968042999999999E-2</v>
      </c>
      <c r="F158" s="10">
        <f>'[29]Schedules Mar'!E158</f>
        <v>4.4968042999999999E-2</v>
      </c>
      <c r="G158" s="12"/>
      <c r="H158" s="10">
        <f>'[28]Base TB_Mar'!C2706/10^7</f>
        <v>0</v>
      </c>
      <c r="I158" s="10">
        <f>'[28]Base TB_Mar'!D2706/10^7</f>
        <v>0</v>
      </c>
      <c r="J158" s="10">
        <f>'[28]Base TB_Mar'!E2706/10^7</f>
        <v>0</v>
      </c>
      <c r="K158" s="10">
        <f>'[28]Base TB_Mar'!F2706/10^7</f>
        <v>4.4968042999999999E-2</v>
      </c>
      <c r="L158" s="10">
        <f>'[28]Base TB_Mar'!G2706/10^7</f>
        <v>0</v>
      </c>
      <c r="M158" s="10">
        <f>'[28]Base TB_Mar'!H2706/10^7</f>
        <v>0</v>
      </c>
      <c r="N158" s="10">
        <f>'[28]Base TB_Mar'!I2706/10^7</f>
        <v>0</v>
      </c>
      <c r="O158" s="10">
        <f>'[28]Base TB_Mar'!J2706/10^7</f>
        <v>0</v>
      </c>
      <c r="P158" s="10">
        <f>'[28]Base TB_Mar'!K2706/10^7</f>
        <v>0</v>
      </c>
      <c r="Q158" s="10">
        <f>'[28]Base TB_Mar'!L2706/10^7</f>
        <v>0</v>
      </c>
      <c r="R158" s="10">
        <f>'[28]Base TB_Mar'!M2706/10^7</f>
        <v>0</v>
      </c>
      <c r="S158" s="10">
        <f>'[28]Base TB_Mar'!N2706/10^7</f>
        <v>0</v>
      </c>
      <c r="T158" s="10">
        <f>'[28]Base TB_Mar'!O2706/10^7</f>
        <v>0</v>
      </c>
      <c r="U158" s="10">
        <f>'[28]Base TB_Mar'!P2706/10^7</f>
        <v>0</v>
      </c>
      <c r="V158" s="10">
        <f>'[28]Base TB_Mar'!Q2706/10^7</f>
        <v>0</v>
      </c>
      <c r="W158" s="10">
        <f>'[28]Base TB_Mar'!R2706/10^7</f>
        <v>0</v>
      </c>
      <c r="X158" s="10">
        <f>'[28]Base TB_Mar'!S2706/10^7</f>
        <v>0</v>
      </c>
      <c r="Y158" s="18">
        <f t="shared" si="35"/>
        <v>4.4968042999999999E-2</v>
      </c>
      <c r="Z158" s="18">
        <f t="shared" si="36"/>
        <v>0</v>
      </c>
    </row>
    <row r="159" spans="2:26" hidden="1">
      <c r="C159" s="3" t="s">
        <v>130</v>
      </c>
      <c r="E159" s="10">
        <f>'[28]Base TB_Mar'!T3475/10^7</f>
        <v>0.66706614800000008</v>
      </c>
      <c r="F159" s="10">
        <f>'[29]Schedules Mar'!E159</f>
        <v>0.667066253</v>
      </c>
      <c r="G159" s="12"/>
      <c r="H159" s="10">
        <f>'[28]Base TB_Mar'!C3475/10^7</f>
        <v>-0.108099336</v>
      </c>
      <c r="I159" s="10">
        <f>'[28]Base TB_Mar'!D3475/10^7</f>
        <v>0.77516548399999996</v>
      </c>
      <c r="J159" s="10">
        <f>'[28]Base TB_Mar'!E3475/10^7</f>
        <v>0</v>
      </c>
      <c r="K159" s="10">
        <f>'[28]Base TB_Mar'!F3475/10^7</f>
        <v>0</v>
      </c>
      <c r="L159" s="10">
        <f>'[28]Base TB_Mar'!G3475/10^7</f>
        <v>0</v>
      </c>
      <c r="M159" s="10">
        <f>'[28]Base TB_Mar'!H3475/10^7</f>
        <v>0</v>
      </c>
      <c r="N159" s="10">
        <f>'[28]Base TB_Mar'!I3475/10^7</f>
        <v>0</v>
      </c>
      <c r="O159" s="10">
        <f>'[28]Base TB_Mar'!J3475/10^7</f>
        <v>0</v>
      </c>
      <c r="P159" s="10">
        <f>'[28]Base TB_Mar'!K3475/10^7</f>
        <v>0</v>
      </c>
      <c r="Q159" s="10">
        <f>'[28]Base TB_Mar'!L3475/10^7</f>
        <v>0</v>
      </c>
      <c r="R159" s="10">
        <f>'[28]Base TB_Mar'!M3475/10^7</f>
        <v>0</v>
      </c>
      <c r="S159" s="10">
        <f>'[28]Base TB_Mar'!N3475/10^7</f>
        <v>0</v>
      </c>
      <c r="T159" s="10">
        <f>'[28]Base TB_Mar'!O3475/10^7</f>
        <v>0</v>
      </c>
      <c r="U159" s="10">
        <f>'[28]Base TB_Mar'!P3475/10^7</f>
        <v>0</v>
      </c>
      <c r="V159" s="10">
        <f>'[28]Base TB_Mar'!Q3475/10^7</f>
        <v>0</v>
      </c>
      <c r="W159" s="10">
        <f>'[28]Base TB_Mar'!R3475/10^7</f>
        <v>0</v>
      </c>
      <c r="X159" s="10">
        <f>'[28]Base TB_Mar'!S3475/10^7</f>
        <v>0</v>
      </c>
      <c r="Y159" s="18">
        <f t="shared" si="35"/>
        <v>0.66706614799999997</v>
      </c>
      <c r="Z159" s="18">
        <f t="shared" si="36"/>
        <v>0</v>
      </c>
    </row>
    <row r="160" spans="2:26" hidden="1">
      <c r="C160" s="3" t="s">
        <v>131</v>
      </c>
      <c r="E160" s="10">
        <f>'[28]Base TB_Mar'!T5004/10^7</f>
        <v>2.1490600000000001E-4</v>
      </c>
      <c r="F160" s="10">
        <f>'[29]Schedules Mar'!E160</f>
        <v>2.1490600000000001E-4</v>
      </c>
      <c r="G160" s="12"/>
      <c r="H160" s="10">
        <f>'[28]Base TB_Mar'!C5004/10^7</f>
        <v>2.1490600000000001E-4</v>
      </c>
      <c r="I160" s="10">
        <f>'[28]Base TB_Mar'!D5004/10^7</f>
        <v>0</v>
      </c>
      <c r="J160" s="10">
        <f>'[28]Base TB_Mar'!E5004/10^7</f>
        <v>0</v>
      </c>
      <c r="K160" s="10">
        <f>'[28]Base TB_Mar'!F5004/10^7</f>
        <v>0</v>
      </c>
      <c r="L160" s="10">
        <f>'[28]Base TB_Mar'!G5004/10^7</f>
        <v>0</v>
      </c>
      <c r="M160" s="10">
        <f>'[28]Base TB_Mar'!H5004/10^7</f>
        <v>0</v>
      </c>
      <c r="N160" s="10">
        <f>'[28]Base TB_Mar'!I5004/10^7</f>
        <v>0</v>
      </c>
      <c r="O160" s="10">
        <f>'[28]Base TB_Mar'!J5004/10^7</f>
        <v>0</v>
      </c>
      <c r="P160" s="10">
        <f>'[28]Base TB_Mar'!K5004/10^7</f>
        <v>0</v>
      </c>
      <c r="Q160" s="10">
        <f>'[28]Base TB_Mar'!L5004/10^7</f>
        <v>0</v>
      </c>
      <c r="R160" s="10">
        <f>'[28]Base TB_Mar'!M5004/10^7</f>
        <v>0</v>
      </c>
      <c r="S160" s="10">
        <f>'[28]Base TB_Mar'!N5004/10^7</f>
        <v>0</v>
      </c>
      <c r="T160" s="10">
        <f>'[28]Base TB_Mar'!O5004/10^7</f>
        <v>0</v>
      </c>
      <c r="U160" s="10">
        <f>'[28]Base TB_Mar'!P5004/10^7</f>
        <v>0</v>
      </c>
      <c r="V160" s="10">
        <f>'[28]Base TB_Mar'!Q5004/10^7</f>
        <v>0</v>
      </c>
      <c r="W160" s="10">
        <f>'[28]Base TB_Mar'!R5004/10^7</f>
        <v>0</v>
      </c>
      <c r="X160" s="10">
        <f>'[28]Base TB_Mar'!S5004/10^7</f>
        <v>0</v>
      </c>
      <c r="Y160" s="18">
        <f t="shared" si="35"/>
        <v>2.1490600000000001E-4</v>
      </c>
      <c r="Z160" s="18">
        <f t="shared" si="36"/>
        <v>0</v>
      </c>
    </row>
    <row r="161" spans="1:26" hidden="1">
      <c r="C161" s="3" t="s">
        <v>132</v>
      </c>
      <c r="E161" s="10">
        <f>'[28]Base TB_Mar'!T5072/10^7</f>
        <v>12.499966751000001</v>
      </c>
      <c r="F161" s="10">
        <f>'[29]Schedules Mar'!E161</f>
        <v>-9.9E-8</v>
      </c>
      <c r="G161" s="12"/>
      <c r="H161" s="10">
        <f>'[28]Base TB_Mar'!C5072/10^7</f>
        <v>12.499966751000001</v>
      </c>
      <c r="I161" s="10">
        <f>'[28]Base TB_Mar'!D5072/10^7</f>
        <v>0</v>
      </c>
      <c r="J161" s="10">
        <f>'[28]Base TB_Mar'!E5072/10^7</f>
        <v>0</v>
      </c>
      <c r="K161" s="10">
        <f>'[28]Base TB_Mar'!F5072/10^7</f>
        <v>0</v>
      </c>
      <c r="L161" s="10">
        <f>'[28]Base TB_Mar'!G5072/10^7</f>
        <v>0</v>
      </c>
      <c r="M161" s="10">
        <f>'[28]Base TB_Mar'!H5072/10^7</f>
        <v>0</v>
      </c>
      <c r="N161" s="10">
        <f>'[28]Base TB_Mar'!I5072/10^7</f>
        <v>0</v>
      </c>
      <c r="O161" s="10">
        <f>'[28]Base TB_Mar'!J5072/10^7</f>
        <v>0</v>
      </c>
      <c r="P161" s="10">
        <f>'[28]Base TB_Mar'!K5072/10^7</f>
        <v>0</v>
      </c>
      <c r="Q161" s="10">
        <f>'[28]Base TB_Mar'!L5072/10^7</f>
        <v>0</v>
      </c>
      <c r="R161" s="10">
        <f>'[28]Base TB_Mar'!M5072/10^7</f>
        <v>0</v>
      </c>
      <c r="S161" s="10">
        <f>'[28]Base TB_Mar'!N5072/10^7</f>
        <v>0</v>
      </c>
      <c r="T161" s="10">
        <f>'[28]Base TB_Mar'!O5072/10^7</f>
        <v>0</v>
      </c>
      <c r="U161" s="10">
        <f>'[28]Base TB_Mar'!P5072/10^7</f>
        <v>0</v>
      </c>
      <c r="V161" s="10">
        <f>'[28]Base TB_Mar'!Q5072/10^7</f>
        <v>0</v>
      </c>
      <c r="W161" s="10">
        <f>'[28]Base TB_Mar'!R5072/10^7</f>
        <v>0</v>
      </c>
      <c r="X161" s="10">
        <f>'[28]Base TB_Mar'!S5072/10^7</f>
        <v>0</v>
      </c>
      <c r="Y161" s="18">
        <f t="shared" si="35"/>
        <v>12.499966751000001</v>
      </c>
      <c r="Z161" s="18">
        <f t="shared" si="36"/>
        <v>0</v>
      </c>
    </row>
    <row r="162" spans="1:26" hidden="1">
      <c r="C162" s="3" t="s">
        <v>133</v>
      </c>
      <c r="E162" s="10">
        <f>'[28]Base TB_Mar'!T5190/10^7</f>
        <v>16.956379203000001</v>
      </c>
      <c r="F162" s="10">
        <f>'[29]Schedules Mar'!E162</f>
        <v>0.40058360099999996</v>
      </c>
      <c r="G162" s="12"/>
      <c r="H162" s="10">
        <f>'[28]Base TB_Mar'!C5190/10^7</f>
        <v>16.770948315000002</v>
      </c>
      <c r="I162" s="10">
        <f>'[28]Base TB_Mar'!D5190/10^7</f>
        <v>-3E-9</v>
      </c>
      <c r="J162" s="10">
        <f>'[28]Base TB_Mar'!E5190/10^7</f>
        <v>0</v>
      </c>
      <c r="K162" s="10">
        <f>'[28]Base TB_Mar'!F5190/10^7</f>
        <v>4.0262550000000001E-2</v>
      </c>
      <c r="L162" s="10">
        <f>'[28]Base TB_Mar'!G5190/10^7</f>
        <v>0</v>
      </c>
      <c r="M162" s="10">
        <f>'[28]Base TB_Mar'!H5190/10^7</f>
        <v>0</v>
      </c>
      <c r="N162" s="10">
        <f>'[28]Base TB_Mar'!I5190/10^7</f>
        <v>0</v>
      </c>
      <c r="O162" s="10">
        <f>'[28]Base TB_Mar'!J5190/10^7</f>
        <v>0.12307812</v>
      </c>
      <c r="P162" s="10">
        <f>'[28]Base TB_Mar'!K5190/10^7</f>
        <v>1.7478229999999997E-2</v>
      </c>
      <c r="Q162" s="10">
        <f>'[28]Base TB_Mar'!L5190/10^7</f>
        <v>0</v>
      </c>
      <c r="R162" s="10">
        <f>'[28]Base TB_Mar'!M5190/10^7</f>
        <v>0</v>
      </c>
      <c r="S162" s="10">
        <f>'[28]Base TB_Mar'!N5190/10^7</f>
        <v>-4.7381000000000002E-4</v>
      </c>
      <c r="T162" s="10">
        <f>'[28]Base TB_Mar'!O5190/10^7</f>
        <v>0</v>
      </c>
      <c r="U162" s="10">
        <f>'[28]Base TB_Mar'!P5190/10^7</f>
        <v>0</v>
      </c>
      <c r="V162" s="10">
        <f>'[28]Base TB_Mar'!Q5190/10^7</f>
        <v>0</v>
      </c>
      <c r="W162" s="10">
        <f>'[28]Base TB_Mar'!R5190/10^7</f>
        <v>5.085801E-3</v>
      </c>
      <c r="X162" s="10">
        <f>'[28]Base TB_Mar'!S5190/10^7</f>
        <v>0</v>
      </c>
      <c r="Y162" s="18">
        <f t="shared" si="35"/>
        <v>16.956379203000001</v>
      </c>
      <c r="Z162" s="18">
        <f t="shared" si="36"/>
        <v>0</v>
      </c>
    </row>
    <row r="163" spans="1:26" hidden="1">
      <c r="C163" s="3" t="s">
        <v>134</v>
      </c>
      <c r="E163" s="10">
        <f>'[28]Base TB_Mar'!T5202/10^7</f>
        <v>18.923656799</v>
      </c>
      <c r="F163" s="10">
        <f>'[29]Schedules Mar'!E163</f>
        <v>19.261000989999999</v>
      </c>
      <c r="G163" s="12"/>
      <c r="H163" s="10">
        <f>'[28]Base TB_Mar'!C5202/10^7</f>
        <v>3.3727928139999999</v>
      </c>
      <c r="I163" s="10">
        <f>'[28]Base TB_Mar'!D5202/10^7</f>
        <v>-1.3405189999999999E-2</v>
      </c>
      <c r="J163" s="10">
        <f>'[28]Base TB_Mar'!E5202/10^7</f>
        <v>7.8040000000000002E-6</v>
      </c>
      <c r="K163" s="10">
        <f>'[28]Base TB_Mar'!F5202/10^7</f>
        <v>0</v>
      </c>
      <c r="L163" s="10">
        <f>'[28]Base TB_Mar'!G5202/10^7</f>
        <v>14.742866921000001</v>
      </c>
      <c r="M163" s="10">
        <f>'[28]Base TB_Mar'!H5202/10^7</f>
        <v>0</v>
      </c>
      <c r="N163" s="10">
        <f>'[28]Base TB_Mar'!I5202/10^7</f>
        <v>0</v>
      </c>
      <c r="O163" s="10">
        <f>'[28]Base TB_Mar'!J5202/10^7</f>
        <v>0</v>
      </c>
      <c r="P163" s="10">
        <f>'[28]Base TB_Mar'!K5202/10^7</f>
        <v>0</v>
      </c>
      <c r="Q163" s="10">
        <f>'[28]Base TB_Mar'!L5202/10^7</f>
        <v>8.7797E-5</v>
      </c>
      <c r="R163" s="10">
        <f>'[28]Base TB_Mar'!M5202/10^7</f>
        <v>0.82130665300000005</v>
      </c>
      <c r="S163" s="10">
        <f>'[28]Base TB_Mar'!N5202/10^7</f>
        <v>0</v>
      </c>
      <c r="T163" s="10">
        <f>'[28]Base TB_Mar'!O5202/10^7</f>
        <v>0</v>
      </c>
      <c r="U163" s="10">
        <f>'[28]Base TB_Mar'!P5202/10^7</f>
        <v>0</v>
      </c>
      <c r="V163" s="10">
        <f>'[28]Base TB_Mar'!Q5202/10^7</f>
        <v>0</v>
      </c>
      <c r="W163" s="10">
        <f>'[28]Base TB_Mar'!R5202/10^7</f>
        <v>0</v>
      </c>
      <c r="X163" s="10">
        <f>'[28]Base TB_Mar'!S5202/10^7</f>
        <v>0</v>
      </c>
      <c r="Y163" s="18">
        <f t="shared" si="35"/>
        <v>18.923656799</v>
      </c>
      <c r="Z163" s="18">
        <f t="shared" si="36"/>
        <v>0</v>
      </c>
    </row>
    <row r="164" spans="1:26" hidden="1">
      <c r="C164" s="3" t="s">
        <v>115</v>
      </c>
      <c r="E164" s="10">
        <f>'[28]Base TB_Mar'!T5286/10^7</f>
        <v>0.29522348799999998</v>
      </c>
      <c r="F164" s="10">
        <f>'[29]Schedules Mar'!E164</f>
        <v>0.209392508</v>
      </c>
      <c r="G164" s="12"/>
      <c r="H164" s="10">
        <f>'[28]Base TB_Mar'!C5286/10^7</f>
        <v>0.54400583600000008</v>
      </c>
      <c r="I164" s="10">
        <f>'[28]Base TB_Mar'!D5286/10^7</f>
        <v>0</v>
      </c>
      <c r="J164" s="10">
        <f>'[28]Base TB_Mar'!E5286/10^7</f>
        <v>0</v>
      </c>
      <c r="K164" s="10">
        <f>'[28]Base TB_Mar'!F5286/10^7</f>
        <v>-0.24878234799999999</v>
      </c>
      <c r="L164" s="10">
        <f>'[28]Base TB_Mar'!G5286/10^7</f>
        <v>0</v>
      </c>
      <c r="M164" s="10">
        <f>'[28]Base TB_Mar'!H5286/10^7</f>
        <v>0</v>
      </c>
      <c r="N164" s="10">
        <f>'[28]Base TB_Mar'!I5286/10^7</f>
        <v>0</v>
      </c>
      <c r="O164" s="10">
        <f>'[28]Base TB_Mar'!J5286/10^7</f>
        <v>0</v>
      </c>
      <c r="P164" s="10">
        <f>'[28]Base TB_Mar'!K5286/10^7</f>
        <v>0</v>
      </c>
      <c r="Q164" s="10">
        <f>'[28]Base TB_Mar'!L5286/10^7</f>
        <v>0</v>
      </c>
      <c r="R164" s="10">
        <f>'[28]Base TB_Mar'!M5286/10^7</f>
        <v>0</v>
      </c>
      <c r="S164" s="10">
        <f>'[28]Base TB_Mar'!N5286/10^7</f>
        <v>0</v>
      </c>
      <c r="T164" s="10">
        <f>'[28]Base TB_Mar'!O5286/10^7</f>
        <v>0</v>
      </c>
      <c r="U164" s="10">
        <f>'[28]Base TB_Mar'!P5286/10^7</f>
        <v>0</v>
      </c>
      <c r="V164" s="10">
        <f>'[28]Base TB_Mar'!Q5286/10^7</f>
        <v>0</v>
      </c>
      <c r="W164" s="10">
        <f>'[28]Base TB_Mar'!R5286/10^7</f>
        <v>0</v>
      </c>
      <c r="X164" s="10">
        <f>'[28]Base TB_Mar'!S5286/10^7</f>
        <v>0</v>
      </c>
      <c r="Y164" s="18">
        <f t="shared" si="35"/>
        <v>0.29522348800000009</v>
      </c>
      <c r="Z164" s="18">
        <f t="shared" si="36"/>
        <v>0</v>
      </c>
    </row>
    <row r="165" spans="1:26" hidden="1">
      <c r="C165" s="3" t="s">
        <v>135</v>
      </c>
      <c r="E165" s="10">
        <f>('[28]Base TB_Mar'!T5263+'[28]Base TB_Mar'!T5269+'[28]Base TB_Mar'!T5281+'[28]Base TB_Mar'!T5290)/10^7</f>
        <v>-13.833640184999847</v>
      </c>
      <c r="F165" s="10">
        <f>'[29]Schedules Mar'!E165</f>
        <v>-12.310017163000106</v>
      </c>
      <c r="G165" s="12"/>
      <c r="H165" s="10">
        <f>('[28]Base TB_Mar'!C5263+'[28]Base TB_Mar'!C5269+'[28]Base TB_Mar'!C5281+'[28]Base TB_Mar'!C5290)/10^7</f>
        <v>-2.5669969659999849</v>
      </c>
      <c r="I165" s="10">
        <f>('[28]Base TB_Mar'!D5263+'[28]Base TB_Mar'!D5269+'[28]Base TB_Mar'!D5281+'[28]Base TB_Mar'!D5290)/10^7</f>
        <v>-8.5388956710000041</v>
      </c>
      <c r="J165" s="10">
        <f>('[28]Base TB_Mar'!E5263+'[28]Base TB_Mar'!E5269+'[28]Base TB_Mar'!E5281+'[28]Base TB_Mar'!E5290)/10^7</f>
        <v>1.3882488120000362</v>
      </c>
      <c r="K165" s="10">
        <f>('[28]Base TB_Mar'!F5263+'[28]Base TB_Mar'!F5269+'[28]Base TB_Mar'!F5281+'[28]Base TB_Mar'!F5290)/10^7</f>
        <v>-4.2999994754791257E-8</v>
      </c>
      <c r="L165" s="10">
        <f>('[28]Base TB_Mar'!G5263+'[28]Base TB_Mar'!G5269+'[28]Base TB_Mar'!G5281+'[28]Base TB_Mar'!G5290)/10^7</f>
        <v>-4.1159963450000046</v>
      </c>
      <c r="M165" s="10">
        <f>('[28]Base TB_Mar'!H5263+'[28]Base TB_Mar'!H5269+'[28]Base TB_Mar'!H5281+'[28]Base TB_Mar'!H5290)/10^7</f>
        <v>0</v>
      </c>
      <c r="N165" s="10">
        <f>('[28]Base TB_Mar'!I5263+'[28]Base TB_Mar'!I5269+'[28]Base TB_Mar'!I5281+'[28]Base TB_Mar'!I5290)/10^7</f>
        <v>0</v>
      </c>
      <c r="O165" s="10">
        <f>('[28]Base TB_Mar'!J5263+'[28]Base TB_Mar'!J5269+'[28]Base TB_Mar'!J5281+'[28]Base TB_Mar'!J5290)/10^7</f>
        <v>0</v>
      </c>
      <c r="P165" s="10">
        <f>('[28]Base TB_Mar'!K5263+'[28]Base TB_Mar'!K5269+'[28]Base TB_Mar'!K5281+'[28]Base TB_Mar'!K5290)/10^7</f>
        <v>0</v>
      </c>
      <c r="Q165" s="10">
        <f>('[28]Base TB_Mar'!L5263+'[28]Base TB_Mar'!L5269+'[28]Base TB_Mar'!L5281+'[28]Base TB_Mar'!L5290)/10^7</f>
        <v>0</v>
      </c>
      <c r="R165" s="10">
        <f>('[28]Base TB_Mar'!M5263+'[28]Base TB_Mar'!M5269+'[28]Base TB_Mar'!M5281+'[28]Base TB_Mar'!M5290)/10^7</f>
        <v>2.8000000000000003E-8</v>
      </c>
      <c r="S165" s="10">
        <f>('[28]Base TB_Mar'!N5263+'[28]Base TB_Mar'!N5269+'[28]Base TB_Mar'!N5281+'[28]Base TB_Mar'!N5290)/10^7</f>
        <v>0</v>
      </c>
      <c r="T165" s="10">
        <f>('[28]Base TB_Mar'!O5263+'[28]Base TB_Mar'!O5269+'[28]Base TB_Mar'!O5281+'[28]Base TB_Mar'!O5290)/10^7</f>
        <v>0</v>
      </c>
      <c r="U165" s="10">
        <f>('[28]Base TB_Mar'!P5263+'[28]Base TB_Mar'!P5269+'[28]Base TB_Mar'!P5281+'[28]Base TB_Mar'!P5290)/10^7</f>
        <v>0</v>
      </c>
      <c r="V165" s="10">
        <f>('[28]Base TB_Mar'!Q5263+'[28]Base TB_Mar'!Q5269+'[28]Base TB_Mar'!Q5281+'[28]Base TB_Mar'!Q5290)/10^7</f>
        <v>0</v>
      </c>
      <c r="W165" s="10">
        <f>('[28]Base TB_Mar'!R5263+'[28]Base TB_Mar'!R5269+'[28]Base TB_Mar'!R5281+'[28]Base TB_Mar'!R5290)/10^7</f>
        <v>0</v>
      </c>
      <c r="X165" s="10">
        <f>('[28]Base TB_Mar'!S5263+'[28]Base TB_Mar'!S5269+'[28]Base TB_Mar'!S5281+'[28]Base TB_Mar'!S5290)/10^7</f>
        <v>0</v>
      </c>
      <c r="Y165" s="18">
        <f t="shared" si="35"/>
        <v>-13.833640184999952</v>
      </c>
      <c r="Z165" s="18">
        <f t="shared" si="36"/>
        <v>-1.0480505352461478E-13</v>
      </c>
    </row>
    <row r="166" spans="1:26" hidden="1">
      <c r="F166" s="10">
        <f>'[29]Schedules Mar'!E166</f>
        <v>0</v>
      </c>
      <c r="G166" s="12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8"/>
      <c r="Z166" s="18"/>
    </row>
    <row r="167" spans="1:26" hidden="1">
      <c r="E167" s="12">
        <f>SUM(E151:E165)</f>
        <v>3499.6891753550003</v>
      </c>
      <c r="F167" s="12">
        <f>SUM(F151:F165)</f>
        <v>2462.6674853570007</v>
      </c>
      <c r="G167" s="12"/>
      <c r="H167" s="12">
        <f t="shared" ref="H167:Y167" si="37">SUM(H151:H165)</f>
        <v>1991.990173508</v>
      </c>
      <c r="I167" s="12">
        <f t="shared" si="37"/>
        <v>789.30748137299997</v>
      </c>
      <c r="J167" s="12">
        <f t="shared" si="37"/>
        <v>418.98133535300002</v>
      </c>
      <c r="K167" s="12">
        <f t="shared" si="37"/>
        <v>59.080246482000007</v>
      </c>
      <c r="L167" s="12">
        <f t="shared" si="37"/>
        <v>138.244578158</v>
      </c>
      <c r="M167" s="12">
        <f t="shared" si="37"/>
        <v>0</v>
      </c>
      <c r="N167" s="12">
        <f t="shared" si="37"/>
        <v>0</v>
      </c>
      <c r="O167" s="12">
        <f t="shared" si="37"/>
        <v>0.12307812</v>
      </c>
      <c r="P167" s="12">
        <f t="shared" si="37"/>
        <v>4.6462294970000002</v>
      </c>
      <c r="Q167" s="12">
        <f t="shared" si="37"/>
        <v>50.941573395999995</v>
      </c>
      <c r="R167" s="12">
        <f t="shared" si="37"/>
        <v>46.368061377000004</v>
      </c>
      <c r="S167" s="12">
        <f t="shared" si="37"/>
        <v>1.1478999999999998E-4</v>
      </c>
      <c r="T167" s="12">
        <f t="shared" si="37"/>
        <v>0</v>
      </c>
      <c r="U167" s="12">
        <f t="shared" si="37"/>
        <v>0</v>
      </c>
      <c r="V167" s="12">
        <f t="shared" si="37"/>
        <v>0</v>
      </c>
      <c r="W167" s="12">
        <f t="shared" si="37"/>
        <v>6.3033009999999999E-3</v>
      </c>
      <c r="X167" s="12">
        <f t="shared" si="37"/>
        <v>0</v>
      </c>
      <c r="Y167" s="12">
        <f t="shared" si="37"/>
        <v>3499.689175354999</v>
      </c>
      <c r="Z167" s="18">
        <f>Y167-E167</f>
        <v>0</v>
      </c>
    </row>
    <row r="168" spans="1:26" hidden="1">
      <c r="E168" s="22">
        <f>'[28]BS Mar'!S53/10^7-E167</f>
        <v>0</v>
      </c>
      <c r="F168" s="23"/>
      <c r="G168" s="12"/>
      <c r="H168" s="22">
        <f>'[28]BS Mar'!B53/10^7-H167</f>
        <v>0</v>
      </c>
      <c r="I168" s="22">
        <f>'[28]BS Mar'!C53/10^7-I167</f>
        <v>0</v>
      </c>
      <c r="J168" s="22">
        <f>'[28]BS Mar'!D53/10^7-J167</f>
        <v>0</v>
      </c>
      <c r="K168" s="22">
        <f>'[28]BS Mar'!E53/10^7-K167</f>
        <v>0</v>
      </c>
      <c r="L168" s="22">
        <f>'[28]BS Mar'!F53/10^7-L167</f>
        <v>0</v>
      </c>
      <c r="M168" s="22">
        <f>'[28]BS Mar'!G53/10^7-M167</f>
        <v>0</v>
      </c>
      <c r="N168" s="22">
        <f>'[28]BS Mar'!H53/10^7-N167</f>
        <v>0</v>
      </c>
      <c r="O168" s="22">
        <f>'[28]BS Mar'!I53/10^7-O167</f>
        <v>0</v>
      </c>
      <c r="P168" s="22">
        <f>'[28]BS Mar'!J53/10^7-P167</f>
        <v>0</v>
      </c>
      <c r="Q168" s="22">
        <f>'[28]BS Mar'!K53/10^7-Q167</f>
        <v>0</v>
      </c>
      <c r="R168" s="22">
        <f>'[28]BS Mar'!L53/10^7-R167</f>
        <v>0</v>
      </c>
      <c r="S168" s="22">
        <f>'[28]BS Mar'!M53/10^7-S167</f>
        <v>0</v>
      </c>
      <c r="T168" s="22">
        <f>'[28]BS Mar'!N53/10^7-T167</f>
        <v>0</v>
      </c>
      <c r="U168" s="22">
        <f>'[28]BS Mar'!O53/10^7-U167</f>
        <v>0</v>
      </c>
      <c r="V168" s="22">
        <f>'[28]BS Mar'!P53/10^7-V167</f>
        <v>0</v>
      </c>
      <c r="W168" s="22">
        <f>'[28]BS Mar'!Q53/10^7-W167</f>
        <v>0</v>
      </c>
      <c r="X168" s="22">
        <f>'[28]BS Mar'!R53/10^7-X167</f>
        <v>0</v>
      </c>
      <c r="Y168" s="22">
        <f>'[28]BS Mar'!S53/10^7-Y167</f>
        <v>0</v>
      </c>
      <c r="Z168" s="13"/>
    </row>
    <row r="169" spans="1:26" hidden="1">
      <c r="F169" s="23"/>
      <c r="G169" s="12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idden="1">
      <c r="B170" s="16" t="s">
        <v>136</v>
      </c>
      <c r="F170" s="23"/>
      <c r="G170" s="12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3"/>
    </row>
    <row r="171" spans="1:26" hidden="1">
      <c r="C171" s="3" t="s">
        <v>137</v>
      </c>
      <c r="E171" s="10">
        <f>-'[28]Base TB_Mar'!T5571/10^7</f>
        <v>240.48406141599997</v>
      </c>
      <c r="F171" s="10">
        <f>'[29]Schedules Mar'!E171</f>
        <v>203.64310511600002</v>
      </c>
      <c r="G171" s="12"/>
      <c r="H171" s="28">
        <f>-'[28]Base TB_Mar'!C5571/10^7</f>
        <v>240.41843641599999</v>
      </c>
      <c r="I171" s="28">
        <f>-'[28]Base TB_Mar'!D5571/10^7</f>
        <v>0</v>
      </c>
      <c r="J171" s="28">
        <f>-'[28]Base TB_Mar'!E5571/10^7</f>
        <v>0</v>
      </c>
      <c r="K171" s="28">
        <f>-'[28]Base TB_Mar'!F5571/10^7</f>
        <v>0</v>
      </c>
      <c r="L171" s="28">
        <f>-'[28]Base TB_Mar'!G5571/10^7</f>
        <v>6.5625000000000003E-2</v>
      </c>
      <c r="M171" s="28">
        <f>-'[28]Base TB_Mar'!H5571/10^7</f>
        <v>0</v>
      </c>
      <c r="N171" s="28">
        <f>-'[28]Base TB_Mar'!I5571/10^7</f>
        <v>0</v>
      </c>
      <c r="O171" s="28">
        <f>-'[28]Base TB_Mar'!J5571/10^7</f>
        <v>0</v>
      </c>
      <c r="P171" s="28">
        <f>-'[28]Base TB_Mar'!K5571/10^7</f>
        <v>0</v>
      </c>
      <c r="Q171" s="28">
        <f>-'[28]Base TB_Mar'!L5571/10^7</f>
        <v>0</v>
      </c>
      <c r="R171" s="28">
        <f>-'[28]Base TB_Mar'!M5571/10^7</f>
        <v>0</v>
      </c>
      <c r="S171" s="28">
        <f>-'[28]Base TB_Mar'!N5571/10^7</f>
        <v>0</v>
      </c>
      <c r="T171" s="28">
        <f>-'[28]Base TB_Mar'!O5571/10^7</f>
        <v>0</v>
      </c>
      <c r="U171" s="28">
        <f>-'[28]Base TB_Mar'!P5571/10^7</f>
        <v>0</v>
      </c>
      <c r="V171" s="28">
        <f>-'[28]Base TB_Mar'!Q5571/10^7</f>
        <v>0</v>
      </c>
      <c r="W171" s="28">
        <f>-'[28]Base TB_Mar'!R5571/10^7</f>
        <v>0</v>
      </c>
      <c r="X171" s="28">
        <f>-'[28]Base TB_Mar'!S5571/10^7</f>
        <v>0</v>
      </c>
      <c r="Y171" s="31">
        <f t="shared" ref="Y171:Y176" si="38">SUM(H171:X171)</f>
        <v>240.484061416</v>
      </c>
      <c r="Z171" s="18">
        <f t="shared" ref="Z171:Z176" si="39">Y171-E171</f>
        <v>0</v>
      </c>
    </row>
    <row r="172" spans="1:26" hidden="1">
      <c r="C172" s="3" t="s">
        <v>138</v>
      </c>
      <c r="E172" s="10">
        <f>-'[28]Base TB_Mar'!T5573/10^7</f>
        <v>9.3739999999999987E-6</v>
      </c>
      <c r="F172" s="10">
        <f>'[29]Schedules Mar'!E172</f>
        <v>0</v>
      </c>
      <c r="G172" s="12"/>
      <c r="H172" s="28">
        <f>-'[28]Base TB_Mar'!C5573/10^7</f>
        <v>0</v>
      </c>
      <c r="I172" s="28">
        <f>-'[28]Base TB_Mar'!D5573/10^7</f>
        <v>9.3739999999999987E-6</v>
      </c>
      <c r="J172" s="28">
        <f>-'[28]Base TB_Mar'!E5573/10^7</f>
        <v>0</v>
      </c>
      <c r="K172" s="28">
        <f>-'[28]Base TB_Mar'!F5573/10^7</f>
        <v>0</v>
      </c>
      <c r="L172" s="28">
        <f>-'[28]Base TB_Mar'!G5573/10^7</f>
        <v>0</v>
      </c>
      <c r="M172" s="28">
        <f>-'[28]Base TB_Mar'!H5573/10^7</f>
        <v>0</v>
      </c>
      <c r="N172" s="28">
        <f>-'[28]Base TB_Mar'!I5573/10^7</f>
        <v>0</v>
      </c>
      <c r="O172" s="28">
        <f>-'[28]Base TB_Mar'!J5573/10^7</f>
        <v>0</v>
      </c>
      <c r="P172" s="28">
        <f>-'[28]Base TB_Mar'!K5573/10^7</f>
        <v>0</v>
      </c>
      <c r="Q172" s="28">
        <f>-'[28]Base TB_Mar'!L5573/10^7</f>
        <v>0</v>
      </c>
      <c r="R172" s="28">
        <f>-'[28]Base TB_Mar'!M5573/10^7</f>
        <v>0</v>
      </c>
      <c r="S172" s="28">
        <f>-'[28]Base TB_Mar'!N5573/10^7</f>
        <v>0</v>
      </c>
      <c r="T172" s="28">
        <f>-'[28]Base TB_Mar'!O5573/10^7</f>
        <v>0</v>
      </c>
      <c r="U172" s="28">
        <f>-'[28]Base TB_Mar'!P5573/10^7</f>
        <v>0</v>
      </c>
      <c r="V172" s="28">
        <f>-'[28]Base TB_Mar'!Q5573/10^7</f>
        <v>0</v>
      </c>
      <c r="W172" s="28">
        <f>-'[28]Base TB_Mar'!R5573/10^7</f>
        <v>0</v>
      </c>
      <c r="X172" s="28">
        <f>-'[28]Base TB_Mar'!S5573/10^7</f>
        <v>0</v>
      </c>
      <c r="Y172" s="31">
        <f t="shared" si="38"/>
        <v>9.3739999999999987E-6</v>
      </c>
      <c r="Z172" s="18">
        <f t="shared" si="39"/>
        <v>0</v>
      </c>
    </row>
    <row r="173" spans="1:26" hidden="1">
      <c r="C173" s="3" t="s">
        <v>139</v>
      </c>
      <c r="E173" s="10">
        <f>-'[28]Base TB_Mar'!T5576/10^7</f>
        <v>90.428976636000002</v>
      </c>
      <c r="F173" s="10">
        <f>'[29]Schedules Mar'!E173</f>
        <v>86.072531769999998</v>
      </c>
      <c r="G173" s="12"/>
      <c r="H173" s="10">
        <f>-'[28]Base TB_Mar'!C5576/10^7</f>
        <v>82.075781386000003</v>
      </c>
      <c r="I173" s="10">
        <f>-'[28]Base TB_Mar'!D5576/10^7</f>
        <v>-4.8406343999999997E-2</v>
      </c>
      <c r="J173" s="10">
        <f>-'[28]Base TB_Mar'!E5576/10^7</f>
        <v>4.9651426599999997</v>
      </c>
      <c r="K173" s="10">
        <f>-'[28]Base TB_Mar'!F5576/10^7</f>
        <v>0</v>
      </c>
      <c r="L173" s="10">
        <f>-'[28]Base TB_Mar'!G5576/10^7</f>
        <v>2.2674378339999999</v>
      </c>
      <c r="M173" s="10">
        <f>-'[28]Base TB_Mar'!H5576/10^7</f>
        <v>0</v>
      </c>
      <c r="N173" s="10">
        <f>-'[28]Base TB_Mar'!I5576/10^7</f>
        <v>0</v>
      </c>
      <c r="O173" s="10">
        <f>-'[28]Base TB_Mar'!J5576/10^7</f>
        <v>0</v>
      </c>
      <c r="P173" s="10">
        <f>-'[28]Base TB_Mar'!K5576/10^7</f>
        <v>0</v>
      </c>
      <c r="Q173" s="10">
        <f>-'[28]Base TB_Mar'!L5576/10^7</f>
        <v>0</v>
      </c>
      <c r="R173" s="10">
        <f>-'[28]Base TB_Mar'!M5576/10^7</f>
        <v>1.1690210999999999</v>
      </c>
      <c r="S173" s="10">
        <f>-'[28]Base TB_Mar'!N5576/10^7</f>
        <v>0</v>
      </c>
      <c r="T173" s="10">
        <f>-'[28]Base TB_Mar'!O5576/10^7</f>
        <v>0</v>
      </c>
      <c r="U173" s="10">
        <f>-'[28]Base TB_Mar'!P5576/10^7</f>
        <v>0</v>
      </c>
      <c r="V173" s="10">
        <f>-'[28]Base TB_Mar'!Q5576/10^7</f>
        <v>0</v>
      </c>
      <c r="W173" s="10">
        <f>-'[28]Base TB_Mar'!R5576/10^7</f>
        <v>0</v>
      </c>
      <c r="X173" s="10">
        <f>-'[28]Base TB_Mar'!S5576/10^7</f>
        <v>0</v>
      </c>
      <c r="Y173" s="31">
        <f t="shared" si="38"/>
        <v>90.428976636000002</v>
      </c>
      <c r="Z173" s="18">
        <f t="shared" si="39"/>
        <v>0</v>
      </c>
    </row>
    <row r="174" spans="1:26" hidden="1">
      <c r="C174" s="3" t="s">
        <v>140</v>
      </c>
      <c r="E174" s="10">
        <f>-'[28]Base TB_Mar'!T5553/10^7</f>
        <v>28.512034485000001</v>
      </c>
      <c r="F174" s="10">
        <f>'[29]Schedules Mar'!E174</f>
        <v>34.388644124999999</v>
      </c>
      <c r="G174" s="12"/>
      <c r="H174" s="10">
        <f>-'[28]Base TB_Mar'!C5553/10^7</f>
        <v>0</v>
      </c>
      <c r="I174" s="10">
        <f>-'[28]Base TB_Mar'!D5553/10^7</f>
        <v>0</v>
      </c>
      <c r="J174" s="10">
        <f>-'[28]Base TB_Mar'!E5553/10^7</f>
        <v>0</v>
      </c>
      <c r="K174" s="10">
        <f>-'[28]Base TB_Mar'!F5553/10^7</f>
        <v>28.512034485000001</v>
      </c>
      <c r="L174" s="10">
        <f>-'[28]Base TB_Mar'!G5553/10^7</f>
        <v>0</v>
      </c>
      <c r="M174" s="10">
        <f>-'[28]Base TB_Mar'!H5553/10^7</f>
        <v>0</v>
      </c>
      <c r="N174" s="10">
        <f>-'[28]Base TB_Mar'!I5553/10^7</f>
        <v>0</v>
      </c>
      <c r="O174" s="10">
        <f>-'[28]Base TB_Mar'!J5553/10^7</f>
        <v>0</v>
      </c>
      <c r="P174" s="10">
        <f>-'[28]Base TB_Mar'!K5553/10^7</f>
        <v>0</v>
      </c>
      <c r="Q174" s="10">
        <f>-'[28]Base TB_Mar'!L5553/10^7</f>
        <v>0</v>
      </c>
      <c r="R174" s="10">
        <f>-'[28]Base TB_Mar'!M5553/10^7</f>
        <v>0</v>
      </c>
      <c r="S174" s="10">
        <f>-'[28]Base TB_Mar'!N5553/10^7</f>
        <v>0</v>
      </c>
      <c r="T174" s="10">
        <f>-'[28]Base TB_Mar'!O5553/10^7</f>
        <v>0</v>
      </c>
      <c r="U174" s="10">
        <f>-'[28]Base TB_Mar'!P5553/10^7</f>
        <v>0</v>
      </c>
      <c r="V174" s="10">
        <f>-'[28]Base TB_Mar'!Q5553/10^7</f>
        <v>0</v>
      </c>
      <c r="W174" s="10">
        <f>-'[28]Base TB_Mar'!R5553/10^7</f>
        <v>0</v>
      </c>
      <c r="X174" s="10">
        <f>-'[28]Base TB_Mar'!S5553/10^7</f>
        <v>0</v>
      </c>
      <c r="Y174" s="10">
        <f>-'[28]Base TB_Mar'!T5553/10^7</f>
        <v>28.512034485000001</v>
      </c>
      <c r="Z174" s="18">
        <f t="shared" si="39"/>
        <v>0</v>
      </c>
    </row>
    <row r="175" spans="1:26" hidden="1">
      <c r="A175" s="43"/>
      <c r="C175" s="3" t="s">
        <v>141</v>
      </c>
      <c r="E175" s="10">
        <f>-'[28]Base TB_Mar'!T5605/10000000</f>
        <v>11.228532426000001</v>
      </c>
      <c r="F175" s="10">
        <f>'[29]Schedules Mar'!E175</f>
        <v>15.864747734</v>
      </c>
      <c r="G175" s="12"/>
      <c r="H175" s="10">
        <f>-'[28]Base TB_Mar'!C5605/10000000</f>
        <v>0</v>
      </c>
      <c r="I175" s="10">
        <f>-'[28]Base TB_Mar'!D5605/10000000</f>
        <v>0</v>
      </c>
      <c r="J175" s="10">
        <f>-'[28]Base TB_Mar'!E5605/10000000</f>
        <v>0</v>
      </c>
      <c r="K175" s="10">
        <f>-'[28]Base TB_Mar'!F5605/10000000</f>
        <v>11.228532426000001</v>
      </c>
      <c r="L175" s="10">
        <f>-'[28]Base TB_Mar'!G5605/10000000</f>
        <v>0</v>
      </c>
      <c r="M175" s="10">
        <f>-'[28]Base TB_Mar'!H5605/10000000</f>
        <v>0</v>
      </c>
      <c r="N175" s="10">
        <f>-'[28]Base TB_Mar'!I5605/10000000</f>
        <v>0</v>
      </c>
      <c r="O175" s="10">
        <f>-'[28]Base TB_Mar'!J5605/10000000</f>
        <v>0</v>
      </c>
      <c r="P175" s="10">
        <f>-'[28]Base TB_Mar'!K5605/10000000</f>
        <v>0</v>
      </c>
      <c r="Q175" s="10">
        <f>-'[28]Base TB_Mar'!L5605/10000000</f>
        <v>0</v>
      </c>
      <c r="R175" s="10">
        <f>-'[28]Base TB_Mar'!M5605/10000000</f>
        <v>0</v>
      </c>
      <c r="S175" s="10">
        <f>-'[28]Base TB_Mar'!N5605/10000000</f>
        <v>0</v>
      </c>
      <c r="T175" s="10">
        <f>-'[28]Base TB_Mar'!O5605/10000000</f>
        <v>0</v>
      </c>
      <c r="U175" s="10">
        <f>-'[28]Base TB_Mar'!P5605/10000000</f>
        <v>0</v>
      </c>
      <c r="V175" s="10">
        <f>-'[28]Base TB_Mar'!Q5605/10000000</f>
        <v>0</v>
      </c>
      <c r="W175" s="10">
        <f>-'[28]Base TB_Mar'!R5605/10000000</f>
        <v>0</v>
      </c>
      <c r="X175" s="10">
        <f>-'[28]Base TB_Mar'!S5605/10000000</f>
        <v>0</v>
      </c>
      <c r="Y175" s="31">
        <f t="shared" si="38"/>
        <v>11.228532426000001</v>
      </c>
      <c r="Z175" s="18">
        <f t="shared" si="39"/>
        <v>0</v>
      </c>
    </row>
    <row r="176" spans="1:26" hidden="1">
      <c r="C176" s="3" t="s">
        <v>142</v>
      </c>
      <c r="E176" s="10">
        <f>-'[28]Base TB_Mar'!T5590/10000000-E175-E177</f>
        <v>307.70370863599999</v>
      </c>
      <c r="F176" s="10">
        <f>'[29]Schedules Mar'!E176</f>
        <v>343.15587836999998</v>
      </c>
      <c r="G176" s="12"/>
      <c r="H176" s="10">
        <f>-'[28]Base TB_Mar'!C5590/10000000-H175-H177</f>
        <v>110.54575932899999</v>
      </c>
      <c r="I176" s="10">
        <f>-'[28]Base TB_Mar'!D5590/10000000-I175-I177</f>
        <v>2.924728591</v>
      </c>
      <c r="J176" s="10">
        <f>-'[28]Base TB_Mar'!E5590/10000000-J175-J177</f>
        <v>0</v>
      </c>
      <c r="K176" s="10">
        <f>-'[28]Base TB_Mar'!F5590/10000000-K175-K177</f>
        <v>193.537073421</v>
      </c>
      <c r="L176" s="10">
        <f>-'[28]Base TB_Mar'!G5590/10000000-L175-L177</f>
        <v>0</v>
      </c>
      <c r="M176" s="10">
        <f>-'[28]Base TB_Mar'!H5590/10000000-M175-M177</f>
        <v>0</v>
      </c>
      <c r="N176" s="10">
        <f>-'[28]Base TB_Mar'!I5590/10000000-N175-N177</f>
        <v>0</v>
      </c>
      <c r="O176" s="10">
        <f>-'[28]Base TB_Mar'!J5590/10000000-O175-O177</f>
        <v>0</v>
      </c>
      <c r="P176" s="10">
        <f>-'[28]Base TB_Mar'!K5590/10000000-P175-P177</f>
        <v>0</v>
      </c>
      <c r="Q176" s="10">
        <f>-'[28]Base TB_Mar'!L5590/10000000-Q175-Q177</f>
        <v>0.511317095</v>
      </c>
      <c r="R176" s="10">
        <f>-'[28]Base TB_Mar'!M5590/10000000-R175-R177</f>
        <v>0.1848302</v>
      </c>
      <c r="S176" s="10">
        <f>-'[28]Base TB_Mar'!N5590/10000000-S175-S177</f>
        <v>0</v>
      </c>
      <c r="T176" s="10">
        <f>-'[28]Base TB_Mar'!O5590/10000000-T175-T177</f>
        <v>0</v>
      </c>
      <c r="U176" s="10">
        <f>-'[28]Base TB_Mar'!P5590/10000000-U175-U177</f>
        <v>0</v>
      </c>
      <c r="V176" s="10">
        <f>-'[28]Base TB_Mar'!Q5590/10000000-V175-V177</f>
        <v>0</v>
      </c>
      <c r="W176" s="10">
        <f>-'[28]Base TB_Mar'!R5590/10000000-W175-W177</f>
        <v>0</v>
      </c>
      <c r="X176" s="10">
        <f>-'[28]Base TB_Mar'!S5590/10000000-X175-X177</f>
        <v>0</v>
      </c>
      <c r="Y176" s="31">
        <f t="shared" si="38"/>
        <v>307.70370863599999</v>
      </c>
      <c r="Z176" s="18">
        <f t="shared" si="39"/>
        <v>0</v>
      </c>
    </row>
    <row r="177" spans="2:26" hidden="1">
      <c r="F177" s="10">
        <f>'[29]Schedules Mar'!E177</f>
        <v>0</v>
      </c>
      <c r="G177" s="12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31"/>
      <c r="Z177" s="18"/>
    </row>
    <row r="178" spans="2:26" hidden="1">
      <c r="E178" s="12">
        <f>SUM(E170:E177)</f>
        <v>678.35732297300001</v>
      </c>
      <c r="F178" s="12">
        <f>SUM(F170:F177)</f>
        <v>683.12490711500004</v>
      </c>
      <c r="G178" s="12"/>
      <c r="H178" s="12">
        <f t="shared" ref="H178:Y178" si="40">SUM(H170:H177)</f>
        <v>433.039977131</v>
      </c>
      <c r="I178" s="12">
        <f t="shared" si="40"/>
        <v>2.8763316209999998</v>
      </c>
      <c r="J178" s="12">
        <f t="shared" si="40"/>
        <v>4.9651426599999997</v>
      </c>
      <c r="K178" s="12">
        <f t="shared" si="40"/>
        <v>233.277640332</v>
      </c>
      <c r="L178" s="12">
        <f t="shared" si="40"/>
        <v>2.3330628339999997</v>
      </c>
      <c r="M178" s="12">
        <f t="shared" si="40"/>
        <v>0</v>
      </c>
      <c r="N178" s="12">
        <f t="shared" si="40"/>
        <v>0</v>
      </c>
      <c r="O178" s="12">
        <f t="shared" si="40"/>
        <v>0</v>
      </c>
      <c r="P178" s="12">
        <f t="shared" si="40"/>
        <v>0</v>
      </c>
      <c r="Q178" s="12">
        <f t="shared" si="40"/>
        <v>0.511317095</v>
      </c>
      <c r="R178" s="12">
        <f t="shared" si="40"/>
        <v>1.3538512999999999</v>
      </c>
      <c r="S178" s="12">
        <f t="shared" si="40"/>
        <v>0</v>
      </c>
      <c r="T178" s="12">
        <f t="shared" si="40"/>
        <v>0</v>
      </c>
      <c r="U178" s="12">
        <f t="shared" si="40"/>
        <v>0</v>
      </c>
      <c r="V178" s="12">
        <f t="shared" si="40"/>
        <v>0</v>
      </c>
      <c r="W178" s="12">
        <f t="shared" si="40"/>
        <v>0</v>
      </c>
      <c r="X178" s="12">
        <f t="shared" si="40"/>
        <v>0</v>
      </c>
      <c r="Y178" s="12">
        <f t="shared" si="40"/>
        <v>678.35732297300001</v>
      </c>
      <c r="Z178" s="13"/>
    </row>
    <row r="179" spans="2:26" hidden="1">
      <c r="E179" s="22">
        <f>'[28]BS Mar'!S97/10^7-E178</f>
        <v>0</v>
      </c>
      <c r="F179" s="23"/>
      <c r="G179" s="12"/>
      <c r="H179" s="22">
        <f>'[28]BS Mar'!B97/10^7-H178</f>
        <v>0</v>
      </c>
      <c r="I179" s="22">
        <f>'[28]BS Mar'!C97/10^7-I178</f>
        <v>0</v>
      </c>
      <c r="J179" s="22">
        <f>'[28]BS Mar'!D97/10^7-J178</f>
        <v>0</v>
      </c>
      <c r="K179" s="22">
        <f>'[28]BS Mar'!E97/10^7-K178</f>
        <v>0</v>
      </c>
      <c r="L179" s="22">
        <f>'[28]BS Mar'!F97/10^7-L178</f>
        <v>0</v>
      </c>
      <c r="M179" s="22">
        <f>'[28]BS Mar'!G97/10^7-M178</f>
        <v>0</v>
      </c>
      <c r="N179" s="22">
        <f>'[28]BS Mar'!H97/10^7-N178</f>
        <v>0</v>
      </c>
      <c r="O179" s="22">
        <f>'[28]BS Mar'!I97/10^7-O178</f>
        <v>0</v>
      </c>
      <c r="P179" s="22">
        <f>'[28]BS Mar'!J97/10^7-P178</f>
        <v>0</v>
      </c>
      <c r="Q179" s="22">
        <f>'[28]BS Mar'!K97/10^7-Q178</f>
        <v>0</v>
      </c>
      <c r="R179" s="22">
        <f>'[28]BS Mar'!L97/10^7-R178</f>
        <v>0</v>
      </c>
      <c r="S179" s="22">
        <f>'[28]BS Mar'!M97/10^7-S178</f>
        <v>0</v>
      </c>
      <c r="T179" s="22">
        <f>'[28]BS Mar'!N97/10^7-T178</f>
        <v>0</v>
      </c>
      <c r="U179" s="22">
        <f>'[28]BS Mar'!O97/10^7-U178</f>
        <v>0</v>
      </c>
      <c r="V179" s="22">
        <f>'[28]BS Mar'!P97/10^7-V178</f>
        <v>0</v>
      </c>
      <c r="W179" s="22">
        <f>'[28]BS Mar'!Q97/10^7-W178</f>
        <v>0</v>
      </c>
      <c r="X179" s="22">
        <f>'[28]BS Mar'!R97/10^7-X178</f>
        <v>0</v>
      </c>
      <c r="Y179" s="22">
        <f>'[28]BS Mar'!S97/10^7-Y178</f>
        <v>0</v>
      </c>
      <c r="Z179" s="13"/>
    </row>
    <row r="180" spans="2:26" hidden="1">
      <c r="F180" s="23"/>
      <c r="G180" s="12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2:26" hidden="1">
      <c r="B181" s="16" t="s">
        <v>143</v>
      </c>
      <c r="F181" s="23"/>
      <c r="G181" s="12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2:26" hidden="1">
      <c r="C182" s="3" t="s">
        <v>144</v>
      </c>
      <c r="E182" s="10">
        <f>'[28]BS Mar'!S100/10^7</f>
        <v>731.60819573200001</v>
      </c>
      <c r="F182" s="10">
        <f>'[29]Schedules Mar'!E182</f>
        <v>574.64322374599999</v>
      </c>
      <c r="G182" s="12"/>
      <c r="H182" s="10">
        <f>'[28]BS Mar'!B100/10^7</f>
        <v>282.45966902399999</v>
      </c>
      <c r="I182" s="10">
        <f>'[28]BS Mar'!C100/10^7</f>
        <v>116.22012722699999</v>
      </c>
      <c r="J182" s="10">
        <f>'[28]BS Mar'!D100/10^7</f>
        <v>38.13507688</v>
      </c>
      <c r="K182" s="10">
        <f>'[28]BS Mar'!E100/10^7</f>
        <v>265.935460568</v>
      </c>
      <c r="L182" s="10">
        <f>'[28]BS Mar'!F100/10^7</f>
        <v>6.4987061939999995</v>
      </c>
      <c r="M182" s="10">
        <f>'[28]BS Mar'!G100/10^7</f>
        <v>0</v>
      </c>
      <c r="N182" s="10">
        <f>'[28]BS Mar'!H100/10^7</f>
        <v>0</v>
      </c>
      <c r="O182" s="10">
        <f>'[28]BS Mar'!I100/10^7</f>
        <v>0</v>
      </c>
      <c r="P182" s="10">
        <f>'[28]BS Mar'!J100/10^7</f>
        <v>0</v>
      </c>
      <c r="Q182" s="10">
        <f>'[28]BS Mar'!K100/10^7</f>
        <v>6.6021287969999998</v>
      </c>
      <c r="R182" s="10">
        <f>'[28]BS Mar'!L100/10^7</f>
        <v>15.757027041999999</v>
      </c>
      <c r="S182" s="10">
        <f>'[28]BS Mar'!M100/10^7</f>
        <v>0</v>
      </c>
      <c r="T182" s="10">
        <f>'[28]BS Mar'!N100/10^7</f>
        <v>0</v>
      </c>
      <c r="U182" s="10">
        <f>'[28]BS Mar'!O100/10^7</f>
        <v>0</v>
      </c>
      <c r="V182" s="10">
        <f>'[28]BS Mar'!P100/10^7</f>
        <v>0</v>
      </c>
      <c r="W182" s="10">
        <f>'[28]BS Mar'!Q100/10^7</f>
        <v>0</v>
      </c>
      <c r="X182" s="10">
        <f>'[28]BS Mar'!R100/10^7</f>
        <v>0</v>
      </c>
      <c r="Y182" s="10">
        <f>'[28]BS Mar'!S100/10^7</f>
        <v>731.60819573200001</v>
      </c>
      <c r="Z182" s="18">
        <f>Y182-E182</f>
        <v>0</v>
      </c>
    </row>
    <row r="183" spans="2:26" hidden="1">
      <c r="C183" s="3" t="s">
        <v>145</v>
      </c>
      <c r="E183" s="10">
        <f>-'[28]Base TB_Mar'!U5678/100</f>
        <v>448.41799931499997</v>
      </c>
      <c r="F183" s="10">
        <f>'[29]Schedules Mar'!E183</f>
        <v>308.31250293099998</v>
      </c>
      <c r="G183" s="12"/>
      <c r="H183" s="10">
        <f>-'[28]Base TB_Mar'!C5678/10^7</f>
        <v>343.19175704699995</v>
      </c>
      <c r="I183" s="10">
        <f>-'[28]Base TB_Mar'!D5678/10^7</f>
        <v>46.104186166000005</v>
      </c>
      <c r="J183" s="10">
        <f>-'[28]Base TB_Mar'!E5678/10^7</f>
        <v>13.621574616999998</v>
      </c>
      <c r="K183" s="10">
        <f>-'[28]Base TB_Mar'!F5678/10^7</f>
        <v>0</v>
      </c>
      <c r="L183" s="10">
        <f>-'[28]Base TB_Mar'!G5678/10^7</f>
        <v>42.464509618999998</v>
      </c>
      <c r="M183" s="10">
        <f>-'[28]Base TB_Mar'!H5678/10^7</f>
        <v>0</v>
      </c>
      <c r="N183" s="10">
        <f>-'[28]Base TB_Mar'!I5678/10^7</f>
        <v>0</v>
      </c>
      <c r="O183" s="10">
        <f>-'[28]Base TB_Mar'!J5678/10^7</f>
        <v>0</v>
      </c>
      <c r="P183" s="10">
        <f>-'[28]Base TB_Mar'!K5678/10^7</f>
        <v>0</v>
      </c>
      <c r="Q183" s="10">
        <f>-'[28]Base TB_Mar'!L5678/10^7</f>
        <v>0</v>
      </c>
      <c r="R183" s="10">
        <f>-'[28]Base TB_Mar'!M5678/10^7</f>
        <v>3.0359718660000001</v>
      </c>
      <c r="S183" s="10">
        <f>-'[28]Base TB_Mar'!N5678/10^7</f>
        <v>0</v>
      </c>
      <c r="T183" s="10">
        <f>-'[28]Base TB_Mar'!O5678/10^7</f>
        <v>0</v>
      </c>
      <c r="U183" s="10">
        <f>-'[28]Base TB_Mar'!P5678/10^7</f>
        <v>0</v>
      </c>
      <c r="V183" s="10">
        <f>-'[28]Base TB_Mar'!Q5678/10^7</f>
        <v>0</v>
      </c>
      <c r="W183" s="10">
        <f>-'[28]Base TB_Mar'!R5678/10^7</f>
        <v>0</v>
      </c>
      <c r="X183" s="10">
        <f>-'[28]Base TB_Mar'!S5678/10^7</f>
        <v>0</v>
      </c>
      <c r="Y183" s="31">
        <f>SUM(H183:X183)</f>
        <v>448.41799931500003</v>
      </c>
      <c r="Z183" s="18">
        <f>Y183-E183</f>
        <v>0</v>
      </c>
    </row>
    <row r="184" spans="2:26" hidden="1">
      <c r="C184" s="3" t="s">
        <v>146</v>
      </c>
      <c r="E184" s="10">
        <f>-'[28]Base TB_Mar'!U5686/100</f>
        <v>27.059459552999996</v>
      </c>
      <c r="F184" s="10">
        <f>'[29]Schedules Mar'!E184</f>
        <v>29.709406413</v>
      </c>
      <c r="G184" s="12"/>
      <c r="H184" s="10">
        <f>-'[28]Base TB_Mar'!C5686/10^7</f>
        <v>17.78586104</v>
      </c>
      <c r="I184" s="10">
        <f>-'[28]Base TB_Mar'!D5686/10^7</f>
        <v>6.4812840999999999</v>
      </c>
      <c r="J184" s="10">
        <f>-'[28]Base TB_Mar'!E5686/10^7</f>
        <v>0.2088827</v>
      </c>
      <c r="K184" s="10">
        <f>-'[28]Base TB_Mar'!F5686/10^7</f>
        <v>0</v>
      </c>
      <c r="L184" s="10">
        <f>-'[28]Base TB_Mar'!G5686/10^7</f>
        <v>2.5828099</v>
      </c>
      <c r="M184" s="10">
        <f>-'[28]Base TB_Mar'!H5686/10^7</f>
        <v>0</v>
      </c>
      <c r="N184" s="10">
        <f>-'[28]Base TB_Mar'!I5686/10^7</f>
        <v>0</v>
      </c>
      <c r="O184" s="10">
        <f>-'[28]Base TB_Mar'!J5686/10^7</f>
        <v>0</v>
      </c>
      <c r="P184" s="10">
        <f>-'[28]Base TB_Mar'!K5686/10^7</f>
        <v>0</v>
      </c>
      <c r="Q184" s="10">
        <f>-'[28]Base TB_Mar'!L5686/10^7</f>
        <v>0</v>
      </c>
      <c r="R184" s="10">
        <f>-'[28]Base TB_Mar'!M5686/10^7</f>
        <v>6.2181300000000003E-4</v>
      </c>
      <c r="S184" s="10">
        <f>-'[28]Base TB_Mar'!N5686/10^7</f>
        <v>0</v>
      </c>
      <c r="T184" s="10">
        <f>-'[28]Base TB_Mar'!O5686/10^7</f>
        <v>0</v>
      </c>
      <c r="U184" s="10">
        <f>-'[28]Base TB_Mar'!P5686/10^7</f>
        <v>0</v>
      </c>
      <c r="V184" s="10">
        <f>-'[28]Base TB_Mar'!Q5686/10^7</f>
        <v>0</v>
      </c>
      <c r="W184" s="10">
        <f>-'[28]Base TB_Mar'!R5686/10^7</f>
        <v>0</v>
      </c>
      <c r="X184" s="10">
        <f>-'[28]Base TB_Mar'!S5686/10^7</f>
        <v>0</v>
      </c>
      <c r="Y184" s="31">
        <f>SUM(H184:X184)</f>
        <v>27.059459553</v>
      </c>
      <c r="Z184" s="18">
        <f>Y184-E184</f>
        <v>0</v>
      </c>
    </row>
    <row r="185" spans="2:26" hidden="1">
      <c r="F185" s="10">
        <f>'[29]Schedules Mar'!E185</f>
        <v>0</v>
      </c>
      <c r="G185" s="12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31"/>
      <c r="Z185" s="18"/>
    </row>
    <row r="186" spans="2:26" hidden="1">
      <c r="E186" s="12">
        <f>SUM(E182:E184)</f>
        <v>1207.0856545999998</v>
      </c>
      <c r="F186" s="12">
        <f>SUM(F182:F184)</f>
        <v>912.66513309000004</v>
      </c>
      <c r="G186" s="12"/>
      <c r="H186" s="12">
        <f t="shared" ref="H186:Y186" si="41">SUM(H182:H184)</f>
        <v>643.43728711099993</v>
      </c>
      <c r="I186" s="12">
        <f t="shared" si="41"/>
        <v>168.80559749300002</v>
      </c>
      <c r="J186" s="12">
        <f t="shared" si="41"/>
        <v>51.965534196999997</v>
      </c>
      <c r="K186" s="12">
        <f t="shared" si="41"/>
        <v>265.935460568</v>
      </c>
      <c r="L186" s="12">
        <f t="shared" si="41"/>
        <v>51.546025712999999</v>
      </c>
      <c r="M186" s="12">
        <f t="shared" si="41"/>
        <v>0</v>
      </c>
      <c r="N186" s="12">
        <f t="shared" si="41"/>
        <v>0</v>
      </c>
      <c r="O186" s="12">
        <f t="shared" si="41"/>
        <v>0</v>
      </c>
      <c r="P186" s="12">
        <f t="shared" si="41"/>
        <v>0</v>
      </c>
      <c r="Q186" s="12">
        <f t="shared" si="41"/>
        <v>6.6021287969999998</v>
      </c>
      <c r="R186" s="12">
        <f t="shared" si="41"/>
        <v>18.793620720999996</v>
      </c>
      <c r="S186" s="12">
        <f t="shared" si="41"/>
        <v>0</v>
      </c>
      <c r="T186" s="12">
        <f t="shared" si="41"/>
        <v>0</v>
      </c>
      <c r="U186" s="12">
        <f t="shared" si="41"/>
        <v>0</v>
      </c>
      <c r="V186" s="12">
        <f t="shared" si="41"/>
        <v>0</v>
      </c>
      <c r="W186" s="12">
        <f t="shared" si="41"/>
        <v>0</v>
      </c>
      <c r="X186" s="12">
        <f t="shared" si="41"/>
        <v>0</v>
      </c>
      <c r="Y186" s="12">
        <f t="shared" si="41"/>
        <v>1207.0856546</v>
      </c>
      <c r="Z186" s="18">
        <f>Y186-E186</f>
        <v>0</v>
      </c>
    </row>
    <row r="187" spans="2:26" hidden="1">
      <c r="E187" s="22">
        <f>'[28]BS Mar'!S100/10^7+'[28]BS Mar'!S101/10^7-E186</f>
        <v>0</v>
      </c>
      <c r="F187" s="23"/>
      <c r="G187" s="12"/>
      <c r="H187" s="22">
        <f>'[28]BS Mar'!B100/10^7+'[28]BS Mar'!B101/10^7-H186</f>
        <v>0</v>
      </c>
      <c r="I187" s="22">
        <f>'[28]BS Mar'!C100/10^7+'[28]BS Mar'!C101/10^7-I186</f>
        <v>0</v>
      </c>
      <c r="J187" s="22">
        <f>'[28]BS Mar'!D100/10^7+'[28]BS Mar'!D101/10^7-J186</f>
        <v>0</v>
      </c>
      <c r="K187" s="22">
        <f>'[28]BS Mar'!E100/10^7+'[28]BS Mar'!E101/10^7-K186</f>
        <v>0</v>
      </c>
      <c r="L187" s="22">
        <f>'[28]BS Mar'!F100/10^7+'[28]BS Mar'!F101/10^7-L186</f>
        <v>0</v>
      </c>
      <c r="M187" s="22">
        <f>'[28]BS Mar'!G100/10^7+'[28]BS Mar'!G101/10^7-M186</f>
        <v>0</v>
      </c>
      <c r="N187" s="22">
        <f>'[28]BS Mar'!H100/10^7+'[28]BS Mar'!H101/10^7-N186</f>
        <v>0</v>
      </c>
      <c r="O187" s="22">
        <f>'[28]BS Mar'!I100/10^7+'[28]BS Mar'!I101/10^7-O186</f>
        <v>0</v>
      </c>
      <c r="P187" s="22">
        <f>'[28]BS Mar'!J100/10^7+'[28]BS Mar'!J101/10^7-P186</f>
        <v>0</v>
      </c>
      <c r="Q187" s="22">
        <f>'[28]BS Mar'!K100/10^7+'[28]BS Mar'!K101/10^7-Q186</f>
        <v>0</v>
      </c>
      <c r="R187" s="22">
        <f>'[28]BS Mar'!L100/10^7+'[28]BS Mar'!L101/10^7-R186</f>
        <v>0</v>
      </c>
      <c r="S187" s="22">
        <f>'[28]BS Mar'!M100/10^7+'[28]BS Mar'!M101/10^7-S186</f>
        <v>0</v>
      </c>
      <c r="T187" s="22">
        <f>'[28]BS Mar'!N100/10^7+'[28]BS Mar'!N101/10^7-T186</f>
        <v>0</v>
      </c>
      <c r="U187" s="22">
        <f>'[28]BS Mar'!O100/10^7+'[28]BS Mar'!O101/10^7-U186</f>
        <v>0</v>
      </c>
      <c r="V187" s="22">
        <f>'[28]BS Mar'!P100/10^7+'[28]BS Mar'!P101/10^7-V186</f>
        <v>0</v>
      </c>
      <c r="W187" s="22">
        <f>'[28]BS Mar'!Q100/10^7+'[28]BS Mar'!Q101/10^7-W186</f>
        <v>0</v>
      </c>
      <c r="X187" s="22">
        <f>'[28]BS Mar'!R100/10^7+'[28]BS Mar'!R101/10^7-X186</f>
        <v>0</v>
      </c>
      <c r="Y187" s="22">
        <f>'[28]BS Mar'!S100/10^7+'[28]BS Mar'!S101/10^7-Y186</f>
        <v>0</v>
      </c>
      <c r="Z187" s="18"/>
    </row>
    <row r="188" spans="2:26" hidden="1">
      <c r="F188" s="23"/>
      <c r="G188" s="12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2:26" hidden="1">
      <c r="B189" s="16" t="s">
        <v>147</v>
      </c>
      <c r="F189" s="23"/>
      <c r="G189" s="12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2:26" hidden="1">
      <c r="G190" s="12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31"/>
      <c r="Z190" s="18"/>
    </row>
    <row r="191" spans="2:26" hidden="1">
      <c r="G191" s="12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31"/>
      <c r="Z191" s="18"/>
    </row>
    <row r="192" spans="2:26" hidden="1">
      <c r="C192" s="3" t="s">
        <v>148</v>
      </c>
      <c r="E192" s="10">
        <f>-'[28]Base TB_Mar'!T5699/10^7*0</f>
        <v>0</v>
      </c>
      <c r="G192" s="12"/>
      <c r="H192" s="10">
        <f>-'[28]Base TB_Mar'!C5699/10^7*0</f>
        <v>0</v>
      </c>
      <c r="I192" s="10">
        <f>-'[28]Base TB_Mar'!D5699/10^7*0</f>
        <v>0</v>
      </c>
      <c r="J192" s="10">
        <f>-'[28]Base TB_Mar'!E5699/10^7*0</f>
        <v>0</v>
      </c>
      <c r="K192" s="10">
        <f>-'[28]Base TB_Mar'!F5699/10^7*0</f>
        <v>0</v>
      </c>
      <c r="L192" s="10">
        <f>-'[28]Base TB_Mar'!G5699/10^7*0</f>
        <v>0</v>
      </c>
      <c r="M192" s="10">
        <f>-'[28]Base TB_Mar'!H5699/10^7*0</f>
        <v>0</v>
      </c>
      <c r="N192" s="10">
        <f>-'[28]Base TB_Mar'!I5699/10^7*0</f>
        <v>0</v>
      </c>
      <c r="O192" s="10">
        <f>-'[28]Base TB_Mar'!J5699/10^7*0</f>
        <v>0</v>
      </c>
      <c r="P192" s="10">
        <f>-'[28]Base TB_Mar'!K5699/10^7*0</f>
        <v>0</v>
      </c>
      <c r="Q192" s="10">
        <f>-'[28]Base TB_Mar'!L5699/10^7*0</f>
        <v>0</v>
      </c>
      <c r="R192" s="10">
        <f>-'[28]Base TB_Mar'!M5699/10^7*0</f>
        <v>0</v>
      </c>
      <c r="S192" s="10">
        <f>-'[28]Base TB_Mar'!N5699/10^7*0</f>
        <v>0</v>
      </c>
      <c r="T192" s="10">
        <f>-'[28]Base TB_Mar'!O5699/10^7*0</f>
        <v>0</v>
      </c>
      <c r="U192" s="10">
        <f>-'[28]Base TB_Mar'!P5699/10^7*0</f>
        <v>0</v>
      </c>
      <c r="V192" s="10">
        <f>-'[28]Base TB_Mar'!Q5699/10^7*0</f>
        <v>0</v>
      </c>
      <c r="W192" s="10">
        <f>-'[28]Base TB_Mar'!R5699/10^7*0</f>
        <v>0</v>
      </c>
      <c r="X192" s="10">
        <f>-'[28]Base TB_Mar'!S5699/10^7*0</f>
        <v>0</v>
      </c>
      <c r="Y192" s="10">
        <f>-'[28]Base TB_Mar'!T5699/10^7*0</f>
        <v>0</v>
      </c>
      <c r="Z192" s="18">
        <f>Y192-E192</f>
        <v>0</v>
      </c>
    </row>
    <row r="193" spans="2:26" hidden="1">
      <c r="C193" s="3" t="s">
        <v>149</v>
      </c>
      <c r="E193" s="10">
        <f>-'[28]Base TB_Mar'!T5704/10^7</f>
        <v>426.22440971599997</v>
      </c>
      <c r="F193" s="10">
        <f>'[29]Schedules Mar'!E193</f>
        <v>208.207954164</v>
      </c>
      <c r="G193" s="12"/>
      <c r="H193" s="10">
        <f>-'[28]Base TB_Mar'!C5704/10^7</f>
        <v>423.44201599400003</v>
      </c>
      <c r="I193" s="10">
        <f>-'[28]Base TB_Mar'!D5704/10^7</f>
        <v>1.390081933</v>
      </c>
      <c r="J193" s="10">
        <f>-'[28]Base TB_Mar'!E5704/10^7</f>
        <v>0</v>
      </c>
      <c r="K193" s="10">
        <f>-'[28]Base TB_Mar'!F5704/10^7</f>
        <v>0</v>
      </c>
      <c r="L193" s="10">
        <f>-'[28]Base TB_Mar'!G5704/10^7</f>
        <v>1.3923117890000001</v>
      </c>
      <c r="M193" s="10">
        <f>-'[28]Base TB_Mar'!H5704/10^7</f>
        <v>0</v>
      </c>
      <c r="N193" s="10">
        <f>-'[28]Base TB_Mar'!I5704/10^7</f>
        <v>0</v>
      </c>
      <c r="O193" s="10">
        <f>-'[28]Base TB_Mar'!J5704/10^7</f>
        <v>0</v>
      </c>
      <c r="P193" s="10">
        <f>-'[28]Base TB_Mar'!K5704/10^7</f>
        <v>0</v>
      </c>
      <c r="Q193" s="10">
        <f>-'[28]Base TB_Mar'!L5704/10^7</f>
        <v>0</v>
      </c>
      <c r="R193" s="10">
        <f>-'[28]Base TB_Mar'!M5704/10^7</f>
        <v>0</v>
      </c>
      <c r="S193" s="10">
        <f>-'[28]Base TB_Mar'!N5704/10^7</f>
        <v>0</v>
      </c>
      <c r="T193" s="10">
        <f>-'[28]Base TB_Mar'!O5704/10^7</f>
        <v>0</v>
      </c>
      <c r="U193" s="10">
        <f>-'[28]Base TB_Mar'!P5704/10^7</f>
        <v>0</v>
      </c>
      <c r="V193" s="10">
        <f>-'[28]Base TB_Mar'!Q5704/10^7</f>
        <v>0</v>
      </c>
      <c r="W193" s="10">
        <f>-'[28]Base TB_Mar'!R5704/10^7</f>
        <v>0</v>
      </c>
      <c r="X193" s="10">
        <f>-'[28]Base TB_Mar'!S5704/10^7</f>
        <v>0</v>
      </c>
      <c r="Y193" s="31">
        <f>SUM(H193:X193)</f>
        <v>426.22440971600003</v>
      </c>
      <c r="Z193" s="18">
        <f>Y193-E193</f>
        <v>0</v>
      </c>
    </row>
    <row r="194" spans="2:26" hidden="1">
      <c r="C194" s="3" t="s">
        <v>150</v>
      </c>
      <c r="E194" s="10">
        <f>-'[28]Base TB_Mar'!T5707/10^7</f>
        <v>0</v>
      </c>
      <c r="F194" s="10">
        <f>'[29]Schedules Mar'!E194</f>
        <v>0</v>
      </c>
      <c r="G194" s="12"/>
      <c r="H194" s="10">
        <f>-'[28]Base TB_Mar'!C5707/10^7</f>
        <v>0</v>
      </c>
      <c r="I194" s="10">
        <f>-'[28]Base TB_Mar'!D5707/10^7</f>
        <v>0</v>
      </c>
      <c r="J194" s="10">
        <f>-'[28]Base TB_Mar'!E5707/10^7</f>
        <v>0</v>
      </c>
      <c r="K194" s="10">
        <f>-'[28]Base TB_Mar'!F5707/10^7</f>
        <v>0</v>
      </c>
      <c r="L194" s="10">
        <f>-'[28]Base TB_Mar'!G5707/10^7</f>
        <v>0</v>
      </c>
      <c r="M194" s="10">
        <f>-'[28]Base TB_Mar'!H5707/10^7</f>
        <v>0</v>
      </c>
      <c r="N194" s="10">
        <f>-'[28]Base TB_Mar'!I5707/10^7</f>
        <v>0</v>
      </c>
      <c r="O194" s="10">
        <f>-'[28]Base TB_Mar'!J5707/10^7</f>
        <v>0</v>
      </c>
      <c r="P194" s="10">
        <f>-'[28]Base TB_Mar'!K5707/10^7</f>
        <v>0</v>
      </c>
      <c r="Q194" s="10">
        <f>-'[28]Base TB_Mar'!L5707/10^7</f>
        <v>0</v>
      </c>
      <c r="R194" s="10">
        <f>-'[28]Base TB_Mar'!M5707/10^7</f>
        <v>0</v>
      </c>
      <c r="S194" s="10">
        <f>-'[28]Base TB_Mar'!N5707/10^7</f>
        <v>0</v>
      </c>
      <c r="T194" s="10">
        <f>-'[28]Base TB_Mar'!O5707/10^7</f>
        <v>0</v>
      </c>
      <c r="U194" s="10">
        <f>-'[28]Base TB_Mar'!P5707/10^7</f>
        <v>0</v>
      </c>
      <c r="V194" s="10">
        <f>-'[28]Base TB_Mar'!Q5707/10^7</f>
        <v>0</v>
      </c>
      <c r="W194" s="10">
        <f>-'[28]Base TB_Mar'!R5707/10^7</f>
        <v>0</v>
      </c>
      <c r="X194" s="10">
        <f>-'[28]Base TB_Mar'!S5707/10^7</f>
        <v>0</v>
      </c>
      <c r="Y194" s="31">
        <f>SUM(H194:X194)</f>
        <v>0</v>
      </c>
      <c r="Z194" s="18">
        <f>Y194-E194</f>
        <v>0</v>
      </c>
    </row>
    <row r="195" spans="2:26" hidden="1">
      <c r="C195" s="3" t="s">
        <v>151</v>
      </c>
      <c r="E195" s="10">
        <f>-'[28]Base TB_Mar'!T5703/10000000</f>
        <v>1.3948883000000001</v>
      </c>
      <c r="F195" s="10">
        <f>'[29]Schedules Mar'!E195</f>
        <v>3.4209480999999999</v>
      </c>
      <c r="G195" s="12"/>
      <c r="H195" s="10">
        <f>-'[28]Base TB_Mar'!C5703/10^7</f>
        <v>1.3948883000000001</v>
      </c>
      <c r="I195" s="10">
        <f>-'[28]Base TB_Mar'!D5703/10^7</f>
        <v>0</v>
      </c>
      <c r="J195" s="10">
        <f>-'[28]Base TB_Mar'!E5703/10^7</f>
        <v>0</v>
      </c>
      <c r="K195" s="10">
        <f>-'[28]Base TB_Mar'!F5703/10^7</f>
        <v>0</v>
      </c>
      <c r="L195" s="10">
        <f>-'[28]Base TB_Mar'!G5703/10^7</f>
        <v>0</v>
      </c>
      <c r="M195" s="10">
        <f>-'[28]Base TB_Mar'!H5703/10^7</f>
        <v>0</v>
      </c>
      <c r="N195" s="10">
        <f>-'[28]Base TB_Mar'!I5703/10^7</f>
        <v>0</v>
      </c>
      <c r="O195" s="10">
        <f>-'[28]Base TB_Mar'!J5703/10^7</f>
        <v>0</v>
      </c>
      <c r="P195" s="10">
        <f>-'[28]Base TB_Mar'!K5703/10^7</f>
        <v>0</v>
      </c>
      <c r="Q195" s="10">
        <f>-'[28]Base TB_Mar'!L5703/10^7</f>
        <v>0</v>
      </c>
      <c r="R195" s="10">
        <f>-'[28]Base TB_Mar'!M5703/10^7</f>
        <v>0</v>
      </c>
      <c r="S195" s="10">
        <f>-'[28]Base TB_Mar'!N5703/10^7</f>
        <v>0</v>
      </c>
      <c r="T195" s="10">
        <f>-'[28]Base TB_Mar'!O5703/10^7</f>
        <v>0</v>
      </c>
      <c r="U195" s="10">
        <f>-'[28]Base TB_Mar'!P5703/10^7</f>
        <v>0</v>
      </c>
      <c r="V195" s="10">
        <f>-'[28]Base TB_Mar'!Q5703/10^7</f>
        <v>0</v>
      </c>
      <c r="W195" s="10">
        <f>-'[28]Base TB_Mar'!R5703/10^7</f>
        <v>0</v>
      </c>
      <c r="X195" s="10">
        <f>-'[28]Base TB_Mar'!S5703/10^7</f>
        <v>0</v>
      </c>
      <c r="Y195" s="31">
        <f>SUM(H195:X195)</f>
        <v>1.3948883000000001</v>
      </c>
      <c r="Z195" s="18">
        <f>Y195-E195</f>
        <v>0</v>
      </c>
    </row>
    <row r="196" spans="2:26" hidden="1">
      <c r="E196" s="12">
        <f>SUM(E190:E195)</f>
        <v>427.61929801599996</v>
      </c>
      <c r="F196" s="12">
        <f>SUM(F190:F195)</f>
        <v>211.628902264</v>
      </c>
      <c r="G196" s="12"/>
      <c r="H196" s="12">
        <f t="shared" ref="H196:Y196" si="42">SUM(H190:H195)</f>
        <v>424.83690429400002</v>
      </c>
      <c r="I196" s="12">
        <f t="shared" si="42"/>
        <v>1.390081933</v>
      </c>
      <c r="J196" s="12">
        <f t="shared" si="42"/>
        <v>0</v>
      </c>
      <c r="K196" s="12">
        <f t="shared" si="42"/>
        <v>0</v>
      </c>
      <c r="L196" s="12">
        <f t="shared" si="42"/>
        <v>1.3923117890000001</v>
      </c>
      <c r="M196" s="12">
        <f t="shared" si="42"/>
        <v>0</v>
      </c>
      <c r="N196" s="12">
        <f t="shared" si="42"/>
        <v>0</v>
      </c>
      <c r="O196" s="12">
        <f t="shared" si="42"/>
        <v>0</v>
      </c>
      <c r="P196" s="12">
        <f t="shared" si="42"/>
        <v>0</v>
      </c>
      <c r="Q196" s="12">
        <f t="shared" si="42"/>
        <v>0</v>
      </c>
      <c r="R196" s="12">
        <f t="shared" si="42"/>
        <v>0</v>
      </c>
      <c r="S196" s="12">
        <f t="shared" si="42"/>
        <v>0</v>
      </c>
      <c r="T196" s="12">
        <f t="shared" si="42"/>
        <v>0</v>
      </c>
      <c r="U196" s="12">
        <f t="shared" si="42"/>
        <v>0</v>
      </c>
      <c r="V196" s="12">
        <f t="shared" si="42"/>
        <v>0</v>
      </c>
      <c r="W196" s="12">
        <f t="shared" si="42"/>
        <v>0</v>
      </c>
      <c r="X196" s="12">
        <f t="shared" si="42"/>
        <v>0</v>
      </c>
      <c r="Y196" s="12">
        <f t="shared" si="42"/>
        <v>427.61929801600002</v>
      </c>
      <c r="Z196" s="18"/>
    </row>
    <row r="197" spans="2:26" hidden="1">
      <c r="E197" s="22">
        <f>'[28]BS Mar'!S105/10^7-E196</f>
        <v>0</v>
      </c>
      <c r="F197" s="23"/>
      <c r="G197" s="12"/>
      <c r="H197" s="22">
        <f>'[28]BS Mar'!B105/10^7-H196</f>
        <v>0</v>
      </c>
      <c r="I197" s="22">
        <f>'[28]BS Mar'!C105/10^7-I196</f>
        <v>0</v>
      </c>
      <c r="J197" s="22">
        <f>'[28]BS Mar'!D105/10^7-J196</f>
        <v>0</v>
      </c>
      <c r="K197" s="22">
        <f>'[28]BS Mar'!E105/10^7-K196</f>
        <v>0</v>
      </c>
      <c r="L197" s="22">
        <f>'[28]BS Mar'!F105/10^7-L196</f>
        <v>0</v>
      </c>
      <c r="M197" s="22">
        <f>'[28]BS Mar'!G105/10^7-M196</f>
        <v>0</v>
      </c>
      <c r="N197" s="22">
        <f>'[28]BS Mar'!H105/10^7-N196</f>
        <v>0</v>
      </c>
      <c r="O197" s="22">
        <f>'[28]BS Mar'!I105/10^7-O196</f>
        <v>0</v>
      </c>
      <c r="P197" s="22">
        <f>'[28]BS Mar'!J105/10^7-P196</f>
        <v>0</v>
      </c>
      <c r="Q197" s="22">
        <f>'[28]BS Mar'!K105/10^7-Q196</f>
        <v>0</v>
      </c>
      <c r="R197" s="22">
        <f>'[28]BS Mar'!L105/10^7-R196</f>
        <v>0</v>
      </c>
      <c r="S197" s="22">
        <f>'[28]BS Mar'!M105/10^7-S196</f>
        <v>0</v>
      </c>
      <c r="T197" s="22">
        <f>'[28]BS Mar'!N105/10^7-T196</f>
        <v>0</v>
      </c>
      <c r="U197" s="22">
        <f>'[28]BS Mar'!O105/10^7-U196</f>
        <v>0</v>
      </c>
      <c r="V197" s="22">
        <f>'[28]BS Mar'!P105/10^7-V196</f>
        <v>0</v>
      </c>
      <c r="W197" s="22">
        <f>'[28]BS Mar'!Q105/10^7-W196</f>
        <v>0</v>
      </c>
      <c r="X197" s="22">
        <f>'[28]BS Mar'!R105/10^7-X196</f>
        <v>0</v>
      </c>
      <c r="Y197" s="22">
        <f>'[28]BS Mar'!S105/10^7-Y196</f>
        <v>0</v>
      </c>
      <c r="Z197" s="13"/>
    </row>
    <row r="198" spans="2:26" hidden="1">
      <c r="F198" s="23"/>
      <c r="G198" s="12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2:26" hidden="1">
      <c r="B199" s="16" t="s">
        <v>152</v>
      </c>
      <c r="F199" s="23"/>
      <c r="G199" s="12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2:26" hidden="1">
      <c r="C200" s="3" t="s">
        <v>153</v>
      </c>
      <c r="E200" s="10">
        <f>-'[28]Base TB_Mar'!T5998/10000000</f>
        <v>910.30357313799993</v>
      </c>
      <c r="F200" s="10">
        <f>'[29]Schedules Mar'!E200</f>
        <v>934.51578952000011</v>
      </c>
      <c r="G200" s="12"/>
      <c r="H200" s="10">
        <f>-'[28]Base TB_Mar'!C5998/10000000</f>
        <v>546.984005594</v>
      </c>
      <c r="I200" s="10">
        <f>-'[28]Base TB_Mar'!D5998/10000000</f>
        <v>363.06127288600004</v>
      </c>
      <c r="J200" s="10">
        <f>-'[28]Base TB_Mar'!E5998/10000000</f>
        <v>0</v>
      </c>
      <c r="K200" s="10">
        <f>-'[28]Base TB_Mar'!F5998/10000000</f>
        <v>1.7784961999999998E-2</v>
      </c>
      <c r="L200" s="10">
        <f>-'[28]Base TB_Mar'!G5998/10000000</f>
        <v>0</v>
      </c>
      <c r="M200" s="10">
        <f>-'[28]Base TB_Mar'!H5998/10000000</f>
        <v>0</v>
      </c>
      <c r="N200" s="10">
        <f>-'[28]Base TB_Mar'!I5998/10000000</f>
        <v>0</v>
      </c>
      <c r="O200" s="10">
        <f>-'[28]Base TB_Mar'!J5998/10000000</f>
        <v>0</v>
      </c>
      <c r="P200" s="10">
        <f>-'[28]Base TB_Mar'!K5998/10000000</f>
        <v>0</v>
      </c>
      <c r="Q200" s="10">
        <f>-'[28]Base TB_Mar'!L5998/10000000</f>
        <v>0</v>
      </c>
      <c r="R200" s="10">
        <f>-'[28]Base TB_Mar'!M5998/10000000</f>
        <v>0.240509696</v>
      </c>
      <c r="S200" s="10">
        <f>-'[28]Base TB_Mar'!N5998/10000000</f>
        <v>0</v>
      </c>
      <c r="T200" s="10">
        <f>-'[28]Base TB_Mar'!O5998/10000000</f>
        <v>0</v>
      </c>
      <c r="U200" s="10">
        <f>-'[28]Base TB_Mar'!P5998/10000000</f>
        <v>0</v>
      </c>
      <c r="V200" s="10">
        <f>-'[28]Base TB_Mar'!Q5998/10000000</f>
        <v>0</v>
      </c>
      <c r="W200" s="10">
        <f>-'[28]Base TB_Mar'!R5998/10000000</f>
        <v>0</v>
      </c>
      <c r="X200" s="10">
        <f>-'[28]Base TB_Mar'!S5998/10000000</f>
        <v>0</v>
      </c>
      <c r="Y200" s="31">
        <f>SUM(H200:X200)</f>
        <v>910.30357313799993</v>
      </c>
      <c r="Z200" s="18">
        <f>Y200-E200</f>
        <v>0</v>
      </c>
    </row>
    <row r="201" spans="2:26" hidden="1">
      <c r="C201" s="3" t="s">
        <v>154</v>
      </c>
      <c r="E201" s="10">
        <f>-'[28]Base TB_Mar'!T5995/10000000</f>
        <v>206.92519555199999</v>
      </c>
      <c r="F201" s="10">
        <f>'[29]Schedules Mar'!E201</f>
        <v>116.111739722</v>
      </c>
      <c r="G201" s="12"/>
      <c r="H201" s="10">
        <f>-'[28]Base TB_Mar'!C5995/10000000</f>
        <v>2.0718151360000001</v>
      </c>
      <c r="I201" s="10">
        <f>-'[28]Base TB_Mar'!D5995/10000000</f>
        <v>56.781601999999999</v>
      </c>
      <c r="J201" s="10">
        <f>-'[28]Base TB_Mar'!E5995/10000000</f>
        <v>129.87199391500002</v>
      </c>
      <c r="K201" s="10">
        <f>-'[28]Base TB_Mar'!F5995/10000000</f>
        <v>0.45093810599999995</v>
      </c>
      <c r="L201" s="10">
        <f>-'[28]Base TB_Mar'!G5995/10000000</f>
        <v>2.825234515</v>
      </c>
      <c r="M201" s="10">
        <f>-'[28]Base TB_Mar'!H5995/10000000</f>
        <v>0</v>
      </c>
      <c r="N201" s="10">
        <f>-'[28]Base TB_Mar'!I5995/10000000</f>
        <v>0</v>
      </c>
      <c r="O201" s="10">
        <f>-'[28]Base TB_Mar'!J5995/10000000</f>
        <v>0</v>
      </c>
      <c r="P201" s="10">
        <f>-'[28]Base TB_Mar'!K5995/10000000</f>
        <v>0</v>
      </c>
      <c r="Q201" s="10">
        <f>-'[28]Base TB_Mar'!L5995/10000000</f>
        <v>12.239250418999999</v>
      </c>
      <c r="R201" s="10">
        <f>-'[28]Base TB_Mar'!M5995/10000000</f>
        <v>2.6843614609999999</v>
      </c>
      <c r="S201" s="10">
        <f>-'[28]Base TB_Mar'!N5995/10000000</f>
        <v>0</v>
      </c>
      <c r="T201" s="10">
        <f>-'[28]Base TB_Mar'!O5995/10000000</f>
        <v>0</v>
      </c>
      <c r="U201" s="10">
        <f>-'[28]Base TB_Mar'!P5995/10000000</f>
        <v>0</v>
      </c>
      <c r="V201" s="10">
        <f>-'[28]Base TB_Mar'!Q5995/10000000</f>
        <v>0</v>
      </c>
      <c r="W201" s="10">
        <f>-'[28]Base TB_Mar'!R5995/10000000</f>
        <v>0</v>
      </c>
      <c r="X201" s="10">
        <f>-'[28]Base TB_Mar'!S5995/10000000</f>
        <v>0</v>
      </c>
      <c r="Y201" s="31">
        <f>SUM(H201:X201)</f>
        <v>206.92519555200002</v>
      </c>
      <c r="Z201" s="18">
        <f>Y201-E201</f>
        <v>0</v>
      </c>
    </row>
    <row r="202" spans="2:26" hidden="1">
      <c r="C202" s="3" t="s">
        <v>155</v>
      </c>
      <c r="E202" s="10">
        <f>'[28]BS Mar'!S130/10^7-E200-E201</f>
        <v>16028.382481608</v>
      </c>
      <c r="F202" s="10">
        <f>'[29]Schedules Mar'!E202</f>
        <v>11842.904194118997</v>
      </c>
      <c r="G202" s="12"/>
      <c r="H202" s="10">
        <f>'[28]BS Mar'!B130/10^7-H200-H201</f>
        <v>12013.422528675999</v>
      </c>
      <c r="I202" s="10">
        <f>'[28]BS Mar'!C130/10^7-I200-I201</f>
        <v>2117.014210716</v>
      </c>
      <c r="J202" s="10">
        <f>'[28]BS Mar'!D130/10^7-J200-J201</f>
        <v>1055.6683678009999</v>
      </c>
      <c r="K202" s="10">
        <f>'[28]BS Mar'!E130/10^7-K200-K201</f>
        <v>82.648286088000006</v>
      </c>
      <c r="L202" s="10">
        <f>'[28]BS Mar'!F130/10^7-L200-L201</f>
        <v>438.64766705399995</v>
      </c>
      <c r="M202" s="10">
        <f>'[28]BS Mar'!G130/10^7-M200-M201</f>
        <v>0</v>
      </c>
      <c r="N202" s="10">
        <f>'[28]BS Mar'!H130/10^7-N200-N201</f>
        <v>-7.53515E-3</v>
      </c>
      <c r="O202" s="10">
        <f>'[28]BS Mar'!I130/10^7-O200-O201</f>
        <v>7.8967280000000004E-3</v>
      </c>
      <c r="P202" s="10">
        <f>'[28]BS Mar'!J130/10^7-P200-P201</f>
        <v>7.0591869040000006</v>
      </c>
      <c r="Q202" s="10">
        <f>'[28]BS Mar'!K130/10^7-Q200-Q201</f>
        <v>168.81492787600001</v>
      </c>
      <c r="R202" s="10">
        <f>'[28]BS Mar'!L130/10^7-R200-R201</f>
        <v>145.12717326699999</v>
      </c>
      <c r="S202" s="10">
        <f>'[28]BS Mar'!M130/10^7-S200-S201</f>
        <v>-2.0026051999999999E-2</v>
      </c>
      <c r="T202" s="10">
        <f>'[28]BS Mar'!N130/10^7-T200-T201</f>
        <v>0</v>
      </c>
      <c r="U202" s="10">
        <f>'[28]BS Mar'!O130/10^7-U200-U201</f>
        <v>-6.0130000000000003E-4</v>
      </c>
      <c r="V202" s="10">
        <f>'[28]BS Mar'!P130/10^7-V200-V201</f>
        <v>0</v>
      </c>
      <c r="W202" s="10">
        <f>'[28]BS Mar'!Q130/10^7-W200-W201</f>
        <v>3.9899999999999999E-4</v>
      </c>
      <c r="X202" s="10">
        <f>'[28]BS Mar'!R130/10^7-X200-X201</f>
        <v>0</v>
      </c>
      <c r="Y202" s="10">
        <f>'[28]BS Mar'!S130/10^7-Y200-Y201</f>
        <v>16028.382481608</v>
      </c>
      <c r="Z202" s="18">
        <f>Y202-E202</f>
        <v>0</v>
      </c>
    </row>
    <row r="203" spans="2:26" hidden="1">
      <c r="F203" s="10">
        <f>'[29]Schedules Mar'!E203</f>
        <v>0</v>
      </c>
      <c r="G203" s="12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31"/>
      <c r="Z203" s="18"/>
    </row>
    <row r="204" spans="2:26" hidden="1">
      <c r="E204" s="12">
        <f>SUM(E200:E202)</f>
        <v>17145.611250298</v>
      </c>
      <c r="F204" s="12">
        <f>SUM(F200:F202)</f>
        <v>12893.531723360997</v>
      </c>
      <c r="G204" s="12"/>
      <c r="H204" s="12">
        <f t="shared" ref="H204:X204" si="43">SUM(H200:H202)</f>
        <v>12562.478349405999</v>
      </c>
      <c r="I204" s="12">
        <f t="shared" si="43"/>
        <v>2536.8570856020001</v>
      </c>
      <c r="J204" s="12">
        <f t="shared" si="43"/>
        <v>1185.540361716</v>
      </c>
      <c r="K204" s="12">
        <f t="shared" si="43"/>
        <v>83.117009156000009</v>
      </c>
      <c r="L204" s="12">
        <f t="shared" si="43"/>
        <v>441.47290156899993</v>
      </c>
      <c r="M204" s="12">
        <f t="shared" si="43"/>
        <v>0</v>
      </c>
      <c r="N204" s="12">
        <f t="shared" si="43"/>
        <v>-7.53515E-3</v>
      </c>
      <c r="O204" s="12">
        <f t="shared" si="43"/>
        <v>7.8967280000000004E-3</v>
      </c>
      <c r="P204" s="12">
        <f t="shared" si="43"/>
        <v>7.0591869040000006</v>
      </c>
      <c r="Q204" s="12">
        <f t="shared" si="43"/>
        <v>181.05417829500001</v>
      </c>
      <c r="R204" s="12">
        <f t="shared" si="43"/>
        <v>148.052044424</v>
      </c>
      <c r="S204" s="12">
        <f t="shared" si="43"/>
        <v>-2.0026051999999999E-2</v>
      </c>
      <c r="T204" s="12">
        <f t="shared" si="43"/>
        <v>0</v>
      </c>
      <c r="U204" s="12">
        <f t="shared" si="43"/>
        <v>-6.0130000000000003E-4</v>
      </c>
      <c r="V204" s="12">
        <f t="shared" si="43"/>
        <v>0</v>
      </c>
      <c r="W204" s="12">
        <f t="shared" si="43"/>
        <v>3.9899999999999999E-4</v>
      </c>
      <c r="X204" s="12">
        <f t="shared" si="43"/>
        <v>0</v>
      </c>
      <c r="Y204" s="31">
        <f>SUM(H204:X204)</f>
        <v>17145.611250297996</v>
      </c>
      <c r="Z204" s="18">
        <f>Y204-E204</f>
        <v>0</v>
      </c>
    </row>
    <row r="205" spans="2:26" hidden="1">
      <c r="E205" s="22">
        <f>'[28]BS Mar'!S130/10^7-E204</f>
        <v>0</v>
      </c>
      <c r="F205" s="23"/>
      <c r="G205" s="12"/>
      <c r="H205" s="22">
        <f>'[28]BS Mar'!S23/10^7-H204</f>
        <v>-12393.164156028999</v>
      </c>
      <c r="I205" s="22">
        <f>'[28]BS Mar'!S23/10^7-I204</f>
        <v>-2367.5428922250003</v>
      </c>
      <c r="J205" s="22">
        <f>'[28]BS Mar'!S23/10^7-J204</f>
        <v>-1016.226168339</v>
      </c>
      <c r="K205" s="22">
        <f>'[28]BS Mar'!S23/10^7-K204</f>
        <v>86.197184221000001</v>
      </c>
      <c r="L205" s="22">
        <f>'[28]BS Mar'!S23/10^7-L204</f>
        <v>-272.15870819199995</v>
      </c>
      <c r="M205" s="22">
        <f>'[28]BS Mar'!S23/10^7-M204</f>
        <v>169.31419337700001</v>
      </c>
      <c r="N205" s="22">
        <f>'[28]BS Mar'!S23/10^7-N204</f>
        <v>169.321728527</v>
      </c>
      <c r="O205" s="22">
        <f>'[28]BS Mar'!S23/10^7-O204</f>
        <v>169.30629664900002</v>
      </c>
      <c r="P205" s="22">
        <f>'[28]BS Mar'!S23/10^7-P204</f>
        <v>162.25500647300001</v>
      </c>
      <c r="Q205" s="22">
        <f>'[28]BS Mar'!S23/10^7-Q204</f>
        <v>-11.739984918000005</v>
      </c>
      <c r="R205" s="22">
        <f>'[28]BS Mar'!S23/10^7-R204</f>
        <v>21.262148953000008</v>
      </c>
      <c r="S205" s="22">
        <f>'[28]BS Mar'!S23/10^7-S204</f>
        <v>169.334219429</v>
      </c>
      <c r="T205" s="22">
        <f>'[28]BS Mar'!S23/10^7-T204</f>
        <v>169.31419337700001</v>
      </c>
      <c r="U205" s="22">
        <f>'[28]BS Mar'!S23/10^7-U204</f>
        <v>169.31479467700001</v>
      </c>
      <c r="V205" s="22">
        <f>'[28]BS Mar'!S23/10^7-V204</f>
        <v>169.31419337700001</v>
      </c>
      <c r="W205" s="22">
        <f>'[28]BS Mar'!S23/10^7-W204</f>
        <v>169.31379437700002</v>
      </c>
      <c r="X205" s="22">
        <f>'[28]BS Mar'!S23/10^7-X204</f>
        <v>169.31419337700001</v>
      </c>
      <c r="Y205" s="22">
        <f>'[28]BS Mar'!S23/10^7-Y204</f>
        <v>-16976.297056920997</v>
      </c>
      <c r="Z205" s="13"/>
    </row>
    <row r="206" spans="2:26" hidden="1">
      <c r="B206" s="16" t="s">
        <v>156</v>
      </c>
      <c r="F206" s="23"/>
      <c r="G206" s="12"/>
      <c r="H206" s="10"/>
      <c r="I206" s="10"/>
      <c r="J206" s="44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3"/>
    </row>
    <row r="207" spans="2:26" hidden="1">
      <c r="B207" s="16"/>
      <c r="C207" s="9" t="s">
        <v>157</v>
      </c>
      <c r="F207" s="23"/>
      <c r="G207" s="12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44"/>
      <c r="S207" s="10"/>
      <c r="T207" s="10"/>
      <c r="U207" s="10"/>
      <c r="V207" s="10"/>
      <c r="W207" s="10"/>
      <c r="X207" s="10"/>
      <c r="Y207" s="10"/>
      <c r="Z207" s="13"/>
    </row>
    <row r="208" spans="2:26" hidden="1">
      <c r="B208" s="16"/>
      <c r="C208" s="3" t="s">
        <v>158</v>
      </c>
      <c r="E208" s="10">
        <f>-'[28]Base TB_Mar'!T6013/10^7</f>
        <v>621.41050071799998</v>
      </c>
      <c r="F208" s="10">
        <f>'[29]Schedules Mar'!E208</f>
        <v>544.65434936999998</v>
      </c>
      <c r="G208" s="34"/>
      <c r="H208" s="10">
        <f>-'[28]Base TB_Mar'!C6013/10^7</f>
        <v>366.620621938</v>
      </c>
      <c r="I208" s="10">
        <f>-'[28]Base TB_Mar'!D6013/10^7</f>
        <v>122.86041749900001</v>
      </c>
      <c r="J208" s="10">
        <f>-'[28]Base TB_Mar'!E6013/10^7</f>
        <v>51.499729199999997</v>
      </c>
      <c r="K208" s="10">
        <f>-'[28]Base TB_Mar'!F6013/10^7</f>
        <v>62.822949466999994</v>
      </c>
      <c r="L208" s="10">
        <f>-'[28]Base TB_Mar'!G6013/10^7</f>
        <v>11.007329256</v>
      </c>
      <c r="M208" s="10">
        <f>-'[28]Base TB_Mar'!H6013/10^7</f>
        <v>0</v>
      </c>
      <c r="N208" s="10">
        <f>-'[28]Base TB_Mar'!I6013/10^7</f>
        <v>0</v>
      </c>
      <c r="O208" s="10">
        <f>-'[28]Base TB_Mar'!J6013/10^7</f>
        <v>1.3005E-3</v>
      </c>
      <c r="P208" s="10">
        <f>-'[28]Base TB_Mar'!K6013/10^7</f>
        <v>0</v>
      </c>
      <c r="Q208" s="10">
        <f>-'[28]Base TB_Mar'!L6013/10^7</f>
        <v>0.15007373700000001</v>
      </c>
      <c r="R208" s="10">
        <f>-'[28]Base TB_Mar'!M6013/10^7</f>
        <v>6.4525412209999997</v>
      </c>
      <c r="S208" s="10">
        <f>-'[28]Base TB_Mar'!N6013/10^7</f>
        <v>6.9522999999999998E-3</v>
      </c>
      <c r="T208" s="10">
        <f>-'[28]Base TB_Mar'!O6013/10^7</f>
        <v>0</v>
      </c>
      <c r="U208" s="10">
        <f>-'[28]Base TB_Mar'!P6013/10^7</f>
        <v>0</v>
      </c>
      <c r="V208" s="10">
        <f>-'[28]Base TB_Mar'!Q6013/10^7</f>
        <v>0</v>
      </c>
      <c r="W208" s="10">
        <f>-'[28]Base TB_Mar'!R6013/10^7</f>
        <v>-1.14144E-2</v>
      </c>
      <c r="X208" s="10">
        <f>-'[28]Base TB_Mar'!S6013/10^7</f>
        <v>0</v>
      </c>
      <c r="Y208" s="31">
        <f>SUM(H208:X208)</f>
        <v>621.41050071799987</v>
      </c>
      <c r="Z208" s="18">
        <f t="shared" ref="Z208:Z216" si="44">Y208-E208</f>
        <v>0</v>
      </c>
    </row>
    <row r="209" spans="1:26" hidden="1">
      <c r="C209" s="3" t="s">
        <v>159</v>
      </c>
      <c r="E209" s="10">
        <f>-('[28]Base TB_Mar'!T6026+'[28]Base TB_Mar'!T6006)/10000000</f>
        <v>-2.9571482659999999</v>
      </c>
      <c r="F209" s="10">
        <f>'[29]Schedules Mar'!E209</f>
        <v>2.156667568</v>
      </c>
      <c r="G209" s="34"/>
      <c r="H209" s="10">
        <f>-('[28]Base TB_Mar'!C6026+'[28]Base TB_Mar'!C6006)/10000000</f>
        <v>-4.0753103419999999</v>
      </c>
      <c r="I209" s="10">
        <f>-('[28]Base TB_Mar'!D6026+'[28]Base TB_Mar'!D6006)/10000000</f>
        <v>0.53236842200000001</v>
      </c>
      <c r="J209" s="10">
        <f>-('[28]Base TB_Mar'!E6026+'[28]Base TB_Mar'!E6006)/10000000</f>
        <v>0.30890615199999999</v>
      </c>
      <c r="K209" s="10">
        <f>-('[28]Base TB_Mar'!F6026+'[28]Base TB_Mar'!F6006)/10000000</f>
        <v>0.20771946799999999</v>
      </c>
      <c r="L209" s="10">
        <f>-('[28]Base TB_Mar'!G6026+'[28]Base TB_Mar'!G6006)/10000000</f>
        <v>0.148905334</v>
      </c>
      <c r="M209" s="10">
        <f>-('[28]Base TB_Mar'!H6026+'[28]Base TB_Mar'!H6006)/10000000</f>
        <v>0</v>
      </c>
      <c r="N209" s="10">
        <f>-('[28]Base TB_Mar'!I6026+'[28]Base TB_Mar'!I6006)/10000000</f>
        <v>0</v>
      </c>
      <c r="O209" s="10">
        <f>-('[28]Base TB_Mar'!J6026+'[28]Base TB_Mar'!J6006)/10000000</f>
        <v>0</v>
      </c>
      <c r="P209" s="10">
        <f>-('[28]Base TB_Mar'!K6026+'[28]Base TB_Mar'!K6006)/10000000</f>
        <v>0</v>
      </c>
      <c r="Q209" s="10">
        <f>-('[28]Base TB_Mar'!L6026+'[28]Base TB_Mar'!L6006)/10000000</f>
        <v>-6.0129500000000002E-2</v>
      </c>
      <c r="R209" s="10">
        <f>-('[28]Base TB_Mar'!M6026+'[28]Base TB_Mar'!M6006)/10000000</f>
        <v>-1.9800700000000001E-2</v>
      </c>
      <c r="S209" s="10">
        <f>-('[28]Base TB_Mar'!N6026+'[28]Base TB_Mar'!N6006)/10000000</f>
        <v>1.929E-4</v>
      </c>
      <c r="T209" s="10">
        <f>-('[28]Base TB_Mar'!O6026+'[28]Base TB_Mar'!O6006)/10000000</f>
        <v>0</v>
      </c>
      <c r="U209" s="10">
        <f>-('[28]Base TB_Mar'!P6026+'[28]Base TB_Mar'!P6006)/10000000</f>
        <v>0</v>
      </c>
      <c r="V209" s="10">
        <f>-('[28]Base TB_Mar'!Q6026+'[28]Base TB_Mar'!Q6006)/10000000</f>
        <v>0</v>
      </c>
      <c r="W209" s="10">
        <f>-('[28]Base TB_Mar'!R6026+'[28]Base TB_Mar'!R6006)/10000000</f>
        <v>0</v>
      </c>
      <c r="X209" s="10">
        <f>-('[28]Base TB_Mar'!S6026+'[28]Base TB_Mar'!S6006)/10000000</f>
        <v>0</v>
      </c>
      <c r="Y209" s="31">
        <f t="shared" ref="Y209:Y216" si="45">SUM(H209:X209)</f>
        <v>-2.957148265999999</v>
      </c>
      <c r="Z209" s="18">
        <f t="shared" si="44"/>
        <v>0</v>
      </c>
    </row>
    <row r="210" spans="1:26" hidden="1">
      <c r="C210" s="3" t="s">
        <v>160</v>
      </c>
      <c r="E210" s="10">
        <f>-'[28]Base TB_Mar'!T6038/10000000</f>
        <v>443.04543945400002</v>
      </c>
      <c r="F210" s="10">
        <f>'[29]Schedules Mar'!E210</f>
        <v>285.24855087899999</v>
      </c>
      <c r="G210" s="34"/>
      <c r="H210" s="10">
        <f>-'[28]Base TB_Mar'!C6038/10000000</f>
        <v>346.39417142899998</v>
      </c>
      <c r="I210" s="10">
        <f>-'[28]Base TB_Mar'!D6038/10000000</f>
        <v>41.153873336000004</v>
      </c>
      <c r="J210" s="10">
        <f>-'[28]Base TB_Mar'!E6038/10000000</f>
        <v>45.555328185</v>
      </c>
      <c r="K210" s="10">
        <f>-'[28]Base TB_Mar'!F6038/10000000</f>
        <v>4.3429663880000007</v>
      </c>
      <c r="L210" s="10">
        <f>-'[28]Base TB_Mar'!G6038/10000000</f>
        <v>0.383367334</v>
      </c>
      <c r="M210" s="10">
        <f>-'[28]Base TB_Mar'!H6038/10000000</f>
        <v>0</v>
      </c>
      <c r="N210" s="10">
        <f>-'[28]Base TB_Mar'!I6038/10000000</f>
        <v>0</v>
      </c>
      <c r="O210" s="10">
        <f>-'[28]Base TB_Mar'!J6038/10000000</f>
        <v>0</v>
      </c>
      <c r="P210" s="10">
        <f>-'[28]Base TB_Mar'!K6038/10000000</f>
        <v>0</v>
      </c>
      <c r="Q210" s="10">
        <f>-'[28]Base TB_Mar'!L6038/10000000</f>
        <v>3.695371003</v>
      </c>
      <c r="R210" s="10">
        <f>-'[28]Base TB_Mar'!M6038/10000000</f>
        <v>1.526092979</v>
      </c>
      <c r="S210" s="10">
        <f>-'[28]Base TB_Mar'!N6038/10000000</f>
        <v>-5.7311999999999997E-3</v>
      </c>
      <c r="T210" s="10">
        <f>-'[28]Base TB_Mar'!O6038/10000000</f>
        <v>0</v>
      </c>
      <c r="U210" s="10">
        <f>-'[28]Base TB_Mar'!P6038/10000000</f>
        <v>0</v>
      </c>
      <c r="V210" s="10">
        <f>-'[28]Base TB_Mar'!Q6038/10000000</f>
        <v>0</v>
      </c>
      <c r="W210" s="10">
        <f>-'[28]Base TB_Mar'!R6038/10000000</f>
        <v>0</v>
      </c>
      <c r="X210" s="10">
        <f>-'[28]Base TB_Mar'!S6038/10000000</f>
        <v>0</v>
      </c>
      <c r="Y210" s="31">
        <f t="shared" si="45"/>
        <v>443.04543945399996</v>
      </c>
      <c r="Z210" s="18">
        <f t="shared" si="44"/>
        <v>0</v>
      </c>
    </row>
    <row r="211" spans="1:26" hidden="1">
      <c r="C211" s="3" t="s">
        <v>161</v>
      </c>
      <c r="E211" s="10">
        <f>-'[28]Base TB_Mar'!T6051/10000000</f>
        <v>12.771165969</v>
      </c>
      <c r="F211" s="10">
        <f>'[29]Schedules Mar'!E211</f>
        <v>11.222630240000001</v>
      </c>
      <c r="G211" s="34"/>
      <c r="H211" s="10">
        <f>-'[28]Base TB_Mar'!C6051/10000000</f>
        <v>8.6053669040000003</v>
      </c>
      <c r="I211" s="10">
        <f>-'[28]Base TB_Mar'!D6051/10000000</f>
        <v>2.6615002429999999</v>
      </c>
      <c r="J211" s="10">
        <f>-'[28]Base TB_Mar'!E6051/10000000</f>
        <v>0.51691747399999999</v>
      </c>
      <c r="K211" s="10">
        <f>-'[28]Base TB_Mar'!F6051/10000000</f>
        <v>0</v>
      </c>
      <c r="L211" s="10">
        <f>-'[28]Base TB_Mar'!G6051/10000000</f>
        <v>0</v>
      </c>
      <c r="M211" s="10">
        <f>-'[28]Base TB_Mar'!H6051/10000000</f>
        <v>0</v>
      </c>
      <c r="N211" s="10">
        <f>-'[28]Base TB_Mar'!I6051/10000000</f>
        <v>0</v>
      </c>
      <c r="O211" s="10">
        <f>-'[28]Base TB_Mar'!J6051/10000000</f>
        <v>0</v>
      </c>
      <c r="P211" s="10">
        <f>-'[28]Base TB_Mar'!K6051/10000000</f>
        <v>0</v>
      </c>
      <c r="Q211" s="10">
        <f>-'[28]Base TB_Mar'!L6051/10000000</f>
        <v>0.757367448</v>
      </c>
      <c r="R211" s="10">
        <f>-'[28]Base TB_Mar'!M6051/10000000</f>
        <v>0.23001389999999999</v>
      </c>
      <c r="S211" s="10">
        <f>-'[28]Base TB_Mar'!N6051/10000000</f>
        <v>0</v>
      </c>
      <c r="T211" s="10">
        <f>-'[28]Base TB_Mar'!O6051/10000000</f>
        <v>0</v>
      </c>
      <c r="U211" s="10">
        <f>-'[28]Base TB_Mar'!P6051/10000000</f>
        <v>0</v>
      </c>
      <c r="V211" s="10">
        <f>-'[28]Base TB_Mar'!Q6051/10000000</f>
        <v>0</v>
      </c>
      <c r="W211" s="10">
        <f>-'[28]Base TB_Mar'!R6051/10000000</f>
        <v>0</v>
      </c>
      <c r="X211" s="10">
        <f>-'[28]Base TB_Mar'!S6051/10000000</f>
        <v>0</v>
      </c>
      <c r="Y211" s="31">
        <f t="shared" si="45"/>
        <v>12.771165968999998</v>
      </c>
      <c r="Z211" s="18">
        <f t="shared" si="44"/>
        <v>0</v>
      </c>
    </row>
    <row r="212" spans="1:26" hidden="1">
      <c r="C212" s="3" t="s">
        <v>162</v>
      </c>
      <c r="E212" s="10">
        <f>-'[28]Base TB_Mar'!T6074/10000000</f>
        <v>4.3015910000000004E-3</v>
      </c>
      <c r="F212" s="10">
        <f>'[29]Schedules Mar'!E212</f>
        <v>3.1770262910000002</v>
      </c>
      <c r="G212" s="34"/>
      <c r="H212" s="10">
        <f>-'[28]Base TB_Mar'!C6074/10000000</f>
        <v>0</v>
      </c>
      <c r="I212" s="10">
        <f>-'[28]Base TB_Mar'!D6074/10000000</f>
        <v>0</v>
      </c>
      <c r="J212" s="10">
        <f>-'[28]Base TB_Mar'!E6074/10000000</f>
        <v>0</v>
      </c>
      <c r="K212" s="10">
        <f>-'[28]Base TB_Mar'!F6074/10000000</f>
        <v>4.3015910000000004E-3</v>
      </c>
      <c r="L212" s="10">
        <f>-'[28]Base TB_Mar'!G6074/10000000</f>
        <v>0</v>
      </c>
      <c r="M212" s="10">
        <f>-'[28]Base TB_Mar'!H6074/10000000</f>
        <v>0</v>
      </c>
      <c r="N212" s="10">
        <f>-'[28]Base TB_Mar'!I6074/10000000</f>
        <v>0</v>
      </c>
      <c r="O212" s="10">
        <f>-'[28]Base TB_Mar'!J6074/10000000</f>
        <v>0</v>
      </c>
      <c r="P212" s="10">
        <f>-'[28]Base TB_Mar'!K6074/10000000</f>
        <v>0</v>
      </c>
      <c r="Q212" s="10">
        <f>-'[28]Base TB_Mar'!L6074/10000000</f>
        <v>0</v>
      </c>
      <c r="R212" s="10">
        <f>-'[28]Base TB_Mar'!M6074/10000000</f>
        <v>0</v>
      </c>
      <c r="S212" s="10">
        <f>-'[28]Base TB_Mar'!N6074/10000000</f>
        <v>0</v>
      </c>
      <c r="T212" s="10">
        <f>-'[28]Base TB_Mar'!O6074/10000000</f>
        <v>0</v>
      </c>
      <c r="U212" s="10">
        <f>-'[28]Base TB_Mar'!P6074/10000000</f>
        <v>0</v>
      </c>
      <c r="V212" s="10">
        <f>-'[28]Base TB_Mar'!Q6074/10000000</f>
        <v>0</v>
      </c>
      <c r="W212" s="10">
        <f>-'[28]Base TB_Mar'!R6074/10000000</f>
        <v>0</v>
      </c>
      <c r="X212" s="10">
        <f>-'[28]Base TB_Mar'!S6074/10000000</f>
        <v>0</v>
      </c>
      <c r="Y212" s="31">
        <f t="shared" si="45"/>
        <v>4.3015910000000004E-3</v>
      </c>
      <c r="Z212" s="18">
        <f t="shared" si="44"/>
        <v>0</v>
      </c>
    </row>
    <row r="213" spans="1:26" hidden="1">
      <c r="C213" s="3" t="s">
        <v>163</v>
      </c>
      <c r="E213" s="10">
        <f>-'[28]Base TB_Mar'!T6084/10000000</f>
        <v>0</v>
      </c>
      <c r="F213" s="10">
        <f>'[29]Schedules Mar'!E213</f>
        <v>0</v>
      </c>
      <c r="G213" s="34"/>
      <c r="H213" s="10">
        <f>-'[28]Base TB_Mar'!C6084/10000000</f>
        <v>0</v>
      </c>
      <c r="I213" s="10">
        <f>-'[28]Base TB_Mar'!D6084/10000000</f>
        <v>0</v>
      </c>
      <c r="J213" s="10">
        <f>-'[28]Base TB_Mar'!E6084/10000000</f>
        <v>0</v>
      </c>
      <c r="K213" s="10">
        <f>-'[28]Base TB_Mar'!F6084/10000000</f>
        <v>0</v>
      </c>
      <c r="L213" s="10">
        <f>-'[28]Base TB_Mar'!G6084/10000000</f>
        <v>0</v>
      </c>
      <c r="M213" s="10">
        <f>-'[28]Base TB_Mar'!H6084/10000000</f>
        <v>0</v>
      </c>
      <c r="N213" s="10">
        <f>-'[28]Base TB_Mar'!I6084/10000000</f>
        <v>0</v>
      </c>
      <c r="O213" s="10">
        <f>-'[28]Base TB_Mar'!J6084/10000000</f>
        <v>0</v>
      </c>
      <c r="P213" s="10">
        <f>-'[28]Base TB_Mar'!K6084/10000000</f>
        <v>0</v>
      </c>
      <c r="Q213" s="10">
        <f>-'[28]Base TB_Mar'!L6084/10000000</f>
        <v>0</v>
      </c>
      <c r="R213" s="10">
        <f>-'[28]Base TB_Mar'!M6084/10000000</f>
        <v>0</v>
      </c>
      <c r="S213" s="10">
        <f>-'[28]Base TB_Mar'!N6084/10000000</f>
        <v>0</v>
      </c>
      <c r="T213" s="10">
        <f>-'[28]Base TB_Mar'!O6084/10000000</f>
        <v>0</v>
      </c>
      <c r="U213" s="10">
        <f>-'[28]Base TB_Mar'!P6084/10000000</f>
        <v>0</v>
      </c>
      <c r="V213" s="10">
        <f>-'[28]Base TB_Mar'!Q6084/10000000</f>
        <v>0</v>
      </c>
      <c r="W213" s="10">
        <f>-'[28]Base TB_Mar'!R6084/10000000</f>
        <v>0</v>
      </c>
      <c r="X213" s="10">
        <f>-'[28]Base TB_Mar'!S6084/10000000</f>
        <v>0</v>
      </c>
      <c r="Y213" s="31">
        <f t="shared" si="45"/>
        <v>0</v>
      </c>
      <c r="Z213" s="18">
        <f t="shared" si="44"/>
        <v>0</v>
      </c>
    </row>
    <row r="214" spans="1:26" hidden="1">
      <c r="C214" s="3" t="s">
        <v>164</v>
      </c>
      <c r="E214" s="10">
        <f>-'[28]Base TB_Mar'!T6086/10000000</f>
        <v>12.945081401000001</v>
      </c>
      <c r="F214" s="10">
        <f>'[29]Schedules Mar'!E214</f>
        <v>12.088983592</v>
      </c>
      <c r="G214" s="34"/>
      <c r="H214" s="10">
        <f>-'[28]Base TB_Mar'!C6086/10000000</f>
        <v>7.1946560060000007</v>
      </c>
      <c r="I214" s="10">
        <f>-'[28]Base TB_Mar'!D6086/10000000</f>
        <v>4.0780185769999999</v>
      </c>
      <c r="J214" s="10">
        <f>-'[28]Base TB_Mar'!E6086/10000000</f>
        <v>0.84393853200000002</v>
      </c>
      <c r="K214" s="10">
        <f>-'[28]Base TB_Mar'!F6086/10000000</f>
        <v>0.34027712599999999</v>
      </c>
      <c r="L214" s="10">
        <f>-'[28]Base TB_Mar'!G6086/10000000</f>
        <v>0.26097623999999997</v>
      </c>
      <c r="M214" s="10">
        <f>-'[28]Base TB_Mar'!H6086/10000000</f>
        <v>0</v>
      </c>
      <c r="N214" s="10">
        <f>-'[28]Base TB_Mar'!I6086/10000000</f>
        <v>0</v>
      </c>
      <c r="O214" s="10">
        <f>-'[28]Base TB_Mar'!J6086/10000000</f>
        <v>0</v>
      </c>
      <c r="P214" s="10">
        <f>-'[28]Base TB_Mar'!K6086/10000000</f>
        <v>0</v>
      </c>
      <c r="Q214" s="10">
        <f>-'[28]Base TB_Mar'!L6086/10000000</f>
        <v>5.1800000000000001E-4</v>
      </c>
      <c r="R214" s="10">
        <f>-'[28]Base TB_Mar'!M6086/10000000</f>
        <v>0.21546342000000002</v>
      </c>
      <c r="S214" s="10">
        <f>-'[28]Base TB_Mar'!N6086/10000000</f>
        <v>0</v>
      </c>
      <c r="T214" s="10">
        <f>-'[28]Base TB_Mar'!O6086/10000000</f>
        <v>0</v>
      </c>
      <c r="U214" s="10">
        <f>-'[28]Base TB_Mar'!P6086/10000000</f>
        <v>0</v>
      </c>
      <c r="V214" s="10">
        <f>-'[28]Base TB_Mar'!Q6086/10000000</f>
        <v>0</v>
      </c>
      <c r="W214" s="10">
        <f>-'[28]Base TB_Mar'!R6086/10000000</f>
        <v>1.12335E-2</v>
      </c>
      <c r="X214" s="10">
        <f>-'[28]Base TB_Mar'!S6086/10000000</f>
        <v>0</v>
      </c>
      <c r="Y214" s="31">
        <f t="shared" si="45"/>
        <v>12.945081400999999</v>
      </c>
      <c r="Z214" s="18">
        <f t="shared" si="44"/>
        <v>0</v>
      </c>
    </row>
    <row r="215" spans="1:26" hidden="1">
      <c r="C215" s="3" t="s">
        <v>165</v>
      </c>
      <c r="E215" s="10">
        <f>-'[28]Base TB_Mar'!T6105/10000000</f>
        <v>26.398208587999999</v>
      </c>
      <c r="F215" s="10">
        <f>'[29]Schedules Mar'!E215</f>
        <v>54.196200609000002</v>
      </c>
      <c r="G215" s="34"/>
      <c r="H215" s="10">
        <f>-'[28]Base TB_Mar'!C6105/10000000</f>
        <v>26.398208587999999</v>
      </c>
      <c r="I215" s="10">
        <f>-'[28]Base TB_Mar'!D6105/10000000</f>
        <v>0</v>
      </c>
      <c r="J215" s="10">
        <f>-'[28]Base TB_Mar'!E6105/10000000</f>
        <v>0</v>
      </c>
      <c r="K215" s="10">
        <f>-'[28]Base TB_Mar'!F6105/10000000</f>
        <v>0</v>
      </c>
      <c r="L215" s="10">
        <f>-'[28]Base TB_Mar'!G6105/10000000</f>
        <v>0</v>
      </c>
      <c r="M215" s="10">
        <f>-'[28]Base TB_Mar'!H6105/10000000</f>
        <v>0</v>
      </c>
      <c r="N215" s="10">
        <f>-'[28]Base TB_Mar'!I6105/10000000</f>
        <v>0</v>
      </c>
      <c r="O215" s="10">
        <f>-'[28]Base TB_Mar'!J6105/10000000</f>
        <v>0</v>
      </c>
      <c r="P215" s="10">
        <f>-'[28]Base TB_Mar'!K6105/10000000</f>
        <v>0</v>
      </c>
      <c r="Q215" s="10">
        <f>-'[28]Base TB_Mar'!L6105/10000000</f>
        <v>0</v>
      </c>
      <c r="R215" s="10">
        <f>-'[28]Base TB_Mar'!M6105/10000000</f>
        <v>0</v>
      </c>
      <c r="S215" s="10">
        <f>-'[28]Base TB_Mar'!N6105/10000000</f>
        <v>0</v>
      </c>
      <c r="T215" s="10">
        <f>-'[28]Base TB_Mar'!O6105/10000000</f>
        <v>0</v>
      </c>
      <c r="U215" s="10">
        <f>-'[28]Base TB_Mar'!P6105/10000000</f>
        <v>0</v>
      </c>
      <c r="V215" s="10">
        <f>-'[28]Base TB_Mar'!Q6105/10000000</f>
        <v>0</v>
      </c>
      <c r="W215" s="10">
        <f>-'[28]Base TB_Mar'!R6105/10000000</f>
        <v>0</v>
      </c>
      <c r="X215" s="10">
        <f>-'[28]Base TB_Mar'!S6105/10000000</f>
        <v>0</v>
      </c>
      <c r="Y215" s="31">
        <f t="shared" si="45"/>
        <v>26.398208587999999</v>
      </c>
      <c r="Z215" s="18">
        <f t="shared" si="44"/>
        <v>0</v>
      </c>
    </row>
    <row r="216" spans="1:26" hidden="1">
      <c r="C216" s="3" t="s">
        <v>166</v>
      </c>
      <c r="E216" s="10">
        <f>-'[28]Base TB_Mar'!T6111/10000000</f>
        <v>0.75837792900000001</v>
      </c>
      <c r="F216" s="10">
        <f>'[29]Schedules Mar'!E216</f>
        <v>0.83594215700000007</v>
      </c>
      <c r="G216" s="34"/>
      <c r="H216" s="10">
        <f>-'[28]Base TB_Mar'!C6111/10000000</f>
        <v>0</v>
      </c>
      <c r="I216" s="10">
        <f>-'[28]Base TB_Mar'!D6111/10000000</f>
        <v>0</v>
      </c>
      <c r="J216" s="10">
        <f>-'[28]Base TB_Mar'!E6111/10000000</f>
        <v>0</v>
      </c>
      <c r="K216" s="10">
        <f>-'[28]Base TB_Mar'!F6111/10000000</f>
        <v>0.75837792900000001</v>
      </c>
      <c r="L216" s="10">
        <f>-'[28]Base TB_Mar'!G6111/10000000</f>
        <v>0</v>
      </c>
      <c r="M216" s="10">
        <f>-'[28]Base TB_Mar'!H6111/10000000</f>
        <v>0</v>
      </c>
      <c r="N216" s="10">
        <f>-'[28]Base TB_Mar'!I6111/10000000</f>
        <v>0</v>
      </c>
      <c r="O216" s="10">
        <f>-'[28]Base TB_Mar'!J6111/10000000</f>
        <v>0</v>
      </c>
      <c r="P216" s="10">
        <f>-'[28]Base TB_Mar'!K6111/10000000</f>
        <v>0</v>
      </c>
      <c r="Q216" s="10">
        <f>-'[28]Base TB_Mar'!L6111/10000000</f>
        <v>0</v>
      </c>
      <c r="R216" s="10">
        <f>-'[28]Base TB_Mar'!M6111/10000000</f>
        <v>0</v>
      </c>
      <c r="S216" s="10">
        <f>-'[28]Base TB_Mar'!N6111/10000000</f>
        <v>0</v>
      </c>
      <c r="T216" s="10">
        <f>-'[28]Base TB_Mar'!O6111/10000000</f>
        <v>0</v>
      </c>
      <c r="U216" s="10">
        <f>-'[28]Base TB_Mar'!P6111/10000000</f>
        <v>0</v>
      </c>
      <c r="V216" s="10">
        <f>-'[28]Base TB_Mar'!Q6111/10000000</f>
        <v>0</v>
      </c>
      <c r="W216" s="10">
        <f>-'[28]Base TB_Mar'!R6111/10000000</f>
        <v>0</v>
      </c>
      <c r="X216" s="10">
        <f>-'[28]Base TB_Mar'!S6111/10000000</f>
        <v>0</v>
      </c>
      <c r="Y216" s="31">
        <f t="shared" si="45"/>
        <v>0.75837792900000001</v>
      </c>
      <c r="Z216" s="18">
        <f t="shared" si="44"/>
        <v>0</v>
      </c>
    </row>
    <row r="217" spans="1:26" hidden="1">
      <c r="F217" s="10">
        <f>'[29]Schedules Mar'!E217</f>
        <v>0</v>
      </c>
      <c r="G217" s="34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31"/>
      <c r="Z217" s="18"/>
    </row>
    <row r="218" spans="1:26" hidden="1">
      <c r="C218" s="3" t="s">
        <v>167</v>
      </c>
      <c r="E218" s="10">
        <f>-'[28]Base TB_Mar'!T6130/10000000</f>
        <v>41.750207750999998</v>
      </c>
      <c r="F218" s="10">
        <f>'[29]Schedules Mar'!E218</f>
        <v>26.128061345999999</v>
      </c>
      <c r="G218" s="34"/>
      <c r="H218" s="10">
        <f>-'[28]Base TB_Mar'!C6130/10000000</f>
        <v>5.457732569</v>
      </c>
      <c r="I218" s="10">
        <f>-'[28]Base TB_Mar'!D6130/10000000</f>
        <v>18.150328777000002</v>
      </c>
      <c r="J218" s="10">
        <f>-'[28]Base TB_Mar'!E6130/10000000</f>
        <v>0</v>
      </c>
      <c r="K218" s="10">
        <f>-'[28]Base TB_Mar'!F6130/10000000</f>
        <v>18.142146405000002</v>
      </c>
      <c r="L218" s="10">
        <f>-'[28]Base TB_Mar'!G6130/10000000</f>
        <v>0</v>
      </c>
      <c r="M218" s="10">
        <f>-'[28]Base TB_Mar'!H6130/10000000</f>
        <v>0</v>
      </c>
      <c r="N218" s="10">
        <f>-'[28]Base TB_Mar'!I6130/10000000</f>
        <v>0</v>
      </c>
      <c r="O218" s="10">
        <f>-'[28]Base TB_Mar'!J6130/10000000</f>
        <v>0</v>
      </c>
      <c r="P218" s="10">
        <f>-'[28]Base TB_Mar'!K6130/10000000</f>
        <v>0</v>
      </c>
      <c r="Q218" s="10">
        <f>-'[28]Base TB_Mar'!L6130/10000000</f>
        <v>0</v>
      </c>
      <c r="R218" s="10">
        <f>-'[28]Base TB_Mar'!M6130/10000000</f>
        <v>0</v>
      </c>
      <c r="S218" s="10">
        <f>-'[28]Base TB_Mar'!N6130/10000000</f>
        <v>0</v>
      </c>
      <c r="T218" s="10">
        <f>-'[28]Base TB_Mar'!O6130/10000000</f>
        <v>0</v>
      </c>
      <c r="U218" s="10">
        <f>-'[28]Base TB_Mar'!P6130/10000000</f>
        <v>0</v>
      </c>
      <c r="V218" s="10">
        <f>-'[28]Base TB_Mar'!Q6130/10000000</f>
        <v>0</v>
      </c>
      <c r="W218" s="10">
        <f>-'[28]Base TB_Mar'!R6130/10000000</f>
        <v>0</v>
      </c>
      <c r="X218" s="10">
        <f>-'[28]Base TB_Mar'!S6130/10000000</f>
        <v>0</v>
      </c>
      <c r="Y218" s="31">
        <f>SUM(H218:X218)</f>
        <v>41.750207751000005</v>
      </c>
      <c r="Z218" s="18">
        <f>Y218-E218</f>
        <v>0</v>
      </c>
    </row>
    <row r="219" spans="1:26" hidden="1">
      <c r="C219" s="3" t="s">
        <v>168</v>
      </c>
      <c r="E219" s="10">
        <f>-'[28]Base TB_Mar'!T6110/10000000-'[28]Base TB_Mar'!T6081/10000000-E216-E220-E218-'[28]Base TB_Mar'!T6010/10^7</f>
        <v>176.692825908</v>
      </c>
      <c r="F219" s="10">
        <f>'[29]Schedules Mar'!E219</f>
        <v>175.13319839099998</v>
      </c>
      <c r="G219" s="34"/>
      <c r="H219" s="10">
        <f>-'[28]Base TB_Mar'!C6110/10000000-'[28]Base TB_Mar'!C6081/10000000-H216-H220-H218</f>
        <v>172.85447044700001</v>
      </c>
      <c r="I219" s="10">
        <f>-'[28]Base TB_Mar'!D6110/10000000-'[28]Base TB_Mar'!D6081/10000000-I216-I220-I218</f>
        <v>2.667503</v>
      </c>
      <c r="J219" s="10">
        <f>-'[28]Base TB_Mar'!E6110/10000000-'[28]Base TB_Mar'!E6081/10000000-J216-J220-J218</f>
        <v>0</v>
      </c>
      <c r="K219" s="10">
        <f>-'[28]Base TB_Mar'!F6110/10000000-'[28]Base TB_Mar'!F6081/10000000-K216-K220-K218</f>
        <v>0.98447831599999702</v>
      </c>
      <c r="L219" s="10">
        <f>-'[28]Base TB_Mar'!G6110/10000000-'[28]Base TB_Mar'!G6081/10000000-L216-L220-L218</f>
        <v>0.13430629999999999</v>
      </c>
      <c r="M219" s="10">
        <f>-'[28]Base TB_Mar'!H6110/10000000-'[28]Base TB_Mar'!H6081/10000000-M216-M220-M218</f>
        <v>0</v>
      </c>
      <c r="N219" s="10">
        <f>-'[28]Base TB_Mar'!I6110/10000000-'[28]Base TB_Mar'!I6081/10000000-N216-N220-N218</f>
        <v>0</v>
      </c>
      <c r="O219" s="10">
        <f>-'[28]Base TB_Mar'!J6110/10000000-'[28]Base TB_Mar'!J6081/10000000-O216-O220-O218</f>
        <v>0</v>
      </c>
      <c r="P219" s="10">
        <f>-'[28]Base TB_Mar'!K6110/10000000-'[28]Base TB_Mar'!K6081/10000000-P216-P220-P218</f>
        <v>0</v>
      </c>
      <c r="Q219" s="10">
        <f>-'[28]Base TB_Mar'!L6110/10000000-'[28]Base TB_Mar'!L6081/10000000-Q216-Q220-Q218</f>
        <v>0</v>
      </c>
      <c r="R219" s="10">
        <f>-'[28]Base TB_Mar'!M6110/10000000-'[28]Base TB_Mar'!M6081/10000000-R216-R220-R218</f>
        <v>5.1992845000000003E-2</v>
      </c>
      <c r="S219" s="10">
        <f>-'[28]Base TB_Mar'!N6110/10000000-'[28]Base TB_Mar'!N6081/10000000-S216-S220-S218</f>
        <v>0</v>
      </c>
      <c r="T219" s="10">
        <f>-'[28]Base TB_Mar'!O6110/10000000-'[28]Base TB_Mar'!O6081/10000000-T216-T220-T218</f>
        <v>0</v>
      </c>
      <c r="U219" s="10">
        <f>-'[28]Base TB_Mar'!P6110/10000000-'[28]Base TB_Mar'!P6081/10000000-U216-U220-U218</f>
        <v>0</v>
      </c>
      <c r="V219" s="10">
        <f>-'[28]Base TB_Mar'!Q6110/10000000-'[28]Base TB_Mar'!Q6081/10000000-V216-V220-V218</f>
        <v>0</v>
      </c>
      <c r="W219" s="10">
        <f>-'[28]Base TB_Mar'!R6110/10000000-'[28]Base TB_Mar'!R6081/10000000-W216-W220-W218</f>
        <v>7.4999999999999993E-5</v>
      </c>
      <c r="X219" s="10">
        <f>-'[28]Base TB_Mar'!S6110/10000000-'[28]Base TB_Mar'!S6081/10000000-X216-X220-X218</f>
        <v>0</v>
      </c>
      <c r="Y219" s="31">
        <f>SUM(H219:X219)</f>
        <v>176.69282590800003</v>
      </c>
      <c r="Z219" s="18">
        <f>Y219-E219</f>
        <v>0</v>
      </c>
    </row>
    <row r="220" spans="1:26" hidden="1">
      <c r="A220" s="43"/>
      <c r="C220" s="3" t="s">
        <v>141</v>
      </c>
      <c r="E220" s="10">
        <f>-'[28]Base TB_Mar'!T6112/10000000</f>
        <v>4.6362153079999997</v>
      </c>
      <c r="F220" s="10">
        <f>'[29]Schedules Mar'!E220</f>
        <v>4.6362153079999997</v>
      </c>
      <c r="G220" s="34"/>
      <c r="H220" s="10">
        <f>-'[28]Base TB_Mar'!C6112/10000000</f>
        <v>0</v>
      </c>
      <c r="I220" s="10">
        <f>-'[28]Base TB_Mar'!D6112/10000000</f>
        <v>0</v>
      </c>
      <c r="J220" s="10">
        <f>-'[28]Base TB_Mar'!E6112/10000000</f>
        <v>0</v>
      </c>
      <c r="K220" s="10">
        <f>-'[28]Base TB_Mar'!F6112/10000000</f>
        <v>4.6362153079999997</v>
      </c>
      <c r="L220" s="10">
        <f>-'[28]Base TB_Mar'!G6112/10000000</f>
        <v>0</v>
      </c>
      <c r="M220" s="10">
        <f>-'[28]Base TB_Mar'!H6112/10000000</f>
        <v>0</v>
      </c>
      <c r="N220" s="10">
        <f>-'[28]Base TB_Mar'!I6112/10000000</f>
        <v>0</v>
      </c>
      <c r="O220" s="10">
        <f>-'[28]Base TB_Mar'!J6112/10000000</f>
        <v>0</v>
      </c>
      <c r="P220" s="10">
        <f>-'[28]Base TB_Mar'!K6112/10000000</f>
        <v>0</v>
      </c>
      <c r="Q220" s="10">
        <f>-'[28]Base TB_Mar'!L6112/10000000</f>
        <v>0</v>
      </c>
      <c r="R220" s="10">
        <f>-'[28]Base TB_Mar'!M6112/10000000</f>
        <v>0</v>
      </c>
      <c r="S220" s="10">
        <f>-'[28]Base TB_Mar'!N6112/10000000</f>
        <v>0</v>
      </c>
      <c r="T220" s="10">
        <f>-'[28]Base TB_Mar'!O6112/10000000</f>
        <v>0</v>
      </c>
      <c r="U220" s="10">
        <f>-'[28]Base TB_Mar'!P6112/10000000</f>
        <v>0</v>
      </c>
      <c r="V220" s="10">
        <f>-'[28]Base TB_Mar'!Q6112/10000000</f>
        <v>0</v>
      </c>
      <c r="W220" s="10">
        <f>-'[28]Base TB_Mar'!R6112/10000000</f>
        <v>0</v>
      </c>
      <c r="X220" s="10">
        <f>-'[28]Base TB_Mar'!S6112/10000000</f>
        <v>0</v>
      </c>
      <c r="Y220" s="31">
        <f>SUM(H220:X220)</f>
        <v>4.6362153079999997</v>
      </c>
      <c r="Z220" s="18">
        <f>Y220-E220</f>
        <v>0</v>
      </c>
    </row>
    <row r="221" spans="1:26" hidden="1">
      <c r="C221" s="9" t="s">
        <v>169</v>
      </c>
      <c r="F221" s="10">
        <f>'[29]Schedules Mar'!E221</f>
        <v>0</v>
      </c>
      <c r="G221" s="34"/>
    </row>
    <row r="222" spans="1:26" hidden="1">
      <c r="C222" s="3" t="s">
        <v>170</v>
      </c>
      <c r="E222" s="10">
        <f>-'[28]Base TB_Mar'!T6140/10^7</f>
        <v>89.232606605000001</v>
      </c>
      <c r="F222" s="10">
        <f>'[29]Schedules Mar'!E222</f>
        <v>44.594151719999999</v>
      </c>
      <c r="G222" s="34"/>
      <c r="H222" s="10">
        <f>-'[28]Base TB_Mar'!C6140/10^7</f>
        <v>32.079359357000001</v>
      </c>
      <c r="I222" s="10">
        <f>-'[28]Base TB_Mar'!D6140/10^7</f>
        <v>2.7547648480000002</v>
      </c>
      <c r="J222" s="10">
        <f>-'[28]Base TB_Mar'!E6140/10^7</f>
        <v>0</v>
      </c>
      <c r="K222" s="10">
        <f>-'[28]Base TB_Mar'!F6140/10^7</f>
        <v>54.398482399999999</v>
      </c>
      <c r="L222" s="10">
        <f>-'[28]Base TB_Mar'!G6140/10^7</f>
        <v>0</v>
      </c>
      <c r="M222" s="10">
        <f>-'[28]Base TB_Mar'!H6140/10^7</f>
        <v>0</v>
      </c>
      <c r="N222" s="10">
        <f>-'[28]Base TB_Mar'!I6140/10^7</f>
        <v>0</v>
      </c>
      <c r="O222" s="10">
        <f>-'[28]Base TB_Mar'!J6140/10^7</f>
        <v>0</v>
      </c>
      <c r="P222" s="10">
        <f>-'[28]Base TB_Mar'!K6140/10^7</f>
        <v>0</v>
      </c>
      <c r="Q222" s="10">
        <f>-'[28]Base TB_Mar'!L6140/10^7</f>
        <v>0</v>
      </c>
      <c r="R222" s="10">
        <f>-'[28]Base TB_Mar'!M6140/10^7</f>
        <v>0</v>
      </c>
      <c r="S222" s="10">
        <f>-'[28]Base TB_Mar'!N6140/10^7</f>
        <v>0</v>
      </c>
      <c r="T222" s="10">
        <f>-'[28]Base TB_Mar'!O6140/10^7</f>
        <v>0</v>
      </c>
      <c r="U222" s="10">
        <f>-'[28]Base TB_Mar'!P6140/10^7</f>
        <v>0</v>
      </c>
      <c r="V222" s="10">
        <f>-'[28]Base TB_Mar'!Q6140/10^7</f>
        <v>0</v>
      </c>
      <c r="W222" s="10">
        <f>-'[28]Base TB_Mar'!R6140/10^7</f>
        <v>0</v>
      </c>
      <c r="X222" s="10">
        <f>-'[28]Base TB_Mar'!S6140/10^7</f>
        <v>0</v>
      </c>
      <c r="Y222" s="31">
        <f>SUM(H222:X222)</f>
        <v>89.232606605000001</v>
      </c>
      <c r="Z222" s="18">
        <f>Y222-E222</f>
        <v>0</v>
      </c>
    </row>
    <row r="223" spans="1:26" hidden="1">
      <c r="C223" s="3" t="s">
        <v>171</v>
      </c>
      <c r="E223" s="10">
        <f>-'[28]Base TB_Mar'!$T$6003/10^7</f>
        <v>0.56023100999999997</v>
      </c>
      <c r="F223" s="10">
        <f>'[29]Schedules Mar'!E223</f>
        <v>0</v>
      </c>
      <c r="G223" s="34"/>
      <c r="H223" s="10">
        <f>-'[28]Base TB_Mar'!C6003/10^7</f>
        <v>0.56023100999999997</v>
      </c>
      <c r="I223" s="10">
        <f>-'[28]Base TB_Mar'!D6003/10^7</f>
        <v>0</v>
      </c>
      <c r="J223" s="10">
        <f>-'[28]Base TB_Mar'!E6003/10^7</f>
        <v>0</v>
      </c>
      <c r="K223" s="10">
        <f>-'[28]Base TB_Mar'!F6003/10^7</f>
        <v>0</v>
      </c>
      <c r="L223" s="10">
        <f>-'[28]Base TB_Mar'!G6003/10^7</f>
        <v>0</v>
      </c>
      <c r="M223" s="10">
        <f>-'[28]Base TB_Mar'!H6003/10^7</f>
        <v>0</v>
      </c>
      <c r="N223" s="10">
        <f>-'[28]Base TB_Mar'!I6003/10^7</f>
        <v>0</v>
      </c>
      <c r="O223" s="10">
        <f>-'[28]Base TB_Mar'!J6003/10^7</f>
        <v>0</v>
      </c>
      <c r="P223" s="10">
        <f>-'[28]Base TB_Mar'!K6003/10^7</f>
        <v>0</v>
      </c>
      <c r="Q223" s="10">
        <f>-'[28]Base TB_Mar'!L6003/10^7</f>
        <v>0</v>
      </c>
      <c r="R223" s="10">
        <f>-'[28]Base TB_Mar'!M6003/10^7</f>
        <v>0</v>
      </c>
      <c r="S223" s="10">
        <f>-'[28]Base TB_Mar'!N6003/10^7</f>
        <v>0</v>
      </c>
      <c r="T223" s="10">
        <f>-'[28]Base TB_Mar'!O6003/10^7</f>
        <v>0</v>
      </c>
      <c r="U223" s="10">
        <f>-'[28]Base TB_Mar'!P6003/10^7</f>
        <v>0</v>
      </c>
      <c r="V223" s="10">
        <f>-'[28]Base TB_Mar'!Q6003/10^7</f>
        <v>0</v>
      </c>
      <c r="W223" s="10">
        <f>-'[28]Base TB_Mar'!R6003/10^7</f>
        <v>0</v>
      </c>
      <c r="X223" s="10">
        <f>-'[28]Base TB_Mar'!S6003/10^7</f>
        <v>0</v>
      </c>
      <c r="Y223" s="31">
        <f>SUM(H223:X223)</f>
        <v>0.56023100999999997</v>
      </c>
      <c r="Z223" s="18"/>
    </row>
    <row r="224" spans="1:26" hidden="1">
      <c r="E224" s="12">
        <f>SUM(E208:E223)</f>
        <v>1427.2480139660001</v>
      </c>
      <c r="F224" s="12">
        <f>SUM(F208:F223)</f>
        <v>1164.0719774709996</v>
      </c>
      <c r="G224" s="34"/>
      <c r="H224" s="12">
        <f t="shared" ref="H224:Y224" si="46">SUM(H208:H223)</f>
        <v>962.08950790599999</v>
      </c>
      <c r="I224" s="12">
        <f t="shared" si="46"/>
        <v>194.85877470200003</v>
      </c>
      <c r="J224" s="12">
        <f t="shared" si="46"/>
        <v>98.724819542999981</v>
      </c>
      <c r="K224" s="12">
        <f t="shared" si="46"/>
        <v>146.63791439800002</v>
      </c>
      <c r="L224" s="12">
        <f t="shared" si="46"/>
        <v>11.934884464000001</v>
      </c>
      <c r="M224" s="12">
        <f t="shared" si="46"/>
        <v>0</v>
      </c>
      <c r="N224" s="12">
        <f t="shared" si="46"/>
        <v>0</v>
      </c>
      <c r="O224" s="12">
        <f t="shared" si="46"/>
        <v>1.3005E-3</v>
      </c>
      <c r="P224" s="12">
        <f t="shared" si="46"/>
        <v>0</v>
      </c>
      <c r="Q224" s="12">
        <f t="shared" si="46"/>
        <v>4.5432006879999998</v>
      </c>
      <c r="R224" s="12">
        <f t="shared" si="46"/>
        <v>8.4563036649999983</v>
      </c>
      <c r="S224" s="12">
        <f t="shared" si="46"/>
        <v>1.4140000000000003E-3</v>
      </c>
      <c r="T224" s="12">
        <f t="shared" si="46"/>
        <v>0</v>
      </c>
      <c r="U224" s="12">
        <f t="shared" si="46"/>
        <v>0</v>
      </c>
      <c r="V224" s="12">
        <f t="shared" si="46"/>
        <v>0</v>
      </c>
      <c r="W224" s="12">
        <f t="shared" si="46"/>
        <v>-1.0589999999999947E-4</v>
      </c>
      <c r="X224" s="12">
        <f t="shared" si="46"/>
        <v>0</v>
      </c>
      <c r="Y224" s="12">
        <f t="shared" si="46"/>
        <v>1427.2480139660001</v>
      </c>
      <c r="Z224" s="18">
        <f>Y224-E224</f>
        <v>0</v>
      </c>
    </row>
    <row r="225" spans="2:26" hidden="1">
      <c r="E225" s="45">
        <f>'[28]BS Mar'!S136/10^7-E224</f>
        <v>0</v>
      </c>
      <c r="F225" s="46"/>
      <c r="G225" s="34"/>
      <c r="H225" s="45">
        <f>'[28]BS Mar'!B136/10^7-H224</f>
        <v>0</v>
      </c>
      <c r="I225" s="45">
        <f>'[28]BS Mar'!C136/10^7-I224</f>
        <v>0</v>
      </c>
      <c r="J225" s="45">
        <f>'[28]BS Mar'!D136/10^7-J224</f>
        <v>0</v>
      </c>
      <c r="K225" s="45">
        <f>'[28]BS Mar'!E136/10^7-K224</f>
        <v>0</v>
      </c>
      <c r="L225" s="45">
        <f>'[28]BS Mar'!F136/10^7-L224</f>
        <v>0</v>
      </c>
      <c r="M225" s="45">
        <f>'[28]BS Mar'!G136/10^7-M224</f>
        <v>0</v>
      </c>
      <c r="N225" s="45">
        <f>'[28]BS Mar'!H136/10^7-N224</f>
        <v>0</v>
      </c>
      <c r="O225" s="45">
        <f>'[28]BS Mar'!I136/10^7-O224</f>
        <v>0</v>
      </c>
      <c r="P225" s="45">
        <f>'[28]BS Mar'!J136/10^7-P224</f>
        <v>0</v>
      </c>
      <c r="Q225" s="45">
        <f>'[28]BS Mar'!K136/10^7-Q224</f>
        <v>0</v>
      </c>
      <c r="R225" s="45">
        <f>'[28]BS Mar'!L136/10^7-R224</f>
        <v>0</v>
      </c>
      <c r="S225" s="45">
        <f>'[28]BS Mar'!M136/10^7-S224</f>
        <v>0</v>
      </c>
      <c r="T225" s="45">
        <f>'[28]BS Mar'!N136/10^7-T224</f>
        <v>0</v>
      </c>
      <c r="U225" s="45">
        <f>'[28]BS Mar'!O136/10^7-U224</f>
        <v>0</v>
      </c>
      <c r="V225" s="45">
        <f>'[28]BS Mar'!P136/10^7-V224</f>
        <v>0</v>
      </c>
      <c r="W225" s="45">
        <f>'[28]BS Mar'!Q136/10^7-W224</f>
        <v>-5.2854855908668341E-19</v>
      </c>
      <c r="X225" s="45">
        <f>'[28]BS Mar'!R136/10^7-X224</f>
        <v>0</v>
      </c>
      <c r="Y225" s="45">
        <f>'[28]BS Mar'!S136/10^7-Y224</f>
        <v>0</v>
      </c>
      <c r="Z225" s="13"/>
    </row>
    <row r="226" spans="2:26" hidden="1">
      <c r="F226" s="23"/>
      <c r="G226" s="12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3"/>
    </row>
    <row r="227" spans="2:26" hidden="1">
      <c r="B227" s="16" t="s">
        <v>172</v>
      </c>
      <c r="F227" s="23"/>
      <c r="G227" s="12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2:26" hidden="1">
      <c r="C228" s="3" t="s">
        <v>173</v>
      </c>
      <c r="E228" s="10">
        <f>-'[28]Base TB_Mar'!T6515/10^7-'[28]Base TB_Mar'!T7289/10000000-'[28]Base TB_Mar'!T7290/10000000</f>
        <v>15.774034281</v>
      </c>
      <c r="F228" s="10">
        <f>'[29]Schedules Mar'!E228</f>
        <v>15.774034197000001</v>
      </c>
      <c r="G228" s="12"/>
      <c r="H228" s="10">
        <f>-'[28]Base TB_Mar'!C6515/10^7-'[28]Base TB_Mar'!C7289/10000000-'[28]Base TB_Mar'!C7290/10000000</f>
        <v>0.57334137100000004</v>
      </c>
      <c r="I228" s="10">
        <f>-'[28]Base TB_Mar'!D6515/10^7-'[28]Base TB_Mar'!D7289/10000000-'[28]Base TB_Mar'!D7290/10000000</f>
        <v>15.200692910000003</v>
      </c>
      <c r="J228" s="10">
        <f>-'[28]Base TB_Mar'!E6515/10^7-'[28]Base TB_Mar'!E7289/10000000-'[28]Base TB_Mar'!E7290/10000000</f>
        <v>0</v>
      </c>
      <c r="K228" s="10">
        <f>-'[28]Base TB_Mar'!F6515/10^7-'[28]Base TB_Mar'!F7289/10000000-'[28]Base TB_Mar'!F7290/10000000</f>
        <v>0</v>
      </c>
      <c r="L228" s="10">
        <f>-'[28]Base TB_Mar'!G6515/10^7-'[28]Base TB_Mar'!G7289/10000000-'[28]Base TB_Mar'!G7290/10000000</f>
        <v>0</v>
      </c>
      <c r="M228" s="10">
        <f>-'[28]Base TB_Mar'!H6515/10^7-'[28]Base TB_Mar'!H7289/10000000-'[28]Base TB_Mar'!H7290/10000000</f>
        <v>0</v>
      </c>
      <c r="N228" s="10">
        <f>-'[28]Base TB_Mar'!I6515/10^7-'[28]Base TB_Mar'!I7289/10000000-'[28]Base TB_Mar'!I7290/10000000</f>
        <v>0</v>
      </c>
      <c r="O228" s="10">
        <f>-'[28]Base TB_Mar'!J6515/10^7-'[28]Base TB_Mar'!J7289/10000000-'[28]Base TB_Mar'!J7290/10000000</f>
        <v>0</v>
      </c>
      <c r="P228" s="10">
        <f>-'[28]Base TB_Mar'!K6515/10^7-'[28]Base TB_Mar'!K7289/10000000-'[28]Base TB_Mar'!K7290/10000000</f>
        <v>0</v>
      </c>
      <c r="Q228" s="10">
        <f>-'[28]Base TB_Mar'!L6515/10^7-'[28]Base TB_Mar'!L7289/10000000-'[28]Base TB_Mar'!L7290/10000000</f>
        <v>0</v>
      </c>
      <c r="R228" s="10">
        <f>-'[28]Base TB_Mar'!M6515/10^7-'[28]Base TB_Mar'!M7289/10000000-'[28]Base TB_Mar'!M7290/10000000</f>
        <v>0</v>
      </c>
      <c r="S228" s="10">
        <f>-'[28]Base TB_Mar'!N6515/10^7-'[28]Base TB_Mar'!N7289/10000000-'[28]Base TB_Mar'!N7290/10000000</f>
        <v>0</v>
      </c>
      <c r="T228" s="10">
        <f>-'[28]Base TB_Mar'!O6515/10^7-'[28]Base TB_Mar'!O7289/10000000-'[28]Base TB_Mar'!O7290/10000000</f>
        <v>0</v>
      </c>
      <c r="U228" s="10">
        <f>-'[28]Base TB_Mar'!P6515/10^7-'[28]Base TB_Mar'!P7289/10000000-'[28]Base TB_Mar'!P7290/10000000</f>
        <v>0</v>
      </c>
      <c r="V228" s="10">
        <f>-'[28]Base TB_Mar'!Q6515/10^7-'[28]Base TB_Mar'!Q7289/10000000-'[28]Base TB_Mar'!Q7290/10000000</f>
        <v>0</v>
      </c>
      <c r="W228" s="10">
        <f>-'[28]Base TB_Mar'!R6515/10^7-'[28]Base TB_Mar'!R7289/10000000-'[28]Base TB_Mar'!R7290/10000000</f>
        <v>0</v>
      </c>
      <c r="X228" s="10">
        <f>-'[28]Base TB_Mar'!S6515/10^7-'[28]Base TB_Mar'!S7289/10000000-'[28]Base TB_Mar'!S7290/10000000</f>
        <v>0</v>
      </c>
      <c r="Y228" s="10">
        <f t="shared" ref="Y228:Y237" si="47">SUM(H228:X228)</f>
        <v>15.774034281000002</v>
      </c>
      <c r="Z228" s="18">
        <f t="shared" ref="Z228:Z237" si="48">Y228-E228</f>
        <v>0</v>
      </c>
    </row>
    <row r="229" spans="2:26" hidden="1">
      <c r="C229" s="3" t="s">
        <v>174</v>
      </c>
      <c r="E229" s="10">
        <f>-'[28]Base TB_Mar'!T7040/10^7</f>
        <v>3.0881007289999998</v>
      </c>
      <c r="F229" s="10">
        <f>'[29]Schedules Mar'!E229</f>
        <v>3.0472781000000002</v>
      </c>
      <c r="G229" s="12"/>
      <c r="H229" s="10">
        <f>-'[28]Base TB_Mar'!C7040/10^7</f>
        <v>2.4594439999999999E-3</v>
      </c>
      <c r="I229" s="10">
        <f>-'[28]Base TB_Mar'!D7040/10^7</f>
        <v>2.730625E-3</v>
      </c>
      <c r="J229" s="10">
        <f>-'[28]Base TB_Mar'!E7040/10^7</f>
        <v>0</v>
      </c>
      <c r="K229" s="10">
        <f>-'[28]Base TB_Mar'!F7040/10^7</f>
        <v>0</v>
      </c>
      <c r="L229" s="10">
        <f>-'[28]Base TB_Mar'!G7040/10^7</f>
        <v>0</v>
      </c>
      <c r="M229" s="10">
        <f>-'[28]Base TB_Mar'!H7040/10^7</f>
        <v>0</v>
      </c>
      <c r="N229" s="10">
        <f>-'[28]Base TB_Mar'!I7040/10^7</f>
        <v>0</v>
      </c>
      <c r="O229" s="10">
        <f>-'[28]Base TB_Mar'!J7040/10^7</f>
        <v>0</v>
      </c>
      <c r="P229" s="10">
        <f>-'[28]Base TB_Mar'!K7040/10^7</f>
        <v>3.0898793120000003</v>
      </c>
      <c r="Q229" s="10">
        <f>-'[28]Base TB_Mar'!L7040/10^7</f>
        <v>0</v>
      </c>
      <c r="R229" s="10">
        <f>-'[28]Base TB_Mar'!M7040/10^7</f>
        <v>0</v>
      </c>
      <c r="S229" s="10">
        <f>-'[28]Base TB_Mar'!N7040/10^7</f>
        <v>-6.9686520000000005E-3</v>
      </c>
      <c r="T229" s="10">
        <f>-'[28]Base TB_Mar'!O7040/10^7</f>
        <v>0</v>
      </c>
      <c r="U229" s="10">
        <f>-'[28]Base TB_Mar'!P7040/10^7</f>
        <v>0</v>
      </c>
      <c r="V229" s="10">
        <f>-'[28]Base TB_Mar'!Q7040/10^7</f>
        <v>0</v>
      </c>
      <c r="W229" s="10">
        <f>-'[28]Base TB_Mar'!R7040/10^7</f>
        <v>0</v>
      </c>
      <c r="X229" s="10">
        <f>-'[28]Base TB_Mar'!S7040/10^7</f>
        <v>0</v>
      </c>
      <c r="Y229" s="10">
        <f t="shared" si="47"/>
        <v>3.0881007290000007</v>
      </c>
      <c r="Z229" s="18">
        <f t="shared" si="48"/>
        <v>0</v>
      </c>
    </row>
    <row r="230" spans="2:26" hidden="1">
      <c r="C230" s="3" t="s">
        <v>175</v>
      </c>
      <c r="E230" s="10">
        <f>-'[28]Base TB_Mar'!T7088/10^7</f>
        <v>25.708577278</v>
      </c>
      <c r="F230" s="10">
        <f>'[29]Schedules Mar'!E230</f>
        <v>28.624407480000002</v>
      </c>
      <c r="G230" s="12"/>
      <c r="H230" s="10">
        <f>-'[28]Base TB_Mar'!C7088/10^7</f>
        <v>9.015378041</v>
      </c>
      <c r="I230" s="10">
        <f>-'[28]Base TB_Mar'!D7088/10^7</f>
        <v>6.8594097139999999</v>
      </c>
      <c r="J230" s="10">
        <f>-'[28]Base TB_Mar'!E7088/10^7</f>
        <v>8.1849300889999999</v>
      </c>
      <c r="K230" s="10">
        <f>-'[28]Base TB_Mar'!F7088/10^7</f>
        <v>-9.7195000000000007E-5</v>
      </c>
      <c r="L230" s="10">
        <f>-'[28]Base TB_Mar'!G7088/10^7</f>
        <v>1.665893708</v>
      </c>
      <c r="M230" s="10">
        <f>-'[28]Base TB_Mar'!H7088/10^7</f>
        <v>0</v>
      </c>
      <c r="N230" s="10">
        <f>-'[28]Base TB_Mar'!I7088/10^7</f>
        <v>0</v>
      </c>
      <c r="O230" s="10">
        <f>-'[28]Base TB_Mar'!J7088/10^7</f>
        <v>0</v>
      </c>
      <c r="P230" s="10">
        <f>-'[28]Base TB_Mar'!K7088/10^7</f>
        <v>0</v>
      </c>
      <c r="Q230" s="10">
        <f>-'[28]Base TB_Mar'!L7088/10^7</f>
        <v>-9.075E-4</v>
      </c>
      <c r="R230" s="10">
        <f>-'[28]Base TB_Mar'!M7088/10^7</f>
        <v>-1.6029579000000002E-2</v>
      </c>
      <c r="S230" s="10">
        <f>-'[28]Base TB_Mar'!N7088/10^7</f>
        <v>0</v>
      </c>
      <c r="T230" s="10">
        <f>-'[28]Base TB_Mar'!O7088/10^7</f>
        <v>0</v>
      </c>
      <c r="U230" s="10">
        <f>-'[28]Base TB_Mar'!P7088/10^7</f>
        <v>0</v>
      </c>
      <c r="V230" s="10">
        <f>-'[28]Base TB_Mar'!Q7088/10^7</f>
        <v>0</v>
      </c>
      <c r="W230" s="10">
        <f>-'[28]Base TB_Mar'!R7088/10^7</f>
        <v>0</v>
      </c>
      <c r="X230" s="10">
        <f>-'[28]Base TB_Mar'!S7088/10^7</f>
        <v>0</v>
      </c>
      <c r="Y230" s="10">
        <f t="shared" si="47"/>
        <v>25.708577277999996</v>
      </c>
      <c r="Z230" s="18">
        <f t="shared" si="48"/>
        <v>0</v>
      </c>
    </row>
    <row r="231" spans="2:26" hidden="1">
      <c r="C231" s="3" t="s">
        <v>176</v>
      </c>
      <c r="E231" s="10">
        <f>-'[28]Base TB_Mar'!T7185/10^7</f>
        <v>0</v>
      </c>
      <c r="F231" s="10">
        <f>'[29]Schedules Mar'!E231</f>
        <v>0</v>
      </c>
      <c r="G231" s="12"/>
      <c r="H231" s="10">
        <f>-'[28]Base TB_Mar'!C7185/10^7</f>
        <v>0</v>
      </c>
      <c r="I231" s="10">
        <f>-'[28]Base TB_Mar'!D7185/10^7</f>
        <v>0</v>
      </c>
      <c r="J231" s="10">
        <f>-'[28]Base TB_Mar'!E7185/10^7</f>
        <v>0</v>
      </c>
      <c r="K231" s="10">
        <f>-'[28]Base TB_Mar'!F7185/10^7</f>
        <v>0</v>
      </c>
      <c r="L231" s="10">
        <f>-'[28]Base TB_Mar'!G7185/10^7</f>
        <v>0</v>
      </c>
      <c r="M231" s="10">
        <f>-'[28]Base TB_Mar'!H7185/10^7</f>
        <v>0</v>
      </c>
      <c r="N231" s="10">
        <f>-'[28]Base TB_Mar'!I7185/10^7</f>
        <v>0</v>
      </c>
      <c r="O231" s="10">
        <f>-'[28]Base TB_Mar'!J7185/10^7</f>
        <v>0</v>
      </c>
      <c r="P231" s="10">
        <f>-'[28]Base TB_Mar'!K7185/10^7</f>
        <v>0</v>
      </c>
      <c r="Q231" s="10">
        <f>-'[28]Base TB_Mar'!L7185/10^7</f>
        <v>0</v>
      </c>
      <c r="R231" s="10">
        <f>-'[28]Base TB_Mar'!M7185/10^7</f>
        <v>0</v>
      </c>
      <c r="S231" s="10">
        <f>-'[28]Base TB_Mar'!N7185/10^7</f>
        <v>0</v>
      </c>
      <c r="T231" s="10">
        <f>-'[28]Base TB_Mar'!O7185/10^7</f>
        <v>0</v>
      </c>
      <c r="U231" s="10">
        <f>-'[28]Base TB_Mar'!P7185/10^7</f>
        <v>0</v>
      </c>
      <c r="V231" s="10">
        <f>-'[28]Base TB_Mar'!Q7185/10^7</f>
        <v>0</v>
      </c>
      <c r="W231" s="10">
        <f>-'[28]Base TB_Mar'!R7185/10^7</f>
        <v>0</v>
      </c>
      <c r="X231" s="10">
        <f>-'[28]Base TB_Mar'!S7185/10^7</f>
        <v>0</v>
      </c>
      <c r="Y231" s="10">
        <f t="shared" si="47"/>
        <v>0</v>
      </c>
      <c r="Z231" s="18">
        <f t="shared" si="48"/>
        <v>0</v>
      </c>
    </row>
    <row r="232" spans="2:26" hidden="1">
      <c r="C232" s="3" t="s">
        <v>177</v>
      </c>
      <c r="E232" s="10">
        <f>-'[28]Base TB_Mar'!T7188/10^7</f>
        <v>560.39134524399992</v>
      </c>
      <c r="F232" s="10">
        <f>'[29]Schedules Mar'!E232</f>
        <v>633.71170077700003</v>
      </c>
      <c r="G232" s="12"/>
      <c r="H232" s="10">
        <f>-'[28]Base TB_Mar'!C7191/10^7</f>
        <v>449.282953803</v>
      </c>
      <c r="I232" s="10">
        <f>-'[28]Base TB_Mar'!D7191/10^7</f>
        <v>45.904798</v>
      </c>
      <c r="J232" s="10">
        <f>-'[28]Base TB_Mar'!E7191/10^7</f>
        <v>52.053665977999998</v>
      </c>
      <c r="K232" s="10">
        <f>-'[28]Base TB_Mar'!F7191/10^7</f>
        <v>0</v>
      </c>
      <c r="L232" s="10">
        <f>-'[28]Base TB_Mar'!G7191/10^7</f>
        <v>12.1384717</v>
      </c>
      <c r="M232" s="10">
        <f>-'[28]Base TB_Mar'!H7191/10^7</f>
        <v>0</v>
      </c>
      <c r="N232" s="10">
        <f>-'[28]Base TB_Mar'!I7191/10^7</f>
        <v>0</v>
      </c>
      <c r="O232" s="10">
        <f>-'[28]Base TB_Mar'!J7191/10^7</f>
        <v>0</v>
      </c>
      <c r="P232" s="10">
        <f>-'[28]Base TB_Mar'!K7191/10^7</f>
        <v>0</v>
      </c>
      <c r="Q232" s="10">
        <f>-'[28]Base TB_Mar'!L7191/10^7</f>
        <v>0</v>
      </c>
      <c r="R232" s="10">
        <f>-'[28]Base TB_Mar'!M7191/10^7</f>
        <v>0.16391872800000001</v>
      </c>
      <c r="S232" s="10">
        <f>-'[28]Base TB_Mar'!N7191/10^7</f>
        <v>0</v>
      </c>
      <c r="T232" s="10">
        <f>-'[28]Base TB_Mar'!O7191/10^7</f>
        <v>0</v>
      </c>
      <c r="U232" s="10">
        <f>-'[28]Base TB_Mar'!P7191/10^7</f>
        <v>0</v>
      </c>
      <c r="V232" s="10">
        <f>-'[28]Base TB_Mar'!Q7191/10^7</f>
        <v>0</v>
      </c>
      <c r="W232" s="10">
        <f>-'[28]Base TB_Mar'!R7191/10^7</f>
        <v>0</v>
      </c>
      <c r="X232" s="10">
        <f>-'[28]Base TB_Mar'!S7191/10^7</f>
        <v>0</v>
      </c>
      <c r="Y232" s="10">
        <f t="shared" si="47"/>
        <v>559.54380820899996</v>
      </c>
      <c r="Z232" s="18">
        <f t="shared" si="48"/>
        <v>-0.84753703499995936</v>
      </c>
    </row>
    <row r="233" spans="2:26" hidden="1">
      <c r="C233" s="3" t="s">
        <v>178</v>
      </c>
      <c r="E233" s="10">
        <f>-'[28]Base TB_Mar'!T6217/10^7</f>
        <v>2696.0763280779997</v>
      </c>
      <c r="F233" s="10">
        <f>'[29]Schedules Mar'!E233</f>
        <v>2045.2489302279998</v>
      </c>
      <c r="G233" s="12"/>
      <c r="H233" s="10">
        <f>-'[28]Base TB_Mar'!C6217/10^7</f>
        <v>2147.2578669119998</v>
      </c>
      <c r="I233" s="10">
        <f>-'[28]Base TB_Mar'!D6217/10^7</f>
        <v>276.37965946100002</v>
      </c>
      <c r="J233" s="10">
        <f>-'[28]Base TB_Mar'!E6217/10^7</f>
        <v>200.43282666600001</v>
      </c>
      <c r="K233" s="10">
        <f>-'[28]Base TB_Mar'!F6217/10^7</f>
        <v>8.6741480529999997</v>
      </c>
      <c r="L233" s="10">
        <f>-'[28]Base TB_Mar'!G6217/10^7</f>
        <v>39.651105567999998</v>
      </c>
      <c r="M233" s="10">
        <f>-'[28]Base TB_Mar'!H6217/10^7</f>
        <v>0</v>
      </c>
      <c r="N233" s="10">
        <f>-'[28]Base TB_Mar'!I6217/10^7</f>
        <v>0</v>
      </c>
      <c r="O233" s="10">
        <f>-'[28]Base TB_Mar'!J6217/10^7</f>
        <v>0</v>
      </c>
      <c r="P233" s="10">
        <f>-'[28]Base TB_Mar'!K6217/10^7</f>
        <v>1.9378780260000001</v>
      </c>
      <c r="Q233" s="10">
        <f>-'[28]Base TB_Mar'!L6217/10^7</f>
        <v>1.6817857140000001</v>
      </c>
      <c r="R233" s="10">
        <f>-'[28]Base TB_Mar'!M6217/10^7</f>
        <v>20.061057678000001</v>
      </c>
      <c r="S233" s="10">
        <f>-'[28]Base TB_Mar'!N6217/10^7</f>
        <v>0</v>
      </c>
      <c r="T233" s="10">
        <f>-'[28]Base TB_Mar'!O6217/10^7</f>
        <v>0</v>
      </c>
      <c r="U233" s="10">
        <f>-'[28]Base TB_Mar'!P6217/10^7</f>
        <v>0</v>
      </c>
      <c r="V233" s="10">
        <f>-'[28]Base TB_Mar'!Q6217/10^7</f>
        <v>0</v>
      </c>
      <c r="W233" s="10">
        <f>-'[28]Base TB_Mar'!R6217/10^7</f>
        <v>0</v>
      </c>
      <c r="X233" s="10">
        <f>-'[28]Base TB_Mar'!S6217/10^7</f>
        <v>0</v>
      </c>
      <c r="Y233" s="10">
        <f t="shared" si="47"/>
        <v>2696.0763280779993</v>
      </c>
      <c r="Z233" s="18">
        <f t="shared" si="48"/>
        <v>0</v>
      </c>
    </row>
    <row r="234" spans="2:26" hidden="1">
      <c r="C234" s="3" t="s">
        <v>179</v>
      </c>
      <c r="E234" s="10">
        <f>-'[28]Base TB_Mar'!T7199/10^7</f>
        <v>223.74493470599998</v>
      </c>
      <c r="F234" s="10">
        <f>'[29]Schedules Mar'!E234</f>
        <v>134.99981475000001</v>
      </c>
      <c r="G234" s="12"/>
      <c r="H234" s="10">
        <f>-'[28]Base TB_Mar'!C7199/10^7</f>
        <v>134.46092432699999</v>
      </c>
      <c r="I234" s="10">
        <f>-'[28]Base TB_Mar'!D7199/10^7</f>
        <v>31.433763095</v>
      </c>
      <c r="J234" s="10">
        <f>-'[28]Base TB_Mar'!E7199/10^7</f>
        <v>21.046796312999998</v>
      </c>
      <c r="K234" s="10">
        <f>-'[28]Base TB_Mar'!F7199/10^7</f>
        <v>19.994720137999998</v>
      </c>
      <c r="L234" s="10">
        <f>-'[28]Base TB_Mar'!G7199/10^7</f>
        <v>5.4164142130000004</v>
      </c>
      <c r="M234" s="10">
        <f>-'[28]Base TB_Mar'!H7199/10^7</f>
        <v>0</v>
      </c>
      <c r="N234" s="10">
        <f>-'[28]Base TB_Mar'!I7199/10^7</f>
        <v>0</v>
      </c>
      <c r="O234" s="10">
        <f>-'[28]Base TB_Mar'!J7199/10^7</f>
        <v>6.5702999999999991E-5</v>
      </c>
      <c r="P234" s="10">
        <f>-'[28]Base TB_Mar'!K7199/10^7</f>
        <v>2.2104989000000002E-2</v>
      </c>
      <c r="Q234" s="10">
        <f>-'[28]Base TB_Mar'!L7199/10^7</f>
        <v>9.2321665790000011</v>
      </c>
      <c r="R234" s="10">
        <f>-'[28]Base TB_Mar'!M7199/10^7</f>
        <v>2.1379793489999996</v>
      </c>
      <c r="S234" s="10">
        <f>-'[28]Base TB_Mar'!N7199/10^7</f>
        <v>0</v>
      </c>
      <c r="T234" s="10">
        <f>-'[28]Base TB_Mar'!O7199/10^7</f>
        <v>0</v>
      </c>
      <c r="U234" s="10">
        <f>-'[28]Base TB_Mar'!P7199/10^7</f>
        <v>0</v>
      </c>
      <c r="V234" s="10">
        <f>-'[28]Base TB_Mar'!Q7199/10^7</f>
        <v>0</v>
      </c>
      <c r="W234" s="10">
        <f>-'[28]Base TB_Mar'!R7199/10^7</f>
        <v>0</v>
      </c>
      <c r="X234" s="10">
        <f>-'[28]Base TB_Mar'!S7199/10^7</f>
        <v>0</v>
      </c>
      <c r="Y234" s="10">
        <f t="shared" si="47"/>
        <v>223.74493470599995</v>
      </c>
      <c r="Z234" s="18">
        <f t="shared" si="48"/>
        <v>0</v>
      </c>
    </row>
    <row r="235" spans="2:26" hidden="1">
      <c r="C235" s="3" t="s">
        <v>180</v>
      </c>
      <c r="E235" s="10">
        <f>-'[28]Base TB_Mar'!T7252/10^7</f>
        <v>33.743240233999998</v>
      </c>
      <c r="F235" s="10">
        <f>'[29]Schedules Mar'!E235</f>
        <v>32.035836125000003</v>
      </c>
      <c r="G235" s="12"/>
      <c r="H235" s="10">
        <f>-'[28]Base TB_Mar'!C7252/10^7</f>
        <v>20.137762996999999</v>
      </c>
      <c r="I235" s="10">
        <f>-'[28]Base TB_Mar'!D7252/10^7</f>
        <v>7.1409969620000009</v>
      </c>
      <c r="J235" s="10">
        <f>-'[28]Base TB_Mar'!E7252/10^7</f>
        <v>2.9451418420000004</v>
      </c>
      <c r="K235" s="10">
        <f>-'[28]Base TB_Mar'!F7252/10^7</f>
        <v>2.1467018000000002</v>
      </c>
      <c r="L235" s="10">
        <f>-'[28]Base TB_Mar'!G7252/10^7</f>
        <v>0.64216522300000001</v>
      </c>
      <c r="M235" s="10">
        <f>-'[28]Base TB_Mar'!H7252/10^7</f>
        <v>0</v>
      </c>
      <c r="N235" s="10">
        <f>-'[28]Base TB_Mar'!I7252/10^7</f>
        <v>0</v>
      </c>
      <c r="O235" s="10">
        <f>-'[28]Base TB_Mar'!J7252/10^7</f>
        <v>-3.5308300000000004E-3</v>
      </c>
      <c r="P235" s="10">
        <f>-'[28]Base TB_Mar'!K7252/10^7</f>
        <v>0</v>
      </c>
      <c r="Q235" s="10">
        <f>-'[28]Base TB_Mar'!L7252/10^7</f>
        <v>-1.2979999999999999E-3</v>
      </c>
      <c r="R235" s="10">
        <f>-'[28]Base TB_Mar'!M7252/10^7</f>
        <v>0.73994774000000008</v>
      </c>
      <c r="S235" s="10">
        <f>-'[28]Base TB_Mar'!N7252/10^7</f>
        <v>-7.2999999999999996E-4</v>
      </c>
      <c r="T235" s="10">
        <f>-'[28]Base TB_Mar'!O7252/10^7</f>
        <v>0</v>
      </c>
      <c r="U235" s="10">
        <f>-'[28]Base TB_Mar'!P7252/10^7</f>
        <v>0</v>
      </c>
      <c r="V235" s="10">
        <f>-'[28]Base TB_Mar'!Q7252/10^7</f>
        <v>0</v>
      </c>
      <c r="W235" s="10">
        <f>-'[28]Base TB_Mar'!R7252/10^7</f>
        <v>-3.9175E-3</v>
      </c>
      <c r="X235" s="10">
        <f>-'[28]Base TB_Mar'!S7252/10^7</f>
        <v>0</v>
      </c>
      <c r="Y235" s="10">
        <f t="shared" si="47"/>
        <v>33.743240233999998</v>
      </c>
      <c r="Z235" s="18">
        <f t="shared" si="48"/>
        <v>0</v>
      </c>
    </row>
    <row r="236" spans="2:26" hidden="1">
      <c r="C236" s="3" t="s">
        <v>181</v>
      </c>
      <c r="E236" s="10">
        <f>-'[28]Base TB_Mar'!T7272/10^7+'[28]Base TB_Mar'!T7289/10000000+'[28]Base TB_Mar'!T7290/10000000-'[28]Base TB_Mar'!T7189/10000000*0</f>
        <v>16.090617505000001</v>
      </c>
      <c r="F236" s="10">
        <f>'[29]Schedules Mar'!E236</f>
        <v>13.413179456999998</v>
      </c>
      <c r="G236" s="12"/>
      <c r="H236" s="10">
        <f>-'[28]Base TB_Mar'!C7272/10^7+'[28]Base TB_Mar'!C7289/10000000+'[28]Base TB_Mar'!C7290/10000000-'[28]Base TB_Mar'!C7189/10000000</f>
        <v>0.84753703499999999</v>
      </c>
      <c r="I236" s="10">
        <f>-'[28]Base TB_Mar'!D7272/10^7+'[28]Base TB_Mar'!D7289/10000000+'[28]Base TB_Mar'!D7290/10000000-'[28]Base TB_Mar'!D7189/10000000</f>
        <v>13.388255938999999</v>
      </c>
      <c r="J236" s="10">
        <f>-'[28]Base TB_Mar'!E7272/10^7+'[28]Base TB_Mar'!E7289/10000000+'[28]Base TB_Mar'!E7290/10000000-'[28]Base TB_Mar'!E7189/10000000</f>
        <v>0</v>
      </c>
      <c r="K236" s="10">
        <f>-'[28]Base TB_Mar'!F7272/10^7+'[28]Base TB_Mar'!F7289/10000000+'[28]Base TB_Mar'!F7290/10000000-'[28]Base TB_Mar'!F7189/10000000</f>
        <v>-5.7511999999999997E-3</v>
      </c>
      <c r="L236" s="10">
        <f>-'[28]Base TB_Mar'!G7272/10^7+'[28]Base TB_Mar'!G7289/10000000+'[28]Base TB_Mar'!G7290/10000000-'[28]Base TB_Mar'!G7189/10000000</f>
        <v>9.7499999999999998E-5</v>
      </c>
      <c r="M236" s="10">
        <f>-'[28]Base TB_Mar'!H7272/10^7+'[28]Base TB_Mar'!H7289/10000000+'[28]Base TB_Mar'!H7290/10000000-'[28]Base TB_Mar'!H7189/10000000</f>
        <v>0</v>
      </c>
      <c r="N236" s="10">
        <f>-'[28]Base TB_Mar'!I7272/10^7+'[28]Base TB_Mar'!I7289/10000000+'[28]Base TB_Mar'!I7290/10000000-'[28]Base TB_Mar'!I7189/10000000</f>
        <v>0</v>
      </c>
      <c r="O236" s="10">
        <f>-'[28]Base TB_Mar'!J7272/10^7+'[28]Base TB_Mar'!J7289/10000000+'[28]Base TB_Mar'!J7290/10000000-'[28]Base TB_Mar'!J7189/10000000</f>
        <v>0</v>
      </c>
      <c r="P236" s="10">
        <f>-'[28]Base TB_Mar'!K7272/10^7+'[28]Base TB_Mar'!K7289/10000000+'[28]Base TB_Mar'!K7290/10000000-'[28]Base TB_Mar'!K7189/10000000</f>
        <v>0</v>
      </c>
      <c r="Q236" s="10">
        <f>-'[28]Base TB_Mar'!L7272/10^7+'[28]Base TB_Mar'!L7289/10000000+'[28]Base TB_Mar'!L7290/10000000-'[28]Base TB_Mar'!L7189/10000000</f>
        <v>0</v>
      </c>
      <c r="R236" s="10">
        <f>-'[28]Base TB_Mar'!M7272/10^7+'[28]Base TB_Mar'!M7289/10000000+'[28]Base TB_Mar'!M7290/10000000-'[28]Base TB_Mar'!M7189/10000000</f>
        <v>2.7080152659999999</v>
      </c>
      <c r="S236" s="10">
        <f>-'[28]Base TB_Mar'!N7272/10^7+'[28]Base TB_Mar'!N7289/10000000+'[28]Base TB_Mar'!N7290/10000000-'[28]Base TB_Mar'!N7189/10000000</f>
        <v>0</v>
      </c>
      <c r="T236" s="10">
        <f>-'[28]Base TB_Mar'!O7272/10^7+'[28]Base TB_Mar'!O7289/10000000+'[28]Base TB_Mar'!O7290/10000000-'[28]Base TB_Mar'!O7189/10000000</f>
        <v>0</v>
      </c>
      <c r="U236" s="10">
        <f>-'[28]Base TB_Mar'!P7272/10^7+'[28]Base TB_Mar'!P7289/10000000+'[28]Base TB_Mar'!P7290/10000000-'[28]Base TB_Mar'!P7189/10000000</f>
        <v>0</v>
      </c>
      <c r="V236" s="10">
        <f>-'[28]Base TB_Mar'!Q7272/10^7+'[28]Base TB_Mar'!Q7289/10000000+'[28]Base TB_Mar'!Q7290/10000000-'[28]Base TB_Mar'!Q7189/10000000</f>
        <v>0</v>
      </c>
      <c r="W236" s="10">
        <f>-'[28]Base TB_Mar'!R7272/10^7+'[28]Base TB_Mar'!R7289/10000000+'[28]Base TB_Mar'!R7290/10000000-'[28]Base TB_Mar'!R7189/10000000</f>
        <v>0</v>
      </c>
      <c r="X236" s="10">
        <f>-'[28]Base TB_Mar'!S7272/10^7+'[28]Base TB_Mar'!S7289/10000000+'[28]Base TB_Mar'!S7290/10000000-'[28]Base TB_Mar'!S7189/10000000</f>
        <v>0</v>
      </c>
      <c r="Y236" s="10">
        <f>-'[28]Base TB_Mar'!T7272/10^7+'[28]Base TB_Mar'!T7289/10000000+'[28]Base TB_Mar'!T7290/10000000-'[28]Base TB_Mar'!T7189/10000000</f>
        <v>16.938154539999999</v>
      </c>
      <c r="Z236" s="18">
        <f t="shared" si="48"/>
        <v>0.84753703499999844</v>
      </c>
    </row>
    <row r="237" spans="2:26" hidden="1">
      <c r="C237" s="3" t="s">
        <v>182</v>
      </c>
      <c r="E237" s="47">
        <f>('[28]Base TB_Mar'!T7299)/-10000000</f>
        <v>3.5956295810000003</v>
      </c>
      <c r="F237" s="47">
        <f>'[29]Schedules Mar'!E237</f>
        <v>3.1177726560000001</v>
      </c>
      <c r="G237" s="12"/>
      <c r="H237" s="47">
        <f>('[28]Base TB_Mar'!C7299)/-10000000</f>
        <v>0.49755099900000005</v>
      </c>
      <c r="I237" s="47">
        <f>('[28]Base TB_Mar'!D7299)/-10000000</f>
        <v>1.2772986449999999</v>
      </c>
      <c r="J237" s="47">
        <f>('[28]Base TB_Mar'!E7299)/-10000000</f>
        <v>0.71180120000000002</v>
      </c>
      <c r="K237" s="47">
        <f>('[28]Base TB_Mar'!F7299)/-10000000</f>
        <v>4.2010800000000001E-2</v>
      </c>
      <c r="L237" s="47">
        <f>('[28]Base TB_Mar'!G7299)/-10000000</f>
        <v>0.58186190199999999</v>
      </c>
      <c r="M237" s="47">
        <f>('[28]Base TB_Mar'!H7299)/-10000000</f>
        <v>0</v>
      </c>
      <c r="N237" s="47">
        <f>('[28]Base TB_Mar'!I7299)/-10000000</f>
        <v>0</v>
      </c>
      <c r="O237" s="47">
        <f>('[28]Base TB_Mar'!J7299)/-10000000</f>
        <v>0</v>
      </c>
      <c r="P237" s="47">
        <f>('[28]Base TB_Mar'!K7299)/-10000000</f>
        <v>6.6410000000000004E-4</v>
      </c>
      <c r="Q237" s="47">
        <f>('[28]Base TB_Mar'!L7299)/-10000000</f>
        <v>0.14167254900000001</v>
      </c>
      <c r="R237" s="47">
        <f>('[28]Base TB_Mar'!M7299)/-10000000</f>
        <v>0.34276938600000001</v>
      </c>
      <c r="S237" s="47">
        <f>('[28]Base TB_Mar'!N7299)/-10000000</f>
        <v>0</v>
      </c>
      <c r="T237" s="47">
        <f>('[28]Base TB_Mar'!O7299)/-10000000</f>
        <v>0</v>
      </c>
      <c r="U237" s="47">
        <f>('[28]Base TB_Mar'!P7299)/-10000000</f>
        <v>0</v>
      </c>
      <c r="V237" s="47">
        <f>('[28]Base TB_Mar'!Q7299)/-10000000</f>
        <v>0</v>
      </c>
      <c r="W237" s="47">
        <f>('[28]Base TB_Mar'!R7299)/-10000000</f>
        <v>0</v>
      </c>
      <c r="X237" s="47">
        <f>('[28]Base TB_Mar'!S7299)/-10000000</f>
        <v>0</v>
      </c>
      <c r="Y237" s="10">
        <f t="shared" si="47"/>
        <v>3.5956295809999994</v>
      </c>
      <c r="Z237" s="18">
        <f t="shared" si="48"/>
        <v>0</v>
      </c>
    </row>
    <row r="238" spans="2:26" hidden="1">
      <c r="E238" s="47"/>
      <c r="F238" s="47">
        <f>'[29]Schedules Mar'!E238</f>
        <v>0</v>
      </c>
      <c r="G238" s="12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10"/>
      <c r="Z238" s="18"/>
    </row>
    <row r="239" spans="2:26" hidden="1">
      <c r="E239" s="12">
        <f>SUM(E228:E237)</f>
        <v>3578.212807636</v>
      </c>
      <c r="F239" s="12">
        <f>SUM(F228:F237)</f>
        <v>2909.97295377</v>
      </c>
      <c r="G239" s="12"/>
      <c r="H239" s="12">
        <f t="shared" ref="H239:Y239" si="49">SUM(H228:H237)</f>
        <v>2762.0757749290005</v>
      </c>
      <c r="I239" s="12">
        <f t="shared" si="49"/>
        <v>397.58760535099998</v>
      </c>
      <c r="J239" s="12">
        <f t="shared" si="49"/>
        <v>285.37516208800002</v>
      </c>
      <c r="K239" s="12">
        <f t="shared" si="49"/>
        <v>30.851732395999999</v>
      </c>
      <c r="L239" s="12">
        <f t="shared" si="49"/>
        <v>60.096009814000006</v>
      </c>
      <c r="M239" s="12">
        <f t="shared" si="49"/>
        <v>0</v>
      </c>
      <c r="N239" s="12">
        <f t="shared" si="49"/>
        <v>0</v>
      </c>
      <c r="O239" s="12">
        <f t="shared" si="49"/>
        <v>-3.4651270000000006E-3</v>
      </c>
      <c r="P239" s="12">
        <f t="shared" si="49"/>
        <v>5.0505264270000003</v>
      </c>
      <c r="Q239" s="12">
        <f t="shared" si="49"/>
        <v>11.053419342000002</v>
      </c>
      <c r="R239" s="12">
        <f t="shared" si="49"/>
        <v>26.137658568000003</v>
      </c>
      <c r="S239" s="12">
        <f t="shared" si="49"/>
        <v>-7.6986520000000003E-3</v>
      </c>
      <c r="T239" s="12">
        <f t="shared" si="49"/>
        <v>0</v>
      </c>
      <c r="U239" s="12">
        <f t="shared" si="49"/>
        <v>0</v>
      </c>
      <c r="V239" s="12">
        <f t="shared" si="49"/>
        <v>0</v>
      </c>
      <c r="W239" s="12">
        <f t="shared" si="49"/>
        <v>-3.9175E-3</v>
      </c>
      <c r="X239" s="12">
        <f t="shared" si="49"/>
        <v>0</v>
      </c>
      <c r="Y239" s="12">
        <f t="shared" si="49"/>
        <v>3578.2128076359995</v>
      </c>
      <c r="Z239" s="13"/>
    </row>
    <row r="240" spans="2:26" hidden="1">
      <c r="E240" s="22">
        <f>'[28]BS Mar'!S145/10^7-E239</f>
        <v>0</v>
      </c>
      <c r="F240" s="23"/>
      <c r="G240" s="12"/>
      <c r="H240" s="22">
        <f>'[28]BS Mar'!B145/10^7-H239</f>
        <v>0</v>
      </c>
      <c r="I240" s="22">
        <f>'[28]BS Mar'!C145/10^7-I239</f>
        <v>0</v>
      </c>
      <c r="J240" s="22">
        <f>'[28]BS Mar'!D145/10^7-J239</f>
        <v>0</v>
      </c>
      <c r="K240" s="22">
        <f>'[28]BS Mar'!E145/10^7-K239</f>
        <v>0</v>
      </c>
      <c r="L240" s="22">
        <f>'[28]BS Mar'!F145/10^7-L239</f>
        <v>0</v>
      </c>
      <c r="M240" s="22">
        <f>'[28]BS Mar'!G145/10^7-M239</f>
        <v>0</v>
      </c>
      <c r="N240" s="22">
        <f>'[28]BS Mar'!H145/10^7-N239</f>
        <v>0</v>
      </c>
      <c r="O240" s="22">
        <f>'[28]BS Mar'!I145/10^7-O239</f>
        <v>0</v>
      </c>
      <c r="P240" s="22">
        <f>'[28]BS Mar'!J145/10^7-P239</f>
        <v>0</v>
      </c>
      <c r="Q240" s="22">
        <f>'[28]BS Mar'!K145/10^7-Q239</f>
        <v>0</v>
      </c>
      <c r="R240" s="22">
        <f>'[28]BS Mar'!L145/10^7-R239</f>
        <v>0</v>
      </c>
      <c r="S240" s="22">
        <f>'[28]BS Mar'!M145/10^7-S239</f>
        <v>0</v>
      </c>
      <c r="T240" s="22">
        <f>'[28]BS Mar'!N145/10^7-T239</f>
        <v>0</v>
      </c>
      <c r="U240" s="22">
        <f>'[28]BS Mar'!O145/10^7-U239</f>
        <v>0</v>
      </c>
      <c r="V240" s="22">
        <f>'[28]BS Mar'!P145/10^7-V239</f>
        <v>0</v>
      </c>
      <c r="W240" s="22">
        <f>'[28]BS Mar'!Q145/10^7-W239</f>
        <v>0</v>
      </c>
      <c r="X240" s="22">
        <f>'[28]BS Mar'!R145/10^7-X239</f>
        <v>0</v>
      </c>
      <c r="Y240" s="22">
        <f t="shared" ref="Y240" si="50">SUM(H240:X240)</f>
        <v>0</v>
      </c>
      <c r="Z240" s="13"/>
    </row>
    <row r="241" spans="2:28" hidden="1">
      <c r="F241" s="23"/>
      <c r="G241" s="12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2:28" hidden="1">
      <c r="B242" s="16" t="s">
        <v>183</v>
      </c>
      <c r="F242" s="23"/>
      <c r="G242" s="12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2:28" hidden="1">
      <c r="C243" s="3" t="s">
        <v>144</v>
      </c>
      <c r="E243" s="10">
        <f>'[28]BS Mar'!S140/10^7</f>
        <v>147.96740601000002</v>
      </c>
      <c r="F243" s="10">
        <f>'[29]Schedules Mar'!E243</f>
        <v>116.03522304699997</v>
      </c>
      <c r="G243" s="12"/>
      <c r="H243" s="10">
        <f>'[28]BS Mar'!B140/10^7</f>
        <v>67.037291594999999</v>
      </c>
      <c r="I243" s="10">
        <f>'[28]BS Mar'!C140/10^7</f>
        <v>27.312269737000001</v>
      </c>
      <c r="J243" s="10">
        <f>'[28]BS Mar'!D140/10^7</f>
        <v>8.9392103120000002</v>
      </c>
      <c r="K243" s="10">
        <f>'[28]BS Mar'!E140/10^7</f>
        <v>39.924219770000001</v>
      </c>
      <c r="L243" s="10">
        <f>'[28]BS Mar'!F140/10^7</f>
        <v>1.5034253769999999</v>
      </c>
      <c r="M243" s="10">
        <f>'[28]BS Mar'!G140/10^7</f>
        <v>0</v>
      </c>
      <c r="N243" s="10">
        <f>'[28]BS Mar'!H140/10^7</f>
        <v>0</v>
      </c>
      <c r="O243" s="10">
        <f>'[28]BS Mar'!I140/10^7</f>
        <v>0</v>
      </c>
      <c r="P243" s="10">
        <f>'[28]BS Mar'!J140/10^7</f>
        <v>0</v>
      </c>
      <c r="Q243" s="10">
        <f>'[28]BS Mar'!K140/10^7</f>
        <v>1.474040244</v>
      </c>
      <c r="R243" s="10">
        <f>'[28]BS Mar'!L140/10^7</f>
        <v>1.776948975</v>
      </c>
      <c r="S243" s="10">
        <f>'[28]BS Mar'!M140/10^7</f>
        <v>0</v>
      </c>
      <c r="T243" s="10">
        <f>'[28]BS Mar'!N140/10^7</f>
        <v>0</v>
      </c>
      <c r="U243" s="10">
        <f>'[28]BS Mar'!O140/10^7</f>
        <v>0</v>
      </c>
      <c r="V243" s="10">
        <f>'[28]BS Mar'!P140/10^7</f>
        <v>0</v>
      </c>
      <c r="W243" s="10">
        <f>'[28]BS Mar'!Q140/10^7</f>
        <v>0</v>
      </c>
      <c r="X243" s="10">
        <f>'[28]BS Mar'!R140/10^7</f>
        <v>0</v>
      </c>
      <c r="Y243" s="10">
        <f>'[28]BS Mar'!S40/10^7</f>
        <v>4041.7318044380004</v>
      </c>
      <c r="Z243" s="18">
        <f>Y243-E243</f>
        <v>3893.7643984280003</v>
      </c>
    </row>
    <row r="244" spans="2:28" hidden="1">
      <c r="C244" s="3" t="s">
        <v>145</v>
      </c>
      <c r="E244" s="10">
        <f>-'[28]Base TB_Mar'!T6188/10000000</f>
        <v>350.51079085999999</v>
      </c>
      <c r="F244" s="10">
        <f>'[29]Schedules Mar'!E244</f>
        <v>257.08462076300003</v>
      </c>
      <c r="G244" s="12"/>
      <c r="H244" s="10">
        <f>-'[28]Base TB_Mar'!C6188/10000000</f>
        <v>274.09835507100001</v>
      </c>
      <c r="I244" s="10">
        <f>-'[28]Base TB_Mar'!D6188/10000000</f>
        <v>59.974649533000004</v>
      </c>
      <c r="J244" s="10">
        <f>-'[28]Base TB_Mar'!E6188/10000000</f>
        <v>10.530636449999999</v>
      </c>
      <c r="K244" s="10">
        <f>-'[28]Base TB_Mar'!F6188/10000000</f>
        <v>0</v>
      </c>
      <c r="L244" s="10">
        <f>-'[28]Base TB_Mar'!G6188/10000000</f>
        <v>3.3726389000000001</v>
      </c>
      <c r="M244" s="10">
        <f>-'[28]Base TB_Mar'!H6188/10000000</f>
        <v>0</v>
      </c>
      <c r="N244" s="10">
        <f>-'[28]Base TB_Mar'!I6188/10000000</f>
        <v>0</v>
      </c>
      <c r="O244" s="10">
        <f>-'[28]Base TB_Mar'!J6188/10000000</f>
        <v>0</v>
      </c>
      <c r="P244" s="10">
        <f>-'[28]Base TB_Mar'!K6188/10000000</f>
        <v>0</v>
      </c>
      <c r="Q244" s="10">
        <f>-'[28]Base TB_Mar'!L6188/10000000</f>
        <v>0</v>
      </c>
      <c r="R244" s="10">
        <f>-'[28]Base TB_Mar'!M6188/10000000</f>
        <v>2.534510906</v>
      </c>
      <c r="S244" s="10">
        <f>-'[28]Base TB_Mar'!N6188/10000000</f>
        <v>0</v>
      </c>
      <c r="T244" s="10">
        <f>-'[28]Base TB_Mar'!O6188/10000000</f>
        <v>0</v>
      </c>
      <c r="U244" s="10">
        <f>-'[28]Base TB_Mar'!P6188/10000000</f>
        <v>0</v>
      </c>
      <c r="V244" s="10">
        <f>-'[28]Base TB_Mar'!Q6188/10000000</f>
        <v>0</v>
      </c>
      <c r="W244" s="10">
        <f>-'[28]Base TB_Mar'!R6188/10000000</f>
        <v>0</v>
      </c>
      <c r="X244" s="10">
        <f>-'[28]Base TB_Mar'!S6188/10000000</f>
        <v>0</v>
      </c>
      <c r="Y244" s="10">
        <f>SUM(H244:X244)</f>
        <v>350.51079085999999</v>
      </c>
      <c r="Z244" s="18">
        <f>Y244-E244</f>
        <v>0</v>
      </c>
    </row>
    <row r="245" spans="2:28" hidden="1">
      <c r="C245" s="3" t="s">
        <v>146</v>
      </c>
      <c r="E245" s="10">
        <f>-'[28]Base TB_Mar'!T6202/10000000</f>
        <v>108.35253375399999</v>
      </c>
      <c r="F245" s="10">
        <f>'[29]Schedules Mar'!E245</f>
        <v>80.487132196000005</v>
      </c>
      <c r="G245" s="12"/>
      <c r="H245" s="10">
        <f>-'[28]Base TB_Mar'!C6202/10000000</f>
        <v>79.710515053999998</v>
      </c>
      <c r="I245" s="10">
        <f>-'[28]Base TB_Mar'!D6202/10000000</f>
        <v>16.795281433</v>
      </c>
      <c r="J245" s="10">
        <f>-'[28]Base TB_Mar'!E6202/10000000</f>
        <v>0.815881619</v>
      </c>
      <c r="K245" s="10">
        <f>-'[28]Base TB_Mar'!F6202/10000000</f>
        <v>0</v>
      </c>
      <c r="L245" s="10">
        <f>-'[28]Base TB_Mar'!G6202/10000000</f>
        <v>11.017814819</v>
      </c>
      <c r="M245" s="10">
        <f>-'[28]Base TB_Mar'!H6202/10000000</f>
        <v>0</v>
      </c>
      <c r="N245" s="10">
        <f>-'[28]Base TB_Mar'!I6202/10000000</f>
        <v>0</v>
      </c>
      <c r="O245" s="10">
        <f>-'[28]Base TB_Mar'!J6202/10000000</f>
        <v>0</v>
      </c>
      <c r="P245" s="10">
        <f>-'[28]Base TB_Mar'!K6202/10000000</f>
        <v>0</v>
      </c>
      <c r="Q245" s="10">
        <f>-'[28]Base TB_Mar'!L6202/10000000</f>
        <v>0</v>
      </c>
      <c r="R245" s="10">
        <f>-'[28]Base TB_Mar'!M6202/10000000</f>
        <v>1.3040828999999999E-2</v>
      </c>
      <c r="S245" s="10">
        <f>-'[28]Base TB_Mar'!N6202/10000000</f>
        <v>0</v>
      </c>
      <c r="T245" s="10">
        <f>-'[28]Base TB_Mar'!O6202/10000000</f>
        <v>0</v>
      </c>
      <c r="U245" s="10">
        <f>-'[28]Base TB_Mar'!P6202/10000000</f>
        <v>0</v>
      </c>
      <c r="V245" s="10">
        <f>-'[28]Base TB_Mar'!Q6202/10000000</f>
        <v>0</v>
      </c>
      <c r="W245" s="10">
        <f>-'[28]Base TB_Mar'!R6202/10000000</f>
        <v>0</v>
      </c>
      <c r="X245" s="10">
        <f>-'[28]Base TB_Mar'!S6202/10000000</f>
        <v>0</v>
      </c>
      <c r="Y245" s="10">
        <f>SUM(H245:X245)</f>
        <v>108.35253375399999</v>
      </c>
      <c r="Z245" s="18">
        <f>Y245-E245</f>
        <v>0</v>
      </c>
    </row>
    <row r="246" spans="2:28" hidden="1">
      <c r="C246" s="3" t="s">
        <v>184</v>
      </c>
      <c r="F246" s="10">
        <f>'[29]Schedules Mar'!E246</f>
        <v>0</v>
      </c>
      <c r="G246" s="12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8">
        <f>Y246-E246</f>
        <v>0</v>
      </c>
    </row>
    <row r="247" spans="2:28" hidden="1">
      <c r="F247" s="10">
        <f>'[29]Schedules Mar'!E247</f>
        <v>0</v>
      </c>
      <c r="G247" s="12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8"/>
    </row>
    <row r="248" spans="2:28" hidden="1">
      <c r="E248" s="12">
        <f>SUM(E243:E246)</f>
        <v>606.83073062400001</v>
      </c>
      <c r="F248" s="12">
        <f>SUM(F243:F246)</f>
        <v>453.60697600600002</v>
      </c>
      <c r="G248" s="12"/>
      <c r="H248" s="12">
        <f t="shared" ref="H248:Y248" si="51">SUM(H243:H246)</f>
        <v>420.84616172</v>
      </c>
      <c r="I248" s="12">
        <f t="shared" si="51"/>
        <v>104.082200703</v>
      </c>
      <c r="J248" s="12">
        <f t="shared" si="51"/>
        <v>20.285728380999998</v>
      </c>
      <c r="K248" s="12">
        <f t="shared" si="51"/>
        <v>39.924219770000001</v>
      </c>
      <c r="L248" s="12">
        <f t="shared" si="51"/>
        <v>15.893879095999999</v>
      </c>
      <c r="M248" s="12">
        <f t="shared" si="51"/>
        <v>0</v>
      </c>
      <c r="N248" s="12">
        <f t="shared" si="51"/>
        <v>0</v>
      </c>
      <c r="O248" s="12">
        <f t="shared" si="51"/>
        <v>0</v>
      </c>
      <c r="P248" s="12">
        <f t="shared" si="51"/>
        <v>0</v>
      </c>
      <c r="Q248" s="12">
        <f t="shared" si="51"/>
        <v>1.474040244</v>
      </c>
      <c r="R248" s="12">
        <f t="shared" si="51"/>
        <v>4.3245007100000006</v>
      </c>
      <c r="S248" s="12">
        <f t="shared" si="51"/>
        <v>0</v>
      </c>
      <c r="T248" s="12">
        <f t="shared" si="51"/>
        <v>0</v>
      </c>
      <c r="U248" s="12">
        <f t="shared" si="51"/>
        <v>0</v>
      </c>
      <c r="V248" s="12">
        <f t="shared" si="51"/>
        <v>0</v>
      </c>
      <c r="W248" s="12">
        <f t="shared" si="51"/>
        <v>0</v>
      </c>
      <c r="X248" s="12">
        <f t="shared" si="51"/>
        <v>0</v>
      </c>
      <c r="Y248" s="12">
        <f t="shared" si="51"/>
        <v>4500.5951290520006</v>
      </c>
      <c r="Z248" s="13"/>
    </row>
    <row r="249" spans="2:28" hidden="1">
      <c r="E249" s="22">
        <f>'[28]BS Mar'!S141/10^7+'[28]BS Mar'!S140/10^7-E248</f>
        <v>-2.100000529026147E-8</v>
      </c>
      <c r="F249" s="23"/>
      <c r="G249" s="12"/>
      <c r="H249" s="22">
        <f>'[28]BS Mar'!B141/10^7+'[28]BS Mar'!B140/10^7-H248</f>
        <v>0</v>
      </c>
      <c r="I249" s="22">
        <f>'[28]BS Mar'!C141/10^7+'[28]BS Mar'!C140/10^7-I248</f>
        <v>0</v>
      </c>
      <c r="J249" s="22">
        <f>'[28]BS Mar'!D141/10^7+'[28]BS Mar'!D140/10^7-J248</f>
        <v>0</v>
      </c>
      <c r="K249" s="22">
        <f>'[28]BS Mar'!E141/10^7+'[28]BS Mar'!E140/10^7-K248</f>
        <v>-2.0999998184834112E-8</v>
      </c>
      <c r="L249" s="22">
        <f>'[28]BS Mar'!F141/10^7+'[28]BS Mar'!F140/10^7-L248</f>
        <v>0</v>
      </c>
      <c r="M249" s="22">
        <f>'[28]BS Mar'!G141/10^7+'[28]BS Mar'!G140/10^7-M248</f>
        <v>0</v>
      </c>
      <c r="N249" s="22">
        <f>'[28]BS Mar'!H141/10^7+'[28]BS Mar'!H140/10^7-N248</f>
        <v>0</v>
      </c>
      <c r="O249" s="22">
        <f>'[28]BS Mar'!I141/10^7+'[28]BS Mar'!I140/10^7-O248</f>
        <v>0</v>
      </c>
      <c r="P249" s="22">
        <f>'[28]BS Mar'!J141/10^7+'[28]BS Mar'!J140/10^7-P248</f>
        <v>0</v>
      </c>
      <c r="Q249" s="22">
        <f>'[28]BS Mar'!K141/10^7+'[28]BS Mar'!K140/10^7-Q248</f>
        <v>0</v>
      </c>
      <c r="R249" s="22">
        <f>'[28]BS Mar'!L141/10^7+'[28]BS Mar'!L140/10^7-R248</f>
        <v>0</v>
      </c>
      <c r="S249" s="22">
        <f>'[28]BS Mar'!M141/10^7+'[28]BS Mar'!M140/10^7-S248</f>
        <v>0</v>
      </c>
      <c r="T249" s="22">
        <f>'[28]BS Mar'!N141/10^7+'[28]BS Mar'!N140/10^7-T248</f>
        <v>0</v>
      </c>
      <c r="U249" s="22">
        <f>'[28]BS Mar'!O141/10^7+'[28]BS Mar'!O140/10^7-U248</f>
        <v>0</v>
      </c>
      <c r="V249" s="22">
        <f>'[28]BS Mar'!P141/10^7+'[28]BS Mar'!P140/10^7-V248</f>
        <v>0</v>
      </c>
      <c r="W249" s="22">
        <f>'[28]BS Mar'!Q141/10^7+'[28]BS Mar'!Q140/10^7-W248</f>
        <v>0</v>
      </c>
      <c r="X249" s="22">
        <f>'[28]BS Mar'!R141/10^7+'[28]BS Mar'!R140/10^7-X248</f>
        <v>0</v>
      </c>
      <c r="Y249" s="22">
        <f>SUM(H249:X249)</f>
        <v>-2.0999998184834112E-8</v>
      </c>
      <c r="Z249" s="13"/>
    </row>
    <row r="250" spans="2:28">
      <c r="F250" s="23"/>
      <c r="G250" s="12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2:28">
      <c r="B251" s="48" t="s">
        <v>185</v>
      </c>
      <c r="C251" s="27"/>
      <c r="D251" s="27"/>
      <c r="E251" s="29"/>
      <c r="F251" s="29"/>
      <c r="G251" s="12"/>
    </row>
    <row r="252" spans="2:28">
      <c r="B252" s="27"/>
      <c r="C252" s="27" t="s">
        <v>186</v>
      </c>
      <c r="D252" s="27"/>
      <c r="E252" s="29">
        <f>'[28]Base TB_Mar'!T1065/10^7</f>
        <v>3980.7639027620003</v>
      </c>
      <c r="F252" s="29">
        <f>'[29]Schedules Mar'!E252</f>
        <v>2345.1472985200003</v>
      </c>
      <c r="G252" s="12">
        <f t="shared" ref="G252:G262" si="52">E252-F252</f>
        <v>1635.616604242</v>
      </c>
      <c r="H252" s="10">
        <f>'[28]Base TB_Mar'!C1065/10^7</f>
        <v>3023.5079480320001</v>
      </c>
      <c r="I252" s="10">
        <f>'[28]Base TB_Mar'!D1065/10^7</f>
        <v>654.29141684700005</v>
      </c>
      <c r="J252" s="10">
        <f>'[28]Base TB_Mar'!E1065/10^7</f>
        <v>127.0706601</v>
      </c>
      <c r="K252" s="10">
        <f>'[28]Base TB_Mar'!F1065/10^7</f>
        <v>0</v>
      </c>
      <c r="L252" s="10">
        <f>'[28]Base TB_Mar'!G1065/10^7</f>
        <v>29.444689972000003</v>
      </c>
      <c r="M252" s="10">
        <f>'[28]Base TB_Mar'!H1065/10^7</f>
        <v>0</v>
      </c>
      <c r="N252" s="10">
        <f>'[28]Base TB_Mar'!I1065/10^7</f>
        <v>0</v>
      </c>
      <c r="O252" s="10">
        <f>'[28]Base TB_Mar'!J1065/10^7</f>
        <v>0</v>
      </c>
      <c r="P252" s="10">
        <f>'[28]Base TB_Mar'!K1065/10^7</f>
        <v>0</v>
      </c>
      <c r="Q252" s="10">
        <f>'[28]Base TB_Mar'!L1065/10^7</f>
        <v>0</v>
      </c>
      <c r="R252" s="10">
        <f>'[28]Base TB_Mar'!M1065/10^7</f>
        <v>146.449187811</v>
      </c>
      <c r="S252" s="10">
        <f>'[28]Base TB_Mar'!N1065/10^7</f>
        <v>0</v>
      </c>
      <c r="T252" s="10">
        <f>'[28]Base TB_Mar'!O1065/10^7</f>
        <v>0</v>
      </c>
      <c r="U252" s="10">
        <f>'[28]Base TB_Mar'!P1065/10^7</f>
        <v>0</v>
      </c>
      <c r="V252" s="10">
        <f>'[28]Base TB_Mar'!Q1065/10^7</f>
        <v>0</v>
      </c>
      <c r="W252" s="10">
        <f>'[28]Base TB_Mar'!R1065/10^7</f>
        <v>0</v>
      </c>
      <c r="X252" s="10">
        <f>'[28]Base TB_Mar'!S1065/10^7</f>
        <v>0</v>
      </c>
      <c r="Y252" s="43">
        <f t="shared" ref="Y252:Y260" si="53">SUM(H252:X252)</f>
        <v>3980.7639027620007</v>
      </c>
      <c r="Z252" s="18">
        <f t="shared" ref="Z252:Z260" si="54">Y252-E252</f>
        <v>0</v>
      </c>
    </row>
    <row r="253" spans="2:28">
      <c r="B253" s="27"/>
      <c r="C253" s="27" t="s">
        <v>187</v>
      </c>
      <c r="D253" s="27" t="s">
        <v>94</v>
      </c>
      <c r="E253" s="29">
        <f>'[28]Base TB_Mar'!T1067/10^7</f>
        <v>400.28795266500003</v>
      </c>
      <c r="F253" s="29">
        <f>'[29]Schedules Mar'!E253</f>
        <v>116.29622501700001</v>
      </c>
      <c r="G253" s="12">
        <f t="shared" si="52"/>
        <v>283.99172764800005</v>
      </c>
      <c r="H253" s="10">
        <f>'[28]Base TB_Mar'!C1067/10^7</f>
        <v>346.67551692800004</v>
      </c>
      <c r="I253" s="10">
        <f>'[28]Base TB_Mar'!D1067/10^7</f>
        <v>37.875064801999997</v>
      </c>
      <c r="J253" s="10">
        <f>'[28]Base TB_Mar'!E1067/10^7</f>
        <v>15.737370935</v>
      </c>
      <c r="K253" s="10">
        <f>'[28]Base TB_Mar'!F1067/10^7</f>
        <v>0</v>
      </c>
      <c r="L253" s="10">
        <f>'[28]Base TB_Mar'!G1067/10^7</f>
        <v>0</v>
      </c>
      <c r="M253" s="10">
        <f>'[28]Base TB_Mar'!H1067/10^7</f>
        <v>0</v>
      </c>
      <c r="N253" s="10">
        <f>'[28]Base TB_Mar'!I1067/10^7</f>
        <v>0</v>
      </c>
      <c r="O253" s="10">
        <f>'[28]Base TB_Mar'!J1067/10^7</f>
        <v>0</v>
      </c>
      <c r="P253" s="10">
        <f>'[28]Base TB_Mar'!K1067/10^7</f>
        <v>0</v>
      </c>
      <c r="Q253" s="10">
        <f>'[28]Base TB_Mar'!L1067/10^7</f>
        <v>0</v>
      </c>
      <c r="R253" s="10">
        <f>'[28]Base TB_Mar'!M1067/10^7</f>
        <v>0</v>
      </c>
      <c r="S253" s="10">
        <f>'[28]Base TB_Mar'!N1067/10^7</f>
        <v>0</v>
      </c>
      <c r="T253" s="10">
        <f>'[28]Base TB_Mar'!O1067/10^7</f>
        <v>0</v>
      </c>
      <c r="U253" s="10">
        <f>'[28]Base TB_Mar'!P1067/10^7</f>
        <v>0</v>
      </c>
      <c r="V253" s="10">
        <f>'[28]Base TB_Mar'!Q1067/10^7</f>
        <v>0</v>
      </c>
      <c r="W253" s="10">
        <f>'[28]Base TB_Mar'!R1067/10^7</f>
        <v>0</v>
      </c>
      <c r="X253" s="10">
        <f>'[28]Base TB_Mar'!S1067/10^7</f>
        <v>0</v>
      </c>
      <c r="Y253" s="43">
        <f t="shared" si="53"/>
        <v>400.28795266500003</v>
      </c>
      <c r="Z253" s="18">
        <f t="shared" si="54"/>
        <v>0</v>
      </c>
    </row>
    <row r="254" spans="2:28">
      <c r="B254" s="27"/>
      <c r="C254" s="27" t="s">
        <v>188</v>
      </c>
      <c r="D254" s="27"/>
      <c r="E254" s="29">
        <f>'[28]Base TB_Mar'!T1069/10^7</f>
        <v>158.73403612799999</v>
      </c>
      <c r="F254" s="29">
        <f>'[29]Schedules Mar'!E254</f>
        <v>136.83315960799999</v>
      </c>
      <c r="G254" s="12">
        <f t="shared" si="52"/>
        <v>21.900876519999997</v>
      </c>
      <c r="H254" s="10">
        <f>'[28]Base TB_Mar'!C1069/10^7</f>
        <v>74.957858146999996</v>
      </c>
      <c r="I254" s="10">
        <f>'[28]Base TB_Mar'!D1069/10^7</f>
        <v>19.333192216999997</v>
      </c>
      <c r="J254" s="10">
        <f>'[28]Base TB_Mar'!E1069/10^7</f>
        <v>50.8730464</v>
      </c>
      <c r="K254" s="10">
        <f>'[28]Base TB_Mar'!F1069/10^7</f>
        <v>0</v>
      </c>
      <c r="L254" s="10">
        <f>'[28]Base TB_Mar'!G1069/10^7</f>
        <v>0</v>
      </c>
      <c r="M254" s="10">
        <f>'[28]Base TB_Mar'!H1069/10^7</f>
        <v>0</v>
      </c>
      <c r="N254" s="10">
        <f>'[28]Base TB_Mar'!I1069/10^7</f>
        <v>0</v>
      </c>
      <c r="O254" s="10">
        <f>'[28]Base TB_Mar'!J1069/10^7</f>
        <v>0</v>
      </c>
      <c r="P254" s="10">
        <f>'[28]Base TB_Mar'!K1069/10^7</f>
        <v>0</v>
      </c>
      <c r="Q254" s="10">
        <f>'[28]Base TB_Mar'!L1069/10^7</f>
        <v>0</v>
      </c>
      <c r="R254" s="10">
        <f>'[28]Base TB_Mar'!M1069/10^7</f>
        <v>13.569939363999998</v>
      </c>
      <c r="S254" s="10">
        <f>'[28]Base TB_Mar'!N1069/10^7</f>
        <v>0</v>
      </c>
      <c r="T254" s="10">
        <f>'[28]Base TB_Mar'!O1069/10^7</f>
        <v>0</v>
      </c>
      <c r="U254" s="10">
        <f>'[28]Base TB_Mar'!P1069/10^7</f>
        <v>0</v>
      </c>
      <c r="V254" s="10">
        <f>'[28]Base TB_Mar'!Q1069/10^7</f>
        <v>0</v>
      </c>
      <c r="W254" s="10">
        <f>'[28]Base TB_Mar'!R1069/10^7</f>
        <v>0</v>
      </c>
      <c r="X254" s="10">
        <f>'[28]Base TB_Mar'!S1069/10^7</f>
        <v>0</v>
      </c>
      <c r="Y254" s="43">
        <f t="shared" si="53"/>
        <v>158.73403612799999</v>
      </c>
      <c r="Z254" s="18">
        <f t="shared" si="54"/>
        <v>0</v>
      </c>
      <c r="AA254" s="49"/>
      <c r="AB254" s="47"/>
    </row>
    <row r="255" spans="2:28">
      <c r="B255" s="27"/>
      <c r="C255" s="27" t="s">
        <v>189</v>
      </c>
      <c r="D255" s="27"/>
      <c r="E255" s="29">
        <f>'[28]Base TB_Mar'!T1074/10^7</f>
        <v>2850.0831225020002</v>
      </c>
      <c r="F255" s="29">
        <f>'[29]Schedules Mar'!E255</f>
        <v>2218.4808697990002</v>
      </c>
      <c r="G255" s="12">
        <f t="shared" si="52"/>
        <v>631.60225270299998</v>
      </c>
      <c r="H255" s="10">
        <f>'[28]Base TB_Mar'!C1074/10^7</f>
        <v>1043.536499713</v>
      </c>
      <c r="I255" s="10">
        <f>'[28]Base TB_Mar'!D1074/10^7</f>
        <v>1150.661293848</v>
      </c>
      <c r="J255" s="10">
        <f>'[28]Base TB_Mar'!E1074/10^7</f>
        <v>626.07020230000001</v>
      </c>
      <c r="K255" s="10">
        <f>'[28]Base TB_Mar'!F1074/10^7</f>
        <v>0</v>
      </c>
      <c r="L255" s="10">
        <f>'[28]Base TB_Mar'!G1074/10^7</f>
        <v>17.533386426</v>
      </c>
      <c r="M255" s="10">
        <f>'[28]Base TB_Mar'!H1074/10^7</f>
        <v>0</v>
      </c>
      <c r="N255" s="10">
        <f>'[28]Base TB_Mar'!I1074/10^7</f>
        <v>0</v>
      </c>
      <c r="O255" s="10">
        <f>'[28]Base TB_Mar'!J1074/10^7</f>
        <v>0</v>
      </c>
      <c r="P255" s="10">
        <f>'[28]Base TB_Mar'!K1074/10^7</f>
        <v>0</v>
      </c>
      <c r="Q255" s="10">
        <f>'[28]Base TB_Mar'!L1074/10^7</f>
        <v>0</v>
      </c>
      <c r="R255" s="10">
        <f>'[28]Base TB_Mar'!M1074/10^7</f>
        <v>12.281740215000001</v>
      </c>
      <c r="S255" s="10">
        <f>'[28]Base TB_Mar'!N1074/10^7</f>
        <v>0</v>
      </c>
      <c r="T255" s="10">
        <f>'[28]Base TB_Mar'!O1074/10^7</f>
        <v>0</v>
      </c>
      <c r="U255" s="10">
        <f>'[28]Base TB_Mar'!P1074/10^7</f>
        <v>0</v>
      </c>
      <c r="V255" s="10">
        <f>'[28]Base TB_Mar'!Q1074/10^7</f>
        <v>0</v>
      </c>
      <c r="W255" s="10">
        <f>'[28]Base TB_Mar'!R1074/10^7</f>
        <v>0</v>
      </c>
      <c r="X255" s="10">
        <f>'[28]Base TB_Mar'!S1074/10^7</f>
        <v>0</v>
      </c>
      <c r="Y255" s="43">
        <f t="shared" si="53"/>
        <v>2850.0831225020002</v>
      </c>
      <c r="Z255" s="18">
        <f t="shared" si="54"/>
        <v>0</v>
      </c>
      <c r="AA255" s="49"/>
      <c r="AB255" s="47"/>
    </row>
    <row r="256" spans="2:28">
      <c r="B256" s="27"/>
      <c r="C256" s="27" t="s">
        <v>190</v>
      </c>
      <c r="D256" s="27"/>
      <c r="E256" s="29">
        <f>'[28]Base TB_Mar'!T1080/10^7</f>
        <v>747.30854445500006</v>
      </c>
      <c r="F256" s="29">
        <f>'[29]Schedules Mar'!E256</f>
        <v>586.72430970100004</v>
      </c>
      <c r="G256" s="12">
        <f t="shared" si="52"/>
        <v>160.58423475400002</v>
      </c>
      <c r="H256" s="10">
        <f>'[28]Base TB_Mar'!C1080/10^7</f>
        <v>414.34972779000003</v>
      </c>
      <c r="I256" s="10">
        <f>'[28]Base TB_Mar'!D1080/10^7</f>
        <v>248.231405104</v>
      </c>
      <c r="J256" s="10">
        <f>'[28]Base TB_Mar'!E1080/10^7</f>
        <v>56.177425599999999</v>
      </c>
      <c r="K256" s="10">
        <f>'[28]Base TB_Mar'!F1080/10^7</f>
        <v>0</v>
      </c>
      <c r="L256" s="10">
        <f>'[28]Base TB_Mar'!G1080/10^7</f>
        <v>28.549985961000001</v>
      </c>
      <c r="M256" s="10">
        <f>'[28]Base TB_Mar'!H1080/10^7</f>
        <v>0</v>
      </c>
      <c r="N256" s="10">
        <f>'[28]Base TB_Mar'!I1080/10^7</f>
        <v>0</v>
      </c>
      <c r="O256" s="10">
        <f>'[28]Base TB_Mar'!J1080/10^7</f>
        <v>0</v>
      </c>
      <c r="P256" s="10">
        <f>'[28]Base TB_Mar'!K1080/10^7</f>
        <v>0</v>
      </c>
      <c r="Q256" s="10">
        <f>'[28]Base TB_Mar'!L1080/10^7</f>
        <v>0</v>
      </c>
      <c r="R256" s="10">
        <f>'[28]Base TB_Mar'!M1080/10^7</f>
        <v>0</v>
      </c>
      <c r="S256" s="10">
        <f>'[28]Base TB_Mar'!N1080/10^7</f>
        <v>0</v>
      </c>
      <c r="T256" s="10">
        <f>'[28]Base TB_Mar'!O1080/10^7</f>
        <v>0</v>
      </c>
      <c r="U256" s="10">
        <f>'[28]Base TB_Mar'!P1080/10^7</f>
        <v>0</v>
      </c>
      <c r="V256" s="10">
        <f>'[28]Base TB_Mar'!Q1080/10^7</f>
        <v>0</v>
      </c>
      <c r="W256" s="10">
        <f>'[28]Base TB_Mar'!R1080/10^7</f>
        <v>0</v>
      </c>
      <c r="X256" s="10">
        <f>'[28]Base TB_Mar'!S1080/10^7</f>
        <v>0</v>
      </c>
      <c r="Y256" s="43">
        <f t="shared" si="53"/>
        <v>747.30854445499995</v>
      </c>
      <c r="Z256" s="18">
        <f t="shared" si="54"/>
        <v>0</v>
      </c>
      <c r="AB256" s="47"/>
    </row>
    <row r="257" spans="2:28">
      <c r="B257" s="27"/>
      <c r="C257" s="27" t="s">
        <v>191</v>
      </c>
      <c r="D257" s="27"/>
      <c r="E257" s="29">
        <f>'[28]Base TB_Mar'!T1082/10^7</f>
        <v>0</v>
      </c>
      <c r="F257" s="29">
        <f>'[29]Schedules Mar'!E257</f>
        <v>0.314346927</v>
      </c>
      <c r="G257" s="12">
        <f t="shared" si="52"/>
        <v>-0.314346927</v>
      </c>
      <c r="H257" s="10">
        <f>'[28]Base TB_Mar'!C1082/10^7</f>
        <v>0</v>
      </c>
      <c r="I257" s="10">
        <f>'[28]Base TB_Mar'!D1082/10^7</f>
        <v>0</v>
      </c>
      <c r="J257" s="10">
        <f>'[28]Base TB_Mar'!E1082/10^7</f>
        <v>0</v>
      </c>
      <c r="K257" s="10">
        <f>'[28]Base TB_Mar'!F1082/10^7</f>
        <v>0</v>
      </c>
      <c r="L257" s="10">
        <f>'[28]Base TB_Mar'!G1082/10^7</f>
        <v>0</v>
      </c>
      <c r="M257" s="10">
        <f>'[28]Base TB_Mar'!H1082/10^7</f>
        <v>0</v>
      </c>
      <c r="N257" s="10">
        <f>'[28]Base TB_Mar'!I1082/10^7</f>
        <v>0</v>
      </c>
      <c r="O257" s="10">
        <f>'[28]Base TB_Mar'!J1082/10^7</f>
        <v>0</v>
      </c>
      <c r="P257" s="10">
        <f>'[28]Base TB_Mar'!K1082/10^7</f>
        <v>0</v>
      </c>
      <c r="Q257" s="10">
        <f>'[28]Base TB_Mar'!L1082/10^7</f>
        <v>0</v>
      </c>
      <c r="R257" s="10">
        <f>'[28]Base TB_Mar'!M1082/10^7</f>
        <v>0</v>
      </c>
      <c r="S257" s="10">
        <f>'[28]Base TB_Mar'!N1082/10^7</f>
        <v>0</v>
      </c>
      <c r="T257" s="10">
        <f>'[28]Base TB_Mar'!O1082/10^7</f>
        <v>0</v>
      </c>
      <c r="U257" s="10">
        <f>'[28]Base TB_Mar'!P1082/10^7</f>
        <v>0</v>
      </c>
      <c r="V257" s="10">
        <f>'[28]Base TB_Mar'!Q1082/10^7</f>
        <v>0</v>
      </c>
      <c r="W257" s="10">
        <f>'[28]Base TB_Mar'!R1082/10^7</f>
        <v>0</v>
      </c>
      <c r="X257" s="10">
        <f>'[28]Base TB_Mar'!S1082/10^7</f>
        <v>0</v>
      </c>
      <c r="Y257" s="43">
        <f t="shared" si="53"/>
        <v>0</v>
      </c>
      <c r="Z257" s="18">
        <f t="shared" si="54"/>
        <v>0</v>
      </c>
      <c r="AB257" s="47"/>
    </row>
    <row r="258" spans="2:28">
      <c r="B258" s="27"/>
      <c r="C258" s="27" t="s">
        <v>192</v>
      </c>
      <c r="D258" s="27"/>
      <c r="E258" s="29">
        <f>'[28]Base TB_Mar'!T1066/10^7</f>
        <v>461.14447356599999</v>
      </c>
      <c r="F258" s="29">
        <f>'[29]Schedules Mar'!E258</f>
        <v>280.49570896300003</v>
      </c>
      <c r="G258" s="12">
        <f t="shared" si="52"/>
        <v>180.64876460299996</v>
      </c>
      <c r="H258" s="10">
        <f>'[28]Base TB_Mar'!C1066/10^7</f>
        <v>276.65153386500003</v>
      </c>
      <c r="I258" s="10">
        <f>'[28]Base TB_Mar'!D1066/10^7</f>
        <v>123.64135003099999</v>
      </c>
      <c r="J258" s="10">
        <f>'[28]Base TB_Mar'!E1066/10^7</f>
        <v>3.8471704</v>
      </c>
      <c r="K258" s="10">
        <f>'[28]Base TB_Mar'!F1066/10^7</f>
        <v>0</v>
      </c>
      <c r="L258" s="10">
        <f>'[28]Base TB_Mar'!G1066/10^7</f>
        <v>57.004419270000007</v>
      </c>
      <c r="M258" s="10">
        <f>'[28]Base TB_Mar'!H1066/10^7</f>
        <v>0</v>
      </c>
      <c r="N258" s="10">
        <f>'[28]Base TB_Mar'!I1066/10^7</f>
        <v>0</v>
      </c>
      <c r="O258" s="10">
        <f>'[28]Base TB_Mar'!J1066/10^7</f>
        <v>0</v>
      </c>
      <c r="P258" s="10">
        <f>'[28]Base TB_Mar'!K1066/10^7</f>
        <v>0</v>
      </c>
      <c r="Q258" s="10">
        <f>'[28]Base TB_Mar'!L1066/10^7</f>
        <v>0</v>
      </c>
      <c r="R258" s="10">
        <f>'[28]Base TB_Mar'!M1066/10^7</f>
        <v>0</v>
      </c>
      <c r="S258" s="10">
        <f>'[28]Base TB_Mar'!N1066/10^7</f>
        <v>0</v>
      </c>
      <c r="T258" s="10">
        <f>'[28]Base TB_Mar'!O1066/10^7</f>
        <v>0</v>
      </c>
      <c r="U258" s="10">
        <f>'[28]Base TB_Mar'!P1066/10^7</f>
        <v>0</v>
      </c>
      <c r="V258" s="10">
        <f>'[28]Base TB_Mar'!Q1066/10^7</f>
        <v>0</v>
      </c>
      <c r="W258" s="10">
        <f>'[28]Base TB_Mar'!R1066/10^7</f>
        <v>0</v>
      </c>
      <c r="X258" s="10">
        <f>'[28]Base TB_Mar'!S1066/10^7</f>
        <v>0</v>
      </c>
      <c r="Y258" s="43">
        <f t="shared" si="53"/>
        <v>461.14447356600004</v>
      </c>
      <c r="Z258" s="18">
        <f t="shared" si="54"/>
        <v>0</v>
      </c>
    </row>
    <row r="259" spans="2:28">
      <c r="B259" s="27"/>
      <c r="C259" s="27" t="s">
        <v>193</v>
      </c>
      <c r="D259" s="27"/>
      <c r="E259" s="29">
        <f>'[28]Base TB_Mar'!T1084/10^7+'[28]Base TB_Mar'!T1091/10^7</f>
        <v>204.555253408</v>
      </c>
      <c r="F259" s="29">
        <f>'[29]Schedules Mar'!E259</f>
        <v>124.96603245599999</v>
      </c>
      <c r="G259" s="12">
        <f t="shared" si="52"/>
        <v>79.589220952000005</v>
      </c>
      <c r="H259" s="10">
        <f>'[28]Base TB_Mar'!C1084/10^7+'[28]Base TB_Mar'!C1091/10^7</f>
        <v>141.229273388</v>
      </c>
      <c r="I259" s="10">
        <f>'[28]Base TB_Mar'!D1084/10^7+'[28]Base TB_Mar'!D1091/10^7</f>
        <v>33.795592759999998</v>
      </c>
      <c r="J259" s="10">
        <f>'[28]Base TB_Mar'!E1084/10^7+'[28]Base TB_Mar'!E1091/10^7</f>
        <v>17.373536347999998</v>
      </c>
      <c r="K259" s="10">
        <f>'[28]Base TB_Mar'!F1084/10^7+'[28]Base TB_Mar'!F1091/10^7</f>
        <v>0</v>
      </c>
      <c r="L259" s="10">
        <f>'[28]Base TB_Mar'!G1084/10^7+'[28]Base TB_Mar'!G1091/10^7</f>
        <v>0</v>
      </c>
      <c r="M259" s="10">
        <f>'[28]Base TB_Mar'!H1084/10^7+'[28]Base TB_Mar'!H1091/10^7</f>
        <v>0</v>
      </c>
      <c r="N259" s="10">
        <f>'[28]Base TB_Mar'!I1084/10^7+'[28]Base TB_Mar'!I1091/10^7</f>
        <v>0</v>
      </c>
      <c r="O259" s="10">
        <f>'[28]Base TB_Mar'!J1084/10^7+'[28]Base TB_Mar'!J1091/10^7</f>
        <v>0</v>
      </c>
      <c r="P259" s="10">
        <f>'[28]Base TB_Mar'!K1084/10^7+'[28]Base TB_Mar'!K1091/10^7</f>
        <v>0</v>
      </c>
      <c r="Q259" s="10">
        <f>'[28]Base TB_Mar'!L1084/10^7+'[28]Base TB_Mar'!L1091/10^7</f>
        <v>10.175623754</v>
      </c>
      <c r="R259" s="10">
        <f>'[28]Base TB_Mar'!M1084/10^7+'[28]Base TB_Mar'!M1091/10^7</f>
        <v>1.981227158</v>
      </c>
      <c r="S259" s="10">
        <f>'[28]Base TB_Mar'!N1084/10^7+'[28]Base TB_Mar'!N1091/10^7</f>
        <v>0</v>
      </c>
      <c r="T259" s="10">
        <f>'[28]Base TB_Mar'!O1084/10^7+'[28]Base TB_Mar'!O1091/10^7</f>
        <v>0</v>
      </c>
      <c r="U259" s="10">
        <f>'[28]Base TB_Mar'!P1084/10^7+'[28]Base TB_Mar'!P1091/10^7</f>
        <v>0</v>
      </c>
      <c r="V259" s="10">
        <f>'[28]Base TB_Mar'!Q1084/10^7+'[28]Base TB_Mar'!Q1091/10^7</f>
        <v>0</v>
      </c>
      <c r="W259" s="10">
        <f>'[28]Base TB_Mar'!R1084/10^7+'[28]Base TB_Mar'!R1091/10^7</f>
        <v>0</v>
      </c>
      <c r="X259" s="10">
        <f>'[28]Base TB_Mar'!S1084/10^7+'[28]Base TB_Mar'!S1091/10^7</f>
        <v>0</v>
      </c>
      <c r="Y259" s="43">
        <f t="shared" si="53"/>
        <v>204.55525340799997</v>
      </c>
      <c r="Z259" s="18">
        <f t="shared" si="54"/>
        <v>0</v>
      </c>
    </row>
    <row r="260" spans="2:28">
      <c r="B260" s="27"/>
      <c r="C260" s="27" t="s">
        <v>194</v>
      </c>
      <c r="D260" s="27"/>
      <c r="E260" s="29">
        <f>'[28]Base TB_Mar'!T1095/10^7</f>
        <v>78.477084339000001</v>
      </c>
      <c r="F260" s="29">
        <f>'[29]Schedules Mar'!E260</f>
        <v>73.590191649000005</v>
      </c>
      <c r="G260" s="12">
        <f t="shared" si="52"/>
        <v>4.8868926899999963</v>
      </c>
      <c r="H260" s="10">
        <f>'[28]Base TB_Mar'!C1095/10^7</f>
        <v>46.243280302999999</v>
      </c>
      <c r="I260" s="10">
        <f>'[28]Base TB_Mar'!D1095/10^7</f>
        <v>26.635899681999998</v>
      </c>
      <c r="J260" s="10">
        <f>'[28]Base TB_Mar'!E1095/10^7</f>
        <v>3.781427565</v>
      </c>
      <c r="K260" s="10">
        <f>'[28]Base TB_Mar'!F1095/10^7</f>
        <v>0</v>
      </c>
      <c r="L260" s="10">
        <f>'[28]Base TB_Mar'!G1095/10^7</f>
        <v>0</v>
      </c>
      <c r="M260" s="10">
        <f>'[28]Base TB_Mar'!H1095/10^7</f>
        <v>0</v>
      </c>
      <c r="N260" s="10">
        <f>'[28]Base TB_Mar'!I1095/10^7</f>
        <v>0</v>
      </c>
      <c r="O260" s="10">
        <f>'[28]Base TB_Mar'!J1095/10^7</f>
        <v>0</v>
      </c>
      <c r="P260" s="10">
        <f>'[28]Base TB_Mar'!K1095/10^7</f>
        <v>0</v>
      </c>
      <c r="Q260" s="10">
        <f>'[28]Base TB_Mar'!L1095/10^7</f>
        <v>0</v>
      </c>
      <c r="R260" s="10">
        <f>'[28]Base TB_Mar'!M1095/10^7</f>
        <v>1.816476789</v>
      </c>
      <c r="S260" s="10">
        <f>'[28]Base TB_Mar'!N1095/10^7</f>
        <v>0</v>
      </c>
      <c r="T260" s="10">
        <f>'[28]Base TB_Mar'!O1095/10^7</f>
        <v>0</v>
      </c>
      <c r="U260" s="10">
        <f>'[28]Base TB_Mar'!P1095/10^7</f>
        <v>0</v>
      </c>
      <c r="V260" s="10">
        <f>'[28]Base TB_Mar'!Q1095/10^7</f>
        <v>0</v>
      </c>
      <c r="W260" s="10">
        <f>'[28]Base TB_Mar'!R1095/10^7</f>
        <v>0</v>
      </c>
      <c r="X260" s="10">
        <f>'[28]Base TB_Mar'!S1095/10^7</f>
        <v>0</v>
      </c>
      <c r="Y260" s="43">
        <f t="shared" si="53"/>
        <v>78.477084339000001</v>
      </c>
      <c r="Z260" s="18">
        <f t="shared" si="54"/>
        <v>0</v>
      </c>
    </row>
    <row r="261" spans="2:28">
      <c r="B261" s="27"/>
      <c r="C261" s="27"/>
      <c r="D261" s="27"/>
      <c r="E261" s="29"/>
      <c r="F261" s="29">
        <f>'[29]Schedules Mar'!E261</f>
        <v>0</v>
      </c>
      <c r="G261" s="34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43"/>
      <c r="Z261" s="18"/>
    </row>
    <row r="262" spans="2:28">
      <c r="B262" s="27" t="s">
        <v>195</v>
      </c>
      <c r="C262" s="27"/>
      <c r="D262" s="27"/>
      <c r="E262" s="50">
        <f>SUM(E252:E260)</f>
        <v>8881.3543698249996</v>
      </c>
      <c r="F262" s="50">
        <f>SUM(F252:F260)</f>
        <v>5882.8481426399994</v>
      </c>
      <c r="G262" s="12">
        <f t="shared" si="52"/>
        <v>2998.5062271850002</v>
      </c>
      <c r="H262" s="12">
        <f t="shared" ref="H262:Y262" si="55">SUM(H252:H260)</f>
        <v>5367.1516381659994</v>
      </c>
      <c r="I262" s="12">
        <f t="shared" si="55"/>
        <v>2294.4652152909998</v>
      </c>
      <c r="J262" s="12">
        <f t="shared" si="55"/>
        <v>900.93083964799996</v>
      </c>
      <c r="K262" s="12">
        <f t="shared" si="55"/>
        <v>0</v>
      </c>
      <c r="L262" s="12">
        <f t="shared" si="55"/>
        <v>132.53248162900002</v>
      </c>
      <c r="M262" s="12">
        <f t="shared" si="55"/>
        <v>0</v>
      </c>
      <c r="N262" s="12">
        <f t="shared" si="55"/>
        <v>0</v>
      </c>
      <c r="O262" s="12">
        <f t="shared" si="55"/>
        <v>0</v>
      </c>
      <c r="P262" s="12">
        <f t="shared" si="55"/>
        <v>0</v>
      </c>
      <c r="Q262" s="12">
        <f t="shared" si="55"/>
        <v>10.175623754</v>
      </c>
      <c r="R262" s="12">
        <f t="shared" si="55"/>
        <v>176.09857133700001</v>
      </c>
      <c r="S262" s="12">
        <f t="shared" si="55"/>
        <v>0</v>
      </c>
      <c r="T262" s="12">
        <f t="shared" si="55"/>
        <v>0</v>
      </c>
      <c r="U262" s="12">
        <f t="shared" si="55"/>
        <v>0</v>
      </c>
      <c r="V262" s="12">
        <f t="shared" si="55"/>
        <v>0</v>
      </c>
      <c r="W262" s="12">
        <f t="shared" si="55"/>
        <v>0</v>
      </c>
      <c r="X262" s="12">
        <f t="shared" si="55"/>
        <v>0</v>
      </c>
      <c r="Y262" s="12">
        <f t="shared" si="55"/>
        <v>8881.3543698250014</v>
      </c>
    </row>
    <row r="263" spans="2:28">
      <c r="E263" s="22">
        <f>'[28]BS Mar'!S36/10^7-E262</f>
        <v>0</v>
      </c>
      <c r="F263" s="23"/>
      <c r="G263" s="34"/>
      <c r="H263" s="22">
        <f>'[28]BS Mar'!B36/10^7-H262</f>
        <v>0</v>
      </c>
      <c r="I263" s="22">
        <f>'[28]BS Mar'!C36/10^7-I262</f>
        <v>0</v>
      </c>
      <c r="J263" s="22">
        <f>'[28]BS Mar'!D36/10^7-J262</f>
        <v>0</v>
      </c>
      <c r="K263" s="22">
        <f>'[28]BS Mar'!E36/10^7-K262</f>
        <v>0</v>
      </c>
      <c r="L263" s="22">
        <f>'[28]BS Mar'!F36/10^7-L262</f>
        <v>0</v>
      </c>
      <c r="M263" s="22">
        <f>'[28]BS Mar'!G36/10^7-M262</f>
        <v>0</v>
      </c>
      <c r="N263" s="22">
        <f>'[28]BS Mar'!H36/10^7-N262</f>
        <v>0</v>
      </c>
      <c r="O263" s="22">
        <f>'[28]BS Mar'!I36/10^7-O262</f>
        <v>0</v>
      </c>
      <c r="P263" s="22">
        <f>'[28]BS Mar'!J36/10^7-P262</f>
        <v>0</v>
      </c>
      <c r="Q263" s="22">
        <f>'[28]BS Mar'!K36/10^7-Q262</f>
        <v>0</v>
      </c>
      <c r="R263" s="22">
        <f>'[28]BS Mar'!L36/10^7-R262</f>
        <v>0</v>
      </c>
      <c r="S263" s="22">
        <f>'[28]BS Mar'!M36/10^7-S262</f>
        <v>0</v>
      </c>
      <c r="T263" s="22">
        <f>'[28]BS Mar'!N36/10^7-T262</f>
        <v>0</v>
      </c>
      <c r="U263" s="22">
        <f>'[28]BS Mar'!O36/10^7-U262</f>
        <v>0</v>
      </c>
      <c r="V263" s="22">
        <f>'[28]BS Mar'!P36/10^7-V262</f>
        <v>0</v>
      </c>
      <c r="W263" s="22">
        <f>'[28]BS Mar'!Q36/10^7-W262</f>
        <v>0</v>
      </c>
      <c r="X263" s="22">
        <f>'[28]BS Mar'!R36/10^7-X262</f>
        <v>0</v>
      </c>
      <c r="Y263" s="22">
        <f>'[28]BS Mar'!S36/10^7-Y262</f>
        <v>0</v>
      </c>
      <c r="Z263" s="13"/>
    </row>
    <row r="264" spans="2:28">
      <c r="E264" s="51"/>
      <c r="F264" s="5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</row>
    <row r="265" spans="2:28" hidden="1">
      <c r="B265" s="16" t="s">
        <v>196</v>
      </c>
      <c r="F265" s="23"/>
      <c r="G265" s="12"/>
    </row>
    <row r="266" spans="2:28" hidden="1">
      <c r="C266" s="3" t="s">
        <v>197</v>
      </c>
      <c r="E266" s="10">
        <f>'[28]Base TB_Mar'!T8144/10^7</f>
        <v>3026.845295993</v>
      </c>
      <c r="F266" s="10">
        <f>'[29]Schedules Mar'!E266</f>
        <v>2754.456863378</v>
      </c>
      <c r="G266" s="12"/>
      <c r="H266" s="10">
        <f>'[28]Base TB_Mar'!C8144/10^7</f>
        <v>1822.6631358770001</v>
      </c>
      <c r="I266" s="10">
        <f>'[28]Base TB_Mar'!D8144/10^7</f>
        <v>615.87642039399998</v>
      </c>
      <c r="J266" s="10">
        <f>'[28]Base TB_Mar'!E8144/10^7</f>
        <v>264.80125281799997</v>
      </c>
      <c r="K266" s="10">
        <f>'[28]Base TB_Mar'!F8144/10^7</f>
        <v>143.51349522999999</v>
      </c>
      <c r="L266" s="10">
        <f>'[28]Base TB_Mar'!G8144/10^7</f>
        <v>62.027122312000003</v>
      </c>
      <c r="M266" s="10">
        <f>'[28]Base TB_Mar'!H8144/10^7</f>
        <v>0</v>
      </c>
      <c r="N266" s="10">
        <f>'[28]Base TB_Mar'!I8144/10^7</f>
        <v>0</v>
      </c>
      <c r="O266" s="10">
        <f>'[28]Base TB_Mar'!J8144/10^7</f>
        <v>0</v>
      </c>
      <c r="P266" s="10">
        <f>'[28]Base TB_Mar'!K8144/10^7</f>
        <v>0</v>
      </c>
      <c r="Q266" s="10">
        <f>'[28]Base TB_Mar'!L8144/10^7</f>
        <v>41.482337302999994</v>
      </c>
      <c r="R266" s="10">
        <f>'[28]Base TB_Mar'!M8144/10^7</f>
        <v>76.481532059000003</v>
      </c>
      <c r="S266" s="10">
        <f>'[28]Base TB_Mar'!N8144/10^7</f>
        <v>0</v>
      </c>
      <c r="T266" s="10">
        <f>'[28]Base TB_Mar'!O8144/10^7</f>
        <v>0</v>
      </c>
      <c r="U266" s="10">
        <f>'[28]Base TB_Mar'!P8144/10^7</f>
        <v>0</v>
      </c>
      <c r="V266" s="10">
        <f>'[28]Base TB_Mar'!Q8144/10^7</f>
        <v>0</v>
      </c>
      <c r="W266" s="10">
        <f>'[28]Base TB_Mar'!R8144/10^7</f>
        <v>0</v>
      </c>
      <c r="X266" s="10">
        <f>'[28]Base TB_Mar'!S8144/10^7</f>
        <v>0</v>
      </c>
      <c r="Y266" s="43">
        <f t="shared" ref="Y266:Y272" si="56">SUM(H266:X266)</f>
        <v>3026.8452959929996</v>
      </c>
      <c r="Z266" s="18">
        <f t="shared" ref="Z266:Z272" si="57">Y266-E266</f>
        <v>0</v>
      </c>
    </row>
    <row r="267" spans="2:28" hidden="1">
      <c r="C267" s="3" t="s">
        <v>198</v>
      </c>
      <c r="E267" s="10">
        <f>'[28]Base TB_Mar'!T8297/10^7</f>
        <v>180.929849198</v>
      </c>
      <c r="F267" s="10">
        <f>'[29]Schedules Mar'!E267</f>
        <v>165.21776795</v>
      </c>
      <c r="G267" s="12"/>
      <c r="H267" s="10">
        <f>'[28]Base TB_Mar'!C8297/10^7</f>
        <v>112.23159990699999</v>
      </c>
      <c r="I267" s="10">
        <f>'[28]Base TB_Mar'!D8297/10^7</f>
        <v>39.119357725</v>
      </c>
      <c r="J267" s="10">
        <f>'[28]Base TB_Mar'!E8297/10^7</f>
        <v>12.943696503</v>
      </c>
      <c r="K267" s="10">
        <f>'[28]Base TB_Mar'!F8297/10^7</f>
        <v>8.5783511699999995</v>
      </c>
      <c r="L267" s="10">
        <f>'[28]Base TB_Mar'!G8297/10^7</f>
        <v>2.342432439</v>
      </c>
      <c r="M267" s="10">
        <f>'[28]Base TB_Mar'!H8297/10^7</f>
        <v>0</v>
      </c>
      <c r="N267" s="10">
        <f>'[28]Base TB_Mar'!I8297/10^7</f>
        <v>0</v>
      </c>
      <c r="O267" s="10">
        <f>'[28]Base TB_Mar'!J8297/10^7</f>
        <v>0</v>
      </c>
      <c r="P267" s="10">
        <f>'[28]Base TB_Mar'!K8297/10^7</f>
        <v>0</v>
      </c>
      <c r="Q267" s="10">
        <f>'[28]Base TB_Mar'!L8297/10^7</f>
        <v>2.267356511</v>
      </c>
      <c r="R267" s="10">
        <f>'[28]Base TB_Mar'!M8297/10^7</f>
        <v>3.4470549429999999</v>
      </c>
      <c r="S267" s="10">
        <f>'[28]Base TB_Mar'!N8297/10^7</f>
        <v>0</v>
      </c>
      <c r="T267" s="10">
        <f>'[28]Base TB_Mar'!O8297/10^7</f>
        <v>0</v>
      </c>
      <c r="U267" s="10">
        <f>'[28]Base TB_Mar'!P8297/10^7</f>
        <v>0</v>
      </c>
      <c r="V267" s="10">
        <f>'[28]Base TB_Mar'!Q8297/10^7</f>
        <v>0</v>
      </c>
      <c r="W267" s="10">
        <f>'[28]Base TB_Mar'!R8297/10^7</f>
        <v>0</v>
      </c>
      <c r="X267" s="10">
        <f>'[28]Base TB_Mar'!S8297/10^7</f>
        <v>0</v>
      </c>
      <c r="Y267" s="43">
        <f t="shared" si="56"/>
        <v>180.929849198</v>
      </c>
      <c r="Z267" s="18">
        <f t="shared" si="57"/>
        <v>0</v>
      </c>
    </row>
    <row r="268" spans="2:28" hidden="1">
      <c r="C268" s="3" t="s">
        <v>199</v>
      </c>
      <c r="E268" s="10">
        <f>'[28]Base TB_Mar'!T8318/10^7</f>
        <v>260.71118150500001</v>
      </c>
      <c r="F268" s="10">
        <f>'[29]Schedules Mar'!E268</f>
        <v>237.21257220500001</v>
      </c>
      <c r="G268" s="12"/>
      <c r="H268" s="10">
        <f>'[28]Base TB_Mar'!C8318/10^7</f>
        <v>161.98542050500001</v>
      </c>
      <c r="I268" s="10">
        <f>'[28]Base TB_Mar'!D8318/10^7</f>
        <v>58.735326990999994</v>
      </c>
      <c r="J268" s="10">
        <f>'[28]Base TB_Mar'!E8318/10^7</f>
        <v>24.485800903000001</v>
      </c>
      <c r="K268" s="10">
        <f>'[28]Base TB_Mar'!F8318/10^7</f>
        <v>9.7315263680000008</v>
      </c>
      <c r="L268" s="10">
        <f>'[28]Base TB_Mar'!G8318/10^7</f>
        <v>0.96806439300000002</v>
      </c>
      <c r="M268" s="10">
        <f>'[28]Base TB_Mar'!H8318/10^7</f>
        <v>0</v>
      </c>
      <c r="N268" s="10">
        <f>'[28]Base TB_Mar'!I8318/10^7</f>
        <v>0</v>
      </c>
      <c r="O268" s="10">
        <f>'[28]Base TB_Mar'!J8318/10^7</f>
        <v>0</v>
      </c>
      <c r="P268" s="10">
        <f>'[28]Base TB_Mar'!K8318/10^7</f>
        <v>3.9196400000000003E-3</v>
      </c>
      <c r="Q268" s="10">
        <f>'[28]Base TB_Mar'!L8318/10^7</f>
        <v>1.536638057</v>
      </c>
      <c r="R268" s="10">
        <f>'[28]Base TB_Mar'!M8318/10^7</f>
        <v>3.2644846480000003</v>
      </c>
      <c r="S268" s="10">
        <f>'[28]Base TB_Mar'!N8318/10^7</f>
        <v>0</v>
      </c>
      <c r="T268" s="10">
        <f>'[28]Base TB_Mar'!O8318/10^7</f>
        <v>0</v>
      </c>
      <c r="U268" s="10">
        <f>'[28]Base TB_Mar'!P8318/10^7</f>
        <v>0</v>
      </c>
      <c r="V268" s="10">
        <f>'[28]Base TB_Mar'!Q8318/10^7</f>
        <v>0</v>
      </c>
      <c r="W268" s="10">
        <f>'[28]Base TB_Mar'!R8318/10^7</f>
        <v>0</v>
      </c>
      <c r="X268" s="10">
        <f>'[28]Base TB_Mar'!S8318/10^7</f>
        <v>0</v>
      </c>
      <c r="Y268" s="43">
        <f t="shared" si="56"/>
        <v>260.71118150500001</v>
      </c>
      <c r="Z268" s="18">
        <f t="shared" si="57"/>
        <v>0</v>
      </c>
    </row>
    <row r="269" spans="2:28" hidden="1">
      <c r="C269" s="3" t="s">
        <v>200</v>
      </c>
      <c r="E269" s="10">
        <f>'[28]Base TB_Mar'!T8376/10^7</f>
        <v>68.057251394000005</v>
      </c>
      <c r="F269" s="10">
        <f>'[29]Schedules Mar'!E269</f>
        <v>67.982255295000002</v>
      </c>
      <c r="G269" s="12"/>
      <c r="H269" s="10">
        <f>'[28]Base TB_Mar'!C8376/10^7</f>
        <v>42.582745857999996</v>
      </c>
      <c r="I269" s="10">
        <f>'[28]Base TB_Mar'!D8376/10^7</f>
        <v>16.061158200000001</v>
      </c>
      <c r="J269" s="10">
        <f>'[28]Base TB_Mar'!E8376/10^7</f>
        <v>4.0611753999999998</v>
      </c>
      <c r="K269" s="10">
        <f>'[28]Base TB_Mar'!F8376/10^7</f>
        <v>2.5203492999999999</v>
      </c>
      <c r="L269" s="10">
        <f>'[28]Base TB_Mar'!G8376/10^7</f>
        <v>0.67981000000000003</v>
      </c>
      <c r="M269" s="10">
        <f>'[28]Base TB_Mar'!H8376/10^7</f>
        <v>0</v>
      </c>
      <c r="N269" s="10">
        <f>'[28]Base TB_Mar'!I8376/10^7</f>
        <v>0</v>
      </c>
      <c r="O269" s="10">
        <f>'[28]Base TB_Mar'!J8376/10^7</f>
        <v>0</v>
      </c>
      <c r="P269" s="10">
        <f>'[28]Base TB_Mar'!K8376/10^7</f>
        <v>0</v>
      </c>
      <c r="Q269" s="10">
        <f>'[28]Base TB_Mar'!L8376/10^7</f>
        <v>0.69105570000000005</v>
      </c>
      <c r="R269" s="10">
        <f>'[28]Base TB_Mar'!M8376/10^7</f>
        <v>1.4609569359999999</v>
      </c>
      <c r="S269" s="10">
        <f>'[28]Base TB_Mar'!N8376/10^7</f>
        <v>0</v>
      </c>
      <c r="T269" s="10">
        <f>'[28]Base TB_Mar'!O8376/10^7</f>
        <v>0</v>
      </c>
      <c r="U269" s="10">
        <f>'[28]Base TB_Mar'!P8376/10^7</f>
        <v>0</v>
      </c>
      <c r="V269" s="10">
        <f>'[28]Base TB_Mar'!Q8376/10^7</f>
        <v>0</v>
      </c>
      <c r="W269" s="10">
        <f>'[28]Base TB_Mar'!R8376/10^7</f>
        <v>0</v>
      </c>
      <c r="X269" s="10">
        <f>'[28]Base TB_Mar'!S8376/10^7</f>
        <v>0</v>
      </c>
      <c r="Y269" s="43">
        <f t="shared" si="56"/>
        <v>68.057251394000019</v>
      </c>
      <c r="Z269" s="18">
        <f t="shared" si="57"/>
        <v>0</v>
      </c>
    </row>
    <row r="270" spans="2:28" hidden="1">
      <c r="C270" s="3" t="s">
        <v>201</v>
      </c>
      <c r="E270" s="10">
        <f>'[28]Base TB_Mar'!T8384/10^7</f>
        <v>6.7053994100000001</v>
      </c>
      <c r="F270" s="10">
        <f>'[29]Schedules Mar'!E270</f>
        <v>4.2045160000000002E-3</v>
      </c>
      <c r="G270" s="12"/>
      <c r="H270" s="10">
        <f>'[28]Base TB_Mar'!C8384/10^7</f>
        <v>6.7045875020000008</v>
      </c>
      <c r="I270" s="10">
        <f>'[28]Base TB_Mar'!D8384/10^7</f>
        <v>8.1190799999999997E-4</v>
      </c>
      <c r="J270" s="10">
        <f>'[28]Base TB_Mar'!E8384/10^7</f>
        <v>0</v>
      </c>
      <c r="K270" s="10">
        <f>'[28]Base TB_Mar'!F8384/10^7</f>
        <v>0</v>
      </c>
      <c r="L270" s="10">
        <f>'[28]Base TB_Mar'!G8384/10^7</f>
        <v>0</v>
      </c>
      <c r="M270" s="10">
        <f>'[28]Base TB_Mar'!H8384/10^7</f>
        <v>0</v>
      </c>
      <c r="N270" s="10">
        <f>'[28]Base TB_Mar'!I8384/10^7</f>
        <v>0</v>
      </c>
      <c r="O270" s="10">
        <f>'[28]Base TB_Mar'!J8384/10^7</f>
        <v>0</v>
      </c>
      <c r="P270" s="10">
        <f>'[28]Base TB_Mar'!K8384/10^7</f>
        <v>0</v>
      </c>
      <c r="Q270" s="10">
        <f>'[28]Base TB_Mar'!L8384/10^7</f>
        <v>0</v>
      </c>
      <c r="R270" s="10">
        <f>'[28]Base TB_Mar'!M8384/10^7</f>
        <v>0</v>
      </c>
      <c r="S270" s="10">
        <f>'[28]Base TB_Mar'!N8384/10^7</f>
        <v>0</v>
      </c>
      <c r="T270" s="10">
        <f>'[28]Base TB_Mar'!O8384/10^7</f>
        <v>0</v>
      </c>
      <c r="U270" s="10">
        <f>'[28]Base TB_Mar'!P8384/10^7</f>
        <v>0</v>
      </c>
      <c r="V270" s="10">
        <f>'[28]Base TB_Mar'!Q8384/10^7</f>
        <v>0</v>
      </c>
      <c r="W270" s="10">
        <f>'[28]Base TB_Mar'!R8384/10^7</f>
        <v>0</v>
      </c>
      <c r="X270" s="10">
        <f>'[28]Base TB_Mar'!S8384/10^7</f>
        <v>0</v>
      </c>
      <c r="Y270" s="43">
        <f t="shared" si="56"/>
        <v>6.7053994100000009</v>
      </c>
      <c r="Z270" s="18">
        <f t="shared" si="57"/>
        <v>0</v>
      </c>
    </row>
    <row r="271" spans="2:28" hidden="1">
      <c r="C271" s="3" t="s">
        <v>202</v>
      </c>
      <c r="E271" s="10">
        <f>'[28]Base TB_Mar'!T8386/10^7</f>
        <v>106.633015908</v>
      </c>
      <c r="F271" s="10">
        <f>'[29]Schedules Mar'!E271</f>
        <v>81.083021992999988</v>
      </c>
      <c r="G271" s="12"/>
      <c r="H271" s="10">
        <f>'[28]Base TB_Mar'!C8386/10^7</f>
        <v>57.635828824000001</v>
      </c>
      <c r="I271" s="10">
        <f>'[28]Base TB_Mar'!D8386/10^7</f>
        <v>11.335667459</v>
      </c>
      <c r="J271" s="10">
        <f>'[28]Base TB_Mar'!E8386/10^7</f>
        <v>3.0936351819999999</v>
      </c>
      <c r="K271" s="10">
        <f>'[28]Base TB_Mar'!F8386/10^7</f>
        <v>32.909433417999999</v>
      </c>
      <c r="L271" s="10">
        <f>'[28]Base TB_Mar'!G8386/10^7</f>
        <v>0.35210171600000001</v>
      </c>
      <c r="M271" s="10">
        <f>'[28]Base TB_Mar'!H8386/10^7</f>
        <v>0</v>
      </c>
      <c r="N271" s="10">
        <f>'[28]Base TB_Mar'!I8386/10^7</f>
        <v>0</v>
      </c>
      <c r="O271" s="10">
        <f>'[28]Base TB_Mar'!J8386/10^7</f>
        <v>0</v>
      </c>
      <c r="P271" s="10">
        <f>'[28]Base TB_Mar'!K8386/10^7</f>
        <v>0</v>
      </c>
      <c r="Q271" s="10">
        <f>'[28]Base TB_Mar'!L8386/10^7</f>
        <v>0.87997885099999995</v>
      </c>
      <c r="R271" s="10">
        <f>'[28]Base TB_Mar'!M8386/10^7</f>
        <v>0.42637045800000001</v>
      </c>
      <c r="S271" s="10">
        <f>'[28]Base TB_Mar'!N8386/10^7</f>
        <v>0</v>
      </c>
      <c r="T271" s="10">
        <f>'[28]Base TB_Mar'!O8386/10^7</f>
        <v>0</v>
      </c>
      <c r="U271" s="10">
        <f>'[28]Base TB_Mar'!P8386/10^7</f>
        <v>0</v>
      </c>
      <c r="V271" s="10">
        <f>'[28]Base TB_Mar'!Q8386/10^7</f>
        <v>0</v>
      </c>
      <c r="W271" s="10">
        <f>'[28]Base TB_Mar'!R8386/10^7</f>
        <v>0</v>
      </c>
      <c r="X271" s="10">
        <f>'[28]Base TB_Mar'!S8386/10^7</f>
        <v>0</v>
      </c>
      <c r="Y271" s="43">
        <f t="shared" si="56"/>
        <v>106.633015908</v>
      </c>
      <c r="Z271" s="18">
        <f t="shared" si="57"/>
        <v>0</v>
      </c>
    </row>
    <row r="272" spans="2:28" hidden="1">
      <c r="C272" s="3" t="s">
        <v>203</v>
      </c>
      <c r="E272" s="10">
        <f>'[28]Base TB_Mar'!T8389/10^7</f>
        <v>0</v>
      </c>
      <c r="F272" s="10">
        <f>'[29]Schedules Mar'!E272</f>
        <v>0</v>
      </c>
      <c r="G272" s="12"/>
      <c r="H272" s="10">
        <f>'[28]Base TB_Mar'!C8389/10^7</f>
        <v>0</v>
      </c>
      <c r="I272" s="10">
        <f>'[28]Base TB_Mar'!D8389/10^7</f>
        <v>0</v>
      </c>
      <c r="J272" s="10">
        <f>'[28]Base TB_Mar'!E8389/10^7</f>
        <v>0</v>
      </c>
      <c r="K272" s="10">
        <f>'[28]Base TB_Mar'!F8389/10^7</f>
        <v>0</v>
      </c>
      <c r="L272" s="10">
        <f>'[28]Base TB_Mar'!G8389/10^7</f>
        <v>0</v>
      </c>
      <c r="M272" s="10">
        <f>'[28]Base TB_Mar'!H8389/10^7</f>
        <v>0</v>
      </c>
      <c r="N272" s="10">
        <f>'[28]Base TB_Mar'!I8389/10^7</f>
        <v>0</v>
      </c>
      <c r="O272" s="10">
        <f>'[28]Base TB_Mar'!J8389/10^7</f>
        <v>0</v>
      </c>
      <c r="P272" s="10">
        <f>'[28]Base TB_Mar'!K8389/10^7</f>
        <v>0</v>
      </c>
      <c r="Q272" s="10">
        <f>'[28]Base TB_Mar'!L8389/10^7</f>
        <v>0</v>
      </c>
      <c r="R272" s="10">
        <f>'[28]Base TB_Mar'!M8389/10^7</f>
        <v>0</v>
      </c>
      <c r="S272" s="10">
        <f>'[28]Base TB_Mar'!N8389/10^7</f>
        <v>0</v>
      </c>
      <c r="T272" s="10">
        <f>'[28]Base TB_Mar'!O8389/10^7</f>
        <v>0</v>
      </c>
      <c r="U272" s="10">
        <f>'[28]Base TB_Mar'!P8389/10^7</f>
        <v>0</v>
      </c>
      <c r="V272" s="10">
        <f>'[28]Base TB_Mar'!Q8389/10^7</f>
        <v>0</v>
      </c>
      <c r="W272" s="10">
        <f>'[28]Base TB_Mar'!R8389/10^7</f>
        <v>0</v>
      </c>
      <c r="X272" s="10">
        <f>'[28]Base TB_Mar'!S8389/10^7</f>
        <v>0</v>
      </c>
      <c r="Y272" s="43">
        <f t="shared" si="56"/>
        <v>0</v>
      </c>
      <c r="Z272" s="18">
        <f t="shared" si="57"/>
        <v>0</v>
      </c>
    </row>
    <row r="273" spans="2:26" hidden="1">
      <c r="F273" s="10">
        <f>'[29]Schedules Mar'!E273</f>
        <v>0</v>
      </c>
      <c r="G273" s="12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43"/>
      <c r="Z273" s="18"/>
    </row>
    <row r="274" spans="2:26" hidden="1">
      <c r="E274" s="53">
        <f>SUM(E266:E272)</f>
        <v>3649.8819934080002</v>
      </c>
      <c r="F274" s="53">
        <f>SUM(F266:F272)</f>
        <v>3305.9566853369997</v>
      </c>
      <c r="G274" s="12"/>
      <c r="H274" s="53">
        <f t="shared" ref="H274:Y274" si="58">SUM(H266:H272)</f>
        <v>2203.8033184729998</v>
      </c>
      <c r="I274" s="53">
        <f t="shared" si="58"/>
        <v>741.12874267699988</v>
      </c>
      <c r="J274" s="53">
        <f t="shared" si="58"/>
        <v>309.385560806</v>
      </c>
      <c r="K274" s="53">
        <f t="shared" si="58"/>
        <v>197.25315548599997</v>
      </c>
      <c r="L274" s="53">
        <f t="shared" si="58"/>
        <v>66.369530860000026</v>
      </c>
      <c r="M274" s="53">
        <f t="shared" si="58"/>
        <v>0</v>
      </c>
      <c r="N274" s="53">
        <f t="shared" si="58"/>
        <v>0</v>
      </c>
      <c r="O274" s="53">
        <f t="shared" si="58"/>
        <v>0</v>
      </c>
      <c r="P274" s="53">
        <f t="shared" si="58"/>
        <v>3.9196400000000003E-3</v>
      </c>
      <c r="Q274" s="53">
        <f t="shared" si="58"/>
        <v>46.857366421999991</v>
      </c>
      <c r="R274" s="53">
        <f t="shared" si="58"/>
        <v>85.080399044000004</v>
      </c>
      <c r="S274" s="53">
        <f t="shared" si="58"/>
        <v>0</v>
      </c>
      <c r="T274" s="53">
        <f t="shared" si="58"/>
        <v>0</v>
      </c>
      <c r="U274" s="53">
        <f t="shared" si="58"/>
        <v>0</v>
      </c>
      <c r="V274" s="53">
        <f t="shared" si="58"/>
        <v>0</v>
      </c>
      <c r="W274" s="53">
        <f t="shared" si="58"/>
        <v>0</v>
      </c>
      <c r="X274" s="53">
        <f t="shared" si="58"/>
        <v>0</v>
      </c>
      <c r="Y274" s="53">
        <f t="shared" si="58"/>
        <v>3649.8819934079993</v>
      </c>
      <c r="Z274" s="18">
        <f>Y274-E274</f>
        <v>0</v>
      </c>
    </row>
    <row r="275" spans="2:26" hidden="1">
      <c r="E275" s="22">
        <f>'[28]PL Mar'!S16/10^7-E274</f>
        <v>0</v>
      </c>
      <c r="F275" s="23"/>
      <c r="G275" s="12"/>
      <c r="H275" s="22">
        <f>'[28]PL Mar'!B16/10^7-H274</f>
        <v>0</v>
      </c>
      <c r="I275" s="22">
        <f>'[28]PL Mar'!C16/10^7-I274</f>
        <v>0</v>
      </c>
      <c r="J275" s="22">
        <f>'[28]PL Mar'!D16/10^7-J274</f>
        <v>0</v>
      </c>
      <c r="K275" s="22">
        <f>'[28]PL Mar'!E16/10^7-K274</f>
        <v>0</v>
      </c>
      <c r="L275" s="22">
        <f>'[28]PL Mar'!F16/10^7-L274</f>
        <v>0</v>
      </c>
      <c r="M275" s="22">
        <f>'[28]PL Mar'!G16/10^7-M274</f>
        <v>0</v>
      </c>
      <c r="N275" s="22">
        <f>'[28]PL Mar'!H16/10^7-N274</f>
        <v>0</v>
      </c>
      <c r="O275" s="22">
        <f>'[28]PL Mar'!I16/10^7-O274</f>
        <v>0</v>
      </c>
      <c r="P275" s="22">
        <f>'[28]PL Mar'!J16/10^7-P274</f>
        <v>0</v>
      </c>
      <c r="Q275" s="22">
        <f>'[28]PL Mar'!K16/10^7-Q274</f>
        <v>0</v>
      </c>
      <c r="R275" s="22">
        <f>'[28]PL Mar'!L16/10^7-R274</f>
        <v>0</v>
      </c>
      <c r="S275" s="22">
        <f>'[28]PL Mar'!M16/10^7-S274</f>
        <v>0</v>
      </c>
      <c r="T275" s="22">
        <f>'[28]PL Mar'!N16/10^7-T274</f>
        <v>0</v>
      </c>
      <c r="U275" s="22">
        <f>'[28]PL Mar'!O16/10^7-U274</f>
        <v>0</v>
      </c>
      <c r="V275" s="22">
        <f>'[28]PL Mar'!P16/10^7-V274</f>
        <v>0</v>
      </c>
      <c r="W275" s="22">
        <f>'[28]PL Mar'!Q16/10^7-W274</f>
        <v>0</v>
      </c>
      <c r="X275" s="22">
        <f>'[28]PL Mar'!R16/10^7-X274</f>
        <v>0</v>
      </c>
      <c r="Y275" s="22">
        <f>'[28]PL Mar'!S16/10^7-Y274</f>
        <v>0</v>
      </c>
      <c r="Z275" s="18">
        <f>Y275-E275</f>
        <v>0</v>
      </c>
    </row>
    <row r="276" spans="2:26" hidden="1">
      <c r="F276" s="23"/>
      <c r="G276" s="12"/>
    </row>
    <row r="277" spans="2:26" hidden="1">
      <c r="B277" s="16" t="s">
        <v>204</v>
      </c>
      <c r="F277" s="23"/>
      <c r="G277" s="12"/>
    </row>
    <row r="278" spans="2:26" hidden="1">
      <c r="C278" s="3" t="s">
        <v>205</v>
      </c>
      <c r="E278" s="10">
        <f>'[28]Base TB_Mar'!T8393/10^7</f>
        <v>85.046270899000007</v>
      </c>
      <c r="F278" s="10">
        <f>'[29]Schedules Mar'!E278</f>
        <v>158.06831612299999</v>
      </c>
      <c r="G278" s="12"/>
      <c r="H278" s="10">
        <f>'[28]Base TB_Mar'!C8393/10^7</f>
        <v>0</v>
      </c>
      <c r="I278" s="10">
        <f>'[28]Base TB_Mar'!D8393/10^7</f>
        <v>0</v>
      </c>
      <c r="J278" s="10">
        <f>'[28]Base TB_Mar'!E8393/10^7</f>
        <v>0</v>
      </c>
      <c r="K278" s="10">
        <f>'[28]Base TB_Mar'!F8393/10^7</f>
        <v>85.046270899000007</v>
      </c>
      <c r="L278" s="10">
        <f>'[28]Base TB_Mar'!G8393/10^7</f>
        <v>0</v>
      </c>
      <c r="M278" s="10">
        <f>'[28]Base TB_Mar'!H8393/10^7</f>
        <v>0</v>
      </c>
      <c r="N278" s="10">
        <f>'[28]Base TB_Mar'!I8393/10^7</f>
        <v>0</v>
      </c>
      <c r="O278" s="10">
        <f>'[28]Base TB_Mar'!J8393/10^7</f>
        <v>0</v>
      </c>
      <c r="P278" s="10">
        <f>'[28]Base TB_Mar'!K8393/10^7</f>
        <v>0</v>
      </c>
      <c r="Q278" s="10">
        <f>'[28]Base TB_Mar'!L8393/10^7</f>
        <v>0</v>
      </c>
      <c r="R278" s="10">
        <f>'[28]Base TB_Mar'!M8393/10^7</f>
        <v>0</v>
      </c>
      <c r="S278" s="10">
        <f>'[28]Base TB_Mar'!N8393/10^7</f>
        <v>0</v>
      </c>
      <c r="T278" s="10">
        <f>'[28]Base TB_Mar'!O8393/10^7</f>
        <v>0</v>
      </c>
      <c r="U278" s="10">
        <f>'[28]Base TB_Mar'!P8393/10^7</f>
        <v>0</v>
      </c>
      <c r="V278" s="10">
        <f>'[28]Base TB_Mar'!Q8393/10^7</f>
        <v>0</v>
      </c>
      <c r="W278" s="10">
        <f>'[28]Base TB_Mar'!R8393/10^7</f>
        <v>0</v>
      </c>
      <c r="X278" s="10">
        <f>'[28]Base TB_Mar'!S8393/10^7</f>
        <v>0</v>
      </c>
      <c r="Y278" s="43">
        <f t="shared" ref="Y278:Y286" si="59">SUM(H278:X278)</f>
        <v>85.046270899000007</v>
      </c>
      <c r="Z278" s="18">
        <f t="shared" ref="Z278:Z287" si="60">Y278-E278</f>
        <v>0</v>
      </c>
    </row>
    <row r="279" spans="2:26" hidden="1">
      <c r="C279" s="3" t="s">
        <v>206</v>
      </c>
      <c r="E279" s="10">
        <f>'[28]Base TB_Mar'!T8396/10^7</f>
        <v>248.95749999899996</v>
      </c>
      <c r="F279" s="10">
        <f>'[29]Schedules Mar'!E279</f>
        <v>248.957500133</v>
      </c>
      <c r="G279" s="12"/>
      <c r="H279" s="10">
        <f>'[28]Base TB_Mar'!C8396/10^7</f>
        <v>0</v>
      </c>
      <c r="I279" s="10">
        <f>'[28]Base TB_Mar'!D8396/10^7</f>
        <v>0</v>
      </c>
      <c r="J279" s="10">
        <f>'[28]Base TB_Mar'!E8396/10^7</f>
        <v>0</v>
      </c>
      <c r="K279" s="10">
        <f>'[28]Base TB_Mar'!F8396/10^7</f>
        <v>248.95749999899996</v>
      </c>
      <c r="L279" s="10">
        <f>'[28]Base TB_Mar'!G8396/10^7</f>
        <v>0</v>
      </c>
      <c r="M279" s="10">
        <f>'[28]Base TB_Mar'!H8396/10^7</f>
        <v>0</v>
      </c>
      <c r="N279" s="10">
        <f>'[28]Base TB_Mar'!I8396/10^7</f>
        <v>0</v>
      </c>
      <c r="O279" s="10">
        <f>'[28]Base TB_Mar'!J8396/10^7</f>
        <v>0</v>
      </c>
      <c r="P279" s="10">
        <f>'[28]Base TB_Mar'!K8396/10^7</f>
        <v>0</v>
      </c>
      <c r="Q279" s="10">
        <f>'[28]Base TB_Mar'!L8396/10^7</f>
        <v>0</v>
      </c>
      <c r="R279" s="10">
        <f>'[28]Base TB_Mar'!M8396/10^7</f>
        <v>0</v>
      </c>
      <c r="S279" s="10">
        <f>'[28]Base TB_Mar'!N8396/10^7</f>
        <v>0</v>
      </c>
      <c r="T279" s="10">
        <f>'[28]Base TB_Mar'!O8396/10^7</f>
        <v>0</v>
      </c>
      <c r="U279" s="10">
        <f>'[28]Base TB_Mar'!P8396/10^7</f>
        <v>0</v>
      </c>
      <c r="V279" s="10">
        <f>'[28]Base TB_Mar'!Q8396/10^7</f>
        <v>0</v>
      </c>
      <c r="W279" s="10">
        <f>'[28]Base TB_Mar'!R8396/10^7</f>
        <v>0</v>
      </c>
      <c r="X279" s="10">
        <f>'[28]Base TB_Mar'!S8396/10^7</f>
        <v>0</v>
      </c>
      <c r="Y279" s="43">
        <f t="shared" si="59"/>
        <v>248.95749999899996</v>
      </c>
      <c r="Z279" s="18">
        <f t="shared" si="60"/>
        <v>0</v>
      </c>
    </row>
    <row r="280" spans="2:26" hidden="1">
      <c r="C280" s="3" t="s">
        <v>207</v>
      </c>
      <c r="E280" s="10">
        <f>'[28]Base TB_Mar'!T8399/10^7</f>
        <v>0</v>
      </c>
      <c r="F280" s="10">
        <f>'[29]Schedules Mar'!E280</f>
        <v>7.8298401000000004E-2</v>
      </c>
      <c r="G280" s="12"/>
      <c r="H280" s="10">
        <f>'[28]Base TB_Mar'!C8399/10^7</f>
        <v>0</v>
      </c>
      <c r="I280" s="10">
        <f>'[28]Base TB_Mar'!D8399/10^7</f>
        <v>0</v>
      </c>
      <c r="J280" s="10">
        <f>'[28]Base TB_Mar'!E8399/10^7</f>
        <v>0</v>
      </c>
      <c r="K280" s="10">
        <f>'[28]Base TB_Mar'!F8399/10^7</f>
        <v>0</v>
      </c>
      <c r="L280" s="10">
        <f>'[28]Base TB_Mar'!G8399/10^7</f>
        <v>0</v>
      </c>
      <c r="M280" s="10">
        <f>'[28]Base TB_Mar'!H8399/10^7</f>
        <v>0</v>
      </c>
      <c r="N280" s="10">
        <f>'[28]Base TB_Mar'!I8399/10^7</f>
        <v>0</v>
      </c>
      <c r="O280" s="10">
        <f>'[28]Base TB_Mar'!J8399/10^7</f>
        <v>0</v>
      </c>
      <c r="P280" s="10">
        <f>'[28]Base TB_Mar'!K8399/10^7</f>
        <v>0</v>
      </c>
      <c r="Q280" s="10">
        <f>'[28]Base TB_Mar'!L8399/10^7</f>
        <v>0</v>
      </c>
      <c r="R280" s="10">
        <f>'[28]Base TB_Mar'!M8399/10^7</f>
        <v>0</v>
      </c>
      <c r="S280" s="10">
        <f>'[28]Base TB_Mar'!N8399/10^7</f>
        <v>0</v>
      </c>
      <c r="T280" s="10">
        <f>'[28]Base TB_Mar'!O8399/10^7</f>
        <v>0</v>
      </c>
      <c r="U280" s="10">
        <f>'[28]Base TB_Mar'!P8399/10^7</f>
        <v>0</v>
      </c>
      <c r="V280" s="10">
        <f>'[28]Base TB_Mar'!Q8399/10^7</f>
        <v>0</v>
      </c>
      <c r="W280" s="10">
        <f>'[28]Base TB_Mar'!R8399/10^7</f>
        <v>0</v>
      </c>
      <c r="X280" s="10">
        <f>'[28]Base TB_Mar'!S8399/10^7</f>
        <v>0</v>
      </c>
      <c r="Y280" s="43">
        <f t="shared" si="59"/>
        <v>0</v>
      </c>
      <c r="Z280" s="18">
        <f t="shared" si="60"/>
        <v>0</v>
      </c>
    </row>
    <row r="281" spans="2:26" hidden="1">
      <c r="C281" s="3" t="s">
        <v>208</v>
      </c>
      <c r="E281" s="10">
        <f>'[28]Base TB_Mar'!T8403/10^7</f>
        <v>0</v>
      </c>
      <c r="F281" s="10">
        <f>'[29]Schedules Mar'!E281</f>
        <v>0</v>
      </c>
      <c r="G281" s="12"/>
      <c r="H281" s="10">
        <f>'[28]Base TB_Mar'!C8403/10^7</f>
        <v>0</v>
      </c>
      <c r="I281" s="10">
        <f>'[28]Base TB_Mar'!D8403/10^7</f>
        <v>0</v>
      </c>
      <c r="J281" s="10">
        <f>'[28]Base TB_Mar'!E8403/10^7</f>
        <v>0</v>
      </c>
      <c r="K281" s="10">
        <f>'[28]Base TB_Mar'!F8403/10^7</f>
        <v>0</v>
      </c>
      <c r="L281" s="10">
        <f>'[28]Base TB_Mar'!G8403/10^7</f>
        <v>0</v>
      </c>
      <c r="M281" s="10">
        <f>'[28]Base TB_Mar'!H8403/10^7</f>
        <v>0</v>
      </c>
      <c r="N281" s="10">
        <f>'[28]Base TB_Mar'!I8403/10^7</f>
        <v>0</v>
      </c>
      <c r="O281" s="10">
        <f>'[28]Base TB_Mar'!J8403/10^7</f>
        <v>0</v>
      </c>
      <c r="P281" s="10">
        <f>'[28]Base TB_Mar'!K8403/10^7</f>
        <v>0</v>
      </c>
      <c r="Q281" s="10">
        <f>'[28]Base TB_Mar'!L8403/10^7</f>
        <v>0</v>
      </c>
      <c r="R281" s="10">
        <f>'[28]Base TB_Mar'!M8403/10^7</f>
        <v>0</v>
      </c>
      <c r="S281" s="10">
        <f>'[28]Base TB_Mar'!N8403/10^7</f>
        <v>0</v>
      </c>
      <c r="T281" s="10">
        <f>'[28]Base TB_Mar'!O8403/10^7</f>
        <v>0</v>
      </c>
      <c r="U281" s="10">
        <f>'[28]Base TB_Mar'!P8403/10^7</f>
        <v>0</v>
      </c>
      <c r="V281" s="10">
        <f>'[28]Base TB_Mar'!Q8403/10^7</f>
        <v>0</v>
      </c>
      <c r="W281" s="10">
        <f>'[28]Base TB_Mar'!R8403/10^7</f>
        <v>0</v>
      </c>
      <c r="X281" s="10">
        <f>'[28]Base TB_Mar'!S8403/10^7</f>
        <v>0</v>
      </c>
      <c r="Y281" s="43">
        <f t="shared" si="59"/>
        <v>0</v>
      </c>
      <c r="Z281" s="18">
        <f t="shared" si="60"/>
        <v>0</v>
      </c>
    </row>
    <row r="282" spans="2:26" hidden="1">
      <c r="C282" s="3" t="s">
        <v>209</v>
      </c>
      <c r="E282" s="10">
        <f>'[28]Base TB_Mar'!T8405/10^7</f>
        <v>0.20103470100000001</v>
      </c>
      <c r="F282" s="10">
        <f>'[29]Schedules Mar'!E282</f>
        <v>2.3260060000000003E-3</v>
      </c>
      <c r="G282" s="12"/>
      <c r="H282" s="10">
        <f>'[28]Base TB_Mar'!C8405/10^7</f>
        <v>0.20103219999999999</v>
      </c>
      <c r="I282" s="10">
        <f>'[28]Base TB_Mar'!D8405/10^7</f>
        <v>0</v>
      </c>
      <c r="J282" s="10">
        <f>'[28]Base TB_Mar'!E8405/10^7</f>
        <v>0</v>
      </c>
      <c r="K282" s="10">
        <f>'[28]Base TB_Mar'!F8405/10^7</f>
        <v>2.5010000000000003E-6</v>
      </c>
      <c r="L282" s="10">
        <f>'[28]Base TB_Mar'!G8405/10^7</f>
        <v>0</v>
      </c>
      <c r="M282" s="10">
        <f>'[28]Base TB_Mar'!H8405/10^7</f>
        <v>0</v>
      </c>
      <c r="N282" s="10">
        <f>'[28]Base TB_Mar'!I8405/10^7</f>
        <v>0</v>
      </c>
      <c r="O282" s="10">
        <f>'[28]Base TB_Mar'!J8405/10^7</f>
        <v>0</v>
      </c>
      <c r="P282" s="10">
        <f>'[28]Base TB_Mar'!K8405/10^7</f>
        <v>0</v>
      </c>
      <c r="Q282" s="10">
        <f>'[28]Base TB_Mar'!L8405/10^7</f>
        <v>0</v>
      </c>
      <c r="R282" s="10">
        <f>'[28]Base TB_Mar'!M8405/10^7</f>
        <v>0</v>
      </c>
      <c r="S282" s="10">
        <f>'[28]Base TB_Mar'!N8405/10^7</f>
        <v>0</v>
      </c>
      <c r="T282" s="10">
        <f>'[28]Base TB_Mar'!O8405/10^7</f>
        <v>0</v>
      </c>
      <c r="U282" s="10">
        <f>'[28]Base TB_Mar'!P8405/10^7</f>
        <v>0</v>
      </c>
      <c r="V282" s="10">
        <f>'[28]Base TB_Mar'!Q8405/10^7</f>
        <v>0</v>
      </c>
      <c r="W282" s="10">
        <f>'[28]Base TB_Mar'!R8405/10^7</f>
        <v>0</v>
      </c>
      <c r="X282" s="10">
        <f>'[28]Base TB_Mar'!S8405/10^7</f>
        <v>0</v>
      </c>
      <c r="Y282" s="43">
        <f t="shared" si="59"/>
        <v>0.20103470099999998</v>
      </c>
      <c r="Z282" s="18">
        <f t="shared" si="60"/>
        <v>0</v>
      </c>
    </row>
    <row r="283" spans="2:26" hidden="1">
      <c r="C283" s="3" t="s">
        <v>210</v>
      </c>
      <c r="E283" s="10">
        <f>'[28]Base TB_Mar'!T8407/10^7</f>
        <v>25.276281667999999</v>
      </c>
      <c r="F283" s="10">
        <f>'[29]Schedules Mar'!E283</f>
        <v>39.859603937999999</v>
      </c>
      <c r="G283" s="12"/>
      <c r="H283" s="10">
        <f>'[28]Base TB_Mar'!C8407/10^7</f>
        <v>1.8233647070000001</v>
      </c>
      <c r="I283" s="10">
        <f>'[28]Base TB_Mar'!D8407/10^7</f>
        <v>0.478008512</v>
      </c>
      <c r="J283" s="10">
        <f>'[28]Base TB_Mar'!E8407/10^7</f>
        <v>0.43924751799999995</v>
      </c>
      <c r="K283" s="10">
        <f>'[28]Base TB_Mar'!F8407/10^7</f>
        <v>22.175576905</v>
      </c>
      <c r="L283" s="10">
        <f>'[28]Base TB_Mar'!G8407/10^7</f>
        <v>8.0184536000000001E-2</v>
      </c>
      <c r="M283" s="10">
        <f>'[28]Base TB_Mar'!H8407/10^7</f>
        <v>0</v>
      </c>
      <c r="N283" s="10">
        <f>'[28]Base TB_Mar'!I8407/10^7</f>
        <v>0</v>
      </c>
      <c r="O283" s="10">
        <f>'[28]Base TB_Mar'!J8407/10^7</f>
        <v>0</v>
      </c>
      <c r="P283" s="10">
        <f>'[28]Base TB_Mar'!K8407/10^7</f>
        <v>1.22E-5</v>
      </c>
      <c r="Q283" s="10">
        <f>'[28]Base TB_Mar'!L8407/10^7</f>
        <v>0.14952090300000001</v>
      </c>
      <c r="R283" s="10">
        <f>'[28]Base TB_Mar'!M8407/10^7</f>
        <v>0.130366387</v>
      </c>
      <c r="S283" s="10">
        <f>'[28]Base TB_Mar'!N8407/10^7</f>
        <v>0</v>
      </c>
      <c r="T283" s="10">
        <f>'[28]Base TB_Mar'!O8407/10^7</f>
        <v>0</v>
      </c>
      <c r="U283" s="10">
        <f>'[28]Base TB_Mar'!P8407/10^7</f>
        <v>0</v>
      </c>
      <c r="V283" s="10">
        <f>'[28]Base TB_Mar'!Q8407/10^7</f>
        <v>0</v>
      </c>
      <c r="W283" s="10">
        <f>'[28]Base TB_Mar'!R8407/10^7</f>
        <v>0</v>
      </c>
      <c r="X283" s="10">
        <f>'[28]Base TB_Mar'!S8407/10^7</f>
        <v>0</v>
      </c>
      <c r="Y283" s="43">
        <f t="shared" si="59"/>
        <v>25.276281667999999</v>
      </c>
      <c r="Z283" s="18">
        <f t="shared" si="60"/>
        <v>0</v>
      </c>
    </row>
    <row r="284" spans="2:26" hidden="1">
      <c r="C284" s="3" t="s">
        <v>211</v>
      </c>
      <c r="E284" s="10">
        <f>'[28]Base TB_Mar'!T8412/10^7</f>
        <v>-182.48319490099999</v>
      </c>
      <c r="F284" s="10">
        <f>'[29]Schedules Mar'!E284</f>
        <v>-293.94261550800002</v>
      </c>
      <c r="G284" s="12"/>
      <c r="H284" s="10">
        <f>'[28]Base TB_Mar'!C8412/10^7</f>
        <v>0</v>
      </c>
      <c r="I284" s="10">
        <f>'[28]Base TB_Mar'!D8412/10^7</f>
        <v>0</v>
      </c>
      <c r="J284" s="10">
        <f>'[28]Base TB_Mar'!E8412/10^7</f>
        <v>0</v>
      </c>
      <c r="K284" s="10">
        <f>'[28]Base TB_Mar'!F8412/10^7</f>
        <v>-182.48319490099999</v>
      </c>
      <c r="L284" s="10">
        <f>'[28]Base TB_Mar'!G8412/10^7</f>
        <v>0</v>
      </c>
      <c r="M284" s="10">
        <f>'[28]Base TB_Mar'!H8412/10^7</f>
        <v>0</v>
      </c>
      <c r="N284" s="10">
        <f>'[28]Base TB_Mar'!I8412/10^7</f>
        <v>0</v>
      </c>
      <c r="O284" s="10">
        <f>'[28]Base TB_Mar'!J8412/10^7</f>
        <v>0</v>
      </c>
      <c r="P284" s="10">
        <f>'[28]Base TB_Mar'!K8412/10^7</f>
        <v>0</v>
      </c>
      <c r="Q284" s="10">
        <f>'[28]Base TB_Mar'!L8412/10^7</f>
        <v>0</v>
      </c>
      <c r="R284" s="10">
        <f>'[28]Base TB_Mar'!M8412/10^7</f>
        <v>0</v>
      </c>
      <c r="S284" s="10">
        <f>'[28]Base TB_Mar'!N8412/10^7</f>
        <v>0</v>
      </c>
      <c r="T284" s="10">
        <f>'[28]Base TB_Mar'!O8412/10^7</f>
        <v>0</v>
      </c>
      <c r="U284" s="10">
        <f>'[28]Base TB_Mar'!P8412/10^7</f>
        <v>0</v>
      </c>
      <c r="V284" s="10">
        <f>'[28]Base TB_Mar'!Q8412/10^7</f>
        <v>0</v>
      </c>
      <c r="W284" s="10">
        <f>'[28]Base TB_Mar'!R8412/10^7</f>
        <v>0</v>
      </c>
      <c r="X284" s="10">
        <f>'[28]Base TB_Mar'!S8412/10^7</f>
        <v>0</v>
      </c>
      <c r="Y284" s="43">
        <f t="shared" si="59"/>
        <v>-182.48319490099999</v>
      </c>
      <c r="Z284" s="18">
        <f t="shared" si="60"/>
        <v>0</v>
      </c>
    </row>
    <row r="285" spans="2:26" hidden="1">
      <c r="C285" s="3" t="s">
        <v>212</v>
      </c>
      <c r="E285" s="10">
        <f>'[28]Base TB_Mar'!T8424/10^7</f>
        <v>57.752560719000009</v>
      </c>
      <c r="F285" s="10">
        <f>'[29]Schedules Mar'!E285</f>
        <v>39.570819812000003</v>
      </c>
      <c r="G285" s="12"/>
      <c r="H285" s="10">
        <f>'[28]Base TB_Mar'!C8424/10^7</f>
        <v>39.071266348000002</v>
      </c>
      <c r="I285" s="10">
        <f>'[28]Base TB_Mar'!D8424/10^7</f>
        <v>6.9956414110000003</v>
      </c>
      <c r="J285" s="10">
        <f>'[28]Base TB_Mar'!E8424/10^7</f>
        <v>1.8065508440000002</v>
      </c>
      <c r="K285" s="10">
        <f>'[28]Base TB_Mar'!F8424/10^7</f>
        <v>2.0270704039999998</v>
      </c>
      <c r="L285" s="10">
        <f>'[28]Base TB_Mar'!G8424/10^7</f>
        <v>3.1598768870000002</v>
      </c>
      <c r="M285" s="10">
        <f>'[28]Base TB_Mar'!H8424/10^7</f>
        <v>0</v>
      </c>
      <c r="N285" s="10">
        <f>'[28]Base TB_Mar'!I8424/10^7</f>
        <v>0</v>
      </c>
      <c r="O285" s="10">
        <f>'[28]Base TB_Mar'!J8424/10^7</f>
        <v>0</v>
      </c>
      <c r="P285" s="10">
        <f>'[28]Base TB_Mar'!K8424/10^7</f>
        <v>0</v>
      </c>
      <c r="Q285" s="10">
        <f>'[28]Base TB_Mar'!L8424/10^7</f>
        <v>3.6872469270000003</v>
      </c>
      <c r="R285" s="10">
        <f>'[28]Base TB_Mar'!M8424/10^7</f>
        <v>1.0049078980000001</v>
      </c>
      <c r="S285" s="10">
        <f>'[28]Base TB_Mar'!N8424/10^7</f>
        <v>0</v>
      </c>
      <c r="T285" s="10">
        <f>'[28]Base TB_Mar'!O8424/10^7</f>
        <v>0</v>
      </c>
      <c r="U285" s="10">
        <f>'[28]Base TB_Mar'!P8424/10^7</f>
        <v>0</v>
      </c>
      <c r="V285" s="10">
        <f>'[28]Base TB_Mar'!Q8424/10^7</f>
        <v>0</v>
      </c>
      <c r="W285" s="10">
        <f>'[28]Base TB_Mar'!R8424/10^7</f>
        <v>0</v>
      </c>
      <c r="X285" s="10">
        <f>'[28]Base TB_Mar'!S8424/10^7</f>
        <v>0</v>
      </c>
      <c r="Y285" s="43">
        <f t="shared" si="59"/>
        <v>57.752560719000002</v>
      </c>
      <c r="Z285" s="18">
        <f t="shared" si="60"/>
        <v>0</v>
      </c>
    </row>
    <row r="286" spans="2:26" hidden="1">
      <c r="C286" s="3" t="s">
        <v>213</v>
      </c>
      <c r="E286" s="10">
        <f>'[28]Base TB_Mar'!T8422/10^7</f>
        <v>34.118130042000004</v>
      </c>
      <c r="F286" s="10">
        <f>'[29]Schedules Mar'!E286</f>
        <v>25.750990090000002</v>
      </c>
      <c r="G286" s="12"/>
      <c r="H286" s="10">
        <f>'[28]Base TB_Mar'!C8422/10^7</f>
        <v>21.984023713999999</v>
      </c>
      <c r="I286" s="10">
        <f>'[28]Base TB_Mar'!D8422/10^7</f>
        <v>12.134106328</v>
      </c>
      <c r="J286" s="10">
        <f>'[28]Base TB_Mar'!E8422/10^7</f>
        <v>0</v>
      </c>
      <c r="K286" s="10">
        <f>'[28]Base TB_Mar'!F8422/10^7</f>
        <v>0</v>
      </c>
      <c r="L286" s="10">
        <f>'[28]Base TB_Mar'!G8422/10^7</f>
        <v>0</v>
      </c>
      <c r="M286" s="10">
        <f>'[28]Base TB_Mar'!H8422/10^7</f>
        <v>0</v>
      </c>
      <c r="N286" s="10">
        <f>'[28]Base TB_Mar'!I8422/10^7</f>
        <v>0</v>
      </c>
      <c r="O286" s="10">
        <f>'[28]Base TB_Mar'!J8422/10^7</f>
        <v>0</v>
      </c>
      <c r="P286" s="10">
        <f>'[28]Base TB_Mar'!K8422/10^7</f>
        <v>0</v>
      </c>
      <c r="Q286" s="10">
        <f>'[28]Base TB_Mar'!L8422/10^7</f>
        <v>0</v>
      </c>
      <c r="R286" s="10">
        <f>'[28]Base TB_Mar'!M8422/10^7</f>
        <v>0</v>
      </c>
      <c r="S286" s="10">
        <f>'[28]Base TB_Mar'!N8422/10^7</f>
        <v>0</v>
      </c>
      <c r="T286" s="10">
        <f>'[28]Base TB_Mar'!O8422/10^7</f>
        <v>0</v>
      </c>
      <c r="U286" s="10">
        <f>'[28]Base TB_Mar'!P8422/10^7</f>
        <v>0</v>
      </c>
      <c r="V286" s="10">
        <f>'[28]Base TB_Mar'!Q8422/10^7</f>
        <v>0</v>
      </c>
      <c r="W286" s="10">
        <f>'[28]Base TB_Mar'!R8422/10^7</f>
        <v>0</v>
      </c>
      <c r="X286" s="10">
        <f>'[28]Base TB_Mar'!S8422/10^7</f>
        <v>0</v>
      </c>
      <c r="Y286" s="43">
        <f t="shared" si="59"/>
        <v>34.118130041999997</v>
      </c>
      <c r="Z286" s="18">
        <f t="shared" si="60"/>
        <v>0</v>
      </c>
    </row>
    <row r="287" spans="2:26" hidden="1">
      <c r="C287" s="3" t="s">
        <v>214</v>
      </c>
      <c r="E287" s="10">
        <f>'[28]Base TB_Mar'!T8416/10^7</f>
        <v>3.9069382079999997</v>
      </c>
      <c r="F287" s="10">
        <f>'[29]Schedules Mar'!E287</f>
        <v>4.6555847299999993</v>
      </c>
      <c r="G287" s="12"/>
      <c r="H287" s="10">
        <f>'[28]Base TB_Mar'!C8416/10^7</f>
        <v>0</v>
      </c>
      <c r="I287" s="10">
        <f>'[28]Base TB_Mar'!D8416/10^7</f>
        <v>3.7146610999999996E-2</v>
      </c>
      <c r="J287" s="10">
        <f>'[28]Base TB_Mar'!E8416/10^7</f>
        <v>0</v>
      </c>
      <c r="K287" s="10">
        <f>'[28]Base TB_Mar'!F8416/10^7</f>
        <v>3.9130711140000001</v>
      </c>
      <c r="L287" s="10">
        <f>'[28]Base TB_Mar'!G8416/10^7</f>
        <v>-4.3279516999999997E-2</v>
      </c>
      <c r="M287" s="10">
        <f>'[28]Base TB_Mar'!H8416/10^7</f>
        <v>0</v>
      </c>
      <c r="N287" s="10">
        <f>'[28]Base TB_Mar'!I8416/10^7</f>
        <v>0</v>
      </c>
      <c r="O287" s="10">
        <f>'[28]Base TB_Mar'!J8416/10^7</f>
        <v>0</v>
      </c>
      <c r="P287" s="10">
        <f>'[28]Base TB_Mar'!K8416/10^7</f>
        <v>0</v>
      </c>
      <c r="Q287" s="10">
        <f>'[28]Base TB_Mar'!L8416/10^7</f>
        <v>0</v>
      </c>
      <c r="R287" s="10">
        <f>'[28]Base TB_Mar'!M8416/10^7</f>
        <v>0</v>
      </c>
      <c r="S287" s="10">
        <f>'[28]Base TB_Mar'!N8416/10^7</f>
        <v>0</v>
      </c>
      <c r="T287" s="10">
        <f>'[28]Base TB_Mar'!O8416/10^7</f>
        <v>0</v>
      </c>
      <c r="U287" s="10">
        <f>'[28]Base TB_Mar'!P8416/10^7</f>
        <v>0</v>
      </c>
      <c r="V287" s="10">
        <f>'[28]Base TB_Mar'!Q8416/10^7</f>
        <v>0</v>
      </c>
      <c r="W287" s="10">
        <f>'[28]Base TB_Mar'!R8416/10^7</f>
        <v>0</v>
      </c>
      <c r="X287" s="10">
        <f>'[28]Base TB_Mar'!S8416/10^7</f>
        <v>0</v>
      </c>
      <c r="Y287" s="10">
        <f>'[28]Base TB_Mar'!T8416/10^7</f>
        <v>3.9069382079999997</v>
      </c>
      <c r="Z287" s="18">
        <f t="shared" si="60"/>
        <v>0</v>
      </c>
    </row>
    <row r="288" spans="2:26" hidden="1">
      <c r="F288" s="10">
        <f>'[29]Schedules Mar'!E288</f>
        <v>0</v>
      </c>
      <c r="G288" s="12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8"/>
    </row>
    <row r="289" spans="2:26" hidden="1">
      <c r="E289" s="53">
        <f>SUM(E278:E287)</f>
        <v>272.77552133500001</v>
      </c>
      <c r="F289" s="53">
        <f>SUM(F278:F287)</f>
        <v>223.00082372499992</v>
      </c>
      <c r="G289" s="12"/>
      <c r="H289" s="53">
        <f t="shared" ref="H289:Y289" si="61">SUM(H278:H287)</f>
        <v>63.079686969000008</v>
      </c>
      <c r="I289" s="53">
        <f t="shared" si="61"/>
        <v>19.644902861999999</v>
      </c>
      <c r="J289" s="53">
        <f t="shared" si="61"/>
        <v>2.2457983620000004</v>
      </c>
      <c r="K289" s="53">
        <f t="shared" si="61"/>
        <v>179.63629692099997</v>
      </c>
      <c r="L289" s="53">
        <f t="shared" si="61"/>
        <v>3.196781906</v>
      </c>
      <c r="M289" s="53">
        <f t="shared" si="61"/>
        <v>0</v>
      </c>
      <c r="N289" s="53">
        <f t="shared" si="61"/>
        <v>0</v>
      </c>
      <c r="O289" s="53">
        <f t="shared" si="61"/>
        <v>0</v>
      </c>
      <c r="P289" s="53">
        <f t="shared" si="61"/>
        <v>1.22E-5</v>
      </c>
      <c r="Q289" s="53">
        <f t="shared" si="61"/>
        <v>3.8367678300000003</v>
      </c>
      <c r="R289" s="53">
        <f t="shared" si="61"/>
        <v>1.1352742850000002</v>
      </c>
      <c r="S289" s="53">
        <f t="shared" si="61"/>
        <v>0</v>
      </c>
      <c r="T289" s="53">
        <f t="shared" si="61"/>
        <v>0</v>
      </c>
      <c r="U289" s="53">
        <f t="shared" si="61"/>
        <v>0</v>
      </c>
      <c r="V289" s="53">
        <f t="shared" si="61"/>
        <v>0</v>
      </c>
      <c r="W289" s="53">
        <f t="shared" si="61"/>
        <v>0</v>
      </c>
      <c r="X289" s="53">
        <f t="shared" si="61"/>
        <v>0</v>
      </c>
      <c r="Y289" s="53">
        <f t="shared" si="61"/>
        <v>272.77552133500001</v>
      </c>
      <c r="Z289" s="18">
        <f>Y289-E289</f>
        <v>0</v>
      </c>
    </row>
    <row r="290" spans="2:26" hidden="1">
      <c r="E290" s="22">
        <f>'[28]PL Mar'!S27/10^7-E289</f>
        <v>0</v>
      </c>
      <c r="F290" s="23"/>
      <c r="G290" s="12"/>
      <c r="H290" s="22">
        <f>'[28]PL Mar'!B27/10^7-H289</f>
        <v>0</v>
      </c>
      <c r="I290" s="22">
        <f>'[28]PL Mar'!C27/10^7-I289</f>
        <v>0</v>
      </c>
      <c r="J290" s="22">
        <f>'[28]PL Mar'!D27/10^7-J289</f>
        <v>0</v>
      </c>
      <c r="K290" s="22">
        <f>'[28]PL Mar'!E27/10^7-K289</f>
        <v>0</v>
      </c>
      <c r="L290" s="22">
        <f>'[28]PL Mar'!F27/10^7-L289</f>
        <v>0</v>
      </c>
      <c r="M290" s="22">
        <f>'[28]PL Mar'!G27/10^7-M289</f>
        <v>0</v>
      </c>
      <c r="N290" s="22">
        <f>'[28]PL Mar'!H27/10^7-N289</f>
        <v>0</v>
      </c>
      <c r="O290" s="22">
        <f>'[28]PL Mar'!I27/10^7-O289</f>
        <v>0</v>
      </c>
      <c r="P290" s="22">
        <f>'[28]PL Mar'!J27/10^7-P289</f>
        <v>0</v>
      </c>
      <c r="Q290" s="22">
        <f>'[28]PL Mar'!K27/10^7-Q289</f>
        <v>0</v>
      </c>
      <c r="R290" s="22">
        <f>'[28]PL Mar'!L27/10^7-R289</f>
        <v>0</v>
      </c>
      <c r="S290" s="22">
        <f>'[28]PL Mar'!M27/10^7-S289</f>
        <v>0</v>
      </c>
      <c r="T290" s="22">
        <f>'[28]PL Mar'!N27/10^7-T289</f>
        <v>0</v>
      </c>
      <c r="U290" s="22">
        <f>'[28]PL Mar'!O27/10^7-U289</f>
        <v>0</v>
      </c>
      <c r="V290" s="22">
        <f>'[28]PL Mar'!P27/10^7-V289</f>
        <v>0</v>
      </c>
      <c r="W290" s="22">
        <f>'[28]PL Mar'!Q27/10^7-W289</f>
        <v>0</v>
      </c>
      <c r="X290" s="22">
        <f>'[28]PL Mar'!R27/10^7-X289</f>
        <v>0</v>
      </c>
      <c r="Y290" s="22">
        <f>'[28]PL Mar'!S27/10^7-Y289</f>
        <v>0</v>
      </c>
    </row>
    <row r="291" spans="2:26" hidden="1">
      <c r="F291" s="23"/>
      <c r="G291" s="12"/>
    </row>
    <row r="292" spans="2:26" hidden="1">
      <c r="B292" s="16" t="s">
        <v>215</v>
      </c>
      <c r="F292" s="23"/>
      <c r="G292" s="12"/>
    </row>
    <row r="293" spans="2:26" hidden="1">
      <c r="C293" s="3" t="s">
        <v>216</v>
      </c>
      <c r="E293" s="10">
        <f>'[28]Base TB_Mar'!T8627/10^7</f>
        <v>48.648308024999999</v>
      </c>
      <c r="F293" s="10">
        <f>'[29]Schedules Mar'!E293</f>
        <v>38.399507094999997</v>
      </c>
      <c r="G293" s="12"/>
      <c r="H293" s="29">
        <f>'[28]Base TB_Mar'!C8627/10^7</f>
        <v>34.761343635000003</v>
      </c>
      <c r="I293" s="10">
        <f>'[28]Base TB_Mar'!D8627/10^7</f>
        <v>6.6476421340000007</v>
      </c>
      <c r="J293" s="10">
        <f>'[28]Base TB_Mar'!E8627/10^7</f>
        <v>1.676444338</v>
      </c>
      <c r="K293" s="10">
        <f>'[28]Base TB_Mar'!F8627/10^7</f>
        <v>3.92386839</v>
      </c>
      <c r="L293" s="10">
        <f>'[28]Base TB_Mar'!G8627/10^7</f>
        <v>2.8422380000000001E-2</v>
      </c>
      <c r="M293" s="10">
        <f>'[28]Base TB_Mar'!H8627/10^7</f>
        <v>0</v>
      </c>
      <c r="N293" s="10">
        <f>'[28]Base TB_Mar'!I8627/10^7</f>
        <v>0</v>
      </c>
      <c r="O293" s="10">
        <f>'[28]Base TB_Mar'!J8627/10^7</f>
        <v>0</v>
      </c>
      <c r="P293" s="10">
        <f>'[28]Base TB_Mar'!K8627/10^7</f>
        <v>0</v>
      </c>
      <c r="Q293" s="10">
        <f>'[28]Base TB_Mar'!L8627/10^7</f>
        <v>0.88170244000000009</v>
      </c>
      <c r="R293" s="10">
        <f>'[28]Base TB_Mar'!M8627/10^7</f>
        <v>0.72888470800000005</v>
      </c>
      <c r="S293" s="10">
        <f>'[28]Base TB_Mar'!N8627/10^7</f>
        <v>0</v>
      </c>
      <c r="T293" s="10">
        <f>'[28]Base TB_Mar'!O8627/10^7</f>
        <v>0</v>
      </c>
      <c r="U293" s="10">
        <f>'[28]Base TB_Mar'!P8627/10^7</f>
        <v>0</v>
      </c>
      <c r="V293" s="10">
        <f>'[28]Base TB_Mar'!Q8627/10^7</f>
        <v>0</v>
      </c>
      <c r="W293" s="10">
        <f>'[28]Base TB_Mar'!R8627/10^7</f>
        <v>0</v>
      </c>
      <c r="X293" s="10">
        <f>'[28]Base TB_Mar'!S8627/10^7</f>
        <v>0</v>
      </c>
      <c r="Y293" s="10">
        <f t="shared" ref="Y293:Y308" si="62">SUM(H293:X293)</f>
        <v>48.648308025000013</v>
      </c>
      <c r="Z293" s="18">
        <f t="shared" ref="Z293:Z306" si="63">Y293-E293</f>
        <v>0</v>
      </c>
    </row>
    <row r="294" spans="2:26" hidden="1">
      <c r="C294" s="3" t="s">
        <v>217</v>
      </c>
      <c r="E294" s="10">
        <f>'[28]Base TB_Mar'!T8685/10^7</f>
        <v>492.25877945200006</v>
      </c>
      <c r="F294" s="10">
        <f>'[29]Schedules Mar'!E294</f>
        <v>415.09948223000004</v>
      </c>
      <c r="G294" s="12"/>
      <c r="H294" s="29">
        <f>'[28]Base TB_Mar'!C8685/10^7</f>
        <v>332.19473369100001</v>
      </c>
      <c r="I294" s="10">
        <f>'[28]Base TB_Mar'!D8685/10^7</f>
        <v>48.618695733999999</v>
      </c>
      <c r="J294" s="10">
        <f>'[28]Base TB_Mar'!E8685/10^7</f>
        <v>36.851455823999999</v>
      </c>
      <c r="K294" s="10">
        <f>'[28]Base TB_Mar'!F8685/10^7</f>
        <v>74.280010175000001</v>
      </c>
      <c r="L294" s="10">
        <f>'[28]Base TB_Mar'!G8685/10^7</f>
        <v>0.31388402799999998</v>
      </c>
      <c r="M294" s="10">
        <f>'[28]Base TB_Mar'!H8685/10^7</f>
        <v>0</v>
      </c>
      <c r="N294" s="10">
        <f>'[28]Base TB_Mar'!I8685/10^7</f>
        <v>0</v>
      </c>
      <c r="O294" s="10">
        <f>'[28]Base TB_Mar'!J8685/10^7</f>
        <v>0</v>
      </c>
      <c r="P294" s="10">
        <f>'[28]Base TB_Mar'!K8685/10^7</f>
        <v>0</v>
      </c>
      <c r="Q294" s="10">
        <f>'[28]Base TB_Mar'!L8685/10^7</f>
        <v>0</v>
      </c>
      <c r="R294" s="10">
        <f>'[28]Base TB_Mar'!M8685/10^7</f>
        <v>0</v>
      </c>
      <c r="S294" s="10">
        <f>'[28]Base TB_Mar'!N8685/10^7</f>
        <v>0</v>
      </c>
      <c r="T294" s="10">
        <f>'[28]Base TB_Mar'!O8685/10^7</f>
        <v>0</v>
      </c>
      <c r="U294" s="10">
        <f>'[28]Base TB_Mar'!P8685/10^7</f>
        <v>0</v>
      </c>
      <c r="V294" s="10">
        <f>'[28]Base TB_Mar'!Q8685/10^7</f>
        <v>0</v>
      </c>
      <c r="W294" s="10">
        <f>'[28]Base TB_Mar'!R8685/10^7</f>
        <v>0</v>
      </c>
      <c r="X294" s="10">
        <f>'[28]Base TB_Mar'!S8685/10^7</f>
        <v>0</v>
      </c>
      <c r="Y294" s="29">
        <f t="shared" si="62"/>
        <v>492.25877945200006</v>
      </c>
      <c r="Z294" s="18">
        <f t="shared" si="63"/>
        <v>0</v>
      </c>
    </row>
    <row r="295" spans="2:26" hidden="1">
      <c r="C295" s="3" t="s">
        <v>218</v>
      </c>
      <c r="E295" s="10">
        <f>'[28]Base TB_Mar'!T8708/10^7</f>
        <v>843.21815216800007</v>
      </c>
      <c r="F295" s="10">
        <f>'[29]Schedules Mar'!E295</f>
        <v>710.98726324399991</v>
      </c>
      <c r="G295" s="12"/>
      <c r="H295" s="29">
        <f>'[28]Base TB_Mar'!C8708/10^7</f>
        <v>223.91180067600001</v>
      </c>
      <c r="I295" s="10">
        <f>'[28]Base TB_Mar'!D8708/10^7</f>
        <v>219.58841137800002</v>
      </c>
      <c r="J295" s="10">
        <f>'[28]Base TB_Mar'!E8708/10^7</f>
        <v>208.48293661300002</v>
      </c>
      <c r="K295" s="10">
        <f>'[28]Base TB_Mar'!F8708/10^7</f>
        <v>0</v>
      </c>
      <c r="L295" s="10">
        <f>'[28]Base TB_Mar'!G8708/10^7</f>
        <v>6.6073919450000007</v>
      </c>
      <c r="M295" s="10">
        <f>'[28]Base TB_Mar'!H8708/10^7</f>
        <v>0</v>
      </c>
      <c r="N295" s="10">
        <f>'[28]Base TB_Mar'!I8708/10^7</f>
        <v>0</v>
      </c>
      <c r="O295" s="10">
        <f>'[28]Base TB_Mar'!J8708/10^7</f>
        <v>0</v>
      </c>
      <c r="P295" s="10">
        <f>'[28]Base TB_Mar'!K8708/10^7</f>
        <v>0</v>
      </c>
      <c r="Q295" s="10">
        <f>'[28]Base TB_Mar'!L8708/10^7</f>
        <v>184.02932295599999</v>
      </c>
      <c r="R295" s="10">
        <f>'[28]Base TB_Mar'!M8708/10^7</f>
        <v>0.59828859999999995</v>
      </c>
      <c r="S295" s="10">
        <f>'[28]Base TB_Mar'!N8708/10^7</f>
        <v>0</v>
      </c>
      <c r="T295" s="10">
        <f>'[28]Base TB_Mar'!O8708/10^7</f>
        <v>0</v>
      </c>
      <c r="U295" s="10">
        <f>'[28]Base TB_Mar'!P8708/10^7</f>
        <v>0</v>
      </c>
      <c r="V295" s="10">
        <f>'[28]Base TB_Mar'!Q8708/10^7</f>
        <v>0</v>
      </c>
      <c r="W295" s="10">
        <f>'[28]Base TB_Mar'!R8708/10^7</f>
        <v>0</v>
      </c>
      <c r="X295" s="10">
        <f>'[28]Base TB_Mar'!S8708/10^7</f>
        <v>0</v>
      </c>
      <c r="Y295" s="29">
        <f t="shared" si="62"/>
        <v>843.21815216800007</v>
      </c>
      <c r="Z295" s="18">
        <f t="shared" si="63"/>
        <v>0</v>
      </c>
    </row>
    <row r="296" spans="2:26" hidden="1">
      <c r="C296" s="3" t="s">
        <v>219</v>
      </c>
      <c r="E296" s="10">
        <f>'[28]Base TB_Mar'!T8567/10^7</f>
        <v>275.35120561100001</v>
      </c>
      <c r="F296" s="10">
        <f>'[29]Schedules Mar'!E296</f>
        <v>194.389023315</v>
      </c>
      <c r="G296" s="12"/>
      <c r="H296" s="29">
        <f>'[28]Base TB_Mar'!C8567/10^7</f>
        <v>178.61520237799999</v>
      </c>
      <c r="I296" s="10">
        <f>'[28]Base TB_Mar'!D8567/10^7</f>
        <v>68.079376527999997</v>
      </c>
      <c r="J296" s="10">
        <f>'[28]Base TB_Mar'!E8567/10^7</f>
        <v>24.745058409000002</v>
      </c>
      <c r="K296" s="10">
        <f>'[28]Base TB_Mar'!F8567/10^7</f>
        <v>0.64365077800000003</v>
      </c>
      <c r="L296" s="10">
        <f>'[28]Base TB_Mar'!G8567/10^7</f>
        <v>0.45252431500000001</v>
      </c>
      <c r="M296" s="10">
        <f>'[28]Base TB_Mar'!H8567/10^7</f>
        <v>0</v>
      </c>
      <c r="N296" s="10">
        <f>'[28]Base TB_Mar'!I8567/10^7</f>
        <v>0</v>
      </c>
      <c r="O296" s="10">
        <f>'[28]Base TB_Mar'!J8567/10^7</f>
        <v>0</v>
      </c>
      <c r="P296" s="10">
        <f>'[28]Base TB_Mar'!K8567/10^7</f>
        <v>0</v>
      </c>
      <c r="Q296" s="10">
        <f>'[28]Base TB_Mar'!L8567/10^7</f>
        <v>0.25991477099999999</v>
      </c>
      <c r="R296" s="10">
        <f>'[28]Base TB_Mar'!M8567/10^7</f>
        <v>2.5554784320000001</v>
      </c>
      <c r="S296" s="10">
        <f>'[28]Base TB_Mar'!N8567/10^7</f>
        <v>0</v>
      </c>
      <c r="T296" s="10">
        <f>'[28]Base TB_Mar'!O8567/10^7</f>
        <v>0</v>
      </c>
      <c r="U296" s="10">
        <f>'[28]Base TB_Mar'!P8567/10^7</f>
        <v>0</v>
      </c>
      <c r="V296" s="10">
        <f>'[28]Base TB_Mar'!Q8567/10^7</f>
        <v>0</v>
      </c>
      <c r="W296" s="10">
        <f>'[28]Base TB_Mar'!R8567/10^7</f>
        <v>0</v>
      </c>
      <c r="X296" s="10">
        <f>'[28]Base TB_Mar'!S8567/10^7</f>
        <v>0</v>
      </c>
      <c r="Y296" s="29">
        <f t="shared" si="62"/>
        <v>275.35120561100001</v>
      </c>
      <c r="Z296" s="18">
        <f t="shared" si="63"/>
        <v>0</v>
      </c>
    </row>
    <row r="297" spans="2:26" hidden="1">
      <c r="C297" s="3" t="s">
        <v>220</v>
      </c>
      <c r="E297" s="10">
        <f>'[28]Base TB_Mar'!T8579/10^7</f>
        <v>72.88082746900001</v>
      </c>
      <c r="F297" s="10">
        <f>'[29]Schedules Mar'!E297</f>
        <v>54.698105746000003</v>
      </c>
      <c r="G297" s="12"/>
      <c r="H297" s="29">
        <f>'[28]Base TB_Mar'!C8579/10^7</f>
        <v>37.617832673999999</v>
      </c>
      <c r="I297" s="10">
        <f>'[28]Base TB_Mar'!D8579/10^7</f>
        <v>24.438740692</v>
      </c>
      <c r="J297" s="10">
        <f>'[28]Base TB_Mar'!E8579/10^7</f>
        <v>10.269646603</v>
      </c>
      <c r="K297" s="10">
        <f>'[28]Base TB_Mar'!F8579/10^7</f>
        <v>4.7090000000000001E-4</v>
      </c>
      <c r="L297" s="10">
        <f>'[28]Base TB_Mar'!G8579/10^7</f>
        <v>7.2071728000000002E-2</v>
      </c>
      <c r="M297" s="10">
        <f>'[28]Base TB_Mar'!H8579/10^7</f>
        <v>0</v>
      </c>
      <c r="N297" s="10">
        <f>'[28]Base TB_Mar'!I8579/10^7</f>
        <v>0</v>
      </c>
      <c r="O297" s="10">
        <f>'[28]Base TB_Mar'!J8579/10^7</f>
        <v>0</v>
      </c>
      <c r="P297" s="10">
        <f>'[28]Base TB_Mar'!K8579/10^7</f>
        <v>0</v>
      </c>
      <c r="Q297" s="10">
        <f>'[28]Base TB_Mar'!L8579/10^7</f>
        <v>3.0370459999999998E-2</v>
      </c>
      <c r="R297" s="10">
        <f>'[28]Base TB_Mar'!M8579/10^7</f>
        <v>0.45169441199999999</v>
      </c>
      <c r="S297" s="10">
        <f>'[28]Base TB_Mar'!N8579/10^7</f>
        <v>0</v>
      </c>
      <c r="T297" s="10">
        <f>'[28]Base TB_Mar'!O8579/10^7</f>
        <v>0</v>
      </c>
      <c r="U297" s="10">
        <f>'[28]Base TB_Mar'!P8579/10^7</f>
        <v>0</v>
      </c>
      <c r="V297" s="10">
        <f>'[28]Base TB_Mar'!Q8579/10^7</f>
        <v>0</v>
      </c>
      <c r="W297" s="10">
        <f>'[28]Base TB_Mar'!R8579/10^7</f>
        <v>0</v>
      </c>
      <c r="X297" s="10">
        <f>'[28]Base TB_Mar'!S8579/10^7</f>
        <v>0</v>
      </c>
      <c r="Y297" s="29">
        <f t="shared" si="62"/>
        <v>72.880827468999982</v>
      </c>
      <c r="Z297" s="18">
        <f t="shared" si="63"/>
        <v>0</v>
      </c>
    </row>
    <row r="298" spans="2:26" hidden="1">
      <c r="C298" s="3" t="s">
        <v>221</v>
      </c>
      <c r="E298" s="10">
        <f>'[28]Base TB_Mar'!T8597/10^7</f>
        <v>343.98347353499997</v>
      </c>
      <c r="F298" s="10">
        <f>'[29]Schedules Mar'!E298</f>
        <v>262.970442042</v>
      </c>
      <c r="G298" s="12"/>
      <c r="H298" s="29">
        <f>'[28]Base TB_Mar'!C8597/10^7</f>
        <v>221.81550244000002</v>
      </c>
      <c r="I298" s="10">
        <f>'[28]Base TB_Mar'!D8597/10^7</f>
        <v>46.822113719000001</v>
      </c>
      <c r="J298" s="10">
        <f>'[28]Base TB_Mar'!E8597/10^7</f>
        <v>59.761450584000002</v>
      </c>
      <c r="K298" s="10">
        <f>'[28]Base TB_Mar'!F8597/10^7</f>
        <v>7.4587138719999997</v>
      </c>
      <c r="L298" s="10">
        <f>'[28]Base TB_Mar'!G8597/10^7</f>
        <v>0.13817211599999998</v>
      </c>
      <c r="M298" s="10">
        <f>'[28]Base TB_Mar'!H8597/10^7</f>
        <v>0</v>
      </c>
      <c r="N298" s="10">
        <f>'[28]Base TB_Mar'!I8597/10^7</f>
        <v>0</v>
      </c>
      <c r="O298" s="10">
        <f>'[28]Base TB_Mar'!J8597/10^7</f>
        <v>0</v>
      </c>
      <c r="P298" s="10">
        <f>'[28]Base TB_Mar'!K8597/10^7</f>
        <v>0</v>
      </c>
      <c r="Q298" s="10">
        <f>'[28]Base TB_Mar'!L8597/10^7</f>
        <v>4.1773451049999997</v>
      </c>
      <c r="R298" s="10">
        <f>'[28]Base TB_Mar'!M8597/10^7</f>
        <v>3.8101756990000002</v>
      </c>
      <c r="S298" s="10">
        <f>'[28]Base TB_Mar'!N8597/10^7</f>
        <v>0</v>
      </c>
      <c r="T298" s="10">
        <f>'[28]Base TB_Mar'!O8597/10^7</f>
        <v>0</v>
      </c>
      <c r="U298" s="10">
        <f>'[28]Base TB_Mar'!P8597/10^7</f>
        <v>0</v>
      </c>
      <c r="V298" s="10">
        <f>'[28]Base TB_Mar'!Q8597/10^7</f>
        <v>0</v>
      </c>
      <c r="W298" s="10">
        <f>'[28]Base TB_Mar'!R8597/10^7</f>
        <v>0</v>
      </c>
      <c r="X298" s="10">
        <f>'[28]Base TB_Mar'!S8597/10^7</f>
        <v>0</v>
      </c>
      <c r="Y298" s="29">
        <f t="shared" si="62"/>
        <v>343.98347353499997</v>
      </c>
      <c r="Z298" s="18">
        <f t="shared" si="63"/>
        <v>0</v>
      </c>
    </row>
    <row r="299" spans="2:26" hidden="1">
      <c r="C299" s="3" t="s">
        <v>222</v>
      </c>
      <c r="E299" s="10">
        <f>'[28]Base TB_Mar'!T8654/10^7</f>
        <v>42.787899756000002</v>
      </c>
      <c r="F299" s="10">
        <f>'[29]Schedules Mar'!E299</f>
        <v>29.914352633999997</v>
      </c>
      <c r="G299" s="12"/>
      <c r="H299" s="29">
        <f>'[28]Base TB_Mar'!C8654/10^7</f>
        <v>29.101682318999998</v>
      </c>
      <c r="I299" s="10">
        <f>'[28]Base TB_Mar'!D8654/10^7</f>
        <v>5.3797864070000001</v>
      </c>
      <c r="J299" s="10">
        <f>'[28]Base TB_Mar'!E8654/10^7</f>
        <v>3.1660659600000001</v>
      </c>
      <c r="K299" s="10">
        <f>'[28]Base TB_Mar'!F8654/10^7</f>
        <v>3.9057912039999998</v>
      </c>
      <c r="L299" s="10">
        <f>'[28]Base TB_Mar'!G8654/10^7</f>
        <v>0.14000000000000001</v>
      </c>
      <c r="M299" s="10">
        <f>'[28]Base TB_Mar'!H8654/10^7</f>
        <v>0</v>
      </c>
      <c r="N299" s="10">
        <f>'[28]Base TB_Mar'!I8654/10^7</f>
        <v>0</v>
      </c>
      <c r="O299" s="10">
        <f>'[28]Base TB_Mar'!J8654/10^7</f>
        <v>0</v>
      </c>
      <c r="P299" s="10">
        <f>'[28]Base TB_Mar'!K8654/10^7</f>
        <v>1.3900600000000001E-2</v>
      </c>
      <c r="Q299" s="10">
        <f>'[28]Base TB_Mar'!L8654/10^7</f>
        <v>0.31067951800000004</v>
      </c>
      <c r="R299" s="10">
        <f>'[28]Base TB_Mar'!M8654/10^7</f>
        <v>0.76999374800000009</v>
      </c>
      <c r="S299" s="10">
        <f>'[28]Base TB_Mar'!N8654/10^7</f>
        <v>0</v>
      </c>
      <c r="T299" s="10">
        <f>'[28]Base TB_Mar'!O8654/10^7</f>
        <v>0</v>
      </c>
      <c r="U299" s="10">
        <f>'[28]Base TB_Mar'!P8654/10^7</f>
        <v>0</v>
      </c>
      <c r="V299" s="10">
        <f>'[28]Base TB_Mar'!Q8654/10^7</f>
        <v>0</v>
      </c>
      <c r="W299" s="10">
        <f>'[28]Base TB_Mar'!R8654/10^7</f>
        <v>0</v>
      </c>
      <c r="X299" s="10">
        <f>'[28]Base TB_Mar'!S8654/10^7</f>
        <v>0</v>
      </c>
      <c r="Y299" s="29">
        <f t="shared" si="62"/>
        <v>42.787899755999995</v>
      </c>
      <c r="Z299" s="18">
        <f t="shared" si="63"/>
        <v>0</v>
      </c>
    </row>
    <row r="300" spans="2:26" hidden="1">
      <c r="C300" s="3" t="s">
        <v>223</v>
      </c>
      <c r="E300" s="10">
        <f>'[28]Base TB_Mar'!T8658/10^7</f>
        <v>238.542601867</v>
      </c>
      <c r="F300" s="10">
        <f>'[29]Schedules Mar'!E300</f>
        <v>181.58182838499999</v>
      </c>
      <c r="G300" s="12"/>
      <c r="H300" s="29">
        <f>'[28]Base TB_Mar'!C8658/10^7</f>
        <v>133.03936506300002</v>
      </c>
      <c r="I300" s="10">
        <f>'[28]Base TB_Mar'!D8658/10^7</f>
        <v>64.435770921</v>
      </c>
      <c r="J300" s="10">
        <f>'[28]Base TB_Mar'!E8658/10^7</f>
        <v>29.571489445999998</v>
      </c>
      <c r="K300" s="10">
        <f>'[28]Base TB_Mar'!F8658/10^7</f>
        <v>1.054469557</v>
      </c>
      <c r="L300" s="10">
        <f>'[28]Base TB_Mar'!G8658/10^7</f>
        <v>1.780304543</v>
      </c>
      <c r="M300" s="10">
        <f>'[28]Base TB_Mar'!H8658/10^7</f>
        <v>0</v>
      </c>
      <c r="N300" s="10">
        <f>'[28]Base TB_Mar'!I8658/10^7</f>
        <v>0</v>
      </c>
      <c r="O300" s="10">
        <f>'[28]Base TB_Mar'!J8658/10^7</f>
        <v>0</v>
      </c>
      <c r="P300" s="10">
        <f>'[28]Base TB_Mar'!K8658/10^7</f>
        <v>0</v>
      </c>
      <c r="Q300" s="10">
        <f>'[28]Base TB_Mar'!L8658/10^7</f>
        <v>6.1629941749999997</v>
      </c>
      <c r="R300" s="10">
        <f>'[28]Base TB_Mar'!M8658/10^7</f>
        <v>2.4982081620000001</v>
      </c>
      <c r="S300" s="10">
        <f>'[28]Base TB_Mar'!N8658/10^7</f>
        <v>0</v>
      </c>
      <c r="T300" s="10">
        <f>'[28]Base TB_Mar'!O8658/10^7</f>
        <v>0</v>
      </c>
      <c r="U300" s="10">
        <f>'[28]Base TB_Mar'!P8658/10^7</f>
        <v>0</v>
      </c>
      <c r="V300" s="10">
        <f>'[28]Base TB_Mar'!Q8658/10^7</f>
        <v>0</v>
      </c>
      <c r="W300" s="10">
        <f>'[28]Base TB_Mar'!R8658/10^7</f>
        <v>0</v>
      </c>
      <c r="X300" s="10">
        <f>'[28]Base TB_Mar'!S8658/10^7</f>
        <v>0</v>
      </c>
      <c r="Y300" s="29">
        <f t="shared" si="62"/>
        <v>238.542601867</v>
      </c>
      <c r="Z300" s="18">
        <f t="shared" si="63"/>
        <v>0</v>
      </c>
    </row>
    <row r="301" spans="2:26" hidden="1">
      <c r="C301" s="3" t="s">
        <v>224</v>
      </c>
      <c r="E301" s="10">
        <f>'[28]Base TB_Mar'!T8669/10^7</f>
        <v>96.267241897000005</v>
      </c>
      <c r="F301" s="10">
        <f>'[29]Schedules Mar'!E301</f>
        <v>66.819720559000004</v>
      </c>
      <c r="G301" s="12"/>
      <c r="H301" s="29">
        <f>'[28]Base TB_Mar'!C8669/10^7</f>
        <v>56.473312846000006</v>
      </c>
      <c r="I301" s="10">
        <f>'[28]Base TB_Mar'!D8669/10^7</f>
        <v>7.921614806</v>
      </c>
      <c r="J301" s="10">
        <f>'[28]Base TB_Mar'!E8669/10^7</f>
        <v>4.460727222</v>
      </c>
      <c r="K301" s="10">
        <f>'[28]Base TB_Mar'!F8669/10^7</f>
        <v>21.217092286</v>
      </c>
      <c r="L301" s="10">
        <f>'[28]Base TB_Mar'!G8669/10^7</f>
        <v>1.097407805</v>
      </c>
      <c r="M301" s="10">
        <f>'[28]Base TB_Mar'!H8669/10^7</f>
        <v>0</v>
      </c>
      <c r="N301" s="10">
        <f>'[28]Base TB_Mar'!I8669/10^7</f>
        <v>0</v>
      </c>
      <c r="O301" s="10">
        <f>'[28]Base TB_Mar'!J8669/10^7</f>
        <v>0</v>
      </c>
      <c r="P301" s="10">
        <f>'[28]Base TB_Mar'!K8669/10^7</f>
        <v>0</v>
      </c>
      <c r="Q301" s="10">
        <f>'[28]Base TB_Mar'!L8669/10^7</f>
        <v>3.4198328070000001</v>
      </c>
      <c r="R301" s="10">
        <f>'[28]Base TB_Mar'!M8669/10^7</f>
        <v>1.6772541249999999</v>
      </c>
      <c r="S301" s="10">
        <f>'[28]Base TB_Mar'!N8669/10^7</f>
        <v>0</v>
      </c>
      <c r="T301" s="10">
        <f>'[28]Base TB_Mar'!O8669/10^7</f>
        <v>0</v>
      </c>
      <c r="U301" s="10">
        <f>'[28]Base TB_Mar'!P8669/10^7</f>
        <v>0</v>
      </c>
      <c r="V301" s="10">
        <f>'[28]Base TB_Mar'!Q8669/10^7</f>
        <v>0</v>
      </c>
      <c r="W301" s="10">
        <f>'[28]Base TB_Mar'!R8669/10^7</f>
        <v>0</v>
      </c>
      <c r="X301" s="10">
        <f>'[28]Base TB_Mar'!S8669/10^7</f>
        <v>0</v>
      </c>
      <c r="Y301" s="29">
        <f t="shared" si="62"/>
        <v>96.267241897000019</v>
      </c>
      <c r="Z301" s="18">
        <f t="shared" si="63"/>
        <v>0</v>
      </c>
    </row>
    <row r="302" spans="2:26" hidden="1">
      <c r="C302" s="3" t="s">
        <v>225</v>
      </c>
      <c r="E302" s="10">
        <f>'[28]Base TB_Mar'!T8740/10^7</f>
        <v>268.64777199000002</v>
      </c>
      <c r="F302" s="10">
        <f>'[29]Schedules Mar'!E302</f>
        <v>173.161088963</v>
      </c>
      <c r="G302" s="12"/>
      <c r="H302" s="29">
        <f>'[28]Base TB_Mar'!C8740/10^7</f>
        <v>196.53441239100002</v>
      </c>
      <c r="I302" s="10">
        <f>'[28]Base TB_Mar'!D8740/10^7</f>
        <v>23.087630178000001</v>
      </c>
      <c r="J302" s="10">
        <f>'[28]Base TB_Mar'!E8740/10^7</f>
        <v>27.873001370999997</v>
      </c>
      <c r="K302" s="10">
        <f>'[28]Base TB_Mar'!F8740/10^7</f>
        <v>6.2249999999999996E-3</v>
      </c>
      <c r="L302" s="10">
        <f>'[28]Base TB_Mar'!G8740/10^7</f>
        <v>1.102523809</v>
      </c>
      <c r="M302" s="10">
        <f>'[28]Base TB_Mar'!H8740/10^7</f>
        <v>0</v>
      </c>
      <c r="N302" s="10">
        <f>'[28]Base TB_Mar'!I8740/10^7</f>
        <v>0</v>
      </c>
      <c r="O302" s="10">
        <f>'[28]Base TB_Mar'!J8740/10^7</f>
        <v>0</v>
      </c>
      <c r="P302" s="10">
        <f>'[28]Base TB_Mar'!K8740/10^7</f>
        <v>0</v>
      </c>
      <c r="Q302" s="10">
        <f>'[28]Base TB_Mar'!L8740/10^7</f>
        <v>19.705345221999998</v>
      </c>
      <c r="R302" s="10">
        <f>'[28]Base TB_Mar'!M8740/10^7</f>
        <v>0.33863401900000001</v>
      </c>
      <c r="S302" s="10">
        <f>'[28]Base TB_Mar'!N8740/10^7</f>
        <v>0</v>
      </c>
      <c r="T302" s="10">
        <f>'[28]Base TB_Mar'!O8740/10^7</f>
        <v>0</v>
      </c>
      <c r="U302" s="10">
        <f>'[28]Base TB_Mar'!P8740/10^7</f>
        <v>0</v>
      </c>
      <c r="V302" s="10">
        <f>'[28]Base TB_Mar'!Q8740/10^7</f>
        <v>0</v>
      </c>
      <c r="W302" s="10">
        <f>'[28]Base TB_Mar'!R8740/10^7</f>
        <v>0</v>
      </c>
      <c r="X302" s="10">
        <f>'[28]Base TB_Mar'!S8740/10^7</f>
        <v>0</v>
      </c>
      <c r="Y302" s="29">
        <f t="shared" si="62"/>
        <v>268.64777198999997</v>
      </c>
      <c r="Z302" s="18">
        <f t="shared" si="63"/>
        <v>0</v>
      </c>
    </row>
    <row r="303" spans="2:26" hidden="1">
      <c r="C303" s="3" t="s">
        <v>226</v>
      </c>
      <c r="E303" s="10">
        <f>'[28]Base TB_Mar'!T8821/10^7</f>
        <v>412.80226680800001</v>
      </c>
      <c r="F303" s="10">
        <f>'[29]Schedules Mar'!E303</f>
        <v>413.620575374</v>
      </c>
      <c r="G303" s="12"/>
      <c r="H303" s="29">
        <f>'[28]Base TB_Mar'!C8821/10^7</f>
        <v>232.71227060100003</v>
      </c>
      <c r="I303" s="10">
        <f>'[28]Base TB_Mar'!D8821/10^7</f>
        <v>58.896987892999995</v>
      </c>
      <c r="J303" s="10">
        <f>'[28]Base TB_Mar'!E8821/10^7</f>
        <v>19.260668688999999</v>
      </c>
      <c r="K303" s="10">
        <f>'[28]Base TB_Mar'!F8821/10^7</f>
        <v>62.013403583000006</v>
      </c>
      <c r="L303" s="10">
        <f>'[28]Base TB_Mar'!G8821/10^7</f>
        <v>2.3177496719999997</v>
      </c>
      <c r="M303" s="10">
        <f>'[28]Base TB_Mar'!H8821/10^7</f>
        <v>0</v>
      </c>
      <c r="N303" s="10">
        <f>'[28]Base TB_Mar'!I8821/10^7</f>
        <v>0</v>
      </c>
      <c r="O303" s="10">
        <f>'[28]Base TB_Mar'!J8821/10^7</f>
        <v>0</v>
      </c>
      <c r="P303" s="10">
        <f>'[28]Base TB_Mar'!K8821/10^7</f>
        <v>6.9463731000000001E-2</v>
      </c>
      <c r="Q303" s="10">
        <f>'[28]Base TB_Mar'!L8821/10^7</f>
        <v>23.140007637</v>
      </c>
      <c r="R303" s="10">
        <f>'[28]Base TB_Mar'!M8821/10^7</f>
        <v>14.391715002000002</v>
      </c>
      <c r="S303" s="10">
        <f>'[28]Base TB_Mar'!N8821/10^7</f>
        <v>0</v>
      </c>
      <c r="T303" s="10">
        <f>'[28]Base TB_Mar'!O8821/10^7</f>
        <v>0</v>
      </c>
      <c r="U303" s="10">
        <f>'[28]Base TB_Mar'!P8821/10^7</f>
        <v>0</v>
      </c>
      <c r="V303" s="10">
        <f>'[28]Base TB_Mar'!Q8821/10^7</f>
        <v>0</v>
      </c>
      <c r="W303" s="10">
        <f>'[28]Base TB_Mar'!R8821/10^7</f>
        <v>0</v>
      </c>
      <c r="X303" s="10">
        <f>'[28]Base TB_Mar'!S8821/10^7</f>
        <v>0</v>
      </c>
      <c r="Y303" s="29">
        <f t="shared" si="62"/>
        <v>412.80226680800001</v>
      </c>
      <c r="Z303" s="18">
        <f t="shared" si="63"/>
        <v>0</v>
      </c>
    </row>
    <row r="304" spans="2:26" hidden="1">
      <c r="C304" s="3" t="s">
        <v>227</v>
      </c>
      <c r="E304" s="10">
        <f>'[28]Base TB_Mar'!T8841/10^7</f>
        <v>1462.9991539540001</v>
      </c>
      <c r="F304" s="10">
        <f>'[29]Schedules Mar'!E304</f>
        <v>1165.4508201589999</v>
      </c>
      <c r="G304" s="12"/>
      <c r="H304" s="29">
        <f>'[28]Base TB_Mar'!C8841/10^7</f>
        <v>466.19847803500005</v>
      </c>
      <c r="I304" s="10">
        <f>'[28]Base TB_Mar'!D8841/10^7</f>
        <v>167.44405598</v>
      </c>
      <c r="J304" s="10">
        <f>'[28]Base TB_Mar'!E8841/10^7</f>
        <v>77.261681205000002</v>
      </c>
      <c r="K304" s="10">
        <f>'[28]Base TB_Mar'!F8841/10^7</f>
        <v>19.777722647000001</v>
      </c>
      <c r="L304" s="10">
        <f>'[28]Base TB_Mar'!G8841/10^7</f>
        <v>605.80650161400001</v>
      </c>
      <c r="M304" s="10">
        <f>'[28]Base TB_Mar'!H8841/10^7</f>
        <v>0</v>
      </c>
      <c r="N304" s="10">
        <f>'[28]Base TB_Mar'!I8841/10^7</f>
        <v>0</v>
      </c>
      <c r="O304" s="10">
        <f>'[28]Base TB_Mar'!J8841/10^7</f>
        <v>0</v>
      </c>
      <c r="P304" s="10">
        <f>'[28]Base TB_Mar'!K8841/10^7</f>
        <v>1.8075031420000003</v>
      </c>
      <c r="Q304" s="10">
        <f>'[28]Base TB_Mar'!L8841/10^7</f>
        <v>120.17699400799999</v>
      </c>
      <c r="R304" s="10">
        <f>'[28]Base TB_Mar'!M8841/10^7</f>
        <v>4.526217323</v>
      </c>
      <c r="S304" s="10">
        <f>'[28]Base TB_Mar'!N8841/10^7</f>
        <v>0</v>
      </c>
      <c r="T304" s="10">
        <f>'[28]Base TB_Mar'!O8841/10^7</f>
        <v>0</v>
      </c>
      <c r="U304" s="10">
        <f>'[28]Base TB_Mar'!P8841/10^7</f>
        <v>0</v>
      </c>
      <c r="V304" s="10">
        <f>'[28]Base TB_Mar'!Q8841/10^7</f>
        <v>0</v>
      </c>
      <c r="W304" s="10">
        <f>'[28]Base TB_Mar'!R8841/10^7</f>
        <v>0</v>
      </c>
      <c r="X304" s="10">
        <f>'[28]Base TB_Mar'!S8841/10^7</f>
        <v>0</v>
      </c>
      <c r="Y304" s="29">
        <f t="shared" si="62"/>
        <v>1462.9991539540003</v>
      </c>
      <c r="Z304" s="18">
        <f t="shared" si="63"/>
        <v>0</v>
      </c>
    </row>
    <row r="305" spans="2:27" hidden="1">
      <c r="C305" s="3" t="s">
        <v>228</v>
      </c>
      <c r="E305" s="10">
        <f>'[28]Base TB_Mar'!T8888/10^7</f>
        <v>562.29130192399998</v>
      </c>
      <c r="F305" s="10">
        <f>'[29]Schedules Mar'!E305</f>
        <v>330.85351871399996</v>
      </c>
      <c r="G305" s="12"/>
      <c r="H305" s="29">
        <f>'[28]Base TB_Mar'!C8888/10^7</f>
        <v>492.25874107299995</v>
      </c>
      <c r="I305" s="10">
        <f>'[28]Base TB_Mar'!D8888/10^7</f>
        <v>57.585562470000006</v>
      </c>
      <c r="J305" s="10">
        <f>'[28]Base TB_Mar'!E8888/10^7</f>
        <v>10.099764084</v>
      </c>
      <c r="K305" s="10">
        <f>'[28]Base TB_Mar'!F8888/10^7</f>
        <v>0</v>
      </c>
      <c r="L305" s="10">
        <f>'[28]Base TB_Mar'!G8888/10^7</f>
        <v>2.1308381139999999</v>
      </c>
      <c r="M305" s="10">
        <f>'[28]Base TB_Mar'!H8888/10^7</f>
        <v>0</v>
      </c>
      <c r="N305" s="10">
        <f>'[28]Base TB_Mar'!I8888/10^7</f>
        <v>0</v>
      </c>
      <c r="O305" s="10">
        <f>'[28]Base TB_Mar'!J8888/10^7</f>
        <v>0</v>
      </c>
      <c r="P305" s="10">
        <f>'[28]Base TB_Mar'!K8888/10^7</f>
        <v>0</v>
      </c>
      <c r="Q305" s="10">
        <f>'[28]Base TB_Mar'!L8888/10^7</f>
        <v>0</v>
      </c>
      <c r="R305" s="10">
        <f>'[28]Base TB_Mar'!M8888/10^7</f>
        <v>0.21639618300000002</v>
      </c>
      <c r="S305" s="10">
        <f>'[28]Base TB_Mar'!N8888/10^7</f>
        <v>0</v>
      </c>
      <c r="T305" s="10">
        <f>'[28]Base TB_Mar'!O8888/10^7</f>
        <v>0</v>
      </c>
      <c r="U305" s="10">
        <f>'[28]Base TB_Mar'!P8888/10^7</f>
        <v>0</v>
      </c>
      <c r="V305" s="10">
        <f>'[28]Base TB_Mar'!Q8888/10^7</f>
        <v>0</v>
      </c>
      <c r="W305" s="10">
        <f>'[28]Base TB_Mar'!R8888/10^7</f>
        <v>0</v>
      </c>
      <c r="X305" s="10">
        <f>'[28]Base TB_Mar'!S8888/10^7</f>
        <v>0</v>
      </c>
      <c r="Y305" s="10">
        <f t="shared" si="62"/>
        <v>562.29130192399987</v>
      </c>
      <c r="Z305" s="18">
        <f t="shared" si="63"/>
        <v>0</v>
      </c>
    </row>
    <row r="306" spans="2:27" hidden="1">
      <c r="C306" s="3" t="s">
        <v>229</v>
      </c>
      <c r="E306" s="10">
        <f>E340</f>
        <v>1149.0747495089997</v>
      </c>
      <c r="F306" s="10">
        <f>'[29]Schedules Mar'!E306</f>
        <v>718.19800285799977</v>
      </c>
      <c r="G306" s="12"/>
      <c r="H306" s="10">
        <f t="shared" ref="H306:X306" si="64">H340</f>
        <v>908.98350453800003</v>
      </c>
      <c r="I306" s="10">
        <f t="shared" si="64"/>
        <v>312.92913701800001</v>
      </c>
      <c r="J306" s="10">
        <f t="shared" si="64"/>
        <v>143.24636274700003</v>
      </c>
      <c r="K306" s="10">
        <f t="shared" si="64"/>
        <v>84.248210224999994</v>
      </c>
      <c r="L306" s="10">
        <f t="shared" si="64"/>
        <v>46.469748811000002</v>
      </c>
      <c r="M306" s="10">
        <f t="shared" si="64"/>
        <v>0</v>
      </c>
      <c r="N306" s="10">
        <f t="shared" si="64"/>
        <v>0</v>
      </c>
      <c r="O306" s="10">
        <f t="shared" si="64"/>
        <v>0</v>
      </c>
      <c r="P306" s="10">
        <f t="shared" si="64"/>
        <v>19.479129613999998</v>
      </c>
      <c r="Q306" s="10">
        <f t="shared" si="64"/>
        <v>-385.22258088200005</v>
      </c>
      <c r="R306" s="10">
        <f t="shared" si="64"/>
        <v>18.941237438000002</v>
      </c>
      <c r="S306" s="10">
        <f t="shared" si="64"/>
        <v>0</v>
      </c>
      <c r="T306" s="10">
        <f t="shared" si="64"/>
        <v>0</v>
      </c>
      <c r="U306" s="10">
        <f t="shared" si="64"/>
        <v>0</v>
      </c>
      <c r="V306" s="10">
        <f t="shared" si="64"/>
        <v>0</v>
      </c>
      <c r="W306" s="10">
        <f t="shared" si="64"/>
        <v>0</v>
      </c>
      <c r="X306" s="10">
        <f t="shared" si="64"/>
        <v>0</v>
      </c>
      <c r="Y306" s="10">
        <f t="shared" si="62"/>
        <v>1149.074749509</v>
      </c>
      <c r="Z306" s="18">
        <f t="shared" si="63"/>
        <v>0</v>
      </c>
      <c r="AA306" s="43">
        <v>1581.2868651809999</v>
      </c>
    </row>
    <row r="307" spans="2:27" hidden="1">
      <c r="F307" s="10">
        <f>'[29]Schedules Mar'!E307</f>
        <v>0</v>
      </c>
      <c r="G307" s="12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8"/>
    </row>
    <row r="308" spans="2:27" hidden="1">
      <c r="B308" s="14"/>
      <c r="C308" s="14" t="s">
        <v>45</v>
      </c>
      <c r="E308" s="12">
        <f>SUM(E293:E306)</f>
        <v>6309.7537339650007</v>
      </c>
      <c r="F308" s="12">
        <f>SUM(F293:F306)</f>
        <v>4756.1437313179995</v>
      </c>
      <c r="G308" s="12"/>
      <c r="H308" s="12">
        <f t="shared" ref="H308:X308" si="65">SUM(H293:H306)</f>
        <v>3544.2181823599999</v>
      </c>
      <c r="I308" s="12">
        <f t="shared" si="65"/>
        <v>1111.8755258579999</v>
      </c>
      <c r="J308" s="12">
        <f t="shared" si="65"/>
        <v>656.72675309500005</v>
      </c>
      <c r="K308" s="12">
        <f t="shared" si="65"/>
        <v>278.52962861699996</v>
      </c>
      <c r="L308" s="12">
        <f t="shared" si="65"/>
        <v>668.45754088000001</v>
      </c>
      <c r="M308" s="12">
        <f t="shared" si="65"/>
        <v>0</v>
      </c>
      <c r="N308" s="12">
        <f t="shared" si="65"/>
        <v>0</v>
      </c>
      <c r="O308" s="12">
        <f t="shared" si="65"/>
        <v>0</v>
      </c>
      <c r="P308" s="12">
        <f t="shared" si="65"/>
        <v>21.369997086999998</v>
      </c>
      <c r="Q308" s="12">
        <f t="shared" si="65"/>
        <v>-22.928071783000064</v>
      </c>
      <c r="R308" s="12">
        <f t="shared" si="65"/>
        <v>51.504177851000001</v>
      </c>
      <c r="S308" s="12">
        <f t="shared" si="65"/>
        <v>0</v>
      </c>
      <c r="T308" s="12">
        <f t="shared" si="65"/>
        <v>0</v>
      </c>
      <c r="U308" s="12">
        <f t="shared" si="65"/>
        <v>0</v>
      </c>
      <c r="V308" s="12">
        <f t="shared" si="65"/>
        <v>0</v>
      </c>
      <c r="W308" s="12">
        <f t="shared" si="65"/>
        <v>0</v>
      </c>
      <c r="X308" s="12">
        <f t="shared" si="65"/>
        <v>0</v>
      </c>
      <c r="Y308" s="12">
        <f t="shared" si="62"/>
        <v>6309.7537339650007</v>
      </c>
      <c r="Z308" s="18">
        <f>Y308-E308</f>
        <v>0</v>
      </c>
      <c r="AA308" s="43">
        <v>5867.2313019300018</v>
      </c>
    </row>
    <row r="309" spans="2:27" hidden="1">
      <c r="E309" s="22">
        <f>SUM('[28]PL Mar'!S17:S20)/10^7-E308</f>
        <v>-1.3388999832386617E-5</v>
      </c>
      <c r="F309" s="23"/>
      <c r="G309" s="12"/>
      <c r="H309" s="22">
        <f>SUM('[28]PL Mar'!B17:B20)/10^7-H308</f>
        <v>-3.8519997360708658E-6</v>
      </c>
      <c r="I309" s="22">
        <f>SUM('[28]PL Mar'!C17:C20)/10^7-I308</f>
        <v>-9.999894245993346E-10</v>
      </c>
      <c r="J309" s="22">
        <f>SUM('[28]PL Mar'!D17:D20)/10^7-J308</f>
        <v>0</v>
      </c>
      <c r="K309" s="22">
        <f>SUM('[28]PL Mar'!E17:E20)/10^7-K308</f>
        <v>0</v>
      </c>
      <c r="L309" s="22">
        <f>SUM('[28]PL Mar'!F17:F20)/10^7-L308</f>
        <v>-9.5359999932043138E-6</v>
      </c>
      <c r="M309" s="22">
        <f>SUM('[28]PL Mar'!G17:G20)/10^7-M308</f>
        <v>0</v>
      </c>
      <c r="N309" s="22">
        <f>SUM('[28]PL Mar'!H17:H20)/10^7-N308</f>
        <v>0</v>
      </c>
      <c r="O309" s="22">
        <f>SUM('[28]PL Mar'!I17:I20)/10^7-O308</f>
        <v>0</v>
      </c>
      <c r="P309" s="22">
        <f>SUM('[28]PL Mar'!J17:J20)/10^7-P308</f>
        <v>0</v>
      </c>
      <c r="Q309" s="22">
        <f>SUM('[28]PL Mar'!K17:K20)/10^7-Q308</f>
        <v>7.1054273576010019E-14</v>
      </c>
      <c r="R309" s="22">
        <f>SUM('[28]PL Mar'!L17:L20)/10^7-R308</f>
        <v>0</v>
      </c>
      <c r="S309" s="22">
        <f>SUM('[28]PL Mar'!M17:M20)/10^7-S308</f>
        <v>0</v>
      </c>
      <c r="T309" s="22">
        <f>SUM('[28]PL Mar'!N17:N20)/10^7-T308</f>
        <v>0</v>
      </c>
      <c r="U309" s="22">
        <f>SUM('[28]PL Mar'!O17:O20)/10^7-U308</f>
        <v>0</v>
      </c>
      <c r="V309" s="22">
        <f>SUM('[28]PL Mar'!P17:P20)/10^7-V308</f>
        <v>0</v>
      </c>
      <c r="W309" s="22">
        <f>SUM('[28]PL Mar'!Q17:Q20)/10^7-W308</f>
        <v>0</v>
      </c>
      <c r="X309" s="22">
        <f>SUM('[28]PL Mar'!R17:R20)/10^7-X308</f>
        <v>0</v>
      </c>
      <c r="Y309" s="22">
        <f>SUM('[28]PL Mar'!S17:S20)/10^7-Y308</f>
        <v>-1.3388999832386617E-5</v>
      </c>
      <c r="Z309" s="47"/>
      <c r="AA309" s="47"/>
    </row>
    <row r="310" spans="2:27" hidden="1">
      <c r="G310" s="12"/>
      <c r="H310" s="47"/>
      <c r="I310" s="47"/>
      <c r="J310" s="47"/>
    </row>
    <row r="311" spans="2:27" hidden="1">
      <c r="C311" s="14" t="s">
        <v>229</v>
      </c>
      <c r="G311" s="12"/>
    </row>
    <row r="312" spans="2:27" hidden="1">
      <c r="C312" s="3" t="s">
        <v>230</v>
      </c>
      <c r="E312" s="10">
        <f>'[28]Base TB_Mar'!T8606/10^7</f>
        <v>44.158757819999998</v>
      </c>
      <c r="F312" s="10">
        <f>'[29]Schedules Mar'!E312</f>
        <v>37.756892334</v>
      </c>
      <c r="G312" s="12"/>
      <c r="H312" s="29">
        <f>'[28]Base TB_Mar'!C8606/10^7</f>
        <v>12.036829336</v>
      </c>
      <c r="I312" s="10">
        <f>'[28]Base TB_Mar'!D8606/10^7</f>
        <v>7.2371502950000002</v>
      </c>
      <c r="J312" s="10">
        <f>'[28]Base TB_Mar'!E8606/10^7</f>
        <v>3.0299095170000001</v>
      </c>
      <c r="K312" s="10">
        <f>'[28]Base TB_Mar'!F8606/10^7</f>
        <v>4.5660503100000005</v>
      </c>
      <c r="L312" s="10">
        <f>'[28]Base TB_Mar'!G8606/10^7</f>
        <v>1.8086341420000003</v>
      </c>
      <c r="M312" s="10">
        <f>'[28]Base TB_Mar'!H8606/10^7</f>
        <v>0</v>
      </c>
      <c r="N312" s="10">
        <f>'[28]Base TB_Mar'!I8606/10^7</f>
        <v>0</v>
      </c>
      <c r="O312" s="10">
        <f>'[28]Base TB_Mar'!J8606/10^7</f>
        <v>0</v>
      </c>
      <c r="P312" s="10">
        <f>'[28]Base TB_Mar'!K8606/10^7</f>
        <v>0</v>
      </c>
      <c r="Q312" s="10">
        <f>'[28]Base TB_Mar'!L8606/10^7</f>
        <v>15.383609178999999</v>
      </c>
      <c r="R312" s="10">
        <f>'[28]Base TB_Mar'!M8606/10^7</f>
        <v>9.6575041E-2</v>
      </c>
      <c r="S312" s="10">
        <f>'[28]Base TB_Mar'!N8606/10^7</f>
        <v>0</v>
      </c>
      <c r="T312" s="10">
        <f>'[28]Base TB_Mar'!O8606/10^7</f>
        <v>0</v>
      </c>
      <c r="U312" s="10">
        <f>'[28]Base TB_Mar'!P8606/10^7</f>
        <v>0</v>
      </c>
      <c r="V312" s="10">
        <f>'[28]Base TB_Mar'!Q8606/10^7</f>
        <v>0</v>
      </c>
      <c r="W312" s="10">
        <f>'[28]Base TB_Mar'!R8606/10^7</f>
        <v>0</v>
      </c>
      <c r="X312" s="10">
        <f>'[28]Base TB_Mar'!S8606/10^7</f>
        <v>0</v>
      </c>
      <c r="Y312" s="10">
        <f t="shared" ref="Y312:Y333" si="66">SUM(H312:X312)</f>
        <v>44.158757819999998</v>
      </c>
    </row>
    <row r="313" spans="2:27" hidden="1">
      <c r="C313" s="3" t="s">
        <v>231</v>
      </c>
      <c r="E313" s="10">
        <f>'[28]Base TB_Mar'!T8639/10^7</f>
        <v>46.718673897999999</v>
      </c>
      <c r="F313" s="10">
        <f>'[29]Schedules Mar'!E313</f>
        <v>44.825869625000003</v>
      </c>
      <c r="G313" s="12"/>
      <c r="H313" s="29">
        <f>'[28]Base TB_Mar'!C8639/10^7</f>
        <v>24.687077777999999</v>
      </c>
      <c r="I313" s="10">
        <f>'[28]Base TB_Mar'!D8639/10^7</f>
        <v>14.094881518000001</v>
      </c>
      <c r="J313" s="10">
        <f>'[28]Base TB_Mar'!E8639/10^7</f>
        <v>2.934470186</v>
      </c>
      <c r="K313" s="10">
        <f>'[28]Base TB_Mar'!F8639/10^7</f>
        <v>1.8977260510000002</v>
      </c>
      <c r="L313" s="10">
        <f>'[28]Base TB_Mar'!G8639/10^7</f>
        <v>0.11926126699999999</v>
      </c>
      <c r="M313" s="10">
        <f>'[28]Base TB_Mar'!H8639/10^7</f>
        <v>0</v>
      </c>
      <c r="N313" s="10">
        <f>'[28]Base TB_Mar'!I8639/10^7</f>
        <v>0</v>
      </c>
      <c r="O313" s="10">
        <f>'[28]Base TB_Mar'!J8639/10^7</f>
        <v>0</v>
      </c>
      <c r="P313" s="10">
        <f>'[28]Base TB_Mar'!K8639/10^7</f>
        <v>3.414E-4</v>
      </c>
      <c r="Q313" s="10">
        <f>'[28]Base TB_Mar'!L8639/10^7</f>
        <v>2.3011513370000003</v>
      </c>
      <c r="R313" s="10">
        <f>'[28]Base TB_Mar'!M8639/10^7</f>
        <v>0.68376436100000004</v>
      </c>
      <c r="S313" s="10">
        <f>'[28]Base TB_Mar'!N8639/10^7</f>
        <v>0</v>
      </c>
      <c r="T313" s="10">
        <f>'[28]Base TB_Mar'!O8639/10^7</f>
        <v>0</v>
      </c>
      <c r="U313" s="10">
        <f>'[28]Base TB_Mar'!P8639/10^7</f>
        <v>0</v>
      </c>
      <c r="V313" s="10">
        <f>'[28]Base TB_Mar'!Q8639/10^7</f>
        <v>0</v>
      </c>
      <c r="W313" s="10">
        <f>'[28]Base TB_Mar'!R8639/10^7</f>
        <v>0</v>
      </c>
      <c r="X313" s="10">
        <f>'[28]Base TB_Mar'!S8639/10^7</f>
        <v>0</v>
      </c>
      <c r="Y313" s="10">
        <f t="shared" si="66"/>
        <v>46.718673897999999</v>
      </c>
    </row>
    <row r="314" spans="2:27" hidden="1">
      <c r="C314" s="3" t="s">
        <v>232</v>
      </c>
      <c r="E314" s="10">
        <f>'[28]Base TB_Mar'!T8695/10^7</f>
        <v>65.431901174000004</v>
      </c>
      <c r="F314" s="10">
        <f>'[29]Schedules Mar'!E314</f>
        <v>32.749933579</v>
      </c>
      <c r="G314" s="12"/>
      <c r="H314" s="10">
        <f>'[28]Base TB_Mar'!C8695/10^7</f>
        <v>41.894768233000001</v>
      </c>
      <c r="I314" s="10">
        <f>'[28]Base TB_Mar'!D8695/10^7</f>
        <v>16.669478250000001</v>
      </c>
      <c r="J314" s="10">
        <f>'[28]Base TB_Mar'!E8695/10^7</f>
        <v>6.1759206070000001</v>
      </c>
      <c r="K314" s="10">
        <f>'[28]Base TB_Mar'!F8695/10^7</f>
        <v>0</v>
      </c>
      <c r="L314" s="10">
        <f>'[28]Base TB_Mar'!G8695/10^7</f>
        <v>0.69173408400000003</v>
      </c>
      <c r="M314" s="10">
        <f>'[28]Base TB_Mar'!H8695/10^7</f>
        <v>0</v>
      </c>
      <c r="N314" s="10">
        <f>'[28]Base TB_Mar'!I8695/10^7</f>
        <v>0</v>
      </c>
      <c r="O314" s="10">
        <f>'[28]Base TB_Mar'!J8695/10^7</f>
        <v>0</v>
      </c>
      <c r="P314" s="10">
        <f>'[28]Base TB_Mar'!K8695/10^7</f>
        <v>0</v>
      </c>
      <c r="Q314" s="10">
        <f>'[28]Base TB_Mar'!L8695/10^7</f>
        <v>0</v>
      </c>
      <c r="R314" s="10">
        <f>'[28]Base TB_Mar'!M8695/10^7</f>
        <v>0</v>
      </c>
      <c r="S314" s="10">
        <f>'[28]Base TB_Mar'!N8695/10^7</f>
        <v>0</v>
      </c>
      <c r="T314" s="10">
        <f>'[28]Base TB_Mar'!O8695/10^7</f>
        <v>0</v>
      </c>
      <c r="U314" s="10">
        <f>'[28]Base TB_Mar'!P8695/10^7</f>
        <v>0</v>
      </c>
      <c r="V314" s="10">
        <f>'[28]Base TB_Mar'!Q8695/10^7</f>
        <v>0</v>
      </c>
      <c r="W314" s="10">
        <f>'[28]Base TB_Mar'!R8695/10^7</f>
        <v>0</v>
      </c>
      <c r="X314" s="10">
        <f>'[28]Base TB_Mar'!S8695/10^7</f>
        <v>0</v>
      </c>
      <c r="Y314" s="10">
        <f t="shared" si="66"/>
        <v>65.431901174000004</v>
      </c>
    </row>
    <row r="315" spans="2:27" hidden="1">
      <c r="C315" s="3" t="s">
        <v>233</v>
      </c>
      <c r="E315" s="10">
        <f>'[28]Base TB_Mar'!T8699/10^7</f>
        <v>151.911369157</v>
      </c>
      <c r="F315" s="10">
        <f>'[29]Schedules Mar'!E315</f>
        <v>116.462382969</v>
      </c>
      <c r="G315" s="12"/>
      <c r="H315" s="29">
        <f>'[28]Base TB_Mar'!C8699/10^7</f>
        <v>134.797498752</v>
      </c>
      <c r="I315" s="10">
        <f>'[28]Base TB_Mar'!D8699/10^7</f>
        <v>14.138811128</v>
      </c>
      <c r="J315" s="10">
        <f>'[28]Base TB_Mar'!E8699/10^7</f>
        <v>1.0054042999999999</v>
      </c>
      <c r="K315" s="10">
        <f>'[28]Base TB_Mar'!F8699/10^7</f>
        <v>0</v>
      </c>
      <c r="L315" s="10">
        <f>'[28]Base TB_Mar'!G8699/10^7</f>
        <v>1.9630517000000001</v>
      </c>
      <c r="M315" s="10">
        <f>'[28]Base TB_Mar'!H8699/10^7</f>
        <v>0</v>
      </c>
      <c r="N315" s="10">
        <f>'[28]Base TB_Mar'!I8699/10^7</f>
        <v>0</v>
      </c>
      <c r="O315" s="10">
        <f>'[28]Base TB_Mar'!J8699/10^7</f>
        <v>0</v>
      </c>
      <c r="P315" s="10">
        <f>'[28]Base TB_Mar'!K8699/10^7</f>
        <v>0</v>
      </c>
      <c r="Q315" s="10">
        <f>'[28]Base TB_Mar'!L8699/10^7</f>
        <v>0</v>
      </c>
      <c r="R315" s="10">
        <f>'[28]Base TB_Mar'!M8699/10^7</f>
        <v>6.6032770000000003E-3</v>
      </c>
      <c r="S315" s="10">
        <f>'[28]Base TB_Mar'!N8699/10^7</f>
        <v>0</v>
      </c>
      <c r="T315" s="10">
        <f>'[28]Base TB_Mar'!O8699/10^7</f>
        <v>0</v>
      </c>
      <c r="U315" s="10">
        <f>'[28]Base TB_Mar'!P8699/10^7</f>
        <v>0</v>
      </c>
      <c r="V315" s="10">
        <f>'[28]Base TB_Mar'!Q8699/10^7</f>
        <v>0</v>
      </c>
      <c r="W315" s="10">
        <f>'[28]Base TB_Mar'!R8699/10^7</f>
        <v>0</v>
      </c>
      <c r="X315" s="10">
        <f>'[28]Base TB_Mar'!S8699/10^7</f>
        <v>0</v>
      </c>
      <c r="Y315" s="10">
        <f t="shared" si="66"/>
        <v>151.91136915700002</v>
      </c>
    </row>
    <row r="316" spans="2:27" hidden="1">
      <c r="C316" s="3" t="s">
        <v>234</v>
      </c>
      <c r="E316" s="10">
        <f>'[28]Base TB_Mar'!T8704/10^7</f>
        <v>4.2334103000000005E-2</v>
      </c>
      <c r="F316" s="10">
        <f>'[29]Schedules Mar'!E316</f>
        <v>0.70720480199999991</v>
      </c>
      <c r="G316" s="12"/>
      <c r="H316" s="10">
        <f>'[28]Base TB_Mar'!C8704/10^7</f>
        <v>-2.6000000000000001E-8</v>
      </c>
      <c r="I316" s="10">
        <f>'[28]Base TB_Mar'!D8704/10^7</f>
        <v>0</v>
      </c>
      <c r="J316" s="10">
        <f>'[28]Base TB_Mar'!E8704/10^7</f>
        <v>0</v>
      </c>
      <c r="K316" s="10">
        <f>'[28]Base TB_Mar'!F8704/10^7</f>
        <v>0</v>
      </c>
      <c r="L316" s="10">
        <f>'[28]Base TB_Mar'!G8704/10^7</f>
        <v>4.2334128999999998E-2</v>
      </c>
      <c r="M316" s="10">
        <f>'[28]Base TB_Mar'!H8704/10^7</f>
        <v>0</v>
      </c>
      <c r="N316" s="10">
        <f>'[28]Base TB_Mar'!I8704/10^7</f>
        <v>0</v>
      </c>
      <c r="O316" s="10">
        <f>'[28]Base TB_Mar'!J8704/10^7</f>
        <v>0</v>
      </c>
      <c r="P316" s="10">
        <f>'[28]Base TB_Mar'!K8704/10^7</f>
        <v>0</v>
      </c>
      <c r="Q316" s="10">
        <f>'[28]Base TB_Mar'!L8704/10^7</f>
        <v>0</v>
      </c>
      <c r="R316" s="10">
        <f>'[28]Base TB_Mar'!M8704/10^7</f>
        <v>0</v>
      </c>
      <c r="S316" s="10">
        <f>'[28]Base TB_Mar'!N8704/10^7</f>
        <v>0</v>
      </c>
      <c r="T316" s="10">
        <f>'[28]Base TB_Mar'!O8704/10^7</f>
        <v>0</v>
      </c>
      <c r="U316" s="10">
        <f>'[28]Base TB_Mar'!P8704/10^7</f>
        <v>0</v>
      </c>
      <c r="V316" s="10">
        <f>'[28]Base TB_Mar'!Q8704/10^7</f>
        <v>0</v>
      </c>
      <c r="W316" s="10">
        <f>'[28]Base TB_Mar'!R8704/10^7</f>
        <v>0</v>
      </c>
      <c r="X316" s="10">
        <f>'[28]Base TB_Mar'!S8704/10^7</f>
        <v>0</v>
      </c>
      <c r="Y316" s="10">
        <f t="shared" si="66"/>
        <v>4.2334102999999998E-2</v>
      </c>
    </row>
    <row r="317" spans="2:27" hidden="1">
      <c r="C317" s="3" t="s">
        <v>235</v>
      </c>
      <c r="E317" s="10">
        <f>'[28]Base TB_Mar'!T8756/10^7</f>
        <v>23.016334593</v>
      </c>
      <c r="F317" s="10">
        <f>'[29]Schedules Mar'!E317</f>
        <v>23.593085855000002</v>
      </c>
      <c r="G317" s="12"/>
      <c r="H317" s="10">
        <f>'[28]Base TB_Mar'!C8756/10^7</f>
        <v>9.0008999999999998E-4</v>
      </c>
      <c r="I317" s="10">
        <f>'[28]Base TB_Mar'!D8756/10^7</f>
        <v>8.2075695680000003</v>
      </c>
      <c r="J317" s="10">
        <f>'[28]Base TB_Mar'!E8756/10^7</f>
        <v>4.8714250000000001E-2</v>
      </c>
      <c r="K317" s="10">
        <f>'[28]Base TB_Mar'!F8756/10^7</f>
        <v>0</v>
      </c>
      <c r="L317" s="10">
        <f>'[28]Base TB_Mar'!G8756/10^7</f>
        <v>-7.7443269999999995E-2</v>
      </c>
      <c r="M317" s="10">
        <f>'[28]Base TB_Mar'!H8756/10^7</f>
        <v>0</v>
      </c>
      <c r="N317" s="10">
        <f>'[28]Base TB_Mar'!I8756/10^7</f>
        <v>0</v>
      </c>
      <c r="O317" s="10">
        <f>'[28]Base TB_Mar'!J8756/10^7</f>
        <v>0</v>
      </c>
      <c r="P317" s="10">
        <f>'[28]Base TB_Mar'!K8756/10^7</f>
        <v>0</v>
      </c>
      <c r="Q317" s="10">
        <f>'[28]Base TB_Mar'!L8756/10^7</f>
        <v>14.836593913999998</v>
      </c>
      <c r="R317" s="10">
        <f>'[28]Base TB_Mar'!M8756/10^7</f>
        <v>4.0999999999999997E-8</v>
      </c>
      <c r="S317" s="10">
        <f>'[28]Base TB_Mar'!N8756/10^7</f>
        <v>0</v>
      </c>
      <c r="T317" s="10">
        <f>'[28]Base TB_Mar'!O8756/10^7</f>
        <v>0</v>
      </c>
      <c r="U317" s="10">
        <f>'[28]Base TB_Mar'!P8756/10^7</f>
        <v>0</v>
      </c>
      <c r="V317" s="10">
        <f>'[28]Base TB_Mar'!Q8756/10^7</f>
        <v>0</v>
      </c>
      <c r="W317" s="10">
        <f>'[28]Base TB_Mar'!R8756/10^7</f>
        <v>0</v>
      </c>
      <c r="X317" s="10">
        <f>'[28]Base TB_Mar'!S8756/10^7</f>
        <v>0</v>
      </c>
      <c r="Y317" s="10">
        <f t="shared" si="66"/>
        <v>23.016334592999996</v>
      </c>
    </row>
    <row r="318" spans="2:27" hidden="1">
      <c r="C318" s="3" t="s">
        <v>236</v>
      </c>
      <c r="E318" s="10">
        <f>'[28]Base TB_Mar'!T8773/10^7</f>
        <v>12.306136518000001</v>
      </c>
      <c r="F318" s="10">
        <f>'[29]Schedules Mar'!E318</f>
        <v>9.3602007730000008</v>
      </c>
      <c r="G318" s="12"/>
      <c r="H318" s="29">
        <f>'[28]Base TB_Mar'!C8773/10^7</f>
        <v>8.5849592319999992</v>
      </c>
      <c r="I318" s="10">
        <f>'[28]Base TB_Mar'!D8773/10^7</f>
        <v>2.6496704160000002</v>
      </c>
      <c r="J318" s="10">
        <f>'[28]Base TB_Mar'!E8773/10^7</f>
        <v>1.175229131</v>
      </c>
      <c r="K318" s="10">
        <f>'[28]Base TB_Mar'!F8773/10^7</f>
        <v>-1.2577139210000001</v>
      </c>
      <c r="L318" s="10">
        <f>'[28]Base TB_Mar'!G8773/10^7</f>
        <v>0.37267921700000001</v>
      </c>
      <c r="M318" s="10">
        <f>'[28]Base TB_Mar'!H8773/10^7</f>
        <v>0</v>
      </c>
      <c r="N318" s="10">
        <f>'[28]Base TB_Mar'!I8773/10^7</f>
        <v>0</v>
      </c>
      <c r="O318" s="10">
        <f>'[28]Base TB_Mar'!J8773/10^7</f>
        <v>0</v>
      </c>
      <c r="P318" s="10">
        <f>'[28]Base TB_Mar'!K8773/10^7</f>
        <v>4.4218669999999995E-3</v>
      </c>
      <c r="Q318" s="10">
        <f>'[28]Base TB_Mar'!L8773/10^7</f>
        <v>0.52439467000000006</v>
      </c>
      <c r="R318" s="10">
        <f>'[28]Base TB_Mar'!M8773/10^7</f>
        <v>0.25249590599999999</v>
      </c>
      <c r="S318" s="10">
        <f>'[28]Base TB_Mar'!N8773/10^7</f>
        <v>0</v>
      </c>
      <c r="T318" s="10">
        <f>'[28]Base TB_Mar'!O8773/10^7</f>
        <v>0</v>
      </c>
      <c r="U318" s="10">
        <f>'[28]Base TB_Mar'!P8773/10^7</f>
        <v>0</v>
      </c>
      <c r="V318" s="10">
        <f>'[28]Base TB_Mar'!Q8773/10^7</f>
        <v>0</v>
      </c>
      <c r="W318" s="10">
        <f>'[28]Base TB_Mar'!R8773/10^7</f>
        <v>0</v>
      </c>
      <c r="X318" s="10">
        <f>'[28]Base TB_Mar'!S8773/10^7</f>
        <v>0</v>
      </c>
      <c r="Y318" s="10">
        <f t="shared" si="66"/>
        <v>12.306136517999997</v>
      </c>
    </row>
    <row r="319" spans="2:27" hidden="1">
      <c r="C319" s="3" t="s">
        <v>237</v>
      </c>
      <c r="E319" s="10">
        <f>'[28]Base TB_Mar'!T8784/10^7</f>
        <v>224.586592967</v>
      </c>
      <c r="F319" s="10">
        <f>'[29]Schedules Mar'!E319</f>
        <v>117.94970783599999</v>
      </c>
      <c r="G319" s="12"/>
      <c r="H319" s="29">
        <f>'[28]Base TB_Mar'!C8784/10^7</f>
        <v>91.744992687999996</v>
      </c>
      <c r="I319" s="10">
        <f>'[28]Base TB_Mar'!D8784/10^7</f>
        <v>56.885831485000004</v>
      </c>
      <c r="J319" s="10">
        <f>'[28]Base TB_Mar'!E8784/10^7</f>
        <v>38.871826787000003</v>
      </c>
      <c r="K319" s="10">
        <f>'[28]Base TB_Mar'!F8784/10^7</f>
        <v>23.597354532000001</v>
      </c>
      <c r="L319" s="10">
        <f>'[28]Base TB_Mar'!G8784/10^7</f>
        <v>6.7959774950000007</v>
      </c>
      <c r="M319" s="10">
        <f>'[28]Base TB_Mar'!H8784/10^7</f>
        <v>0</v>
      </c>
      <c r="N319" s="10">
        <f>'[28]Base TB_Mar'!I8784/10^7</f>
        <v>0</v>
      </c>
      <c r="O319" s="10">
        <f>'[28]Base TB_Mar'!J8784/10^7</f>
        <v>0</v>
      </c>
      <c r="P319" s="10">
        <f>'[28]Base TB_Mar'!K8784/10^7</f>
        <v>8.951479E-3</v>
      </c>
      <c r="Q319" s="10">
        <f>'[28]Base TB_Mar'!L8784/10^7</f>
        <v>4.2573347340000005</v>
      </c>
      <c r="R319" s="10">
        <f>'[28]Base TB_Mar'!M8784/10^7</f>
        <v>2.4243237670000002</v>
      </c>
      <c r="S319" s="10">
        <f>'[28]Base TB_Mar'!N8784/10^7</f>
        <v>0</v>
      </c>
      <c r="T319" s="10">
        <f>'[28]Base TB_Mar'!O8784/10^7</f>
        <v>0</v>
      </c>
      <c r="U319" s="10">
        <f>'[28]Base TB_Mar'!P8784/10^7</f>
        <v>0</v>
      </c>
      <c r="V319" s="10">
        <f>'[28]Base TB_Mar'!Q8784/10^7</f>
        <v>0</v>
      </c>
      <c r="W319" s="10">
        <f>'[28]Base TB_Mar'!R8784/10^7</f>
        <v>0</v>
      </c>
      <c r="X319" s="10">
        <f>'[28]Base TB_Mar'!S8784/10^7</f>
        <v>0</v>
      </c>
      <c r="Y319" s="10">
        <f t="shared" si="66"/>
        <v>224.586592967</v>
      </c>
    </row>
    <row r="320" spans="2:27" hidden="1">
      <c r="C320" s="3" t="s">
        <v>238</v>
      </c>
      <c r="E320" s="10">
        <f>'[28]Base TB_Mar'!T8816/10^7</f>
        <v>7.8671232440000001</v>
      </c>
      <c r="F320" s="10">
        <f>'[29]Schedules Mar'!E320</f>
        <v>5.3171710549999993</v>
      </c>
      <c r="G320" s="12"/>
      <c r="H320" s="54">
        <f>'[28]Base TB_Mar'!C8816/10^7</f>
        <v>4.2908564220000001</v>
      </c>
      <c r="I320" s="10">
        <f>'[28]Base TB_Mar'!D8816/10^7</f>
        <v>0.9674207789999999</v>
      </c>
      <c r="J320" s="10">
        <f>'[28]Base TB_Mar'!E8816/10^7</f>
        <v>0.89347560800000003</v>
      </c>
      <c r="K320" s="10">
        <f>'[28]Base TB_Mar'!F8816/10^7</f>
        <v>1.2430826340000001</v>
      </c>
      <c r="L320" s="10">
        <f>'[28]Base TB_Mar'!G8816/10^7</f>
        <v>9.5307853999999997E-2</v>
      </c>
      <c r="M320" s="10">
        <f>'[28]Base TB_Mar'!H8816/10^7</f>
        <v>0</v>
      </c>
      <c r="N320" s="10">
        <f>'[28]Base TB_Mar'!I8816/10^7</f>
        <v>0</v>
      </c>
      <c r="O320" s="10">
        <f>'[28]Base TB_Mar'!J8816/10^7</f>
        <v>0</v>
      </c>
      <c r="P320" s="10">
        <f>'[28]Base TB_Mar'!K8816/10^7</f>
        <v>1.4320000000000001E-4</v>
      </c>
      <c r="Q320" s="10">
        <f>'[28]Base TB_Mar'!L8816/10^7</f>
        <v>0.32883731399999999</v>
      </c>
      <c r="R320" s="10">
        <f>'[28]Base TB_Mar'!M8816/10^7</f>
        <v>4.7999433000000001E-2</v>
      </c>
      <c r="S320" s="10">
        <f>'[28]Base TB_Mar'!N8816/10^7</f>
        <v>0</v>
      </c>
      <c r="T320" s="10">
        <f>'[28]Base TB_Mar'!O8816/10^7</f>
        <v>0</v>
      </c>
      <c r="U320" s="10">
        <f>'[28]Base TB_Mar'!P8816/10^7</f>
        <v>0</v>
      </c>
      <c r="V320" s="10">
        <f>'[28]Base TB_Mar'!Q8816/10^7</f>
        <v>0</v>
      </c>
      <c r="W320" s="10">
        <f>'[28]Base TB_Mar'!R8816/10^7</f>
        <v>0</v>
      </c>
      <c r="X320" s="10">
        <f>'[28]Base TB_Mar'!S8816/10^7</f>
        <v>0</v>
      </c>
      <c r="Y320" s="10">
        <f t="shared" si="66"/>
        <v>7.867123244000001</v>
      </c>
    </row>
    <row r="321" spans="3:25" hidden="1">
      <c r="C321" s="3" t="s">
        <v>239</v>
      </c>
      <c r="E321" s="10">
        <f>'[28]Base TB_Mar'!T8896/10^7</f>
        <v>58.124838635000003</v>
      </c>
      <c r="F321" s="10">
        <f>'[29]Schedules Mar'!E321</f>
        <v>48.586558529999998</v>
      </c>
      <c r="G321" s="12"/>
      <c r="H321" s="54">
        <f>'[28]Base TB_Mar'!C8896/10^7</f>
        <v>4.0003042280000001</v>
      </c>
      <c r="I321" s="10">
        <f>'[28]Base TB_Mar'!D8896/10^7</f>
        <v>33.374929561999998</v>
      </c>
      <c r="J321" s="10">
        <f>'[28]Base TB_Mar'!E8896/10^7</f>
        <v>20.749203845</v>
      </c>
      <c r="K321" s="10">
        <f>'[28]Base TB_Mar'!F8896/10^7</f>
        <v>0</v>
      </c>
      <c r="L321" s="10">
        <f>'[28]Base TB_Mar'!G8896/10^7</f>
        <v>4.0099999999999999E-4</v>
      </c>
      <c r="M321" s="10">
        <f>'[28]Base TB_Mar'!H8896/10^7</f>
        <v>0</v>
      </c>
      <c r="N321" s="10">
        <f>'[28]Base TB_Mar'!I8896/10^7</f>
        <v>0</v>
      </c>
      <c r="O321" s="10">
        <f>'[28]Base TB_Mar'!J8896/10^7</f>
        <v>0</v>
      </c>
      <c r="P321" s="10">
        <f>'[28]Base TB_Mar'!K8896/10^7</f>
        <v>0</v>
      </c>
      <c r="Q321" s="10">
        <f>'[28]Base TB_Mar'!L8896/10^7</f>
        <v>0</v>
      </c>
      <c r="R321" s="10">
        <f>'[28]Base TB_Mar'!M8896/10^7</f>
        <v>0</v>
      </c>
      <c r="S321" s="10">
        <f>'[28]Base TB_Mar'!N8896/10^7</f>
        <v>0</v>
      </c>
      <c r="T321" s="10">
        <f>'[28]Base TB_Mar'!O8896/10^7</f>
        <v>0</v>
      </c>
      <c r="U321" s="10">
        <f>'[28]Base TB_Mar'!P8896/10^7</f>
        <v>0</v>
      </c>
      <c r="V321" s="10">
        <f>'[28]Base TB_Mar'!Q8896/10^7</f>
        <v>0</v>
      </c>
      <c r="W321" s="10">
        <f>'[28]Base TB_Mar'!R8896/10^7</f>
        <v>0</v>
      </c>
      <c r="X321" s="10">
        <f>'[28]Base TB_Mar'!S8896/10^7</f>
        <v>0</v>
      </c>
      <c r="Y321" s="10">
        <f t="shared" si="66"/>
        <v>58.124838634999989</v>
      </c>
    </row>
    <row r="322" spans="3:25" hidden="1">
      <c r="C322" s="3" t="s">
        <v>240</v>
      </c>
      <c r="E322" s="10">
        <f>'[28]Base TB_Mar'!T8901/10^7</f>
        <v>146.44643886</v>
      </c>
      <c r="F322" s="10">
        <f>'[29]Schedules Mar'!E322</f>
        <v>122.829853704</v>
      </c>
      <c r="G322" s="12"/>
      <c r="H322" s="54">
        <f>'[28]Base TB_Mar'!C8901/10^7</f>
        <v>35.137671183999998</v>
      </c>
      <c r="I322" s="10">
        <f>'[28]Base TB_Mar'!D8901/10^7</f>
        <v>8.4383693219999998</v>
      </c>
      <c r="J322" s="10">
        <f>'[28]Base TB_Mar'!E8901/10^7</f>
        <v>0.37545832699999998</v>
      </c>
      <c r="K322" s="10">
        <f>'[28]Base TB_Mar'!F8901/10^7</f>
        <v>0</v>
      </c>
      <c r="L322" s="10">
        <f>'[28]Base TB_Mar'!G8901/10^7</f>
        <v>5.3022047790000002</v>
      </c>
      <c r="M322" s="10">
        <f>'[28]Base TB_Mar'!H8901/10^7</f>
        <v>0</v>
      </c>
      <c r="N322" s="10">
        <f>'[28]Base TB_Mar'!I8901/10^7</f>
        <v>0</v>
      </c>
      <c r="O322" s="10">
        <f>'[28]Base TB_Mar'!J8901/10^7</f>
        <v>0</v>
      </c>
      <c r="P322" s="10">
        <f>'[28]Base TB_Mar'!K8901/10^7</f>
        <v>0</v>
      </c>
      <c r="Q322" s="10">
        <f>'[28]Base TB_Mar'!L8901/10^7</f>
        <v>94.315866105999987</v>
      </c>
      <c r="R322" s="10">
        <f>'[28]Base TB_Mar'!M8901/10^7</f>
        <v>2.8768691420000003</v>
      </c>
      <c r="S322" s="10">
        <f>'[28]Base TB_Mar'!N8901/10^7</f>
        <v>0</v>
      </c>
      <c r="T322" s="10">
        <f>'[28]Base TB_Mar'!O8901/10^7</f>
        <v>0</v>
      </c>
      <c r="U322" s="10">
        <f>'[28]Base TB_Mar'!P8901/10^7</f>
        <v>0</v>
      </c>
      <c r="V322" s="10">
        <f>'[28]Base TB_Mar'!Q8901/10^7</f>
        <v>0</v>
      </c>
      <c r="W322" s="10">
        <f>'[28]Base TB_Mar'!R8901/10^7</f>
        <v>0</v>
      </c>
      <c r="X322" s="10">
        <f>'[28]Base TB_Mar'!S8901/10^7</f>
        <v>0</v>
      </c>
      <c r="Y322" s="10">
        <f t="shared" si="66"/>
        <v>146.44643885999997</v>
      </c>
    </row>
    <row r="323" spans="3:25" hidden="1">
      <c r="C323" s="3" t="s">
        <v>241</v>
      </c>
      <c r="E323" s="10">
        <f>'[28]Base TB_Mar'!T8904/10^7</f>
        <v>221.79609423099998</v>
      </c>
      <c r="F323" s="10">
        <f>'[29]Schedules Mar'!E323</f>
        <v>117.90777339500001</v>
      </c>
      <c r="G323" s="12"/>
      <c r="H323" s="54">
        <f>'[28]Base TB_Mar'!C8904/10^7</f>
        <v>144.66737162999999</v>
      </c>
      <c r="I323" s="10">
        <f>'[28]Base TB_Mar'!D8904/10^7</f>
        <v>23.302261536000003</v>
      </c>
      <c r="J323" s="10">
        <f>'[28]Base TB_Mar'!E8904/10^7</f>
        <v>7.0861092769999994</v>
      </c>
      <c r="K323" s="10">
        <f>'[28]Base TB_Mar'!F8904/10^7</f>
        <v>39.23820765</v>
      </c>
      <c r="L323" s="10">
        <f>'[28]Base TB_Mar'!G8904/10^7</f>
        <v>2.704892922</v>
      </c>
      <c r="M323" s="10">
        <f>'[28]Base TB_Mar'!H8904/10^7</f>
        <v>0</v>
      </c>
      <c r="N323" s="10">
        <f>'[28]Base TB_Mar'!I8904/10^7</f>
        <v>0</v>
      </c>
      <c r="O323" s="10">
        <f>'[28]Base TB_Mar'!J8904/10^7</f>
        <v>0</v>
      </c>
      <c r="P323" s="10">
        <f>'[28]Base TB_Mar'!K8904/10^7</f>
        <v>0</v>
      </c>
      <c r="Q323" s="10">
        <f>'[28]Base TB_Mar'!L8904/10^7</f>
        <v>3.5933653380000004</v>
      </c>
      <c r="R323" s="10">
        <f>'[28]Base TB_Mar'!M8904/10^7</f>
        <v>1.2038858779999999</v>
      </c>
      <c r="S323" s="10">
        <f>'[28]Base TB_Mar'!N8904/10^7</f>
        <v>0</v>
      </c>
      <c r="T323" s="10">
        <f>'[28]Base TB_Mar'!O8904/10^7</f>
        <v>0</v>
      </c>
      <c r="U323" s="10">
        <f>'[28]Base TB_Mar'!P8904/10^7</f>
        <v>0</v>
      </c>
      <c r="V323" s="10">
        <f>'[28]Base TB_Mar'!Q8904/10^7</f>
        <v>0</v>
      </c>
      <c r="W323" s="10">
        <f>'[28]Base TB_Mar'!R8904/10^7</f>
        <v>0</v>
      </c>
      <c r="X323" s="10">
        <f>'[28]Base TB_Mar'!S8904/10^7</f>
        <v>0</v>
      </c>
      <c r="Y323" s="10">
        <f t="shared" si="66"/>
        <v>221.79609423099998</v>
      </c>
    </row>
    <row r="324" spans="3:25" hidden="1">
      <c r="C324" s="3" t="s">
        <v>242</v>
      </c>
      <c r="E324" s="10">
        <f>'[28]Base TB_Mar'!T8925/10^7</f>
        <v>117.855629394</v>
      </c>
      <c r="F324" s="10">
        <f>'[29]Schedules Mar'!E324</f>
        <v>95.656253196000009</v>
      </c>
      <c r="G324" s="12"/>
      <c r="H324" s="29">
        <f>'[28]Base TB_Mar'!C8925/10^7</f>
        <v>14.048777691</v>
      </c>
      <c r="I324" s="10">
        <f>'[28]Base TB_Mar'!D8925/10^7</f>
        <v>5.9004823030000004</v>
      </c>
      <c r="J324" s="10">
        <f>'[28]Base TB_Mar'!E8925/10^7</f>
        <v>3.5285883999999998</v>
      </c>
      <c r="K324" s="10">
        <f>'[28]Base TB_Mar'!F8925/10^7</f>
        <v>94.179331000000005</v>
      </c>
      <c r="L324" s="10">
        <f>'[28]Base TB_Mar'!G8925/10^7</f>
        <v>0.19844999999999999</v>
      </c>
      <c r="M324" s="10">
        <f>'[28]Base TB_Mar'!H8925/10^7</f>
        <v>0</v>
      </c>
      <c r="N324" s="10">
        <f>'[28]Base TB_Mar'!I8925/10^7</f>
        <v>0</v>
      </c>
      <c r="O324" s="10">
        <f>'[28]Base TB_Mar'!J8925/10^7</f>
        <v>0</v>
      </c>
      <c r="P324" s="10">
        <f>'[28]Base TB_Mar'!K8925/10^7</f>
        <v>0</v>
      </c>
      <c r="Q324" s="10">
        <f>'[28]Base TB_Mar'!L8925/10^7</f>
        <v>0</v>
      </c>
      <c r="R324" s="10">
        <f>'[28]Base TB_Mar'!M8925/10^7</f>
        <v>0</v>
      </c>
      <c r="S324" s="10">
        <f>'[28]Base TB_Mar'!N8925/10^7</f>
        <v>0</v>
      </c>
      <c r="T324" s="10">
        <f>'[28]Base TB_Mar'!O8925/10^7</f>
        <v>0</v>
      </c>
      <c r="U324" s="10">
        <f>'[28]Base TB_Mar'!P8925/10^7</f>
        <v>0</v>
      </c>
      <c r="V324" s="10">
        <f>'[28]Base TB_Mar'!Q8925/10^7</f>
        <v>0</v>
      </c>
      <c r="W324" s="10">
        <f>'[28]Base TB_Mar'!R8925/10^7</f>
        <v>0</v>
      </c>
      <c r="X324" s="10">
        <f>'[28]Base TB_Mar'!S8925/10^7</f>
        <v>0</v>
      </c>
      <c r="Y324" s="10">
        <f t="shared" si="66"/>
        <v>117.855629394</v>
      </c>
    </row>
    <row r="325" spans="3:25" hidden="1">
      <c r="C325" s="3" t="s">
        <v>243</v>
      </c>
      <c r="E325" s="10">
        <f>'[28]Base TB_Mar'!T8928/10^7</f>
        <v>5.9756068750000004</v>
      </c>
      <c r="F325" s="10">
        <f>'[29]Schedules Mar'!E325</f>
        <v>6.3939545369999999</v>
      </c>
      <c r="G325" s="12"/>
      <c r="H325" s="54">
        <f>'[28]Base TB_Mar'!C8928/10^7</f>
        <v>2.429113283</v>
      </c>
      <c r="I325" s="10">
        <f>'[28]Base TB_Mar'!D8928/10^7</f>
        <v>2.4981348100000003</v>
      </c>
      <c r="J325" s="10">
        <f>'[28]Base TB_Mar'!E8928/10^7</f>
        <v>0.37034546099999999</v>
      </c>
      <c r="K325" s="10">
        <f>'[28]Base TB_Mar'!F8928/10^7</f>
        <v>0.35934742799999997</v>
      </c>
      <c r="L325" s="10">
        <f>'[28]Base TB_Mar'!G8928/10^7</f>
        <v>0.28081779500000004</v>
      </c>
      <c r="M325" s="10">
        <f>'[28]Base TB_Mar'!H8928/10^7</f>
        <v>0</v>
      </c>
      <c r="N325" s="10">
        <f>'[28]Base TB_Mar'!I8928/10^7</f>
        <v>0</v>
      </c>
      <c r="O325" s="10">
        <f>'[28]Base TB_Mar'!J8928/10^7</f>
        <v>0</v>
      </c>
      <c r="P325" s="10">
        <f>'[28]Base TB_Mar'!K8928/10^7</f>
        <v>3.4810359999999999E-3</v>
      </c>
      <c r="Q325" s="10">
        <f>'[28]Base TB_Mar'!L8928/10^7</f>
        <v>8.0935790000000001E-3</v>
      </c>
      <c r="R325" s="10">
        <f>'[28]Base TB_Mar'!M8928/10^7</f>
        <v>2.6273483E-2</v>
      </c>
      <c r="S325" s="10">
        <f>'[28]Base TB_Mar'!N8928/10^7</f>
        <v>0</v>
      </c>
      <c r="T325" s="10">
        <f>'[28]Base TB_Mar'!O8928/10^7</f>
        <v>0</v>
      </c>
      <c r="U325" s="10">
        <f>'[28]Base TB_Mar'!P8928/10^7</f>
        <v>0</v>
      </c>
      <c r="V325" s="10">
        <f>'[28]Base TB_Mar'!Q8928/10^7</f>
        <v>0</v>
      </c>
      <c r="W325" s="10">
        <f>'[28]Base TB_Mar'!R8928/10^7</f>
        <v>0</v>
      </c>
      <c r="X325" s="10">
        <f>'[28]Base TB_Mar'!S8928/10^7</f>
        <v>0</v>
      </c>
      <c r="Y325" s="10">
        <f t="shared" si="66"/>
        <v>5.9756068749999995</v>
      </c>
    </row>
    <row r="326" spans="3:25" hidden="1">
      <c r="C326" s="3" t="s">
        <v>244</v>
      </c>
      <c r="E326" s="10">
        <f>'[28]Base TB_Mar'!T8937/10^7</f>
        <v>0</v>
      </c>
      <c r="F326" s="10">
        <f>'[29]Schedules Mar'!E326</f>
        <v>0</v>
      </c>
      <c r="G326" s="12"/>
      <c r="H326" s="10">
        <f>'[28]Base TB_Mar'!C8937/10^7</f>
        <v>0</v>
      </c>
      <c r="I326" s="10">
        <f>'[28]Base TB_Mar'!D8937/10^7</f>
        <v>0</v>
      </c>
      <c r="J326" s="10">
        <f>'[28]Base TB_Mar'!E8937/10^7</f>
        <v>0</v>
      </c>
      <c r="K326" s="10">
        <f>'[28]Base TB_Mar'!F8937/10^7</f>
        <v>0</v>
      </c>
      <c r="L326" s="10">
        <f>'[28]Base TB_Mar'!G8937/10^7</f>
        <v>0</v>
      </c>
      <c r="M326" s="10">
        <f>'[28]Base TB_Mar'!H8937/10^7</f>
        <v>0</v>
      </c>
      <c r="N326" s="10">
        <f>'[28]Base TB_Mar'!I8937/10^7</f>
        <v>0</v>
      </c>
      <c r="O326" s="10">
        <f>'[28]Base TB_Mar'!J8937/10^7</f>
        <v>0</v>
      </c>
      <c r="P326" s="10">
        <f>'[28]Base TB_Mar'!K8937/10^7</f>
        <v>0</v>
      </c>
      <c r="Q326" s="10">
        <f>'[28]Base TB_Mar'!L8937/10^7</f>
        <v>0</v>
      </c>
      <c r="R326" s="10">
        <f>'[28]Base TB_Mar'!M8937/10^7</f>
        <v>0</v>
      </c>
      <c r="S326" s="10">
        <f>'[28]Base TB_Mar'!N8937/10^7</f>
        <v>0</v>
      </c>
      <c r="T326" s="10">
        <f>'[28]Base TB_Mar'!O8937/10^7</f>
        <v>0</v>
      </c>
      <c r="U326" s="10">
        <f>'[28]Base TB_Mar'!P8937/10^7</f>
        <v>0</v>
      </c>
      <c r="V326" s="10">
        <f>'[28]Base TB_Mar'!Q8937/10^7</f>
        <v>0</v>
      </c>
      <c r="W326" s="10">
        <f>'[28]Base TB_Mar'!R8937/10^7</f>
        <v>0</v>
      </c>
      <c r="X326" s="10">
        <f>'[28]Base TB_Mar'!S8937/10^7</f>
        <v>0</v>
      </c>
      <c r="Y326" s="10">
        <f t="shared" si="66"/>
        <v>0</v>
      </c>
    </row>
    <row r="327" spans="3:25" hidden="1">
      <c r="C327" s="3" t="s">
        <v>245</v>
      </c>
      <c r="E327" s="10">
        <f>'[28]Base TB_Mar'!T8939/10^7</f>
        <v>0</v>
      </c>
      <c r="F327" s="10">
        <f>'[29]Schedules Mar'!E327</f>
        <v>0</v>
      </c>
      <c r="G327" s="12"/>
      <c r="H327" s="54">
        <f>'[28]Base TB_Mar'!C8939/10^7</f>
        <v>0</v>
      </c>
      <c r="I327" s="10">
        <f>'[28]Base TB_Mar'!D8939/10^7</f>
        <v>0</v>
      </c>
      <c r="J327" s="10">
        <f>'[28]Base TB_Mar'!E8939/10^7</f>
        <v>0</v>
      </c>
      <c r="K327" s="10">
        <f>'[28]Base TB_Mar'!F8939/10^7</f>
        <v>0</v>
      </c>
      <c r="L327" s="10">
        <f>'[28]Base TB_Mar'!G8939/10^7</f>
        <v>0</v>
      </c>
      <c r="M327" s="10">
        <f>'[28]Base TB_Mar'!H8939/10^7</f>
        <v>0</v>
      </c>
      <c r="N327" s="10">
        <f>'[28]Base TB_Mar'!I8939/10^7</f>
        <v>0</v>
      </c>
      <c r="O327" s="10">
        <f>'[28]Base TB_Mar'!J8939/10^7</f>
        <v>0</v>
      </c>
      <c r="P327" s="10">
        <f>'[28]Base TB_Mar'!K8939/10^7</f>
        <v>0</v>
      </c>
      <c r="Q327" s="10">
        <f>'[28]Base TB_Mar'!L8939/10^7</f>
        <v>0</v>
      </c>
      <c r="R327" s="10">
        <f>'[28]Base TB_Mar'!M8939/10^7</f>
        <v>0</v>
      </c>
      <c r="S327" s="10">
        <f>'[28]Base TB_Mar'!N8939/10^7</f>
        <v>0</v>
      </c>
      <c r="T327" s="10">
        <f>'[28]Base TB_Mar'!O8939/10^7</f>
        <v>0</v>
      </c>
      <c r="U327" s="10">
        <f>'[28]Base TB_Mar'!P8939/10^7</f>
        <v>0</v>
      </c>
      <c r="V327" s="10">
        <f>'[28]Base TB_Mar'!Q8939/10^7</f>
        <v>0</v>
      </c>
      <c r="W327" s="10">
        <f>'[28]Base TB_Mar'!R8939/10^7</f>
        <v>0</v>
      </c>
      <c r="X327" s="10">
        <f>'[28]Base TB_Mar'!S8939/10^7</f>
        <v>0</v>
      </c>
      <c r="Y327" s="10">
        <f t="shared" si="66"/>
        <v>0</v>
      </c>
    </row>
    <row r="328" spans="3:25" hidden="1">
      <c r="C328" s="3" t="s">
        <v>246</v>
      </c>
      <c r="E328" s="10">
        <f>'[28]Base TB_Mar'!T8943/10^7</f>
        <v>143.01356527900001</v>
      </c>
      <c r="F328" s="10">
        <f>'[29]Schedules Mar'!E328</f>
        <v>24.631390336999999</v>
      </c>
      <c r="G328" s="12"/>
      <c r="H328" s="54">
        <f>'[28]Base TB_Mar'!C8943/10^7</f>
        <v>92.990456610999999</v>
      </c>
      <c r="I328" s="10">
        <f>'[28]Base TB_Mar'!D8943/10^7</f>
        <v>8.8626286450000009</v>
      </c>
      <c r="J328" s="10">
        <f>'[28]Base TB_Mar'!E8943/10^7</f>
        <v>1.487194079</v>
      </c>
      <c r="K328" s="10">
        <f>'[28]Base TB_Mar'!F8943/10^7</f>
        <v>9.3249516420000003</v>
      </c>
      <c r="L328" s="10">
        <f>'[28]Base TB_Mar'!G8943/10^7</f>
        <v>3.2331425920000001</v>
      </c>
      <c r="M328" s="10">
        <f>'[28]Base TB_Mar'!H8943/10^7</f>
        <v>0</v>
      </c>
      <c r="N328" s="10">
        <f>'[28]Base TB_Mar'!I8943/10^7</f>
        <v>0</v>
      </c>
      <c r="O328" s="10">
        <f>'[28]Base TB_Mar'!J8943/10^7</f>
        <v>0</v>
      </c>
      <c r="P328" s="10">
        <f>'[28]Base TB_Mar'!K8943/10^7</f>
        <v>19.461790632</v>
      </c>
      <c r="Q328" s="10">
        <f>'[28]Base TB_Mar'!L8943/10^7</f>
        <v>0.156698168</v>
      </c>
      <c r="R328" s="10">
        <f>'[28]Base TB_Mar'!M8943/10^7</f>
        <v>7.4967029099999998</v>
      </c>
      <c r="S328" s="10">
        <f>'[28]Base TB_Mar'!N8943/10^7</f>
        <v>0</v>
      </c>
      <c r="T328" s="10">
        <f>'[28]Base TB_Mar'!O8943/10^7</f>
        <v>0</v>
      </c>
      <c r="U328" s="10">
        <f>'[28]Base TB_Mar'!P8943/10^7</f>
        <v>0</v>
      </c>
      <c r="V328" s="10">
        <f>'[28]Base TB_Mar'!Q8943/10^7</f>
        <v>0</v>
      </c>
      <c r="W328" s="10">
        <f>'[28]Base TB_Mar'!R8943/10^7</f>
        <v>0</v>
      </c>
      <c r="X328" s="10">
        <f>'[28]Base TB_Mar'!S8943/10^7</f>
        <v>0</v>
      </c>
      <c r="Y328" s="10">
        <f t="shared" si="66"/>
        <v>143.01356527900001</v>
      </c>
    </row>
    <row r="329" spans="3:25" hidden="1">
      <c r="C329" s="3" t="s">
        <v>247</v>
      </c>
      <c r="E329" s="10">
        <f>'[28]Base TB_Mar'!T8982/10^7</f>
        <v>102.293761637</v>
      </c>
      <c r="F329" s="10">
        <f>'[29]Schedules Mar'!E329</f>
        <v>137.42418513599998</v>
      </c>
      <c r="G329" s="12"/>
      <c r="H329" s="54">
        <f>'[28]Base TB_Mar'!C8982/10^7</f>
        <v>70.048098512999999</v>
      </c>
      <c r="I329" s="10">
        <f>'[28]Base TB_Mar'!D8982/10^7</f>
        <v>16.777352524000001</v>
      </c>
      <c r="J329" s="10">
        <f>'[28]Base TB_Mar'!E8982/10^7</f>
        <v>8.6891000250000001</v>
      </c>
      <c r="K329" s="10">
        <f>'[28]Base TB_Mar'!F8982/10^7</f>
        <v>0</v>
      </c>
      <c r="L329" s="10">
        <f>'[28]Base TB_Mar'!G8982/10^7</f>
        <v>1.8037175480000001</v>
      </c>
      <c r="M329" s="10">
        <f>'[28]Base TB_Mar'!H8982/10^7</f>
        <v>0</v>
      </c>
      <c r="N329" s="10">
        <f>'[28]Base TB_Mar'!I8982/10^7</f>
        <v>0</v>
      </c>
      <c r="O329" s="10">
        <f>'[28]Base TB_Mar'!J8982/10^7</f>
        <v>0</v>
      </c>
      <c r="P329" s="10">
        <f>'[28]Base TB_Mar'!K8982/10^7</f>
        <v>0</v>
      </c>
      <c r="Q329" s="10">
        <f>'[28]Base TB_Mar'!L8982/10^7</f>
        <v>0</v>
      </c>
      <c r="R329" s="10">
        <f>'[28]Base TB_Mar'!M8982/10^7</f>
        <v>4.9754930270000006</v>
      </c>
      <c r="S329" s="10">
        <f>'[28]Base TB_Mar'!N8982/10^7</f>
        <v>0</v>
      </c>
      <c r="T329" s="10">
        <f>'[28]Base TB_Mar'!O8982/10^7</f>
        <v>0</v>
      </c>
      <c r="U329" s="10">
        <f>'[28]Base TB_Mar'!P8982/10^7</f>
        <v>0</v>
      </c>
      <c r="V329" s="10">
        <f>'[28]Base TB_Mar'!Q8982/10^7</f>
        <v>0</v>
      </c>
      <c r="W329" s="10">
        <f>'[28]Base TB_Mar'!R8982/10^7</f>
        <v>0</v>
      </c>
      <c r="X329" s="10">
        <f>'[28]Base TB_Mar'!S8982/10^7</f>
        <v>0</v>
      </c>
      <c r="Y329" s="10">
        <f t="shared" si="66"/>
        <v>102.29376163699999</v>
      </c>
    </row>
    <row r="330" spans="3:25" hidden="1">
      <c r="C330" s="3" t="s">
        <v>248</v>
      </c>
      <c r="E330" s="10">
        <f>'[28]Base TB_Mar'!T8986/10^7</f>
        <v>1.50327287</v>
      </c>
      <c r="F330" s="10">
        <f>'[29]Schedules Mar'!E330</f>
        <v>1.214044141</v>
      </c>
      <c r="G330" s="12"/>
      <c r="H330" s="54">
        <f>'[28]Base TB_Mar'!C8986/10^7</f>
        <v>1.0964</v>
      </c>
      <c r="I330" s="10">
        <f>'[28]Base TB_Mar'!D8986/10^7</f>
        <v>0.36367587000000001</v>
      </c>
      <c r="J330" s="10">
        <f>'[28]Base TB_Mar'!E8986/10^7</f>
        <v>4.3196999999999999E-2</v>
      </c>
      <c r="K330" s="10">
        <f>'[28]Base TB_Mar'!F8986/10^7</f>
        <v>0</v>
      </c>
      <c r="L330" s="10">
        <f>'[28]Base TB_Mar'!G8986/10^7</f>
        <v>0</v>
      </c>
      <c r="M330" s="10">
        <f>'[28]Base TB_Mar'!H8986/10^7</f>
        <v>0</v>
      </c>
      <c r="N330" s="10">
        <f>'[28]Base TB_Mar'!I8986/10^7</f>
        <v>0</v>
      </c>
      <c r="O330" s="10">
        <f>'[28]Base TB_Mar'!J8986/10^7</f>
        <v>0</v>
      </c>
      <c r="P330" s="10">
        <f>'[28]Base TB_Mar'!K8986/10^7</f>
        <v>0</v>
      </c>
      <c r="Q330" s="10">
        <f>'[28]Base TB_Mar'!L8986/10^7</f>
        <v>0</v>
      </c>
      <c r="R330" s="10">
        <f>'[28]Base TB_Mar'!M8986/10^7</f>
        <v>0</v>
      </c>
      <c r="S330" s="10">
        <f>'[28]Base TB_Mar'!N8986/10^7</f>
        <v>0</v>
      </c>
      <c r="T330" s="10">
        <f>'[28]Base TB_Mar'!O8986/10^7</f>
        <v>0</v>
      </c>
      <c r="U330" s="10">
        <f>'[28]Base TB_Mar'!P8986/10^7</f>
        <v>0</v>
      </c>
      <c r="V330" s="10">
        <f>'[28]Base TB_Mar'!Q8986/10^7</f>
        <v>0</v>
      </c>
      <c r="W330" s="10">
        <f>'[28]Base TB_Mar'!R8986/10^7</f>
        <v>0</v>
      </c>
      <c r="X330" s="10">
        <f>'[28]Base TB_Mar'!S8986/10^7</f>
        <v>0</v>
      </c>
      <c r="Y330" s="10">
        <f t="shared" si="66"/>
        <v>1.50327287</v>
      </c>
    </row>
    <row r="331" spans="3:25" hidden="1">
      <c r="C331" s="3" t="s">
        <v>249</v>
      </c>
      <c r="E331" s="10">
        <f>'[28]Base TB_Mar'!T8988/10^7</f>
        <v>4.1273579570000001</v>
      </c>
      <c r="F331" s="10">
        <f>'[29]Schedules Mar'!E331</f>
        <v>2.2728997300000002</v>
      </c>
      <c r="G331" s="12"/>
      <c r="H331" s="54">
        <f>'[28]Base TB_Mar'!C8988/10^7</f>
        <v>3.8940604009999999</v>
      </c>
      <c r="I331" s="10">
        <f>'[28]Base TB_Mar'!D8988/10^7</f>
        <v>0.23758720099999997</v>
      </c>
      <c r="J331" s="10">
        <f>'[28]Base TB_Mar'!E8988/10^7</f>
        <v>0.398641884</v>
      </c>
      <c r="K331" s="10">
        <f>'[28]Base TB_Mar'!F8988/10^7</f>
        <v>-0.34130392900000001</v>
      </c>
      <c r="L331" s="10">
        <f>'[28]Base TB_Mar'!G8988/10^7</f>
        <v>-2.7691999999999999E-3</v>
      </c>
      <c r="M331" s="10">
        <f>'[28]Base TB_Mar'!H8988/10^7</f>
        <v>0</v>
      </c>
      <c r="N331" s="10">
        <f>'[28]Base TB_Mar'!I8988/10^7</f>
        <v>0</v>
      </c>
      <c r="O331" s="10">
        <f>'[28]Base TB_Mar'!J8988/10^7</f>
        <v>0</v>
      </c>
      <c r="P331" s="10">
        <f>'[28]Base TB_Mar'!K8988/10^7</f>
        <v>0</v>
      </c>
      <c r="Q331" s="10">
        <f>'[28]Base TB_Mar'!L8988/10^7</f>
        <v>6.1910000000000003E-4</v>
      </c>
      <c r="R331" s="10">
        <f>'[28]Base TB_Mar'!M8988/10^7</f>
        <v>-5.9477500000000003E-2</v>
      </c>
      <c r="S331" s="10">
        <f>'[28]Base TB_Mar'!N8988/10^7</f>
        <v>0</v>
      </c>
      <c r="T331" s="10">
        <f>'[28]Base TB_Mar'!O8988/10^7</f>
        <v>0</v>
      </c>
      <c r="U331" s="10">
        <f>'[28]Base TB_Mar'!P8988/10^7</f>
        <v>0</v>
      </c>
      <c r="V331" s="10">
        <f>'[28]Base TB_Mar'!Q8988/10^7</f>
        <v>0</v>
      </c>
      <c r="W331" s="10">
        <f>'[28]Base TB_Mar'!R8988/10^7</f>
        <v>0</v>
      </c>
      <c r="X331" s="10">
        <f>'[28]Base TB_Mar'!S8988/10^7</f>
        <v>0</v>
      </c>
      <c r="Y331" s="10">
        <f t="shared" si="66"/>
        <v>4.1273579569999992</v>
      </c>
    </row>
    <row r="332" spans="3:25" hidden="1">
      <c r="C332" s="3" t="s">
        <v>250</v>
      </c>
      <c r="E332" s="10">
        <f>'[28]Base TB_Mar'!T8992/10^7</f>
        <v>-58.736561985999998</v>
      </c>
      <c r="F332" s="10">
        <f>'[29]Schedules Mar'!E332</f>
        <v>-95.704183022999999</v>
      </c>
      <c r="G332" s="12"/>
      <c r="H332" s="29">
        <f>'[28]Base TB_Mar'!C8992/10^7</f>
        <v>38.254593204000003</v>
      </c>
      <c r="I332" s="10">
        <f>'[28]Base TB_Mar'!D8992/10^7</f>
        <v>-20.579048615999998</v>
      </c>
      <c r="J332" s="10">
        <f>'[28]Base TB_Mar'!E8992/10^7</f>
        <v>-2.995684174</v>
      </c>
      <c r="K332" s="10">
        <f>'[28]Base TB_Mar'!F8992/10^7</f>
        <v>-73.574211962999996</v>
      </c>
      <c r="L332" s="10">
        <f>'[28]Base TB_Mar'!G8992/10^7</f>
        <v>1.534962897</v>
      </c>
      <c r="M332" s="10">
        <f>'[28]Base TB_Mar'!H8992/10^7</f>
        <v>0</v>
      </c>
      <c r="N332" s="10">
        <f>'[28]Base TB_Mar'!I8992/10^7</f>
        <v>0</v>
      </c>
      <c r="O332" s="10">
        <f>'[28]Base TB_Mar'!J8992/10^7</f>
        <v>0</v>
      </c>
      <c r="P332" s="10">
        <f>'[28]Base TB_Mar'!K8992/10^7</f>
        <v>0</v>
      </c>
      <c r="Q332" s="10">
        <f>'[28]Base TB_Mar'!L8992/10^7</f>
        <v>3.7011576000000004E-2</v>
      </c>
      <c r="R332" s="10">
        <f>'[28]Base TB_Mar'!M8992/10^7</f>
        <v>-1.4141849099999999</v>
      </c>
      <c r="S332" s="10">
        <f>'[28]Base TB_Mar'!N8992/10^7</f>
        <v>0</v>
      </c>
      <c r="T332" s="10">
        <f>'[28]Base TB_Mar'!O8992/10^7</f>
        <v>0</v>
      </c>
      <c r="U332" s="10">
        <f>'[28]Base TB_Mar'!P8992/10^7</f>
        <v>0</v>
      </c>
      <c r="V332" s="10">
        <f>'[28]Base TB_Mar'!Q8992/10^7</f>
        <v>0</v>
      </c>
      <c r="W332" s="10">
        <f>'[28]Base TB_Mar'!R8992/10^7</f>
        <v>0</v>
      </c>
      <c r="X332" s="10">
        <f>'[28]Base TB_Mar'!S8992/10^7</f>
        <v>0</v>
      </c>
      <c r="Y332" s="10">
        <f t="shared" si="66"/>
        <v>-58.736561985999998</v>
      </c>
    </row>
    <row r="333" spans="3:25" hidden="1">
      <c r="C333" s="3" t="s">
        <v>251</v>
      </c>
      <c r="E333" s="10">
        <f>'[28]Base TB_Mar'!T9011/10^7</f>
        <v>-703.48583271999996</v>
      </c>
      <c r="F333" s="10">
        <f>'[29]Schedules Mar'!E333</f>
        <v>-9.1420969239999987</v>
      </c>
      <c r="G333" s="12"/>
      <c r="H333" s="29">
        <f>'[28]Base TB_Mar'!C9011/10^7</f>
        <v>-11.934860648000001</v>
      </c>
      <c r="I333" s="10">
        <f>'[28]Base TB_Mar'!D9011/10^7</f>
        <v>23.590647180000001</v>
      </c>
      <c r="J333" s="10">
        <f>'[28]Base TB_Mar'!E9011/10^7</f>
        <v>5.6326418939999998</v>
      </c>
      <c r="K333" s="10">
        <f>'[28]Base TB_Mar'!F9011/10^7</f>
        <v>-691.96267194799998</v>
      </c>
      <c r="L333" s="10">
        <f>'[28]Base TB_Mar'!G9011/10^7</f>
        <v>-25.6287974</v>
      </c>
      <c r="M333" s="10">
        <f>'[28]Base TB_Mar'!H9011/10^7</f>
        <v>0</v>
      </c>
      <c r="N333" s="10">
        <f>'[28]Base TB_Mar'!I9011/10^7</f>
        <v>0</v>
      </c>
      <c r="O333" s="10">
        <f>'[28]Base TB_Mar'!J9011/10^7</f>
        <v>0</v>
      </c>
      <c r="P333" s="10">
        <f>'[28]Base TB_Mar'!K9011/10^7</f>
        <v>0</v>
      </c>
      <c r="Q333" s="10">
        <f>'[28]Base TB_Mar'!L9011/10^7</f>
        <v>0</v>
      </c>
      <c r="R333" s="10">
        <f>'[28]Base TB_Mar'!M9011/10^7</f>
        <v>-3.1827917980000002</v>
      </c>
      <c r="S333" s="10">
        <f>'[28]Base TB_Mar'!N9011/10^7</f>
        <v>0</v>
      </c>
      <c r="T333" s="10">
        <f>'[28]Base TB_Mar'!O9011/10^7</f>
        <v>0</v>
      </c>
      <c r="U333" s="10">
        <f>'[28]Base TB_Mar'!P9011/10^7</f>
        <v>0</v>
      </c>
      <c r="V333" s="10">
        <f>'[28]Base TB_Mar'!Q9011/10^7</f>
        <v>0</v>
      </c>
      <c r="W333" s="10">
        <f>'[28]Base TB_Mar'!R9011/10^7</f>
        <v>0</v>
      </c>
      <c r="X333" s="10">
        <f>'[28]Base TB_Mar'!S9011/10^7</f>
        <v>0</v>
      </c>
      <c r="Y333" s="10">
        <f t="shared" si="66"/>
        <v>-703.48583272000008</v>
      </c>
    </row>
    <row r="334" spans="3:25" hidden="1">
      <c r="C334" s="3" t="s">
        <v>252</v>
      </c>
      <c r="E334" s="10">
        <f>('[28]Base TB_Mar'!T9036)/10000000</f>
        <v>733.70169312299993</v>
      </c>
      <c r="F334" s="10">
        <f>'[29]Schedules Mar'!E334</f>
        <v>4.2524311170000004</v>
      </c>
      <c r="G334" s="12"/>
      <c r="H334" s="54">
        <f>('[28]Base TB_Mar'!C9036)/10000000</f>
        <v>18.971755352999999</v>
      </c>
      <c r="I334" s="10">
        <f>('[28]Base TB_Mar'!D9036)/10000000</f>
        <v>0.16459297000000001</v>
      </c>
      <c r="J334" s="10">
        <f>('[28]Base TB_Mar'!E9036)/10000000</f>
        <v>0</v>
      </c>
      <c r="K334" s="10">
        <f>('[28]Base TB_Mar'!F9036)/10000000</f>
        <v>687.18807531899995</v>
      </c>
      <c r="L334" s="10">
        <f>('[28]Base TB_Mar'!G9036)/10000000</f>
        <v>24.265977986999999</v>
      </c>
      <c r="M334" s="10">
        <f>('[28]Base TB_Mar'!H9036)/10000000</f>
        <v>0</v>
      </c>
      <c r="N334" s="10">
        <f>('[28]Base TB_Mar'!I9036)/10000000</f>
        <v>0</v>
      </c>
      <c r="O334" s="10">
        <f>('[28]Base TB_Mar'!J9036)/10000000</f>
        <v>0</v>
      </c>
      <c r="P334" s="10">
        <f>('[28]Base TB_Mar'!K9036)/10000000</f>
        <v>0</v>
      </c>
      <c r="Q334" s="10">
        <f>('[28]Base TB_Mar'!L9036)/10000000</f>
        <v>0</v>
      </c>
      <c r="R334" s="10">
        <f>('[28]Base TB_Mar'!M9036)/10000000</f>
        <v>3.111291494</v>
      </c>
      <c r="S334" s="10">
        <f>('[28]Base TB_Mar'!N9036)/10000000</f>
        <v>0</v>
      </c>
      <c r="T334" s="10">
        <f>('[28]Base TB_Mar'!O9036)/10000000</f>
        <v>0</v>
      </c>
      <c r="U334" s="10">
        <f>('[28]Base TB_Mar'!P9036)/10000000</f>
        <v>0</v>
      </c>
      <c r="V334" s="10">
        <f>('[28]Base TB_Mar'!Q9036)/10000000</f>
        <v>0</v>
      </c>
      <c r="W334" s="10">
        <f>('[28]Base TB_Mar'!R9036)/10000000</f>
        <v>0</v>
      </c>
      <c r="X334" s="10">
        <f>('[28]Base TB_Mar'!S9036)/10000000</f>
        <v>0</v>
      </c>
      <c r="Y334" s="10">
        <f>('[28]Base TB_Mar'!T9036)/10000000</f>
        <v>733.70169312299993</v>
      </c>
    </row>
    <row r="335" spans="3:25" hidden="1">
      <c r="C335" s="3" t="s">
        <v>253</v>
      </c>
      <c r="E335" s="10">
        <f>'[28]Base TB_Mar'!T9018/10^7</f>
        <v>1.3460000000000001</v>
      </c>
      <c r="F335" s="10">
        <f>'[29]Schedules Mar'!E335</f>
        <v>1.2450000000000001</v>
      </c>
      <c r="G335" s="12"/>
      <c r="H335" s="10">
        <f>'[28]Base TB_Mar'!C9018/10^7</f>
        <v>0</v>
      </c>
      <c r="I335" s="10">
        <f>'[28]Base TB_Mar'!D9018/10^7</f>
        <v>0</v>
      </c>
      <c r="J335" s="10">
        <f>'[28]Base TB_Mar'!E9018/10^7</f>
        <v>0</v>
      </c>
      <c r="K335" s="10">
        <f>'[28]Base TB_Mar'!F9018/10^7</f>
        <v>1.3460000000000001</v>
      </c>
      <c r="L335" s="10">
        <f>'[28]Base TB_Mar'!G9018/10^7</f>
        <v>0</v>
      </c>
      <c r="M335" s="10">
        <f>'[28]Base TB_Mar'!H9018/10^7</f>
        <v>0</v>
      </c>
      <c r="N335" s="10">
        <f>'[28]Base TB_Mar'!I9018/10^7</f>
        <v>0</v>
      </c>
      <c r="O335" s="10">
        <f>'[28]Base TB_Mar'!J9018/10^7</f>
        <v>0</v>
      </c>
      <c r="P335" s="10">
        <f>'[28]Base TB_Mar'!K9018/10^7</f>
        <v>0</v>
      </c>
      <c r="Q335" s="10">
        <f>'[28]Base TB_Mar'!L9018/10^7</f>
        <v>0</v>
      </c>
      <c r="R335" s="10">
        <f>'[28]Base TB_Mar'!M9018/10^7</f>
        <v>0</v>
      </c>
      <c r="S335" s="10">
        <f>'[28]Base TB_Mar'!N9018/10^7</f>
        <v>0</v>
      </c>
      <c r="T335" s="10">
        <f>'[28]Base TB_Mar'!O9018/10^7</f>
        <v>0</v>
      </c>
      <c r="U335" s="10">
        <f>'[28]Base TB_Mar'!P9018/10^7</f>
        <v>0</v>
      </c>
      <c r="V335" s="10">
        <f>'[28]Base TB_Mar'!Q9018/10^7</f>
        <v>0</v>
      </c>
      <c r="W335" s="10">
        <f>'[28]Base TB_Mar'!R9018/10^7</f>
        <v>0</v>
      </c>
      <c r="X335" s="10">
        <f>'[28]Base TB_Mar'!S9018/10^7</f>
        <v>0</v>
      </c>
      <c r="Y335" s="10">
        <f>SUM(H335:X335)</f>
        <v>1.3460000000000001</v>
      </c>
    </row>
    <row r="336" spans="3:25" hidden="1">
      <c r="C336" s="3" t="s">
        <v>254</v>
      </c>
      <c r="E336" s="10">
        <f>'[28]Base TB_Mar'!T9020/10^7</f>
        <v>0</v>
      </c>
      <c r="F336" s="10">
        <f>'[29]Schedules Mar'!E336</f>
        <v>17.900791769999998</v>
      </c>
      <c r="G336" s="12"/>
      <c r="H336" s="10">
        <f>'[28]Base TB_Mar'!C9020/10^7</f>
        <v>0</v>
      </c>
      <c r="I336" s="10">
        <f>'[28]Base TB_Mar'!D9020/10^7</f>
        <v>0</v>
      </c>
      <c r="J336" s="10">
        <f>'[28]Base TB_Mar'!E9020/10^7</f>
        <v>0</v>
      </c>
      <c r="K336" s="10">
        <f>'[28]Base TB_Mar'!F9020/10^7</f>
        <v>0</v>
      </c>
      <c r="L336" s="10">
        <f>'[28]Base TB_Mar'!G9020/10^7</f>
        <v>0</v>
      </c>
      <c r="M336" s="10">
        <f>'[28]Base TB_Mar'!H9020/10^7</f>
        <v>0</v>
      </c>
      <c r="N336" s="10">
        <f>'[28]Base TB_Mar'!I9020/10^7</f>
        <v>0</v>
      </c>
      <c r="O336" s="10">
        <f>'[28]Base TB_Mar'!J9020/10^7</f>
        <v>0</v>
      </c>
      <c r="P336" s="10">
        <f>'[28]Base TB_Mar'!K9020/10^7</f>
        <v>0</v>
      </c>
      <c r="Q336" s="10">
        <f>'[28]Base TB_Mar'!L9020/10^7</f>
        <v>0</v>
      </c>
      <c r="R336" s="10">
        <f>'[28]Base TB_Mar'!M9020/10^7</f>
        <v>0</v>
      </c>
      <c r="S336" s="10">
        <f>'[28]Base TB_Mar'!N9020/10^7</f>
        <v>0</v>
      </c>
      <c r="T336" s="10">
        <f>'[28]Base TB_Mar'!O9020/10^7</f>
        <v>0</v>
      </c>
      <c r="U336" s="10">
        <f>'[28]Base TB_Mar'!P9020/10^7</f>
        <v>0</v>
      </c>
      <c r="V336" s="10">
        <f>'[28]Base TB_Mar'!Q9020/10^7</f>
        <v>0</v>
      </c>
      <c r="W336" s="10">
        <f>'[28]Base TB_Mar'!R9020/10^7</f>
        <v>0</v>
      </c>
      <c r="X336" s="10">
        <f>'[28]Base TB_Mar'!S9020/10^7</f>
        <v>0</v>
      </c>
      <c r="Y336" s="10">
        <f>SUM(H336:X336)</f>
        <v>0</v>
      </c>
    </row>
    <row r="337" spans="3:27" hidden="1">
      <c r="C337" s="3" t="s">
        <v>255</v>
      </c>
      <c r="E337" s="10">
        <f>'[28]Base TB_Mar'!T9024/10^7</f>
        <v>-200.92633640299999</v>
      </c>
      <c r="F337" s="10">
        <f>'[29]Schedules Mar'!E337</f>
        <v>-145.993412154</v>
      </c>
      <c r="G337" s="12"/>
      <c r="H337" s="10">
        <f>'[28]Base TB_Mar'!C9024/10^7</f>
        <v>-192.30292681500001</v>
      </c>
      <c r="I337" s="10">
        <f>'[28]Base TB_Mar'!D9024/10^7</f>
        <v>-7.6189661219999998</v>
      </c>
      <c r="J337" s="10">
        <f>'[28]Base TB_Mar'!E9024/10^7</f>
        <v>-1.0044434660000001</v>
      </c>
      <c r="K337" s="10">
        <f>'[28]Base TB_Mar'!F9024/10^7</f>
        <v>0</v>
      </c>
      <c r="L337" s="10">
        <f>'[28]Base TB_Mar'!G9024/10^7</f>
        <v>0</v>
      </c>
      <c r="M337" s="10">
        <f>'[28]Base TB_Mar'!H9024/10^7</f>
        <v>0</v>
      </c>
      <c r="N337" s="10">
        <f>'[28]Base TB_Mar'!I9024/10^7</f>
        <v>0</v>
      </c>
      <c r="O337" s="10">
        <f>'[28]Base TB_Mar'!J9024/10^7</f>
        <v>0</v>
      </c>
      <c r="P337" s="10">
        <f>'[28]Base TB_Mar'!K9024/10^7</f>
        <v>0</v>
      </c>
      <c r="Q337" s="10">
        <f>'[28]Base TB_Mar'!L9024/10^7</f>
        <v>0</v>
      </c>
      <c r="R337" s="10">
        <f>'[28]Base TB_Mar'!M9024/10^7</f>
        <v>0</v>
      </c>
      <c r="S337" s="10">
        <f>'[28]Base TB_Mar'!N9024/10^7</f>
        <v>0</v>
      </c>
      <c r="T337" s="10">
        <f>'[28]Base TB_Mar'!O9024/10^7</f>
        <v>0</v>
      </c>
      <c r="U337" s="10">
        <f>'[28]Base TB_Mar'!P9024/10^7</f>
        <v>0</v>
      </c>
      <c r="V337" s="10">
        <f>'[28]Base TB_Mar'!Q9024/10^7</f>
        <v>0</v>
      </c>
      <c r="W337" s="10">
        <f>'[28]Base TB_Mar'!R9024/10^7</f>
        <v>0</v>
      </c>
      <c r="X337" s="10">
        <f>'[28]Base TB_Mar'!S9024/10^7</f>
        <v>0</v>
      </c>
      <c r="Y337" s="10">
        <f>SUM(H337:X337)</f>
        <v>-200.92633640299999</v>
      </c>
    </row>
    <row r="338" spans="3:27" hidden="1">
      <c r="C338" s="3" t="s">
        <v>256</v>
      </c>
      <c r="E338" s="10">
        <f>'[28]Base TB_Mar'!T8559/10^7</f>
        <v>-1.7170000000000002E-6</v>
      </c>
      <c r="F338" s="10">
        <f>'[29]Schedules Mar'!E338</f>
        <v>1.10538E-4</v>
      </c>
      <c r="G338" s="12"/>
      <c r="H338" s="29">
        <f>'[28]Base TB_Mar'!C8559/10^7</f>
        <v>369.64480739800001</v>
      </c>
      <c r="I338" s="10">
        <f>'[28]Base TB_Mar'!D8559/10^7</f>
        <v>96.76567639400001</v>
      </c>
      <c r="J338" s="10">
        <f>'[28]Base TB_Mar'!E8559/10^7</f>
        <v>44.751059808999997</v>
      </c>
      <c r="K338" s="10">
        <f>'[28]Base TB_Mar'!F8559/10^7</f>
        <v>-11.556014579999999</v>
      </c>
      <c r="L338" s="10">
        <f>'[28]Base TB_Mar'!G8559/10^7</f>
        <v>20.965211272999998</v>
      </c>
      <c r="M338" s="10">
        <f>'[28]Base TB_Mar'!H8559/10^7</f>
        <v>0</v>
      </c>
      <c r="N338" s="10">
        <f>'[28]Base TB_Mar'!I8559/10^7</f>
        <v>0</v>
      </c>
      <c r="O338" s="10">
        <f>'[28]Base TB_Mar'!J8559/10^7</f>
        <v>0</v>
      </c>
      <c r="P338" s="10">
        <f>'[28]Base TB_Mar'!K8559/10^7</f>
        <v>0</v>
      </c>
      <c r="Q338" s="10">
        <f>'[28]Base TB_Mar'!L8559/10^7</f>
        <v>-520.96615589700002</v>
      </c>
      <c r="R338" s="10">
        <f>'[28]Base TB_Mar'!M8559/10^7</f>
        <v>0.39541388599999999</v>
      </c>
      <c r="S338" s="10">
        <f>'[28]Base TB_Mar'!N8559/10^7</f>
        <v>0</v>
      </c>
      <c r="T338" s="10">
        <f>'[28]Base TB_Mar'!O8559/10^7</f>
        <v>0</v>
      </c>
      <c r="U338" s="10">
        <f>'[28]Base TB_Mar'!P8559/10^7</f>
        <v>0</v>
      </c>
      <c r="V338" s="10">
        <f>'[28]Base TB_Mar'!Q8559/10^7</f>
        <v>0</v>
      </c>
      <c r="W338" s="10">
        <f>'[28]Base TB_Mar'!R8559/10^7</f>
        <v>0</v>
      </c>
      <c r="X338" s="10">
        <f>'[28]Base TB_Mar'!S8559/10^7</f>
        <v>0</v>
      </c>
      <c r="Y338" s="10">
        <f>SUM(H338:X338)</f>
        <v>-1.7169999467214758E-6</v>
      </c>
    </row>
    <row r="339" spans="3:27" hidden="1">
      <c r="F339" s="10">
        <f>'[29]Schedules Mar'!E339</f>
        <v>0</v>
      </c>
      <c r="G339" s="12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</row>
    <row r="340" spans="3:27" s="14" customFormat="1" hidden="1">
      <c r="C340" s="14" t="s">
        <v>45</v>
      </c>
      <c r="E340" s="12">
        <f>SUM(E312:E338)</f>
        <v>1149.0747495089997</v>
      </c>
      <c r="F340" s="12">
        <f>SUM(F312:F338)</f>
        <v>718.19800285799977</v>
      </c>
      <c r="G340" s="12"/>
      <c r="H340" s="12">
        <f t="shared" ref="H340:X340" si="67">SUM(H312:H338)</f>
        <v>908.98350453800003</v>
      </c>
      <c r="I340" s="12">
        <f t="shared" si="67"/>
        <v>312.92913701800001</v>
      </c>
      <c r="J340" s="12">
        <f t="shared" si="67"/>
        <v>143.24636274700003</v>
      </c>
      <c r="K340" s="12">
        <f t="shared" si="67"/>
        <v>84.248210224999994</v>
      </c>
      <c r="L340" s="12">
        <f t="shared" si="67"/>
        <v>46.469748811000002</v>
      </c>
      <c r="M340" s="12">
        <f t="shared" si="67"/>
        <v>0</v>
      </c>
      <c r="N340" s="12">
        <f t="shared" si="67"/>
        <v>0</v>
      </c>
      <c r="O340" s="12">
        <f t="shared" si="67"/>
        <v>0</v>
      </c>
      <c r="P340" s="12">
        <f t="shared" si="67"/>
        <v>19.479129613999998</v>
      </c>
      <c r="Q340" s="12">
        <f t="shared" si="67"/>
        <v>-385.22258088200005</v>
      </c>
      <c r="R340" s="12">
        <f t="shared" si="67"/>
        <v>18.941237438000002</v>
      </c>
      <c r="S340" s="12">
        <f t="shared" si="67"/>
        <v>0</v>
      </c>
      <c r="T340" s="12">
        <f t="shared" si="67"/>
        <v>0</v>
      </c>
      <c r="U340" s="12">
        <f t="shared" si="67"/>
        <v>0</v>
      </c>
      <c r="V340" s="12">
        <f t="shared" si="67"/>
        <v>0</v>
      </c>
      <c r="W340" s="12">
        <f t="shared" si="67"/>
        <v>0</v>
      </c>
      <c r="X340" s="12">
        <f t="shared" si="67"/>
        <v>0</v>
      </c>
      <c r="Y340" s="12">
        <f>SUM(H340:X340)</f>
        <v>1149.074749509</v>
      </c>
    </row>
    <row r="341" spans="3:27" hidden="1">
      <c r="E341" s="22">
        <f>E340-E306</f>
        <v>0</v>
      </c>
      <c r="F341" s="23"/>
      <c r="G341" s="12"/>
      <c r="H341" s="22">
        <f t="shared" ref="H341:Y341" si="68">H340-H306</f>
        <v>0</v>
      </c>
      <c r="I341" s="22">
        <f t="shared" si="68"/>
        <v>0</v>
      </c>
      <c r="J341" s="22">
        <f t="shared" si="68"/>
        <v>0</v>
      </c>
      <c r="K341" s="22">
        <f t="shared" si="68"/>
        <v>0</v>
      </c>
      <c r="L341" s="22">
        <f t="shared" si="68"/>
        <v>0</v>
      </c>
      <c r="M341" s="22">
        <f t="shared" si="68"/>
        <v>0</v>
      </c>
      <c r="N341" s="22">
        <f t="shared" si="68"/>
        <v>0</v>
      </c>
      <c r="O341" s="22">
        <f t="shared" si="68"/>
        <v>0</v>
      </c>
      <c r="P341" s="22">
        <f t="shared" si="68"/>
        <v>0</v>
      </c>
      <c r="Q341" s="22">
        <f t="shared" si="68"/>
        <v>0</v>
      </c>
      <c r="R341" s="22">
        <f t="shared" si="68"/>
        <v>0</v>
      </c>
      <c r="S341" s="22">
        <f t="shared" si="68"/>
        <v>0</v>
      </c>
      <c r="T341" s="22">
        <f t="shared" si="68"/>
        <v>0</v>
      </c>
      <c r="U341" s="22">
        <f t="shared" si="68"/>
        <v>0</v>
      </c>
      <c r="V341" s="22">
        <f t="shared" si="68"/>
        <v>0</v>
      </c>
      <c r="W341" s="22">
        <f t="shared" si="68"/>
        <v>0</v>
      </c>
      <c r="X341" s="22">
        <f t="shared" si="68"/>
        <v>0</v>
      </c>
      <c r="Y341" s="22">
        <f t="shared" si="68"/>
        <v>0</v>
      </c>
      <c r="Z341" s="47"/>
      <c r="AA341" s="47"/>
    </row>
  </sheetData>
  <autoFilter ref="A2:AB341" xr:uid="{4A2148F9-C1E8-4521-BB7A-2C97A09DD27B}"/>
  <pageMargins left="0.25" right="0.25" top="0.75" bottom="0.75" header="0.3" footer="0.3"/>
  <pageSetup paperSize="9" scale="1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43EF-57CD-49BA-AC7A-74210CD3653F}">
  <sheetPr>
    <pageSetUpPr fitToPage="1"/>
  </sheetPr>
  <dimension ref="A1:AB343"/>
  <sheetViews>
    <sheetView zoomScale="90" zoomScaleNormal="90" workbookViewId="0">
      <selection activeCell="C260" sqref="C260"/>
    </sheetView>
  </sheetViews>
  <sheetFormatPr defaultColWidth="9.109375" defaultRowHeight="13.8" zeroHeight="1"/>
  <cols>
    <col min="1" max="1" width="5.88671875" style="56" bestFit="1" customWidth="1"/>
    <col min="2" max="2" width="7" style="56" customWidth="1"/>
    <col min="3" max="3" width="56.6640625" style="56" bestFit="1" customWidth="1"/>
    <col min="4" max="4" width="9.109375" style="56"/>
    <col min="5" max="6" width="17.88671875" style="57" customWidth="1"/>
    <col min="7" max="7" width="20.77734375" style="57" customWidth="1"/>
    <col min="8" max="8" width="18.109375" style="56" customWidth="1"/>
    <col min="9" max="9" width="18.109375" style="56" bestFit="1" customWidth="1"/>
    <col min="10" max="14" width="17" style="56" bestFit="1" customWidth="1"/>
    <col min="15" max="16" width="9.109375" style="56"/>
    <col min="17" max="17" width="15.44140625" style="56" bestFit="1" customWidth="1"/>
    <col min="18" max="18" width="8" style="56" bestFit="1" customWidth="1"/>
    <col min="19" max="24" width="9.109375" style="56"/>
    <col min="25" max="25" width="18.109375" style="56" bestFit="1" customWidth="1"/>
    <col min="26" max="26" width="10.44140625" style="56" customWidth="1"/>
    <col min="27" max="27" width="17.88671875" style="56" bestFit="1" customWidth="1"/>
    <col min="28" max="16384" width="9.109375" style="56"/>
  </cols>
  <sheetData>
    <row r="1" spans="2:27">
      <c r="B1" s="55" t="s">
        <v>28</v>
      </c>
    </row>
    <row r="2" spans="2:27">
      <c r="E2" s="58" t="s">
        <v>257</v>
      </c>
      <c r="F2" s="58" t="s">
        <v>29</v>
      </c>
      <c r="G2" s="59"/>
      <c r="H2" s="60" t="s">
        <v>31</v>
      </c>
      <c r="I2" s="60" t="s">
        <v>32</v>
      </c>
      <c r="J2" s="60" t="s">
        <v>33</v>
      </c>
      <c r="K2" s="60" t="s">
        <v>34</v>
      </c>
      <c r="L2" s="60" t="str">
        <f>'[30]Details Mar'!H1</f>
        <v>Powerol</v>
      </c>
      <c r="M2" s="60" t="str">
        <f>'[30]Details Mar'!I1</f>
        <v>CE</v>
      </c>
      <c r="N2" s="60" t="str">
        <f>'[30]Details Mar'!J1</f>
        <v>Agri</v>
      </c>
      <c r="O2" s="60" t="s">
        <v>35</v>
      </c>
      <c r="P2" s="60" t="s">
        <v>36</v>
      </c>
      <c r="Q2" s="60" t="s">
        <v>37</v>
      </c>
      <c r="R2" s="60" t="s">
        <v>38</v>
      </c>
      <c r="S2" s="60" t="s">
        <v>39</v>
      </c>
      <c r="T2" s="60" t="s">
        <v>40</v>
      </c>
      <c r="U2" s="60" t="s">
        <v>41</v>
      </c>
      <c r="V2" s="60" t="s">
        <v>42</v>
      </c>
      <c r="W2" s="60" t="s">
        <v>43</v>
      </c>
      <c r="X2" s="60" t="s">
        <v>44</v>
      </c>
      <c r="Y2" s="60" t="s">
        <v>45</v>
      </c>
      <c r="Z2" s="60" t="s">
        <v>46</v>
      </c>
      <c r="AA2" s="61"/>
    </row>
    <row r="3" spans="2:27" hidden="1">
      <c r="E3" s="62"/>
      <c r="F3" s="62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</row>
    <row r="4" spans="2:27" hidden="1">
      <c r="B4" s="55" t="s">
        <v>47</v>
      </c>
      <c r="E4" s="62"/>
      <c r="F4" s="62"/>
      <c r="G4" s="59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</row>
    <row r="5" spans="2:27" hidden="1">
      <c r="B5" s="55"/>
      <c r="E5" s="62"/>
      <c r="F5" s="62"/>
      <c r="G5" s="59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</row>
    <row r="6" spans="2:27" hidden="1">
      <c r="B6" s="63" t="s">
        <v>48</v>
      </c>
      <c r="E6" s="62"/>
      <c r="F6" s="62"/>
      <c r="G6" s="59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</row>
    <row r="7" spans="2:27" hidden="1">
      <c r="B7" s="64"/>
      <c r="C7" s="56" t="s">
        <v>49</v>
      </c>
      <c r="E7" s="57">
        <f>'[30]Base TB_Mar'!T558/10000000+'[30]Base TB_Mar'!T564/10000000</f>
        <v>0</v>
      </c>
      <c r="F7" s="57">
        <f>'[31]Schedules Mar'!E7</f>
        <v>0</v>
      </c>
      <c r="G7" s="59"/>
      <c r="H7" s="65">
        <f>'[30]Base TB_Mar'!C558/10000000+'[30]Base TB_Mar'!C564/10000000</f>
        <v>0</v>
      </c>
      <c r="I7" s="57">
        <f>'[30]Base TB_Mar'!D558/10000000+'[30]Base TB_Mar'!D564/10000000</f>
        <v>0</v>
      </c>
      <c r="J7" s="57">
        <f>'[30]Base TB_Mar'!E558/10000000+'[30]Base TB_Mar'!E564/10000000</f>
        <v>0</v>
      </c>
      <c r="K7" s="57">
        <f>'[30]Base TB_Mar'!F558/10000000+'[30]Base TB_Mar'!F564/10000000</f>
        <v>0</v>
      </c>
      <c r="L7" s="57">
        <f>'[30]Base TB_Mar'!G558/10000000+'[30]Base TB_Mar'!G564/10000000</f>
        <v>0</v>
      </c>
      <c r="M7" s="57">
        <f>'[30]Base TB_Mar'!H558/10000000+'[30]Base TB_Mar'!H564/10000000</f>
        <v>0</v>
      </c>
      <c r="N7" s="57">
        <f>'[30]Base TB_Mar'!I558/10000000+'[30]Base TB_Mar'!I564/10000000</f>
        <v>0</v>
      </c>
      <c r="O7" s="57">
        <f>'[30]Base TB_Mar'!J558/10000000+'[30]Base TB_Mar'!J564/10000000</f>
        <v>0</v>
      </c>
      <c r="P7" s="57">
        <f>'[30]Base TB_Mar'!K558/10000000+'[30]Base TB_Mar'!K564/10000000</f>
        <v>0</v>
      </c>
      <c r="Q7" s="57">
        <f>'[30]Base TB_Mar'!L558/10000000+'[30]Base TB_Mar'!L564/10000000</f>
        <v>0</v>
      </c>
      <c r="R7" s="57">
        <f>'[30]Base TB_Mar'!M558/10000000+'[30]Base TB_Mar'!M564/10000000</f>
        <v>0</v>
      </c>
      <c r="S7" s="57">
        <f>'[30]Base TB_Mar'!N558/10000000+'[30]Base TB_Mar'!N564/10000000</f>
        <v>0</v>
      </c>
      <c r="T7" s="57">
        <f>'[30]Base TB_Mar'!O558/10000000+'[30]Base TB_Mar'!O564/10000000</f>
        <v>0</v>
      </c>
      <c r="U7" s="57">
        <f>'[30]Base TB_Mar'!P558/10000000+'[30]Base TB_Mar'!P564/10000000</f>
        <v>0</v>
      </c>
      <c r="V7" s="57">
        <f>'[30]Base TB_Mar'!Q558/10000000+'[30]Base TB_Mar'!Q564/10000000</f>
        <v>0</v>
      </c>
      <c r="W7" s="57">
        <f>'[30]Base TB_Mar'!R558/10000000+'[30]Base TB_Mar'!R564/10000000</f>
        <v>0</v>
      </c>
      <c r="X7" s="57">
        <f>'[30]Base TB_Mar'!S558/10000000+'[30]Base TB_Mar'!S564/10000000</f>
        <v>0</v>
      </c>
      <c r="Y7" s="57">
        <f>SUM(H7:X7)</f>
        <v>0</v>
      </c>
      <c r="Z7" s="66">
        <f>Y7-E7</f>
        <v>0</v>
      </c>
    </row>
    <row r="8" spans="2:27" hidden="1">
      <c r="B8" s="64"/>
      <c r="C8" s="56" t="s">
        <v>50</v>
      </c>
      <c r="E8" s="57">
        <f>'[30]Base TB_Mar'!T559/10000000+'[30]Base TB_Mar'!T565/10000000</f>
        <v>87.8</v>
      </c>
      <c r="F8" s="57">
        <f>'[31]Schedules Mar'!E8</f>
        <v>169.31419337700001</v>
      </c>
      <c r="G8" s="59"/>
      <c r="H8" s="67">
        <f>'[30]Base TB_Mar'!C559/10000000+'[30]Base TB_Mar'!C565/10000000</f>
        <v>0</v>
      </c>
      <c r="I8" s="68">
        <f>'[30]Base TB_Mar'!D559/10000000+'[30]Base TB_Mar'!D565/10000000</f>
        <v>0</v>
      </c>
      <c r="J8" s="68">
        <f>'[30]Base TB_Mar'!E559/10000000+'[30]Base TB_Mar'!E565/10000000</f>
        <v>0</v>
      </c>
      <c r="K8" s="68">
        <f>'[30]Base TB_Mar'!F559/10000000+'[30]Base TB_Mar'!F565/10000000</f>
        <v>87.8</v>
      </c>
      <c r="L8" s="68">
        <f>'[30]Base TB_Mar'!G559/10000000+'[30]Base TB_Mar'!G565/10000000</f>
        <v>0</v>
      </c>
      <c r="M8" s="68">
        <f>'[30]Base TB_Mar'!H559/10000000+'[30]Base TB_Mar'!H565/10000000</f>
        <v>0</v>
      </c>
      <c r="N8" s="68">
        <f>'[30]Base TB_Mar'!I559/10000000+'[30]Base TB_Mar'!I565/10000000</f>
        <v>0</v>
      </c>
      <c r="O8" s="68">
        <f>'[30]Base TB_Mar'!J559/10000000+'[30]Base TB_Mar'!J565/10000000</f>
        <v>0</v>
      </c>
      <c r="P8" s="68">
        <f>'[30]Base TB_Mar'!K559/10000000+'[30]Base TB_Mar'!K565/10000000</f>
        <v>0</v>
      </c>
      <c r="Q8" s="68">
        <f>'[30]Base TB_Mar'!L559/10000000+'[30]Base TB_Mar'!L565/10000000</f>
        <v>0</v>
      </c>
      <c r="R8" s="68">
        <f>'[30]Base TB_Mar'!M559/10000000+'[30]Base TB_Mar'!M565/10000000</f>
        <v>0</v>
      </c>
      <c r="S8" s="68">
        <f>'[30]Base TB_Mar'!N559/10000000+'[30]Base TB_Mar'!N565/10000000</f>
        <v>0</v>
      </c>
      <c r="T8" s="68">
        <f>'[30]Base TB_Mar'!O559/10000000+'[30]Base TB_Mar'!O565/10000000</f>
        <v>0</v>
      </c>
      <c r="U8" s="68">
        <f>'[30]Base TB_Mar'!P559/10000000+'[30]Base TB_Mar'!P565/10000000</f>
        <v>0</v>
      </c>
      <c r="V8" s="68">
        <f>'[30]Base TB_Mar'!Q559/10000000+'[30]Base TB_Mar'!Q565/10000000</f>
        <v>0</v>
      </c>
      <c r="W8" s="68">
        <f>'[30]Base TB_Mar'!R559/10000000+'[30]Base TB_Mar'!R565/10000000</f>
        <v>0</v>
      </c>
      <c r="X8" s="68">
        <f>'[30]Base TB_Mar'!S559/10000000+'[30]Base TB_Mar'!S565/10000000</f>
        <v>0</v>
      </c>
      <c r="Y8" s="57">
        <f>SUM(H8:X8)</f>
        <v>87.8</v>
      </c>
      <c r="Z8" s="66">
        <f t="shared" ref="Z8:Z12" si="0">Y8-E8</f>
        <v>0</v>
      </c>
    </row>
    <row r="9" spans="2:27" hidden="1">
      <c r="B9" s="64"/>
      <c r="C9" s="56" t="s">
        <v>51</v>
      </c>
      <c r="E9" s="69">
        <f>'[30]Base TB_Mar'!T560/10000000+'[30]Base TB_Mar'!T566/10000000+'[30]Base TB_Mar'!T562/10000000</f>
        <v>3</v>
      </c>
      <c r="F9" s="69">
        <f>'[31]Schedules Mar'!E9</f>
        <v>6</v>
      </c>
      <c r="G9" s="59"/>
      <c r="H9" s="70">
        <f>'[30]Base TB_Mar'!C560/10000000+'[30]Base TB_Mar'!C566/10000000+'[30]Base TB_Mar'!C562/10000000</f>
        <v>0</v>
      </c>
      <c r="I9" s="71">
        <f>'[30]Base TB_Mar'!D560/10000000+'[30]Base TB_Mar'!D566/10000000+'[30]Base TB_Mar'!D562/10000000</f>
        <v>0</v>
      </c>
      <c r="J9" s="71">
        <f>'[30]Base TB_Mar'!E560/10000000+'[30]Base TB_Mar'!E566/10000000+'[30]Base TB_Mar'!E562/10000000</f>
        <v>0</v>
      </c>
      <c r="K9" s="71">
        <f>'[30]Base TB_Mar'!F560/10000000+'[30]Base TB_Mar'!F566/10000000+'[30]Base TB_Mar'!F562/10000000</f>
        <v>3</v>
      </c>
      <c r="L9" s="71">
        <f>'[30]Base TB_Mar'!G560/10000000+'[30]Base TB_Mar'!G566/10000000+'[30]Base TB_Mar'!G562/10000000</f>
        <v>0</v>
      </c>
      <c r="M9" s="71">
        <f>'[30]Base TB_Mar'!H560/10000000+'[30]Base TB_Mar'!H566/10000000+'[30]Base TB_Mar'!H562/10000000</f>
        <v>0</v>
      </c>
      <c r="N9" s="71">
        <f>'[30]Base TB_Mar'!I560/10000000+'[30]Base TB_Mar'!I566/10000000+'[30]Base TB_Mar'!I562/10000000</f>
        <v>0</v>
      </c>
      <c r="O9" s="71">
        <f>'[30]Base TB_Mar'!J560/10000000+'[30]Base TB_Mar'!J566/10000000+'[30]Base TB_Mar'!J562/10000000</f>
        <v>0</v>
      </c>
      <c r="P9" s="71">
        <f>'[30]Base TB_Mar'!K560/10000000+'[30]Base TB_Mar'!K566/10000000+'[30]Base TB_Mar'!K562/10000000</f>
        <v>0</v>
      </c>
      <c r="Q9" s="71">
        <f>'[30]Base TB_Mar'!L560/10000000+'[30]Base TB_Mar'!L566/10000000+'[30]Base TB_Mar'!L562/10000000</f>
        <v>0</v>
      </c>
      <c r="R9" s="71">
        <f>'[30]Base TB_Mar'!M560/10000000+'[30]Base TB_Mar'!M566/10000000+'[30]Base TB_Mar'!M562/10000000</f>
        <v>0</v>
      </c>
      <c r="S9" s="71">
        <f>'[30]Base TB_Mar'!N560/10000000+'[30]Base TB_Mar'!N566/10000000+'[30]Base TB_Mar'!N562/10000000</f>
        <v>0</v>
      </c>
      <c r="T9" s="71">
        <f>'[30]Base TB_Mar'!O560/10000000+'[30]Base TB_Mar'!O566/10000000+'[30]Base TB_Mar'!O562/10000000</f>
        <v>0</v>
      </c>
      <c r="U9" s="71">
        <f>'[30]Base TB_Mar'!P560/10000000+'[30]Base TB_Mar'!P566/10000000+'[30]Base TB_Mar'!P562/10000000</f>
        <v>0</v>
      </c>
      <c r="V9" s="71">
        <f>'[30]Base TB_Mar'!Q560/10000000+'[30]Base TB_Mar'!Q566/10000000+'[30]Base TB_Mar'!Q562/10000000</f>
        <v>0</v>
      </c>
      <c r="W9" s="71">
        <f>'[30]Base TB_Mar'!R560/10000000+'[30]Base TB_Mar'!R566/10000000+'[30]Base TB_Mar'!R562/10000000</f>
        <v>0</v>
      </c>
      <c r="X9" s="71">
        <f>'[30]Base TB_Mar'!S560/10000000+'[30]Base TB_Mar'!S566/10000000+'[30]Base TB_Mar'!S562/10000000</f>
        <v>0</v>
      </c>
      <c r="Y9" s="71">
        <f>SUM(H9:X9)</f>
        <v>3</v>
      </c>
      <c r="Z9" s="66">
        <f t="shared" si="0"/>
        <v>0</v>
      </c>
    </row>
    <row r="10" spans="2:27" hidden="1">
      <c r="B10" s="64"/>
      <c r="E10" s="57">
        <f>SUM(E7:E9)</f>
        <v>90.8</v>
      </c>
      <c r="F10" s="57">
        <f>SUM(F7:F9)</f>
        <v>175.31419337700001</v>
      </c>
      <c r="G10" s="59"/>
      <c r="H10" s="65">
        <f t="shared" ref="H10:W10" si="1">SUM(H7:H9)</f>
        <v>0</v>
      </c>
      <c r="I10" s="57">
        <f t="shared" si="1"/>
        <v>0</v>
      </c>
      <c r="J10" s="57">
        <f t="shared" si="1"/>
        <v>0</v>
      </c>
      <c r="K10" s="57">
        <f t="shared" si="1"/>
        <v>90.8</v>
      </c>
      <c r="L10" s="57">
        <f t="shared" si="1"/>
        <v>0</v>
      </c>
      <c r="M10" s="57">
        <f t="shared" si="1"/>
        <v>0</v>
      </c>
      <c r="N10" s="57">
        <f t="shared" si="1"/>
        <v>0</v>
      </c>
      <c r="O10" s="57">
        <f t="shared" si="1"/>
        <v>0</v>
      </c>
      <c r="P10" s="57">
        <f t="shared" si="1"/>
        <v>0</v>
      </c>
      <c r="Q10" s="57">
        <f t="shared" si="1"/>
        <v>0</v>
      </c>
      <c r="R10" s="57">
        <f t="shared" si="1"/>
        <v>0</v>
      </c>
      <c r="S10" s="57">
        <f t="shared" si="1"/>
        <v>0</v>
      </c>
      <c r="T10" s="57">
        <f t="shared" si="1"/>
        <v>0</v>
      </c>
      <c r="U10" s="57">
        <f t="shared" si="1"/>
        <v>0</v>
      </c>
      <c r="V10" s="57">
        <f t="shared" si="1"/>
        <v>0</v>
      </c>
      <c r="W10" s="57">
        <f t="shared" si="1"/>
        <v>0</v>
      </c>
      <c r="X10" s="57">
        <f>SUM(X7:X9)</f>
        <v>0</v>
      </c>
      <c r="Y10" s="57">
        <f>SUM(Y7:Y9)</f>
        <v>90.8</v>
      </c>
      <c r="Z10" s="66">
        <f t="shared" si="0"/>
        <v>0</v>
      </c>
    </row>
    <row r="11" spans="2:27" hidden="1">
      <c r="B11" s="64"/>
      <c r="C11" s="56" t="s">
        <v>52</v>
      </c>
      <c r="E11" s="69">
        <f>-'[30]Base TB_Mar'!T563/10000000-'[30]Base TB_Mar'!T567/10000000</f>
        <v>3</v>
      </c>
      <c r="F11" s="69">
        <f>'[31]Schedules Mar'!E11</f>
        <v>6</v>
      </c>
      <c r="G11" s="59"/>
      <c r="H11" s="72">
        <f>-'[30]Base TB_Mar'!C563/10000000-'[30]Base TB_Mar'!C567/10000000</f>
        <v>0</v>
      </c>
      <c r="I11" s="69">
        <f>-'[30]Base TB_Mar'!D563/10000000-'[30]Base TB_Mar'!D567/10000000</f>
        <v>0</v>
      </c>
      <c r="J11" s="69">
        <f>-'[30]Base TB_Mar'!E563/10000000-'[30]Base TB_Mar'!E567/10000000</f>
        <v>0</v>
      </c>
      <c r="K11" s="69">
        <f>-'[30]Base TB_Mar'!F563/10000000-'[30]Base TB_Mar'!F567/10000000</f>
        <v>3</v>
      </c>
      <c r="L11" s="69">
        <f>-'[30]Base TB_Mar'!G563/10000000-'[30]Base TB_Mar'!G567/10000000</f>
        <v>0</v>
      </c>
      <c r="M11" s="69">
        <f>-'[30]Base TB_Mar'!H563/10000000-'[30]Base TB_Mar'!H567/10000000</f>
        <v>0</v>
      </c>
      <c r="N11" s="69">
        <f>-'[30]Base TB_Mar'!I563/10000000-'[30]Base TB_Mar'!I567/10000000</f>
        <v>0</v>
      </c>
      <c r="O11" s="69">
        <f>-'[30]Base TB_Mar'!J563/10000000-'[30]Base TB_Mar'!J567/10000000</f>
        <v>0</v>
      </c>
      <c r="P11" s="69">
        <f>-'[30]Base TB_Mar'!K563/10000000-'[30]Base TB_Mar'!K567/10000000</f>
        <v>0</v>
      </c>
      <c r="Q11" s="69">
        <f>-'[30]Base TB_Mar'!L563/10000000-'[30]Base TB_Mar'!L567/10000000</f>
        <v>0</v>
      </c>
      <c r="R11" s="69">
        <f>-'[30]Base TB_Mar'!M563/10000000-'[30]Base TB_Mar'!M567/10000000</f>
        <v>0</v>
      </c>
      <c r="S11" s="69">
        <f>-'[30]Base TB_Mar'!N563/10000000-'[30]Base TB_Mar'!N567/10000000</f>
        <v>0</v>
      </c>
      <c r="T11" s="69">
        <f>-'[30]Base TB_Mar'!O563/10000000-'[30]Base TB_Mar'!O567/10000000</f>
        <v>0</v>
      </c>
      <c r="U11" s="69">
        <f>-'[30]Base TB_Mar'!P563/10000000-'[30]Base TB_Mar'!P567/10000000</f>
        <v>0</v>
      </c>
      <c r="V11" s="69">
        <f>-'[30]Base TB_Mar'!Q563/10000000-'[30]Base TB_Mar'!Q567/10000000</f>
        <v>0</v>
      </c>
      <c r="W11" s="69">
        <f>-'[30]Base TB_Mar'!R563/10000000-'[30]Base TB_Mar'!R567/10000000</f>
        <v>0</v>
      </c>
      <c r="X11" s="69">
        <f>-'[30]Base TB_Mar'!S563/10000000-'[30]Base TB_Mar'!S567/10000000</f>
        <v>0</v>
      </c>
      <c r="Y11" s="69">
        <f>SUM(H11:X11)</f>
        <v>3</v>
      </c>
      <c r="Z11" s="66">
        <f t="shared" si="0"/>
        <v>0</v>
      </c>
    </row>
    <row r="12" spans="2:27" hidden="1">
      <c r="B12" s="64"/>
      <c r="E12" s="59">
        <f>E10-E11</f>
        <v>87.8</v>
      </c>
      <c r="F12" s="59">
        <f>F10-F11</f>
        <v>169.31419337700001</v>
      </c>
      <c r="G12" s="59"/>
      <c r="H12" s="73">
        <f t="shared" ref="H12:Y12" si="2">H10-H11</f>
        <v>0</v>
      </c>
      <c r="I12" s="59">
        <f t="shared" si="2"/>
        <v>0</v>
      </c>
      <c r="J12" s="59">
        <f t="shared" si="2"/>
        <v>0</v>
      </c>
      <c r="K12" s="59">
        <f t="shared" si="2"/>
        <v>87.8</v>
      </c>
      <c r="L12" s="59">
        <f t="shared" si="2"/>
        <v>0</v>
      </c>
      <c r="M12" s="59">
        <f t="shared" si="2"/>
        <v>0</v>
      </c>
      <c r="N12" s="59">
        <f t="shared" si="2"/>
        <v>0</v>
      </c>
      <c r="O12" s="59">
        <f t="shared" si="2"/>
        <v>0</v>
      </c>
      <c r="P12" s="59">
        <f t="shared" si="2"/>
        <v>0</v>
      </c>
      <c r="Q12" s="59">
        <f t="shared" si="2"/>
        <v>0</v>
      </c>
      <c r="R12" s="59">
        <f t="shared" si="2"/>
        <v>0</v>
      </c>
      <c r="S12" s="59">
        <f t="shared" si="2"/>
        <v>0</v>
      </c>
      <c r="T12" s="59">
        <f t="shared" si="2"/>
        <v>0</v>
      </c>
      <c r="U12" s="59">
        <f t="shared" si="2"/>
        <v>0</v>
      </c>
      <c r="V12" s="59">
        <f t="shared" si="2"/>
        <v>0</v>
      </c>
      <c r="W12" s="59">
        <f t="shared" si="2"/>
        <v>0</v>
      </c>
      <c r="X12" s="59">
        <f t="shared" si="2"/>
        <v>0</v>
      </c>
      <c r="Y12" s="59">
        <f t="shared" si="2"/>
        <v>87.8</v>
      </c>
      <c r="Z12" s="66">
        <f t="shared" si="0"/>
        <v>0</v>
      </c>
    </row>
    <row r="13" spans="2:27" hidden="1">
      <c r="B13" s="64"/>
      <c r="E13" s="74">
        <f>'[30]BS Mar'!S23/10^7-E12</f>
        <v>0</v>
      </c>
      <c r="F13" s="74">
        <f>'[31]Schedules Mar'!E13</f>
        <v>0</v>
      </c>
      <c r="G13" s="59"/>
      <c r="H13" s="74">
        <f>'[30]BS Mar'!B23/10^7-H12</f>
        <v>0</v>
      </c>
      <c r="I13" s="74">
        <f>'[30]BS Mar'!C23/10^7-I12</f>
        <v>0</v>
      </c>
      <c r="J13" s="74">
        <f>'[30]BS Mar'!D23/10^7-J12</f>
        <v>0</v>
      </c>
      <c r="K13" s="74">
        <f>'[30]BS Mar'!E23/10^7-K12</f>
        <v>0</v>
      </c>
      <c r="L13" s="74">
        <f>'[30]BS Mar'!F23/10^7-L12</f>
        <v>0</v>
      </c>
      <c r="M13" s="74">
        <f>'[30]BS Mar'!G23/10^7-M12</f>
        <v>0</v>
      </c>
      <c r="N13" s="74">
        <f>'[30]BS Mar'!H23/10^7-N12</f>
        <v>0</v>
      </c>
      <c r="O13" s="74">
        <f>'[30]BS Mar'!I23/10^7-O12</f>
        <v>0</v>
      </c>
      <c r="P13" s="74">
        <f>'[30]BS Mar'!J23/10^7-P12</f>
        <v>0</v>
      </c>
      <c r="Q13" s="74">
        <f>'[30]BS Mar'!K23/10^7-Q12</f>
        <v>0</v>
      </c>
      <c r="R13" s="74">
        <f>'[30]BS Mar'!L23/10^7-R12</f>
        <v>0</v>
      </c>
      <c r="S13" s="74">
        <f>'[30]BS Mar'!M23/10^7-S12</f>
        <v>0</v>
      </c>
      <c r="T13" s="74">
        <f>'[30]BS Mar'!N23/10^7-T12</f>
        <v>0</v>
      </c>
      <c r="U13" s="74">
        <f>'[30]BS Mar'!O23/10^7-U12</f>
        <v>0</v>
      </c>
      <c r="V13" s="74">
        <f>'[30]BS Mar'!P23/10^7-V12</f>
        <v>0</v>
      </c>
      <c r="W13" s="74">
        <f>'[30]BS Mar'!Q23/10^7-W12</f>
        <v>0</v>
      </c>
      <c r="X13" s="74">
        <f>'[30]BS Mar'!R23/10^7-X12</f>
        <v>0</v>
      </c>
      <c r="Y13" s="74">
        <f>SUM(H13:X13)</f>
        <v>0</v>
      </c>
      <c r="Z13" s="60"/>
    </row>
    <row r="14" spans="2:27" hidden="1">
      <c r="B14" s="64"/>
      <c r="G14" s="59"/>
      <c r="H14" s="65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60"/>
    </row>
    <row r="15" spans="2:27" hidden="1">
      <c r="B15" s="63" t="s">
        <v>53</v>
      </c>
      <c r="E15" s="62"/>
      <c r="F15" s="62"/>
      <c r="G15" s="59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</row>
    <row r="16" spans="2:27" hidden="1">
      <c r="B16" s="64"/>
      <c r="C16" s="56" t="s">
        <v>49</v>
      </c>
      <c r="E16" s="57">
        <f>'[30]Base TB_Mar'!T571/10000000+'[30]Base TB_Mar'!T577/10000000+'[30]Base TB_Mar'!T581/10000000</f>
        <v>0</v>
      </c>
      <c r="G16" s="59"/>
      <c r="H16" s="65">
        <f>'[30]Base TB_Mar'!C571/10000000+'[30]Base TB_Mar'!C577/10000000+'[30]Base TB_Mar'!C581/10000000</f>
        <v>0</v>
      </c>
      <c r="I16" s="57">
        <f>'[30]Base TB_Mar'!D571/10000000+'[30]Base TB_Mar'!D577/10000000+'[30]Base TB_Mar'!D581/10000000</f>
        <v>0</v>
      </c>
      <c r="J16" s="57">
        <f>'[30]Base TB_Mar'!E571/10000000+'[30]Base TB_Mar'!E577/10000000+'[30]Base TB_Mar'!E581/10000000</f>
        <v>0</v>
      </c>
      <c r="K16" s="57">
        <f>'[30]Base TB_Mar'!F571/10000000+'[30]Base TB_Mar'!F577/10000000+'[30]Base TB_Mar'!F581/10000000</f>
        <v>0</v>
      </c>
      <c r="L16" s="57">
        <f>'[30]Base TB_Mar'!G571/10000000+'[30]Base TB_Mar'!G577/10000000+'[30]Base TB_Mar'!G581/10000000</f>
        <v>0</v>
      </c>
      <c r="M16" s="57">
        <f>'[30]Base TB_Mar'!H571/10000000+'[30]Base TB_Mar'!H577/10000000+'[30]Base TB_Mar'!H581/10000000</f>
        <v>0</v>
      </c>
      <c r="N16" s="57">
        <f>'[30]Base TB_Mar'!I571/10000000+'[30]Base TB_Mar'!I577/10000000+'[30]Base TB_Mar'!I581/10000000</f>
        <v>0</v>
      </c>
      <c r="O16" s="57">
        <f>'[30]Base TB_Mar'!J571/10000000+'[30]Base TB_Mar'!J577/10000000+'[30]Base TB_Mar'!J581/10000000</f>
        <v>0</v>
      </c>
      <c r="P16" s="57">
        <f>'[30]Base TB_Mar'!K571/10000000+'[30]Base TB_Mar'!K577/10000000+'[30]Base TB_Mar'!K581/10000000</f>
        <v>0</v>
      </c>
      <c r="Q16" s="57">
        <f>'[30]Base TB_Mar'!L571/10000000+'[30]Base TB_Mar'!L577/10000000+'[30]Base TB_Mar'!L581/10000000</f>
        <v>0</v>
      </c>
      <c r="R16" s="57">
        <f>'[30]Base TB_Mar'!M571/10000000+'[30]Base TB_Mar'!M577/10000000+'[30]Base TB_Mar'!M581/10000000</f>
        <v>0</v>
      </c>
      <c r="S16" s="57">
        <f>'[30]Base TB_Mar'!N571/10000000+'[30]Base TB_Mar'!N577/10000000+'[30]Base TB_Mar'!N581/10000000</f>
        <v>0</v>
      </c>
      <c r="T16" s="57">
        <f>'[30]Base TB_Mar'!O571/10000000+'[30]Base TB_Mar'!O577/10000000+'[30]Base TB_Mar'!O581/10000000</f>
        <v>0</v>
      </c>
      <c r="U16" s="57">
        <f>'[30]Base TB_Mar'!P571/10000000+'[30]Base TB_Mar'!P577/10000000+'[30]Base TB_Mar'!P581/10000000</f>
        <v>0</v>
      </c>
      <c r="V16" s="57">
        <f>'[30]Base TB_Mar'!Q571/10000000+'[30]Base TB_Mar'!Q577/10000000+'[30]Base TB_Mar'!Q581/10000000</f>
        <v>0</v>
      </c>
      <c r="W16" s="57">
        <f>'[30]Base TB_Mar'!R571/10000000+'[30]Base TB_Mar'!R577/10000000+'[30]Base TB_Mar'!R581/10000000</f>
        <v>0</v>
      </c>
      <c r="X16" s="57">
        <f>'[30]Base TB_Mar'!S571/10000000+'[30]Base TB_Mar'!S577/10000000+'[30]Base TB_Mar'!S581/10000000</f>
        <v>0</v>
      </c>
      <c r="Y16" s="57">
        <f>SUM(H16:X16)</f>
        <v>0</v>
      </c>
      <c r="Z16" s="66">
        <f>Y16-E16</f>
        <v>0</v>
      </c>
    </row>
    <row r="17" spans="2:26" hidden="1">
      <c r="B17" s="64"/>
      <c r="C17" s="56" t="s">
        <v>50</v>
      </c>
      <c r="E17" s="57">
        <f>'[30]Base TB_Mar'!T572/10000000+'[30]Base TB_Mar'!T584/10000000++'[30]Base TB_Mar'!T578/10000000</f>
        <v>5.2932716520000005</v>
      </c>
      <c r="F17" s="57">
        <f>'[31]Schedules Mar'!E17</f>
        <v>8.1342333800000013</v>
      </c>
      <c r="G17" s="59"/>
      <c r="H17" s="65">
        <f>'[30]Base TB_Mar'!C572/10000000+'[30]Base TB_Mar'!C584/10000000++'[30]Base TB_Mar'!C578/10000000</f>
        <v>0.39659</v>
      </c>
      <c r="I17" s="57">
        <f>'[30]Base TB_Mar'!D572/10000000+'[30]Base TB_Mar'!D584/10000000++'[30]Base TB_Mar'!D578/10000000</f>
        <v>4.1353552000000002E-2</v>
      </c>
      <c r="J17" s="57">
        <f>'[30]Base TB_Mar'!E572/10000000+'[30]Base TB_Mar'!E584/10000000++'[30]Base TB_Mar'!E578/10000000</f>
        <v>0</v>
      </c>
      <c r="K17" s="57">
        <f>'[30]Base TB_Mar'!F572/10000000+'[30]Base TB_Mar'!F584/10000000++'[30]Base TB_Mar'!F578/10000000</f>
        <v>4.8421780999999999</v>
      </c>
      <c r="L17" s="57">
        <f>'[30]Base TB_Mar'!G572/10000000+'[30]Base TB_Mar'!G584/10000000++'[30]Base TB_Mar'!G578/10000000</f>
        <v>0</v>
      </c>
      <c r="M17" s="57">
        <f>'[30]Base TB_Mar'!H572/10000000+'[30]Base TB_Mar'!H584/10000000++'[30]Base TB_Mar'!H578/10000000</f>
        <v>0</v>
      </c>
      <c r="N17" s="57">
        <f>'[30]Base TB_Mar'!I572/10000000+'[30]Base TB_Mar'!I584/10000000++'[30]Base TB_Mar'!I578/10000000</f>
        <v>0</v>
      </c>
      <c r="O17" s="57">
        <f>'[30]Base TB_Mar'!J572/10000000+'[30]Base TB_Mar'!J584/10000000++'[30]Base TB_Mar'!J578/10000000</f>
        <v>0</v>
      </c>
      <c r="P17" s="57">
        <f>'[30]Base TB_Mar'!K572/10000000+'[30]Base TB_Mar'!K584/10000000++'[30]Base TB_Mar'!K578/10000000</f>
        <v>0</v>
      </c>
      <c r="Q17" s="57">
        <f>'[30]Base TB_Mar'!L572/10000000+'[30]Base TB_Mar'!L584/10000000++'[30]Base TB_Mar'!L578/10000000</f>
        <v>0</v>
      </c>
      <c r="R17" s="57">
        <f>'[30]Base TB_Mar'!M572/10000000+'[30]Base TB_Mar'!M584/10000000++'[30]Base TB_Mar'!M578/10000000</f>
        <v>1.315E-2</v>
      </c>
      <c r="S17" s="57">
        <f>'[30]Base TB_Mar'!N572/10000000+'[30]Base TB_Mar'!N584/10000000++'[30]Base TB_Mar'!N578/10000000</f>
        <v>0</v>
      </c>
      <c r="T17" s="57">
        <f>'[30]Base TB_Mar'!O572/10000000+'[30]Base TB_Mar'!O584/10000000++'[30]Base TB_Mar'!O578/10000000</f>
        <v>0</v>
      </c>
      <c r="U17" s="57">
        <f>'[30]Base TB_Mar'!P572/10000000+'[30]Base TB_Mar'!P584/10000000++'[30]Base TB_Mar'!P578/10000000</f>
        <v>0</v>
      </c>
      <c r="V17" s="57">
        <f>'[30]Base TB_Mar'!Q572/10000000+'[30]Base TB_Mar'!Q584/10000000++'[30]Base TB_Mar'!Q578/10000000</f>
        <v>0</v>
      </c>
      <c r="W17" s="57">
        <f>'[30]Base TB_Mar'!R572/10000000+'[30]Base TB_Mar'!R584/10000000++'[30]Base TB_Mar'!R578/10000000</f>
        <v>0</v>
      </c>
      <c r="X17" s="57">
        <f>'[30]Base TB_Mar'!S572/10000000+'[30]Base TB_Mar'!S584/10000000++'[30]Base TB_Mar'!S578/10000000</f>
        <v>0</v>
      </c>
      <c r="Y17" s="57">
        <f>SUM(H17:X17)</f>
        <v>5.2932716520000005</v>
      </c>
      <c r="Z17" s="66">
        <f t="shared" ref="Z17:Z21" si="3">Y17-E17</f>
        <v>0</v>
      </c>
    </row>
    <row r="18" spans="2:26" hidden="1">
      <c r="B18" s="64"/>
      <c r="C18" s="56" t="s">
        <v>51</v>
      </c>
      <c r="E18" s="69">
        <f>'[30]Base TB_Mar'!T573/10000000+'[30]Base TB_Mar'!T579/10000000+'[30]Base TB_Mar'!T582/10000000+'[30]Base TB_Mar'!T576/10^7</f>
        <v>0</v>
      </c>
      <c r="F18" s="69">
        <f>'[31]Schedules Mar'!E18</f>
        <v>0</v>
      </c>
      <c r="G18" s="59"/>
      <c r="H18" s="72">
        <f>'[30]Base TB_Mar'!C573/10000000+'[30]Base TB_Mar'!C579/10000000+'[30]Base TB_Mar'!C582/10000000+'[30]Base TB_Mar'!C576/10^7</f>
        <v>0</v>
      </c>
      <c r="I18" s="69">
        <f>'[30]Base TB_Mar'!D573/10000000+'[30]Base TB_Mar'!D579/10000000+'[30]Base TB_Mar'!D582/10000000+'[30]Base TB_Mar'!D576/10^7</f>
        <v>0</v>
      </c>
      <c r="J18" s="69">
        <f>'[30]Base TB_Mar'!E573/10000000+'[30]Base TB_Mar'!E579/10000000+'[30]Base TB_Mar'!E582/10000000+'[30]Base TB_Mar'!E576/10^7</f>
        <v>0</v>
      </c>
      <c r="K18" s="69">
        <f>'[30]Base TB_Mar'!F573/10000000+'[30]Base TB_Mar'!F579/10000000+'[30]Base TB_Mar'!F582/10000000+'[30]Base TB_Mar'!F576/10^7</f>
        <v>0</v>
      </c>
      <c r="L18" s="69">
        <f>'[30]Base TB_Mar'!G573/10000000+'[30]Base TB_Mar'!G579/10000000+'[30]Base TB_Mar'!G582/10000000+'[30]Base TB_Mar'!G576/10^7</f>
        <v>0</v>
      </c>
      <c r="M18" s="69">
        <f>'[30]Base TB_Mar'!H573/10000000+'[30]Base TB_Mar'!H579/10000000+'[30]Base TB_Mar'!H582/10000000+'[30]Base TB_Mar'!H576/10^7</f>
        <v>0</v>
      </c>
      <c r="N18" s="69">
        <f>'[30]Base TB_Mar'!I573/10000000+'[30]Base TB_Mar'!I579/10000000+'[30]Base TB_Mar'!I582/10000000+'[30]Base TB_Mar'!I576/10^7</f>
        <v>0</v>
      </c>
      <c r="O18" s="69">
        <f>'[30]Base TB_Mar'!J573/10000000+'[30]Base TB_Mar'!J579/10000000+'[30]Base TB_Mar'!J582/10000000+'[30]Base TB_Mar'!J576/10^7</f>
        <v>0</v>
      </c>
      <c r="P18" s="69">
        <f>'[30]Base TB_Mar'!K573/10000000+'[30]Base TB_Mar'!K579/10000000+'[30]Base TB_Mar'!K582/10000000+'[30]Base TB_Mar'!K576/10^7</f>
        <v>0</v>
      </c>
      <c r="Q18" s="69">
        <f>'[30]Base TB_Mar'!L573/10000000+'[30]Base TB_Mar'!L579/10000000+'[30]Base TB_Mar'!L582/10000000+'[30]Base TB_Mar'!L576/10^7</f>
        <v>0</v>
      </c>
      <c r="R18" s="69">
        <f>'[30]Base TB_Mar'!M573/10000000+'[30]Base TB_Mar'!M579/10000000+'[30]Base TB_Mar'!M582/10000000+'[30]Base TB_Mar'!M576/10^7</f>
        <v>0</v>
      </c>
      <c r="S18" s="69">
        <f>'[30]Base TB_Mar'!N573/10000000+'[30]Base TB_Mar'!N579/10000000+'[30]Base TB_Mar'!N582/10000000+'[30]Base TB_Mar'!N576/10^7</f>
        <v>0</v>
      </c>
      <c r="T18" s="69">
        <f>'[30]Base TB_Mar'!O573/10000000+'[30]Base TB_Mar'!O579/10000000+'[30]Base TB_Mar'!O582/10000000+'[30]Base TB_Mar'!O576/10^7</f>
        <v>0</v>
      </c>
      <c r="U18" s="69">
        <f>'[30]Base TB_Mar'!P573/10000000+'[30]Base TB_Mar'!P579/10000000+'[30]Base TB_Mar'!P582/10000000+'[30]Base TB_Mar'!P576/10^7</f>
        <v>0</v>
      </c>
      <c r="V18" s="69">
        <f>'[30]Base TB_Mar'!Q573/10000000+'[30]Base TB_Mar'!Q579/10000000+'[30]Base TB_Mar'!Q582/10000000+'[30]Base TB_Mar'!Q576/10^7</f>
        <v>0</v>
      </c>
      <c r="W18" s="69">
        <f>'[30]Base TB_Mar'!R573/10000000+'[30]Base TB_Mar'!R579/10000000+'[30]Base TB_Mar'!R582/10000000+'[30]Base TB_Mar'!R576/10^7</f>
        <v>0</v>
      </c>
      <c r="X18" s="69">
        <f>'[30]Base TB_Mar'!S573/10000000+'[30]Base TB_Mar'!S579/10000000+'[30]Base TB_Mar'!S582/10000000+'[30]Base TB_Mar'!S576/10^7</f>
        <v>0</v>
      </c>
      <c r="Y18" s="69">
        <f>'[30]Base TB_Mar'!T571/10000000+'[30]Base TB_Mar'!T577/10000000+'[30]Base TB_Mar'!T580/10000000+'[30]Base TB_Mar'!T574/10^7</f>
        <v>0</v>
      </c>
      <c r="Z18" s="66">
        <f t="shared" si="3"/>
        <v>0</v>
      </c>
    </row>
    <row r="19" spans="2:26" hidden="1">
      <c r="B19" s="64"/>
      <c r="E19" s="57">
        <f>SUM(E16:E18)</f>
        <v>5.2932716520000005</v>
      </c>
      <c r="F19" s="57">
        <f>SUM(F17:F18)</f>
        <v>8.1342333800000013</v>
      </c>
      <c r="G19" s="59"/>
      <c r="H19" s="65">
        <f>SUM(H16:H18)</f>
        <v>0.39659</v>
      </c>
      <c r="I19" s="57">
        <f t="shared" ref="I19:X19" si="4">SUM(I16:I18)</f>
        <v>4.1353552000000002E-2</v>
      </c>
      <c r="J19" s="57">
        <f t="shared" si="4"/>
        <v>0</v>
      </c>
      <c r="K19" s="57">
        <f t="shared" si="4"/>
        <v>4.8421780999999999</v>
      </c>
      <c r="L19" s="57">
        <f t="shared" si="4"/>
        <v>0</v>
      </c>
      <c r="M19" s="57">
        <f t="shared" si="4"/>
        <v>0</v>
      </c>
      <c r="N19" s="57">
        <f t="shared" si="4"/>
        <v>0</v>
      </c>
      <c r="O19" s="57">
        <f t="shared" si="4"/>
        <v>0</v>
      </c>
      <c r="P19" s="57">
        <f t="shared" si="4"/>
        <v>0</v>
      </c>
      <c r="Q19" s="57">
        <f t="shared" si="4"/>
        <v>0</v>
      </c>
      <c r="R19" s="57">
        <f t="shared" si="4"/>
        <v>1.315E-2</v>
      </c>
      <c r="S19" s="57">
        <f t="shared" si="4"/>
        <v>0</v>
      </c>
      <c r="T19" s="57">
        <f t="shared" si="4"/>
        <v>0</v>
      </c>
      <c r="U19" s="57">
        <f t="shared" si="4"/>
        <v>0</v>
      </c>
      <c r="V19" s="57">
        <f t="shared" si="4"/>
        <v>0</v>
      </c>
      <c r="W19" s="57">
        <f t="shared" si="4"/>
        <v>0</v>
      </c>
      <c r="X19" s="57">
        <f t="shared" si="4"/>
        <v>0</v>
      </c>
      <c r="Y19" s="57">
        <f>SUM(Y16:Y18)</f>
        <v>5.2932716520000005</v>
      </c>
      <c r="Z19" s="66">
        <f t="shared" si="3"/>
        <v>0</v>
      </c>
    </row>
    <row r="20" spans="2:26" hidden="1">
      <c r="B20" s="64"/>
      <c r="C20" s="56" t="s">
        <v>52</v>
      </c>
      <c r="E20" s="69">
        <f>-('[30]Base TB_Mar'!T574/10000000+'[30]Base TB_Mar'!T580/10000000+'[30]Base TB_Mar'!T583/10000000)</f>
        <v>0</v>
      </c>
      <c r="F20" s="69">
        <f>'[31]Schedules Mar'!E20</f>
        <v>0</v>
      </c>
      <c r="G20" s="59"/>
      <c r="H20" s="72">
        <f>-('[30]Base TB_Mar'!C574/10000000+'[30]Base TB_Mar'!C580/10000000+'[30]Base TB_Mar'!C583/10000000)</f>
        <v>0</v>
      </c>
      <c r="I20" s="69">
        <f>-('[30]Base TB_Mar'!D574/10000000+'[30]Base TB_Mar'!D580/10000000+'[30]Base TB_Mar'!D583/10000000)</f>
        <v>0</v>
      </c>
      <c r="J20" s="69">
        <f>-('[30]Base TB_Mar'!E574/10000000+'[30]Base TB_Mar'!E580/10000000+'[30]Base TB_Mar'!E583/10000000)</f>
        <v>0</v>
      </c>
      <c r="K20" s="69">
        <f>-('[30]Base TB_Mar'!F574/10000000+'[30]Base TB_Mar'!F580/10000000+'[30]Base TB_Mar'!F583/10000000)</f>
        <v>0</v>
      </c>
      <c r="L20" s="69">
        <f>-('[30]Base TB_Mar'!G574/10000000+'[30]Base TB_Mar'!G580/10000000+'[30]Base TB_Mar'!G583/10000000)</f>
        <v>0</v>
      </c>
      <c r="M20" s="69">
        <f>-('[30]Base TB_Mar'!H574/10000000+'[30]Base TB_Mar'!H580/10000000+'[30]Base TB_Mar'!H583/10000000)</f>
        <v>0</v>
      </c>
      <c r="N20" s="69">
        <f>-('[30]Base TB_Mar'!I574/10000000+'[30]Base TB_Mar'!I580/10000000+'[30]Base TB_Mar'!I583/10000000)</f>
        <v>0</v>
      </c>
      <c r="O20" s="69">
        <f>-('[30]Base TB_Mar'!J574/10000000+'[30]Base TB_Mar'!J580/10000000+'[30]Base TB_Mar'!J583/10000000)</f>
        <v>0</v>
      </c>
      <c r="P20" s="69">
        <f>-('[30]Base TB_Mar'!K574/10000000+'[30]Base TB_Mar'!K580/10000000+'[30]Base TB_Mar'!K583/10000000)</f>
        <v>0</v>
      </c>
      <c r="Q20" s="69">
        <f>-('[30]Base TB_Mar'!L574/10000000+'[30]Base TB_Mar'!L580/10000000+'[30]Base TB_Mar'!L583/10000000)</f>
        <v>0</v>
      </c>
      <c r="R20" s="69">
        <f>-('[30]Base TB_Mar'!M574/10000000+'[30]Base TB_Mar'!M580/10000000+'[30]Base TB_Mar'!M583/10000000)</f>
        <v>0</v>
      </c>
      <c r="S20" s="69">
        <f>-('[30]Base TB_Mar'!N574/10000000+'[30]Base TB_Mar'!N580/10000000+'[30]Base TB_Mar'!N583/10000000)</f>
        <v>0</v>
      </c>
      <c r="T20" s="69">
        <f>-('[30]Base TB_Mar'!O574/10000000+'[30]Base TB_Mar'!O580/10000000+'[30]Base TB_Mar'!O583/10000000)</f>
        <v>0</v>
      </c>
      <c r="U20" s="69">
        <f>-('[30]Base TB_Mar'!P574/10000000+'[30]Base TB_Mar'!P580/10000000+'[30]Base TB_Mar'!P583/10000000)</f>
        <v>0</v>
      </c>
      <c r="V20" s="69">
        <f>-('[30]Base TB_Mar'!Q574/10000000+'[30]Base TB_Mar'!Q580/10000000+'[30]Base TB_Mar'!Q583/10000000)</f>
        <v>0</v>
      </c>
      <c r="W20" s="69">
        <f>-('[30]Base TB_Mar'!R574/10000000+'[30]Base TB_Mar'!R580/10000000+'[30]Base TB_Mar'!R583/10000000)</f>
        <v>0</v>
      </c>
      <c r="X20" s="69">
        <f>-('[30]Base TB_Mar'!S574/10000000+'[30]Base TB_Mar'!S580/10000000+'[30]Base TB_Mar'!S583/10000000)</f>
        <v>0</v>
      </c>
      <c r="Y20" s="69">
        <f>SUM(H20:X20)</f>
        <v>0</v>
      </c>
      <c r="Z20" s="66">
        <f t="shared" si="3"/>
        <v>0</v>
      </c>
    </row>
    <row r="21" spans="2:26" hidden="1">
      <c r="B21" s="64"/>
      <c r="E21" s="59">
        <f>E19-E20</f>
        <v>5.2932716520000005</v>
      </c>
      <c r="F21" s="59">
        <f>F19-F20</f>
        <v>8.1342333800000013</v>
      </c>
      <c r="G21" s="59"/>
      <c r="H21" s="73">
        <f>H19-H20</f>
        <v>0.39659</v>
      </c>
      <c r="I21" s="59">
        <f t="shared" ref="I21:Y21" si="5">I19-I20</f>
        <v>4.1353552000000002E-2</v>
      </c>
      <c r="J21" s="59">
        <f t="shared" si="5"/>
        <v>0</v>
      </c>
      <c r="K21" s="59">
        <f t="shared" si="5"/>
        <v>4.8421780999999999</v>
      </c>
      <c r="L21" s="59">
        <f t="shared" si="5"/>
        <v>0</v>
      </c>
      <c r="M21" s="59">
        <f t="shared" si="5"/>
        <v>0</v>
      </c>
      <c r="N21" s="59">
        <f t="shared" si="5"/>
        <v>0</v>
      </c>
      <c r="O21" s="59">
        <f t="shared" si="5"/>
        <v>0</v>
      </c>
      <c r="P21" s="59">
        <f t="shared" si="5"/>
        <v>0</v>
      </c>
      <c r="Q21" s="59">
        <f t="shared" si="5"/>
        <v>0</v>
      </c>
      <c r="R21" s="59">
        <f t="shared" si="5"/>
        <v>1.315E-2</v>
      </c>
      <c r="S21" s="59">
        <f t="shared" si="5"/>
        <v>0</v>
      </c>
      <c r="T21" s="59">
        <f t="shared" si="5"/>
        <v>0</v>
      </c>
      <c r="U21" s="59">
        <f t="shared" si="5"/>
        <v>0</v>
      </c>
      <c r="V21" s="59">
        <f t="shared" si="5"/>
        <v>0</v>
      </c>
      <c r="W21" s="59">
        <f t="shared" si="5"/>
        <v>0</v>
      </c>
      <c r="X21" s="59">
        <f t="shared" si="5"/>
        <v>0</v>
      </c>
      <c r="Y21" s="59">
        <f t="shared" si="5"/>
        <v>5.2932716520000005</v>
      </c>
      <c r="Z21" s="66">
        <f t="shared" si="3"/>
        <v>0</v>
      </c>
    </row>
    <row r="22" spans="2:26" hidden="1">
      <c r="B22" s="64"/>
      <c r="E22" s="74">
        <f>'[30]BS Mar'!S24/10^7-E21</f>
        <v>0</v>
      </c>
      <c r="F22" s="74">
        <f>'[31]Schedules Mar'!E22</f>
        <v>0</v>
      </c>
      <c r="G22" s="59"/>
      <c r="H22" s="74">
        <f>'[30]BS Mar'!B24/10^7-H21</f>
        <v>0</v>
      </c>
      <c r="I22" s="74">
        <f>'[30]BS Mar'!C24/10^7-I21</f>
        <v>0</v>
      </c>
      <c r="J22" s="74">
        <f>'[30]BS Mar'!D24/10^7-J21</f>
        <v>0</v>
      </c>
      <c r="K22" s="74">
        <f>'[30]BS Mar'!E24/10^7-K21</f>
        <v>0</v>
      </c>
      <c r="L22" s="74">
        <f>'[30]BS Mar'!F24/10^7-L21</f>
        <v>0</v>
      </c>
      <c r="M22" s="74">
        <f>'[30]BS Mar'!G24/10^7-M21</f>
        <v>0</v>
      </c>
      <c r="N22" s="74">
        <f>'[30]BS Mar'!H24/10^7-N21</f>
        <v>0</v>
      </c>
      <c r="O22" s="74">
        <f>'[30]BS Mar'!I24/10^7-O21</f>
        <v>0</v>
      </c>
      <c r="P22" s="74">
        <f>'[30]BS Mar'!J24/10^7-P21</f>
        <v>0</v>
      </c>
      <c r="Q22" s="74">
        <f>'[30]BS Mar'!K24/10^7-Q21</f>
        <v>0</v>
      </c>
      <c r="R22" s="74">
        <f>'[30]BS Mar'!L24/10^7-R21</f>
        <v>0</v>
      </c>
      <c r="S22" s="74">
        <f>'[30]BS Mar'!M24/10^7-S21</f>
        <v>0</v>
      </c>
      <c r="T22" s="74">
        <f>'[30]BS Mar'!N24/10^7-T21</f>
        <v>0</v>
      </c>
      <c r="U22" s="74">
        <f>'[30]BS Mar'!O24/10^7-U21</f>
        <v>0</v>
      </c>
      <c r="V22" s="74">
        <f>'[30]BS Mar'!P24/10^7-V21</f>
        <v>0</v>
      </c>
      <c r="W22" s="74">
        <f>'[30]BS Mar'!Q24/10^7-W21</f>
        <v>0</v>
      </c>
      <c r="X22" s="74">
        <f>'[30]BS Mar'!R24/10^7-X21</f>
        <v>0</v>
      </c>
      <c r="Y22" s="74">
        <f>SUM(H22:X22)</f>
        <v>0</v>
      </c>
      <c r="Z22" s="60"/>
    </row>
    <row r="23" spans="2:26" hidden="1">
      <c r="C23" s="75" t="s">
        <v>54</v>
      </c>
      <c r="G23" s="59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</row>
    <row r="24" spans="2:26" hidden="1">
      <c r="C24" s="56" t="s">
        <v>55</v>
      </c>
      <c r="E24" s="57">
        <f>'[30]Base TB_Mar'!T585/10000000</f>
        <v>0.45109355199999995</v>
      </c>
      <c r="F24" s="57">
        <f>'[31]Schedules Mar'!E24</f>
        <v>0.59394518299999999</v>
      </c>
      <c r="G24" s="59"/>
      <c r="H24" s="65">
        <f>'[30]Base TB_Mar'!C585/10000000</f>
        <v>0.39659</v>
      </c>
      <c r="I24" s="57">
        <f>'[30]Base TB_Mar'!D585/10000000</f>
        <v>4.1353552000000002E-2</v>
      </c>
      <c r="J24" s="57">
        <f>'[30]Base TB_Mar'!E585/10000000</f>
        <v>0</v>
      </c>
      <c r="K24" s="57">
        <f>'[30]Base TB_Mar'!F585/10000000</f>
        <v>0</v>
      </c>
      <c r="L24" s="57">
        <f>'[30]Base TB_Mar'!G585/10000000</f>
        <v>0</v>
      </c>
      <c r="M24" s="57">
        <f>'[30]Base TB_Mar'!H585/10000000</f>
        <v>0</v>
      </c>
      <c r="N24" s="57">
        <f>'[30]Base TB_Mar'!I585/10000000</f>
        <v>0</v>
      </c>
      <c r="O24" s="57">
        <f>'[30]Base TB_Mar'!J585/10000000</f>
        <v>0</v>
      </c>
      <c r="P24" s="57">
        <f>'[30]Base TB_Mar'!K585/10000000</f>
        <v>0</v>
      </c>
      <c r="Q24" s="57">
        <f>'[30]Base TB_Mar'!L585/10000000</f>
        <v>0</v>
      </c>
      <c r="R24" s="57">
        <f>'[30]Base TB_Mar'!M585/10000000</f>
        <v>1.315E-2</v>
      </c>
      <c r="S24" s="57">
        <f>'[30]Base TB_Mar'!N585/10000000</f>
        <v>0</v>
      </c>
      <c r="T24" s="57">
        <f>'[30]Base TB_Mar'!O585/10000000</f>
        <v>0</v>
      </c>
      <c r="U24" s="57">
        <f>'[30]Base TB_Mar'!P585/10000000</f>
        <v>0</v>
      </c>
      <c r="V24" s="57">
        <f>'[30]Base TB_Mar'!Q585/10000000</f>
        <v>0</v>
      </c>
      <c r="W24" s="57">
        <f>'[30]Base TB_Mar'!R585/10000000</f>
        <v>0</v>
      </c>
      <c r="X24" s="57">
        <f>'[30]Base TB_Mar'!S585/10000000</f>
        <v>0</v>
      </c>
      <c r="Y24" s="66">
        <f>SUM(H24:X24)</f>
        <v>0.45109355200000001</v>
      </c>
      <c r="Z24" s="66">
        <f>Y24-E24</f>
        <v>0</v>
      </c>
    </row>
    <row r="25" spans="2:26" hidden="1">
      <c r="C25" s="56" t="s">
        <v>56</v>
      </c>
      <c r="E25" s="57">
        <f>'[30]Base TB_Mar'!T596/10000000</f>
        <v>0</v>
      </c>
      <c r="F25" s="57">
        <f>'[31]Schedules Mar'!E25</f>
        <v>0</v>
      </c>
      <c r="G25" s="59"/>
      <c r="H25" s="65">
        <f>'[30]Base TB_Mar'!C596/10000000</f>
        <v>0</v>
      </c>
      <c r="I25" s="57">
        <f>'[30]Base TB_Mar'!D596/10000000</f>
        <v>0</v>
      </c>
      <c r="J25" s="57">
        <f>'[30]Base TB_Mar'!E596/10000000</f>
        <v>0</v>
      </c>
      <c r="K25" s="57">
        <f>'[30]Base TB_Mar'!F596/10000000</f>
        <v>0</v>
      </c>
      <c r="L25" s="57">
        <f>'[30]Base TB_Mar'!G596/10000000</f>
        <v>0</v>
      </c>
      <c r="M25" s="57">
        <f>'[30]Base TB_Mar'!H596/10000000</f>
        <v>0</v>
      </c>
      <c r="N25" s="57">
        <f>'[30]Base TB_Mar'!I596/10000000</f>
        <v>0</v>
      </c>
      <c r="O25" s="57">
        <f>'[30]Base TB_Mar'!J596/10000000</f>
        <v>0</v>
      </c>
      <c r="P25" s="57">
        <f>'[30]Base TB_Mar'!K596/10000000</f>
        <v>0</v>
      </c>
      <c r="Q25" s="57">
        <f>'[30]Base TB_Mar'!L596/10000000</f>
        <v>0</v>
      </c>
      <c r="R25" s="57">
        <f>'[30]Base TB_Mar'!M596/10000000</f>
        <v>0</v>
      </c>
      <c r="S25" s="57">
        <f>'[30]Base TB_Mar'!N596/10000000</f>
        <v>0</v>
      </c>
      <c r="T25" s="57">
        <f>'[30]Base TB_Mar'!O596/10000000</f>
        <v>0</v>
      </c>
      <c r="U25" s="57">
        <f>'[30]Base TB_Mar'!P596/10000000</f>
        <v>0</v>
      </c>
      <c r="V25" s="57">
        <f>'[30]Base TB_Mar'!Q596/10000000</f>
        <v>0</v>
      </c>
      <c r="W25" s="57">
        <f>'[30]Base TB_Mar'!R596/10000000</f>
        <v>0</v>
      </c>
      <c r="X25" s="57">
        <f>'[30]Base TB_Mar'!S596/10000000</f>
        <v>0</v>
      </c>
      <c r="Y25" s="66">
        <f>SUM(H25:X25)</f>
        <v>0</v>
      </c>
      <c r="Z25" s="66">
        <f>Y25-E25</f>
        <v>0</v>
      </c>
    </row>
    <row r="26" spans="2:26" hidden="1">
      <c r="C26" s="56" t="s">
        <v>57</v>
      </c>
      <c r="E26" s="57">
        <f>'[30]Base TB_Mar'!T589/10000000+'[30]Base TB_Mar'!T570/10000000</f>
        <v>4.8421781000000008</v>
      </c>
      <c r="F26" s="57">
        <f>'[31]Schedules Mar'!E26</f>
        <v>7.5402881969999997</v>
      </c>
      <c r="G26" s="59"/>
      <c r="H26" s="65">
        <f>'[30]Base TB_Mar'!C589/10000000+'[30]Base TB_Mar'!C570/10000000</f>
        <v>0</v>
      </c>
      <c r="I26" s="57">
        <f>'[30]Base TB_Mar'!D589/10000000+'[30]Base TB_Mar'!D570/10000000</f>
        <v>0</v>
      </c>
      <c r="J26" s="57">
        <f>'[30]Base TB_Mar'!E589/10000000+'[30]Base TB_Mar'!E570/10000000</f>
        <v>0</v>
      </c>
      <c r="K26" s="57">
        <f>'[30]Base TB_Mar'!F589/10000000+'[30]Base TB_Mar'!F570/10000000</f>
        <v>4.8421780999999999</v>
      </c>
      <c r="L26" s="57">
        <f>'[30]Base TB_Mar'!G589/10000000+'[30]Base TB_Mar'!G570/10000000</f>
        <v>0</v>
      </c>
      <c r="M26" s="57">
        <f>'[30]Base TB_Mar'!H589/10000000+'[30]Base TB_Mar'!H570/10000000</f>
        <v>0</v>
      </c>
      <c r="N26" s="57">
        <f>'[30]Base TB_Mar'!I589/10000000+'[30]Base TB_Mar'!I570/10000000</f>
        <v>0</v>
      </c>
      <c r="O26" s="57">
        <f>'[30]Base TB_Mar'!J589/10000000+'[30]Base TB_Mar'!J570/10000000</f>
        <v>0</v>
      </c>
      <c r="P26" s="57">
        <f>'[30]Base TB_Mar'!K589/10000000+'[30]Base TB_Mar'!K570/10000000</f>
        <v>0</v>
      </c>
      <c r="Q26" s="57">
        <f>'[30]Base TB_Mar'!L589/10000000+'[30]Base TB_Mar'!L570/10000000</f>
        <v>0</v>
      </c>
      <c r="R26" s="57">
        <f>'[30]Base TB_Mar'!M589/10000000+'[30]Base TB_Mar'!M570/10000000</f>
        <v>0</v>
      </c>
      <c r="S26" s="57">
        <f>'[30]Base TB_Mar'!N589/10000000+'[30]Base TB_Mar'!N570/10000000</f>
        <v>0</v>
      </c>
      <c r="T26" s="57">
        <f>'[30]Base TB_Mar'!O589/10000000+'[30]Base TB_Mar'!O570/10000000</f>
        <v>0</v>
      </c>
      <c r="U26" s="57">
        <f>'[30]Base TB_Mar'!P589/10000000+'[30]Base TB_Mar'!P570/10000000</f>
        <v>0</v>
      </c>
      <c r="V26" s="57">
        <f>'[30]Base TB_Mar'!Q589/10000000+'[30]Base TB_Mar'!Q570/10000000</f>
        <v>0</v>
      </c>
      <c r="W26" s="57">
        <f>'[30]Base TB_Mar'!R589/10000000+'[30]Base TB_Mar'!R570/10000000</f>
        <v>0</v>
      </c>
      <c r="X26" s="57">
        <f>'[30]Base TB_Mar'!S589/10000000+'[30]Base TB_Mar'!S570/10000000</f>
        <v>0</v>
      </c>
      <c r="Y26" s="66">
        <f>SUM(H26:X26)</f>
        <v>4.8421780999999999</v>
      </c>
      <c r="Z26" s="66">
        <f>Y26-E26</f>
        <v>0</v>
      </c>
    </row>
    <row r="27" spans="2:26" hidden="1">
      <c r="C27" s="61" t="s">
        <v>45</v>
      </c>
      <c r="E27" s="59">
        <f>SUM(E24:E26)</f>
        <v>5.2932716520000005</v>
      </c>
      <c r="F27" s="59">
        <f>SUM(F24:F26)</f>
        <v>8.1342333799999995</v>
      </c>
      <c r="G27" s="59"/>
      <c r="H27" s="73">
        <f t="shared" ref="H27:X27" si="6">SUM(H24:H26)</f>
        <v>0.39659</v>
      </c>
      <c r="I27" s="59">
        <f t="shared" si="6"/>
        <v>4.1353552000000002E-2</v>
      </c>
      <c r="J27" s="59">
        <f t="shared" si="6"/>
        <v>0</v>
      </c>
      <c r="K27" s="59">
        <f t="shared" si="6"/>
        <v>4.8421780999999999</v>
      </c>
      <c r="L27" s="59">
        <f t="shared" si="6"/>
        <v>0</v>
      </c>
      <c r="M27" s="59">
        <f t="shared" si="6"/>
        <v>0</v>
      </c>
      <c r="N27" s="59">
        <f t="shared" si="6"/>
        <v>0</v>
      </c>
      <c r="O27" s="59">
        <f t="shared" si="6"/>
        <v>0</v>
      </c>
      <c r="P27" s="59">
        <f t="shared" si="6"/>
        <v>0</v>
      </c>
      <c r="Q27" s="59">
        <f t="shared" si="6"/>
        <v>0</v>
      </c>
      <c r="R27" s="59">
        <f t="shared" si="6"/>
        <v>1.315E-2</v>
      </c>
      <c r="S27" s="59">
        <f t="shared" si="6"/>
        <v>0</v>
      </c>
      <c r="T27" s="59">
        <f t="shared" si="6"/>
        <v>0</v>
      </c>
      <c r="U27" s="59">
        <f t="shared" si="6"/>
        <v>0</v>
      </c>
      <c r="V27" s="59">
        <f t="shared" si="6"/>
        <v>0</v>
      </c>
      <c r="W27" s="59">
        <f t="shared" si="6"/>
        <v>0</v>
      </c>
      <c r="X27" s="59">
        <f t="shared" si="6"/>
        <v>0</v>
      </c>
      <c r="Y27" s="76">
        <f>SUM(H27:X27)</f>
        <v>5.2932716520000005</v>
      </c>
      <c r="Z27" s="66">
        <f>Y27-E27</f>
        <v>0</v>
      </c>
    </row>
    <row r="28" spans="2:26" hidden="1">
      <c r="E28" s="74">
        <f>'[30]BS Mar'!S24/10^7-E27</f>
        <v>0</v>
      </c>
      <c r="F28" s="65"/>
      <c r="G28" s="59"/>
      <c r="H28" s="74">
        <f>'[30]BS Mar'!B24/10^7-H27</f>
        <v>0</v>
      </c>
      <c r="I28" s="74">
        <f>'[30]BS Mar'!C24/10^7-I27</f>
        <v>0</v>
      </c>
      <c r="J28" s="74">
        <f>'[30]BS Mar'!D24/10^7-J27</f>
        <v>0</v>
      </c>
      <c r="K28" s="74">
        <f>'[30]BS Mar'!E24/10^7-K27</f>
        <v>0</v>
      </c>
      <c r="L28" s="74">
        <f>'[30]BS Mar'!F24/10^7-L27</f>
        <v>0</v>
      </c>
      <c r="M28" s="74">
        <f>'[30]BS Mar'!G24/10^7-M27</f>
        <v>0</v>
      </c>
      <c r="N28" s="74">
        <f>'[30]BS Mar'!H24/10^7-N27</f>
        <v>0</v>
      </c>
      <c r="O28" s="74">
        <f>'[30]BS Mar'!I24/10^7-O27</f>
        <v>0</v>
      </c>
      <c r="P28" s="74">
        <f>'[30]BS Mar'!J24/10^7-P27</f>
        <v>0</v>
      </c>
      <c r="Q28" s="74">
        <f>'[30]BS Mar'!K24/10^7-Q27</f>
        <v>0</v>
      </c>
      <c r="R28" s="74">
        <f>'[30]BS Mar'!L24/10^7-R27</f>
        <v>0</v>
      </c>
      <c r="S28" s="74">
        <f>'[30]BS Mar'!M24/10^7-S27</f>
        <v>0</v>
      </c>
      <c r="T28" s="74">
        <f>'[30]BS Mar'!N24/10^7-T27</f>
        <v>0</v>
      </c>
      <c r="U28" s="74">
        <f>'[30]BS Mar'!O24/10^7-U27</f>
        <v>0</v>
      </c>
      <c r="V28" s="74">
        <f>'[30]BS Mar'!P24/10^7-V27</f>
        <v>0</v>
      </c>
      <c r="W28" s="74">
        <f>'[30]BS Mar'!Q24/10^7-W27</f>
        <v>0</v>
      </c>
      <c r="X28" s="74">
        <f>'[30]BS Mar'!R24/10^7-X27</f>
        <v>0</v>
      </c>
      <c r="Y28" s="74">
        <f>SUM(H28:X28)</f>
        <v>0</v>
      </c>
      <c r="Z28" s="60"/>
    </row>
    <row r="29" spans="2:26" hidden="1">
      <c r="F29" s="65"/>
      <c r="G29" s="59"/>
      <c r="H29" s="65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60"/>
    </row>
    <row r="30" spans="2:26" hidden="1">
      <c r="B30" s="77" t="s">
        <v>58</v>
      </c>
      <c r="F30" s="65"/>
      <c r="G30" s="59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</row>
    <row r="31" spans="2:26" hidden="1">
      <c r="C31" s="56" t="s">
        <v>59</v>
      </c>
      <c r="E31" s="65">
        <f>'[30]Base TB_Mar'!T676/10^7</f>
        <v>0</v>
      </c>
      <c r="F31" s="65">
        <f>'[31]Schedules Mar'!E31</f>
        <v>0</v>
      </c>
      <c r="G31" s="73">
        <f>E31-F31</f>
        <v>0</v>
      </c>
      <c r="H31" s="78">
        <f>'[30]Base TB_Mar'!C676/10^7</f>
        <v>0</v>
      </c>
      <c r="I31" s="78">
        <f>'[30]Base TB_Mar'!D676/10^7</f>
        <v>0</v>
      </c>
      <c r="J31" s="78">
        <f>'[30]Base TB_Mar'!E676/10^7</f>
        <v>0</v>
      </c>
      <c r="K31" s="78">
        <f>'[30]Base TB_Mar'!F676/10^7</f>
        <v>0</v>
      </c>
      <c r="L31" s="78">
        <f>'[30]Base TB_Mar'!G676/10^7</f>
        <v>0</v>
      </c>
      <c r="M31" s="78">
        <f>'[30]Base TB_Mar'!H676/10^7</f>
        <v>0</v>
      </c>
      <c r="N31" s="78">
        <f>'[30]Base TB_Mar'!I676/10^7</f>
        <v>0</v>
      </c>
      <c r="O31" s="78">
        <f>'[30]Base TB_Mar'!J676/10^7</f>
        <v>0</v>
      </c>
      <c r="P31" s="78">
        <f>'[30]Base TB_Mar'!K676/10^7</f>
        <v>0</v>
      </c>
      <c r="Q31" s="78">
        <f>'[30]Base TB_Mar'!L676/10^7</f>
        <v>0</v>
      </c>
      <c r="R31" s="78">
        <f>'[30]Base TB_Mar'!M676/10^7</f>
        <v>0</v>
      </c>
      <c r="S31" s="78">
        <f>'[30]Base TB_Mar'!N676/10^7</f>
        <v>0</v>
      </c>
      <c r="T31" s="78">
        <f>'[30]Base TB_Mar'!O676/10^7</f>
        <v>0</v>
      </c>
      <c r="U31" s="78">
        <f>'[30]Base TB_Mar'!P676/10^7</f>
        <v>0</v>
      </c>
      <c r="V31" s="78">
        <f>'[30]Base TB_Mar'!Q676/10^7</f>
        <v>0</v>
      </c>
      <c r="W31" s="78">
        <f>'[30]Base TB_Mar'!R676/10^7</f>
        <v>0</v>
      </c>
      <c r="X31" s="78">
        <f>'[30]Base TB_Mar'!S676/10^7</f>
        <v>0</v>
      </c>
      <c r="Y31" s="66">
        <f>SUM(H31:X31)</f>
        <v>0</v>
      </c>
      <c r="Z31" s="66">
        <f>Y31-E31</f>
        <v>0</v>
      </c>
    </row>
    <row r="32" spans="2:26" hidden="1">
      <c r="C32" s="56" t="s">
        <v>60</v>
      </c>
      <c r="E32" s="65">
        <f>'[30]Base TB_Mar'!T684/10^7</f>
        <v>0</v>
      </c>
      <c r="F32" s="65">
        <f>'[31]Schedules Mar'!E32</f>
        <v>0</v>
      </c>
      <c r="G32" s="73"/>
      <c r="H32" s="78">
        <f>'[30]Base TB_Mar'!C684/10^7</f>
        <v>0</v>
      </c>
      <c r="I32" s="78">
        <f>'[30]Base TB_Mar'!D684/10^7</f>
        <v>0</v>
      </c>
      <c r="J32" s="78">
        <f>'[30]Base TB_Mar'!E684/10^7</f>
        <v>0</v>
      </c>
      <c r="K32" s="78">
        <f>'[30]Base TB_Mar'!F684/10^7</f>
        <v>0</v>
      </c>
      <c r="L32" s="78">
        <f>'[30]Base TB_Mar'!G684/10^7</f>
        <v>0</v>
      </c>
      <c r="M32" s="78">
        <f>'[30]Base TB_Mar'!H684/10^7</f>
        <v>0</v>
      </c>
      <c r="N32" s="78">
        <f>'[30]Base TB_Mar'!I684/10^7</f>
        <v>0</v>
      </c>
      <c r="O32" s="78">
        <f>'[30]Base TB_Mar'!J684/10^7</f>
        <v>0</v>
      </c>
      <c r="P32" s="78">
        <f>'[30]Base TB_Mar'!K684/10^7</f>
        <v>0</v>
      </c>
      <c r="Q32" s="78">
        <f>'[30]Base TB_Mar'!L684/10^7</f>
        <v>0</v>
      </c>
      <c r="R32" s="78">
        <f>'[30]Base TB_Mar'!M684/10^7</f>
        <v>0</v>
      </c>
      <c r="S32" s="78">
        <f>'[30]Base TB_Mar'!N684/10^7</f>
        <v>0</v>
      </c>
      <c r="T32" s="78">
        <f>'[30]Base TB_Mar'!O684/10^7</f>
        <v>0</v>
      </c>
      <c r="U32" s="78">
        <f>'[30]Base TB_Mar'!P684/10^7</f>
        <v>0</v>
      </c>
      <c r="V32" s="78">
        <f>'[30]Base TB_Mar'!Q684/10^7</f>
        <v>0</v>
      </c>
      <c r="W32" s="78">
        <f>'[30]Base TB_Mar'!R684/10^7</f>
        <v>0</v>
      </c>
      <c r="X32" s="78">
        <f>'[30]Base TB_Mar'!S684/10^7</f>
        <v>0</v>
      </c>
      <c r="Y32" s="66">
        <f>SUM(H32:X32)</f>
        <v>0</v>
      </c>
      <c r="Z32" s="66">
        <f>Y32-E32</f>
        <v>0</v>
      </c>
    </row>
    <row r="33" spans="2:27" hidden="1">
      <c r="C33" s="56" t="s">
        <v>61</v>
      </c>
      <c r="E33" s="65">
        <f>'[30]Base TB_Mar'!T672/10^7</f>
        <v>1404.7769827540001</v>
      </c>
      <c r="F33" s="65">
        <f>'[31]Schedules Mar'!E33</f>
        <v>1021.1613778129999</v>
      </c>
      <c r="G33" s="73"/>
      <c r="H33" s="65">
        <f>'[30]Base TB_Mar'!C672/10^7</f>
        <v>1304.542277972</v>
      </c>
      <c r="I33" s="57">
        <f>'[30]Base TB_Mar'!D672/10^7</f>
        <v>100.23470478200001</v>
      </c>
      <c r="J33" s="57">
        <f>'[30]Base TB_Mar'!E672/10^7</f>
        <v>0</v>
      </c>
      <c r="K33" s="57">
        <f>'[30]Base TB_Mar'!F672/10^7</f>
        <v>0</v>
      </c>
      <c r="L33" s="57">
        <f>'[30]Base TB_Mar'!G672/10^7</f>
        <v>0</v>
      </c>
      <c r="M33" s="57">
        <f>'[30]Base TB_Mar'!H672/10^7</f>
        <v>0</v>
      </c>
      <c r="N33" s="57">
        <f>'[30]Base TB_Mar'!I672/10^7</f>
        <v>0</v>
      </c>
      <c r="O33" s="57">
        <f>'[30]Base TB_Mar'!J672/10^7</f>
        <v>0</v>
      </c>
      <c r="P33" s="57">
        <f>'[30]Base TB_Mar'!K672/10^7</f>
        <v>0</v>
      </c>
      <c r="Q33" s="57">
        <f>'[30]Base TB_Mar'!L672/10^7</f>
        <v>0</v>
      </c>
      <c r="R33" s="57">
        <f>'[30]Base TB_Mar'!M672/10^7</f>
        <v>0</v>
      </c>
      <c r="S33" s="57">
        <f>'[30]Base TB_Mar'!N672/10^7</f>
        <v>0</v>
      </c>
      <c r="T33" s="57">
        <f>'[30]Base TB_Mar'!O672/10^7</f>
        <v>0</v>
      </c>
      <c r="U33" s="57">
        <f>'[30]Base TB_Mar'!P672/10^7</f>
        <v>0</v>
      </c>
      <c r="V33" s="57">
        <f>'[30]Base TB_Mar'!Q672/10^7</f>
        <v>0</v>
      </c>
      <c r="W33" s="57">
        <f>'[30]Base TB_Mar'!R672/10^7</f>
        <v>0</v>
      </c>
      <c r="X33" s="57">
        <f>'[30]Base TB_Mar'!S672/10^7</f>
        <v>0</v>
      </c>
      <c r="Y33" s="66">
        <f>SUM(H33:X33)</f>
        <v>1404.7769827540001</v>
      </c>
      <c r="Z33" s="66">
        <f>Y33-E33</f>
        <v>0</v>
      </c>
    </row>
    <row r="34" spans="2:27" hidden="1">
      <c r="C34" s="56" t="s">
        <v>62</v>
      </c>
      <c r="E34" s="65">
        <f>'[30]Base TB_Mar'!T655/10^7+'[30]Base TB_Mar'!T650/10^7</f>
        <v>14.691929595</v>
      </c>
      <c r="F34" s="65">
        <f>'[31]Schedules Mar'!E34</f>
        <v>28.196540069999998</v>
      </c>
      <c r="G34" s="73"/>
      <c r="H34" s="78">
        <f>('[30]Base TB_Mar'!C655)/(10^7)+'[30]Base TB_Mar'!C650/10^7</f>
        <v>0</v>
      </c>
      <c r="I34" s="78">
        <f>('[30]Base TB_Mar'!D655)/(10^7)+'[30]Base TB_Mar'!D650/10^7</f>
        <v>0</v>
      </c>
      <c r="J34" s="78">
        <f>('[30]Base TB_Mar'!E655)/(10^7)+'[30]Base TB_Mar'!E650/10^7</f>
        <v>0</v>
      </c>
      <c r="K34" s="78">
        <f>('[30]Base TB_Mar'!F655)/(10^7)+'[30]Base TB_Mar'!F650/10^7</f>
        <v>14.691929595</v>
      </c>
      <c r="L34" s="78">
        <f>('[30]Base TB_Mar'!G655)/(10^7)+'[30]Base TB_Mar'!G650/10^7</f>
        <v>0</v>
      </c>
      <c r="M34" s="78">
        <f>('[30]Base TB_Mar'!H655)/(10^7)+'[30]Base TB_Mar'!H650/10^7</f>
        <v>0</v>
      </c>
      <c r="N34" s="78">
        <f>('[30]Base TB_Mar'!I655)/(10^7)+'[30]Base TB_Mar'!I650/10^7</f>
        <v>0</v>
      </c>
      <c r="O34" s="78">
        <f>('[30]Base TB_Mar'!J655)/(10^7)+'[30]Base TB_Mar'!J650/10^7</f>
        <v>0</v>
      </c>
      <c r="P34" s="78">
        <f>('[30]Base TB_Mar'!K655)/(10^7)+'[30]Base TB_Mar'!K650/10^7</f>
        <v>0</v>
      </c>
      <c r="Q34" s="78">
        <f>('[30]Base TB_Mar'!L655)/(10^7)+'[30]Base TB_Mar'!L650/10^7</f>
        <v>0</v>
      </c>
      <c r="R34" s="78">
        <f>('[30]Base TB_Mar'!M655)/(10^7)+'[30]Base TB_Mar'!M650/10^7</f>
        <v>0</v>
      </c>
      <c r="S34" s="78">
        <f>('[30]Base TB_Mar'!N655)/(10^7)+'[30]Base TB_Mar'!N650/10^7</f>
        <v>0</v>
      </c>
      <c r="T34" s="78">
        <f>('[30]Base TB_Mar'!O655)/(10^7)+'[30]Base TB_Mar'!O650/10^7</f>
        <v>0</v>
      </c>
      <c r="U34" s="78">
        <f>('[30]Base TB_Mar'!P655)/(10^7)+'[30]Base TB_Mar'!P650/10^7</f>
        <v>0</v>
      </c>
      <c r="V34" s="78">
        <f>('[30]Base TB_Mar'!Q655)/(10^7)+'[30]Base TB_Mar'!Q650/10^7</f>
        <v>0</v>
      </c>
      <c r="W34" s="78">
        <f>('[30]Base TB_Mar'!R655)/(10^7)+'[30]Base TB_Mar'!R650/10^7</f>
        <v>0</v>
      </c>
      <c r="X34" s="78">
        <f>('[30]Base TB_Mar'!S655)/(10^7)+'[30]Base TB_Mar'!S650/10^7</f>
        <v>0</v>
      </c>
      <c r="Y34" s="66">
        <f t="shared" ref="Y34:Y37" si="7">SUM(H34:X34)</f>
        <v>14.691929595</v>
      </c>
      <c r="Z34" s="66">
        <f t="shared" ref="Z34:Z39" si="8">Y34-E34</f>
        <v>0</v>
      </c>
    </row>
    <row r="35" spans="2:27" hidden="1">
      <c r="C35" s="56" t="s">
        <v>63</v>
      </c>
      <c r="E35" s="65">
        <f>'[30]Base TB_Mar'!T686/10000000</f>
        <v>30.475700531999998</v>
      </c>
      <c r="F35" s="65">
        <f>'[31]Schedules Mar'!E35</f>
        <v>34.987519251999998</v>
      </c>
      <c r="G35" s="73"/>
      <c r="H35" s="65">
        <f>'[30]Base TB_Mar'!C686/10000000</f>
        <v>7.5877492370000006</v>
      </c>
      <c r="I35" s="65">
        <f>'[30]Base TB_Mar'!D686/10000000</f>
        <v>6.2121603049999994</v>
      </c>
      <c r="J35" s="65">
        <f>'[30]Base TB_Mar'!E686/10000000</f>
        <v>10.117796041</v>
      </c>
      <c r="K35" s="65">
        <f>'[30]Base TB_Mar'!F686/10000000</f>
        <v>2.0880624839999999</v>
      </c>
      <c r="L35" s="65">
        <f>'[30]Base TB_Mar'!G686/10000000</f>
        <v>0.4541345</v>
      </c>
      <c r="M35" s="65">
        <f>'[30]Base TB_Mar'!H686/10000000</f>
        <v>0</v>
      </c>
      <c r="N35" s="65">
        <f>'[30]Base TB_Mar'!I686/10000000</f>
        <v>0</v>
      </c>
      <c r="O35" s="65">
        <f>'[30]Base TB_Mar'!J686/10000000</f>
        <v>0</v>
      </c>
      <c r="P35" s="65">
        <f>'[30]Base TB_Mar'!K686/10000000</f>
        <v>0</v>
      </c>
      <c r="Q35" s="65">
        <f>'[30]Base TB_Mar'!L686/10000000</f>
        <v>0.88559279199999996</v>
      </c>
      <c r="R35" s="65">
        <f>'[30]Base TB_Mar'!M686/10000000</f>
        <v>3.1302051730000002</v>
      </c>
      <c r="S35" s="65">
        <f>'[30]Base TB_Mar'!N686/10000000</f>
        <v>0</v>
      </c>
      <c r="T35" s="65">
        <f>'[30]Base TB_Mar'!O686/10000000</f>
        <v>0</v>
      </c>
      <c r="U35" s="65">
        <f>'[30]Base TB_Mar'!P686/10000000</f>
        <v>0</v>
      </c>
      <c r="V35" s="65">
        <f>'[30]Base TB_Mar'!Q686/10000000</f>
        <v>0</v>
      </c>
      <c r="W35" s="65">
        <f>'[30]Base TB_Mar'!R686/10000000</f>
        <v>0</v>
      </c>
      <c r="X35" s="65">
        <f>'[30]Base TB_Mar'!S686/10000000</f>
        <v>0</v>
      </c>
      <c r="Y35" s="66">
        <f t="shared" si="7"/>
        <v>30.475700531999998</v>
      </c>
      <c r="Z35" s="66">
        <f t="shared" si="8"/>
        <v>0</v>
      </c>
    </row>
    <row r="36" spans="2:27" hidden="1">
      <c r="C36" s="56" t="s">
        <v>64</v>
      </c>
      <c r="E36" s="65">
        <f>'[30]Base TB_Mar'!T694/10000000</f>
        <v>1614.493658873</v>
      </c>
      <c r="F36" s="65">
        <f>'[31]Schedules Mar'!E36</f>
        <v>408.25559817600003</v>
      </c>
      <c r="G36" s="73"/>
      <c r="H36" s="65">
        <f>'[30]Base TB_Mar'!C694/10000000</f>
        <v>7.3873107610000002</v>
      </c>
      <c r="I36" s="65">
        <f>'[30]Base TB_Mar'!D694/10000000</f>
        <v>0</v>
      </c>
      <c r="J36" s="65">
        <f>'[30]Base TB_Mar'!E694/10000000</f>
        <v>0</v>
      </c>
      <c r="K36" s="65">
        <f>'[30]Base TB_Mar'!F694/10000000</f>
        <v>1607.0795061229999</v>
      </c>
      <c r="L36" s="65">
        <f>'[30]Base TB_Mar'!G694/10000000</f>
        <v>0</v>
      </c>
      <c r="M36" s="65">
        <f>'[30]Base TB_Mar'!H694/10000000</f>
        <v>0</v>
      </c>
      <c r="N36" s="65">
        <f>'[30]Base TB_Mar'!I694/10000000</f>
        <v>0</v>
      </c>
      <c r="O36" s="65">
        <f>'[30]Base TB_Mar'!J694/10000000</f>
        <v>0</v>
      </c>
      <c r="P36" s="65">
        <f>'[30]Base TB_Mar'!K694/10000000</f>
        <v>0</v>
      </c>
      <c r="Q36" s="65">
        <f>'[30]Base TB_Mar'!L694/10000000</f>
        <v>0</v>
      </c>
      <c r="R36" s="65">
        <f>'[30]Base TB_Mar'!M694/10000000</f>
        <v>2.6841989E-2</v>
      </c>
      <c r="S36" s="65">
        <f>'[30]Base TB_Mar'!N694/10000000</f>
        <v>0</v>
      </c>
      <c r="T36" s="65">
        <f>'[30]Base TB_Mar'!O694/10000000</f>
        <v>0</v>
      </c>
      <c r="U36" s="65">
        <f>'[30]Base TB_Mar'!P694/10000000</f>
        <v>0</v>
      </c>
      <c r="V36" s="65">
        <f>'[30]Base TB_Mar'!Q694/10000000</f>
        <v>0</v>
      </c>
      <c r="W36" s="65">
        <f>'[30]Base TB_Mar'!R694/10000000</f>
        <v>0</v>
      </c>
      <c r="X36" s="65">
        <f>'[30]Base TB_Mar'!S694/10000000</f>
        <v>0</v>
      </c>
      <c r="Y36" s="66">
        <f t="shared" si="7"/>
        <v>1614.493658873</v>
      </c>
      <c r="Z36" s="66">
        <f t="shared" si="8"/>
        <v>0</v>
      </c>
    </row>
    <row r="37" spans="2:27" hidden="1">
      <c r="C37" s="56" t="s">
        <v>65</v>
      </c>
      <c r="E37" s="65">
        <f>'[30]Base TB_Mar'!T698/10000000</f>
        <v>-7.5659999999999998E-3</v>
      </c>
      <c r="F37" s="65">
        <f>'[31]Schedules Mar'!E37</f>
        <v>-1.0113878E-2</v>
      </c>
      <c r="G37" s="73"/>
      <c r="H37" s="65">
        <f>'[30]Base TB_Mar'!C698/10000000</f>
        <v>0</v>
      </c>
      <c r="I37" s="65">
        <f>'[30]Base TB_Mar'!D698/10000000</f>
        <v>0</v>
      </c>
      <c r="J37" s="65">
        <f>'[30]Base TB_Mar'!E698/10000000</f>
        <v>0</v>
      </c>
      <c r="K37" s="65">
        <f>'[30]Base TB_Mar'!F698/10000000</f>
        <v>0</v>
      </c>
      <c r="L37" s="65">
        <f>'[30]Base TB_Mar'!G698/10000000</f>
        <v>0</v>
      </c>
      <c r="M37" s="65">
        <f>'[30]Base TB_Mar'!H698/10000000</f>
        <v>0</v>
      </c>
      <c r="N37" s="65">
        <f>'[30]Base TB_Mar'!I698/10000000</f>
        <v>0</v>
      </c>
      <c r="O37" s="65">
        <f>'[30]Base TB_Mar'!J698/10000000</f>
        <v>0</v>
      </c>
      <c r="P37" s="65">
        <f>'[30]Base TB_Mar'!K698/10000000</f>
        <v>0</v>
      </c>
      <c r="Q37" s="65">
        <f>'[30]Base TB_Mar'!L698/10000000</f>
        <v>-7.5659999999999998E-3</v>
      </c>
      <c r="R37" s="65">
        <f>'[30]Base TB_Mar'!M698/10000000</f>
        <v>0</v>
      </c>
      <c r="S37" s="65">
        <f>'[30]Base TB_Mar'!N698/10000000</f>
        <v>0</v>
      </c>
      <c r="T37" s="65">
        <f>'[30]Base TB_Mar'!O698/10000000</f>
        <v>0</v>
      </c>
      <c r="U37" s="65">
        <f>'[30]Base TB_Mar'!P698/10000000</f>
        <v>0</v>
      </c>
      <c r="V37" s="65">
        <f>'[30]Base TB_Mar'!Q698/10000000</f>
        <v>0</v>
      </c>
      <c r="W37" s="65">
        <f>'[30]Base TB_Mar'!R698/10000000</f>
        <v>0</v>
      </c>
      <c r="X37" s="65">
        <f>'[30]Base TB_Mar'!S698/10000000</f>
        <v>0</v>
      </c>
      <c r="Y37" s="66">
        <f t="shared" si="7"/>
        <v>-7.5659999999999998E-3</v>
      </c>
      <c r="Z37" s="66">
        <f t="shared" si="8"/>
        <v>0</v>
      </c>
    </row>
    <row r="38" spans="2:27" hidden="1">
      <c r="C38" s="56" t="s">
        <v>66</v>
      </c>
      <c r="E38" s="65">
        <f>'[30]Base TB_Mar'!T636/10000000+'[30]Base TB_Mar'!T625/10000000</f>
        <v>0.25250826999945275</v>
      </c>
      <c r="F38" s="65">
        <f>'[31]Schedules Mar'!E38</f>
        <v>1.5788611529999343</v>
      </c>
      <c r="G38" s="73"/>
      <c r="H38" s="65">
        <f>'[30]Base TB_Mar'!C636/10000000+'[30]Base TB_Mar'!C625/10000000</f>
        <v>0</v>
      </c>
      <c r="I38" s="65">
        <f>'[30]Base TB_Mar'!D636/10000000+'[30]Base TB_Mar'!D625/10000000</f>
        <v>0</v>
      </c>
      <c r="J38" s="65">
        <f>'[30]Base TB_Mar'!E636/10000000+'[30]Base TB_Mar'!E625/10000000</f>
        <v>0</v>
      </c>
      <c r="K38" s="65">
        <f>'[30]Base TB_Mar'!F636/10000000+'[30]Base TB_Mar'!F625/10000000</f>
        <v>0</v>
      </c>
      <c r="L38" s="65">
        <f>'[30]Base TB_Mar'!G636/10000000+'[30]Base TB_Mar'!G625/10000000</f>
        <v>0</v>
      </c>
      <c r="M38" s="65">
        <f>'[30]Base TB_Mar'!H636/10000000+'[30]Base TB_Mar'!H625/10000000</f>
        <v>0</v>
      </c>
      <c r="N38" s="65">
        <f>'[30]Base TB_Mar'!I636/10000000+'[30]Base TB_Mar'!I625/10000000</f>
        <v>0</v>
      </c>
      <c r="O38" s="65">
        <f>'[30]Base TB_Mar'!J636/10000000+'[30]Base TB_Mar'!J625/10000000</f>
        <v>0</v>
      </c>
      <c r="P38" s="65">
        <f>'[30]Base TB_Mar'!K636/10000000+'[30]Base TB_Mar'!K625/10000000</f>
        <v>0</v>
      </c>
      <c r="Q38" s="65">
        <f>'[30]Base TB_Mar'!L636/10000000+'[30]Base TB_Mar'!L625/10000000</f>
        <v>0.25250826999999987</v>
      </c>
      <c r="R38" s="65">
        <f>'[30]Base TB_Mar'!M636/10000000+'[30]Base TB_Mar'!M625/10000000</f>
        <v>0</v>
      </c>
      <c r="S38" s="65">
        <f>'[30]Base TB_Mar'!N636/10000000+'[30]Base TB_Mar'!N625/10000000</f>
        <v>0</v>
      </c>
      <c r="T38" s="65">
        <f>'[30]Base TB_Mar'!O636/10000000+'[30]Base TB_Mar'!O625/10000000</f>
        <v>0</v>
      </c>
      <c r="U38" s="65">
        <f>'[30]Base TB_Mar'!P636/10000000+'[30]Base TB_Mar'!P625/10000000</f>
        <v>0</v>
      </c>
      <c r="V38" s="65">
        <f>'[30]Base TB_Mar'!Q636/10000000+'[30]Base TB_Mar'!Q625/10000000</f>
        <v>0</v>
      </c>
      <c r="W38" s="65">
        <f>'[30]Base TB_Mar'!R636/10000000+'[30]Base TB_Mar'!R625/10000000</f>
        <v>0</v>
      </c>
      <c r="X38" s="65">
        <f>'[30]Base TB_Mar'!S636/10000000+'[30]Base TB_Mar'!S625/10000000</f>
        <v>0</v>
      </c>
      <c r="Y38" s="66">
        <f>SUM(H38:X38)</f>
        <v>0.25250826999999987</v>
      </c>
      <c r="Z38" s="79">
        <f t="shared" si="8"/>
        <v>5.4711790653527714E-13</v>
      </c>
    </row>
    <row r="39" spans="2:27" hidden="1">
      <c r="C39" s="56" t="s">
        <v>67</v>
      </c>
      <c r="E39" s="65">
        <f>'[30]Base TB_Mar'!$T$602/10^7+'[30]Base TB_Mar'!$T$671/10^7</f>
        <v>159.495220846</v>
      </c>
      <c r="F39" s="65">
        <f>'[31]Schedules Mar'!$E$39+'[31]Schedules Mar'!$E$41</f>
        <v>9.1173510150000006</v>
      </c>
      <c r="G39" s="73"/>
      <c r="H39" s="65">
        <f>('[30]Base TB_Mar'!C602+'[30]Base TB_Mar'!C671)/10^7</f>
        <v>9.4952208459999987</v>
      </c>
      <c r="I39" s="65">
        <f>('[30]Base TB_Mar'!D602+'[30]Base TB_Mar'!D671)/10^7</f>
        <v>0</v>
      </c>
      <c r="J39" s="65">
        <f>('[30]Base TB_Mar'!E602+'[30]Base TB_Mar'!E671)/10^7</f>
        <v>0</v>
      </c>
      <c r="K39" s="65">
        <f>('[30]Base TB_Mar'!F602+'[30]Base TB_Mar'!F671)/10^7</f>
        <v>150</v>
      </c>
      <c r="L39" s="65">
        <f>('[30]Base TB_Mar'!G602+'[30]Base TB_Mar'!G671)/10^7</f>
        <v>0</v>
      </c>
      <c r="M39" s="65">
        <f>('[30]Base TB_Mar'!H602+'[30]Base TB_Mar'!H671)/10^7</f>
        <v>0</v>
      </c>
      <c r="N39" s="65">
        <f>('[30]Base TB_Mar'!I602+'[30]Base TB_Mar'!I671)/10^7</f>
        <v>0</v>
      </c>
      <c r="O39" s="65">
        <f>('[30]Base TB_Mar'!J602+'[30]Base TB_Mar'!J671)/10^7</f>
        <v>0</v>
      </c>
      <c r="P39" s="65">
        <f>('[30]Base TB_Mar'!K602+'[30]Base TB_Mar'!K671)/10^7</f>
        <v>0</v>
      </c>
      <c r="Q39" s="65">
        <f>('[30]Base TB_Mar'!L602+'[30]Base TB_Mar'!L671)/10^7</f>
        <v>0</v>
      </c>
      <c r="R39" s="65">
        <f>('[30]Base TB_Mar'!M602+'[30]Base TB_Mar'!M671)/10^7</f>
        <v>0</v>
      </c>
      <c r="S39" s="65">
        <f>('[30]Base TB_Mar'!N602+'[30]Base TB_Mar'!N671)/10^7</f>
        <v>0</v>
      </c>
      <c r="T39" s="65">
        <f>('[30]Base TB_Mar'!O602+'[30]Base TB_Mar'!O671)/10^7</f>
        <v>0</v>
      </c>
      <c r="U39" s="65">
        <f>('[30]Base TB_Mar'!P602+'[30]Base TB_Mar'!P671)/10^7</f>
        <v>0</v>
      </c>
      <c r="V39" s="65">
        <f>('[30]Base TB_Mar'!Q602+'[30]Base TB_Mar'!Q671)/10^7</f>
        <v>0</v>
      </c>
      <c r="W39" s="65">
        <f>('[30]Base TB_Mar'!R602+'[30]Base TB_Mar'!R671)/10^7</f>
        <v>0</v>
      </c>
      <c r="X39" s="65">
        <f>('[30]Base TB_Mar'!S602+'[30]Base TB_Mar'!S671)/10^7</f>
        <v>0</v>
      </c>
      <c r="Y39" s="66">
        <f>SUM(H39:X39)</f>
        <v>159.495220846</v>
      </c>
      <c r="Z39" s="66">
        <f t="shared" si="8"/>
        <v>0</v>
      </c>
    </row>
    <row r="40" spans="2:27" hidden="1">
      <c r="C40" s="61" t="s">
        <v>45</v>
      </c>
      <c r="E40" s="59">
        <f>SUM(E31:E39)</f>
        <v>3224.1784348699994</v>
      </c>
      <c r="F40" s="59">
        <f>SUM(F31:F39)</f>
        <v>1503.2871336009998</v>
      </c>
      <c r="G40" s="59"/>
      <c r="H40" s="73">
        <f t="shared" ref="H40:X40" si="9">SUM(H31:H39)</f>
        <v>1329.0125588159999</v>
      </c>
      <c r="I40" s="59">
        <f t="shared" si="9"/>
        <v>106.44686508700001</v>
      </c>
      <c r="J40" s="59">
        <f t="shared" si="9"/>
        <v>10.117796041</v>
      </c>
      <c r="K40" s="59">
        <f t="shared" si="9"/>
        <v>1773.8594982019999</v>
      </c>
      <c r="L40" s="59">
        <f t="shared" si="9"/>
        <v>0.4541345</v>
      </c>
      <c r="M40" s="59">
        <f t="shared" si="9"/>
        <v>0</v>
      </c>
      <c r="N40" s="59">
        <f t="shared" si="9"/>
        <v>0</v>
      </c>
      <c r="O40" s="59">
        <f t="shared" si="9"/>
        <v>0</v>
      </c>
      <c r="P40" s="59">
        <f t="shared" si="9"/>
        <v>0</v>
      </c>
      <c r="Q40" s="59">
        <f t="shared" si="9"/>
        <v>1.1305350619999999</v>
      </c>
      <c r="R40" s="59">
        <f t="shared" si="9"/>
        <v>3.157047162</v>
      </c>
      <c r="S40" s="59">
        <f t="shared" si="9"/>
        <v>0</v>
      </c>
      <c r="T40" s="59">
        <f t="shared" si="9"/>
        <v>0</v>
      </c>
      <c r="U40" s="59">
        <f t="shared" si="9"/>
        <v>0</v>
      </c>
      <c r="V40" s="59">
        <f t="shared" si="9"/>
        <v>0</v>
      </c>
      <c r="W40" s="59">
        <f t="shared" si="9"/>
        <v>0</v>
      </c>
      <c r="X40" s="59">
        <f t="shared" si="9"/>
        <v>0</v>
      </c>
      <c r="Y40" s="59">
        <f>SUM(Y31:Y39)</f>
        <v>3224.1784348699998</v>
      </c>
      <c r="Z40" s="60"/>
    </row>
    <row r="41" spans="2:27" hidden="1">
      <c r="E41" s="74">
        <f>'[30]BS Mar'!S27/10^7-E40</f>
        <v>0</v>
      </c>
      <c r="F41" s="65"/>
      <c r="G41" s="59"/>
      <c r="H41" s="74">
        <f>'[30]BS Mar'!B27/10^7-H40</f>
        <v>0</v>
      </c>
      <c r="I41" s="74">
        <f>'[30]BS Mar'!C27/10^7-I40</f>
        <v>0</v>
      </c>
      <c r="J41" s="74">
        <f>'[30]BS Mar'!D27/10^7-J40</f>
        <v>0</v>
      </c>
      <c r="K41" s="74">
        <f>'[30]BS Mar'!E27/10^7-K40</f>
        <v>0</v>
      </c>
      <c r="L41" s="74">
        <f>'[30]BS Mar'!F27/10^7-L40</f>
        <v>0</v>
      </c>
      <c r="M41" s="74">
        <f>'[30]BS Mar'!G27/10^7-M40</f>
        <v>0</v>
      </c>
      <c r="N41" s="74">
        <f>'[30]BS Mar'!H27/10^7-N40</f>
        <v>0</v>
      </c>
      <c r="O41" s="74">
        <f>'[30]BS Mar'!I27/10^7-O40</f>
        <v>0</v>
      </c>
      <c r="P41" s="74">
        <f>'[30]BS Mar'!J27/10^7-P40</f>
        <v>0</v>
      </c>
      <c r="Q41" s="74">
        <f>'[30]BS Mar'!K27/10^7-Q40</f>
        <v>0</v>
      </c>
      <c r="R41" s="74">
        <f>'[30]BS Mar'!L27/10^7-R40</f>
        <v>0</v>
      </c>
      <c r="S41" s="74">
        <f>'[30]BS Mar'!M27/10^7-S40</f>
        <v>0</v>
      </c>
      <c r="T41" s="74">
        <f>'[30]BS Mar'!N27/10^7-T40</f>
        <v>0</v>
      </c>
      <c r="U41" s="74">
        <f>'[30]BS Mar'!O27/10^7-U40</f>
        <v>0</v>
      </c>
      <c r="V41" s="74">
        <f>'[30]BS Mar'!P27/10^7-V40</f>
        <v>0</v>
      </c>
      <c r="W41" s="74">
        <f>'[30]BS Mar'!Q27/10^7-W40</f>
        <v>0</v>
      </c>
      <c r="X41" s="74">
        <f>'[30]BS Mar'!R27/10^7-X40</f>
        <v>0</v>
      </c>
      <c r="Y41" s="74">
        <f>SUM(H41:X41)</f>
        <v>0</v>
      </c>
      <c r="Z41" s="60"/>
    </row>
    <row r="42" spans="2:27" hidden="1">
      <c r="B42" s="63"/>
      <c r="C42" s="75" t="s">
        <v>68</v>
      </c>
      <c r="E42" s="62"/>
      <c r="F42" s="62"/>
      <c r="G42" s="59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6">
        <f>SUM(H42:X42)</f>
        <v>0</v>
      </c>
      <c r="Z42" s="66">
        <f t="shared" ref="Z42:Z48" si="10">Y42-E42</f>
        <v>0</v>
      </c>
    </row>
    <row r="43" spans="2:27" hidden="1">
      <c r="B43" s="55"/>
      <c r="C43" s="56" t="s">
        <v>49</v>
      </c>
      <c r="E43" s="57">
        <f>'[30]Base TB_Mar'!T614/10000000+'[30]Base TB_Mar'!T620/10000000</f>
        <v>0</v>
      </c>
      <c r="F43" s="57">
        <f>'[31]Schedules Mar'!E43</f>
        <v>0</v>
      </c>
      <c r="G43" s="59"/>
      <c r="H43" s="65">
        <f>'[30]Base TB_Mar'!C612/10000000+'[30]Base TB_Mar'!C618/10000000</f>
        <v>0</v>
      </c>
      <c r="I43" s="57">
        <f>'[30]Base TB_Mar'!D612/10000000+'[30]Base TB_Mar'!D618/10000000</f>
        <v>0</v>
      </c>
      <c r="J43" s="57">
        <f>'[30]Base TB_Mar'!E612/10000000+'[30]Base TB_Mar'!E618/10000000</f>
        <v>0</v>
      </c>
      <c r="K43" s="57">
        <f>'[30]Base TB_Mar'!F612/10000000+'[30]Base TB_Mar'!F618/10000000</f>
        <v>0</v>
      </c>
      <c r="L43" s="57">
        <f>'[30]Base TB_Mar'!G612/10000000+'[30]Base TB_Mar'!G618/10000000</f>
        <v>0</v>
      </c>
      <c r="M43" s="57">
        <f>'[30]Base TB_Mar'!H612/10000000+'[30]Base TB_Mar'!H618/10000000</f>
        <v>0</v>
      </c>
      <c r="N43" s="57">
        <f>'[30]Base TB_Mar'!I612/10000000+'[30]Base TB_Mar'!I618/10000000</f>
        <v>0</v>
      </c>
      <c r="O43" s="57">
        <f>'[30]Base TB_Mar'!J612/10000000+'[30]Base TB_Mar'!J618/10000000</f>
        <v>0</v>
      </c>
      <c r="P43" s="57">
        <f>'[30]Base TB_Mar'!K612/10000000+'[30]Base TB_Mar'!K618/10000000</f>
        <v>0</v>
      </c>
      <c r="Q43" s="57">
        <f>'[30]Base TB_Mar'!L612/10000000+'[30]Base TB_Mar'!L618/10000000</f>
        <v>0</v>
      </c>
      <c r="R43" s="57">
        <f>'[30]Base TB_Mar'!M612/10000000+'[30]Base TB_Mar'!M618/10000000</f>
        <v>0</v>
      </c>
      <c r="S43" s="57">
        <f>'[30]Base TB_Mar'!N612/10000000+'[30]Base TB_Mar'!N618/10000000</f>
        <v>0</v>
      </c>
      <c r="T43" s="57">
        <f>'[30]Base TB_Mar'!O612/10000000+'[30]Base TB_Mar'!O618/10000000</f>
        <v>0</v>
      </c>
      <c r="U43" s="57">
        <f>'[30]Base TB_Mar'!P612/10000000+'[30]Base TB_Mar'!P618/10000000</f>
        <v>0</v>
      </c>
      <c r="V43" s="57">
        <f>'[30]Base TB_Mar'!Q612/10000000+'[30]Base TB_Mar'!Q618/10000000</f>
        <v>0</v>
      </c>
      <c r="W43" s="57">
        <f>'[30]Base TB_Mar'!R612/10000000+'[30]Base TB_Mar'!R618/10000000</f>
        <v>0</v>
      </c>
      <c r="X43" s="57">
        <f>'[30]Base TB_Mar'!S612/10000000+'[30]Base TB_Mar'!S618/10000000</f>
        <v>0</v>
      </c>
      <c r="Y43" s="66">
        <f>SUM(H43:X43)</f>
        <v>0</v>
      </c>
      <c r="Z43" s="66">
        <f t="shared" si="10"/>
        <v>0</v>
      </c>
    </row>
    <row r="44" spans="2:27" hidden="1">
      <c r="B44" s="55"/>
      <c r="C44" s="56" t="s">
        <v>50</v>
      </c>
      <c r="E44" s="57">
        <f>'[30]Base TB_Mar'!T615/10000000+'[30]Base TB_Mar'!T621/10000000+'[30]Base TB_Mar'!T603/10000000</f>
        <v>9.4952208460000005</v>
      </c>
      <c r="F44" s="57">
        <f>'[31]Schedules Mar'!E44</f>
        <v>9.1173510150000006</v>
      </c>
      <c r="G44" s="59"/>
      <c r="H44" s="65">
        <f>'[30]Base TB_Mar'!C615/10000000+'[30]Base TB_Mar'!C621/10000000+'[30]Base TB_Mar'!C603/10000000</f>
        <v>9.4952208460000005</v>
      </c>
      <c r="I44" s="57">
        <f>'[30]Base TB_Mar'!D615/10000000+'[30]Base TB_Mar'!D621/10000000+'[30]Base TB_Mar'!D603/10000000</f>
        <v>0</v>
      </c>
      <c r="J44" s="57">
        <f>'[30]Base TB_Mar'!E615/10000000+'[30]Base TB_Mar'!E621/10000000+'[30]Base TB_Mar'!E603/10000000</f>
        <v>0</v>
      </c>
      <c r="K44" s="57">
        <f>'[30]Base TB_Mar'!F615/10000000+'[30]Base TB_Mar'!F621/10000000+'[30]Base TB_Mar'!F603/10000000</f>
        <v>0</v>
      </c>
      <c r="L44" s="57">
        <f>'[30]Base TB_Mar'!G615/10000000+'[30]Base TB_Mar'!G621/10000000+'[30]Base TB_Mar'!G603/10000000</f>
        <v>0</v>
      </c>
      <c r="M44" s="57">
        <f>'[30]Base TB_Mar'!H615/10000000+'[30]Base TB_Mar'!H621/10000000+'[30]Base TB_Mar'!H603/10000000</f>
        <v>0</v>
      </c>
      <c r="N44" s="57">
        <f>'[30]Base TB_Mar'!I615/10000000+'[30]Base TB_Mar'!I621/10000000+'[30]Base TB_Mar'!I603/10000000</f>
        <v>0</v>
      </c>
      <c r="O44" s="57">
        <f>'[30]Base TB_Mar'!J615/10000000+'[30]Base TB_Mar'!J621/10000000+'[30]Base TB_Mar'!J603/10000000</f>
        <v>0</v>
      </c>
      <c r="P44" s="57">
        <f>'[30]Base TB_Mar'!K615/10000000+'[30]Base TB_Mar'!K621/10000000+'[30]Base TB_Mar'!K603/10000000</f>
        <v>0</v>
      </c>
      <c r="Q44" s="57">
        <f>'[30]Base TB_Mar'!L615/10000000+'[30]Base TB_Mar'!L621/10000000+'[30]Base TB_Mar'!L603/10000000</f>
        <v>0</v>
      </c>
      <c r="R44" s="57">
        <f>'[30]Base TB_Mar'!M615/10000000+'[30]Base TB_Mar'!M621/10000000+'[30]Base TB_Mar'!M603/10000000</f>
        <v>0</v>
      </c>
      <c r="S44" s="57">
        <f>'[30]Base TB_Mar'!N615/10000000+'[30]Base TB_Mar'!N621/10000000+'[30]Base TB_Mar'!N603/10000000</f>
        <v>0</v>
      </c>
      <c r="T44" s="57">
        <f>'[30]Base TB_Mar'!O615/10000000+'[30]Base TB_Mar'!O621/10000000+'[30]Base TB_Mar'!O603/10000000</f>
        <v>0</v>
      </c>
      <c r="U44" s="57">
        <f>'[30]Base TB_Mar'!P615/10000000+'[30]Base TB_Mar'!P621/10000000+'[30]Base TB_Mar'!P603/10000000</f>
        <v>0</v>
      </c>
      <c r="V44" s="57">
        <f>'[30]Base TB_Mar'!Q615/10000000+'[30]Base TB_Mar'!Q621/10000000+'[30]Base TB_Mar'!Q603/10000000</f>
        <v>0</v>
      </c>
      <c r="W44" s="57">
        <f>'[30]Base TB_Mar'!R615/10000000+'[30]Base TB_Mar'!R621/10000000+'[30]Base TB_Mar'!R603/10000000</f>
        <v>0</v>
      </c>
      <c r="X44" s="57">
        <f>'[30]Base TB_Mar'!S615/10000000+'[30]Base TB_Mar'!S621/10000000+'[30]Base TB_Mar'!S603/10000000</f>
        <v>0</v>
      </c>
      <c r="Y44" s="66">
        <f>SUM(H44:X44)</f>
        <v>9.4952208460000005</v>
      </c>
      <c r="Z44" s="66">
        <f t="shared" si="10"/>
        <v>0</v>
      </c>
    </row>
    <row r="45" spans="2:27" hidden="1">
      <c r="B45" s="55"/>
      <c r="C45" s="56" t="s">
        <v>51</v>
      </c>
      <c r="E45" s="69">
        <f>'[30]Base TB_Mar'!T616/10000000+'[30]Base TB_Mar'!T622/10000000</f>
        <v>0</v>
      </c>
      <c r="F45" s="69">
        <f>'[31]Schedules Mar'!E45</f>
        <v>0</v>
      </c>
      <c r="G45" s="59"/>
      <c r="H45" s="72">
        <f>'[30]Base TB_Mar'!C616/10000000+'[30]Base TB_Mar'!C622/10000000</f>
        <v>0</v>
      </c>
      <c r="I45" s="69">
        <f>'[30]Base TB_Mar'!D616/10000000+'[30]Base TB_Mar'!D622/10000000</f>
        <v>0</v>
      </c>
      <c r="J45" s="69">
        <f>'[30]Base TB_Mar'!E616/10000000+'[30]Base TB_Mar'!E622/10000000</f>
        <v>0</v>
      </c>
      <c r="K45" s="69">
        <f>'[30]Base TB_Mar'!F616/10000000+'[30]Base TB_Mar'!F622/10000000</f>
        <v>0</v>
      </c>
      <c r="L45" s="69">
        <f>'[30]Base TB_Mar'!G616/10000000+'[30]Base TB_Mar'!G622/10000000</f>
        <v>0</v>
      </c>
      <c r="M45" s="69">
        <f>'[30]Base TB_Mar'!H616/10000000+'[30]Base TB_Mar'!H622/10000000</f>
        <v>0</v>
      </c>
      <c r="N45" s="69">
        <f>'[30]Base TB_Mar'!I616/10000000+'[30]Base TB_Mar'!I622/10000000</f>
        <v>0</v>
      </c>
      <c r="O45" s="69">
        <f>'[30]Base TB_Mar'!J616/10000000+'[30]Base TB_Mar'!J622/10000000</f>
        <v>0</v>
      </c>
      <c r="P45" s="69">
        <f>'[30]Base TB_Mar'!K616/10000000+'[30]Base TB_Mar'!K622/10000000</f>
        <v>0</v>
      </c>
      <c r="Q45" s="69">
        <f>'[30]Base TB_Mar'!L616/10000000+'[30]Base TB_Mar'!L622/10000000</f>
        <v>0</v>
      </c>
      <c r="R45" s="69">
        <f>'[30]Base TB_Mar'!M616/10000000+'[30]Base TB_Mar'!M622/10000000</f>
        <v>0</v>
      </c>
      <c r="S45" s="69">
        <f>'[30]Base TB_Mar'!N616/10000000+'[30]Base TB_Mar'!N622/10000000</f>
        <v>0</v>
      </c>
      <c r="T45" s="69">
        <f>'[30]Base TB_Mar'!O616/10000000+'[30]Base TB_Mar'!O622/10000000</f>
        <v>0</v>
      </c>
      <c r="U45" s="69">
        <f>'[30]Base TB_Mar'!P616/10000000+'[30]Base TB_Mar'!P622/10000000</f>
        <v>0</v>
      </c>
      <c r="V45" s="69">
        <f>'[30]Base TB_Mar'!Q616/10000000+'[30]Base TB_Mar'!Q622/10000000</f>
        <v>0</v>
      </c>
      <c r="W45" s="69">
        <f>'[30]Base TB_Mar'!R616/10000000+'[30]Base TB_Mar'!R622/10000000</f>
        <v>0</v>
      </c>
      <c r="X45" s="69">
        <f>'[30]Base TB_Mar'!S616/10000000+'[30]Base TB_Mar'!S622/10000000</f>
        <v>0</v>
      </c>
      <c r="Y45" s="80">
        <f>SUM(H45:X45)</f>
        <v>0</v>
      </c>
      <c r="Z45" s="66">
        <f t="shared" si="10"/>
        <v>0</v>
      </c>
    </row>
    <row r="46" spans="2:27" hidden="1">
      <c r="B46" s="55"/>
      <c r="E46" s="57">
        <f>SUM(E43:E45)</f>
        <v>9.4952208460000005</v>
      </c>
      <c r="F46" s="57">
        <f>SUM(F43:F45)</f>
        <v>9.1173510150000006</v>
      </c>
      <c r="G46" s="59"/>
      <c r="H46" s="65">
        <f t="shared" ref="H46:Y46" si="11">SUM(H43:H45)</f>
        <v>9.4952208460000005</v>
      </c>
      <c r="I46" s="57">
        <f t="shared" si="11"/>
        <v>0</v>
      </c>
      <c r="J46" s="57">
        <f t="shared" si="11"/>
        <v>0</v>
      </c>
      <c r="K46" s="57">
        <f t="shared" si="11"/>
        <v>0</v>
      </c>
      <c r="L46" s="57">
        <f t="shared" si="11"/>
        <v>0</v>
      </c>
      <c r="M46" s="57">
        <f t="shared" si="11"/>
        <v>0</v>
      </c>
      <c r="N46" s="57">
        <f t="shared" si="11"/>
        <v>0</v>
      </c>
      <c r="O46" s="57">
        <f t="shared" si="11"/>
        <v>0</v>
      </c>
      <c r="P46" s="57">
        <f t="shared" si="11"/>
        <v>0</v>
      </c>
      <c r="Q46" s="57">
        <f t="shared" si="11"/>
        <v>0</v>
      </c>
      <c r="R46" s="57">
        <f t="shared" si="11"/>
        <v>0</v>
      </c>
      <c r="S46" s="57">
        <f t="shared" si="11"/>
        <v>0</v>
      </c>
      <c r="T46" s="57">
        <f t="shared" si="11"/>
        <v>0</v>
      </c>
      <c r="U46" s="57">
        <f t="shared" si="11"/>
        <v>0</v>
      </c>
      <c r="V46" s="57">
        <f t="shared" si="11"/>
        <v>0</v>
      </c>
      <c r="W46" s="57">
        <f t="shared" si="11"/>
        <v>0</v>
      </c>
      <c r="X46" s="57">
        <f t="shared" si="11"/>
        <v>0</v>
      </c>
      <c r="Y46" s="59">
        <f t="shared" si="11"/>
        <v>9.4952208460000005</v>
      </c>
      <c r="Z46" s="66">
        <f t="shared" si="10"/>
        <v>0</v>
      </c>
    </row>
    <row r="47" spans="2:27" hidden="1">
      <c r="B47" s="55"/>
      <c r="C47" s="56" t="s">
        <v>52</v>
      </c>
      <c r="E47" s="69">
        <f>-'[30]Base TB_Mar'!T617/10000000-'[30]Base TB_Mar'!T623/10000000</f>
        <v>0</v>
      </c>
      <c r="F47" s="69">
        <f>'[31]Schedules Mar'!E47</f>
        <v>0</v>
      </c>
      <c r="G47" s="59"/>
      <c r="H47" s="72">
        <f>-'[30]Base TB_Mar'!C617/10000000-'[30]Base TB_Mar'!C623/10000000</f>
        <v>0</v>
      </c>
      <c r="I47" s="69">
        <f>-'[30]Base TB_Mar'!D617/10000000-'[30]Base TB_Mar'!D623/10000000</f>
        <v>0</v>
      </c>
      <c r="J47" s="69">
        <f>-'[30]Base TB_Mar'!E617/10000000-'[30]Base TB_Mar'!E623/10000000</f>
        <v>0</v>
      </c>
      <c r="K47" s="69">
        <f>-'[30]Base TB_Mar'!F617/10000000-'[30]Base TB_Mar'!F623/10000000</f>
        <v>0</v>
      </c>
      <c r="L47" s="69">
        <f>-'[30]Base TB_Mar'!G617/10000000-'[30]Base TB_Mar'!G623/10000000</f>
        <v>0</v>
      </c>
      <c r="M47" s="69">
        <f>-'[30]Base TB_Mar'!H617/10000000-'[30]Base TB_Mar'!H623/10000000</f>
        <v>0</v>
      </c>
      <c r="N47" s="69">
        <f>-'[30]Base TB_Mar'!I617/10000000-'[30]Base TB_Mar'!I623/10000000</f>
        <v>0</v>
      </c>
      <c r="O47" s="69">
        <f>-'[30]Base TB_Mar'!J617/10000000-'[30]Base TB_Mar'!J623/10000000</f>
        <v>0</v>
      </c>
      <c r="P47" s="69">
        <f>-'[30]Base TB_Mar'!K617/10000000-'[30]Base TB_Mar'!K623/10000000</f>
        <v>0</v>
      </c>
      <c r="Q47" s="69">
        <f>-'[30]Base TB_Mar'!L617/10000000-'[30]Base TB_Mar'!L623/10000000</f>
        <v>0</v>
      </c>
      <c r="R47" s="69">
        <f>-'[30]Base TB_Mar'!M617/10000000-'[30]Base TB_Mar'!M623/10000000</f>
        <v>0</v>
      </c>
      <c r="S47" s="69">
        <f>-'[30]Base TB_Mar'!N617/10000000-'[30]Base TB_Mar'!N623/10000000</f>
        <v>0</v>
      </c>
      <c r="T47" s="69">
        <f>-'[30]Base TB_Mar'!O617/10000000-'[30]Base TB_Mar'!O623/10000000</f>
        <v>0</v>
      </c>
      <c r="U47" s="69">
        <f>-'[30]Base TB_Mar'!P617/10000000-'[30]Base TB_Mar'!P623/10000000</f>
        <v>0</v>
      </c>
      <c r="V47" s="69">
        <f>-'[30]Base TB_Mar'!Q617/10000000-'[30]Base TB_Mar'!Q623/10000000</f>
        <v>0</v>
      </c>
      <c r="W47" s="69">
        <f>-'[30]Base TB_Mar'!R617/10000000-'[30]Base TB_Mar'!R623/10000000</f>
        <v>0</v>
      </c>
      <c r="X47" s="69">
        <f>-'[30]Base TB_Mar'!S617/10000000-'[30]Base TB_Mar'!S623/10000000</f>
        <v>0</v>
      </c>
      <c r="Y47" s="80">
        <f>SUM(H47:X47)</f>
        <v>0</v>
      </c>
      <c r="Z47" s="66">
        <f t="shared" si="10"/>
        <v>0</v>
      </c>
    </row>
    <row r="48" spans="2:27" hidden="1">
      <c r="B48" s="55"/>
      <c r="E48" s="59">
        <f>E46-E47</f>
        <v>9.4952208460000005</v>
      </c>
      <c r="F48" s="59">
        <f>F46-F47</f>
        <v>9.1173510150000006</v>
      </c>
      <c r="G48" s="59"/>
      <c r="H48" s="73">
        <f t="shared" ref="H48:Y48" si="12">H46-H47</f>
        <v>9.4952208460000005</v>
      </c>
      <c r="I48" s="59">
        <f t="shared" si="12"/>
        <v>0</v>
      </c>
      <c r="J48" s="59">
        <f t="shared" si="12"/>
        <v>0</v>
      </c>
      <c r="K48" s="59">
        <f t="shared" si="12"/>
        <v>0</v>
      </c>
      <c r="L48" s="59">
        <f t="shared" si="12"/>
        <v>0</v>
      </c>
      <c r="M48" s="59">
        <f t="shared" si="12"/>
        <v>0</v>
      </c>
      <c r="N48" s="59">
        <f t="shared" si="12"/>
        <v>0</v>
      </c>
      <c r="O48" s="59">
        <f t="shared" si="12"/>
        <v>0</v>
      </c>
      <c r="P48" s="59">
        <f t="shared" si="12"/>
        <v>0</v>
      </c>
      <c r="Q48" s="59">
        <f t="shared" si="12"/>
        <v>0</v>
      </c>
      <c r="R48" s="59">
        <f t="shared" si="12"/>
        <v>0</v>
      </c>
      <c r="S48" s="59">
        <f t="shared" si="12"/>
        <v>0</v>
      </c>
      <c r="T48" s="59">
        <f t="shared" si="12"/>
        <v>0</v>
      </c>
      <c r="U48" s="59">
        <f t="shared" si="12"/>
        <v>0</v>
      </c>
      <c r="V48" s="59">
        <f t="shared" si="12"/>
        <v>0</v>
      </c>
      <c r="W48" s="59">
        <f t="shared" si="12"/>
        <v>0</v>
      </c>
      <c r="X48" s="59">
        <f t="shared" si="12"/>
        <v>0</v>
      </c>
      <c r="Y48" s="59">
        <f t="shared" si="12"/>
        <v>9.4952208460000005</v>
      </c>
      <c r="Z48" s="81">
        <f t="shared" si="10"/>
        <v>0</v>
      </c>
      <c r="AA48" s="57"/>
    </row>
    <row r="49" spans="1:26" hidden="1">
      <c r="B49" s="55"/>
      <c r="E49" s="74">
        <f>'[30]Base TB_Mar'!T602/10^7-E48</f>
        <v>0</v>
      </c>
      <c r="F49" s="65"/>
      <c r="G49" s="59"/>
      <c r="H49" s="74">
        <f>'[30]Base TB_Mar'!C602/10^7-H48</f>
        <v>0</v>
      </c>
      <c r="I49" s="74">
        <f>'[30]Base TB_Mar'!D602/10^7-I48</f>
        <v>0</v>
      </c>
      <c r="J49" s="74">
        <f>'[30]Base TB_Mar'!E602/10^7-J48</f>
        <v>0</v>
      </c>
      <c r="K49" s="74">
        <f>'[30]Base TB_Mar'!F602/10^7-K48</f>
        <v>0</v>
      </c>
      <c r="L49" s="74">
        <f>'[30]Base TB_Mar'!G602/10^7-L48</f>
        <v>0</v>
      </c>
      <c r="M49" s="74">
        <f>'[30]Base TB_Mar'!H602/10^7-M48</f>
        <v>0</v>
      </c>
      <c r="N49" s="74">
        <f>'[30]Base TB_Mar'!I602/10^7-N48</f>
        <v>0</v>
      </c>
      <c r="O49" s="74">
        <f>'[30]Base TB_Mar'!J602/10^7-O48</f>
        <v>0</v>
      </c>
      <c r="P49" s="74">
        <f>'[30]Base TB_Mar'!K602/10^7-P48</f>
        <v>0</v>
      </c>
      <c r="Q49" s="74">
        <f>'[30]Base TB_Mar'!L602/10^7-Q48</f>
        <v>0</v>
      </c>
      <c r="R49" s="74">
        <f>'[30]Base TB_Mar'!M602/10^7-R48</f>
        <v>0</v>
      </c>
      <c r="S49" s="74">
        <f>'[30]Base TB_Mar'!N602/10^7-S48</f>
        <v>0</v>
      </c>
      <c r="T49" s="74">
        <f>'[30]Base TB_Mar'!O602/10^7-T48</f>
        <v>0</v>
      </c>
      <c r="U49" s="74">
        <f>'[30]Base TB_Mar'!P602/10^7-U48</f>
        <v>0</v>
      </c>
      <c r="V49" s="74">
        <f>'[30]Base TB_Mar'!Q602/10^7-V48</f>
        <v>0</v>
      </c>
      <c r="W49" s="74">
        <f>'[30]Base TB_Mar'!R602/10^7-W48</f>
        <v>0</v>
      </c>
      <c r="X49" s="74">
        <f>'[30]Base TB_Mar'!S602/10^7-X48</f>
        <v>0</v>
      </c>
      <c r="Y49" s="74">
        <f>SUM(H49:X49)</f>
        <v>0</v>
      </c>
      <c r="Z49" s="60"/>
    </row>
    <row r="50" spans="1:26" hidden="1">
      <c r="F50" s="65"/>
      <c r="G50" s="59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60"/>
      <c r="Z50" s="60"/>
    </row>
    <row r="51" spans="1:26" hidden="1">
      <c r="B51" s="63" t="s">
        <v>69</v>
      </c>
      <c r="C51" s="82"/>
      <c r="F51" s="65"/>
      <c r="G51" s="59"/>
      <c r="H51" s="65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66"/>
      <c r="Z51" s="66"/>
    </row>
    <row r="52" spans="1:26" hidden="1">
      <c r="B52" s="56" t="s">
        <v>70</v>
      </c>
      <c r="E52" s="57">
        <f>'[30]Base TB_Mar'!T887/10000000</f>
        <v>1204.201561246</v>
      </c>
      <c r="F52" s="57">
        <f>'[31]Schedules Mar'!E52</f>
        <v>804.60068259299999</v>
      </c>
      <c r="G52" s="59">
        <f>E52-F52</f>
        <v>399.600878653</v>
      </c>
      <c r="H52" s="65">
        <f>'[30]Base TB_Mar'!C887/10000000</f>
        <v>970.20720659500012</v>
      </c>
      <c r="I52" s="57">
        <f>'[30]Base TB_Mar'!D887/10000000</f>
        <v>224.07352531599997</v>
      </c>
      <c r="J52" s="57">
        <f>'[30]Base TB_Mar'!E887/10000000</f>
        <v>6.377455039</v>
      </c>
      <c r="K52" s="57">
        <f>'[30]Base TB_Mar'!F887/10000000</f>
        <v>1.193780791</v>
      </c>
      <c r="L52" s="57">
        <f>'[30]Base TB_Mar'!G887/10000000</f>
        <v>0.76484284400000002</v>
      </c>
      <c r="M52" s="57">
        <f>'[30]Base TB_Mar'!H887/10000000</f>
        <v>0</v>
      </c>
      <c r="N52" s="57">
        <f>'[30]Base TB_Mar'!I887/10000000</f>
        <v>0</v>
      </c>
      <c r="O52" s="57">
        <f>'[30]Base TB_Mar'!J887/10000000</f>
        <v>0</v>
      </c>
      <c r="P52" s="57">
        <f>'[30]Base TB_Mar'!K887/10000000</f>
        <v>0</v>
      </c>
      <c r="Q52" s="57">
        <f>'[30]Base TB_Mar'!L887/10000000</f>
        <v>0.30502961099999998</v>
      </c>
      <c r="R52" s="57">
        <f>'[30]Base TB_Mar'!M887/10000000</f>
        <v>1.27972105</v>
      </c>
      <c r="S52" s="57">
        <f>'[30]Base TB_Mar'!N887/10000000</f>
        <v>0</v>
      </c>
      <c r="T52" s="57">
        <f>'[30]Base TB_Mar'!O887/10000000</f>
        <v>0</v>
      </c>
      <c r="U52" s="57">
        <f>'[30]Base TB_Mar'!P887/10000000</f>
        <v>0</v>
      </c>
      <c r="V52" s="57">
        <f>'[30]Base TB_Mar'!Q887/10000000</f>
        <v>0</v>
      </c>
      <c r="W52" s="57">
        <f>'[30]Base TB_Mar'!R887/10000000</f>
        <v>0</v>
      </c>
      <c r="X52" s="57">
        <f>'[30]Base TB_Mar'!S887/10000000</f>
        <v>0</v>
      </c>
      <c r="Y52" s="66">
        <f>SUM(H52:X52)</f>
        <v>1204.2015612460004</v>
      </c>
      <c r="Z52" s="66">
        <f>Y52-E52</f>
        <v>0</v>
      </c>
    </row>
    <row r="53" spans="1:26" hidden="1">
      <c r="B53" s="83" t="s">
        <v>71</v>
      </c>
      <c r="F53" s="57">
        <f>'[31]Schedules Mar'!E53</f>
        <v>0</v>
      </c>
      <c r="G53" s="84"/>
      <c r="H53" s="65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66"/>
      <c r="Z53" s="66"/>
    </row>
    <row r="54" spans="1:26" hidden="1">
      <c r="C54" s="56" t="s">
        <v>72</v>
      </c>
      <c r="E54" s="57">
        <f>'[30]Base TB_Mar'!T922/10000000</f>
        <v>4.8882821880000007</v>
      </c>
      <c r="F54" s="57">
        <f>'[31]Schedules Mar'!E54</f>
        <v>5.4840496880000007</v>
      </c>
      <c r="G54" s="84"/>
      <c r="H54" s="65">
        <f>'[30]Base TB_Mar'!C922/10000000</f>
        <v>1.9418006000000001</v>
      </c>
      <c r="I54" s="57">
        <f>'[30]Base TB_Mar'!D922/10000000</f>
        <v>0.211095</v>
      </c>
      <c r="J54" s="57">
        <f>'[30]Base TB_Mar'!E922/10000000</f>
        <v>1.7086139</v>
      </c>
      <c r="K54" s="57">
        <f>'[30]Base TB_Mar'!F922/10000000</f>
        <v>1.0264726880000001</v>
      </c>
      <c r="L54" s="57">
        <f>'[30]Base TB_Mar'!G922/10000000</f>
        <v>0</v>
      </c>
      <c r="M54" s="57">
        <f>'[30]Base TB_Mar'!H922/10000000</f>
        <v>0</v>
      </c>
      <c r="N54" s="57">
        <f>'[30]Base TB_Mar'!I922/10000000</f>
        <v>0</v>
      </c>
      <c r="O54" s="57">
        <f>'[30]Base TB_Mar'!J922/10000000</f>
        <v>0</v>
      </c>
      <c r="P54" s="57">
        <f>'[30]Base TB_Mar'!K922/10000000</f>
        <v>0</v>
      </c>
      <c r="Q54" s="57">
        <f>'[30]Base TB_Mar'!L922/10000000</f>
        <v>2.9999999999999997E-4</v>
      </c>
      <c r="R54" s="57">
        <f>'[30]Base TB_Mar'!M922/10000000</f>
        <v>0</v>
      </c>
      <c r="S54" s="57">
        <f>'[30]Base TB_Mar'!N922/10000000</f>
        <v>0</v>
      </c>
      <c r="T54" s="57">
        <f>'[30]Base TB_Mar'!O922/10000000</f>
        <v>0</v>
      </c>
      <c r="U54" s="57">
        <f>'[30]Base TB_Mar'!P922/10000000</f>
        <v>0</v>
      </c>
      <c r="V54" s="57">
        <f>'[30]Base TB_Mar'!Q922/10000000</f>
        <v>0</v>
      </c>
      <c r="W54" s="57">
        <f>'[30]Base TB_Mar'!R922/10000000</f>
        <v>0</v>
      </c>
      <c r="X54" s="57">
        <f>'[30]Base TB_Mar'!S922/10000000</f>
        <v>0</v>
      </c>
      <c r="Y54" s="66">
        <f t="shared" ref="Y54:Y62" si="13">SUM(H54:X54)</f>
        <v>4.8882821880000007</v>
      </c>
      <c r="Z54" s="66">
        <f t="shared" ref="Z54:Z63" si="14">Y54-E54</f>
        <v>0</v>
      </c>
    </row>
    <row r="55" spans="1:26" hidden="1">
      <c r="C55" s="56" t="s">
        <v>73</v>
      </c>
      <c r="E55" s="57">
        <f>'[30]Base TB_Mar'!T925/10000000</f>
        <v>231.92399724499998</v>
      </c>
      <c r="F55" s="57">
        <f>'[31]Schedules Mar'!E55</f>
        <v>235.74159879600001</v>
      </c>
      <c r="G55" s="84"/>
      <c r="H55" s="65">
        <f>'[30]Base TB_Mar'!C925/10000000</f>
        <v>173.93394204500001</v>
      </c>
      <c r="I55" s="57">
        <f>'[30]Base TB_Mar'!D925/10000000</f>
        <v>45.859740922</v>
      </c>
      <c r="J55" s="57">
        <f>'[30]Base TB_Mar'!E925/10000000</f>
        <v>1.0056422</v>
      </c>
      <c r="K55" s="57">
        <f>'[30]Base TB_Mar'!F925/10000000</f>
        <v>-7.4379999999999998E-6</v>
      </c>
      <c r="L55" s="57">
        <f>'[30]Base TB_Mar'!G925/10000000</f>
        <v>1.719000721</v>
      </c>
      <c r="M55" s="57">
        <f>'[30]Base TB_Mar'!H925/10000000</f>
        <v>0</v>
      </c>
      <c r="N55" s="57">
        <f>'[30]Base TB_Mar'!I925/10000000</f>
        <v>0</v>
      </c>
      <c r="O55" s="57">
        <f>'[30]Base TB_Mar'!J925/10000000</f>
        <v>0</v>
      </c>
      <c r="P55" s="57">
        <f>'[30]Base TB_Mar'!K925/10000000</f>
        <v>0</v>
      </c>
      <c r="Q55" s="57">
        <f>'[30]Base TB_Mar'!L925/10000000</f>
        <v>2.4064149999999999E-2</v>
      </c>
      <c r="R55" s="57">
        <f>'[30]Base TB_Mar'!M925/10000000</f>
        <v>9.3816146450000009</v>
      </c>
      <c r="S55" s="57">
        <f>'[30]Base TB_Mar'!N925/10000000</f>
        <v>0</v>
      </c>
      <c r="T55" s="57">
        <f>'[30]Base TB_Mar'!O925/10000000</f>
        <v>0</v>
      </c>
      <c r="U55" s="57">
        <f>'[30]Base TB_Mar'!P925/10000000</f>
        <v>0</v>
      </c>
      <c r="V55" s="57">
        <f>'[30]Base TB_Mar'!Q925/10000000</f>
        <v>0</v>
      </c>
      <c r="W55" s="57">
        <f>'[30]Base TB_Mar'!R925/10000000</f>
        <v>0</v>
      </c>
      <c r="X55" s="57">
        <f>'[30]Base TB_Mar'!S925/10000000</f>
        <v>0</v>
      </c>
      <c r="Y55" s="66">
        <f t="shared" si="13"/>
        <v>231.92399724499998</v>
      </c>
      <c r="Z55" s="66">
        <f t="shared" si="14"/>
        <v>0</v>
      </c>
    </row>
    <row r="56" spans="1:26" hidden="1">
      <c r="C56" s="56" t="s">
        <v>74</v>
      </c>
      <c r="E56" s="57">
        <f>'[30]Base TB_Mar'!T933/10000000</f>
        <v>11.940277665</v>
      </c>
      <c r="F56" s="57">
        <f>'[31]Schedules Mar'!E56</f>
        <v>13.335023035999999</v>
      </c>
      <c r="G56" s="84"/>
      <c r="H56" s="65">
        <f>'[30]Base TB_Mar'!C933/10000000</f>
        <v>9.7340981000000006</v>
      </c>
      <c r="I56" s="57">
        <f>'[30]Base TB_Mar'!D933/10000000</f>
        <v>0.53109211600000006</v>
      </c>
      <c r="J56" s="57">
        <f>'[30]Base TB_Mar'!E933/10000000</f>
        <v>0</v>
      </c>
      <c r="K56" s="57">
        <f>'[30]Base TB_Mar'!F933/10000000</f>
        <v>1.6750874740000001</v>
      </c>
      <c r="L56" s="57">
        <f>'[30]Base TB_Mar'!G933/10000000</f>
        <v>0</v>
      </c>
      <c r="M56" s="57">
        <f>'[30]Base TB_Mar'!H933/10000000</f>
        <v>0</v>
      </c>
      <c r="N56" s="57">
        <f>'[30]Base TB_Mar'!I933/10000000</f>
        <v>0</v>
      </c>
      <c r="O56" s="57">
        <f>'[30]Base TB_Mar'!J933/10000000</f>
        <v>0</v>
      </c>
      <c r="P56" s="57">
        <f>'[30]Base TB_Mar'!K933/10000000</f>
        <v>0</v>
      </c>
      <c r="Q56" s="57">
        <f>'[30]Base TB_Mar'!L933/10000000</f>
        <v>0</v>
      </c>
      <c r="R56" s="57">
        <f>'[30]Base TB_Mar'!M933/10000000</f>
        <v>-2.4999999999999999E-8</v>
      </c>
      <c r="S56" s="57">
        <f>'[30]Base TB_Mar'!N933/10000000</f>
        <v>0</v>
      </c>
      <c r="T56" s="57">
        <f>'[30]Base TB_Mar'!O933/10000000</f>
        <v>0</v>
      </c>
      <c r="U56" s="57">
        <f>'[30]Base TB_Mar'!P933/10000000</f>
        <v>0</v>
      </c>
      <c r="V56" s="57">
        <f>'[30]Base TB_Mar'!Q933/10000000</f>
        <v>0</v>
      </c>
      <c r="W56" s="57">
        <f>'[30]Base TB_Mar'!R933/10000000</f>
        <v>0</v>
      </c>
      <c r="X56" s="57">
        <f>'[30]Base TB_Mar'!S933/10000000</f>
        <v>0</v>
      </c>
      <c r="Y56" s="66">
        <f t="shared" si="13"/>
        <v>11.940277665</v>
      </c>
      <c r="Z56" s="66">
        <f t="shared" si="14"/>
        <v>0</v>
      </c>
    </row>
    <row r="57" spans="1:26" hidden="1">
      <c r="C57" s="56" t="s">
        <v>75</v>
      </c>
      <c r="E57" s="57">
        <f>'[30]Base TB_Mar'!T1090/10000000</f>
        <v>172.22224045499999</v>
      </c>
      <c r="F57" s="57">
        <f>'[31]Schedules Mar'!E57</f>
        <v>182.11052654600002</v>
      </c>
      <c r="G57" s="84"/>
      <c r="H57" s="65">
        <f>'[30]Base TB_Mar'!C1090/10000000</f>
        <v>108.11375734200001</v>
      </c>
      <c r="I57" s="57">
        <f>'[30]Base TB_Mar'!D1090/10000000</f>
        <v>19.977142959999998</v>
      </c>
      <c r="J57" s="57">
        <f>'[30]Base TB_Mar'!E1090/10000000</f>
        <v>16.695158711000001</v>
      </c>
      <c r="K57" s="57">
        <f>'[30]Base TB_Mar'!F1090/10000000</f>
        <v>8.9862139130000003</v>
      </c>
      <c r="L57" s="57">
        <f>'[30]Base TB_Mar'!G1090/10000000</f>
        <v>10.078188929000001</v>
      </c>
      <c r="M57" s="57">
        <f>'[30]Base TB_Mar'!H1090/10000000</f>
        <v>0</v>
      </c>
      <c r="N57" s="57">
        <f>'[30]Base TB_Mar'!I1090/10000000</f>
        <v>0</v>
      </c>
      <c r="O57" s="57">
        <f>'[30]Base TB_Mar'!J1090/10000000</f>
        <v>0</v>
      </c>
      <c r="P57" s="57">
        <f>'[30]Base TB_Mar'!K1090/10000000</f>
        <v>0</v>
      </c>
      <c r="Q57" s="57">
        <f>'[30]Base TB_Mar'!L1090/10000000</f>
        <v>0</v>
      </c>
      <c r="R57" s="57">
        <f>'[30]Base TB_Mar'!M1090/10000000</f>
        <v>8.3717786000000007</v>
      </c>
      <c r="S57" s="57">
        <f>'[30]Base TB_Mar'!N1090/10000000</f>
        <v>0</v>
      </c>
      <c r="T57" s="57">
        <f>'[30]Base TB_Mar'!O1090/10000000</f>
        <v>0</v>
      </c>
      <c r="U57" s="57">
        <f>'[30]Base TB_Mar'!P1090/10000000</f>
        <v>0</v>
      </c>
      <c r="V57" s="57">
        <f>'[30]Base TB_Mar'!Q1090/10000000</f>
        <v>0</v>
      </c>
      <c r="W57" s="57">
        <f>'[30]Base TB_Mar'!R1090/10000000</f>
        <v>0</v>
      </c>
      <c r="X57" s="57">
        <f>'[30]Base TB_Mar'!S1090/10000000</f>
        <v>0</v>
      </c>
      <c r="Y57" s="66">
        <f t="shared" si="13"/>
        <v>172.22224045500002</v>
      </c>
      <c r="Z57" s="66">
        <f t="shared" si="14"/>
        <v>0</v>
      </c>
    </row>
    <row r="58" spans="1:26" hidden="1">
      <c r="C58" s="56" t="s">
        <v>76</v>
      </c>
      <c r="E58" s="57">
        <f>'[30]Base TB_Mar'!T1099/10000000</f>
        <v>0</v>
      </c>
      <c r="F58" s="57">
        <f>'[31]Schedules Mar'!E58</f>
        <v>0</v>
      </c>
      <c r="G58" s="84"/>
      <c r="H58" s="65">
        <f>'[30]Base TB_Mar'!C1099/10000000</f>
        <v>0</v>
      </c>
      <c r="I58" s="57">
        <f>'[30]Base TB_Mar'!D1099/10000000</f>
        <v>0</v>
      </c>
      <c r="J58" s="57">
        <f>'[30]Base TB_Mar'!E1099/10000000</f>
        <v>0</v>
      </c>
      <c r="K58" s="57">
        <f>'[30]Base TB_Mar'!F1099/10000000</f>
        <v>0</v>
      </c>
      <c r="L58" s="57">
        <f>'[30]Base TB_Mar'!G1099/10000000</f>
        <v>0</v>
      </c>
      <c r="M58" s="57">
        <f>'[30]Base TB_Mar'!H1099/10000000</f>
        <v>0</v>
      </c>
      <c r="N58" s="57">
        <f>'[30]Base TB_Mar'!I1099/10000000</f>
        <v>0</v>
      </c>
      <c r="O58" s="57">
        <f>'[30]Base TB_Mar'!J1099/10000000</f>
        <v>0</v>
      </c>
      <c r="P58" s="57">
        <f>'[30]Base TB_Mar'!K1099/10000000</f>
        <v>0</v>
      </c>
      <c r="Q58" s="57">
        <f>'[30]Base TB_Mar'!L1099/10000000</f>
        <v>0</v>
      </c>
      <c r="R58" s="57">
        <f>'[30]Base TB_Mar'!M1099/10000000</f>
        <v>0</v>
      </c>
      <c r="S58" s="57">
        <f>'[30]Base TB_Mar'!N1099/10000000</f>
        <v>0</v>
      </c>
      <c r="T58" s="57">
        <f>'[30]Base TB_Mar'!O1099/10000000</f>
        <v>0</v>
      </c>
      <c r="U58" s="57">
        <f>'[30]Base TB_Mar'!P1099/10000000</f>
        <v>0</v>
      </c>
      <c r="V58" s="57">
        <f>'[30]Base TB_Mar'!Q1099/10000000</f>
        <v>0</v>
      </c>
      <c r="W58" s="57">
        <f>'[30]Base TB_Mar'!R1099/10000000</f>
        <v>0</v>
      </c>
      <c r="X58" s="57">
        <f>'[30]Base TB_Mar'!S1099/10000000</f>
        <v>0</v>
      </c>
      <c r="Y58" s="66">
        <f>SUM(H58:X58)</f>
        <v>0</v>
      </c>
      <c r="Z58" s="66">
        <f>Y58-E58</f>
        <v>0</v>
      </c>
    </row>
    <row r="59" spans="1:26" hidden="1">
      <c r="C59" s="56" t="s">
        <v>77</v>
      </c>
      <c r="E59" s="57">
        <f>'[30]Base TB_Mar'!T1102/10000000</f>
        <v>21.158229608999999</v>
      </c>
      <c r="F59" s="57">
        <f>'[31]Schedules Mar'!E59</f>
        <v>21.158229608999999</v>
      </c>
      <c r="G59" s="84"/>
      <c r="H59" s="65">
        <f>'[30]Base TB_Mar'!C1102/10000000</f>
        <v>0</v>
      </c>
      <c r="I59" s="57">
        <f>'[30]Base TB_Mar'!D1102/10000000</f>
        <v>21.158229608999999</v>
      </c>
      <c r="J59" s="57">
        <f>'[30]Base TB_Mar'!E1102/10000000</f>
        <v>0</v>
      </c>
      <c r="K59" s="57">
        <f>'[30]Base TB_Mar'!F1102/10000000</f>
        <v>0</v>
      </c>
      <c r="L59" s="57">
        <f>'[30]Base TB_Mar'!G1102/10000000</f>
        <v>0</v>
      </c>
      <c r="M59" s="57">
        <f>'[30]Base TB_Mar'!H1102/10000000</f>
        <v>0</v>
      </c>
      <c r="N59" s="57">
        <f>'[30]Base TB_Mar'!I1102/10000000</f>
        <v>0</v>
      </c>
      <c r="O59" s="57">
        <f>'[30]Base TB_Mar'!J1102/10000000</f>
        <v>0</v>
      </c>
      <c r="P59" s="57">
        <f>'[30]Base TB_Mar'!K1102/10000000</f>
        <v>0</v>
      </c>
      <c r="Q59" s="57">
        <f>'[30]Base TB_Mar'!L1102/10000000</f>
        <v>0</v>
      </c>
      <c r="R59" s="57">
        <f>'[30]Base TB_Mar'!M1102/10000000</f>
        <v>0</v>
      </c>
      <c r="S59" s="57">
        <f>'[30]Base TB_Mar'!N1102/10000000</f>
        <v>0</v>
      </c>
      <c r="T59" s="57">
        <f>'[30]Base TB_Mar'!O1102/10000000</f>
        <v>0</v>
      </c>
      <c r="U59" s="57">
        <f>'[30]Base TB_Mar'!P1102/10000000</f>
        <v>0</v>
      </c>
      <c r="V59" s="57">
        <f>'[30]Base TB_Mar'!Q1102/10000000</f>
        <v>0</v>
      </c>
      <c r="W59" s="57">
        <f>'[30]Base TB_Mar'!R1102/10000000</f>
        <v>0</v>
      </c>
      <c r="X59" s="57">
        <f>'[30]Base TB_Mar'!S1102/10000000</f>
        <v>0</v>
      </c>
      <c r="Y59" s="66">
        <f t="shared" si="13"/>
        <v>21.158229608999999</v>
      </c>
      <c r="Z59" s="66">
        <f t="shared" si="14"/>
        <v>0</v>
      </c>
    </row>
    <row r="60" spans="1:26" hidden="1">
      <c r="C60" s="56" t="s">
        <v>78</v>
      </c>
      <c r="E60" s="57">
        <f>'[30]Base TB_Mar'!T1103/10000000</f>
        <v>1.7214723760000001</v>
      </c>
      <c r="F60" s="57">
        <f>'[31]Schedules Mar'!E60</f>
        <v>1.766686744</v>
      </c>
      <c r="G60" s="84"/>
      <c r="H60" s="65">
        <f>'[30]Base TB_Mar'!C1103/10000000</f>
        <v>0</v>
      </c>
      <c r="I60" s="57">
        <f>'[30]Base TB_Mar'!D1103/10000000</f>
        <v>0</v>
      </c>
      <c r="J60" s="57">
        <f>'[30]Base TB_Mar'!E1103/10000000</f>
        <v>0</v>
      </c>
      <c r="K60" s="57">
        <f>'[30]Base TB_Mar'!F1103/10000000</f>
        <v>1.7214723760000001</v>
      </c>
      <c r="L60" s="57">
        <f>'[30]Base TB_Mar'!G1103/10000000</f>
        <v>0</v>
      </c>
      <c r="M60" s="57">
        <f>'[30]Base TB_Mar'!H1103/10000000</f>
        <v>0</v>
      </c>
      <c r="N60" s="57">
        <f>'[30]Base TB_Mar'!I1103/10000000</f>
        <v>0</v>
      </c>
      <c r="O60" s="57">
        <f>'[30]Base TB_Mar'!J1103/10000000</f>
        <v>0</v>
      </c>
      <c r="P60" s="57">
        <f>'[30]Base TB_Mar'!K1103/10000000</f>
        <v>0</v>
      </c>
      <c r="Q60" s="57">
        <f>'[30]Base TB_Mar'!L1103/10000000</f>
        <v>0</v>
      </c>
      <c r="R60" s="57">
        <f>'[30]Base TB_Mar'!M1103/10000000</f>
        <v>0</v>
      </c>
      <c r="S60" s="57">
        <f>'[30]Base TB_Mar'!N1103/10000000</f>
        <v>0</v>
      </c>
      <c r="T60" s="57">
        <f>'[30]Base TB_Mar'!O1103/10000000</f>
        <v>0</v>
      </c>
      <c r="U60" s="57">
        <f>'[30]Base TB_Mar'!P1103/10000000</f>
        <v>0</v>
      </c>
      <c r="V60" s="57">
        <f>'[30]Base TB_Mar'!Q1103/10000000</f>
        <v>0</v>
      </c>
      <c r="W60" s="57">
        <f>'[30]Base TB_Mar'!R1103/10000000</f>
        <v>0</v>
      </c>
      <c r="X60" s="57">
        <f>'[30]Base TB_Mar'!S1103/10000000</f>
        <v>0</v>
      </c>
      <c r="Y60" s="66">
        <f t="shared" si="13"/>
        <v>1.7214723760000001</v>
      </c>
      <c r="Z60" s="66">
        <f t="shared" si="14"/>
        <v>0</v>
      </c>
    </row>
    <row r="61" spans="1:26" hidden="1">
      <c r="C61" s="56" t="s">
        <v>79</v>
      </c>
      <c r="E61" s="57">
        <f>'[30]Base TB_Mar'!T913/10000000+'[30]Base TB_Mar'!T1094/10000000</f>
        <v>-20.981599270000004</v>
      </c>
      <c r="F61" s="57">
        <f>'[31]Schedules Mar'!E61</f>
        <v>-20.575135569999986</v>
      </c>
      <c r="G61" s="84"/>
      <c r="H61" s="65">
        <f>'[30]Base TB_Mar'!C913/10000000+'[30]Base TB_Mar'!C1094/10000000</f>
        <v>0.14999999999997726</v>
      </c>
      <c r="I61" s="57">
        <f>'[30]Base TB_Mar'!D913/10000000+'[30]Base TB_Mar'!D1094/10000000</f>
        <v>-21.131599269999995</v>
      </c>
      <c r="J61" s="57">
        <f>'[30]Base TB_Mar'!E913/10000000+'[30]Base TB_Mar'!E1094/10000000</f>
        <v>0</v>
      </c>
      <c r="K61" s="57">
        <f>'[30]Base TB_Mar'!F913/10000000+'[30]Base TB_Mar'!F1094/10000000</f>
        <v>0</v>
      </c>
      <c r="L61" s="57">
        <f>'[30]Base TB_Mar'!G913/10000000+'[30]Base TB_Mar'!G1094/10000000</f>
        <v>0</v>
      </c>
      <c r="M61" s="57">
        <f>'[30]Base TB_Mar'!H913/10000000+'[30]Base TB_Mar'!H1094/10000000</f>
        <v>0</v>
      </c>
      <c r="N61" s="57">
        <f>'[30]Base TB_Mar'!I913/10000000+'[30]Base TB_Mar'!I1094/10000000</f>
        <v>0</v>
      </c>
      <c r="O61" s="57">
        <f>'[30]Base TB_Mar'!J913/10000000+'[30]Base TB_Mar'!J1094/10000000</f>
        <v>0</v>
      </c>
      <c r="P61" s="57">
        <f>'[30]Base TB_Mar'!K913/10000000+'[30]Base TB_Mar'!K1094/10000000</f>
        <v>0</v>
      </c>
      <c r="Q61" s="57">
        <f>'[30]Base TB_Mar'!L913/10000000+'[30]Base TB_Mar'!L1094/10000000</f>
        <v>0</v>
      </c>
      <c r="R61" s="57">
        <f>'[30]Base TB_Mar'!M913/10000000+'[30]Base TB_Mar'!M1094/10000000</f>
        <v>0</v>
      </c>
      <c r="S61" s="57">
        <f>'[30]Base TB_Mar'!N913/10000000+'[30]Base TB_Mar'!N1094/10000000</f>
        <v>0</v>
      </c>
      <c r="T61" s="57">
        <f>'[30]Base TB_Mar'!O913/10000000+'[30]Base TB_Mar'!O1094/10000000</f>
        <v>0</v>
      </c>
      <c r="U61" s="57">
        <f>'[30]Base TB_Mar'!P913/10000000+'[30]Base TB_Mar'!P1094/10000000</f>
        <v>0</v>
      </c>
      <c r="V61" s="57">
        <f>'[30]Base TB_Mar'!Q913/10000000+'[30]Base TB_Mar'!Q1094/10000000</f>
        <v>0</v>
      </c>
      <c r="W61" s="57">
        <f>'[30]Base TB_Mar'!R913/10000000+'[30]Base TB_Mar'!R1094/10000000</f>
        <v>0</v>
      </c>
      <c r="X61" s="57">
        <f>'[30]Base TB_Mar'!S913/10000000+'[30]Base TB_Mar'!S1094/10000000</f>
        <v>0</v>
      </c>
      <c r="Y61" s="66">
        <f t="shared" si="13"/>
        <v>-20.981599270000018</v>
      </c>
      <c r="Z61" s="66">
        <f t="shared" si="14"/>
        <v>0</v>
      </c>
    </row>
    <row r="62" spans="1:26" hidden="1">
      <c r="A62" s="56" t="s">
        <v>80</v>
      </c>
      <c r="C62" s="56" t="s">
        <v>81</v>
      </c>
      <c r="E62" s="57">
        <f>'[30]Base TB_Mar'!T967/10000000</f>
        <v>1.9293336999999999</v>
      </c>
      <c r="F62" s="57">
        <f>'[31]Schedules Mar'!E62</f>
        <v>1.3383459</v>
      </c>
      <c r="G62" s="84"/>
      <c r="H62" s="65">
        <f>'[30]Base TB_Mar'!C967/10000000</f>
        <v>0.78028949999999997</v>
      </c>
      <c r="I62" s="57">
        <f>'[30]Base TB_Mar'!D967/10000000</f>
        <v>1.0695972</v>
      </c>
      <c r="J62" s="57">
        <f>'[30]Base TB_Mar'!E967/10000000</f>
        <v>7.9447000000000004E-2</v>
      </c>
      <c r="K62" s="57">
        <f>'[30]Base TB_Mar'!F967/10000000</f>
        <v>0</v>
      </c>
      <c r="L62" s="57">
        <f>'[30]Base TB_Mar'!G967/10000000</f>
        <v>0</v>
      </c>
      <c r="M62" s="57">
        <f>'[30]Base TB_Mar'!H967/10000000</f>
        <v>0</v>
      </c>
      <c r="N62" s="57">
        <f>'[30]Base TB_Mar'!I967/10000000</f>
        <v>0</v>
      </c>
      <c r="O62" s="57">
        <f>'[30]Base TB_Mar'!J967/10000000</f>
        <v>0</v>
      </c>
      <c r="P62" s="57">
        <f>'[30]Base TB_Mar'!K967/10000000</f>
        <v>0</v>
      </c>
      <c r="Q62" s="57">
        <f>'[30]Base TB_Mar'!L967/10000000</f>
        <v>0</v>
      </c>
      <c r="R62" s="57">
        <f>'[30]Base TB_Mar'!M967/10000000</f>
        <v>0</v>
      </c>
      <c r="S62" s="57">
        <f>'[30]Base TB_Mar'!N967/10000000</f>
        <v>0</v>
      </c>
      <c r="T62" s="57">
        <f>'[30]Base TB_Mar'!O967/10000000</f>
        <v>0</v>
      </c>
      <c r="U62" s="57">
        <f>'[30]Base TB_Mar'!P967/10000000</f>
        <v>0</v>
      </c>
      <c r="V62" s="57">
        <f>'[30]Base TB_Mar'!Q967/10000000</f>
        <v>0</v>
      </c>
      <c r="W62" s="57">
        <f>'[30]Base TB_Mar'!R967/10000000</f>
        <v>0</v>
      </c>
      <c r="X62" s="57">
        <f>'[30]Base TB_Mar'!S967/10000000</f>
        <v>0</v>
      </c>
      <c r="Y62" s="66">
        <f t="shared" si="13"/>
        <v>1.9293336999999999</v>
      </c>
      <c r="Z62" s="66">
        <f t="shared" si="14"/>
        <v>0</v>
      </c>
    </row>
    <row r="63" spans="1:26" hidden="1">
      <c r="C63" s="61" t="s">
        <v>45</v>
      </c>
      <c r="E63" s="59">
        <f>SUM(E52:E62)</f>
        <v>1629.0037952139999</v>
      </c>
      <c r="F63" s="59">
        <f>SUM(F52:F62)</f>
        <v>1244.9600073420002</v>
      </c>
      <c r="G63" s="84"/>
      <c r="H63" s="73">
        <f>SUM(H52:H62)</f>
        <v>1264.8610941820002</v>
      </c>
      <c r="I63" s="59">
        <f t="shared" ref="I63:X63" si="15">SUM(I52:I62)</f>
        <v>291.74882385299998</v>
      </c>
      <c r="J63" s="59">
        <f>SUM(J52:J62)</f>
        <v>25.86631685</v>
      </c>
      <c r="K63" s="59">
        <f t="shared" si="15"/>
        <v>14.603019804000001</v>
      </c>
      <c r="L63" s="59">
        <f t="shared" si="15"/>
        <v>12.562032494</v>
      </c>
      <c r="M63" s="59">
        <f t="shared" si="15"/>
        <v>0</v>
      </c>
      <c r="N63" s="59">
        <f t="shared" si="15"/>
        <v>0</v>
      </c>
      <c r="O63" s="59">
        <f t="shared" si="15"/>
        <v>0</v>
      </c>
      <c r="P63" s="59">
        <f t="shared" si="15"/>
        <v>0</v>
      </c>
      <c r="Q63" s="59">
        <f t="shared" si="15"/>
        <v>0.32939376100000001</v>
      </c>
      <c r="R63" s="59">
        <f t="shared" si="15"/>
        <v>19.033114270000002</v>
      </c>
      <c r="S63" s="59">
        <f t="shared" si="15"/>
        <v>0</v>
      </c>
      <c r="T63" s="59">
        <f t="shared" si="15"/>
        <v>0</v>
      </c>
      <c r="U63" s="59">
        <f t="shared" si="15"/>
        <v>0</v>
      </c>
      <c r="V63" s="59">
        <f t="shared" si="15"/>
        <v>0</v>
      </c>
      <c r="W63" s="59">
        <f t="shared" si="15"/>
        <v>0</v>
      </c>
      <c r="X63" s="59">
        <f t="shared" si="15"/>
        <v>0</v>
      </c>
      <c r="Y63" s="59">
        <f>SUM(Y52:Y62)</f>
        <v>1629.0037952140003</v>
      </c>
      <c r="Z63" s="66">
        <f t="shared" si="14"/>
        <v>0</v>
      </c>
    </row>
    <row r="64" spans="1:26" hidden="1">
      <c r="E64" s="74">
        <f>'[30]BS Mar'!S31/10^7-E63</f>
        <v>0</v>
      </c>
      <c r="F64" s="65"/>
      <c r="G64" s="59"/>
      <c r="H64" s="74">
        <f>'[30]BS Mar'!B31/10^7-H63</f>
        <v>0</v>
      </c>
      <c r="I64" s="74">
        <f>'[30]BS Mar'!C31/10^7-I63</f>
        <v>0</v>
      </c>
      <c r="J64" s="74">
        <f>'[30]BS Mar'!D31/10^7-J63</f>
        <v>0</v>
      </c>
      <c r="K64" s="74">
        <f>'[30]BS Mar'!E31/10^7-K63</f>
        <v>0</v>
      </c>
      <c r="L64" s="74">
        <f>'[30]BS Mar'!F31/10^7-L63</f>
        <v>0</v>
      </c>
      <c r="M64" s="74">
        <f>'[30]BS Mar'!G31/10^7-M63</f>
        <v>0</v>
      </c>
      <c r="N64" s="74">
        <f>'[30]BS Mar'!H31/10^7-N63</f>
        <v>0</v>
      </c>
      <c r="O64" s="74">
        <f>'[30]BS Mar'!I31/10^7-O63</f>
        <v>0</v>
      </c>
      <c r="P64" s="74">
        <f>'[30]BS Mar'!J31/10^7-P63</f>
        <v>0</v>
      </c>
      <c r="Q64" s="74">
        <f>'[30]BS Mar'!K31/10^7-Q63</f>
        <v>0</v>
      </c>
      <c r="R64" s="74">
        <f>'[30]BS Mar'!L31/10^7-R63</f>
        <v>0</v>
      </c>
      <c r="S64" s="74">
        <f>'[30]BS Mar'!M31/10^7-S63</f>
        <v>0</v>
      </c>
      <c r="T64" s="74">
        <f>'[30]BS Mar'!N31/10^7-T63</f>
        <v>0</v>
      </c>
      <c r="U64" s="74">
        <f>'[30]BS Mar'!O31/10^7-U63</f>
        <v>0</v>
      </c>
      <c r="V64" s="74">
        <f>'[30]BS Mar'!P31/10^7-V63</f>
        <v>0</v>
      </c>
      <c r="W64" s="74">
        <f>'[30]BS Mar'!Q31/10^7-W63</f>
        <v>0</v>
      </c>
      <c r="X64" s="74">
        <f>'[30]BS Mar'!R31/10^7-X63</f>
        <v>0</v>
      </c>
      <c r="Y64" s="74">
        <f>SUM(H64:X64)</f>
        <v>0</v>
      </c>
      <c r="Z64" s="60"/>
    </row>
    <row r="65" spans="2:26" hidden="1">
      <c r="F65" s="65"/>
      <c r="G65" s="59"/>
      <c r="H65" s="65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60"/>
    </row>
    <row r="66" spans="2:26" hidden="1">
      <c r="B66" s="63" t="s">
        <v>258</v>
      </c>
      <c r="F66" s="65"/>
      <c r="G66" s="59"/>
      <c r="H66" s="65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60"/>
    </row>
    <row r="67" spans="2:26" hidden="1">
      <c r="B67" s="55"/>
      <c r="C67" s="56" t="s">
        <v>83</v>
      </c>
      <c r="E67" s="57">
        <f>'[30]Base TB_Mar'!T1243/10000000</f>
        <v>0</v>
      </c>
      <c r="G67" s="59"/>
      <c r="H67" s="65">
        <f>'[30]Base TB_Mar'!C1243/10000000</f>
        <v>0</v>
      </c>
      <c r="I67" s="57">
        <f>'[30]Base TB_Mar'!D1243/10000000</f>
        <v>0</v>
      </c>
      <c r="J67" s="57">
        <f>'[30]Base TB_Mar'!E1243/10000000</f>
        <v>0</v>
      </c>
      <c r="K67" s="57">
        <f>'[30]Base TB_Mar'!F1243/10000000</f>
        <v>0</v>
      </c>
      <c r="L67" s="57">
        <f>'[30]Base TB_Mar'!G1243/10000000</f>
        <v>0</v>
      </c>
      <c r="M67" s="57">
        <f>'[30]Base TB_Mar'!H1243/10000000</f>
        <v>0</v>
      </c>
      <c r="N67" s="57">
        <f>'[30]Base TB_Mar'!I1243/10000000</f>
        <v>0</v>
      </c>
      <c r="O67" s="57">
        <f>'[30]Base TB_Mar'!J1243/10000000</f>
        <v>0</v>
      </c>
      <c r="P67" s="57">
        <f>'[30]Base TB_Mar'!K1243/10000000</f>
        <v>0</v>
      </c>
      <c r="Q67" s="57">
        <f>'[30]Base TB_Mar'!L1243/10000000</f>
        <v>0</v>
      </c>
      <c r="R67" s="57">
        <f>'[30]Base TB_Mar'!M1243/10000000</f>
        <v>0</v>
      </c>
      <c r="S67" s="57">
        <f>'[30]Base TB_Mar'!N1243/10000000</f>
        <v>0</v>
      </c>
      <c r="T67" s="57">
        <f>'[30]Base TB_Mar'!O1243/10000000</f>
        <v>0</v>
      </c>
      <c r="U67" s="57">
        <f>'[30]Base TB_Mar'!P1243/10000000</f>
        <v>0</v>
      </c>
      <c r="V67" s="57">
        <f>'[30]Base TB_Mar'!Q1243/10000000</f>
        <v>0</v>
      </c>
      <c r="W67" s="57">
        <f>'[30]Base TB_Mar'!R1243/10000000</f>
        <v>0</v>
      </c>
      <c r="X67" s="57">
        <f>'[30]Base TB_Mar'!S1243/10000000</f>
        <v>0</v>
      </c>
      <c r="Y67" s="57">
        <f>SUM(H67:X67)</f>
        <v>0</v>
      </c>
      <c r="Z67" s="66">
        <f>Y67-E67</f>
        <v>0</v>
      </c>
    </row>
    <row r="68" spans="2:26" hidden="1">
      <c r="C68" s="56" t="s">
        <v>84</v>
      </c>
      <c r="E68" s="57">
        <f>('[30]Base TB_Mar'!T1249+'[30]Base TB_Mar'!T1250)/10000000</f>
        <v>301.18275030799998</v>
      </c>
      <c r="F68" s="57">
        <f>'[31]Schedules Mar'!E68</f>
        <v>151.17039987799998</v>
      </c>
      <c r="G68" s="59"/>
      <c r="H68" s="65">
        <f>('[30]Base TB_Mar'!C1249+'[30]Base TB_Mar'!C1250)/10000000</f>
        <v>179.14748416099999</v>
      </c>
      <c r="I68" s="57">
        <f>('[30]Base TB_Mar'!D1249+'[30]Base TB_Mar'!D1250)/10000000</f>
        <v>38.111587962000002</v>
      </c>
      <c r="J68" s="57">
        <f>('[30]Base TB_Mar'!E1249+'[30]Base TB_Mar'!E1250)/10000000</f>
        <v>50.468911413000001</v>
      </c>
      <c r="K68" s="57">
        <f>('[30]Base TB_Mar'!F1249+'[30]Base TB_Mar'!F1250)/10000000</f>
        <v>0</v>
      </c>
      <c r="L68" s="57">
        <f>('[30]Base TB_Mar'!G1249+'[30]Base TB_Mar'!G1250)/10000000</f>
        <v>30.118672499999999</v>
      </c>
      <c r="M68" s="57">
        <f>('[30]Base TB_Mar'!H1249+'[30]Base TB_Mar'!H1250)/10000000</f>
        <v>0</v>
      </c>
      <c r="N68" s="57">
        <f>('[30]Base TB_Mar'!I1249+'[30]Base TB_Mar'!I1250)/10000000</f>
        <v>0</v>
      </c>
      <c r="O68" s="57">
        <f>('[30]Base TB_Mar'!J1249+'[30]Base TB_Mar'!J1250)/10000000</f>
        <v>0</v>
      </c>
      <c r="P68" s="57">
        <f>('[30]Base TB_Mar'!K1249+'[30]Base TB_Mar'!K1250)/10000000</f>
        <v>0</v>
      </c>
      <c r="Q68" s="57">
        <f>('[30]Base TB_Mar'!L1249+'[30]Base TB_Mar'!L1250)/10000000</f>
        <v>0</v>
      </c>
      <c r="R68" s="57">
        <f>('[30]Base TB_Mar'!M1249+'[30]Base TB_Mar'!M1250)/10000000</f>
        <v>3.336094272</v>
      </c>
      <c r="S68" s="57">
        <f>('[30]Base TB_Mar'!N1249+'[30]Base TB_Mar'!N1250)/10000000</f>
        <v>0</v>
      </c>
      <c r="T68" s="57">
        <f>('[30]Base TB_Mar'!O1249+'[30]Base TB_Mar'!O1250)/10000000</f>
        <v>0</v>
      </c>
      <c r="U68" s="57">
        <f>('[30]Base TB_Mar'!P1249+'[30]Base TB_Mar'!P1250)/10000000</f>
        <v>0</v>
      </c>
      <c r="V68" s="57">
        <f>('[30]Base TB_Mar'!Q1249+'[30]Base TB_Mar'!Q1250)/10000000</f>
        <v>0</v>
      </c>
      <c r="W68" s="57">
        <f>('[30]Base TB_Mar'!R1249+'[30]Base TB_Mar'!R1250)/10000000</f>
        <v>0</v>
      </c>
      <c r="X68" s="57">
        <f>('[30]Base TB_Mar'!S1249+'[30]Base TB_Mar'!S1250)/10000000</f>
        <v>0</v>
      </c>
      <c r="Y68" s="57">
        <f>SUM(H68:X68)</f>
        <v>301.18275030800004</v>
      </c>
      <c r="Z68" s="66">
        <f t="shared" ref="Z68:Z74" si="16">Y68-E68</f>
        <v>0</v>
      </c>
    </row>
    <row r="69" spans="2:26" hidden="1">
      <c r="C69" s="56" t="s">
        <v>85</v>
      </c>
      <c r="E69" s="85">
        <f>SUM('[30]Base TB_Mar'!T1263:T1268)/10000000+'[30]Base TB_Mar'!T1261/10000000</f>
        <v>255.21605969799995</v>
      </c>
      <c r="F69" s="85">
        <f>'[31]Schedules Mar'!E69</f>
        <v>226.60406164599999</v>
      </c>
      <c r="G69" s="59"/>
      <c r="H69" s="86">
        <f>SUM('[30]Base TB_Mar'!C1263:C1268)/10000000+'[30]Base TB_Mar'!C1261/10000000</f>
        <v>83.804856010000009</v>
      </c>
      <c r="I69" s="85">
        <f>SUM('[30]Base TB_Mar'!D1263:D1268)/10000000+'[30]Base TB_Mar'!D1261/10000000</f>
        <v>79.077571059999997</v>
      </c>
      <c r="J69" s="85">
        <f>SUM('[30]Base TB_Mar'!E1263:E1268)/10000000+'[30]Base TB_Mar'!E1261/10000000</f>
        <v>52.451093862999997</v>
      </c>
      <c r="K69" s="85">
        <f>SUM('[30]Base TB_Mar'!F1263:F1268)/10000000+'[30]Base TB_Mar'!F1261/10000000</f>
        <v>0</v>
      </c>
      <c r="L69" s="85">
        <f>SUM('[30]Base TB_Mar'!G1263:G1268)/10000000+'[30]Base TB_Mar'!G1261/10000000</f>
        <v>36.438060299999997</v>
      </c>
      <c r="M69" s="85">
        <f>SUM('[30]Base TB_Mar'!H1263:H1268)/10000000+'[30]Base TB_Mar'!H1261/10000000</f>
        <v>0</v>
      </c>
      <c r="N69" s="85">
        <f>SUM('[30]Base TB_Mar'!I1263:I1268)/10000000+'[30]Base TB_Mar'!I1261/10000000</f>
        <v>0</v>
      </c>
      <c r="O69" s="85">
        <f>SUM('[30]Base TB_Mar'!J1263:J1268)/10000000+'[30]Base TB_Mar'!J1261/10000000</f>
        <v>0</v>
      </c>
      <c r="P69" s="85">
        <f>SUM('[30]Base TB_Mar'!K1263:K1268)/10000000+'[30]Base TB_Mar'!K1261/10000000</f>
        <v>0</v>
      </c>
      <c r="Q69" s="85">
        <f>SUM('[30]Base TB_Mar'!L1263:L1268)/10000000+'[30]Base TB_Mar'!L1261/10000000</f>
        <v>0</v>
      </c>
      <c r="R69" s="85">
        <f>SUM('[30]Base TB_Mar'!M1263:M1268)/10000000+'[30]Base TB_Mar'!M1261/10000000</f>
        <v>3.444478465</v>
      </c>
      <c r="S69" s="85">
        <f>SUM('[30]Base TB_Mar'!N1263:N1268)/10000000+'[30]Base TB_Mar'!N1261/10000000</f>
        <v>0</v>
      </c>
      <c r="T69" s="85">
        <f>SUM('[30]Base TB_Mar'!O1263:O1268)/10000000+'[30]Base TB_Mar'!O1261/10000000</f>
        <v>0</v>
      </c>
      <c r="U69" s="85">
        <f>SUM('[30]Base TB_Mar'!P1263:P1268)/10000000+'[30]Base TB_Mar'!P1261/10000000</f>
        <v>0</v>
      </c>
      <c r="V69" s="85">
        <f>SUM('[30]Base TB_Mar'!Q1263:Q1268)/10000000+'[30]Base TB_Mar'!Q1261/10000000</f>
        <v>0</v>
      </c>
      <c r="W69" s="85">
        <f>SUM('[30]Base TB_Mar'!R1263:R1268)/10000000+'[30]Base TB_Mar'!R1261/10000000</f>
        <v>0</v>
      </c>
      <c r="X69" s="85">
        <f>SUM('[30]Base TB_Mar'!S1263:S1268)/10000000+'[30]Base TB_Mar'!S1261/10000000</f>
        <v>0</v>
      </c>
      <c r="Y69" s="85">
        <f>SUM(H69:X69)</f>
        <v>255.21605969799998</v>
      </c>
      <c r="Z69" s="66">
        <f t="shared" si="16"/>
        <v>0</v>
      </c>
    </row>
    <row r="70" spans="2:26" hidden="1">
      <c r="E70" s="87">
        <f>E68+E69+E67</f>
        <v>556.39881000599996</v>
      </c>
      <c r="F70" s="87">
        <f>F68+F69+F67</f>
        <v>377.774461524</v>
      </c>
      <c r="G70" s="59"/>
      <c r="H70" s="88">
        <f t="shared" ref="H70:X70" si="17">H68+H69+H67</f>
        <v>262.952340171</v>
      </c>
      <c r="I70" s="87">
        <f t="shared" si="17"/>
        <v>117.189159022</v>
      </c>
      <c r="J70" s="87">
        <f t="shared" si="17"/>
        <v>102.920005276</v>
      </c>
      <c r="K70" s="87">
        <f t="shared" si="17"/>
        <v>0</v>
      </c>
      <c r="L70" s="87">
        <f t="shared" si="17"/>
        <v>66.556732799999992</v>
      </c>
      <c r="M70" s="87">
        <f t="shared" si="17"/>
        <v>0</v>
      </c>
      <c r="N70" s="87">
        <f t="shared" si="17"/>
        <v>0</v>
      </c>
      <c r="O70" s="87">
        <f t="shared" si="17"/>
        <v>0</v>
      </c>
      <c r="P70" s="87">
        <f t="shared" si="17"/>
        <v>0</v>
      </c>
      <c r="Q70" s="87">
        <f t="shared" si="17"/>
        <v>0</v>
      </c>
      <c r="R70" s="87">
        <f t="shared" si="17"/>
        <v>6.780572737</v>
      </c>
      <c r="S70" s="87">
        <f t="shared" si="17"/>
        <v>0</v>
      </c>
      <c r="T70" s="87">
        <f t="shared" si="17"/>
        <v>0</v>
      </c>
      <c r="U70" s="87">
        <f t="shared" si="17"/>
        <v>0</v>
      </c>
      <c r="V70" s="87">
        <f t="shared" si="17"/>
        <v>0</v>
      </c>
      <c r="W70" s="87">
        <f t="shared" si="17"/>
        <v>0</v>
      </c>
      <c r="X70" s="87">
        <f t="shared" si="17"/>
        <v>0</v>
      </c>
      <c r="Y70" s="87">
        <f>Y68+Y69+Y67</f>
        <v>556.39881000600008</v>
      </c>
      <c r="Z70" s="66">
        <f t="shared" si="16"/>
        <v>0</v>
      </c>
    </row>
    <row r="71" spans="2:26" hidden="1">
      <c r="C71" s="56" t="s">
        <v>86</v>
      </c>
      <c r="E71" s="69">
        <f>-SUM('[30]Base TB_Mar'!T1270:T1274)/10000000</f>
        <v>255.21605973499999</v>
      </c>
      <c r="F71" s="69">
        <f>'[31]Schedules Mar'!E71</f>
        <v>226.60406168899999</v>
      </c>
      <c r="G71" s="59"/>
      <c r="H71" s="72">
        <f>-SUM('[30]Base TB_Mar'!C1270:C1274)/10000000</f>
        <v>83.804856047000001</v>
      </c>
      <c r="I71" s="69">
        <f>-SUM('[30]Base TB_Mar'!D1270:D1274)/10000000</f>
        <v>79.077571059999997</v>
      </c>
      <c r="J71" s="69">
        <f>-SUM('[30]Base TB_Mar'!E1270:E1274)/10000000</f>
        <v>52.451093862999997</v>
      </c>
      <c r="K71" s="69">
        <f>-SUM('[30]Base TB_Mar'!F1270:F1274)/10000000</f>
        <v>0</v>
      </c>
      <c r="L71" s="69">
        <f>-SUM('[30]Base TB_Mar'!G1270:G1274)/10000000</f>
        <v>36.438060299999997</v>
      </c>
      <c r="M71" s="69">
        <f>-SUM('[30]Base TB_Mar'!H1270:H1274)/10000000</f>
        <v>0</v>
      </c>
      <c r="N71" s="69">
        <f>-SUM('[30]Base TB_Mar'!I1270:I1274)/10000000</f>
        <v>0</v>
      </c>
      <c r="O71" s="69">
        <f>-SUM('[30]Base TB_Mar'!J1270:J1274)/10000000</f>
        <v>0</v>
      </c>
      <c r="P71" s="69">
        <f>-SUM('[30]Base TB_Mar'!K1270:K1274)/10000000</f>
        <v>0</v>
      </c>
      <c r="Q71" s="69">
        <f>-SUM('[30]Base TB_Mar'!L1270:L1274)/10000000</f>
        <v>0</v>
      </c>
      <c r="R71" s="69">
        <f>-SUM('[30]Base TB_Mar'!M1270:M1274)/10000000</f>
        <v>3.444478465</v>
      </c>
      <c r="S71" s="69">
        <f>-SUM('[30]Base TB_Mar'!N1270:N1274)/10000000</f>
        <v>0</v>
      </c>
      <c r="T71" s="69">
        <f>-SUM('[30]Base TB_Mar'!O1270:O1274)/10000000</f>
        <v>0</v>
      </c>
      <c r="U71" s="69">
        <f>-SUM('[30]Base TB_Mar'!P1270:P1274)/10000000</f>
        <v>0</v>
      </c>
      <c r="V71" s="69">
        <f>-SUM('[30]Base TB_Mar'!Q1270:Q1274)/10000000</f>
        <v>0</v>
      </c>
      <c r="W71" s="69">
        <f>-SUM('[30]Base TB_Mar'!R1270:R1274)/10000000</f>
        <v>0</v>
      </c>
      <c r="X71" s="69">
        <f>-SUM('[30]Base TB_Mar'!S1270:S1274)/10000000</f>
        <v>0</v>
      </c>
      <c r="Y71" s="69">
        <f>SUM(H71:X71)</f>
        <v>255.21605973499999</v>
      </c>
      <c r="Z71" s="66">
        <f t="shared" si="16"/>
        <v>0</v>
      </c>
    </row>
    <row r="72" spans="2:26" hidden="1">
      <c r="E72" s="57">
        <f>E70-E71</f>
        <v>301.18275027099997</v>
      </c>
      <c r="F72" s="57">
        <f>F70-F71</f>
        <v>151.17039983500001</v>
      </c>
      <c r="G72" s="59"/>
      <c r="H72" s="65">
        <f>H70-H71</f>
        <v>179.14748412400002</v>
      </c>
      <c r="I72" s="57">
        <f t="shared" ref="I72:Y72" si="18">I70-I71</f>
        <v>38.111587962000002</v>
      </c>
      <c r="J72" s="57">
        <f t="shared" si="18"/>
        <v>50.468911413000001</v>
      </c>
      <c r="K72" s="57">
        <f t="shared" si="18"/>
        <v>0</v>
      </c>
      <c r="L72" s="57">
        <f t="shared" si="18"/>
        <v>30.118672499999995</v>
      </c>
      <c r="M72" s="57">
        <f t="shared" si="18"/>
        <v>0</v>
      </c>
      <c r="N72" s="57">
        <f t="shared" si="18"/>
        <v>0</v>
      </c>
      <c r="O72" s="57">
        <f t="shared" si="18"/>
        <v>0</v>
      </c>
      <c r="P72" s="57">
        <f t="shared" si="18"/>
        <v>0</v>
      </c>
      <c r="Q72" s="57">
        <f t="shared" si="18"/>
        <v>0</v>
      </c>
      <c r="R72" s="57">
        <f t="shared" si="18"/>
        <v>3.336094272</v>
      </c>
      <c r="S72" s="57">
        <f t="shared" si="18"/>
        <v>0</v>
      </c>
      <c r="T72" s="57">
        <f t="shared" si="18"/>
        <v>0</v>
      </c>
      <c r="U72" s="57">
        <f t="shared" si="18"/>
        <v>0</v>
      </c>
      <c r="V72" s="57">
        <f t="shared" si="18"/>
        <v>0</v>
      </c>
      <c r="W72" s="57">
        <f t="shared" si="18"/>
        <v>0</v>
      </c>
      <c r="X72" s="57">
        <f t="shared" si="18"/>
        <v>0</v>
      </c>
      <c r="Y72" s="57">
        <f t="shared" si="18"/>
        <v>301.18275027100009</v>
      </c>
      <c r="Z72" s="66">
        <f t="shared" si="16"/>
        <v>0</v>
      </c>
    </row>
    <row r="73" spans="2:26" hidden="1">
      <c r="C73" s="56" t="s">
        <v>87</v>
      </c>
      <c r="E73" s="69">
        <f>SUM('[30]Base TB_Mar'!T1251:T1257)/10000000+'[30]Base TB_Mar'!T1260/10000000+'[30]Base TB_Mar'!T1278/10000000</f>
        <v>4248.2820065850001</v>
      </c>
      <c r="F73" s="69">
        <f>'[31]Schedules Mar'!E73</f>
        <v>3890.5614046029996</v>
      </c>
      <c r="G73" s="59"/>
      <c r="H73" s="72">
        <f>SUM('[30]Base TB_Mar'!C1251:C1257)/10000000+'[30]Base TB_Mar'!C1260/10000000+'[30]Base TB_Mar'!C1278/10000000</f>
        <v>2046.8454257609999</v>
      </c>
      <c r="I73" s="69">
        <f>SUM('[30]Base TB_Mar'!D1251:D1257)/10000000+'[30]Base TB_Mar'!D1260/10000000+'[30]Base TB_Mar'!D1278/10000000</f>
        <v>1461.0574209409999</v>
      </c>
      <c r="J73" s="69">
        <f>SUM('[30]Base TB_Mar'!E1251:E1257)/10000000+'[30]Base TB_Mar'!E1260/10000000+'[30]Base TB_Mar'!E1278/10000000</f>
        <v>289.95427253600002</v>
      </c>
      <c r="K73" s="69">
        <f>SUM('[30]Base TB_Mar'!F1251:F1257)/10000000+'[30]Base TB_Mar'!F1260/10000000+'[30]Base TB_Mar'!F1278/10000000</f>
        <v>0</v>
      </c>
      <c r="L73" s="69">
        <f>SUM('[30]Base TB_Mar'!G1251:G1257)/10000000+'[30]Base TB_Mar'!G1260/10000000+'[30]Base TB_Mar'!G1278/10000000</f>
        <v>367.99196978399999</v>
      </c>
      <c r="M73" s="69">
        <f>SUM('[30]Base TB_Mar'!H1251:H1257)/10000000+'[30]Base TB_Mar'!H1260/10000000+'[30]Base TB_Mar'!H1278/10000000</f>
        <v>0</v>
      </c>
      <c r="N73" s="69">
        <f>SUM('[30]Base TB_Mar'!I1251:I1257)/10000000+'[30]Base TB_Mar'!I1260/10000000+'[30]Base TB_Mar'!I1278/10000000</f>
        <v>0</v>
      </c>
      <c r="O73" s="69">
        <f>SUM('[30]Base TB_Mar'!J1251:J1257)/10000000+'[30]Base TB_Mar'!J1260/10000000+'[30]Base TB_Mar'!J1278/10000000</f>
        <v>0</v>
      </c>
      <c r="P73" s="69">
        <f>SUM('[30]Base TB_Mar'!K1251:K1257)/10000000+'[30]Base TB_Mar'!K1260/10000000+'[30]Base TB_Mar'!K1278/10000000</f>
        <v>0</v>
      </c>
      <c r="Q73" s="69">
        <f>SUM('[30]Base TB_Mar'!L1251:L1257)/10000000+'[30]Base TB_Mar'!L1260/10000000+'[30]Base TB_Mar'!L1278/10000000</f>
        <v>12.051842311</v>
      </c>
      <c r="R73" s="69">
        <f>SUM('[30]Base TB_Mar'!M1251:M1257)/10000000+'[30]Base TB_Mar'!M1260/10000000+'[30]Base TB_Mar'!M1278/10000000</f>
        <v>70.381075252000002</v>
      </c>
      <c r="S73" s="69">
        <f>SUM('[30]Base TB_Mar'!N1251:N1257)/10000000+'[30]Base TB_Mar'!N1260/10000000+'[30]Base TB_Mar'!N1278/10000000</f>
        <v>0</v>
      </c>
      <c r="T73" s="69">
        <f>SUM('[30]Base TB_Mar'!O1251:O1257)/10000000+'[30]Base TB_Mar'!O1260/10000000+'[30]Base TB_Mar'!O1278/10000000</f>
        <v>0</v>
      </c>
      <c r="U73" s="69">
        <f>SUM('[30]Base TB_Mar'!P1251:P1257)/10000000+'[30]Base TB_Mar'!P1260/10000000+'[30]Base TB_Mar'!P1278/10000000</f>
        <v>0</v>
      </c>
      <c r="V73" s="69">
        <f>SUM('[30]Base TB_Mar'!Q1251:Q1257)/10000000+'[30]Base TB_Mar'!Q1260/10000000+'[30]Base TB_Mar'!Q1278/10000000</f>
        <v>0</v>
      </c>
      <c r="W73" s="69">
        <f>SUM('[30]Base TB_Mar'!R1251:R1257)/10000000+'[30]Base TB_Mar'!R1260/10000000+'[30]Base TB_Mar'!R1278/10000000</f>
        <v>0</v>
      </c>
      <c r="X73" s="69">
        <f>SUM('[30]Base TB_Mar'!S1251:S1257)/10000000+'[30]Base TB_Mar'!S1260/10000000+'[30]Base TB_Mar'!S1278/10000000</f>
        <v>0</v>
      </c>
      <c r="Y73" s="69">
        <f>SUM(H73:X73)</f>
        <v>4248.2820065850001</v>
      </c>
      <c r="Z73" s="66">
        <f t="shared" si="16"/>
        <v>0</v>
      </c>
    </row>
    <row r="74" spans="2:26" hidden="1">
      <c r="C74" s="89"/>
      <c r="E74" s="59">
        <f>E72+E73</f>
        <v>4549.4647568560003</v>
      </c>
      <c r="F74" s="59">
        <f>F72+F73</f>
        <v>4041.7318044379995</v>
      </c>
      <c r="G74" s="59" t="s">
        <v>94</v>
      </c>
      <c r="H74" s="73">
        <f>H72+H73</f>
        <v>2225.9929098849998</v>
      </c>
      <c r="I74" s="59">
        <f t="shared" ref="I74:Y74" si="19">I72+I73</f>
        <v>1499.1690089029998</v>
      </c>
      <c r="J74" s="59">
        <f t="shared" si="19"/>
        <v>340.42318394900002</v>
      </c>
      <c r="K74" s="59">
        <f t="shared" si="19"/>
        <v>0</v>
      </c>
      <c r="L74" s="59">
        <f t="shared" si="19"/>
        <v>398.11064228399999</v>
      </c>
      <c r="M74" s="59">
        <f t="shared" si="19"/>
        <v>0</v>
      </c>
      <c r="N74" s="59">
        <f t="shared" si="19"/>
        <v>0</v>
      </c>
      <c r="O74" s="59">
        <f t="shared" si="19"/>
        <v>0</v>
      </c>
      <c r="P74" s="59">
        <f t="shared" si="19"/>
        <v>0</v>
      </c>
      <c r="Q74" s="59">
        <f t="shared" si="19"/>
        <v>12.051842311</v>
      </c>
      <c r="R74" s="59">
        <f t="shared" si="19"/>
        <v>73.717169523999999</v>
      </c>
      <c r="S74" s="59">
        <f t="shared" si="19"/>
        <v>0</v>
      </c>
      <c r="T74" s="59">
        <f t="shared" si="19"/>
        <v>0</v>
      </c>
      <c r="U74" s="59">
        <f t="shared" si="19"/>
        <v>0</v>
      </c>
      <c r="V74" s="59">
        <f t="shared" si="19"/>
        <v>0</v>
      </c>
      <c r="W74" s="59">
        <f t="shared" si="19"/>
        <v>0</v>
      </c>
      <c r="X74" s="59">
        <f t="shared" si="19"/>
        <v>0</v>
      </c>
      <c r="Y74" s="59">
        <f t="shared" si="19"/>
        <v>4549.4647568560003</v>
      </c>
      <c r="Z74" s="66">
        <f t="shared" si="16"/>
        <v>0</v>
      </c>
    </row>
    <row r="75" spans="2:26" hidden="1">
      <c r="C75" s="89"/>
      <c r="E75" s="74">
        <f>'[30]BS Mar'!S40/10^7-E74</f>
        <v>0</v>
      </c>
      <c r="F75" s="65"/>
      <c r="G75" s="59"/>
      <c r="H75" s="74">
        <f>'[30]BS Mar'!B40/10^7-H74</f>
        <v>0</v>
      </c>
      <c r="I75" s="74">
        <f>'[30]BS Mar'!C40/10^7-I74</f>
        <v>0</v>
      </c>
      <c r="J75" s="74">
        <f>'[30]BS Mar'!D40/10^7-J74</f>
        <v>0</v>
      </c>
      <c r="K75" s="74">
        <f>'[30]BS Mar'!E40/10^7-K74</f>
        <v>0</v>
      </c>
      <c r="L75" s="74">
        <f>'[30]BS Mar'!F40/10^7-L74</f>
        <v>0</v>
      </c>
      <c r="M75" s="74">
        <f>'[30]BS Mar'!G40/10^7-M74</f>
        <v>0</v>
      </c>
      <c r="N75" s="74">
        <f>'[30]BS Mar'!H40/10^7-N74</f>
        <v>0</v>
      </c>
      <c r="O75" s="74">
        <f>'[30]BS Mar'!I40/10^7-O74</f>
        <v>0</v>
      </c>
      <c r="P75" s="74">
        <f>'[30]BS Mar'!J40/10^7-P74</f>
        <v>0</v>
      </c>
      <c r="Q75" s="74">
        <f>'[30]BS Mar'!K40/10^7-Q74</f>
        <v>0</v>
      </c>
      <c r="R75" s="74">
        <f>'[30]BS Mar'!L40/10^7-R74</f>
        <v>0</v>
      </c>
      <c r="S75" s="74">
        <f>'[30]BS Mar'!M40/10^7-S74</f>
        <v>0</v>
      </c>
      <c r="T75" s="74">
        <f>'[30]BS Mar'!N40/10^7-T74</f>
        <v>0</v>
      </c>
      <c r="U75" s="74">
        <f>'[30]BS Mar'!O40/10^7-U74</f>
        <v>0</v>
      </c>
      <c r="V75" s="74">
        <f>'[30]BS Mar'!P40/10^7-V74</f>
        <v>0</v>
      </c>
      <c r="W75" s="74">
        <f>'[30]BS Mar'!Q40/10^7-W74</f>
        <v>0</v>
      </c>
      <c r="X75" s="74">
        <f>'[30]BS Mar'!R40/10^7-X74</f>
        <v>0</v>
      </c>
      <c r="Y75" s="74">
        <f>SUM(H75:X75)</f>
        <v>0</v>
      </c>
      <c r="Z75" s="66">
        <f>Y75-E75</f>
        <v>0</v>
      </c>
    </row>
    <row r="76" spans="2:26" hidden="1">
      <c r="C76" s="89"/>
      <c r="F76" s="65"/>
      <c r="G76" s="59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</row>
    <row r="77" spans="2:26" hidden="1">
      <c r="B77" s="90" t="s">
        <v>88</v>
      </c>
      <c r="F77" s="65"/>
      <c r="G77" s="59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</row>
    <row r="78" spans="2:26" hidden="1">
      <c r="C78" s="56" t="s">
        <v>89</v>
      </c>
      <c r="E78" s="57">
        <f>'[30]Base TB_Mar'!T1330/10^7</f>
        <v>2.9796099999999999E-2</v>
      </c>
      <c r="F78" s="57">
        <f>'[31]Schedules Mar'!E78</f>
        <v>6.0994300000000001E-2</v>
      </c>
      <c r="G78" s="59"/>
      <c r="H78" s="65">
        <f>'[30]Base TB_Mar'!C1330/10^7</f>
        <v>0</v>
      </c>
      <c r="I78" s="57">
        <f>'[30]Base TB_Mar'!D1330/10^7</f>
        <v>1E-3</v>
      </c>
      <c r="J78" s="57">
        <f>'[30]Base TB_Mar'!E1330/10^7</f>
        <v>1.44298E-2</v>
      </c>
      <c r="K78" s="57">
        <f>'[30]Base TB_Mar'!F1330/10^7</f>
        <v>1.43663E-2</v>
      </c>
      <c r="L78" s="57">
        <f>'[30]Base TB_Mar'!G1330/10^7</f>
        <v>0</v>
      </c>
      <c r="M78" s="57">
        <f>'[30]Base TB_Mar'!H1330/10^7</f>
        <v>0</v>
      </c>
      <c r="N78" s="57">
        <f>'[30]Base TB_Mar'!I1330/10^7</f>
        <v>0</v>
      </c>
      <c r="O78" s="57">
        <f>'[30]Base TB_Mar'!J1330/10^7</f>
        <v>0</v>
      </c>
      <c r="P78" s="57">
        <f>'[30]Base TB_Mar'!K1330/10^7</f>
        <v>0</v>
      </c>
      <c r="Q78" s="57">
        <f>'[30]Base TB_Mar'!L1330/10^7</f>
        <v>0</v>
      </c>
      <c r="R78" s="57">
        <f>'[30]Base TB_Mar'!M1330/10^7</f>
        <v>0</v>
      </c>
      <c r="S78" s="57">
        <f>'[30]Base TB_Mar'!N1330/10^7</f>
        <v>0</v>
      </c>
      <c r="T78" s="57">
        <f>'[30]Base TB_Mar'!O1330/10^7</f>
        <v>0</v>
      </c>
      <c r="U78" s="57">
        <f>'[30]Base TB_Mar'!P1330/10^7</f>
        <v>0</v>
      </c>
      <c r="V78" s="57">
        <f>'[30]Base TB_Mar'!Q1330/10^7</f>
        <v>0</v>
      </c>
      <c r="W78" s="57">
        <f>'[30]Base TB_Mar'!R1330/10^7</f>
        <v>0</v>
      </c>
      <c r="X78" s="57">
        <f>'[30]Base TB_Mar'!S1330/10^7</f>
        <v>0</v>
      </c>
      <c r="Y78" s="66">
        <f>SUM(H78:X78)</f>
        <v>2.9796099999999999E-2</v>
      </c>
      <c r="Z78" s="66">
        <f>Y78-E78</f>
        <v>0</v>
      </c>
    </row>
    <row r="79" spans="2:26" hidden="1">
      <c r="C79" s="56" t="s">
        <v>90</v>
      </c>
      <c r="E79" s="57">
        <f>'[30]Base TB_Mar'!T1454/10^7+'[30]Base TB_Mar'!T2388/10^7</f>
        <v>116.670511995</v>
      </c>
      <c r="F79" s="57">
        <f>'[31]Schedules Mar'!E79</f>
        <v>105.51137368799999</v>
      </c>
      <c r="G79" s="59"/>
      <c r="H79" s="65">
        <f>'[30]Base TB_Mar'!C1454/10^7+'[30]Base TB_Mar'!C2388/10^7</f>
        <v>63.332346370000003</v>
      </c>
      <c r="I79" s="57">
        <f>'[30]Base TB_Mar'!D1454/10^7+'[30]Base TB_Mar'!D2388/10^7</f>
        <v>48.478924831999997</v>
      </c>
      <c r="J79" s="57">
        <f>'[30]Base TB_Mar'!E1454/10^7+'[30]Base TB_Mar'!E2388/10^7</f>
        <v>0.1138</v>
      </c>
      <c r="K79" s="57">
        <f>'[30]Base TB_Mar'!F1454/10^7+'[30]Base TB_Mar'!F2388/10^7</f>
        <v>4.7454407930000002</v>
      </c>
      <c r="L79" s="57">
        <f>'[30]Base TB_Mar'!G1454/10^7+'[30]Base TB_Mar'!G2388/10^7</f>
        <v>0</v>
      </c>
      <c r="M79" s="57">
        <f>'[30]Base TB_Mar'!H1454/10^7+'[30]Base TB_Mar'!H2388/10^7</f>
        <v>0</v>
      </c>
      <c r="N79" s="57">
        <f>'[30]Base TB_Mar'!I1454/10^7+'[30]Base TB_Mar'!I2388/10^7</f>
        <v>0</v>
      </c>
      <c r="O79" s="57">
        <f>'[30]Base TB_Mar'!J1454/10^7+'[30]Base TB_Mar'!J2388/10^7</f>
        <v>0</v>
      </c>
      <c r="P79" s="57">
        <f>'[30]Base TB_Mar'!K1454/10^7+'[30]Base TB_Mar'!K2388/10^7</f>
        <v>0</v>
      </c>
      <c r="Q79" s="57">
        <f>'[30]Base TB_Mar'!L1454/10^7+'[30]Base TB_Mar'!L2388/10^7</f>
        <v>0</v>
      </c>
      <c r="R79" s="57">
        <f>'[30]Base TB_Mar'!M1454/10^7+'[30]Base TB_Mar'!M2388/10^7</f>
        <v>0</v>
      </c>
      <c r="S79" s="57">
        <f>'[30]Base TB_Mar'!N1454/10^7+'[30]Base TB_Mar'!N2388/10^7</f>
        <v>0</v>
      </c>
      <c r="T79" s="57">
        <f>'[30]Base TB_Mar'!O1454/10^7+'[30]Base TB_Mar'!O2388/10^7</f>
        <v>0</v>
      </c>
      <c r="U79" s="57">
        <f>'[30]Base TB_Mar'!P1454/10^7+'[30]Base TB_Mar'!P2388/10^7</f>
        <v>0</v>
      </c>
      <c r="V79" s="57">
        <f>'[30]Base TB_Mar'!Q1454/10^7+'[30]Base TB_Mar'!Q2388/10^7</f>
        <v>0</v>
      </c>
      <c r="W79" s="57">
        <f>'[30]Base TB_Mar'!R1454/10^7+'[30]Base TB_Mar'!R2388/10^7</f>
        <v>0</v>
      </c>
      <c r="X79" s="57">
        <f>'[30]Base TB_Mar'!S1454/10^7+'[30]Base TB_Mar'!S2388/10^7</f>
        <v>0</v>
      </c>
      <c r="Y79" s="66">
        <f>SUM(H79:X79)</f>
        <v>116.670511995</v>
      </c>
      <c r="Z79" s="66">
        <f>Y79-E79</f>
        <v>0</v>
      </c>
    </row>
    <row r="80" spans="2:26" hidden="1">
      <c r="C80" s="56" t="s">
        <v>91</v>
      </c>
      <c r="E80" s="57">
        <f>'[30]Base TB_Mar'!T1456/10^7</f>
        <v>880.01496052199991</v>
      </c>
      <c r="F80" s="57">
        <f>'[31]Schedules Mar'!E80</f>
        <v>547.79295012</v>
      </c>
      <c r="G80" s="59"/>
      <c r="H80" s="65">
        <f>'[30]Base TB_Mar'!C1456/10^7</f>
        <v>111.296736151</v>
      </c>
      <c r="I80" s="57">
        <f>'[30]Base TB_Mar'!D1456/10^7</f>
        <v>17.214226018000002</v>
      </c>
      <c r="J80" s="57">
        <f>'[30]Base TB_Mar'!E1456/10^7</f>
        <v>243.14176334499999</v>
      </c>
      <c r="K80" s="57">
        <f>'[30]Base TB_Mar'!F1456/10^7</f>
        <v>428.46756674699998</v>
      </c>
      <c r="L80" s="57">
        <f>'[30]Base TB_Mar'!G1456/10^7</f>
        <v>5.4174396570000001</v>
      </c>
      <c r="M80" s="57">
        <f>'[30]Base TB_Mar'!H1456/10^7</f>
        <v>0</v>
      </c>
      <c r="N80" s="57">
        <f>'[30]Base TB_Mar'!I1456/10^7</f>
        <v>0</v>
      </c>
      <c r="O80" s="57">
        <f>'[30]Base TB_Mar'!J1456/10^7</f>
        <v>0.57325356399999994</v>
      </c>
      <c r="P80" s="57">
        <f>'[30]Base TB_Mar'!K1456/10^7</f>
        <v>0</v>
      </c>
      <c r="Q80" s="57">
        <f>'[30]Base TB_Mar'!L1456/10^7</f>
        <v>4.9597981960000004</v>
      </c>
      <c r="R80" s="57">
        <f>'[30]Base TB_Mar'!M1456/10^7</f>
        <v>1.5236615499999999</v>
      </c>
      <c r="S80" s="57">
        <f>'[30]Base TB_Mar'!N1456/10^7</f>
        <v>0</v>
      </c>
      <c r="T80" s="57">
        <f>'[30]Base TB_Mar'!O1456/10^7</f>
        <v>0</v>
      </c>
      <c r="U80" s="57">
        <f>'[30]Base TB_Mar'!P1456/10^7</f>
        <v>0</v>
      </c>
      <c r="V80" s="57">
        <f>'[30]Base TB_Mar'!Q1456/10^7</f>
        <v>0</v>
      </c>
      <c r="W80" s="57">
        <f>'[30]Base TB_Mar'!R1456/10^7</f>
        <v>0</v>
      </c>
      <c r="X80" s="57">
        <f>'[30]Base TB_Mar'!S1456/10^7</f>
        <v>67.420515294000012</v>
      </c>
      <c r="Y80" s="66">
        <f>SUM(H80:X80)</f>
        <v>880.01496052200002</v>
      </c>
      <c r="Z80" s="66">
        <f>Y80-E80</f>
        <v>0</v>
      </c>
    </row>
    <row r="81" spans="2:26" hidden="1">
      <c r="C81" s="56" t="s">
        <v>92</v>
      </c>
      <c r="E81" s="57">
        <f>'[30]Base TB_Mar'!T2386/10^7-'[30]Base TB_Mar'!T2388/10^7</f>
        <v>5.0273000000000002E-3</v>
      </c>
      <c r="F81" s="57">
        <f>'[31]Schedules Mar'!E81</f>
        <v>1.0929000000000001E-2</v>
      </c>
      <c r="G81" s="59"/>
      <c r="H81" s="65">
        <f>('[30]Base TB_Mar'!C2386-'[30]Base TB_Mar'!C2388)/10^7</f>
        <v>0</v>
      </c>
      <c r="I81" s="65">
        <f>('[30]Base TB_Mar'!D2386-'[30]Base TB_Mar'!D2388)/10^7</f>
        <v>0</v>
      </c>
      <c r="J81" s="65">
        <f>('[30]Base TB_Mar'!E2386-'[30]Base TB_Mar'!E2388)/10^7</f>
        <v>0</v>
      </c>
      <c r="K81" s="65">
        <f>('[30]Base TB_Mar'!F2386-'[30]Base TB_Mar'!F2388)/10^7</f>
        <v>5.0273000000000002E-3</v>
      </c>
      <c r="L81" s="65">
        <f>('[30]Base TB_Mar'!G2386-'[30]Base TB_Mar'!G2388)/10^7</f>
        <v>0</v>
      </c>
      <c r="M81" s="65">
        <f>('[30]Base TB_Mar'!H2386-'[30]Base TB_Mar'!H2388)/10^7</f>
        <v>0</v>
      </c>
      <c r="N81" s="65">
        <f>('[30]Base TB_Mar'!I2386-'[30]Base TB_Mar'!I2388)/10^7</f>
        <v>0</v>
      </c>
      <c r="O81" s="65">
        <f>('[30]Base TB_Mar'!J2386-'[30]Base TB_Mar'!J2388)/10^7</f>
        <v>0</v>
      </c>
      <c r="P81" s="65">
        <f>('[30]Base TB_Mar'!K2386-'[30]Base TB_Mar'!K2388)/10^7</f>
        <v>0</v>
      </c>
      <c r="Q81" s="65">
        <f>('[30]Base TB_Mar'!L2386-'[30]Base TB_Mar'!L2388)/10^7</f>
        <v>0</v>
      </c>
      <c r="R81" s="65">
        <f>('[30]Base TB_Mar'!M2386-'[30]Base TB_Mar'!M2388)/10^7</f>
        <v>0</v>
      </c>
      <c r="S81" s="65">
        <f>('[30]Base TB_Mar'!N2386-'[30]Base TB_Mar'!N2388)/10^7</f>
        <v>0</v>
      </c>
      <c r="T81" s="65">
        <f>('[30]Base TB_Mar'!O2386-'[30]Base TB_Mar'!O2388)/10^7</f>
        <v>0</v>
      </c>
      <c r="U81" s="65">
        <f>('[30]Base TB_Mar'!P2386-'[30]Base TB_Mar'!P2388)/10^7</f>
        <v>0</v>
      </c>
      <c r="V81" s="65">
        <f>('[30]Base TB_Mar'!Q2386-'[30]Base TB_Mar'!Q2388)/10^7</f>
        <v>0</v>
      </c>
      <c r="W81" s="65">
        <f>('[30]Base TB_Mar'!R2386-'[30]Base TB_Mar'!R2388)/10^7</f>
        <v>0</v>
      </c>
      <c r="X81" s="65">
        <f>('[30]Base TB_Mar'!S2386-'[30]Base TB_Mar'!S2388)/10^7</f>
        <v>0</v>
      </c>
      <c r="Y81" s="66">
        <f>SUM(H81:X81)</f>
        <v>5.0273000000000002E-3</v>
      </c>
      <c r="Z81" s="66">
        <f>Y81-E81</f>
        <v>0</v>
      </c>
    </row>
    <row r="82" spans="2:26" hidden="1">
      <c r="C82" s="56" t="s">
        <v>93</v>
      </c>
      <c r="E82" s="57">
        <f>'[30]Base TB_Mar'!T2381/10^7</f>
        <v>872.65250000000003</v>
      </c>
      <c r="F82" s="57">
        <f>'[31]Schedules Mar'!E82</f>
        <v>656.72915042199998</v>
      </c>
      <c r="G82" s="59">
        <f>E82-F82</f>
        <v>215.92334957800006</v>
      </c>
      <c r="H82" s="65">
        <f>'[30]Base TB_Mar'!C2381/10^7</f>
        <v>2.5000000000000001E-3</v>
      </c>
      <c r="I82" s="57">
        <f>'[30]Base TB_Mar'!D2381/10^7</f>
        <v>0</v>
      </c>
      <c r="J82" s="57">
        <f>'[30]Base TB_Mar'!E2381/10^7</f>
        <v>0</v>
      </c>
      <c r="K82" s="57">
        <f>'[30]Base TB_Mar'!F2381/10^7</f>
        <v>872.65</v>
      </c>
      <c r="L82" s="57">
        <f>'[30]Base TB_Mar'!G2381/10^7</f>
        <v>0</v>
      </c>
      <c r="M82" s="57">
        <f>'[30]Base TB_Mar'!H2381/10^7</f>
        <v>0</v>
      </c>
      <c r="N82" s="57">
        <f>'[30]Base TB_Mar'!I2381/10^7</f>
        <v>0</v>
      </c>
      <c r="O82" s="57">
        <f>'[30]Base TB_Mar'!J2381/10^7</f>
        <v>0</v>
      </c>
      <c r="P82" s="57">
        <f>'[30]Base TB_Mar'!K2381/10^7</f>
        <v>0</v>
      </c>
      <c r="Q82" s="57">
        <f>'[30]Base TB_Mar'!L2381/10^7</f>
        <v>0</v>
      </c>
      <c r="R82" s="57">
        <f>'[30]Base TB_Mar'!M2381/10^7</f>
        <v>0</v>
      </c>
      <c r="S82" s="57">
        <f>'[30]Base TB_Mar'!N2381/10^7</f>
        <v>0</v>
      </c>
      <c r="T82" s="57">
        <f>'[30]Base TB_Mar'!O2381/10^7</f>
        <v>0</v>
      </c>
      <c r="U82" s="57">
        <f>'[30]Base TB_Mar'!P2381/10^7</f>
        <v>0</v>
      </c>
      <c r="V82" s="57">
        <f>'[30]Base TB_Mar'!Q2381/10^7</f>
        <v>0</v>
      </c>
      <c r="W82" s="57">
        <f>'[30]Base TB_Mar'!R2381/10^7</f>
        <v>0</v>
      </c>
      <c r="X82" s="57">
        <f>'[30]Base TB_Mar'!S2381/10^7</f>
        <v>0</v>
      </c>
      <c r="Y82" s="66">
        <f>SUM(H82:X82)</f>
        <v>872.65250000000003</v>
      </c>
      <c r="Z82" s="66">
        <f>Y82-E82</f>
        <v>0</v>
      </c>
    </row>
    <row r="83" spans="2:26" hidden="1">
      <c r="F83" s="57">
        <f>'[31]Schedules Mar'!E83</f>
        <v>0</v>
      </c>
      <c r="G83" s="59"/>
      <c r="H83" s="65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66"/>
      <c r="Z83" s="66"/>
    </row>
    <row r="84" spans="2:26" hidden="1">
      <c r="C84" s="61" t="s">
        <v>45</v>
      </c>
      <c r="E84" s="59">
        <f>SUM(E78:E82)</f>
        <v>1869.3727959170001</v>
      </c>
      <c r="F84" s="59">
        <f>SUM(F78:F82)</f>
        <v>1310.1053975300001</v>
      </c>
      <c r="G84" s="59"/>
      <c r="H84" s="73">
        <f t="shared" ref="H84:Y84" si="20">SUM(H78:H82)</f>
        <v>174.63158252100001</v>
      </c>
      <c r="I84" s="59">
        <f t="shared" si="20"/>
        <v>65.69415085</v>
      </c>
      <c r="J84" s="59">
        <f t="shared" si="20"/>
        <v>243.269993145</v>
      </c>
      <c r="K84" s="59">
        <f t="shared" si="20"/>
        <v>1305.88240114</v>
      </c>
      <c r="L84" s="59">
        <f t="shared" si="20"/>
        <v>5.4174396570000001</v>
      </c>
      <c r="M84" s="59">
        <f t="shared" si="20"/>
        <v>0</v>
      </c>
      <c r="N84" s="59">
        <f t="shared" si="20"/>
        <v>0</v>
      </c>
      <c r="O84" s="59">
        <f t="shared" si="20"/>
        <v>0.57325356399999994</v>
      </c>
      <c r="P84" s="59">
        <f t="shared" si="20"/>
        <v>0</v>
      </c>
      <c r="Q84" s="59">
        <f t="shared" si="20"/>
        <v>4.9597981960000004</v>
      </c>
      <c r="R84" s="59">
        <f t="shared" si="20"/>
        <v>1.5236615499999999</v>
      </c>
      <c r="S84" s="59">
        <f t="shared" si="20"/>
        <v>0</v>
      </c>
      <c r="T84" s="59">
        <f t="shared" si="20"/>
        <v>0</v>
      </c>
      <c r="U84" s="59">
        <f t="shared" si="20"/>
        <v>0</v>
      </c>
      <c r="V84" s="59">
        <f t="shared" si="20"/>
        <v>0</v>
      </c>
      <c r="W84" s="59">
        <f t="shared" si="20"/>
        <v>0</v>
      </c>
      <c r="X84" s="59">
        <f t="shared" si="20"/>
        <v>67.420515294000012</v>
      </c>
      <c r="Y84" s="59">
        <f t="shared" si="20"/>
        <v>1869.3727959170001</v>
      </c>
      <c r="Z84" s="60"/>
    </row>
    <row r="85" spans="2:26" hidden="1">
      <c r="E85" s="74">
        <f>'[30]BS Mar'!S41/10^7-E84</f>
        <v>0</v>
      </c>
      <c r="F85" s="74" t="s">
        <v>94</v>
      </c>
      <c r="G85" s="59"/>
      <c r="H85" s="74">
        <f>'[30]BS Mar'!B41/10^7-H84</f>
        <v>0</v>
      </c>
      <c r="I85" s="74">
        <f>'[30]BS Mar'!C41/10^7-I84</f>
        <v>0</v>
      </c>
      <c r="J85" s="74">
        <f>'[30]BS Mar'!D41/10^7-J84</f>
        <v>0</v>
      </c>
      <c r="K85" s="74">
        <f>'[30]BS Mar'!E41/10^7-K84</f>
        <v>0</v>
      </c>
      <c r="L85" s="74">
        <f>'[30]BS Mar'!F41/10^7-L84</f>
        <v>0</v>
      </c>
      <c r="M85" s="74">
        <f>'[30]BS Mar'!G41/10^7-M84</f>
        <v>0</v>
      </c>
      <c r="N85" s="74">
        <f>'[30]BS Mar'!H41/10^7-N84</f>
        <v>0</v>
      </c>
      <c r="O85" s="74">
        <f>'[30]BS Mar'!I41/10^7-O84</f>
        <v>0</v>
      </c>
      <c r="P85" s="74">
        <f>'[30]BS Mar'!J41/10^7-P84</f>
        <v>0</v>
      </c>
      <c r="Q85" s="74">
        <f>'[30]BS Mar'!K41/10^7-Q84</f>
        <v>0</v>
      </c>
      <c r="R85" s="74">
        <f>'[30]BS Mar'!L41/10^7-R84</f>
        <v>0</v>
      </c>
      <c r="S85" s="74">
        <f>'[30]BS Mar'!M41/10^7-S84</f>
        <v>0</v>
      </c>
      <c r="T85" s="74">
        <f>'[30]BS Mar'!N41/10^7-T84</f>
        <v>0</v>
      </c>
      <c r="U85" s="74">
        <f>'[30]BS Mar'!O41/10^7-U84</f>
        <v>0</v>
      </c>
      <c r="V85" s="74">
        <f>'[30]BS Mar'!P41/10^7-V84</f>
        <v>0</v>
      </c>
      <c r="W85" s="74">
        <f>'[30]BS Mar'!Q41/10^7-W84</f>
        <v>0</v>
      </c>
      <c r="X85" s="74">
        <f>'[30]BS Mar'!R41/10^7-X84</f>
        <v>0</v>
      </c>
      <c r="Y85" s="74">
        <f>SUM(H85:X85)</f>
        <v>0</v>
      </c>
      <c r="Z85" s="60"/>
    </row>
    <row r="86" spans="2:26" hidden="1">
      <c r="G86" s="59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</row>
    <row r="87" spans="2:26" hidden="1">
      <c r="B87" s="90" t="s">
        <v>95</v>
      </c>
      <c r="G87" s="59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</row>
    <row r="88" spans="2:26" hidden="1">
      <c r="C88" s="56" t="s">
        <v>96</v>
      </c>
      <c r="E88" s="57">
        <f>'[30]Base TB_Mar'!T2397/10^7</f>
        <v>16.780958063</v>
      </c>
      <c r="F88" s="57">
        <f>'[31]Schedules Mar'!E88</f>
        <v>17.179234936</v>
      </c>
      <c r="G88" s="59"/>
      <c r="H88" s="65">
        <f>'[30]Base TB_Mar'!C2397/10^7</f>
        <v>0</v>
      </c>
      <c r="I88" s="57">
        <f>'[30]Base TB_Mar'!D2397/10^7</f>
        <v>0</v>
      </c>
      <c r="J88" s="57">
        <f>'[30]Base TB_Mar'!E2397/10^7</f>
        <v>0</v>
      </c>
      <c r="K88" s="57">
        <f>'[30]Base TB_Mar'!F2397/10^7</f>
        <v>16.780958063</v>
      </c>
      <c r="L88" s="57">
        <f>'[30]Base TB_Mar'!G2397/10^7</f>
        <v>0</v>
      </c>
      <c r="M88" s="57">
        <f>'[30]Base TB_Mar'!H2397/10^7</f>
        <v>0</v>
      </c>
      <c r="N88" s="57">
        <f>'[30]Base TB_Mar'!I2397/10^7</f>
        <v>0</v>
      </c>
      <c r="O88" s="57">
        <f>'[30]Base TB_Mar'!J2397/10^7</f>
        <v>0</v>
      </c>
      <c r="P88" s="57">
        <f>'[30]Base TB_Mar'!K2397/10^7</f>
        <v>0</v>
      </c>
      <c r="Q88" s="57">
        <f>'[30]Base TB_Mar'!L2397/10^7</f>
        <v>0</v>
      </c>
      <c r="R88" s="57">
        <f>'[30]Base TB_Mar'!M2397/10^7</f>
        <v>0</v>
      </c>
      <c r="S88" s="57">
        <f>'[30]Base TB_Mar'!N2397/10^7</f>
        <v>0</v>
      </c>
      <c r="T88" s="57">
        <f>'[30]Base TB_Mar'!O2397/10^7</f>
        <v>0</v>
      </c>
      <c r="U88" s="57">
        <f>'[30]Base TB_Mar'!P2397/10^7</f>
        <v>0</v>
      </c>
      <c r="V88" s="57">
        <f>'[30]Base TB_Mar'!Q2397/10^7</f>
        <v>0</v>
      </c>
      <c r="W88" s="57">
        <f>'[30]Base TB_Mar'!R2397/10^7</f>
        <v>0</v>
      </c>
      <c r="X88" s="57">
        <f>'[30]Base TB_Mar'!S2397/10^7</f>
        <v>0</v>
      </c>
      <c r="Y88" s="66">
        <f>SUM(H88:X88)</f>
        <v>16.780958063</v>
      </c>
      <c r="Z88" s="66">
        <f>Y88-E88</f>
        <v>0</v>
      </c>
    </row>
    <row r="89" spans="2:26" hidden="1">
      <c r="C89" s="56" t="s">
        <v>97</v>
      </c>
      <c r="E89" s="57">
        <f>'[30]Base TB_Mar'!T2475/10^7</f>
        <v>9.8787024999999993</v>
      </c>
      <c r="F89" s="57">
        <f>'[31]Schedules Mar'!E89</f>
        <v>9.7798908999999998</v>
      </c>
      <c r="G89" s="59"/>
      <c r="H89" s="65">
        <f>'[30]Base TB_Mar'!C2475/10^7</f>
        <v>1.8039653</v>
      </c>
      <c r="I89" s="57">
        <f>'[30]Base TB_Mar'!D2475/10^7</f>
        <v>7.9170809000000002</v>
      </c>
      <c r="J89" s="57">
        <f>'[30]Base TB_Mar'!E2475/10^7</f>
        <v>0</v>
      </c>
      <c r="K89" s="57">
        <f>'[30]Base TB_Mar'!F2475/10^7</f>
        <v>0</v>
      </c>
      <c r="L89" s="57">
        <f>'[30]Base TB_Mar'!G2475/10^7</f>
        <v>0</v>
      </c>
      <c r="M89" s="57">
        <f>'[30]Base TB_Mar'!H2475/10^7</f>
        <v>0</v>
      </c>
      <c r="N89" s="57">
        <f>'[30]Base TB_Mar'!I2475/10^7</f>
        <v>0</v>
      </c>
      <c r="O89" s="57">
        <f>'[30]Base TB_Mar'!J2475/10^7</f>
        <v>0.1576563</v>
      </c>
      <c r="P89" s="57">
        <f>'[30]Base TB_Mar'!K2475/10^7</f>
        <v>0</v>
      </c>
      <c r="Q89" s="57">
        <f>'[30]Base TB_Mar'!L2475/10^7</f>
        <v>0</v>
      </c>
      <c r="R89" s="57">
        <f>'[30]Base TB_Mar'!M2475/10^7</f>
        <v>0</v>
      </c>
      <c r="S89" s="57">
        <f>'[30]Base TB_Mar'!N2475/10^7</f>
        <v>0</v>
      </c>
      <c r="T89" s="57">
        <f>'[30]Base TB_Mar'!O2475/10^7</f>
        <v>0</v>
      </c>
      <c r="U89" s="57">
        <f>'[30]Base TB_Mar'!P2475/10^7</f>
        <v>0</v>
      </c>
      <c r="V89" s="57">
        <f>'[30]Base TB_Mar'!Q2475/10^7</f>
        <v>0</v>
      </c>
      <c r="W89" s="57">
        <f>'[30]Base TB_Mar'!R2475/10^7</f>
        <v>0</v>
      </c>
      <c r="X89" s="57">
        <f>'[30]Base TB_Mar'!S2475/10^7</f>
        <v>0</v>
      </c>
      <c r="Y89" s="66">
        <f>SUM(H89:X89)</f>
        <v>9.8787024999999993</v>
      </c>
      <c r="Z89" s="66">
        <f>Y89-E89</f>
        <v>0</v>
      </c>
    </row>
    <row r="90" spans="2:26" hidden="1">
      <c r="C90" s="56" t="s">
        <v>98</v>
      </c>
      <c r="E90" s="57">
        <f>'[30]Base TB_Mar'!T2391/10^7</f>
        <v>3629.8867940510004</v>
      </c>
      <c r="F90" s="57">
        <f>'[31]Schedules Mar'!E90</f>
        <v>3144.6761123000001</v>
      </c>
      <c r="G90" s="59">
        <f>E90-F90</f>
        <v>485.21068175100027</v>
      </c>
      <c r="H90" s="65">
        <f>'[30]Base TB_Mar'!C2391/10^7</f>
        <v>0</v>
      </c>
      <c r="I90" s="57">
        <f>'[30]Base TB_Mar'!D2391/10^7</f>
        <v>2.075221956</v>
      </c>
      <c r="J90" s="57">
        <f>'[30]Base TB_Mar'!E2391/10^7</f>
        <v>0</v>
      </c>
      <c r="K90" s="57">
        <f>'[30]Base TB_Mar'!F2391/10^7</f>
        <v>3627.8115720949995</v>
      </c>
      <c r="L90" s="57">
        <f>'[30]Base TB_Mar'!G2391/10^7</f>
        <v>0</v>
      </c>
      <c r="M90" s="57">
        <f>'[30]Base TB_Mar'!H2391/10^7</f>
        <v>0</v>
      </c>
      <c r="N90" s="57">
        <f>'[30]Base TB_Mar'!I2391/10^7</f>
        <v>0</v>
      </c>
      <c r="O90" s="57">
        <f>'[30]Base TB_Mar'!J2391/10^7</f>
        <v>0</v>
      </c>
      <c r="P90" s="57">
        <f>'[30]Base TB_Mar'!K2391/10^7</f>
        <v>0</v>
      </c>
      <c r="Q90" s="57">
        <f>'[30]Base TB_Mar'!L2391/10^7</f>
        <v>0</v>
      </c>
      <c r="R90" s="57">
        <f>'[30]Base TB_Mar'!M2391/10^7</f>
        <v>0</v>
      </c>
      <c r="S90" s="57">
        <f>'[30]Base TB_Mar'!N2391/10^7</f>
        <v>0</v>
      </c>
      <c r="T90" s="57">
        <f>'[30]Base TB_Mar'!O2391/10^7</f>
        <v>0</v>
      </c>
      <c r="U90" s="57">
        <f>'[30]Base TB_Mar'!P2391/10^7</f>
        <v>0</v>
      </c>
      <c r="V90" s="57">
        <f>'[30]Base TB_Mar'!Q2391/10^7</f>
        <v>0</v>
      </c>
      <c r="W90" s="57">
        <f>'[30]Base TB_Mar'!R2391/10^7</f>
        <v>0</v>
      </c>
      <c r="X90" s="57">
        <f>'[30]Base TB_Mar'!S2391/10^7</f>
        <v>0</v>
      </c>
      <c r="Y90" s="66">
        <f>SUM(H90:X90)</f>
        <v>3629.8867940509995</v>
      </c>
      <c r="Z90" s="66">
        <f>Y90-E90</f>
        <v>0</v>
      </c>
    </row>
    <row r="91" spans="2:26" hidden="1">
      <c r="F91" s="57">
        <f>'[31]Schedules Mar'!E91</f>
        <v>0</v>
      </c>
      <c r="G91" s="59"/>
      <c r="H91" s="65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66"/>
      <c r="Z91" s="66"/>
    </row>
    <row r="92" spans="2:26" hidden="1">
      <c r="C92" s="61" t="s">
        <v>45</v>
      </c>
      <c r="E92" s="59">
        <f>SUM(E88:E90)</f>
        <v>3656.5464546140006</v>
      </c>
      <c r="F92" s="59">
        <f>SUM(F88:F90)</f>
        <v>3171.6352381360002</v>
      </c>
      <c r="G92" s="59">
        <f>E92-F92</f>
        <v>484.91121647800037</v>
      </c>
      <c r="H92" s="73">
        <f t="shared" ref="H92:Y92" si="21">SUM(H88:H90)</f>
        <v>1.8039653</v>
      </c>
      <c r="I92" s="59">
        <f t="shared" si="21"/>
        <v>9.9923028560000002</v>
      </c>
      <c r="J92" s="59">
        <f t="shared" si="21"/>
        <v>0</v>
      </c>
      <c r="K92" s="59">
        <f t="shared" si="21"/>
        <v>3644.5925301579996</v>
      </c>
      <c r="L92" s="59">
        <f t="shared" si="21"/>
        <v>0</v>
      </c>
      <c r="M92" s="59">
        <f t="shared" si="21"/>
        <v>0</v>
      </c>
      <c r="N92" s="59">
        <f t="shared" si="21"/>
        <v>0</v>
      </c>
      <c r="O92" s="59">
        <f t="shared" si="21"/>
        <v>0.1576563</v>
      </c>
      <c r="P92" s="59">
        <f t="shared" si="21"/>
        <v>0</v>
      </c>
      <c r="Q92" s="59">
        <f t="shared" si="21"/>
        <v>0</v>
      </c>
      <c r="R92" s="59">
        <f t="shared" si="21"/>
        <v>0</v>
      </c>
      <c r="S92" s="59">
        <f t="shared" si="21"/>
        <v>0</v>
      </c>
      <c r="T92" s="59">
        <f t="shared" si="21"/>
        <v>0</v>
      </c>
      <c r="U92" s="59">
        <f t="shared" si="21"/>
        <v>0</v>
      </c>
      <c r="V92" s="59">
        <f t="shared" si="21"/>
        <v>0</v>
      </c>
      <c r="W92" s="59">
        <f t="shared" si="21"/>
        <v>0</v>
      </c>
      <c r="X92" s="59">
        <f t="shared" si="21"/>
        <v>0</v>
      </c>
      <c r="Y92" s="59">
        <f t="shared" si="21"/>
        <v>3656.5464546139997</v>
      </c>
      <c r="Z92" s="66">
        <f>Y92-E92</f>
        <v>0</v>
      </c>
    </row>
    <row r="93" spans="2:26" hidden="1">
      <c r="E93" s="74">
        <f>'[30]BS Mar'!S42/10^7-E92</f>
        <v>0</v>
      </c>
      <c r="F93" s="74"/>
      <c r="G93" s="59"/>
      <c r="H93" s="74">
        <f>'[30]BS Mar'!B42/10^7-H92</f>
        <v>0</v>
      </c>
      <c r="I93" s="74">
        <f>'[30]BS Mar'!C42/10^7-I92</f>
        <v>0</v>
      </c>
      <c r="J93" s="74">
        <f>'[30]BS Mar'!D42/10^7-J92</f>
        <v>0</v>
      </c>
      <c r="K93" s="74">
        <f>'[30]BS Mar'!E42/10^7-K92</f>
        <v>0</v>
      </c>
      <c r="L93" s="74">
        <f>'[30]BS Mar'!F42/10^7-L92</f>
        <v>0</v>
      </c>
      <c r="M93" s="74">
        <f>'[30]BS Mar'!G42/10^7-M92</f>
        <v>0</v>
      </c>
      <c r="N93" s="74">
        <f>'[30]BS Mar'!H42/10^7-N92</f>
        <v>0</v>
      </c>
      <c r="O93" s="74">
        <f>'[30]BS Mar'!I42/10^7-O92</f>
        <v>0</v>
      </c>
      <c r="P93" s="74">
        <f>'[30]BS Mar'!J42/10^7-P92</f>
        <v>0</v>
      </c>
      <c r="Q93" s="74">
        <f>'[30]BS Mar'!K42/10^7-Q92</f>
        <v>0</v>
      </c>
      <c r="R93" s="74">
        <f>'[30]BS Mar'!L42/10^7-R92</f>
        <v>0</v>
      </c>
      <c r="S93" s="74">
        <f>'[30]BS Mar'!M42/10^7-S92</f>
        <v>0</v>
      </c>
      <c r="T93" s="74">
        <f>'[30]BS Mar'!N42/10^7-T92</f>
        <v>0</v>
      </c>
      <c r="U93" s="74">
        <f>'[30]BS Mar'!O42/10^7-U92</f>
        <v>0</v>
      </c>
      <c r="V93" s="74">
        <f>'[30]BS Mar'!P42/10^7-V92</f>
        <v>0</v>
      </c>
      <c r="W93" s="74">
        <f>'[30]BS Mar'!Q42/10^7-W92</f>
        <v>0</v>
      </c>
      <c r="X93" s="74">
        <f>'[30]BS Mar'!R42/10^7-X92</f>
        <v>0</v>
      </c>
      <c r="Y93" s="74">
        <f>SUM(H93:X93)</f>
        <v>0</v>
      </c>
      <c r="Z93" s="60"/>
    </row>
    <row r="94" spans="2:26" hidden="1">
      <c r="G94" s="59"/>
      <c r="H94" s="65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60"/>
    </row>
    <row r="95" spans="2:26" hidden="1">
      <c r="B95" s="55" t="s">
        <v>99</v>
      </c>
      <c r="G95" s="59"/>
      <c r="H95" s="65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60"/>
    </row>
    <row r="96" spans="2:26" hidden="1">
      <c r="B96" s="63" t="s">
        <v>72</v>
      </c>
      <c r="C96" s="64"/>
      <c r="E96" s="62"/>
      <c r="F96" s="62"/>
      <c r="G96" s="59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6">
        <f>SUM(H96:X96)</f>
        <v>0</v>
      </c>
      <c r="Z96" s="66">
        <f t="shared" ref="Z96:Z102" si="22">Y96-E96</f>
        <v>0</v>
      </c>
    </row>
    <row r="97" spans="2:27" hidden="1">
      <c r="B97" s="55"/>
      <c r="C97" s="56" t="s">
        <v>49</v>
      </c>
      <c r="E97" s="57">
        <f>'[30]Base TB_Mar'!T2570/10000000</f>
        <v>0</v>
      </c>
      <c r="F97" s="57">
        <f>'[31]Schedules Mar'!E97</f>
        <v>0</v>
      </c>
      <c r="G97" s="59"/>
      <c r="H97" s="65">
        <f>'[30]Base TB_Mar'!C2570/10000000</f>
        <v>0</v>
      </c>
      <c r="I97" s="57">
        <f>'[30]Base TB_Mar'!D2570/10000000</f>
        <v>0</v>
      </c>
      <c r="J97" s="57">
        <f>'[30]Base TB_Mar'!E2570/10000000</f>
        <v>0</v>
      </c>
      <c r="K97" s="57">
        <f>'[30]Base TB_Mar'!F2570/10000000</f>
        <v>0</v>
      </c>
      <c r="L97" s="57">
        <f>'[30]Base TB_Mar'!G2570/10000000</f>
        <v>0</v>
      </c>
      <c r="M97" s="57">
        <f>'[30]Base TB_Mar'!H2570/10000000</f>
        <v>0</v>
      </c>
      <c r="N97" s="57">
        <f>'[30]Base TB_Mar'!I2570/10000000</f>
        <v>0</v>
      </c>
      <c r="O97" s="57">
        <f>'[30]Base TB_Mar'!J2570/10000000</f>
        <v>0</v>
      </c>
      <c r="P97" s="57">
        <f>'[30]Base TB_Mar'!K2570/10000000</f>
        <v>0</v>
      </c>
      <c r="Q97" s="57">
        <f>'[30]Base TB_Mar'!L2570/10000000</f>
        <v>0</v>
      </c>
      <c r="R97" s="57">
        <f>'[30]Base TB_Mar'!M2570/10000000</f>
        <v>0</v>
      </c>
      <c r="S97" s="57">
        <f>'[30]Base TB_Mar'!N2570/10000000</f>
        <v>0</v>
      </c>
      <c r="T97" s="57">
        <f>'[30]Base TB_Mar'!O2570/10000000</f>
        <v>0</v>
      </c>
      <c r="U97" s="57">
        <f>'[30]Base TB_Mar'!P2570/10000000</f>
        <v>0</v>
      </c>
      <c r="V97" s="57">
        <f>'[30]Base TB_Mar'!Q2570/10000000</f>
        <v>0</v>
      </c>
      <c r="W97" s="57">
        <f>'[30]Base TB_Mar'!R2570/10000000</f>
        <v>0</v>
      </c>
      <c r="X97" s="57">
        <f>'[30]Base TB_Mar'!S2570/10000000</f>
        <v>0</v>
      </c>
      <c r="Y97" s="57">
        <f>SUM(H97:X97)</f>
        <v>0</v>
      </c>
      <c r="Z97" s="66">
        <f>Y97-E97</f>
        <v>0</v>
      </c>
    </row>
    <row r="98" spans="2:27" hidden="1">
      <c r="B98" s="55"/>
      <c r="C98" s="56" t="s">
        <v>50</v>
      </c>
      <c r="E98" s="57">
        <f>'[30]Base TB_Mar'!T2571/10000000+'[30]Base TB_Mar'!T2576/10000000</f>
        <v>4.9125445680000004</v>
      </c>
      <c r="F98" s="57">
        <f>'[31]Schedules Mar'!E98</f>
        <v>0.35799336800000003</v>
      </c>
      <c r="G98" s="59"/>
      <c r="H98" s="65">
        <f>'[30]Base TB_Mar'!C2571/10000000+'[30]Base TB_Mar'!C2576/10000000</f>
        <v>4.8140958679999999</v>
      </c>
      <c r="I98" s="57">
        <f>'[30]Base TB_Mar'!D2571/10000000+'[30]Base TB_Mar'!D2576/10000000</f>
        <v>5.1189999999999999E-2</v>
      </c>
      <c r="J98" s="57">
        <f>'[30]Base TB_Mar'!E2571/10000000+'[30]Base TB_Mar'!E2576/10000000</f>
        <v>0</v>
      </c>
      <c r="K98" s="57">
        <f>'[30]Base TB_Mar'!F2571/10000000+'[30]Base TB_Mar'!F2576/10000000</f>
        <v>6.5813E-3</v>
      </c>
      <c r="L98" s="57">
        <f>'[30]Base TB_Mar'!G2571/10000000+'[30]Base TB_Mar'!G2576/10000000</f>
        <v>0</v>
      </c>
      <c r="M98" s="57">
        <f>'[30]Base TB_Mar'!H2571/10000000+'[30]Base TB_Mar'!H2576/10000000</f>
        <v>0</v>
      </c>
      <c r="N98" s="57">
        <f>'[30]Base TB_Mar'!I2571/10000000+'[30]Base TB_Mar'!I2576/10000000</f>
        <v>0</v>
      </c>
      <c r="O98" s="57">
        <f>'[30]Base TB_Mar'!J2571/10000000+'[30]Base TB_Mar'!J2576/10000000</f>
        <v>0</v>
      </c>
      <c r="P98" s="57">
        <f>'[30]Base TB_Mar'!K2571/10000000+'[30]Base TB_Mar'!K2576/10000000</f>
        <v>0</v>
      </c>
      <c r="Q98" s="57">
        <f>'[30]Base TB_Mar'!L2571/10000000+'[30]Base TB_Mar'!L2576/10000000</f>
        <v>4.0677400000000002E-2</v>
      </c>
      <c r="R98" s="57">
        <f>'[30]Base TB_Mar'!M2571/10000000+'[30]Base TB_Mar'!M2576/10000000</f>
        <v>0</v>
      </c>
      <c r="S98" s="57">
        <f>'[30]Base TB_Mar'!N2571/10000000+'[30]Base TB_Mar'!N2576/10000000</f>
        <v>0</v>
      </c>
      <c r="T98" s="57">
        <f>'[30]Base TB_Mar'!O2571/10000000+'[30]Base TB_Mar'!O2576/10000000</f>
        <v>0</v>
      </c>
      <c r="U98" s="57">
        <f>'[30]Base TB_Mar'!P2571/10000000+'[30]Base TB_Mar'!P2576/10000000</f>
        <v>0</v>
      </c>
      <c r="V98" s="57">
        <f>'[30]Base TB_Mar'!Q2571/10000000+'[30]Base TB_Mar'!Q2576/10000000</f>
        <v>0</v>
      </c>
      <c r="W98" s="57">
        <f>'[30]Base TB_Mar'!R2571/10000000+'[30]Base TB_Mar'!R2576/10000000</f>
        <v>0</v>
      </c>
      <c r="X98" s="57">
        <f>'[30]Base TB_Mar'!S2571/10000000+'[30]Base TB_Mar'!S2576/10000000</f>
        <v>0</v>
      </c>
      <c r="Y98" s="57">
        <f>SUM(H98:X98)</f>
        <v>4.9125445679999995</v>
      </c>
      <c r="Z98" s="66">
        <f t="shared" si="22"/>
        <v>0</v>
      </c>
    </row>
    <row r="99" spans="2:27" hidden="1">
      <c r="B99" s="55"/>
      <c r="C99" s="56" t="s">
        <v>51</v>
      </c>
      <c r="E99" s="69">
        <f>'[30]Base TB_Mar'!T2572/10000000</f>
        <v>0</v>
      </c>
      <c r="F99" s="69">
        <f>'[31]Schedules Mar'!E99</f>
        <v>0</v>
      </c>
      <c r="G99" s="59"/>
      <c r="H99" s="72">
        <f>'[30]Base TB_Mar'!C2572/10000000</f>
        <v>0</v>
      </c>
      <c r="I99" s="69">
        <f>'[30]Base TB_Mar'!D2572/10000000</f>
        <v>0</v>
      </c>
      <c r="J99" s="69">
        <f>'[30]Base TB_Mar'!E2572/10000000</f>
        <v>0</v>
      </c>
      <c r="K99" s="69">
        <f>'[30]Base TB_Mar'!F2572/10000000</f>
        <v>0</v>
      </c>
      <c r="L99" s="69">
        <f>'[30]Base TB_Mar'!G2572/10000000</f>
        <v>0</v>
      </c>
      <c r="M99" s="69">
        <f>'[30]Base TB_Mar'!H2572/10000000</f>
        <v>0</v>
      </c>
      <c r="N99" s="69">
        <f>'[30]Base TB_Mar'!I2572/10000000</f>
        <v>0</v>
      </c>
      <c r="O99" s="69">
        <f>'[30]Base TB_Mar'!J2572/10000000</f>
        <v>0</v>
      </c>
      <c r="P99" s="69">
        <f>'[30]Base TB_Mar'!K2572/10000000</f>
        <v>0</v>
      </c>
      <c r="Q99" s="69">
        <f>'[30]Base TB_Mar'!L2572/10000000</f>
        <v>0</v>
      </c>
      <c r="R99" s="69">
        <f>'[30]Base TB_Mar'!M2572/10000000</f>
        <v>0</v>
      </c>
      <c r="S99" s="69">
        <f>'[30]Base TB_Mar'!N2572/10000000</f>
        <v>0</v>
      </c>
      <c r="T99" s="69">
        <f>'[30]Base TB_Mar'!O2572/10000000</f>
        <v>0</v>
      </c>
      <c r="U99" s="69">
        <f>'[30]Base TB_Mar'!P2572/10000000</f>
        <v>0</v>
      </c>
      <c r="V99" s="69">
        <f>'[30]Base TB_Mar'!Q2572/10000000</f>
        <v>0</v>
      </c>
      <c r="W99" s="69">
        <f>'[30]Base TB_Mar'!R2572/10000000</f>
        <v>0</v>
      </c>
      <c r="X99" s="69">
        <f>'[30]Base TB_Mar'!S2572/10000000</f>
        <v>0</v>
      </c>
      <c r="Y99" s="69">
        <f>'[30]Base TB_Mar'!T2570/10000000</f>
        <v>0</v>
      </c>
      <c r="Z99" s="66">
        <f t="shared" si="22"/>
        <v>0</v>
      </c>
    </row>
    <row r="100" spans="2:27" hidden="1">
      <c r="B100" s="55"/>
      <c r="E100" s="57">
        <f>SUM(E97:E99)</f>
        <v>4.9125445680000004</v>
      </c>
      <c r="F100" s="57">
        <f>SUM(F97:F99)</f>
        <v>0.35799336800000003</v>
      </c>
      <c r="G100" s="59"/>
      <c r="H100" s="65">
        <f>SUM(H97:H99)</f>
        <v>4.8140958679999999</v>
      </c>
      <c r="I100" s="57">
        <f t="shared" ref="I100:X100" si="23">SUM(I97:I99)</f>
        <v>5.1189999999999999E-2</v>
      </c>
      <c r="J100" s="57">
        <f t="shared" si="23"/>
        <v>0</v>
      </c>
      <c r="K100" s="57">
        <f t="shared" si="23"/>
        <v>6.5813E-3</v>
      </c>
      <c r="L100" s="57">
        <f t="shared" si="23"/>
        <v>0</v>
      </c>
      <c r="M100" s="57">
        <f t="shared" si="23"/>
        <v>0</v>
      </c>
      <c r="N100" s="57">
        <f t="shared" si="23"/>
        <v>0</v>
      </c>
      <c r="O100" s="57">
        <f t="shared" si="23"/>
        <v>0</v>
      </c>
      <c r="P100" s="57">
        <f t="shared" si="23"/>
        <v>0</v>
      </c>
      <c r="Q100" s="57">
        <f t="shared" si="23"/>
        <v>4.0677400000000002E-2</v>
      </c>
      <c r="R100" s="57">
        <f t="shared" si="23"/>
        <v>0</v>
      </c>
      <c r="S100" s="57">
        <f t="shared" si="23"/>
        <v>0</v>
      </c>
      <c r="T100" s="57">
        <f t="shared" si="23"/>
        <v>0</v>
      </c>
      <c r="U100" s="57">
        <f t="shared" si="23"/>
        <v>0</v>
      </c>
      <c r="V100" s="57">
        <f t="shared" si="23"/>
        <v>0</v>
      </c>
      <c r="W100" s="57">
        <f t="shared" si="23"/>
        <v>0</v>
      </c>
      <c r="X100" s="57">
        <f t="shared" si="23"/>
        <v>0</v>
      </c>
      <c r="Y100" s="57">
        <f>SUM(Y97:Y99)</f>
        <v>4.9125445679999995</v>
      </c>
      <c r="Z100" s="66">
        <f t="shared" si="22"/>
        <v>0</v>
      </c>
    </row>
    <row r="101" spans="2:27" hidden="1">
      <c r="B101" s="55"/>
      <c r="C101" s="56" t="s">
        <v>100</v>
      </c>
      <c r="E101" s="69">
        <f>'[30]Base TB_Mar'!T2573/10000000</f>
        <v>0</v>
      </c>
      <c r="F101" s="69">
        <f>'[31]Schedules Mar'!E101</f>
        <v>0</v>
      </c>
      <c r="G101" s="59"/>
      <c r="H101" s="72">
        <f>'[30]Base TB_Mar'!C2573/10000000</f>
        <v>0</v>
      </c>
      <c r="I101" s="69">
        <f>'[30]Base TB_Mar'!D2573/10000000</f>
        <v>0</v>
      </c>
      <c r="J101" s="69">
        <f>'[30]Base TB_Mar'!E2573/10000000</f>
        <v>0</v>
      </c>
      <c r="K101" s="69">
        <f>'[30]Base TB_Mar'!F2573/10000000</f>
        <v>0</v>
      </c>
      <c r="L101" s="69">
        <f>'[30]Base TB_Mar'!G2573/10000000</f>
        <v>0</v>
      </c>
      <c r="M101" s="69">
        <f>'[30]Base TB_Mar'!H2573/10000000</f>
        <v>0</v>
      </c>
      <c r="N101" s="69">
        <f>'[30]Base TB_Mar'!I2573/10000000</f>
        <v>0</v>
      </c>
      <c r="O101" s="69">
        <f>'[30]Base TB_Mar'!J2573/10000000</f>
        <v>0</v>
      </c>
      <c r="P101" s="69">
        <f>'[30]Base TB_Mar'!K2573/10000000</f>
        <v>0</v>
      </c>
      <c r="Q101" s="69">
        <f>'[30]Base TB_Mar'!L2573/10000000</f>
        <v>0</v>
      </c>
      <c r="R101" s="69">
        <f>'[30]Base TB_Mar'!M2573/10000000</f>
        <v>0</v>
      </c>
      <c r="S101" s="69">
        <f>'[30]Base TB_Mar'!N2573/10000000</f>
        <v>0</v>
      </c>
      <c r="T101" s="69">
        <f>'[30]Base TB_Mar'!O2573/10000000</f>
        <v>0</v>
      </c>
      <c r="U101" s="69">
        <f>'[30]Base TB_Mar'!P2573/10000000</f>
        <v>0</v>
      </c>
      <c r="V101" s="69">
        <f>'[30]Base TB_Mar'!Q2573/10000000</f>
        <v>0</v>
      </c>
      <c r="W101" s="69">
        <f>'[30]Base TB_Mar'!R2573/10000000</f>
        <v>0</v>
      </c>
      <c r="X101" s="69">
        <f>'[30]Base TB_Mar'!S2573/10000000</f>
        <v>0</v>
      </c>
      <c r="Y101" s="69">
        <f>SUM(H101:X101)</f>
        <v>0</v>
      </c>
      <c r="Z101" s="66">
        <f t="shared" si="22"/>
        <v>0</v>
      </c>
    </row>
    <row r="102" spans="2:27" hidden="1">
      <c r="B102" s="55"/>
      <c r="E102" s="59">
        <f>E100-E101</f>
        <v>4.9125445680000004</v>
      </c>
      <c r="F102" s="59">
        <f>F100-F101</f>
        <v>0.35799336800000003</v>
      </c>
      <c r="G102" s="59"/>
      <c r="H102" s="73">
        <f>H100-H101</f>
        <v>4.8140958679999999</v>
      </c>
      <c r="I102" s="59">
        <f t="shared" ref="I102:X102" si="24">I100-I101</f>
        <v>5.1189999999999999E-2</v>
      </c>
      <c r="J102" s="59">
        <f t="shared" si="24"/>
        <v>0</v>
      </c>
      <c r="K102" s="59">
        <f t="shared" si="24"/>
        <v>6.5813E-3</v>
      </c>
      <c r="L102" s="59">
        <f t="shared" si="24"/>
        <v>0</v>
      </c>
      <c r="M102" s="59">
        <f t="shared" si="24"/>
        <v>0</v>
      </c>
      <c r="N102" s="59">
        <f t="shared" si="24"/>
        <v>0</v>
      </c>
      <c r="O102" s="59">
        <f t="shared" si="24"/>
        <v>0</v>
      </c>
      <c r="P102" s="59">
        <f t="shared" si="24"/>
        <v>0</v>
      </c>
      <c r="Q102" s="59">
        <f t="shared" si="24"/>
        <v>4.0677400000000002E-2</v>
      </c>
      <c r="R102" s="59">
        <f t="shared" si="24"/>
        <v>0</v>
      </c>
      <c r="S102" s="59">
        <f t="shared" si="24"/>
        <v>0</v>
      </c>
      <c r="T102" s="59">
        <f t="shared" si="24"/>
        <v>0</v>
      </c>
      <c r="U102" s="59">
        <f t="shared" si="24"/>
        <v>0</v>
      </c>
      <c r="V102" s="59">
        <f t="shared" si="24"/>
        <v>0</v>
      </c>
      <c r="W102" s="59">
        <f t="shared" si="24"/>
        <v>0</v>
      </c>
      <c r="X102" s="59">
        <f t="shared" si="24"/>
        <v>0</v>
      </c>
      <c r="Y102" s="59">
        <f>Y100-Y101</f>
        <v>4.9125445679999995</v>
      </c>
      <c r="Z102" s="81">
        <f t="shared" si="22"/>
        <v>0</v>
      </c>
      <c r="AA102" s="57"/>
    </row>
    <row r="103" spans="2:27" hidden="1">
      <c r="B103" s="55"/>
      <c r="E103" s="74">
        <f>'[30]Base TB_Mar'!T2568/10^7-E102</f>
        <v>0</v>
      </c>
      <c r="F103" s="65"/>
      <c r="G103" s="59"/>
      <c r="H103" s="74">
        <f>'[30]Base TB_Mar'!C2568/10^7-H102</f>
        <v>0</v>
      </c>
      <c r="I103" s="74">
        <f>'[30]Base TB_Mar'!D2568/10^7-I102</f>
        <v>0</v>
      </c>
      <c r="J103" s="74">
        <f>'[30]Base TB_Mar'!E2568/10^7-J102</f>
        <v>0</v>
      </c>
      <c r="K103" s="74">
        <f>'[30]Base TB_Mar'!F2568/10^7-K102</f>
        <v>0</v>
      </c>
      <c r="L103" s="74">
        <f>'[30]Base TB_Mar'!G2568/10^7-L102</f>
        <v>0</v>
      </c>
      <c r="M103" s="74">
        <f>'[30]Base TB_Mar'!H2568/10^7-M102</f>
        <v>0</v>
      </c>
      <c r="N103" s="74">
        <f>'[30]Base TB_Mar'!I2568/10^7-N102</f>
        <v>0</v>
      </c>
      <c r="O103" s="74">
        <f>'[30]Base TB_Mar'!J2568/10^7-O102</f>
        <v>0</v>
      </c>
      <c r="P103" s="74">
        <f>'[30]Base TB_Mar'!K2568/10^7-P102</f>
        <v>0</v>
      </c>
      <c r="Q103" s="74">
        <f>'[30]Base TB_Mar'!L2568/10^7-Q102</f>
        <v>0</v>
      </c>
      <c r="R103" s="74">
        <f>'[30]Base TB_Mar'!M2568/10^7-R102</f>
        <v>0</v>
      </c>
      <c r="S103" s="74">
        <f>'[30]Base TB_Mar'!N2568/10^7-S102</f>
        <v>0</v>
      </c>
      <c r="T103" s="74">
        <f>'[30]Base TB_Mar'!O2568/10^7-T102</f>
        <v>0</v>
      </c>
      <c r="U103" s="74">
        <f>'[30]Base TB_Mar'!P2568/10^7-U102</f>
        <v>0</v>
      </c>
      <c r="V103" s="74">
        <f>'[30]Base TB_Mar'!Q2568/10^7-V102</f>
        <v>0</v>
      </c>
      <c r="W103" s="74">
        <f>'[30]Base TB_Mar'!R2568/10^7-W102</f>
        <v>0</v>
      </c>
      <c r="X103" s="74">
        <f>'[30]Base TB_Mar'!S2568/10^7-X102</f>
        <v>0</v>
      </c>
      <c r="Y103" s="74">
        <f>SUM(H103:X103)</f>
        <v>0</v>
      </c>
      <c r="Z103" s="60"/>
    </row>
    <row r="104" spans="2:27" hidden="1">
      <c r="B104" s="55"/>
      <c r="E104" s="62"/>
      <c r="F104" s="91"/>
      <c r="G104" s="59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</row>
    <row r="105" spans="2:27" hidden="1">
      <c r="B105" s="63" t="s">
        <v>101</v>
      </c>
      <c r="E105" s="62"/>
      <c r="F105" s="91"/>
      <c r="G105" s="59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</row>
    <row r="106" spans="2:27" hidden="1">
      <c r="B106" s="64"/>
      <c r="C106" s="56" t="s">
        <v>49</v>
      </c>
      <c r="E106" s="57">
        <f>'[30]Base TB_Mar'!T2485/10000000+'[30]Base TB_Mar'!T2486/10000000</f>
        <v>0</v>
      </c>
      <c r="F106" s="57">
        <f>'[31]Schedules Mar'!E106</f>
        <v>0</v>
      </c>
      <c r="G106" s="59"/>
      <c r="H106" s="65">
        <f>'[30]Base TB_Mar'!C2485/10000000+'[30]Base TB_Mar'!C2486/10000000</f>
        <v>0</v>
      </c>
      <c r="I106" s="57">
        <f>'[30]Base TB_Mar'!D2485/10000000+'[30]Base TB_Mar'!D2486/10000000</f>
        <v>0</v>
      </c>
      <c r="J106" s="57">
        <f>'[30]Base TB_Mar'!E2485/10000000+'[30]Base TB_Mar'!E2486/10000000</f>
        <v>0</v>
      </c>
      <c r="K106" s="57">
        <f>'[30]Base TB_Mar'!F2485/10000000+'[30]Base TB_Mar'!F2486/10000000</f>
        <v>0</v>
      </c>
      <c r="L106" s="57">
        <f>'[30]Base TB_Mar'!G2485/10000000+'[30]Base TB_Mar'!G2486/10000000</f>
        <v>0</v>
      </c>
      <c r="M106" s="57">
        <f>'[30]Base TB_Mar'!H2485/10000000+'[30]Base TB_Mar'!H2486/10000000</f>
        <v>0</v>
      </c>
      <c r="N106" s="57">
        <f>'[30]Base TB_Mar'!I2485/10000000+'[30]Base TB_Mar'!I2486/10000000</f>
        <v>0</v>
      </c>
      <c r="O106" s="57">
        <f>'[30]Base TB_Mar'!J2485/10000000+'[30]Base TB_Mar'!J2486/10000000</f>
        <v>0</v>
      </c>
      <c r="P106" s="57">
        <f>'[30]Base TB_Mar'!K2485/10000000+'[30]Base TB_Mar'!K2486/10000000</f>
        <v>0</v>
      </c>
      <c r="Q106" s="57">
        <f>'[30]Base TB_Mar'!L2485/10000000+'[30]Base TB_Mar'!L2486/10000000</f>
        <v>0</v>
      </c>
      <c r="R106" s="57">
        <f>'[30]Base TB_Mar'!M2485/10000000+'[30]Base TB_Mar'!M2486/10000000</f>
        <v>0</v>
      </c>
      <c r="S106" s="57">
        <f>'[30]Base TB_Mar'!N2485/10000000+'[30]Base TB_Mar'!N2486/10000000</f>
        <v>0</v>
      </c>
      <c r="T106" s="57">
        <f>'[30]Base TB_Mar'!O2485/10000000+'[30]Base TB_Mar'!O2486/10000000</f>
        <v>0</v>
      </c>
      <c r="U106" s="57">
        <f>'[30]Base TB_Mar'!P2485/10000000+'[30]Base TB_Mar'!P2486/10000000</f>
        <v>0</v>
      </c>
      <c r="V106" s="57">
        <f>'[30]Base TB_Mar'!Q2485/10000000+'[30]Base TB_Mar'!Q2486/10000000</f>
        <v>0</v>
      </c>
      <c r="W106" s="57">
        <f>'[30]Base TB_Mar'!R2485/10000000+'[30]Base TB_Mar'!R2486/10000000</f>
        <v>0</v>
      </c>
      <c r="X106" s="57">
        <f>'[30]Base TB_Mar'!S2485/10000000+'[30]Base TB_Mar'!S2486/10000000</f>
        <v>0</v>
      </c>
      <c r="Y106" s="57">
        <f>SUM(H106:X106)</f>
        <v>0</v>
      </c>
      <c r="Z106" s="66">
        <f t="shared" ref="Z106:Z111" si="25">Y106-E106</f>
        <v>0</v>
      </c>
    </row>
    <row r="107" spans="2:27" hidden="1">
      <c r="B107" s="64"/>
      <c r="C107" s="56" t="s">
        <v>50</v>
      </c>
      <c r="E107" s="57">
        <f>'[30]Base TB_Mar'!T2487/10000000+'[30]Base TB_Mar'!T2488/10000000+'[30]Base TB_Mar'!T2479/10000000</f>
        <v>2376.880001</v>
      </c>
      <c r="F107" s="57">
        <f>'[31]Schedules Mar'!E107</f>
        <v>2173.4729360000001</v>
      </c>
      <c r="G107" s="59"/>
      <c r="H107" s="65">
        <f>'[30]Base TB_Mar'!C2487/10000000+'[30]Base TB_Mar'!C2488/10000000+'[30]Base TB_Mar'!C2479/10000000</f>
        <v>0</v>
      </c>
      <c r="I107" s="57">
        <f>'[30]Base TB_Mar'!D2487/10000000+'[30]Base TB_Mar'!D2488/10000000+'[30]Base TB_Mar'!D2479/10000000</f>
        <v>0</v>
      </c>
      <c r="J107" s="57">
        <f>'[30]Base TB_Mar'!E2487/10000000+'[30]Base TB_Mar'!E2488/10000000+'[30]Base TB_Mar'!E2479/10000000</f>
        <v>0</v>
      </c>
      <c r="K107" s="57">
        <f>'[30]Base TB_Mar'!F2487/10000000+'[30]Base TB_Mar'!F2488/10000000+'[30]Base TB_Mar'!F2479/10000000</f>
        <v>2376.880001</v>
      </c>
      <c r="L107" s="57">
        <f>'[30]Base TB_Mar'!G2487/10000000+'[30]Base TB_Mar'!G2488/10000000+'[30]Base TB_Mar'!G2479/10000000</f>
        <v>0</v>
      </c>
      <c r="M107" s="57">
        <f>'[30]Base TB_Mar'!H2487/10000000+'[30]Base TB_Mar'!H2488/10000000+'[30]Base TB_Mar'!H2479/10000000</f>
        <v>0</v>
      </c>
      <c r="N107" s="57">
        <f>'[30]Base TB_Mar'!I2487/10000000+'[30]Base TB_Mar'!I2488/10000000+'[30]Base TB_Mar'!I2479/10000000</f>
        <v>0</v>
      </c>
      <c r="O107" s="57">
        <f>'[30]Base TB_Mar'!J2487/10000000+'[30]Base TB_Mar'!J2488/10000000+'[30]Base TB_Mar'!J2479/10000000</f>
        <v>0</v>
      </c>
      <c r="P107" s="57">
        <f>'[30]Base TB_Mar'!K2487/10000000+'[30]Base TB_Mar'!K2488/10000000+'[30]Base TB_Mar'!K2479/10000000</f>
        <v>0</v>
      </c>
      <c r="Q107" s="57">
        <f>'[30]Base TB_Mar'!L2487/10000000+'[30]Base TB_Mar'!L2488/10000000+'[30]Base TB_Mar'!L2479/10000000</f>
        <v>0</v>
      </c>
      <c r="R107" s="57">
        <f>'[30]Base TB_Mar'!M2487/10000000+'[30]Base TB_Mar'!M2488/10000000+'[30]Base TB_Mar'!M2479/10000000</f>
        <v>0</v>
      </c>
      <c r="S107" s="57">
        <f>'[30]Base TB_Mar'!N2487/10000000+'[30]Base TB_Mar'!N2488/10000000+'[30]Base TB_Mar'!N2479/10000000</f>
        <v>0</v>
      </c>
      <c r="T107" s="57">
        <f>'[30]Base TB_Mar'!O2487/10000000+'[30]Base TB_Mar'!O2488/10000000+'[30]Base TB_Mar'!O2479/10000000</f>
        <v>0</v>
      </c>
      <c r="U107" s="57">
        <f>'[30]Base TB_Mar'!P2487/10000000+'[30]Base TB_Mar'!P2488/10000000+'[30]Base TB_Mar'!P2479/10000000</f>
        <v>0</v>
      </c>
      <c r="V107" s="57">
        <f>'[30]Base TB_Mar'!Q2487/10000000+'[30]Base TB_Mar'!Q2488/10000000+'[30]Base TB_Mar'!Q2479/10000000</f>
        <v>0</v>
      </c>
      <c r="W107" s="57">
        <f>'[30]Base TB_Mar'!R2487/10000000+'[30]Base TB_Mar'!R2488/10000000+'[30]Base TB_Mar'!R2479/10000000</f>
        <v>0</v>
      </c>
      <c r="X107" s="57">
        <f>'[30]Base TB_Mar'!S2487/10000000+'[30]Base TB_Mar'!S2488/10000000+'[30]Base TB_Mar'!S2479/10000000</f>
        <v>0</v>
      </c>
      <c r="Y107" s="57">
        <f>SUM(H107:X107)</f>
        <v>2376.880001</v>
      </c>
      <c r="Z107" s="66">
        <f t="shared" si="25"/>
        <v>0</v>
      </c>
    </row>
    <row r="108" spans="2:27" hidden="1">
      <c r="B108" s="64"/>
      <c r="C108" s="56" t="s">
        <v>51</v>
      </c>
      <c r="E108" s="69">
        <f>'[30]Base TB_Mar'!T2489/10000000+'[30]Base TB_Mar'!T2490/10000000++'[30]Base TB_Mar'!T2492/10000000</f>
        <v>4.5941999999999998</v>
      </c>
      <c r="F108" s="69">
        <f>'[31]Schedules Mar'!E108</f>
        <v>4.5941999999999998</v>
      </c>
      <c r="G108" s="59"/>
      <c r="H108" s="72">
        <f>'[30]Base TB_Mar'!C2489/10000000+'[30]Base TB_Mar'!C2490/10000000++'[30]Base TB_Mar'!C2492/10000000</f>
        <v>0</v>
      </c>
      <c r="I108" s="69">
        <f>'[30]Base TB_Mar'!D2489/10000000+'[30]Base TB_Mar'!D2490/10000000++'[30]Base TB_Mar'!D2492/10000000</f>
        <v>0</v>
      </c>
      <c r="J108" s="69">
        <f>'[30]Base TB_Mar'!E2489/10000000+'[30]Base TB_Mar'!E2490/10000000++'[30]Base TB_Mar'!E2492/10000000</f>
        <v>0</v>
      </c>
      <c r="K108" s="69">
        <f>'[30]Base TB_Mar'!F2489/10000000+'[30]Base TB_Mar'!F2490/10000000++'[30]Base TB_Mar'!F2492/10000000</f>
        <v>4.5941999999999998</v>
      </c>
      <c r="L108" s="69">
        <f>'[30]Base TB_Mar'!G2489/10000000+'[30]Base TB_Mar'!G2490/10000000++'[30]Base TB_Mar'!G2492/10000000</f>
        <v>0</v>
      </c>
      <c r="M108" s="69">
        <f>'[30]Base TB_Mar'!H2489/10000000+'[30]Base TB_Mar'!H2490/10000000++'[30]Base TB_Mar'!H2492/10000000</f>
        <v>0</v>
      </c>
      <c r="N108" s="69">
        <f>'[30]Base TB_Mar'!I2489/10000000+'[30]Base TB_Mar'!I2490/10000000++'[30]Base TB_Mar'!I2492/10000000</f>
        <v>0</v>
      </c>
      <c r="O108" s="69">
        <f>'[30]Base TB_Mar'!J2489/10000000+'[30]Base TB_Mar'!J2490/10000000++'[30]Base TB_Mar'!J2492/10000000</f>
        <v>0</v>
      </c>
      <c r="P108" s="69">
        <f>'[30]Base TB_Mar'!K2489/10000000+'[30]Base TB_Mar'!K2490/10000000++'[30]Base TB_Mar'!K2492/10000000</f>
        <v>0</v>
      </c>
      <c r="Q108" s="69">
        <f>'[30]Base TB_Mar'!L2489/10000000+'[30]Base TB_Mar'!L2490/10000000++'[30]Base TB_Mar'!L2492/10000000</f>
        <v>0</v>
      </c>
      <c r="R108" s="69">
        <f>'[30]Base TB_Mar'!M2489/10000000+'[30]Base TB_Mar'!M2490/10000000++'[30]Base TB_Mar'!M2492/10000000</f>
        <v>0</v>
      </c>
      <c r="S108" s="69">
        <f>'[30]Base TB_Mar'!N2489/10000000+'[30]Base TB_Mar'!N2490/10000000++'[30]Base TB_Mar'!N2492/10000000</f>
        <v>0</v>
      </c>
      <c r="T108" s="69">
        <f>'[30]Base TB_Mar'!O2489/10000000+'[30]Base TB_Mar'!O2490/10000000++'[30]Base TB_Mar'!O2492/10000000</f>
        <v>0</v>
      </c>
      <c r="U108" s="69">
        <f>'[30]Base TB_Mar'!P2489/10000000+'[30]Base TB_Mar'!P2490/10000000++'[30]Base TB_Mar'!P2492/10000000</f>
        <v>0</v>
      </c>
      <c r="V108" s="69">
        <f>'[30]Base TB_Mar'!Q2489/10000000+'[30]Base TB_Mar'!Q2490/10000000++'[30]Base TB_Mar'!Q2492/10000000</f>
        <v>0</v>
      </c>
      <c r="W108" s="69">
        <f>'[30]Base TB_Mar'!R2489/10000000+'[30]Base TB_Mar'!R2490/10000000++'[30]Base TB_Mar'!R2492/10000000</f>
        <v>0</v>
      </c>
      <c r="X108" s="69">
        <f>'[30]Base TB_Mar'!S2489/10000000+'[30]Base TB_Mar'!S2490/10000000++'[30]Base TB_Mar'!S2492/10000000</f>
        <v>0</v>
      </c>
      <c r="Y108" s="69">
        <f>SUM(H108:X108)</f>
        <v>4.5941999999999998</v>
      </c>
      <c r="Z108" s="66">
        <f>Y108-E108</f>
        <v>0</v>
      </c>
    </row>
    <row r="109" spans="2:27" hidden="1">
      <c r="B109" s="64"/>
      <c r="E109" s="57">
        <f>SUM(E106:E108)</f>
        <v>2381.474201</v>
      </c>
      <c r="F109" s="57">
        <f>SUM(F106:F108)</f>
        <v>2178.0671360000001</v>
      </c>
      <c r="G109" s="59"/>
      <c r="H109" s="65">
        <f>SUM(H106:H108)</f>
        <v>0</v>
      </c>
      <c r="I109" s="57">
        <f t="shared" ref="I109:X109" si="26">SUM(I106:I108)</f>
        <v>0</v>
      </c>
      <c r="J109" s="57">
        <f t="shared" si="26"/>
        <v>0</v>
      </c>
      <c r="K109" s="65">
        <f t="shared" si="26"/>
        <v>2381.474201</v>
      </c>
      <c r="L109" s="57">
        <f t="shared" si="26"/>
        <v>0</v>
      </c>
      <c r="M109" s="57">
        <f t="shared" si="26"/>
        <v>0</v>
      </c>
      <c r="N109" s="57">
        <f t="shared" si="26"/>
        <v>0</v>
      </c>
      <c r="O109" s="57">
        <f t="shared" si="26"/>
        <v>0</v>
      </c>
      <c r="P109" s="57">
        <f t="shared" si="26"/>
        <v>0</v>
      </c>
      <c r="Q109" s="57">
        <f t="shared" si="26"/>
        <v>0</v>
      </c>
      <c r="R109" s="57">
        <f t="shared" si="26"/>
        <v>0</v>
      </c>
      <c r="S109" s="57">
        <f t="shared" si="26"/>
        <v>0</v>
      </c>
      <c r="T109" s="57">
        <f t="shared" si="26"/>
        <v>0</v>
      </c>
      <c r="U109" s="57">
        <f t="shared" si="26"/>
        <v>0</v>
      </c>
      <c r="V109" s="57">
        <f t="shared" si="26"/>
        <v>0</v>
      </c>
      <c r="W109" s="57">
        <f t="shared" si="26"/>
        <v>0</v>
      </c>
      <c r="X109" s="57">
        <f t="shared" si="26"/>
        <v>0</v>
      </c>
      <c r="Y109" s="57">
        <f>SUM(Y106:Y108)</f>
        <v>2381.474201</v>
      </c>
      <c r="Z109" s="66">
        <f t="shared" si="25"/>
        <v>0</v>
      </c>
    </row>
    <row r="110" spans="2:27" hidden="1">
      <c r="B110" s="64"/>
      <c r="C110" s="56" t="s">
        <v>52</v>
      </c>
      <c r="E110" s="69">
        <f>-'[30]Base TB_Mar'!T2493/10000000-'[30]Base TB_Mar'!T2494/10000000</f>
        <v>4.5941999999999998</v>
      </c>
      <c r="F110" s="69">
        <f>'[31]Schedules Mar'!E110</f>
        <v>4.5941999999999998</v>
      </c>
      <c r="G110" s="59"/>
      <c r="H110" s="72">
        <f>-'[30]Base TB_Mar'!C2493/10000000-'[30]Base TB_Mar'!C2494/10000000</f>
        <v>0</v>
      </c>
      <c r="I110" s="69">
        <f>-'[30]Base TB_Mar'!D2493/10000000-'[30]Base TB_Mar'!D2494/10000000</f>
        <v>0</v>
      </c>
      <c r="J110" s="69">
        <f>-'[30]Base TB_Mar'!E2493/10000000-'[30]Base TB_Mar'!E2494/10000000</f>
        <v>0</v>
      </c>
      <c r="K110" s="72">
        <f>-'[30]Base TB_Mar'!F2493/10000000-'[30]Base TB_Mar'!F2494/10000000</f>
        <v>4.5941999999999998</v>
      </c>
      <c r="L110" s="69">
        <f>-'[30]Base TB_Mar'!G2493/10000000-'[30]Base TB_Mar'!G2494/10000000</f>
        <v>0</v>
      </c>
      <c r="M110" s="69">
        <f>-'[30]Base TB_Mar'!H2493/10000000-'[30]Base TB_Mar'!H2494/10000000</f>
        <v>0</v>
      </c>
      <c r="N110" s="69">
        <f>-'[30]Base TB_Mar'!I2493/10000000-'[30]Base TB_Mar'!I2494/10000000</f>
        <v>0</v>
      </c>
      <c r="O110" s="69">
        <f>-'[30]Base TB_Mar'!J2493/10000000-'[30]Base TB_Mar'!J2494/10000000</f>
        <v>0</v>
      </c>
      <c r="P110" s="69">
        <f>-'[30]Base TB_Mar'!K2493/10000000-'[30]Base TB_Mar'!K2494/10000000</f>
        <v>0</v>
      </c>
      <c r="Q110" s="69">
        <f>-'[30]Base TB_Mar'!L2493/10000000-'[30]Base TB_Mar'!L2494/10000000</f>
        <v>0</v>
      </c>
      <c r="R110" s="69">
        <f>-'[30]Base TB_Mar'!M2493/10000000-'[30]Base TB_Mar'!M2494/10000000</f>
        <v>0</v>
      </c>
      <c r="S110" s="69">
        <f>-'[30]Base TB_Mar'!N2493/10000000-'[30]Base TB_Mar'!N2494/10000000</f>
        <v>0</v>
      </c>
      <c r="T110" s="69">
        <f>-'[30]Base TB_Mar'!O2493/10000000-'[30]Base TB_Mar'!O2494/10000000</f>
        <v>0</v>
      </c>
      <c r="U110" s="69">
        <f>-'[30]Base TB_Mar'!P2493/10000000-'[30]Base TB_Mar'!P2494/10000000</f>
        <v>0</v>
      </c>
      <c r="V110" s="69">
        <f>-'[30]Base TB_Mar'!Q2493/10000000-'[30]Base TB_Mar'!Q2494/10000000</f>
        <v>0</v>
      </c>
      <c r="W110" s="69">
        <f>-'[30]Base TB_Mar'!R2493/10000000-'[30]Base TB_Mar'!R2494/10000000</f>
        <v>0</v>
      </c>
      <c r="X110" s="69">
        <f>-'[30]Base TB_Mar'!S2493/10000000-'[30]Base TB_Mar'!S2494/10000000</f>
        <v>0</v>
      </c>
      <c r="Y110" s="69">
        <f>SUM(H110:X110)</f>
        <v>4.5941999999999998</v>
      </c>
      <c r="Z110" s="66">
        <f t="shared" si="25"/>
        <v>0</v>
      </c>
    </row>
    <row r="111" spans="2:27" hidden="1">
      <c r="B111" s="64"/>
      <c r="E111" s="59">
        <f>E109-E110</f>
        <v>2376.880001</v>
      </c>
      <c r="F111" s="59">
        <f>F109-F110</f>
        <v>2173.4729360000001</v>
      </c>
      <c r="G111" s="59"/>
      <c r="H111" s="73">
        <f>H109-H110</f>
        <v>0</v>
      </c>
      <c r="I111" s="59">
        <f t="shared" ref="I111:X111" si="27">I109-I110</f>
        <v>0</v>
      </c>
      <c r="J111" s="59">
        <f t="shared" si="27"/>
        <v>0</v>
      </c>
      <c r="K111" s="59">
        <f t="shared" si="27"/>
        <v>2376.880001</v>
      </c>
      <c r="L111" s="59">
        <f t="shared" si="27"/>
        <v>0</v>
      </c>
      <c r="M111" s="59">
        <f t="shared" si="27"/>
        <v>0</v>
      </c>
      <c r="N111" s="59">
        <f t="shared" si="27"/>
        <v>0</v>
      </c>
      <c r="O111" s="59">
        <f t="shared" si="27"/>
        <v>0</v>
      </c>
      <c r="P111" s="59">
        <f t="shared" si="27"/>
        <v>0</v>
      </c>
      <c r="Q111" s="59">
        <f t="shared" si="27"/>
        <v>0</v>
      </c>
      <c r="R111" s="59">
        <f t="shared" si="27"/>
        <v>0</v>
      </c>
      <c r="S111" s="59">
        <f t="shared" si="27"/>
        <v>0</v>
      </c>
      <c r="T111" s="59">
        <f t="shared" si="27"/>
        <v>0</v>
      </c>
      <c r="U111" s="59">
        <f t="shared" si="27"/>
        <v>0</v>
      </c>
      <c r="V111" s="59">
        <f t="shared" si="27"/>
        <v>0</v>
      </c>
      <c r="W111" s="59">
        <f t="shared" si="27"/>
        <v>0</v>
      </c>
      <c r="X111" s="59">
        <f t="shared" si="27"/>
        <v>0</v>
      </c>
      <c r="Y111" s="59">
        <f>Y109-Y110</f>
        <v>2376.880001</v>
      </c>
      <c r="Z111" s="66">
        <f t="shared" si="25"/>
        <v>0</v>
      </c>
    </row>
    <row r="112" spans="2:27" hidden="1">
      <c r="B112" s="64"/>
      <c r="E112" s="74">
        <f>'[30]BS Mar'!S45/10^7-E111</f>
        <v>0</v>
      </c>
      <c r="F112" s="65"/>
      <c r="G112" s="59"/>
      <c r="H112" s="74">
        <f>'[30]BS Mar'!B45/10^7-H111</f>
        <v>0</v>
      </c>
      <c r="I112" s="74">
        <f>'[30]BS Mar'!C45/10^7-I111</f>
        <v>0</v>
      </c>
      <c r="J112" s="74">
        <f>'[30]BS Mar'!D45/10^7-J111</f>
        <v>0</v>
      </c>
      <c r="K112" s="74">
        <f>'[30]BS Mar'!E45/10^7-K111</f>
        <v>0</v>
      </c>
      <c r="L112" s="74">
        <f>'[30]BS Mar'!F45/10^7-L111</f>
        <v>0</v>
      </c>
      <c r="M112" s="74">
        <f>'[30]BS Mar'!G45/10^7-M111</f>
        <v>0</v>
      </c>
      <c r="N112" s="74">
        <f>'[30]BS Mar'!H45/10^7-N111</f>
        <v>0</v>
      </c>
      <c r="O112" s="74">
        <f>'[30]BS Mar'!I45/10^7-O111</f>
        <v>0</v>
      </c>
      <c r="P112" s="74">
        <f>'[30]BS Mar'!J45/10^7-P111</f>
        <v>0</v>
      </c>
      <c r="Q112" s="74">
        <f>'[30]BS Mar'!K45/10^7-Q111</f>
        <v>0</v>
      </c>
      <c r="R112" s="74">
        <f>'[30]BS Mar'!L45/10^7-R111</f>
        <v>0</v>
      </c>
      <c r="S112" s="74">
        <f>'[30]BS Mar'!M45/10^7-S111</f>
        <v>0</v>
      </c>
      <c r="T112" s="74">
        <f>'[30]BS Mar'!N45/10^7-T111</f>
        <v>0</v>
      </c>
      <c r="U112" s="74">
        <f>'[30]BS Mar'!O45/10^7-U111</f>
        <v>0</v>
      </c>
      <c r="V112" s="74">
        <f>'[30]BS Mar'!P45/10^7-V111</f>
        <v>0</v>
      </c>
      <c r="W112" s="74">
        <f>'[30]BS Mar'!Q45/10^7-W111</f>
        <v>0</v>
      </c>
      <c r="X112" s="74">
        <f>'[30]BS Mar'!R45/10^7-X111</f>
        <v>0</v>
      </c>
      <c r="Y112" s="74">
        <f>SUM(H112:X112)</f>
        <v>0</v>
      </c>
      <c r="Z112" s="60"/>
    </row>
    <row r="113" spans="2:26" hidden="1">
      <c r="B113" s="64"/>
      <c r="F113" s="65"/>
      <c r="G113" s="59"/>
      <c r="H113" s="65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60"/>
    </row>
    <row r="114" spans="2:26" hidden="1">
      <c r="B114" s="63" t="s">
        <v>102</v>
      </c>
      <c r="E114" s="62"/>
      <c r="F114" s="91"/>
      <c r="G114" s="59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</row>
    <row r="115" spans="2:26" hidden="1">
      <c r="B115" s="64"/>
      <c r="C115" s="56" t="s">
        <v>49</v>
      </c>
      <c r="E115" s="57">
        <f>'[30]Base TB_Mar'!T2497/10000000</f>
        <v>0</v>
      </c>
      <c r="F115" s="57">
        <f>'[31]Schedules Mar'!E115</f>
        <v>0</v>
      </c>
      <c r="G115" s="59"/>
      <c r="H115" s="65">
        <f>'[30]Base TB_Mar'!C2497/10000000</f>
        <v>0</v>
      </c>
      <c r="I115" s="57">
        <f>'[30]Base TB_Mar'!D2497/10000000</f>
        <v>0</v>
      </c>
      <c r="J115" s="57">
        <f>'[30]Base TB_Mar'!E2497/10000000</f>
        <v>0</v>
      </c>
      <c r="K115" s="57">
        <f>'[30]Base TB_Mar'!F2497/10000000</f>
        <v>0</v>
      </c>
      <c r="L115" s="57">
        <f>'[30]Base TB_Mar'!G2497/10000000</f>
        <v>0</v>
      </c>
      <c r="M115" s="57">
        <f>'[30]Base TB_Mar'!H2497/10000000</f>
        <v>0</v>
      </c>
      <c r="N115" s="57">
        <f>'[30]Base TB_Mar'!I2497/10000000</f>
        <v>0</v>
      </c>
      <c r="O115" s="57">
        <f>'[30]Base TB_Mar'!J2497/10000000</f>
        <v>0</v>
      </c>
      <c r="P115" s="57">
        <f>'[30]Base TB_Mar'!K2497/10000000</f>
        <v>0</v>
      </c>
      <c r="Q115" s="57">
        <f>'[30]Base TB_Mar'!L2497/10000000</f>
        <v>0</v>
      </c>
      <c r="R115" s="57">
        <f>'[30]Base TB_Mar'!M2497/10000000</f>
        <v>0</v>
      </c>
      <c r="S115" s="57">
        <f>'[30]Base TB_Mar'!N2497/10000000</f>
        <v>0</v>
      </c>
      <c r="T115" s="57">
        <f>'[30]Base TB_Mar'!O2497/10000000</f>
        <v>0</v>
      </c>
      <c r="U115" s="57">
        <f>'[30]Base TB_Mar'!P2497/10000000</f>
        <v>0</v>
      </c>
      <c r="V115" s="57">
        <f>'[30]Base TB_Mar'!Q2497/10000000</f>
        <v>0</v>
      </c>
      <c r="W115" s="57">
        <f>'[30]Base TB_Mar'!R2497/10000000</f>
        <v>0</v>
      </c>
      <c r="X115" s="57">
        <f>'[30]Base TB_Mar'!S2497/10000000</f>
        <v>0</v>
      </c>
      <c r="Y115" s="81">
        <f>SUM(H115:X115)</f>
        <v>0</v>
      </c>
      <c r="Z115" s="66">
        <f t="shared" ref="Z115:Z120" si="28">Y115-E115</f>
        <v>0</v>
      </c>
    </row>
    <row r="116" spans="2:26" hidden="1">
      <c r="B116" s="64"/>
      <c r="C116" s="56" t="s">
        <v>50</v>
      </c>
      <c r="E116" s="57">
        <f>'[30]Base TB_Mar'!T2504/10000000+'[30]Base TB_Mar'!T2530/10000000</f>
        <v>2.0440161159999999</v>
      </c>
      <c r="F116" s="57">
        <f>'[31]Schedules Mar'!E116</f>
        <v>3.4864224100000003</v>
      </c>
      <c r="G116" s="59"/>
      <c r="H116" s="65">
        <f>'[30]Base TB_Mar'!C2504/10000000+'[30]Base TB_Mar'!C2530/10000000</f>
        <v>0.78839080800000005</v>
      </c>
      <c r="I116" s="57">
        <f>'[30]Base TB_Mar'!D2504/10000000+'[30]Base TB_Mar'!D2530/10000000</f>
        <v>0.37513396800000004</v>
      </c>
      <c r="J116" s="57">
        <f>'[30]Base TB_Mar'!E2504/10000000+'[30]Base TB_Mar'!E2530/10000000</f>
        <v>0.118437526</v>
      </c>
      <c r="K116" s="57">
        <f>'[30]Base TB_Mar'!F2504/10000000+'[30]Base TB_Mar'!F2530/10000000</f>
        <v>0.175101958</v>
      </c>
      <c r="L116" s="57">
        <f>'[30]Base TB_Mar'!G2504/10000000+'[30]Base TB_Mar'!G2530/10000000</f>
        <v>0.42693541200000001</v>
      </c>
      <c r="M116" s="57">
        <f>'[30]Base TB_Mar'!H2504/10000000+'[30]Base TB_Mar'!H2530/10000000</f>
        <v>0</v>
      </c>
      <c r="N116" s="57">
        <f>'[30]Base TB_Mar'!I2504/10000000+'[30]Base TB_Mar'!I2530/10000000</f>
        <v>0</v>
      </c>
      <c r="O116" s="57">
        <f>'[30]Base TB_Mar'!J2504/10000000+'[30]Base TB_Mar'!J2530/10000000</f>
        <v>0</v>
      </c>
      <c r="P116" s="57">
        <f>'[30]Base TB_Mar'!K2504/10000000+'[30]Base TB_Mar'!K2530/10000000</f>
        <v>0</v>
      </c>
      <c r="Q116" s="57">
        <f>'[30]Base TB_Mar'!L2504/10000000+'[30]Base TB_Mar'!L2530/10000000</f>
        <v>0</v>
      </c>
      <c r="R116" s="57">
        <f>'[30]Base TB_Mar'!M2504/10000000+'[30]Base TB_Mar'!M2530/10000000</f>
        <v>0.159563544</v>
      </c>
      <c r="S116" s="57">
        <f>'[30]Base TB_Mar'!N2504/10000000+'[30]Base TB_Mar'!N2530/10000000</f>
        <v>0</v>
      </c>
      <c r="T116" s="57">
        <f>'[30]Base TB_Mar'!O2504/10000000+'[30]Base TB_Mar'!O2530/10000000</f>
        <v>0</v>
      </c>
      <c r="U116" s="57">
        <f>'[30]Base TB_Mar'!P2504/10000000+'[30]Base TB_Mar'!P2530/10000000</f>
        <v>0</v>
      </c>
      <c r="V116" s="57">
        <f>'[30]Base TB_Mar'!Q2504/10000000+'[30]Base TB_Mar'!Q2530/10000000</f>
        <v>0</v>
      </c>
      <c r="W116" s="57">
        <f>'[30]Base TB_Mar'!R2504/10000000+'[30]Base TB_Mar'!R2530/10000000</f>
        <v>4.529E-4</v>
      </c>
      <c r="X116" s="57">
        <f>'[30]Base TB_Mar'!S2504/10000000+'[30]Base TB_Mar'!S2530/10000000</f>
        <v>0</v>
      </c>
      <c r="Y116" s="81">
        <f>SUM(H116:X116)</f>
        <v>2.0440161159999999</v>
      </c>
      <c r="Z116" s="66">
        <f t="shared" si="28"/>
        <v>0</v>
      </c>
    </row>
    <row r="117" spans="2:26" hidden="1">
      <c r="B117" s="64"/>
      <c r="C117" s="56" t="s">
        <v>51</v>
      </c>
      <c r="E117" s="69">
        <f>'[30]Base TB_Mar'!T2511/10000000</f>
        <v>0</v>
      </c>
      <c r="F117" s="69">
        <f>'[31]Schedules Mar'!E117</f>
        <v>0</v>
      </c>
      <c r="G117" s="59"/>
      <c r="H117" s="72">
        <f>'[30]Base TB_Mar'!C2511/10000000</f>
        <v>0</v>
      </c>
      <c r="I117" s="69">
        <f>'[30]Base TB_Mar'!D2511/10000000</f>
        <v>0</v>
      </c>
      <c r="J117" s="69">
        <f>'[30]Base TB_Mar'!E2511/10000000</f>
        <v>0</v>
      </c>
      <c r="K117" s="69">
        <f>'[30]Base TB_Mar'!F2511/10000000</f>
        <v>0</v>
      </c>
      <c r="L117" s="69">
        <f>'[30]Base TB_Mar'!G2511/10000000</f>
        <v>0</v>
      </c>
      <c r="M117" s="69">
        <f>'[30]Base TB_Mar'!H2511/10000000</f>
        <v>0</v>
      </c>
      <c r="N117" s="69">
        <f>'[30]Base TB_Mar'!I2511/10000000</f>
        <v>0</v>
      </c>
      <c r="O117" s="69">
        <f>'[30]Base TB_Mar'!J2511/10000000</f>
        <v>0</v>
      </c>
      <c r="P117" s="69">
        <f>'[30]Base TB_Mar'!K2511/10000000</f>
        <v>0</v>
      </c>
      <c r="Q117" s="69">
        <f>'[30]Base TB_Mar'!L2511/10000000</f>
        <v>0</v>
      </c>
      <c r="R117" s="69">
        <f>'[30]Base TB_Mar'!M2511/10000000</f>
        <v>0</v>
      </c>
      <c r="S117" s="69">
        <f>'[30]Base TB_Mar'!N2511/10000000</f>
        <v>0</v>
      </c>
      <c r="T117" s="69">
        <f>'[30]Base TB_Mar'!O2511/10000000</f>
        <v>0</v>
      </c>
      <c r="U117" s="69">
        <f>'[30]Base TB_Mar'!P2511/10000000</f>
        <v>0</v>
      </c>
      <c r="V117" s="69">
        <f>'[30]Base TB_Mar'!Q2511/10000000</f>
        <v>0</v>
      </c>
      <c r="W117" s="69">
        <f>'[30]Base TB_Mar'!R2511/10000000</f>
        <v>0</v>
      </c>
      <c r="X117" s="69">
        <f>'[30]Base TB_Mar'!S2511/10000000</f>
        <v>0</v>
      </c>
      <c r="Y117" s="92">
        <f>SUM(H117:X117)</f>
        <v>0</v>
      </c>
      <c r="Z117" s="66">
        <f t="shared" si="28"/>
        <v>0</v>
      </c>
    </row>
    <row r="118" spans="2:26" hidden="1">
      <c r="B118" s="64"/>
      <c r="E118" s="57">
        <f>SUM(E115:E117)</f>
        <v>2.0440161159999999</v>
      </c>
      <c r="F118" s="57">
        <f>SUM(F115:F117)</f>
        <v>3.4864224100000003</v>
      </c>
      <c r="G118" s="59"/>
      <c r="H118" s="65">
        <f t="shared" ref="H118:Y118" si="29">SUM(H115:H117)</f>
        <v>0.78839080800000005</v>
      </c>
      <c r="I118" s="57">
        <f t="shared" si="29"/>
        <v>0.37513396800000004</v>
      </c>
      <c r="J118" s="57">
        <f t="shared" si="29"/>
        <v>0.118437526</v>
      </c>
      <c r="K118" s="57">
        <f t="shared" si="29"/>
        <v>0.175101958</v>
      </c>
      <c r="L118" s="57">
        <f t="shared" si="29"/>
        <v>0.42693541200000001</v>
      </c>
      <c r="M118" s="57">
        <f t="shared" si="29"/>
        <v>0</v>
      </c>
      <c r="N118" s="57">
        <f t="shared" si="29"/>
        <v>0</v>
      </c>
      <c r="O118" s="57">
        <f t="shared" si="29"/>
        <v>0</v>
      </c>
      <c r="P118" s="57">
        <f t="shared" si="29"/>
        <v>0</v>
      </c>
      <c r="Q118" s="57">
        <f t="shared" si="29"/>
        <v>0</v>
      </c>
      <c r="R118" s="57">
        <f t="shared" si="29"/>
        <v>0.159563544</v>
      </c>
      <c r="S118" s="57">
        <f t="shared" si="29"/>
        <v>0</v>
      </c>
      <c r="T118" s="57">
        <f t="shared" si="29"/>
        <v>0</v>
      </c>
      <c r="U118" s="57">
        <f t="shared" si="29"/>
        <v>0</v>
      </c>
      <c r="V118" s="57">
        <f t="shared" si="29"/>
        <v>0</v>
      </c>
      <c r="W118" s="57">
        <f t="shared" si="29"/>
        <v>4.529E-4</v>
      </c>
      <c r="X118" s="57">
        <f t="shared" si="29"/>
        <v>0</v>
      </c>
      <c r="Y118" s="59">
        <f t="shared" si="29"/>
        <v>2.0440161159999999</v>
      </c>
      <c r="Z118" s="66">
        <f t="shared" si="28"/>
        <v>0</v>
      </c>
    </row>
    <row r="119" spans="2:26" hidden="1">
      <c r="B119" s="64"/>
      <c r="C119" s="56" t="s">
        <v>100</v>
      </c>
      <c r="E119" s="69">
        <f>-'[30]Base TB_Mar'!T2522/10000000</f>
        <v>0</v>
      </c>
      <c r="F119" s="69">
        <f>'[31]Schedules Mar'!E119</f>
        <v>0</v>
      </c>
      <c r="G119" s="59"/>
      <c r="H119" s="72">
        <f>-'[30]Base TB_Mar'!C2522/10000000</f>
        <v>0</v>
      </c>
      <c r="I119" s="69">
        <f>-'[30]Base TB_Mar'!D2522/10000000</f>
        <v>0</v>
      </c>
      <c r="J119" s="69">
        <f>-'[30]Base TB_Mar'!E2522/10000000</f>
        <v>0</v>
      </c>
      <c r="K119" s="69">
        <f>-'[30]Base TB_Mar'!F2522/10000000</f>
        <v>0</v>
      </c>
      <c r="L119" s="69">
        <f>-'[30]Base TB_Mar'!G2522/10000000</f>
        <v>0</v>
      </c>
      <c r="M119" s="69">
        <f>-'[30]Base TB_Mar'!H2522/10000000</f>
        <v>0</v>
      </c>
      <c r="N119" s="69">
        <f>-'[30]Base TB_Mar'!I2522/10000000</f>
        <v>0</v>
      </c>
      <c r="O119" s="69">
        <f>-'[30]Base TB_Mar'!J2522/10000000</f>
        <v>0</v>
      </c>
      <c r="P119" s="69">
        <f>-'[30]Base TB_Mar'!K2522/10000000</f>
        <v>0</v>
      </c>
      <c r="Q119" s="69">
        <f>-'[30]Base TB_Mar'!L2522/10000000</f>
        <v>0</v>
      </c>
      <c r="R119" s="69">
        <f>-'[30]Base TB_Mar'!M2522/10000000</f>
        <v>0</v>
      </c>
      <c r="S119" s="69">
        <f>-'[30]Base TB_Mar'!N2522/10000000</f>
        <v>0</v>
      </c>
      <c r="T119" s="69">
        <f>-'[30]Base TB_Mar'!O2522/10000000</f>
        <v>0</v>
      </c>
      <c r="U119" s="69">
        <f>-'[30]Base TB_Mar'!P2522/10000000</f>
        <v>0</v>
      </c>
      <c r="V119" s="69">
        <f>-'[30]Base TB_Mar'!Q2522/10000000</f>
        <v>0</v>
      </c>
      <c r="W119" s="69">
        <f>-'[30]Base TB_Mar'!R2522/10000000</f>
        <v>0</v>
      </c>
      <c r="X119" s="69">
        <f>-'[30]Base TB_Mar'!S2522/10000000</f>
        <v>0</v>
      </c>
      <c r="Y119" s="92">
        <f>SUM(H119:X119)</f>
        <v>0</v>
      </c>
      <c r="Z119" s="66">
        <f t="shared" si="28"/>
        <v>0</v>
      </c>
    </row>
    <row r="120" spans="2:26" hidden="1">
      <c r="B120" s="64"/>
      <c r="E120" s="59">
        <f>E118-E119</f>
        <v>2.0440161159999999</v>
      </c>
      <c r="F120" s="59">
        <f>F118-F119</f>
        <v>3.4864224100000003</v>
      </c>
      <c r="G120" s="59"/>
      <c r="H120" s="73">
        <f t="shared" ref="H120:Y120" si="30">H118-H119</f>
        <v>0.78839080800000005</v>
      </c>
      <c r="I120" s="59">
        <f t="shared" si="30"/>
        <v>0.37513396800000004</v>
      </c>
      <c r="J120" s="59">
        <f t="shared" si="30"/>
        <v>0.118437526</v>
      </c>
      <c r="K120" s="59">
        <f t="shared" si="30"/>
        <v>0.175101958</v>
      </c>
      <c r="L120" s="59">
        <f t="shared" si="30"/>
        <v>0.42693541200000001</v>
      </c>
      <c r="M120" s="59">
        <f t="shared" si="30"/>
        <v>0</v>
      </c>
      <c r="N120" s="59">
        <f t="shared" si="30"/>
        <v>0</v>
      </c>
      <c r="O120" s="59">
        <f t="shared" si="30"/>
        <v>0</v>
      </c>
      <c r="P120" s="59">
        <f t="shared" si="30"/>
        <v>0</v>
      </c>
      <c r="Q120" s="59">
        <f t="shared" si="30"/>
        <v>0</v>
      </c>
      <c r="R120" s="59">
        <f t="shared" si="30"/>
        <v>0.159563544</v>
      </c>
      <c r="S120" s="59">
        <f t="shared" si="30"/>
        <v>0</v>
      </c>
      <c r="T120" s="59">
        <f t="shared" si="30"/>
        <v>0</v>
      </c>
      <c r="U120" s="59">
        <f t="shared" si="30"/>
        <v>0</v>
      </c>
      <c r="V120" s="59">
        <f t="shared" si="30"/>
        <v>0</v>
      </c>
      <c r="W120" s="59">
        <f t="shared" si="30"/>
        <v>4.529E-4</v>
      </c>
      <c r="X120" s="59">
        <f t="shared" si="30"/>
        <v>0</v>
      </c>
      <c r="Y120" s="59">
        <f t="shared" si="30"/>
        <v>2.0440161159999999</v>
      </c>
      <c r="Z120" s="66">
        <f t="shared" si="28"/>
        <v>0</v>
      </c>
    </row>
    <row r="121" spans="2:26" hidden="1">
      <c r="B121" s="64"/>
      <c r="E121" s="74">
        <f>'[30]BS Mar'!S46/10^7-E120</f>
        <v>0</v>
      </c>
      <c r="F121" s="65"/>
      <c r="G121" s="59"/>
      <c r="H121" s="74">
        <f>'[30]BS Mar'!B46/10^7-H120</f>
        <v>0</v>
      </c>
      <c r="I121" s="74">
        <f>'[30]BS Mar'!C46/10^7-I120</f>
        <v>0</v>
      </c>
      <c r="J121" s="74">
        <f>'[30]BS Mar'!D46/10^7-J120</f>
        <v>0</v>
      </c>
      <c r="K121" s="74">
        <f>'[30]BS Mar'!E46/10^7-K120</f>
        <v>0</v>
      </c>
      <c r="L121" s="74">
        <f>'[30]BS Mar'!F46/10^7-L120</f>
        <v>0</v>
      </c>
      <c r="M121" s="74">
        <f>'[30]BS Mar'!G46/10^7-M120</f>
        <v>0</v>
      </c>
      <c r="N121" s="74">
        <f>'[30]BS Mar'!H46/10^7-N120</f>
        <v>0</v>
      </c>
      <c r="O121" s="74">
        <f>'[30]BS Mar'!I46/10^7-O120</f>
        <v>0</v>
      </c>
      <c r="P121" s="74">
        <f>'[30]BS Mar'!J46/10^7-P120</f>
        <v>0</v>
      </c>
      <c r="Q121" s="74">
        <f>'[30]BS Mar'!K46/10^7-Q120</f>
        <v>0</v>
      </c>
      <c r="R121" s="74">
        <f>'[30]BS Mar'!L46/10^7-R120</f>
        <v>0</v>
      </c>
      <c r="S121" s="74">
        <f>'[30]BS Mar'!M46/10^7-S120</f>
        <v>0</v>
      </c>
      <c r="T121" s="74">
        <f>'[30]BS Mar'!N46/10^7-T120</f>
        <v>0</v>
      </c>
      <c r="U121" s="74">
        <f>'[30]BS Mar'!O46/10^7-U120</f>
        <v>0</v>
      </c>
      <c r="V121" s="74">
        <f>'[30]BS Mar'!P46/10^7-V120</f>
        <v>0</v>
      </c>
      <c r="W121" s="74">
        <f>'[30]BS Mar'!Q46/10^7-W120</f>
        <v>0</v>
      </c>
      <c r="X121" s="74">
        <f>'[30]BS Mar'!R46/10^7-X120</f>
        <v>0</v>
      </c>
      <c r="Y121" s="74">
        <f>SUM(H121:X121)</f>
        <v>0</v>
      </c>
      <c r="Z121" s="60"/>
    </row>
    <row r="122" spans="2:26" hidden="1">
      <c r="F122" s="65"/>
      <c r="G122" s="59"/>
      <c r="H122" s="65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60"/>
    </row>
    <row r="123" spans="2:26" hidden="1">
      <c r="B123" s="93"/>
      <c r="C123" s="75" t="s">
        <v>103</v>
      </c>
      <c r="F123" s="65"/>
      <c r="G123" s="59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</row>
    <row r="124" spans="2:26" hidden="1">
      <c r="C124" s="56" t="s">
        <v>104</v>
      </c>
      <c r="E124" s="57">
        <f>'[30]Base TB_Mar'!T2540/10^7</f>
        <v>6.7562096760000001</v>
      </c>
      <c r="F124" s="57">
        <f>'[31]Schedules Mar'!E124</f>
        <v>11.210919428</v>
      </c>
      <c r="G124" s="59"/>
      <c r="H124" s="65">
        <f>'[30]Base TB_Mar'!C2540/10^7</f>
        <v>0.82016745899999999</v>
      </c>
      <c r="I124" s="57">
        <f>'[30]Base TB_Mar'!D2540/10^7</f>
        <v>0.37513398399999998</v>
      </c>
      <c r="J124" s="57">
        <f>'[30]Base TB_Mar'!E2540/10^7</f>
        <v>0.118437526</v>
      </c>
      <c r="K124" s="57">
        <f>'[30]Base TB_Mar'!F2540/10^7</f>
        <v>5.2579542510000001</v>
      </c>
      <c r="L124" s="57">
        <f>'[30]Base TB_Mar'!G2540/10^7</f>
        <v>2.4500011999999998E-2</v>
      </c>
      <c r="M124" s="57">
        <f>'[30]Base TB_Mar'!H2540/10^7</f>
        <v>0</v>
      </c>
      <c r="N124" s="57">
        <f>'[30]Base TB_Mar'!I2540/10^7</f>
        <v>0</v>
      </c>
      <c r="O124" s="57">
        <f>'[30]Base TB_Mar'!J2540/10^7</f>
        <v>0</v>
      </c>
      <c r="P124" s="57">
        <f>'[30]Base TB_Mar'!K2540/10^7</f>
        <v>0</v>
      </c>
      <c r="Q124" s="57">
        <f>'[30]Base TB_Mar'!L2540/10^7</f>
        <v>0</v>
      </c>
      <c r="R124" s="57">
        <f>'[30]Base TB_Mar'!M2540/10^7</f>
        <v>0.159563544</v>
      </c>
      <c r="S124" s="57">
        <f>'[30]Base TB_Mar'!N2540/10^7</f>
        <v>0</v>
      </c>
      <c r="T124" s="57">
        <f>'[30]Base TB_Mar'!O2540/10^7</f>
        <v>0</v>
      </c>
      <c r="U124" s="57">
        <f>'[30]Base TB_Mar'!P2540/10^7</f>
        <v>0</v>
      </c>
      <c r="V124" s="57">
        <f>'[30]Base TB_Mar'!Q2540/10^7</f>
        <v>0</v>
      </c>
      <c r="W124" s="57">
        <f>'[30]Base TB_Mar'!R2540/10^7</f>
        <v>4.529E-4</v>
      </c>
      <c r="X124" s="57">
        <f>'[30]Base TB_Mar'!S2540/10^7</f>
        <v>0</v>
      </c>
      <c r="Y124" s="57">
        <f>SUM(H124:X124)</f>
        <v>6.7562096760000001</v>
      </c>
      <c r="Z124" s="66">
        <f>Y124-E124</f>
        <v>0</v>
      </c>
    </row>
    <row r="125" spans="2:26" hidden="1">
      <c r="C125" s="56" t="s">
        <v>105</v>
      </c>
      <c r="E125" s="57">
        <f>'[30]Base TB_Mar'!T2549/10^7</f>
        <v>2472.2742150939998</v>
      </c>
      <c r="F125" s="57">
        <f>'[31]Schedules Mar'!E125</f>
        <v>2353.0671500939998</v>
      </c>
      <c r="G125" s="59"/>
      <c r="H125" s="65">
        <f>'[30]Base TB_Mar'!C2549/10^7</f>
        <v>0</v>
      </c>
      <c r="I125" s="57">
        <f>'[30]Base TB_Mar'!D2549/10^7</f>
        <v>0</v>
      </c>
      <c r="J125" s="57">
        <f>'[30]Base TB_Mar'!E2549/10^7</f>
        <v>0</v>
      </c>
      <c r="K125" s="57">
        <f>'[30]Base TB_Mar'!F2549/10^7</f>
        <v>2472.2742150939998</v>
      </c>
      <c r="L125" s="57">
        <f>'[30]Base TB_Mar'!G2549/10^7</f>
        <v>0</v>
      </c>
      <c r="M125" s="57">
        <f>'[30]Base TB_Mar'!H2549/10^7</f>
        <v>0</v>
      </c>
      <c r="N125" s="57">
        <f>'[30]Base TB_Mar'!I2549/10^7</f>
        <v>0</v>
      </c>
      <c r="O125" s="57">
        <f>'[30]Base TB_Mar'!J2549/10^7</f>
        <v>0</v>
      </c>
      <c r="P125" s="57">
        <f>'[30]Base TB_Mar'!K2549/10^7</f>
        <v>0</v>
      </c>
      <c r="Q125" s="57">
        <f>'[30]Base TB_Mar'!L2549/10^7</f>
        <v>0</v>
      </c>
      <c r="R125" s="57">
        <f>'[30]Base TB_Mar'!M2549/10^7</f>
        <v>0</v>
      </c>
      <c r="S125" s="57">
        <f>'[30]Base TB_Mar'!N2549/10^7</f>
        <v>0</v>
      </c>
      <c r="T125" s="57">
        <f>'[30]Base TB_Mar'!O2549/10^7</f>
        <v>0</v>
      </c>
      <c r="U125" s="57">
        <f>'[30]Base TB_Mar'!P2549/10^7</f>
        <v>0</v>
      </c>
      <c r="V125" s="57">
        <f>'[30]Base TB_Mar'!Q2549/10^7</f>
        <v>0</v>
      </c>
      <c r="W125" s="57">
        <f>'[30]Base TB_Mar'!R2549/10^7</f>
        <v>0</v>
      </c>
      <c r="X125" s="57">
        <f>'[30]Base TB_Mar'!S2549/10^7</f>
        <v>0</v>
      </c>
      <c r="Y125" s="57">
        <f>SUM(H125:X125)</f>
        <v>2472.2742150939998</v>
      </c>
      <c r="Z125" s="66">
        <f>Y125-E125</f>
        <v>0</v>
      </c>
    </row>
    <row r="126" spans="2:26" hidden="1">
      <c r="C126" s="56" t="s">
        <v>106</v>
      </c>
      <c r="E126" s="57">
        <f>'[30]Base TB_Mar'!T2531/10^7+'[30]Base TB_Mar'!T2496/10000000</f>
        <v>-2468.6332064800004</v>
      </c>
      <c r="F126" s="57">
        <f>'[31]Schedules Mar'!E126</f>
        <v>-2352.4384449539998</v>
      </c>
      <c r="G126" s="59"/>
      <c r="H126" s="65">
        <f>'[30]Base TB_Mar'!C2531/10^7+'[30]Base TB_Mar'!C2496/10^7</f>
        <v>0</v>
      </c>
      <c r="I126" s="57">
        <f>'[30]Base TB_Mar'!D2531/10^7+'[30]Base TB_Mar'!D2496/10^7</f>
        <v>0</v>
      </c>
      <c r="J126" s="57">
        <f>'[30]Base TB_Mar'!E2531/10^7+'[30]Base TB_Mar'!E2496/10^7</f>
        <v>0</v>
      </c>
      <c r="K126" s="57">
        <f>'[30]Base TB_Mar'!F2531/10^7+'[30]Base TB_Mar'!F2496/10^7</f>
        <v>-2468.6332064799999</v>
      </c>
      <c r="L126" s="57">
        <f>'[30]Base TB_Mar'!G2531/10^7+'[30]Base TB_Mar'!G2496/10^7</f>
        <v>0</v>
      </c>
      <c r="M126" s="57">
        <f>'[30]Base TB_Mar'!H2531/10^7+'[30]Base TB_Mar'!H2496/10^7</f>
        <v>0</v>
      </c>
      <c r="N126" s="57">
        <f>'[30]Base TB_Mar'!I2531/10^7+'[30]Base TB_Mar'!I2496/10^7</f>
        <v>0</v>
      </c>
      <c r="O126" s="57">
        <f>'[30]Base TB_Mar'!J2531/10^7+'[30]Base TB_Mar'!J2496/10^7</f>
        <v>0</v>
      </c>
      <c r="P126" s="57">
        <f>'[30]Base TB_Mar'!K2531/10^7+'[30]Base TB_Mar'!K2496/10^7</f>
        <v>0</v>
      </c>
      <c r="Q126" s="57">
        <f>'[30]Base TB_Mar'!L2531/10^7+'[30]Base TB_Mar'!L2496/10^7</f>
        <v>0</v>
      </c>
      <c r="R126" s="57">
        <f>'[30]Base TB_Mar'!M2531/10^7+'[30]Base TB_Mar'!M2496/10^7</f>
        <v>0</v>
      </c>
      <c r="S126" s="57">
        <f>'[30]Base TB_Mar'!N2531/10^7+'[30]Base TB_Mar'!N2496/10^7</f>
        <v>0</v>
      </c>
      <c r="T126" s="57">
        <f>'[30]Base TB_Mar'!O2531/10^7+'[30]Base TB_Mar'!O2496/10^7</f>
        <v>0</v>
      </c>
      <c r="U126" s="57">
        <f>'[30]Base TB_Mar'!P2531/10^7+'[30]Base TB_Mar'!P2496/10^7</f>
        <v>0</v>
      </c>
      <c r="V126" s="57">
        <f>'[30]Base TB_Mar'!Q2531/10^7+'[30]Base TB_Mar'!Q2496/10^7</f>
        <v>0</v>
      </c>
      <c r="W126" s="57">
        <f>'[30]Base TB_Mar'!R2531/10^7+'[30]Base TB_Mar'!R2496/10^7</f>
        <v>0</v>
      </c>
      <c r="X126" s="57">
        <f>'[30]Base TB_Mar'!S2531/10^7+'[30]Base TB_Mar'!S2496/10^7</f>
        <v>0</v>
      </c>
      <c r="Y126" s="57">
        <f>SUM(H126:X126)</f>
        <v>-2468.6332064799999</v>
      </c>
      <c r="Z126" s="66">
        <f>Y126-E126</f>
        <v>0</v>
      </c>
    </row>
    <row r="127" spans="2:26" hidden="1">
      <c r="C127" s="56" t="s">
        <v>107</v>
      </c>
      <c r="E127" s="57">
        <f>'[30]Base TB_Mar'!T2537/10^7</f>
        <v>-8.3532021739999998</v>
      </c>
      <c r="F127" s="57">
        <f>'[31]Schedules Mar'!E127</f>
        <v>-8.3532021580000002</v>
      </c>
      <c r="G127" s="59"/>
      <c r="H127" s="65">
        <f>'[30]Base TB_Mar'!C2537/10^7</f>
        <v>-3.1776651000000003E-2</v>
      </c>
      <c r="I127" s="57">
        <f>'[30]Base TB_Mar'!D2537/10^7</f>
        <v>-1.6000000000000001E-8</v>
      </c>
      <c r="J127" s="57">
        <f>'[30]Base TB_Mar'!E2537/10^7</f>
        <v>0</v>
      </c>
      <c r="K127" s="57">
        <f>'[30]Base TB_Mar'!F2537/10^7</f>
        <v>-8.7238609069999988</v>
      </c>
      <c r="L127" s="57">
        <f>'[30]Base TB_Mar'!G2537/10^7</f>
        <v>0.4024354</v>
      </c>
      <c r="M127" s="57">
        <f>'[30]Base TB_Mar'!H2537/10^7</f>
        <v>0</v>
      </c>
      <c r="N127" s="57">
        <f>'[30]Base TB_Mar'!I2537/10^7</f>
        <v>0</v>
      </c>
      <c r="O127" s="57">
        <f>'[30]Base TB_Mar'!J2537/10^7</f>
        <v>0</v>
      </c>
      <c r="P127" s="57">
        <f>'[30]Base TB_Mar'!K2537/10^7</f>
        <v>0</v>
      </c>
      <c r="Q127" s="57">
        <f>'[30]Base TB_Mar'!L2537/10^7</f>
        <v>0</v>
      </c>
      <c r="R127" s="57">
        <f>'[30]Base TB_Mar'!M2537/10^7</f>
        <v>0</v>
      </c>
      <c r="S127" s="57">
        <f>'[30]Base TB_Mar'!N2537/10^7</f>
        <v>0</v>
      </c>
      <c r="T127" s="57">
        <f>'[30]Base TB_Mar'!O2537/10^7</f>
        <v>0</v>
      </c>
      <c r="U127" s="57">
        <f>'[30]Base TB_Mar'!P2537/10^7</f>
        <v>0</v>
      </c>
      <c r="V127" s="57">
        <f>'[30]Base TB_Mar'!Q2537/10^7</f>
        <v>0</v>
      </c>
      <c r="W127" s="57">
        <f>'[30]Base TB_Mar'!R2537/10^7</f>
        <v>0</v>
      </c>
      <c r="X127" s="57">
        <f>'[30]Base TB_Mar'!S2537/10^7</f>
        <v>0</v>
      </c>
      <c r="Y127" s="57">
        <f>SUM(H127:X127)</f>
        <v>-8.3532021739999998</v>
      </c>
      <c r="Z127" s="66">
        <f>Y127-E127</f>
        <v>0</v>
      </c>
    </row>
    <row r="128" spans="2:26" hidden="1">
      <c r="F128" s="57">
        <f>'[31]Schedules Mar'!E128</f>
        <v>0</v>
      </c>
      <c r="G128" s="59"/>
      <c r="H128" s="65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>
        <f>SUM(H128:X128)</f>
        <v>0</v>
      </c>
      <c r="Z128" s="66">
        <f>Y128-E128</f>
        <v>0</v>
      </c>
    </row>
    <row r="129" spans="2:26" hidden="1">
      <c r="E129" s="59">
        <f>SUM(E124:E128)</f>
        <v>2.0440161159992734</v>
      </c>
      <c r="F129" s="59">
        <f>SUM(F124:F128)</f>
        <v>3.48642241000009</v>
      </c>
      <c r="G129" s="59"/>
      <c r="H129" s="73">
        <f t="shared" ref="H129:X129" si="31">SUM(H124:H128)</f>
        <v>0.78839080799999994</v>
      </c>
      <c r="I129" s="59">
        <f t="shared" si="31"/>
        <v>0.37513396799999998</v>
      </c>
      <c r="J129" s="59">
        <f t="shared" si="31"/>
        <v>0.118437526</v>
      </c>
      <c r="K129" s="59">
        <f t="shared" si="31"/>
        <v>0.17510195799970418</v>
      </c>
      <c r="L129" s="59">
        <f t="shared" si="31"/>
        <v>0.42693541200000001</v>
      </c>
      <c r="M129" s="59">
        <f t="shared" si="31"/>
        <v>0</v>
      </c>
      <c r="N129" s="59">
        <f t="shared" si="31"/>
        <v>0</v>
      </c>
      <c r="O129" s="59">
        <f t="shared" si="31"/>
        <v>0</v>
      </c>
      <c r="P129" s="59">
        <f t="shared" si="31"/>
        <v>0</v>
      </c>
      <c r="Q129" s="59">
        <f t="shared" si="31"/>
        <v>0</v>
      </c>
      <c r="R129" s="59">
        <f t="shared" si="31"/>
        <v>0.159563544</v>
      </c>
      <c r="S129" s="59">
        <f t="shared" si="31"/>
        <v>0</v>
      </c>
      <c r="T129" s="59">
        <f t="shared" si="31"/>
        <v>0</v>
      </c>
      <c r="U129" s="59">
        <f t="shared" si="31"/>
        <v>0</v>
      </c>
      <c r="V129" s="59">
        <f t="shared" si="31"/>
        <v>0</v>
      </c>
      <c r="W129" s="59">
        <f t="shared" si="31"/>
        <v>4.529E-4</v>
      </c>
      <c r="X129" s="59">
        <f t="shared" si="31"/>
        <v>0</v>
      </c>
      <c r="Y129" s="59">
        <f>SUM(Y124:Y128)</f>
        <v>2.0440161159997281</v>
      </c>
      <c r="Z129" s="60"/>
    </row>
    <row r="130" spans="2:26" hidden="1">
      <c r="E130" s="74">
        <f>'[30]BS Mar'!S46/10^7-E129</f>
        <v>7.2652994731470244E-13</v>
      </c>
      <c r="F130" s="74"/>
      <c r="G130" s="59"/>
      <c r="H130" s="74">
        <f>'[30]BS Mar'!B46/10^7-H129</f>
        <v>0</v>
      </c>
      <c r="I130" s="74">
        <f>'[30]BS Mar'!C46/10^7-I129</f>
        <v>0</v>
      </c>
      <c r="J130" s="74">
        <f>'[30]BS Mar'!D46/10^7-J129</f>
        <v>0</v>
      </c>
      <c r="K130" s="74">
        <f>'[30]BS Mar'!E46/10^7-K129</f>
        <v>2.9581892491137296E-13</v>
      </c>
      <c r="L130" s="74">
        <f>'[30]BS Mar'!F46/10^7-L129</f>
        <v>0</v>
      </c>
      <c r="M130" s="74">
        <f>'[30]BS Mar'!G46/10^7-M129</f>
        <v>0</v>
      </c>
      <c r="N130" s="74">
        <f>'[30]BS Mar'!H46/10^7-N129</f>
        <v>0</v>
      </c>
      <c r="O130" s="74">
        <f>'[30]BS Mar'!I46/10^7-O129</f>
        <v>0</v>
      </c>
      <c r="P130" s="74">
        <f>'[30]BS Mar'!J46/10^7-P129</f>
        <v>0</v>
      </c>
      <c r="Q130" s="74">
        <f>'[30]BS Mar'!K46/10^7-Q129</f>
        <v>0</v>
      </c>
      <c r="R130" s="74">
        <f>'[30]BS Mar'!L46/10^7-R129</f>
        <v>0</v>
      </c>
      <c r="S130" s="74">
        <f>'[30]BS Mar'!M46/10^7-S129</f>
        <v>0</v>
      </c>
      <c r="T130" s="74">
        <f>'[30]BS Mar'!N46/10^7-T129</f>
        <v>0</v>
      </c>
      <c r="U130" s="74">
        <f>'[30]BS Mar'!O46/10^7-U129</f>
        <v>0</v>
      </c>
      <c r="V130" s="74">
        <f>'[30]BS Mar'!P46/10^7-V129</f>
        <v>0</v>
      </c>
      <c r="W130" s="74">
        <f>'[30]BS Mar'!Q46/10^7-W129</f>
        <v>0</v>
      </c>
      <c r="X130" s="74">
        <f>'[30]BS Mar'!R46/10^7-X129</f>
        <v>0</v>
      </c>
      <c r="Y130" s="74">
        <f>SUM(H130:X130)</f>
        <v>2.9581892491137296E-13</v>
      </c>
      <c r="Z130" s="60"/>
    </row>
    <row r="131" spans="2:26" hidden="1">
      <c r="G131" s="59"/>
      <c r="H131" s="65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60"/>
    </row>
    <row r="132" spans="2:26" hidden="1">
      <c r="B132" s="90" t="s">
        <v>108</v>
      </c>
      <c r="G132" s="59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</row>
    <row r="133" spans="2:26" hidden="1">
      <c r="C133" s="56" t="s">
        <v>109</v>
      </c>
      <c r="E133" s="57">
        <f>'[30]Base TB_Mar'!T2593/10^7</f>
        <v>613.43215498100005</v>
      </c>
      <c r="F133" s="57">
        <f>'[31]Schedules Mar'!E133</f>
        <v>440.42448648100003</v>
      </c>
      <c r="G133" s="59"/>
      <c r="H133" s="78">
        <f>'[30]Base TB_Mar'!C2593/10^7</f>
        <v>613.43215498100005</v>
      </c>
      <c r="I133" s="78">
        <f>'[30]Base TB_Mar'!D2593/10^7</f>
        <v>0</v>
      </c>
      <c r="J133" s="78">
        <f>'[30]Base TB_Mar'!E2593/10^7</f>
        <v>0</v>
      </c>
      <c r="K133" s="78">
        <f>'[30]Base TB_Mar'!F2593/10^7</f>
        <v>0</v>
      </c>
      <c r="L133" s="78">
        <f>'[30]Base TB_Mar'!G2593/10^7</f>
        <v>0</v>
      </c>
      <c r="M133" s="78">
        <f>'[30]Base TB_Mar'!H2593/10^7</f>
        <v>0</v>
      </c>
      <c r="N133" s="78">
        <f>'[30]Base TB_Mar'!I2593/10^7</f>
        <v>0</v>
      </c>
      <c r="O133" s="78">
        <f>'[30]Base TB_Mar'!J2593/10^7</f>
        <v>0</v>
      </c>
      <c r="P133" s="78">
        <f>'[30]Base TB_Mar'!K2593/10^7</f>
        <v>0</v>
      </c>
      <c r="Q133" s="78">
        <f>'[30]Base TB_Mar'!L2593/10^7</f>
        <v>0</v>
      </c>
      <c r="R133" s="78">
        <f>'[30]Base TB_Mar'!M2593/10^7</f>
        <v>0</v>
      </c>
      <c r="S133" s="78">
        <f>'[30]Base TB_Mar'!N2593/10^7</f>
        <v>0</v>
      </c>
      <c r="T133" s="78">
        <f>'[30]Base TB_Mar'!O2593/10^7</f>
        <v>0</v>
      </c>
      <c r="U133" s="78">
        <f>'[30]Base TB_Mar'!P2593/10^7</f>
        <v>0</v>
      </c>
      <c r="V133" s="78">
        <f>'[30]Base TB_Mar'!Q2593/10^7</f>
        <v>0</v>
      </c>
      <c r="W133" s="78">
        <f>'[30]Base TB_Mar'!R2593/10^7</f>
        <v>0</v>
      </c>
      <c r="X133" s="78">
        <f>'[30]Base TB_Mar'!S2593/10^7</f>
        <v>0</v>
      </c>
      <c r="Y133" s="81">
        <f>SUM(H133:X133)</f>
        <v>613.43215498100005</v>
      </c>
      <c r="Z133" s="66">
        <f t="shared" ref="Z133:Z146" si="32">Y133-E133</f>
        <v>0</v>
      </c>
    </row>
    <row r="134" spans="2:26" hidden="1">
      <c r="C134" s="56" t="s">
        <v>60</v>
      </c>
      <c r="E134" s="57">
        <f>'[30]Base TB_Mar'!T2717/10^7</f>
        <v>0</v>
      </c>
      <c r="F134" s="57">
        <f>'[31]Schedules Mar'!E134</f>
        <v>0</v>
      </c>
      <c r="G134" s="59"/>
      <c r="H134" s="78">
        <f>'[30]Base TB_Mar'!C2717/10^7</f>
        <v>0</v>
      </c>
      <c r="I134" s="78">
        <f>'[30]Base TB_Mar'!D2717/10^7</f>
        <v>0</v>
      </c>
      <c r="J134" s="78">
        <f>'[30]Base TB_Mar'!E2717/10^7</f>
        <v>0</v>
      </c>
      <c r="K134" s="78">
        <f>'[30]Base TB_Mar'!F2717/10^7</f>
        <v>0</v>
      </c>
      <c r="L134" s="78">
        <f>'[30]Base TB_Mar'!G2717/10^7</f>
        <v>0</v>
      </c>
      <c r="M134" s="78">
        <f>'[30]Base TB_Mar'!H2717/10^7</f>
        <v>0</v>
      </c>
      <c r="N134" s="78">
        <f>'[30]Base TB_Mar'!I2717/10^7</f>
        <v>0</v>
      </c>
      <c r="O134" s="78">
        <f>'[30]Base TB_Mar'!J2717/10^7</f>
        <v>0</v>
      </c>
      <c r="P134" s="78">
        <f>'[30]Base TB_Mar'!K2717/10^7</f>
        <v>0</v>
      </c>
      <c r="Q134" s="78">
        <f>'[30]Base TB_Mar'!L2717/10^7</f>
        <v>0</v>
      </c>
      <c r="R134" s="78">
        <f>'[30]Base TB_Mar'!M2717/10^7</f>
        <v>0</v>
      </c>
      <c r="S134" s="78">
        <f>'[30]Base TB_Mar'!N2717/10^7</f>
        <v>0</v>
      </c>
      <c r="T134" s="78">
        <f>'[30]Base TB_Mar'!O2717/10^7</f>
        <v>0</v>
      </c>
      <c r="U134" s="78">
        <f>'[30]Base TB_Mar'!P2717/10^7</f>
        <v>0</v>
      </c>
      <c r="V134" s="78">
        <f>'[30]Base TB_Mar'!Q2717/10^7</f>
        <v>0</v>
      </c>
      <c r="W134" s="78">
        <f>'[30]Base TB_Mar'!R2717/10^7</f>
        <v>0</v>
      </c>
      <c r="X134" s="78">
        <f>'[30]Base TB_Mar'!S2717/10^7</f>
        <v>0</v>
      </c>
      <c r="Y134" s="81">
        <f>SUM(H134:X134)</f>
        <v>0</v>
      </c>
      <c r="Z134" s="66">
        <f t="shared" si="32"/>
        <v>0</v>
      </c>
    </row>
    <row r="135" spans="2:26" hidden="1">
      <c r="B135" s="93"/>
      <c r="C135" s="56" t="s">
        <v>110</v>
      </c>
      <c r="E135" s="57">
        <f>'[30]Base TB_Mar'!T2595/10000000</f>
        <v>7.4612981260000009</v>
      </c>
      <c r="F135" s="57">
        <f>'[31]Schedules Mar'!E135</f>
        <v>1.2494314289999999</v>
      </c>
      <c r="G135" s="59"/>
      <c r="H135" s="65">
        <f>'[30]Base TB_Mar'!C2595/10000000</f>
        <v>0.30926730000000002</v>
      </c>
      <c r="I135" s="57">
        <f>'[30]Base TB_Mar'!D2595/10000000</f>
        <v>7.1520308260000007</v>
      </c>
      <c r="J135" s="57">
        <f>'[30]Base TB_Mar'!E2595/10000000</f>
        <v>0</v>
      </c>
      <c r="K135" s="57">
        <f>'[30]Base TB_Mar'!F2595/10000000</f>
        <v>0</v>
      </c>
      <c r="L135" s="57">
        <f>'[30]Base TB_Mar'!G2595/10000000</f>
        <v>0</v>
      </c>
      <c r="M135" s="57">
        <f>'[30]Base TB_Mar'!H2595/10000000</f>
        <v>0</v>
      </c>
      <c r="N135" s="57">
        <f>'[30]Base TB_Mar'!I2595/10000000</f>
        <v>0</v>
      </c>
      <c r="O135" s="57">
        <f>'[30]Base TB_Mar'!J2595/10000000</f>
        <v>0</v>
      </c>
      <c r="P135" s="57">
        <f>'[30]Base TB_Mar'!K2595/10000000</f>
        <v>0</v>
      </c>
      <c r="Q135" s="57">
        <f>'[30]Base TB_Mar'!L2595/10000000</f>
        <v>0</v>
      </c>
      <c r="R135" s="57">
        <f>'[30]Base TB_Mar'!M2595/10000000</f>
        <v>0</v>
      </c>
      <c r="S135" s="57">
        <f>'[30]Base TB_Mar'!N2595/10000000</f>
        <v>0</v>
      </c>
      <c r="T135" s="57">
        <f>'[30]Base TB_Mar'!O2595/10000000</f>
        <v>0</v>
      </c>
      <c r="U135" s="57">
        <f>'[30]Base TB_Mar'!P2595/10000000</f>
        <v>0</v>
      </c>
      <c r="V135" s="57">
        <f>'[30]Base TB_Mar'!Q2595/10000000</f>
        <v>0</v>
      </c>
      <c r="W135" s="57">
        <f>'[30]Base TB_Mar'!R2595/10000000</f>
        <v>0</v>
      </c>
      <c r="X135" s="57">
        <f>'[30]Base TB_Mar'!S2595/10000000</f>
        <v>0</v>
      </c>
      <c r="Y135" s="81">
        <f t="shared" ref="Y135:Y146" si="33">SUM(H135:X135)</f>
        <v>7.4612981260000009</v>
      </c>
      <c r="Z135" s="66">
        <f t="shared" si="32"/>
        <v>0</v>
      </c>
    </row>
    <row r="136" spans="2:26" hidden="1">
      <c r="B136" s="93"/>
      <c r="C136" s="56" t="s">
        <v>111</v>
      </c>
      <c r="E136" s="57">
        <f>'[30]Base TB_Mar'!T2720/10000000</f>
        <v>19.128856238999997</v>
      </c>
      <c r="F136" s="57">
        <f>'[31]Schedules Mar'!E136</f>
        <v>20.796065362</v>
      </c>
      <c r="G136" s="59"/>
      <c r="H136" s="65">
        <f>'[30]Base TB_Mar'!C2720/10000000</f>
        <v>18.763568636999999</v>
      </c>
      <c r="I136" s="57">
        <f>'[30]Base TB_Mar'!D2720/10000000</f>
        <v>9.9361502000000004E-2</v>
      </c>
      <c r="J136" s="57">
        <f>'[30]Base TB_Mar'!E2720/10000000</f>
        <v>0</v>
      </c>
      <c r="K136" s="57">
        <f>'[30]Base TB_Mar'!F2720/10000000</f>
        <v>0.2659261</v>
      </c>
      <c r="L136" s="57">
        <f>'[30]Base TB_Mar'!G2720/10000000</f>
        <v>0</v>
      </c>
      <c r="M136" s="57">
        <f>'[30]Base TB_Mar'!H2720/10000000</f>
        <v>0</v>
      </c>
      <c r="N136" s="57">
        <f>'[30]Base TB_Mar'!I2720/10000000</f>
        <v>0</v>
      </c>
      <c r="O136" s="57">
        <f>'[30]Base TB_Mar'!J2720/10000000</f>
        <v>0</v>
      </c>
      <c r="P136" s="57">
        <f>'[30]Base TB_Mar'!K2720/10000000</f>
        <v>0</v>
      </c>
      <c r="Q136" s="57">
        <f>'[30]Base TB_Mar'!L2720/10000000</f>
        <v>0</v>
      </c>
      <c r="R136" s="57">
        <f>'[30]Base TB_Mar'!M2720/10000000</f>
        <v>0</v>
      </c>
      <c r="S136" s="57">
        <f>'[30]Base TB_Mar'!N2720/10000000</f>
        <v>0</v>
      </c>
      <c r="T136" s="57">
        <f>'[30]Base TB_Mar'!O2720/10000000</f>
        <v>0</v>
      </c>
      <c r="U136" s="57">
        <f>'[30]Base TB_Mar'!P2720/10000000</f>
        <v>0</v>
      </c>
      <c r="V136" s="57">
        <f>'[30]Base TB_Mar'!Q2720/10000000</f>
        <v>0</v>
      </c>
      <c r="W136" s="57">
        <f>'[30]Base TB_Mar'!R2720/10000000</f>
        <v>0</v>
      </c>
      <c r="X136" s="57">
        <f>'[30]Base TB_Mar'!S2720/10000000</f>
        <v>0</v>
      </c>
      <c r="Y136" s="81">
        <f t="shared" si="33"/>
        <v>19.128856239000001</v>
      </c>
      <c r="Z136" s="66">
        <f t="shared" si="32"/>
        <v>0</v>
      </c>
    </row>
    <row r="137" spans="2:26" hidden="1">
      <c r="B137" s="93"/>
      <c r="C137" s="56" t="s">
        <v>112</v>
      </c>
      <c r="E137" s="57">
        <f>'[30]Base TB_Mar'!T2616/10000000</f>
        <v>15.908215999999999</v>
      </c>
      <c r="F137" s="57">
        <f>'[31]Schedules Mar'!E137</f>
        <v>8.7422401500000007</v>
      </c>
      <c r="G137" s="59"/>
      <c r="H137" s="65">
        <f>'[30]Base TB_Mar'!C2616/10000000</f>
        <v>0</v>
      </c>
      <c r="I137" s="57">
        <f>'[30]Base TB_Mar'!D2616/10000000</f>
        <v>0</v>
      </c>
      <c r="J137" s="57">
        <f>'[30]Base TB_Mar'!E2616/10000000</f>
        <v>0</v>
      </c>
      <c r="K137" s="57">
        <f>'[30]Base TB_Mar'!F2616/10000000</f>
        <v>15.908215999999999</v>
      </c>
      <c r="L137" s="57">
        <f>'[30]Base TB_Mar'!G2616/10000000</f>
        <v>0</v>
      </c>
      <c r="M137" s="57">
        <f>'[30]Base TB_Mar'!H2616/10000000</f>
        <v>0</v>
      </c>
      <c r="N137" s="57">
        <f>'[30]Base TB_Mar'!I2616/10000000</f>
        <v>0</v>
      </c>
      <c r="O137" s="57">
        <f>'[30]Base TB_Mar'!J2616/10000000</f>
        <v>0</v>
      </c>
      <c r="P137" s="57">
        <f>'[30]Base TB_Mar'!K2616/10000000</f>
        <v>0</v>
      </c>
      <c r="Q137" s="57">
        <f>'[30]Base TB_Mar'!L2616/10000000</f>
        <v>0</v>
      </c>
      <c r="R137" s="57">
        <f>'[30]Base TB_Mar'!M2616/10000000</f>
        <v>0</v>
      </c>
      <c r="S137" s="57">
        <f>'[30]Base TB_Mar'!N2616/10000000</f>
        <v>0</v>
      </c>
      <c r="T137" s="57">
        <f>'[30]Base TB_Mar'!O2616/10000000</f>
        <v>0</v>
      </c>
      <c r="U137" s="57">
        <f>'[30]Base TB_Mar'!P2616/10000000</f>
        <v>0</v>
      </c>
      <c r="V137" s="57">
        <f>'[30]Base TB_Mar'!Q2616/10000000</f>
        <v>0</v>
      </c>
      <c r="W137" s="57">
        <f>'[30]Base TB_Mar'!R2616/10000000</f>
        <v>0</v>
      </c>
      <c r="X137" s="57">
        <f>'[30]Base TB_Mar'!S2616/10000000</f>
        <v>0</v>
      </c>
      <c r="Y137" s="81">
        <f t="shared" si="33"/>
        <v>15.908215999999999</v>
      </c>
      <c r="Z137" s="66">
        <f t="shared" si="32"/>
        <v>0</v>
      </c>
    </row>
    <row r="138" spans="2:26" hidden="1">
      <c r="B138" s="93"/>
      <c r="C138" s="56" t="s">
        <v>113</v>
      </c>
      <c r="E138" s="57">
        <f>'[30]Base TB_Mar'!T2620/10000000</f>
        <v>204.21396321400002</v>
      </c>
      <c r="F138" s="57">
        <f>'[31]Schedules Mar'!E138</f>
        <v>142.872994052</v>
      </c>
      <c r="G138" s="59"/>
      <c r="H138" s="65">
        <f>'[30]Base TB_Mar'!C2620/10000000</f>
        <v>0.66971027000000005</v>
      </c>
      <c r="I138" s="57">
        <f>'[30]Base TB_Mar'!D2620/10000000</f>
        <v>0</v>
      </c>
      <c r="J138" s="57">
        <f>'[30]Base TB_Mar'!E2620/10000000</f>
        <v>0</v>
      </c>
      <c r="K138" s="57">
        <f>'[30]Base TB_Mar'!F2620/10000000</f>
        <v>203.43532944400002</v>
      </c>
      <c r="L138" s="57">
        <f>'[30]Base TB_Mar'!G2620/10000000</f>
        <v>0</v>
      </c>
      <c r="M138" s="57">
        <f>'[30]Base TB_Mar'!H2620/10000000</f>
        <v>0</v>
      </c>
      <c r="N138" s="57">
        <f>'[30]Base TB_Mar'!I2620/10000000</f>
        <v>0</v>
      </c>
      <c r="O138" s="57">
        <f>'[30]Base TB_Mar'!J2620/10000000</f>
        <v>0</v>
      </c>
      <c r="P138" s="57">
        <f>'[30]Base TB_Mar'!K2620/10000000</f>
        <v>0</v>
      </c>
      <c r="Q138" s="57">
        <f>'[30]Base TB_Mar'!L2620/10000000</f>
        <v>0.10892350000000001</v>
      </c>
      <c r="R138" s="57">
        <f>'[30]Base TB_Mar'!M2620/10000000</f>
        <v>0</v>
      </c>
      <c r="S138" s="57">
        <f>'[30]Base TB_Mar'!N2620/10000000</f>
        <v>0</v>
      </c>
      <c r="T138" s="57">
        <f>'[30]Base TB_Mar'!O2620/10000000</f>
        <v>0</v>
      </c>
      <c r="U138" s="57">
        <f>'[30]Base TB_Mar'!P2620/10000000</f>
        <v>0</v>
      </c>
      <c r="V138" s="57">
        <f>'[30]Base TB_Mar'!Q2620/10000000</f>
        <v>0</v>
      </c>
      <c r="W138" s="57">
        <f>'[30]Base TB_Mar'!R2620/10000000</f>
        <v>0</v>
      </c>
      <c r="X138" s="57">
        <f>'[30]Base TB_Mar'!S2620/10000000</f>
        <v>0</v>
      </c>
      <c r="Y138" s="81">
        <f t="shared" si="33"/>
        <v>204.21396321400002</v>
      </c>
      <c r="Z138" s="66">
        <f t="shared" si="32"/>
        <v>0</v>
      </c>
    </row>
    <row r="139" spans="2:26" hidden="1">
      <c r="B139" s="63"/>
      <c r="C139" s="56" t="s">
        <v>114</v>
      </c>
      <c r="E139" s="57">
        <f>'[30]Base TB_Mar'!T2667/10000000</f>
        <v>4.8E-8</v>
      </c>
      <c r="F139" s="57">
        <f>'[31]Schedules Mar'!E139</f>
        <v>3.5699460360000002</v>
      </c>
      <c r="G139" s="59"/>
      <c r="H139" s="65">
        <f>'[30]Base TB_Mar'!C2667/10000000</f>
        <v>0</v>
      </c>
      <c r="I139" s="57">
        <f>'[30]Base TB_Mar'!D2667/10000000</f>
        <v>0</v>
      </c>
      <c r="J139" s="57">
        <f>'[30]Base TB_Mar'!E2667/10000000</f>
        <v>0</v>
      </c>
      <c r="K139" s="57">
        <f>'[30]Base TB_Mar'!F2667/10000000</f>
        <v>4.8E-8</v>
      </c>
      <c r="L139" s="57">
        <f>'[30]Base TB_Mar'!G2667/10000000</f>
        <v>0</v>
      </c>
      <c r="M139" s="57">
        <f>'[30]Base TB_Mar'!H2667/10000000</f>
        <v>0</v>
      </c>
      <c r="N139" s="57">
        <f>'[30]Base TB_Mar'!I2667/10000000</f>
        <v>0</v>
      </c>
      <c r="O139" s="57">
        <f>'[30]Base TB_Mar'!J2667/10000000</f>
        <v>0</v>
      </c>
      <c r="P139" s="57">
        <f>'[30]Base TB_Mar'!K2667/10000000</f>
        <v>0</v>
      </c>
      <c r="Q139" s="57">
        <f>'[30]Base TB_Mar'!L2667/10000000</f>
        <v>0</v>
      </c>
      <c r="R139" s="57">
        <f>'[30]Base TB_Mar'!M2667/10000000</f>
        <v>0</v>
      </c>
      <c r="S139" s="57">
        <f>'[30]Base TB_Mar'!N2667/10000000</f>
        <v>0</v>
      </c>
      <c r="T139" s="57">
        <f>'[30]Base TB_Mar'!O2667/10000000</f>
        <v>0</v>
      </c>
      <c r="U139" s="57">
        <f>'[30]Base TB_Mar'!P2667/10000000</f>
        <v>0</v>
      </c>
      <c r="V139" s="57">
        <f>'[30]Base TB_Mar'!Q2667/10000000</f>
        <v>0</v>
      </c>
      <c r="W139" s="57">
        <f>'[30]Base TB_Mar'!R2667/10000000</f>
        <v>0</v>
      </c>
      <c r="X139" s="57">
        <f>'[30]Base TB_Mar'!S2667/10000000</f>
        <v>0</v>
      </c>
      <c r="Y139" s="81">
        <f t="shared" si="33"/>
        <v>4.8E-8</v>
      </c>
      <c r="Z139" s="66">
        <f t="shared" si="32"/>
        <v>0</v>
      </c>
    </row>
    <row r="140" spans="2:26" hidden="1">
      <c r="B140" s="93"/>
      <c r="C140" s="56" t="s">
        <v>115</v>
      </c>
      <c r="E140" s="57">
        <f>'[30]Base TB_Mar'!T2672/10000000</f>
        <v>175.113386803</v>
      </c>
      <c r="F140" s="57">
        <f>'[31]Schedules Mar'!E140</f>
        <v>182.868513847</v>
      </c>
      <c r="G140" s="59"/>
      <c r="H140" s="65">
        <f>'[30]Base TB_Mar'!C2672/10000000</f>
        <v>129.97091213599998</v>
      </c>
      <c r="I140" s="57">
        <f>'[30]Base TB_Mar'!D2672/10000000</f>
        <v>1.551972489</v>
      </c>
      <c r="J140" s="57">
        <f>'[30]Base TB_Mar'!E2672/10000000</f>
        <v>0.45495285199999996</v>
      </c>
      <c r="K140" s="57">
        <f>'[30]Base TB_Mar'!F2672/10000000</f>
        <v>7.2663963290000009</v>
      </c>
      <c r="L140" s="57">
        <f>'[30]Base TB_Mar'!G2672/10000000</f>
        <v>0.35392803300000003</v>
      </c>
      <c r="M140" s="57">
        <f>'[30]Base TB_Mar'!H2672/10000000</f>
        <v>0</v>
      </c>
      <c r="N140" s="57">
        <f>'[30]Base TB_Mar'!I2672/10000000</f>
        <v>0</v>
      </c>
      <c r="O140" s="57">
        <f>'[30]Base TB_Mar'!J2672/10000000</f>
        <v>0</v>
      </c>
      <c r="P140" s="57">
        <f>'[30]Base TB_Mar'!K2672/10000000</f>
        <v>0</v>
      </c>
      <c r="Q140" s="57">
        <f>'[30]Base TB_Mar'!L2672/10000000</f>
        <v>7.2220032510000003</v>
      </c>
      <c r="R140" s="57">
        <f>'[30]Base TB_Mar'!M2672/10000000</f>
        <v>28.293221713000001</v>
      </c>
      <c r="S140" s="57">
        <f>'[30]Base TB_Mar'!N2672/10000000</f>
        <v>0</v>
      </c>
      <c r="T140" s="57">
        <f>'[30]Base TB_Mar'!O2672/10000000</f>
        <v>0</v>
      </c>
      <c r="U140" s="57">
        <f>'[30]Base TB_Mar'!P2672/10000000</f>
        <v>0</v>
      </c>
      <c r="V140" s="57">
        <f>'[30]Base TB_Mar'!Q2672/10000000</f>
        <v>0</v>
      </c>
      <c r="W140" s="57">
        <f>'[30]Base TB_Mar'!R2672/10000000</f>
        <v>0</v>
      </c>
      <c r="X140" s="57">
        <f>'[30]Base TB_Mar'!S2672/10000000</f>
        <v>0</v>
      </c>
      <c r="Y140" s="81">
        <f t="shared" si="33"/>
        <v>175.11338680299997</v>
      </c>
      <c r="Z140" s="66">
        <f t="shared" si="32"/>
        <v>0</v>
      </c>
    </row>
    <row r="141" spans="2:26" hidden="1">
      <c r="B141" s="93"/>
      <c r="C141" s="56" t="s">
        <v>116</v>
      </c>
      <c r="E141" s="57">
        <f>'[30]Base TB_Mar'!T2683/10000000</f>
        <v>-3.1E-8</v>
      </c>
      <c r="F141" s="57">
        <f>'[31]Schedules Mar'!E141</f>
        <v>4.1868789380000004</v>
      </c>
      <c r="G141" s="59"/>
      <c r="H141" s="65">
        <f>'[30]Base TB_Mar'!C2683/10000000</f>
        <v>0</v>
      </c>
      <c r="I141" s="57">
        <f>'[30]Base TB_Mar'!D2683/10000000</f>
        <v>0</v>
      </c>
      <c r="J141" s="57">
        <f>'[30]Base TB_Mar'!E2683/10000000</f>
        <v>0</v>
      </c>
      <c r="K141" s="57">
        <f>'[30]Base TB_Mar'!F2683/10000000</f>
        <v>0</v>
      </c>
      <c r="L141" s="57">
        <f>'[30]Base TB_Mar'!G2683/10000000</f>
        <v>-3.1E-8</v>
      </c>
      <c r="M141" s="57">
        <f>'[30]Base TB_Mar'!H2683/10000000</f>
        <v>0</v>
      </c>
      <c r="N141" s="57">
        <f>'[30]Base TB_Mar'!I2683/10000000</f>
        <v>0</v>
      </c>
      <c r="O141" s="57">
        <f>'[30]Base TB_Mar'!J2683/10000000</f>
        <v>0</v>
      </c>
      <c r="P141" s="57">
        <f>'[30]Base TB_Mar'!K2683/10000000</f>
        <v>0</v>
      </c>
      <c r="Q141" s="57">
        <f>'[30]Base TB_Mar'!L2683/10000000</f>
        <v>0</v>
      </c>
      <c r="R141" s="57">
        <f>'[30]Base TB_Mar'!M2683/10000000</f>
        <v>0</v>
      </c>
      <c r="S141" s="57">
        <f>'[30]Base TB_Mar'!N2683/10000000</f>
        <v>0</v>
      </c>
      <c r="T141" s="57">
        <f>'[30]Base TB_Mar'!O2683/10000000</f>
        <v>0</v>
      </c>
      <c r="U141" s="57">
        <f>'[30]Base TB_Mar'!P2683/10000000</f>
        <v>0</v>
      </c>
      <c r="V141" s="57">
        <f>'[30]Base TB_Mar'!Q2683/10000000</f>
        <v>0</v>
      </c>
      <c r="W141" s="57">
        <f>'[30]Base TB_Mar'!R2683/10000000</f>
        <v>0</v>
      </c>
      <c r="X141" s="57">
        <f>'[30]Base TB_Mar'!S2683/10000000</f>
        <v>0</v>
      </c>
      <c r="Y141" s="81">
        <f t="shared" si="33"/>
        <v>-3.1E-8</v>
      </c>
      <c r="Z141" s="66">
        <f t="shared" si="32"/>
        <v>0</v>
      </c>
    </row>
    <row r="142" spans="2:26" hidden="1">
      <c r="C142" s="56" t="s">
        <v>117</v>
      </c>
      <c r="E142" s="57">
        <f>'[30]Base TB_Mar'!T2568/10^7</f>
        <v>4.9125445680000004</v>
      </c>
      <c r="F142" s="57">
        <f>'[31]Schedules Mar'!E142</f>
        <v>0.35799336800000003</v>
      </c>
      <c r="G142" s="59"/>
      <c r="H142" s="65">
        <f>'[30]Base TB_Mar'!C2568/10^7</f>
        <v>4.8140958679999999</v>
      </c>
      <c r="I142" s="57">
        <f>'[30]Base TB_Mar'!D2568/10^7</f>
        <v>5.1189999999999999E-2</v>
      </c>
      <c r="J142" s="57">
        <f>'[30]Base TB_Mar'!E2568/10^7</f>
        <v>0</v>
      </c>
      <c r="K142" s="57">
        <f>'[30]Base TB_Mar'!F2568/10^7</f>
        <v>6.5813E-3</v>
      </c>
      <c r="L142" s="57">
        <f>'[30]Base TB_Mar'!G2568/10^7</f>
        <v>0</v>
      </c>
      <c r="M142" s="57">
        <f>'[30]Base TB_Mar'!H2568/10^7</f>
        <v>0</v>
      </c>
      <c r="N142" s="57">
        <f>'[30]Base TB_Mar'!I2568/10^7</f>
        <v>0</v>
      </c>
      <c r="O142" s="57">
        <f>'[30]Base TB_Mar'!J2568/10^7</f>
        <v>0</v>
      </c>
      <c r="P142" s="57">
        <f>'[30]Base TB_Mar'!K2568/10^7</f>
        <v>0</v>
      </c>
      <c r="Q142" s="57">
        <f>'[30]Base TB_Mar'!L2568/10^7</f>
        <v>4.0677400000000002E-2</v>
      </c>
      <c r="R142" s="57">
        <f>'[30]Base TB_Mar'!M2568/10^7</f>
        <v>0</v>
      </c>
      <c r="S142" s="57">
        <f>'[30]Base TB_Mar'!N2568/10^7</f>
        <v>0</v>
      </c>
      <c r="T142" s="57">
        <f>'[30]Base TB_Mar'!O2568/10^7</f>
        <v>0</v>
      </c>
      <c r="U142" s="57">
        <f>'[30]Base TB_Mar'!P2568/10^7</f>
        <v>0</v>
      </c>
      <c r="V142" s="57">
        <f>'[30]Base TB_Mar'!Q2568/10^7</f>
        <v>0</v>
      </c>
      <c r="W142" s="57">
        <f>'[30]Base TB_Mar'!R2568/10^7</f>
        <v>0</v>
      </c>
      <c r="X142" s="57">
        <f>'[30]Base TB_Mar'!S2568/10^7</f>
        <v>0</v>
      </c>
      <c r="Y142" s="81">
        <f t="shared" si="33"/>
        <v>4.9125445679999995</v>
      </c>
      <c r="Z142" s="66">
        <f t="shared" si="32"/>
        <v>0</v>
      </c>
    </row>
    <row r="143" spans="2:26" hidden="1">
      <c r="C143" s="56" t="s">
        <v>118</v>
      </c>
      <c r="E143" s="57">
        <f>'[30]Base TB_Mar'!T2709/10000000</f>
        <v>19.660843594999999</v>
      </c>
      <c r="F143" s="57">
        <f>'[31]Schedules Mar'!E143</f>
        <v>15.665802065999999</v>
      </c>
      <c r="G143" s="59"/>
      <c r="H143" s="65">
        <f>'[30]Base TB_Mar'!C2709/10000000</f>
        <v>7.2668582939999995</v>
      </c>
      <c r="I143" s="57">
        <f>'[30]Base TB_Mar'!D2709/10000000</f>
        <v>4.1426261000000002</v>
      </c>
      <c r="J143" s="57">
        <f>'[30]Base TB_Mar'!E2709/10000000</f>
        <v>6.5255000000000001E-3</v>
      </c>
      <c r="K143" s="57">
        <f>'[30]Base TB_Mar'!F2709/10000000</f>
        <v>5.9318111990000002</v>
      </c>
      <c r="L143" s="57">
        <f>'[30]Base TB_Mar'!G2709/10000000</f>
        <v>1.0826224019999999</v>
      </c>
      <c r="M143" s="57">
        <f>'[30]Base TB_Mar'!H2709/10000000</f>
        <v>0</v>
      </c>
      <c r="N143" s="57">
        <f>'[30]Base TB_Mar'!I2709/10000000</f>
        <v>0</v>
      </c>
      <c r="O143" s="57">
        <f>'[30]Base TB_Mar'!J2709/10000000</f>
        <v>0</v>
      </c>
      <c r="P143" s="57">
        <f>'[30]Base TB_Mar'!K2709/10000000</f>
        <v>0</v>
      </c>
      <c r="Q143" s="57">
        <f>'[30]Base TB_Mar'!L2709/10000000</f>
        <v>1.2304001</v>
      </c>
      <c r="R143" s="57">
        <f>'[30]Base TB_Mar'!M2709/10000000</f>
        <v>0</v>
      </c>
      <c r="S143" s="57">
        <f>'[30]Base TB_Mar'!N2709/10000000</f>
        <v>0</v>
      </c>
      <c r="T143" s="57">
        <f>'[30]Base TB_Mar'!O2709/10000000</f>
        <v>0</v>
      </c>
      <c r="U143" s="57">
        <f>'[30]Base TB_Mar'!P2709/10000000</f>
        <v>0</v>
      </c>
      <c r="V143" s="57">
        <f>'[30]Base TB_Mar'!Q2709/10000000</f>
        <v>0</v>
      </c>
      <c r="W143" s="57">
        <f>'[30]Base TB_Mar'!R2709/10000000</f>
        <v>0</v>
      </c>
      <c r="X143" s="57">
        <f>'[30]Base TB_Mar'!S2709/10000000</f>
        <v>0</v>
      </c>
      <c r="Y143" s="81">
        <f t="shared" si="33"/>
        <v>19.660843594999999</v>
      </c>
      <c r="Z143" s="66">
        <f t="shared" si="32"/>
        <v>0</v>
      </c>
    </row>
    <row r="144" spans="2:26" hidden="1">
      <c r="C144" s="56" t="s">
        <v>119</v>
      </c>
      <c r="E144" s="57">
        <f>'[30]Base TB_Mar'!T2600/10000000</f>
        <v>106.51110964099999</v>
      </c>
      <c r="F144" s="57">
        <f>'[31]Schedules Mar'!E144</f>
        <v>88.134332591000003</v>
      </c>
      <c r="G144" s="59"/>
      <c r="H144" s="65">
        <f>'[30]Base TB_Mar'!C2600/10000000</f>
        <v>70.171642355999992</v>
      </c>
      <c r="I144" s="57">
        <f>'[30]Base TB_Mar'!D2600/10000000</f>
        <v>23.561432132</v>
      </c>
      <c r="J144" s="57">
        <f>'[30]Base TB_Mar'!E2600/10000000</f>
        <v>9.5293075460000001</v>
      </c>
      <c r="K144" s="57">
        <f>'[30]Base TB_Mar'!F2600/10000000</f>
        <v>1.3589324119999999</v>
      </c>
      <c r="L144" s="57">
        <f>'[30]Base TB_Mar'!G2600/10000000</f>
        <v>2.5506985640000002</v>
      </c>
      <c r="M144" s="57">
        <f>'[30]Base TB_Mar'!H2600/10000000</f>
        <v>0</v>
      </c>
      <c r="N144" s="57">
        <f>'[30]Base TB_Mar'!I2600/10000000</f>
        <v>0</v>
      </c>
      <c r="O144" s="57">
        <f>'[30]Base TB_Mar'!J2600/10000000</f>
        <v>0</v>
      </c>
      <c r="P144" s="57">
        <f>'[30]Base TB_Mar'!K2600/10000000</f>
        <v>0</v>
      </c>
      <c r="Q144" s="57">
        <f>'[30]Base TB_Mar'!L2600/10000000</f>
        <v>-0.66090336900000002</v>
      </c>
      <c r="R144" s="57">
        <f>'[30]Base TB_Mar'!M2600/10000000</f>
        <v>0</v>
      </c>
      <c r="S144" s="57">
        <f>'[30]Base TB_Mar'!N2600/10000000</f>
        <v>0</v>
      </c>
      <c r="T144" s="57">
        <f>'[30]Base TB_Mar'!O2600/10000000</f>
        <v>0</v>
      </c>
      <c r="U144" s="57">
        <f>'[30]Base TB_Mar'!P2600/10000000</f>
        <v>0</v>
      </c>
      <c r="V144" s="57">
        <f>'[30]Base TB_Mar'!Q2600/10000000</f>
        <v>0</v>
      </c>
      <c r="W144" s="57">
        <f>'[30]Base TB_Mar'!R2600/10000000</f>
        <v>0</v>
      </c>
      <c r="X144" s="57">
        <f>'[30]Base TB_Mar'!S2600/10000000</f>
        <v>0</v>
      </c>
      <c r="Y144" s="81">
        <f t="shared" si="33"/>
        <v>106.511109641</v>
      </c>
      <c r="Z144" s="66">
        <f t="shared" si="32"/>
        <v>0</v>
      </c>
    </row>
    <row r="145" spans="2:26" hidden="1">
      <c r="C145" s="56" t="s">
        <v>120</v>
      </c>
      <c r="E145" s="57">
        <f>'[30]Base TB_Mar'!T2648/10000000</f>
        <v>0</v>
      </c>
      <c r="F145" s="57">
        <f>'[31]Schedules Mar'!E145</f>
        <v>0</v>
      </c>
      <c r="G145" s="59"/>
      <c r="H145" s="65">
        <f>'[30]Base TB_Mar'!C2648/10000000</f>
        <v>0</v>
      </c>
      <c r="I145" s="57">
        <f>'[30]Base TB_Mar'!D2648/10000000</f>
        <v>0</v>
      </c>
      <c r="J145" s="57">
        <f>'[30]Base TB_Mar'!E2648/10000000</f>
        <v>0</v>
      </c>
      <c r="K145" s="57">
        <f>'[30]Base TB_Mar'!F2648/10000000</f>
        <v>0</v>
      </c>
      <c r="L145" s="57">
        <f>'[30]Base TB_Mar'!G2648/10000000</f>
        <v>0</v>
      </c>
      <c r="M145" s="57">
        <f>'[30]Base TB_Mar'!H2648/10000000</f>
        <v>0</v>
      </c>
      <c r="N145" s="57">
        <f>'[30]Base TB_Mar'!I2648/10000000</f>
        <v>0</v>
      </c>
      <c r="O145" s="57">
        <f>'[30]Base TB_Mar'!J2648/10000000</f>
        <v>0</v>
      </c>
      <c r="P145" s="57">
        <f>'[30]Base TB_Mar'!K2648/10000000</f>
        <v>0</v>
      </c>
      <c r="Q145" s="57">
        <f>'[30]Base TB_Mar'!L2648/10000000</f>
        <v>0</v>
      </c>
      <c r="R145" s="57">
        <f>'[30]Base TB_Mar'!M2648/10000000</f>
        <v>0</v>
      </c>
      <c r="S145" s="57">
        <f>'[30]Base TB_Mar'!N2648/10000000</f>
        <v>0</v>
      </c>
      <c r="T145" s="57">
        <f>'[30]Base TB_Mar'!O2648/10000000</f>
        <v>0</v>
      </c>
      <c r="U145" s="57">
        <f>'[30]Base TB_Mar'!P2648/10000000</f>
        <v>0</v>
      </c>
      <c r="V145" s="57">
        <f>'[30]Base TB_Mar'!Q2648/10000000</f>
        <v>0</v>
      </c>
      <c r="W145" s="57">
        <f>'[30]Base TB_Mar'!R2648/10000000</f>
        <v>0</v>
      </c>
      <c r="X145" s="57">
        <f>'[30]Base TB_Mar'!S2648/10000000</f>
        <v>0</v>
      </c>
      <c r="Y145" s="81">
        <f t="shared" si="33"/>
        <v>0</v>
      </c>
      <c r="Z145" s="66">
        <f t="shared" si="32"/>
        <v>0</v>
      </c>
    </row>
    <row r="146" spans="2:26" hidden="1">
      <c r="C146" s="56" t="s">
        <v>121</v>
      </c>
      <c r="E146" s="57">
        <f>'[30]Base TB_Mar'!T2588/10000000+'[30]Base TB_Mar'!T2582/10000000</f>
        <v>283.86108279199993</v>
      </c>
      <c r="F146" s="57">
        <f>'[31]Schedules Mar'!E146</f>
        <v>412.6233974669999</v>
      </c>
      <c r="G146" s="59"/>
      <c r="H146" s="65">
        <f>'[30]Base TB_Mar'!C2588/10000000+'[30]Base TB_Mar'!C2582/10000000</f>
        <v>9.9770786890001091</v>
      </c>
      <c r="I146" s="57">
        <f>'[30]Base TB_Mar'!D2588/10000000+'[30]Base TB_Mar'!D2582/10000000</f>
        <v>1.2948930869999984</v>
      </c>
      <c r="J146" s="57">
        <f>'[30]Base TB_Mar'!E2588/10000000+'[30]Base TB_Mar'!E2582/10000000</f>
        <v>0</v>
      </c>
      <c r="K146" s="57">
        <f>'[30]Base TB_Mar'!F2588/10000000+'[30]Base TB_Mar'!F2582/10000000</f>
        <v>271.12567068600003</v>
      </c>
      <c r="L146" s="57">
        <f>'[30]Base TB_Mar'!G2588/10000000+'[30]Base TB_Mar'!G2582/10000000</f>
        <v>0.24540410000000046</v>
      </c>
      <c r="M146" s="57">
        <f>'[30]Base TB_Mar'!H2588/10000000+'[30]Base TB_Mar'!H2582/10000000</f>
        <v>0</v>
      </c>
      <c r="N146" s="57">
        <f>'[30]Base TB_Mar'!I2588/10000000+'[30]Base TB_Mar'!I2582/10000000</f>
        <v>0</v>
      </c>
      <c r="O146" s="57">
        <f>'[30]Base TB_Mar'!J2588/10000000+'[30]Base TB_Mar'!J2582/10000000</f>
        <v>0</v>
      </c>
      <c r="P146" s="57">
        <f>'[30]Base TB_Mar'!K2588/10000000+'[30]Base TB_Mar'!K2582/10000000</f>
        <v>0</v>
      </c>
      <c r="Q146" s="57">
        <f>'[30]Base TB_Mar'!L2588/10000000+'[30]Base TB_Mar'!L2582/10000000</f>
        <v>1.1777862300000006</v>
      </c>
      <c r="R146" s="57">
        <f>'[30]Base TB_Mar'!M2588/10000000+'[30]Base TB_Mar'!M2582/10000000</f>
        <v>4.0250000000000001E-2</v>
      </c>
      <c r="S146" s="57">
        <f>'[30]Base TB_Mar'!N2588/10000000+'[30]Base TB_Mar'!N2582/10000000</f>
        <v>0</v>
      </c>
      <c r="T146" s="57">
        <f>'[30]Base TB_Mar'!O2588/10000000+'[30]Base TB_Mar'!O2582/10000000</f>
        <v>0</v>
      </c>
      <c r="U146" s="57">
        <f>'[30]Base TB_Mar'!P2588/10000000+'[30]Base TB_Mar'!P2582/10000000</f>
        <v>0</v>
      </c>
      <c r="V146" s="57">
        <f>'[30]Base TB_Mar'!Q2588/10000000+'[30]Base TB_Mar'!Q2582/10000000</f>
        <v>0</v>
      </c>
      <c r="W146" s="57">
        <f>'[30]Base TB_Mar'!R2588/10000000+'[30]Base TB_Mar'!R2582/10000000</f>
        <v>0</v>
      </c>
      <c r="X146" s="57">
        <f>'[30]Base TB_Mar'!S2588/10000000+'[30]Base TB_Mar'!S2582/10000000</f>
        <v>0</v>
      </c>
      <c r="Y146" s="81">
        <f t="shared" si="33"/>
        <v>283.8610827920001</v>
      </c>
      <c r="Z146" s="66">
        <f t="shared" si="32"/>
        <v>0</v>
      </c>
    </row>
    <row r="147" spans="2:26" hidden="1">
      <c r="F147" s="57">
        <f>'[31]Schedules Mar'!E147</f>
        <v>0</v>
      </c>
      <c r="G147" s="59"/>
      <c r="H147" s="65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81"/>
      <c r="Z147" s="66"/>
    </row>
    <row r="148" spans="2:26" hidden="1">
      <c r="E148" s="59">
        <f>SUM(E133:E146)</f>
        <v>1450.203455976</v>
      </c>
      <c r="F148" s="59">
        <f>SUM(F133:F146)</f>
        <v>1321.492081787</v>
      </c>
      <c r="G148" s="59"/>
      <c r="H148" s="73">
        <f>SUM(H133:H146)</f>
        <v>855.37528853100025</v>
      </c>
      <c r="I148" s="59">
        <f t="shared" ref="I148:Y148" si="34">SUM(I133:I146)</f>
        <v>37.853506136</v>
      </c>
      <c r="J148" s="59">
        <f t="shared" si="34"/>
        <v>9.9907858980000004</v>
      </c>
      <c r="K148" s="59">
        <f t="shared" si="34"/>
        <v>505.29886351800008</v>
      </c>
      <c r="L148" s="59">
        <f t="shared" si="34"/>
        <v>4.2326530680000012</v>
      </c>
      <c r="M148" s="59">
        <f t="shared" si="34"/>
        <v>0</v>
      </c>
      <c r="N148" s="59">
        <f t="shared" si="34"/>
        <v>0</v>
      </c>
      <c r="O148" s="59">
        <f t="shared" si="34"/>
        <v>0</v>
      </c>
      <c r="P148" s="59">
        <f t="shared" si="34"/>
        <v>0</v>
      </c>
      <c r="Q148" s="59">
        <f t="shared" si="34"/>
        <v>9.1188871120000012</v>
      </c>
      <c r="R148" s="59">
        <f t="shared" si="34"/>
        <v>28.333471713000002</v>
      </c>
      <c r="S148" s="59">
        <f t="shared" si="34"/>
        <v>0</v>
      </c>
      <c r="T148" s="59">
        <f t="shared" si="34"/>
        <v>0</v>
      </c>
      <c r="U148" s="59">
        <f t="shared" si="34"/>
        <v>0</v>
      </c>
      <c r="V148" s="59">
        <f t="shared" si="34"/>
        <v>0</v>
      </c>
      <c r="W148" s="59">
        <f t="shared" si="34"/>
        <v>0</v>
      </c>
      <c r="X148" s="59">
        <f t="shared" si="34"/>
        <v>0</v>
      </c>
      <c r="Y148" s="59">
        <f t="shared" si="34"/>
        <v>1450.2034559760002</v>
      </c>
      <c r="Z148" s="66">
        <f>Y148-E148</f>
        <v>0</v>
      </c>
    </row>
    <row r="149" spans="2:26" hidden="1">
      <c r="E149" s="74">
        <f>'[30]BS Mar'!S49/10^7-E148</f>
        <v>0</v>
      </c>
      <c r="F149" s="65"/>
      <c r="G149" s="59"/>
      <c r="H149" s="74">
        <f>'[30]BS Mar'!B49/10^7-H148</f>
        <v>0</v>
      </c>
      <c r="I149" s="74">
        <f>'[30]BS Mar'!C49/10^7-I148</f>
        <v>0</v>
      </c>
      <c r="J149" s="74">
        <f>'[30]BS Mar'!D49/10^7-J148</f>
        <v>0</v>
      </c>
      <c r="K149" s="74">
        <f>'[30]BS Mar'!E49/10^7-K148</f>
        <v>0</v>
      </c>
      <c r="L149" s="74">
        <f>'[30]BS Mar'!F49/10^7-L148</f>
        <v>0</v>
      </c>
      <c r="M149" s="74">
        <f>'[30]BS Mar'!G49/10^7-M148</f>
        <v>0</v>
      </c>
      <c r="N149" s="74">
        <f>'[30]BS Mar'!H49/10^7-N148</f>
        <v>0</v>
      </c>
      <c r="O149" s="74">
        <f>'[30]BS Mar'!I49/10^7-O148</f>
        <v>0</v>
      </c>
      <c r="P149" s="74">
        <f>'[30]BS Mar'!J49/10^7-P148</f>
        <v>0</v>
      </c>
      <c r="Q149" s="74">
        <f>'[30]BS Mar'!K49/10^7-Q148</f>
        <v>0</v>
      </c>
      <c r="R149" s="74">
        <f>'[30]BS Mar'!L49/10^7-R148</f>
        <v>0</v>
      </c>
      <c r="S149" s="74">
        <f>'[30]BS Mar'!M49/10^7-S148</f>
        <v>0</v>
      </c>
      <c r="T149" s="74">
        <f>'[30]BS Mar'!N49/10^7-T148</f>
        <v>0</v>
      </c>
      <c r="U149" s="74">
        <f>'[30]BS Mar'!O49/10^7-U148</f>
        <v>0</v>
      </c>
      <c r="V149" s="74">
        <f>'[30]BS Mar'!P49/10^7-V148</f>
        <v>0</v>
      </c>
      <c r="W149" s="74">
        <f>'[30]BS Mar'!Q49/10^7-W148</f>
        <v>0</v>
      </c>
      <c r="X149" s="74">
        <f>'[30]BS Mar'!R49/10^7-X148</f>
        <v>0</v>
      </c>
      <c r="Y149" s="74">
        <f>SUM(H149:X149)</f>
        <v>0</v>
      </c>
      <c r="Z149" s="60"/>
    </row>
    <row r="150" spans="2:26" hidden="1">
      <c r="B150" s="63" t="s">
        <v>122</v>
      </c>
      <c r="F150" s="65"/>
      <c r="G150" s="59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60"/>
    </row>
    <row r="151" spans="2:26" hidden="1">
      <c r="B151" s="63"/>
      <c r="C151" s="56" t="s">
        <v>123</v>
      </c>
      <c r="E151" s="78">
        <f>'[30]Base TB_Mar'!T2802/10^7</f>
        <v>2430.0215900789999</v>
      </c>
      <c r="F151" s="78">
        <f>'[31]Schedules Mar'!E151</f>
        <v>2367.506021182</v>
      </c>
      <c r="G151" s="59"/>
      <c r="H151" s="78">
        <f>'[30]Base TB_Mar'!C2802/10^7</f>
        <v>1625.7404714429999</v>
      </c>
      <c r="I151" s="78">
        <f>'[30]Base TB_Mar'!D2802/10^7</f>
        <v>448.44960667600003</v>
      </c>
      <c r="J151" s="78">
        <f>'[30]Base TB_Mar'!E2802/10^7</f>
        <v>238.60325044699997</v>
      </c>
      <c r="K151" s="78">
        <f>'[30]Base TB_Mar'!F2802/10^7</f>
        <v>43.921855992000005</v>
      </c>
      <c r="L151" s="78">
        <f>'[30]Base TB_Mar'!G2802/10^7</f>
        <v>31.143005775999999</v>
      </c>
      <c r="M151" s="78">
        <f>'[30]Base TB_Mar'!H2802/10^7</f>
        <v>0</v>
      </c>
      <c r="N151" s="78">
        <f>'[30]Base TB_Mar'!I2802/10^7</f>
        <v>0</v>
      </c>
      <c r="O151" s="78">
        <f>'[30]Base TB_Mar'!J2802/10^7</f>
        <v>0</v>
      </c>
      <c r="P151" s="78">
        <f>'[30]Base TB_Mar'!K2802/10^7</f>
        <v>0</v>
      </c>
      <c r="Q151" s="78">
        <f>'[30]Base TB_Mar'!L2802/10^7</f>
        <v>21.163762850000001</v>
      </c>
      <c r="R151" s="78">
        <f>'[30]Base TB_Mar'!M2802/10^7</f>
        <v>20.999048294999998</v>
      </c>
      <c r="S151" s="78">
        <f>'[30]Base TB_Mar'!N2802/10^7</f>
        <v>5.886E-4</v>
      </c>
      <c r="T151" s="78">
        <f>'[30]Base TB_Mar'!O2802/10^7</f>
        <v>0</v>
      </c>
      <c r="U151" s="78">
        <f>'[30]Base TB_Mar'!P2802/10^7</f>
        <v>0</v>
      </c>
      <c r="V151" s="78">
        <f>'[30]Base TB_Mar'!Q2802/10^7</f>
        <v>0</v>
      </c>
      <c r="W151" s="78">
        <f>'[30]Base TB_Mar'!R2802/10^7</f>
        <v>0</v>
      </c>
      <c r="X151" s="78">
        <f>'[30]Base TB_Mar'!S2802/10^7</f>
        <v>0</v>
      </c>
      <c r="Y151" s="66">
        <f t="shared" ref="Y151:Y163" si="35">SUM(H151:X151)</f>
        <v>2430.0215900789995</v>
      </c>
      <c r="Z151" s="66">
        <f t="shared" ref="Z151:Z164" si="36">Y151-E151</f>
        <v>0</v>
      </c>
    </row>
    <row r="152" spans="2:26" hidden="1">
      <c r="C152" s="56" t="s">
        <v>124</v>
      </c>
      <c r="E152" s="57">
        <f>'[30]Base TB_Mar'!T2753/10^7</f>
        <v>36.101343499999999</v>
      </c>
      <c r="F152" s="57">
        <f>'[31]Schedules Mar'!E152</f>
        <v>127.8916996</v>
      </c>
      <c r="G152" s="59"/>
      <c r="H152" s="65">
        <f>'[30]Base TB_Mar'!C2753/10^7</f>
        <v>36.101343499999999</v>
      </c>
      <c r="I152" s="57">
        <f>'[30]Base TB_Mar'!D2753/10^7</f>
        <v>0</v>
      </c>
      <c r="J152" s="57">
        <f>'[30]Base TB_Mar'!E2753/10^7</f>
        <v>0</v>
      </c>
      <c r="K152" s="57">
        <f>'[30]Base TB_Mar'!F2753/10^7</f>
        <v>0</v>
      </c>
      <c r="L152" s="57">
        <f>'[30]Base TB_Mar'!G2753/10^7</f>
        <v>0</v>
      </c>
      <c r="M152" s="57">
        <f>'[30]Base TB_Mar'!H2753/10^7</f>
        <v>0</v>
      </c>
      <c r="N152" s="57">
        <f>'[30]Base TB_Mar'!I2753/10^7</f>
        <v>0</v>
      </c>
      <c r="O152" s="57">
        <f>'[30]Base TB_Mar'!J2753/10^7</f>
        <v>0</v>
      </c>
      <c r="P152" s="57">
        <f>'[30]Base TB_Mar'!K2753/10^7</f>
        <v>0</v>
      </c>
      <c r="Q152" s="57">
        <f>'[30]Base TB_Mar'!L2753/10^7</f>
        <v>0</v>
      </c>
      <c r="R152" s="57">
        <f>'[30]Base TB_Mar'!M2753/10^7</f>
        <v>0</v>
      </c>
      <c r="S152" s="57">
        <f>'[30]Base TB_Mar'!N2753/10^7</f>
        <v>0</v>
      </c>
      <c r="T152" s="57">
        <f>'[30]Base TB_Mar'!O2753/10^7</f>
        <v>0</v>
      </c>
      <c r="U152" s="57">
        <f>'[30]Base TB_Mar'!P2753/10^7</f>
        <v>0</v>
      </c>
      <c r="V152" s="57">
        <f>'[30]Base TB_Mar'!Q2753/10^7</f>
        <v>0</v>
      </c>
      <c r="W152" s="57">
        <f>'[30]Base TB_Mar'!R2753/10^7</f>
        <v>0</v>
      </c>
      <c r="X152" s="57">
        <f>'[30]Base TB_Mar'!S2753/10^7</f>
        <v>0</v>
      </c>
      <c r="Y152" s="66">
        <f t="shared" si="35"/>
        <v>36.101343499999999</v>
      </c>
      <c r="Z152" s="66">
        <f t="shared" si="36"/>
        <v>0</v>
      </c>
    </row>
    <row r="153" spans="2:26" hidden="1">
      <c r="C153" s="56" t="s">
        <v>125</v>
      </c>
      <c r="E153" s="57">
        <f>'[30]Base TB_Mar'!T2756/10^7</f>
        <v>138.812965072</v>
      </c>
      <c r="F153" s="57">
        <f>'[31]Schedules Mar'!E153</f>
        <v>256.41908807700003</v>
      </c>
      <c r="G153" s="59"/>
      <c r="H153" s="65">
        <f>'[30]Base TB_Mar'!C2756/10^7</f>
        <v>49.455047876999998</v>
      </c>
      <c r="I153" s="57">
        <f>'[30]Base TB_Mar'!D2756/10^7</f>
        <v>60.244384975000003</v>
      </c>
      <c r="J153" s="57">
        <f>'[30]Base TB_Mar'!E2756/10^7</f>
        <v>19.618045569</v>
      </c>
      <c r="K153" s="57">
        <f>'[30]Base TB_Mar'!F2756/10^7</f>
        <v>0</v>
      </c>
      <c r="L153" s="57">
        <f>'[30]Base TB_Mar'!G2756/10^7</f>
        <v>9.132859762999999</v>
      </c>
      <c r="M153" s="57">
        <f>'[30]Base TB_Mar'!H2756/10^7</f>
        <v>0</v>
      </c>
      <c r="N153" s="57">
        <f>'[30]Base TB_Mar'!I2756/10^7</f>
        <v>0</v>
      </c>
      <c r="O153" s="57">
        <f>'[30]Base TB_Mar'!J2756/10^7</f>
        <v>0</v>
      </c>
      <c r="P153" s="57">
        <f>'[30]Base TB_Mar'!K2756/10^7</f>
        <v>0</v>
      </c>
      <c r="Q153" s="57">
        <f>'[30]Base TB_Mar'!L2756/10^7</f>
        <v>0.29079042999999999</v>
      </c>
      <c r="R153" s="57">
        <f>'[30]Base TB_Mar'!M2756/10^7</f>
        <v>7.1836457999999992E-2</v>
      </c>
      <c r="S153" s="57">
        <f>'[30]Base TB_Mar'!N2756/10^7</f>
        <v>0</v>
      </c>
      <c r="T153" s="57">
        <f>'[30]Base TB_Mar'!O2756/10^7</f>
        <v>0</v>
      </c>
      <c r="U153" s="57">
        <f>'[30]Base TB_Mar'!P2756/10^7</f>
        <v>0</v>
      </c>
      <c r="V153" s="57">
        <f>'[30]Base TB_Mar'!Q2756/10^7</f>
        <v>0</v>
      </c>
      <c r="W153" s="57">
        <f>'[30]Base TB_Mar'!R2756/10^7</f>
        <v>0</v>
      </c>
      <c r="X153" s="57">
        <f>'[30]Base TB_Mar'!S2756/10^7</f>
        <v>0</v>
      </c>
      <c r="Y153" s="66">
        <f t="shared" si="35"/>
        <v>138.812965072</v>
      </c>
      <c r="Z153" s="66">
        <f t="shared" si="36"/>
        <v>0</v>
      </c>
    </row>
    <row r="154" spans="2:26" hidden="1">
      <c r="C154" s="56" t="s">
        <v>126</v>
      </c>
      <c r="E154" s="57">
        <f>'[30]Base TB_Mar'!G2747/10^7</f>
        <v>121.1327982</v>
      </c>
      <c r="F154" s="57">
        <f>'[31]Schedules Mar'!E154</f>
        <v>85.188444485999995</v>
      </c>
      <c r="G154" s="59"/>
      <c r="H154" s="65">
        <f>'[30]Base TB_Mar'!C2747/10^7</f>
        <v>0</v>
      </c>
      <c r="I154" s="57">
        <f>'[30]Base TB_Mar'!D2747/10^7</f>
        <v>0</v>
      </c>
      <c r="J154" s="57">
        <f>'[30]Base TB_Mar'!E2747/10^7</f>
        <v>0</v>
      </c>
      <c r="K154" s="57">
        <f>'[30]Base TB_Mar'!F2747/10^7</f>
        <v>0</v>
      </c>
      <c r="L154" s="57">
        <f>'[30]Base TB_Mar'!G2747/10^7</f>
        <v>121.1327982</v>
      </c>
      <c r="M154" s="57">
        <f>'[30]Base TB_Mar'!H2747/10^7</f>
        <v>0</v>
      </c>
      <c r="N154" s="57">
        <f>'[30]Base TB_Mar'!I2747/10^7</f>
        <v>0</v>
      </c>
      <c r="O154" s="57">
        <f>'[30]Base TB_Mar'!J2747/10^7</f>
        <v>0</v>
      </c>
      <c r="P154" s="57">
        <f>'[30]Base TB_Mar'!K2747/10^7</f>
        <v>0</v>
      </c>
      <c r="Q154" s="57">
        <f>'[30]Base TB_Mar'!L2747/10^7</f>
        <v>0</v>
      </c>
      <c r="R154" s="57">
        <f>'[30]Base TB_Mar'!M2747/10^7</f>
        <v>0</v>
      </c>
      <c r="S154" s="57">
        <f>'[30]Base TB_Mar'!N2747/10^7</f>
        <v>0</v>
      </c>
      <c r="T154" s="57">
        <f>'[30]Base TB_Mar'!O2747/10^7</f>
        <v>0</v>
      </c>
      <c r="U154" s="57">
        <f>'[30]Base TB_Mar'!P2747/10^7</f>
        <v>0</v>
      </c>
      <c r="V154" s="57">
        <f>'[30]Base TB_Mar'!Q2747/10^7</f>
        <v>0</v>
      </c>
      <c r="W154" s="57">
        <f>'[30]Base TB_Mar'!R2747/10^7</f>
        <v>0</v>
      </c>
      <c r="X154" s="57">
        <f>'[30]Base TB_Mar'!S2747/10^7</f>
        <v>0</v>
      </c>
      <c r="Y154" s="66">
        <f t="shared" si="35"/>
        <v>121.1327982</v>
      </c>
      <c r="Z154" s="66">
        <f t="shared" si="36"/>
        <v>0</v>
      </c>
    </row>
    <row r="155" spans="2:26" hidden="1">
      <c r="C155" s="56" t="s">
        <v>76</v>
      </c>
      <c r="E155" s="57">
        <f>'[30]Base TB_Mar'!T2766/10^7</f>
        <v>416.03938422699997</v>
      </c>
      <c r="F155" s="57">
        <f>'[31]Schedules Mar'!E155</f>
        <v>548.35896732499998</v>
      </c>
      <c r="G155" s="59"/>
      <c r="H155" s="65">
        <f>'[30]Base TB_Mar'!C2766/10^7</f>
        <v>347.76788294099998</v>
      </c>
      <c r="I155" s="57">
        <f>'[30]Base TB_Mar'!D2766/10^7</f>
        <v>28.100351299</v>
      </c>
      <c r="J155" s="57">
        <f>'[30]Base TB_Mar'!E2766/10^7</f>
        <v>14.667134973</v>
      </c>
      <c r="K155" s="57">
        <f>'[30]Base TB_Mar'!F2766/10^7</f>
        <v>13.384164481000001</v>
      </c>
      <c r="L155" s="57">
        <f>'[30]Base TB_Mar'!G2766/10^7</f>
        <v>10.790348914000001</v>
      </c>
      <c r="M155" s="57">
        <f>'[30]Base TB_Mar'!H2766/10^7</f>
        <v>0</v>
      </c>
      <c r="N155" s="57">
        <f>'[30]Base TB_Mar'!I2766/10^7</f>
        <v>0</v>
      </c>
      <c r="O155" s="57">
        <f>'[30]Base TB_Mar'!J2766/10^7</f>
        <v>0</v>
      </c>
      <c r="P155" s="57">
        <f>'[30]Base TB_Mar'!K2766/10^7</f>
        <v>0</v>
      </c>
      <c r="Q155" s="57">
        <f>'[30]Base TB_Mar'!L2766/10^7</f>
        <v>5.780248E-3</v>
      </c>
      <c r="R155" s="57">
        <f>'[30]Base TB_Mar'!M2766/10^7</f>
        <v>1.323721371</v>
      </c>
      <c r="S155" s="57">
        <f>'[30]Base TB_Mar'!N2766/10^7</f>
        <v>0</v>
      </c>
      <c r="T155" s="57">
        <f>'[30]Base TB_Mar'!O2766/10^7</f>
        <v>0</v>
      </c>
      <c r="U155" s="57">
        <f>'[30]Base TB_Mar'!P2766/10^7</f>
        <v>0</v>
      </c>
      <c r="V155" s="57">
        <f>'[30]Base TB_Mar'!Q2766/10^7</f>
        <v>0</v>
      </c>
      <c r="W155" s="57">
        <f>'[30]Base TB_Mar'!R2766/10^7</f>
        <v>0</v>
      </c>
      <c r="X155" s="57">
        <f>'[30]Base TB_Mar'!S2766/10^7</f>
        <v>0</v>
      </c>
      <c r="Y155" s="66">
        <f t="shared" si="35"/>
        <v>416.03938422699997</v>
      </c>
      <c r="Z155" s="66">
        <f t="shared" si="36"/>
        <v>0</v>
      </c>
    </row>
    <row r="156" spans="2:26" hidden="1">
      <c r="C156" s="56" t="s">
        <v>127</v>
      </c>
      <c r="E156" s="57">
        <f>'[30]Base TB_Mar'!T2773/10^7</f>
        <v>15.394886</v>
      </c>
      <c r="F156" s="57">
        <f>'[31]Schedules Mar'!E156</f>
        <v>15.046977469</v>
      </c>
      <c r="G156" s="59"/>
      <c r="H156" s="65">
        <f>'[30]Base TB_Mar'!C2773/10^7</f>
        <v>9.2695579939999995</v>
      </c>
      <c r="I156" s="57">
        <f>'[30]Base TB_Mar'!D2773/10^7</f>
        <v>3.725431833</v>
      </c>
      <c r="J156" s="57">
        <f>'[30]Base TB_Mar'!E2773/10^7</f>
        <v>1.853383596</v>
      </c>
      <c r="K156" s="57">
        <f>'[30]Base TB_Mar'!F2773/10^7</f>
        <v>0.227506081</v>
      </c>
      <c r="L156" s="57">
        <f>'[30]Base TB_Mar'!G2773/10^7</f>
        <v>0.17445513500000001</v>
      </c>
      <c r="M156" s="57">
        <f>'[30]Base TB_Mar'!H2773/10^7</f>
        <v>0</v>
      </c>
      <c r="N156" s="57">
        <f>'[30]Base TB_Mar'!I2773/10^7</f>
        <v>0</v>
      </c>
      <c r="O156" s="57">
        <f>'[30]Base TB_Mar'!J2773/10^7</f>
        <v>0</v>
      </c>
      <c r="P156" s="57">
        <f>'[30]Base TB_Mar'!K2773/10^7</f>
        <v>0</v>
      </c>
      <c r="Q156" s="57">
        <f>'[30]Base TB_Mar'!L2773/10^7</f>
        <v>6.3639860999999992E-2</v>
      </c>
      <c r="R156" s="57">
        <f>'[30]Base TB_Mar'!M2773/10^7</f>
        <v>7.9694000000000001E-2</v>
      </c>
      <c r="S156" s="57">
        <f>'[30]Base TB_Mar'!N2773/10^7</f>
        <v>0</v>
      </c>
      <c r="T156" s="57">
        <f>'[30]Base TB_Mar'!O2773/10^7</f>
        <v>0</v>
      </c>
      <c r="U156" s="57">
        <f>'[30]Base TB_Mar'!P2773/10^7</f>
        <v>0</v>
      </c>
      <c r="V156" s="57">
        <f>'[30]Base TB_Mar'!Q2773/10^7</f>
        <v>0</v>
      </c>
      <c r="W156" s="57">
        <f>'[30]Base TB_Mar'!R2773/10^7</f>
        <v>1.2175E-3</v>
      </c>
      <c r="X156" s="57">
        <f>'[30]Base TB_Mar'!S2773/10^7</f>
        <v>0</v>
      </c>
      <c r="Y156" s="66">
        <f t="shared" si="35"/>
        <v>15.394886</v>
      </c>
      <c r="Z156" s="66">
        <f t="shared" si="36"/>
        <v>0</v>
      </c>
    </row>
    <row r="157" spans="2:26" hidden="1">
      <c r="C157" s="56" t="s">
        <v>128</v>
      </c>
      <c r="E157" s="57">
        <f>'[30]Base TB_Mar'!T2784/10^7</f>
        <v>70.637686885999997</v>
      </c>
      <c r="F157" s="57">
        <f>'[31]Schedules Mar'!E157</f>
        <v>63.724142063000002</v>
      </c>
      <c r="G157" s="59"/>
      <c r="H157" s="65">
        <f>'[30]Base TB_Mar'!C2784/10^7</f>
        <v>51.272718654999998</v>
      </c>
      <c r="I157" s="57">
        <f>'[30]Base TB_Mar'!D2784/10^7</f>
        <v>7.7292136989999998</v>
      </c>
      <c r="J157" s="57">
        <f>'[30]Base TB_Mar'!E2784/10^7</f>
        <v>3.19203342</v>
      </c>
      <c r="K157" s="57">
        <f>'[30]Base TB_Mar'!F2784/10^7</f>
        <v>5.8585590759999997</v>
      </c>
      <c r="L157" s="57">
        <f>'[30]Base TB_Mar'!G2784/10^7</f>
        <v>0.27930950499999996</v>
      </c>
      <c r="M157" s="57">
        <f>'[30]Base TB_Mar'!H2784/10^7</f>
        <v>0</v>
      </c>
      <c r="N157" s="57">
        <f>'[30]Base TB_Mar'!I2784/10^7</f>
        <v>0</v>
      </c>
      <c r="O157" s="57">
        <f>'[30]Base TB_Mar'!J2784/10^7</f>
        <v>0</v>
      </c>
      <c r="P157" s="57">
        <f>'[30]Base TB_Mar'!K2784/10^7</f>
        <v>0</v>
      </c>
      <c r="Q157" s="57">
        <f>'[30]Base TB_Mar'!L2784/10^7</f>
        <v>1.1683199440000001</v>
      </c>
      <c r="R157" s="57">
        <f>'[30]Base TB_Mar'!M2784/10^7</f>
        <v>1.1375325869999999</v>
      </c>
      <c r="S157" s="57">
        <f>'[30]Base TB_Mar'!N2784/10^7</f>
        <v>0</v>
      </c>
      <c r="T157" s="57">
        <f>'[30]Base TB_Mar'!O2784/10^7</f>
        <v>0</v>
      </c>
      <c r="U157" s="57">
        <f>'[30]Base TB_Mar'!P2784/10^7</f>
        <v>0</v>
      </c>
      <c r="V157" s="57">
        <f>'[30]Base TB_Mar'!Q2784/10^7</f>
        <v>0</v>
      </c>
      <c r="W157" s="57">
        <f>'[30]Base TB_Mar'!R2784/10^7</f>
        <v>0</v>
      </c>
      <c r="X157" s="57">
        <f>'[30]Base TB_Mar'!S2784/10^7</f>
        <v>0</v>
      </c>
      <c r="Y157" s="66">
        <f t="shared" si="35"/>
        <v>70.637686885999997</v>
      </c>
      <c r="Z157" s="66">
        <f t="shared" si="36"/>
        <v>0</v>
      </c>
    </row>
    <row r="158" spans="2:26" hidden="1">
      <c r="C158" s="56" t="s">
        <v>129</v>
      </c>
      <c r="E158" s="57">
        <f>'[30]Base TB_Mar'!T2798/10^7</f>
        <v>4.5091242999999996E-2</v>
      </c>
      <c r="F158" s="57">
        <f>'[31]Schedules Mar'!E158</f>
        <v>4.4968042999999999E-2</v>
      </c>
      <c r="G158" s="59"/>
      <c r="H158" s="65">
        <f>'[30]Base TB_Mar'!C2798/10^7</f>
        <v>0</v>
      </c>
      <c r="I158" s="57">
        <f>'[30]Base TB_Mar'!D2798/10^7</f>
        <v>0</v>
      </c>
      <c r="J158" s="57">
        <f>'[30]Base TB_Mar'!E2798/10^7</f>
        <v>0</v>
      </c>
      <c r="K158" s="57">
        <f>'[30]Base TB_Mar'!F2798/10^7</f>
        <v>4.5091242999999996E-2</v>
      </c>
      <c r="L158" s="57">
        <f>'[30]Base TB_Mar'!G2798/10^7</f>
        <v>0</v>
      </c>
      <c r="M158" s="57">
        <f>'[30]Base TB_Mar'!H2798/10^7</f>
        <v>0</v>
      </c>
      <c r="N158" s="57">
        <f>'[30]Base TB_Mar'!I2798/10^7</f>
        <v>0</v>
      </c>
      <c r="O158" s="57">
        <f>'[30]Base TB_Mar'!J2798/10^7</f>
        <v>0</v>
      </c>
      <c r="P158" s="57">
        <f>'[30]Base TB_Mar'!K2798/10^7</f>
        <v>0</v>
      </c>
      <c r="Q158" s="57">
        <f>'[30]Base TB_Mar'!L2798/10^7</f>
        <v>0</v>
      </c>
      <c r="R158" s="57">
        <f>'[30]Base TB_Mar'!M2798/10^7</f>
        <v>0</v>
      </c>
      <c r="S158" s="57">
        <f>'[30]Base TB_Mar'!N2798/10^7</f>
        <v>0</v>
      </c>
      <c r="T158" s="57">
        <f>'[30]Base TB_Mar'!O2798/10^7</f>
        <v>0</v>
      </c>
      <c r="U158" s="57">
        <f>'[30]Base TB_Mar'!P2798/10^7</f>
        <v>0</v>
      </c>
      <c r="V158" s="57">
        <f>'[30]Base TB_Mar'!Q2798/10^7</f>
        <v>0</v>
      </c>
      <c r="W158" s="57">
        <f>'[30]Base TB_Mar'!R2798/10^7</f>
        <v>0</v>
      </c>
      <c r="X158" s="57">
        <f>'[30]Base TB_Mar'!S2798/10^7</f>
        <v>0</v>
      </c>
      <c r="Y158" s="66">
        <f t="shared" si="35"/>
        <v>4.5091242999999996E-2</v>
      </c>
      <c r="Z158" s="66">
        <f t="shared" si="36"/>
        <v>0</v>
      </c>
    </row>
    <row r="159" spans="2:26" hidden="1">
      <c r="C159" s="56" t="s">
        <v>130</v>
      </c>
      <c r="E159" s="57">
        <f>'[30]Base TB_Mar'!T3569/10^7</f>
        <v>0.66706614800000008</v>
      </c>
      <c r="F159" s="57">
        <f>'[31]Schedules Mar'!E159</f>
        <v>0.66706614800000008</v>
      </c>
      <c r="G159" s="59"/>
      <c r="H159" s="65">
        <f>'[30]Base TB_Mar'!C3569/10^7</f>
        <v>-0.108099336</v>
      </c>
      <c r="I159" s="57">
        <f>'[30]Base TB_Mar'!D3569/10^7</f>
        <v>0.77516548399999996</v>
      </c>
      <c r="J159" s="57">
        <f>'[30]Base TB_Mar'!E3569/10^7</f>
        <v>0</v>
      </c>
      <c r="K159" s="57">
        <f>'[30]Base TB_Mar'!F3569/10^7</f>
        <v>0</v>
      </c>
      <c r="L159" s="57">
        <f>'[30]Base TB_Mar'!G3569/10^7</f>
        <v>0</v>
      </c>
      <c r="M159" s="57">
        <f>'[30]Base TB_Mar'!H3569/10^7</f>
        <v>0</v>
      </c>
      <c r="N159" s="57">
        <f>'[30]Base TB_Mar'!I3569/10^7</f>
        <v>0</v>
      </c>
      <c r="O159" s="57">
        <f>'[30]Base TB_Mar'!J3569/10^7</f>
        <v>0</v>
      </c>
      <c r="P159" s="57">
        <f>'[30]Base TB_Mar'!K3569/10^7</f>
        <v>0</v>
      </c>
      <c r="Q159" s="57">
        <f>'[30]Base TB_Mar'!L3569/10^7</f>
        <v>0</v>
      </c>
      <c r="R159" s="57">
        <f>'[30]Base TB_Mar'!M3569/10^7</f>
        <v>0</v>
      </c>
      <c r="S159" s="57">
        <f>'[30]Base TB_Mar'!N3569/10^7</f>
        <v>0</v>
      </c>
      <c r="T159" s="57">
        <f>'[30]Base TB_Mar'!O3569/10^7</f>
        <v>0</v>
      </c>
      <c r="U159" s="57">
        <f>'[30]Base TB_Mar'!P3569/10^7</f>
        <v>0</v>
      </c>
      <c r="V159" s="57">
        <f>'[30]Base TB_Mar'!Q3569/10^7</f>
        <v>0</v>
      </c>
      <c r="W159" s="57">
        <f>'[30]Base TB_Mar'!R3569/10^7</f>
        <v>0</v>
      </c>
      <c r="X159" s="57">
        <f>'[30]Base TB_Mar'!S3569/10^7</f>
        <v>0</v>
      </c>
      <c r="Y159" s="66">
        <f t="shared" si="35"/>
        <v>0.66706614799999997</v>
      </c>
      <c r="Z159" s="66">
        <f t="shared" si="36"/>
        <v>0</v>
      </c>
    </row>
    <row r="160" spans="2:26" hidden="1">
      <c r="C160" s="56" t="s">
        <v>131</v>
      </c>
      <c r="E160" s="57">
        <f>'[30]Base TB_Mar'!T5098/10^7</f>
        <v>2.1490600000000001E-4</v>
      </c>
      <c r="F160" s="57">
        <f>'[31]Schedules Mar'!E160</f>
        <v>2.1490600000000001E-4</v>
      </c>
      <c r="G160" s="59"/>
      <c r="H160" s="65">
        <f>'[30]Base TB_Mar'!C5098/10^7</f>
        <v>2.1490600000000001E-4</v>
      </c>
      <c r="I160" s="57">
        <f>'[30]Base TB_Mar'!D5098/10^7</f>
        <v>0</v>
      </c>
      <c r="J160" s="57">
        <f>'[30]Base TB_Mar'!E5098/10^7</f>
        <v>0</v>
      </c>
      <c r="K160" s="57">
        <f>'[30]Base TB_Mar'!F5098/10^7</f>
        <v>0</v>
      </c>
      <c r="L160" s="57">
        <f>'[30]Base TB_Mar'!G5098/10^7</f>
        <v>0</v>
      </c>
      <c r="M160" s="57">
        <f>'[30]Base TB_Mar'!H5098/10^7</f>
        <v>0</v>
      </c>
      <c r="N160" s="57">
        <f>'[30]Base TB_Mar'!I5098/10^7</f>
        <v>0</v>
      </c>
      <c r="O160" s="57">
        <f>'[30]Base TB_Mar'!J5098/10^7</f>
        <v>0</v>
      </c>
      <c r="P160" s="57">
        <f>'[30]Base TB_Mar'!K5098/10^7</f>
        <v>0</v>
      </c>
      <c r="Q160" s="57">
        <f>'[30]Base TB_Mar'!L5098/10^7</f>
        <v>0</v>
      </c>
      <c r="R160" s="57">
        <f>'[30]Base TB_Mar'!M5098/10^7</f>
        <v>0</v>
      </c>
      <c r="S160" s="57">
        <f>'[30]Base TB_Mar'!N5098/10^7</f>
        <v>0</v>
      </c>
      <c r="T160" s="57">
        <f>'[30]Base TB_Mar'!O5098/10^7</f>
        <v>0</v>
      </c>
      <c r="U160" s="57">
        <f>'[30]Base TB_Mar'!P5098/10^7</f>
        <v>0</v>
      </c>
      <c r="V160" s="57">
        <f>'[30]Base TB_Mar'!Q5098/10^7</f>
        <v>0</v>
      </c>
      <c r="W160" s="57">
        <f>'[30]Base TB_Mar'!R5098/10^7</f>
        <v>0</v>
      </c>
      <c r="X160" s="57">
        <f>'[30]Base TB_Mar'!S5098/10^7</f>
        <v>0</v>
      </c>
      <c r="Y160" s="66">
        <f>SUM(H160:X160)</f>
        <v>2.1490600000000001E-4</v>
      </c>
      <c r="Z160" s="66">
        <f>Y160-E160</f>
        <v>0</v>
      </c>
    </row>
    <row r="161" spans="1:26" hidden="1">
      <c r="C161" s="56" t="s">
        <v>132</v>
      </c>
      <c r="E161" s="57">
        <f>'[30]Base TB_Mar'!T5166/10^7</f>
        <v>12.499966751000001</v>
      </c>
      <c r="F161" s="57">
        <f>'[31]Schedules Mar'!E161</f>
        <v>12.499966751000001</v>
      </c>
      <c r="G161" s="59"/>
      <c r="H161" s="65">
        <f>'[30]Base TB_Mar'!C5166/10^7</f>
        <v>12.499966751000001</v>
      </c>
      <c r="I161" s="57">
        <f>'[30]Base TB_Mar'!D5166/10^7</f>
        <v>0</v>
      </c>
      <c r="J161" s="57">
        <f>'[30]Base TB_Mar'!E5166/10^7</f>
        <v>0</v>
      </c>
      <c r="K161" s="57">
        <f>'[30]Base TB_Mar'!F5166/10^7</f>
        <v>0</v>
      </c>
      <c r="L161" s="57">
        <f>'[30]Base TB_Mar'!G5166/10^7</f>
        <v>0</v>
      </c>
      <c r="M161" s="57">
        <f>'[30]Base TB_Mar'!H5166/10^7</f>
        <v>0</v>
      </c>
      <c r="N161" s="57">
        <f>'[30]Base TB_Mar'!I5166/10^7</f>
        <v>0</v>
      </c>
      <c r="O161" s="57">
        <f>'[30]Base TB_Mar'!J5166/10^7</f>
        <v>0</v>
      </c>
      <c r="P161" s="57">
        <f>'[30]Base TB_Mar'!K5166/10^7</f>
        <v>0</v>
      </c>
      <c r="Q161" s="57">
        <f>'[30]Base TB_Mar'!L5166/10^7</f>
        <v>0</v>
      </c>
      <c r="R161" s="57">
        <f>'[30]Base TB_Mar'!M5166/10^7</f>
        <v>0</v>
      </c>
      <c r="S161" s="57">
        <f>'[30]Base TB_Mar'!N5166/10^7</f>
        <v>0</v>
      </c>
      <c r="T161" s="57">
        <f>'[30]Base TB_Mar'!O5166/10^7</f>
        <v>0</v>
      </c>
      <c r="U161" s="57">
        <f>'[30]Base TB_Mar'!P5166/10^7</f>
        <v>0</v>
      </c>
      <c r="V161" s="57">
        <f>'[30]Base TB_Mar'!Q5166/10^7</f>
        <v>0</v>
      </c>
      <c r="W161" s="57">
        <f>'[30]Base TB_Mar'!R5166/10^7</f>
        <v>0</v>
      </c>
      <c r="X161" s="57">
        <f>'[30]Base TB_Mar'!S5166/10^7</f>
        <v>0</v>
      </c>
      <c r="Y161" s="66">
        <f t="shared" si="35"/>
        <v>12.499966751000001</v>
      </c>
      <c r="Z161" s="66">
        <f t="shared" si="36"/>
        <v>0</v>
      </c>
    </row>
    <row r="162" spans="1:26" hidden="1">
      <c r="C162" s="56" t="s">
        <v>133</v>
      </c>
      <c r="E162" s="57">
        <f>'[30]Base TB_Mar'!T5284/10^7</f>
        <v>16.956379203000001</v>
      </c>
      <c r="F162" s="57">
        <f>'[31]Schedules Mar'!E162</f>
        <v>16.956379203000001</v>
      </c>
      <c r="G162" s="59"/>
      <c r="H162" s="65">
        <f>'[30]Base TB_Mar'!C5284/10^7</f>
        <v>16.770948315000002</v>
      </c>
      <c r="I162" s="57">
        <f>'[30]Base TB_Mar'!D5284/10^7</f>
        <v>-3E-9</v>
      </c>
      <c r="J162" s="57">
        <f>'[30]Base TB_Mar'!E5284/10^7</f>
        <v>0</v>
      </c>
      <c r="K162" s="57">
        <f>'[30]Base TB_Mar'!F5284/10^7</f>
        <v>5.7740780000000005E-2</v>
      </c>
      <c r="L162" s="57">
        <f>'[30]Base TB_Mar'!G5284/10^7</f>
        <v>0</v>
      </c>
      <c r="M162" s="57">
        <f>'[30]Base TB_Mar'!H5284/10^7</f>
        <v>0</v>
      </c>
      <c r="N162" s="57">
        <f>'[30]Base TB_Mar'!I5284/10^7</f>
        <v>0</v>
      </c>
      <c r="O162" s="57">
        <f>'[30]Base TB_Mar'!J5284/10^7</f>
        <v>0.12307812</v>
      </c>
      <c r="P162" s="57">
        <f>'[30]Base TB_Mar'!K5284/10^7</f>
        <v>0</v>
      </c>
      <c r="Q162" s="57">
        <f>'[30]Base TB_Mar'!L5284/10^7</f>
        <v>0</v>
      </c>
      <c r="R162" s="57">
        <f>'[30]Base TB_Mar'!M5284/10^7</f>
        <v>0</v>
      </c>
      <c r="S162" s="57">
        <f>'[30]Base TB_Mar'!N5284/10^7</f>
        <v>-4.7381000000000002E-4</v>
      </c>
      <c r="T162" s="57">
        <f>'[30]Base TB_Mar'!O5284/10^7</f>
        <v>0</v>
      </c>
      <c r="U162" s="57">
        <f>'[30]Base TB_Mar'!P5284/10^7</f>
        <v>0</v>
      </c>
      <c r="V162" s="57">
        <f>'[30]Base TB_Mar'!Q5284/10^7</f>
        <v>0</v>
      </c>
      <c r="W162" s="57">
        <f>'[30]Base TB_Mar'!R5284/10^7</f>
        <v>5.085801E-3</v>
      </c>
      <c r="X162" s="57">
        <f>'[30]Base TB_Mar'!S5284/10^7</f>
        <v>0</v>
      </c>
      <c r="Y162" s="66">
        <f t="shared" si="35"/>
        <v>16.956379203000001</v>
      </c>
      <c r="Z162" s="66">
        <f t="shared" si="36"/>
        <v>0</v>
      </c>
    </row>
    <row r="163" spans="1:26" hidden="1">
      <c r="C163" s="56" t="s">
        <v>134</v>
      </c>
      <c r="E163" s="57">
        <f>'[30]Base TB_Mar'!T5296/10^7</f>
        <v>15.354998756000001</v>
      </c>
      <c r="F163" s="57">
        <f>'[31]Schedules Mar'!E163</f>
        <v>18.923656799</v>
      </c>
      <c r="G163" s="59"/>
      <c r="H163" s="65">
        <f>'[30]Base TB_Mar'!C5296/10^7</f>
        <v>3.3727928139999999</v>
      </c>
      <c r="I163" s="57">
        <f>'[30]Base TB_Mar'!D5296/10^7</f>
        <v>-1.5489999999999999E-5</v>
      </c>
      <c r="J163" s="57">
        <f>'[30]Base TB_Mar'!E5296/10^7</f>
        <v>0</v>
      </c>
      <c r="K163" s="57">
        <f>'[30]Base TB_Mar'!F5296/10^7</f>
        <v>0</v>
      </c>
      <c r="L163" s="57">
        <f>'[30]Base TB_Mar'!G5296/10^7</f>
        <v>11.982133588</v>
      </c>
      <c r="M163" s="57">
        <f>'[30]Base TB_Mar'!H5296/10^7</f>
        <v>0</v>
      </c>
      <c r="N163" s="57">
        <f>'[30]Base TB_Mar'!I5296/10^7</f>
        <v>0</v>
      </c>
      <c r="O163" s="57">
        <f>'[30]Base TB_Mar'!J5296/10^7</f>
        <v>0</v>
      </c>
      <c r="P163" s="57">
        <f>'[30]Base TB_Mar'!K5296/10^7</f>
        <v>0</v>
      </c>
      <c r="Q163" s="57">
        <f>'[30]Base TB_Mar'!L5296/10^7</f>
        <v>8.7797E-5</v>
      </c>
      <c r="R163" s="57">
        <f>'[30]Base TB_Mar'!M5296/10^7</f>
        <v>4.6999999999999997E-8</v>
      </c>
      <c r="S163" s="57">
        <f>'[30]Base TB_Mar'!N5296/10^7</f>
        <v>0</v>
      </c>
      <c r="T163" s="57">
        <f>'[30]Base TB_Mar'!O5296/10^7</f>
        <v>0</v>
      </c>
      <c r="U163" s="57">
        <f>'[30]Base TB_Mar'!P5296/10^7</f>
        <v>0</v>
      </c>
      <c r="V163" s="57">
        <f>'[30]Base TB_Mar'!Q5296/10^7</f>
        <v>0</v>
      </c>
      <c r="W163" s="57">
        <f>'[30]Base TB_Mar'!R5296/10^7</f>
        <v>0</v>
      </c>
      <c r="X163" s="57">
        <f>'[30]Base TB_Mar'!S5296/10^7</f>
        <v>0</v>
      </c>
      <c r="Y163" s="66">
        <f t="shared" si="35"/>
        <v>15.354998756000001</v>
      </c>
      <c r="Z163" s="66">
        <f t="shared" si="36"/>
        <v>0</v>
      </c>
    </row>
    <row r="164" spans="1:26" hidden="1">
      <c r="C164" s="56" t="s">
        <v>115</v>
      </c>
      <c r="E164" s="57">
        <f>'[30]Base TB_Mar'!T5380/10^7</f>
        <v>0.29522348799999998</v>
      </c>
      <c r="F164" s="57">
        <f>'[31]Schedules Mar'!E164</f>
        <v>0.29522348799999998</v>
      </c>
      <c r="G164" s="59"/>
      <c r="H164" s="65">
        <f>'[30]Base TB_Mar'!C5380/10^7</f>
        <v>0.54400583600000008</v>
      </c>
      <c r="I164" s="57">
        <f>'[30]Base TB_Mar'!D5380/10^7</f>
        <v>0</v>
      </c>
      <c r="J164" s="57">
        <f>'[30]Base TB_Mar'!E5380/10^7</f>
        <v>0</v>
      </c>
      <c r="K164" s="57">
        <f>'[30]Base TB_Mar'!F5380/10^7</f>
        <v>-0.24878234799999999</v>
      </c>
      <c r="L164" s="57">
        <f>'[30]Base TB_Mar'!G5380/10^7</f>
        <v>0</v>
      </c>
      <c r="M164" s="57">
        <f>'[30]Base TB_Mar'!H5380/10^7</f>
        <v>0</v>
      </c>
      <c r="N164" s="57">
        <f>'[30]Base TB_Mar'!I5380/10^7</f>
        <v>0</v>
      </c>
      <c r="O164" s="57">
        <f>'[30]Base TB_Mar'!J5380/10^7</f>
        <v>0</v>
      </c>
      <c r="P164" s="57">
        <f>'[30]Base TB_Mar'!K5380/10^7</f>
        <v>0</v>
      </c>
      <c r="Q164" s="57">
        <f>'[30]Base TB_Mar'!L5380/10^7</f>
        <v>0</v>
      </c>
      <c r="R164" s="57">
        <f>'[30]Base TB_Mar'!M5380/10^7</f>
        <v>0</v>
      </c>
      <c r="S164" s="57">
        <f>'[30]Base TB_Mar'!N5380/10^7</f>
        <v>0</v>
      </c>
      <c r="T164" s="57">
        <f>'[30]Base TB_Mar'!O5380/10^7</f>
        <v>0</v>
      </c>
      <c r="U164" s="57">
        <f>'[30]Base TB_Mar'!P5380/10^7</f>
        <v>0</v>
      </c>
      <c r="V164" s="57">
        <f>'[30]Base TB_Mar'!Q5380/10^7</f>
        <v>0</v>
      </c>
      <c r="W164" s="57">
        <f>'[30]Base TB_Mar'!R5380/10^7</f>
        <v>0</v>
      </c>
      <c r="X164" s="57">
        <f>'[30]Base TB_Mar'!S5380/10^7</f>
        <v>0</v>
      </c>
      <c r="Y164" s="66">
        <f>SUM(H164:X164)</f>
        <v>0.29522348800000009</v>
      </c>
      <c r="Z164" s="66">
        <f t="shared" si="36"/>
        <v>0</v>
      </c>
    </row>
    <row r="165" spans="1:26" hidden="1">
      <c r="C165" s="56" t="s">
        <v>135</v>
      </c>
      <c r="E165" s="57">
        <f>('[30]Base TB_Mar'!T5357+'[30]Base TB_Mar'!T5363+'[30]Base TB_Mar'!T5375+'[30]Base TB_Mar'!T5384)/10^7</f>
        <v>-24.13734782099991</v>
      </c>
      <c r="F165" s="57">
        <f>'[31]Schedules Mar'!E165</f>
        <v>-13.833640184999847</v>
      </c>
      <c r="G165" s="59"/>
      <c r="H165" s="65">
        <f>('[30]Base TB_Mar'!C5357+'[30]Base TB_Mar'!C5363+'[30]Base TB_Mar'!C5375+'[30]Base TB_Mar'!C5384)/10^7</f>
        <v>-10.984110625999833</v>
      </c>
      <c r="I165" s="57">
        <f>('[30]Base TB_Mar'!D5357+'[30]Base TB_Mar'!D5363+'[30]Base TB_Mar'!D5375+'[30]Base TB_Mar'!D5384)/10^7</f>
        <v>-9.447293135000038</v>
      </c>
      <c r="J165" s="57">
        <f>('[30]Base TB_Mar'!E5357+'[30]Base TB_Mar'!E5363+'[30]Base TB_Mar'!E5375+'[30]Base TB_Mar'!E5384)/10^7</f>
        <v>0.41005229999999998</v>
      </c>
      <c r="K165" s="57">
        <f>('[30]Base TB_Mar'!F5357+'[30]Base TB_Mar'!F5363+'[30]Base TB_Mar'!F5375+'[30]Base TB_Mar'!F5384)/10^7</f>
        <v>-4.2999994754791257E-8</v>
      </c>
      <c r="L165" s="57">
        <f>('[30]Base TB_Mar'!G5357+'[30]Base TB_Mar'!G5363+'[30]Base TB_Mar'!G5375+'[30]Base TB_Mar'!G5384)/10^7</f>
        <v>-4.1159963450000046</v>
      </c>
      <c r="M165" s="57">
        <f>('[30]Base TB_Mar'!H5357+'[30]Base TB_Mar'!H5363+'[30]Base TB_Mar'!H5375+'[30]Base TB_Mar'!H5384)/10^7</f>
        <v>0</v>
      </c>
      <c r="N165" s="57">
        <f>('[30]Base TB_Mar'!I5357+'[30]Base TB_Mar'!I5363+'[30]Base TB_Mar'!I5375+'[30]Base TB_Mar'!I5384)/10^7</f>
        <v>0</v>
      </c>
      <c r="O165" s="57">
        <f>('[30]Base TB_Mar'!J5357+'[30]Base TB_Mar'!J5363+'[30]Base TB_Mar'!J5375+'[30]Base TB_Mar'!J5384)/10^7</f>
        <v>0</v>
      </c>
      <c r="P165" s="57">
        <f>('[30]Base TB_Mar'!K5357+'[30]Base TB_Mar'!K5363+'[30]Base TB_Mar'!K5375+'[30]Base TB_Mar'!K5384)/10^7</f>
        <v>0</v>
      </c>
      <c r="Q165" s="57">
        <f>('[30]Base TB_Mar'!L5357+'[30]Base TB_Mar'!L5363+'[30]Base TB_Mar'!L5375+'[30]Base TB_Mar'!L5384)/10^7</f>
        <v>0</v>
      </c>
      <c r="R165" s="57">
        <f>('[30]Base TB_Mar'!M5357+'[30]Base TB_Mar'!M5363+'[30]Base TB_Mar'!M5375+'[30]Base TB_Mar'!M5384)/10^7</f>
        <v>2.8000000000000003E-8</v>
      </c>
      <c r="S165" s="57">
        <f>('[30]Base TB_Mar'!N5357+'[30]Base TB_Mar'!N5363+'[30]Base TB_Mar'!N5375+'[30]Base TB_Mar'!N5384)/10^7</f>
        <v>0</v>
      </c>
      <c r="T165" s="57">
        <f>('[30]Base TB_Mar'!O5357+'[30]Base TB_Mar'!O5363+'[30]Base TB_Mar'!O5375+'[30]Base TB_Mar'!O5384)/10^7</f>
        <v>0</v>
      </c>
      <c r="U165" s="57">
        <f>('[30]Base TB_Mar'!P5357+'[30]Base TB_Mar'!P5363+'[30]Base TB_Mar'!P5375+'[30]Base TB_Mar'!P5384)/10^7</f>
        <v>0</v>
      </c>
      <c r="V165" s="57">
        <f>('[30]Base TB_Mar'!Q5357+'[30]Base TB_Mar'!Q5363+'[30]Base TB_Mar'!Q5375+'[30]Base TB_Mar'!Q5384)/10^7</f>
        <v>0</v>
      </c>
      <c r="W165" s="57">
        <f>('[30]Base TB_Mar'!R5357+'[30]Base TB_Mar'!R5363+'[30]Base TB_Mar'!R5375+'[30]Base TB_Mar'!R5384)/10^7</f>
        <v>0</v>
      </c>
      <c r="X165" s="57">
        <f>('[30]Base TB_Mar'!S5357+'[30]Base TB_Mar'!S5363+'[30]Base TB_Mar'!S5375+'[30]Base TB_Mar'!S5384)/10^7</f>
        <v>0</v>
      </c>
      <c r="Y165" s="66">
        <f>SUM(H165:X165)</f>
        <v>-24.137347820999874</v>
      </c>
      <c r="Z165" s="66">
        <f>Y165-E165</f>
        <v>3.5527136788005009E-14</v>
      </c>
    </row>
    <row r="166" spans="1:26" hidden="1">
      <c r="F166" s="57">
        <f>'[31]Schedules Mar'!E166</f>
        <v>0</v>
      </c>
      <c r="G166" s="59"/>
      <c r="H166" s="65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66"/>
      <c r="Z166" s="66"/>
    </row>
    <row r="167" spans="1:26" hidden="1">
      <c r="E167" s="59">
        <f>SUM(E151:E165)</f>
        <v>3249.8222466379998</v>
      </c>
      <c r="F167" s="59">
        <f>SUM(F151:F165)</f>
        <v>3499.6891753550003</v>
      </c>
      <c r="G167" s="59"/>
      <c r="H167" s="73">
        <f t="shared" ref="H167:X167" si="37">SUM(H151:H165)</f>
        <v>2141.7027410700007</v>
      </c>
      <c r="I167" s="59">
        <f t="shared" si="37"/>
        <v>539.576845338</v>
      </c>
      <c r="J167" s="59">
        <f t="shared" si="37"/>
        <v>278.34390030499992</v>
      </c>
      <c r="K167" s="59">
        <f t="shared" si="37"/>
        <v>63.246135262000017</v>
      </c>
      <c r="L167" s="59">
        <f t="shared" si="37"/>
        <v>180.51891453599995</v>
      </c>
      <c r="M167" s="59">
        <f t="shared" si="37"/>
        <v>0</v>
      </c>
      <c r="N167" s="59">
        <f t="shared" si="37"/>
        <v>0</v>
      </c>
      <c r="O167" s="59">
        <f t="shared" si="37"/>
        <v>0.12307812</v>
      </c>
      <c r="P167" s="59">
        <f t="shared" si="37"/>
        <v>0</v>
      </c>
      <c r="Q167" s="59">
        <f t="shared" si="37"/>
        <v>22.692381130000001</v>
      </c>
      <c r="R167" s="59">
        <f t="shared" si="37"/>
        <v>23.611832785999997</v>
      </c>
      <c r="S167" s="59">
        <f t="shared" si="37"/>
        <v>1.1478999999999998E-4</v>
      </c>
      <c r="T167" s="59">
        <f t="shared" si="37"/>
        <v>0</v>
      </c>
      <c r="U167" s="59">
        <f t="shared" si="37"/>
        <v>0</v>
      </c>
      <c r="V167" s="59">
        <f t="shared" si="37"/>
        <v>0</v>
      </c>
      <c r="W167" s="59">
        <f t="shared" si="37"/>
        <v>6.3033009999999999E-3</v>
      </c>
      <c r="X167" s="59">
        <f t="shared" si="37"/>
        <v>0</v>
      </c>
      <c r="Y167" s="59">
        <f>SUM(Y151:Y165)</f>
        <v>3249.8222466379998</v>
      </c>
      <c r="Z167" s="66">
        <f>Y167-E167</f>
        <v>0</v>
      </c>
    </row>
    <row r="168" spans="1:26" hidden="1">
      <c r="E168" s="74">
        <f>'[30]BS Mar'!S53/10^7-E167</f>
        <v>0</v>
      </c>
      <c r="F168" s="65"/>
      <c r="G168" s="59"/>
      <c r="H168" s="74">
        <f>'[30]BS Mar'!B53/10^7-H167</f>
        <v>0</v>
      </c>
      <c r="I168" s="74">
        <f>'[30]BS Mar'!C53/10^7-I167</f>
        <v>0</v>
      </c>
      <c r="J168" s="74">
        <f>'[30]BS Mar'!D53/10^7-J167</f>
        <v>0</v>
      </c>
      <c r="K168" s="74">
        <f>'[30]BS Mar'!E53/10^7-K167</f>
        <v>0</v>
      </c>
      <c r="L168" s="74">
        <f>'[30]BS Mar'!F53/10^7-L167</f>
        <v>0</v>
      </c>
      <c r="M168" s="74">
        <f>'[30]BS Mar'!G53/10^7-M167</f>
        <v>0</v>
      </c>
      <c r="N168" s="74">
        <f>'[30]BS Mar'!H53/10^7-N167</f>
        <v>0</v>
      </c>
      <c r="O168" s="74">
        <f>'[30]BS Mar'!I53/10^7-O167</f>
        <v>0</v>
      </c>
      <c r="P168" s="74">
        <f>'[30]BS Mar'!J53/10^7-P167</f>
        <v>0</v>
      </c>
      <c r="Q168" s="74">
        <f>'[30]BS Mar'!K53/10^7-Q167</f>
        <v>0</v>
      </c>
      <c r="R168" s="74">
        <f>'[30]BS Mar'!L53/10^7-R167</f>
        <v>0</v>
      </c>
      <c r="S168" s="74">
        <f>'[30]BS Mar'!M53/10^7-S167</f>
        <v>0</v>
      </c>
      <c r="T168" s="74">
        <f>'[30]BS Mar'!N53/10^7-T167</f>
        <v>0</v>
      </c>
      <c r="U168" s="74">
        <f>'[30]BS Mar'!O53/10^7-U167</f>
        <v>0</v>
      </c>
      <c r="V168" s="74">
        <f>'[30]BS Mar'!P53/10^7-V167</f>
        <v>0</v>
      </c>
      <c r="W168" s="74">
        <f>'[30]BS Mar'!Q53/10^7-W167</f>
        <v>0</v>
      </c>
      <c r="X168" s="74">
        <f>'[30]BS Mar'!R53/10^7-X167</f>
        <v>0</v>
      </c>
      <c r="Y168" s="74">
        <f>SUM(H168:X168)</f>
        <v>0</v>
      </c>
      <c r="Z168" s="60"/>
    </row>
    <row r="169" spans="1:26" hidden="1">
      <c r="F169" s="65"/>
      <c r="G169" s="59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</row>
    <row r="170" spans="1:26" hidden="1">
      <c r="B170" s="63" t="s">
        <v>136</v>
      </c>
      <c r="F170" s="65"/>
      <c r="G170" s="59"/>
      <c r="H170" s="65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60"/>
    </row>
    <row r="171" spans="1:26" hidden="1">
      <c r="C171" s="56" t="s">
        <v>137</v>
      </c>
      <c r="E171" s="57">
        <f>-'[30]Base TB_Mar'!T5670/10^7</f>
        <v>263.16532652399997</v>
      </c>
      <c r="F171" s="57">
        <f>'[31]Schedules Mar'!E171</f>
        <v>240.48406141599997</v>
      </c>
      <c r="G171" s="59"/>
      <c r="H171" s="78">
        <f>-'[30]Base TB_Mar'!C5670/10^7</f>
        <v>263.16532652399997</v>
      </c>
      <c r="I171" s="78">
        <f>-'[30]Base TB_Mar'!D5670/10^7</f>
        <v>0</v>
      </c>
      <c r="J171" s="78">
        <f>-'[30]Base TB_Mar'!E5670/10^7</f>
        <v>0</v>
      </c>
      <c r="K171" s="78">
        <f>-'[30]Base TB_Mar'!F5670/10^7</f>
        <v>0</v>
      </c>
      <c r="L171" s="78">
        <f>-'[30]Base TB_Mar'!G5670/10^7</f>
        <v>0</v>
      </c>
      <c r="M171" s="78">
        <f>-'[30]Base TB_Mar'!H5670/10^7</f>
        <v>0</v>
      </c>
      <c r="N171" s="78">
        <f>-'[30]Base TB_Mar'!I5670/10^7</f>
        <v>0</v>
      </c>
      <c r="O171" s="78">
        <f>-'[30]Base TB_Mar'!J5670/10^7</f>
        <v>0</v>
      </c>
      <c r="P171" s="78">
        <f>-'[30]Base TB_Mar'!K5670/10^7</f>
        <v>0</v>
      </c>
      <c r="Q171" s="78">
        <f>-'[30]Base TB_Mar'!L5670/10^7</f>
        <v>0</v>
      </c>
      <c r="R171" s="78">
        <f>-'[30]Base TB_Mar'!M5670/10^7</f>
        <v>0</v>
      </c>
      <c r="S171" s="78">
        <f>-'[30]Base TB_Mar'!N5670/10^7</f>
        <v>0</v>
      </c>
      <c r="T171" s="78">
        <f>-'[30]Base TB_Mar'!O5670/10^7</f>
        <v>0</v>
      </c>
      <c r="U171" s="78">
        <f>-'[30]Base TB_Mar'!P5670/10^7</f>
        <v>0</v>
      </c>
      <c r="V171" s="78">
        <f>-'[30]Base TB_Mar'!Q5670/10^7</f>
        <v>0</v>
      </c>
      <c r="W171" s="78">
        <f>-'[30]Base TB_Mar'!R5670/10^7</f>
        <v>0</v>
      </c>
      <c r="X171" s="78">
        <f>-'[30]Base TB_Mar'!S5670/10^7</f>
        <v>0</v>
      </c>
      <c r="Y171" s="81">
        <f t="shared" ref="Y171:Y176" si="38">SUM(H171:X171)</f>
        <v>263.16532652399997</v>
      </c>
      <c r="Z171" s="66">
        <f t="shared" ref="Z171:Z176" si="39">Y171-E171</f>
        <v>0</v>
      </c>
    </row>
    <row r="172" spans="1:26" hidden="1">
      <c r="C172" s="56" t="s">
        <v>138</v>
      </c>
      <c r="E172" s="57">
        <f>-'[30]Base TB_Mar'!T5672/10^7</f>
        <v>9.4739999999999994E-6</v>
      </c>
      <c r="F172" s="57">
        <f>'[31]Schedules Mar'!E172</f>
        <v>9.3739999999999987E-6</v>
      </c>
      <c r="G172" s="59"/>
      <c r="H172" s="78">
        <f>-'[30]Base TB_Mar'!C5672/10^7</f>
        <v>9.9999999999999995E-8</v>
      </c>
      <c r="I172" s="78">
        <f>-'[30]Base TB_Mar'!D5672/10^7</f>
        <v>9.3739999999999987E-6</v>
      </c>
      <c r="J172" s="78">
        <f>-'[30]Base TB_Mar'!E5672/10^7</f>
        <v>0</v>
      </c>
      <c r="K172" s="78">
        <f>-'[30]Base TB_Mar'!F5672/10^7</f>
        <v>0</v>
      </c>
      <c r="L172" s="78">
        <f>-'[30]Base TB_Mar'!G5672/10^7</f>
        <v>0</v>
      </c>
      <c r="M172" s="78">
        <f>-'[30]Base TB_Mar'!H5672/10^7</f>
        <v>0</v>
      </c>
      <c r="N172" s="78">
        <f>-'[30]Base TB_Mar'!I5672/10^7</f>
        <v>0</v>
      </c>
      <c r="O172" s="78">
        <f>-'[30]Base TB_Mar'!J5672/10^7</f>
        <v>0</v>
      </c>
      <c r="P172" s="78">
        <f>-'[30]Base TB_Mar'!K5672/10^7</f>
        <v>0</v>
      </c>
      <c r="Q172" s="78">
        <f>-'[30]Base TB_Mar'!L5672/10^7</f>
        <v>0</v>
      </c>
      <c r="R172" s="78">
        <f>-'[30]Base TB_Mar'!M5672/10^7</f>
        <v>0</v>
      </c>
      <c r="S172" s="78">
        <f>-'[30]Base TB_Mar'!N5672/10^7</f>
        <v>0</v>
      </c>
      <c r="T172" s="78">
        <f>-'[30]Base TB_Mar'!O5672/10^7</f>
        <v>0</v>
      </c>
      <c r="U172" s="78">
        <f>-'[30]Base TB_Mar'!P5672/10^7</f>
        <v>0</v>
      </c>
      <c r="V172" s="78">
        <f>-'[30]Base TB_Mar'!Q5672/10^7</f>
        <v>0</v>
      </c>
      <c r="W172" s="78">
        <f>-'[30]Base TB_Mar'!R5672/10^7</f>
        <v>0</v>
      </c>
      <c r="X172" s="78">
        <f>-'[30]Base TB_Mar'!S5672/10^7</f>
        <v>0</v>
      </c>
      <c r="Y172" s="81">
        <f t="shared" si="38"/>
        <v>9.4739999999999994E-6</v>
      </c>
      <c r="Z172" s="66">
        <f t="shared" si="39"/>
        <v>0</v>
      </c>
    </row>
    <row r="173" spans="1:26" hidden="1">
      <c r="C173" s="56" t="s">
        <v>139</v>
      </c>
      <c r="E173" s="57">
        <f>-'[30]Base TB_Mar'!T5675/10^7</f>
        <v>88.647738287999999</v>
      </c>
      <c r="F173" s="57">
        <f>'[31]Schedules Mar'!E173</f>
        <v>90.428976636000002</v>
      </c>
      <c r="G173" s="59"/>
      <c r="H173" s="65">
        <f>-'[30]Base TB_Mar'!C5675/10^7</f>
        <v>80.787667189999993</v>
      </c>
      <c r="I173" s="57">
        <f>-'[30]Base TB_Mar'!D5675/10^7</f>
        <v>0.46515486399999995</v>
      </c>
      <c r="J173" s="57">
        <f>-'[30]Base TB_Mar'!E5675/10^7</f>
        <v>5.1621326600000002</v>
      </c>
      <c r="K173" s="57">
        <f>-'[30]Base TB_Mar'!F5675/10^7</f>
        <v>0</v>
      </c>
      <c r="L173" s="57">
        <f>-'[30]Base TB_Mar'!G5675/10^7</f>
        <v>2.2327835739999999</v>
      </c>
      <c r="M173" s="57">
        <f>-'[30]Base TB_Mar'!H5675/10^7</f>
        <v>0</v>
      </c>
      <c r="N173" s="57">
        <f>-'[30]Base TB_Mar'!I5675/10^7</f>
        <v>0</v>
      </c>
      <c r="O173" s="57">
        <f>-'[30]Base TB_Mar'!J5675/10^7</f>
        <v>0</v>
      </c>
      <c r="P173" s="57">
        <f>-'[30]Base TB_Mar'!K5675/10^7</f>
        <v>0</v>
      </c>
      <c r="Q173" s="57">
        <f>-'[30]Base TB_Mar'!L5675/10^7</f>
        <v>0</v>
      </c>
      <c r="R173" s="57">
        <f>-'[30]Base TB_Mar'!M5675/10^7</f>
        <v>0</v>
      </c>
      <c r="S173" s="57">
        <f>-'[30]Base TB_Mar'!N5675/10^7</f>
        <v>0</v>
      </c>
      <c r="T173" s="57">
        <f>-'[30]Base TB_Mar'!O5675/10^7</f>
        <v>0</v>
      </c>
      <c r="U173" s="57">
        <f>-'[30]Base TB_Mar'!P5675/10^7</f>
        <v>0</v>
      </c>
      <c r="V173" s="57">
        <f>-'[30]Base TB_Mar'!Q5675/10^7</f>
        <v>0</v>
      </c>
      <c r="W173" s="57">
        <f>-'[30]Base TB_Mar'!R5675/10^7</f>
        <v>0</v>
      </c>
      <c r="X173" s="57">
        <f>-'[30]Base TB_Mar'!S5675/10^7</f>
        <v>0</v>
      </c>
      <c r="Y173" s="81">
        <f t="shared" si="38"/>
        <v>88.647738287999985</v>
      </c>
      <c r="Z173" s="66">
        <f t="shared" si="39"/>
        <v>0</v>
      </c>
    </row>
    <row r="174" spans="1:26" hidden="1">
      <c r="C174" s="56" t="s">
        <v>140</v>
      </c>
      <c r="E174" s="57">
        <f>-'[30]Base TB_Mar'!T5647/10^7</f>
        <v>24.938269694999999</v>
      </c>
      <c r="F174" s="57">
        <f>'[31]Schedules Mar'!E174</f>
        <v>28.512034485000001</v>
      </c>
      <c r="G174" s="59"/>
      <c r="H174" s="65">
        <f>-'[30]Base TB_Mar'!C5647/10^7</f>
        <v>0</v>
      </c>
      <c r="I174" s="57">
        <f>-'[30]Base TB_Mar'!D5647/10^7</f>
        <v>0</v>
      </c>
      <c r="J174" s="57">
        <f>-'[30]Base TB_Mar'!E5647/10^7</f>
        <v>0</v>
      </c>
      <c r="K174" s="57">
        <f>-'[30]Base TB_Mar'!F5647/10^7</f>
        <v>24.938269694999999</v>
      </c>
      <c r="L174" s="57">
        <f>-'[30]Base TB_Mar'!G5647/10^7</f>
        <v>0</v>
      </c>
      <c r="M174" s="57">
        <f>-'[30]Base TB_Mar'!H5647/10^7</f>
        <v>0</v>
      </c>
      <c r="N174" s="57">
        <f>-'[30]Base TB_Mar'!I5647/10^7</f>
        <v>0</v>
      </c>
      <c r="O174" s="57">
        <f>-'[30]Base TB_Mar'!J5647/10^7</f>
        <v>0</v>
      </c>
      <c r="P174" s="57">
        <f>-'[30]Base TB_Mar'!K5647/10^7</f>
        <v>0</v>
      </c>
      <c r="Q174" s="57">
        <f>-'[30]Base TB_Mar'!L5647/10^7</f>
        <v>0</v>
      </c>
      <c r="R174" s="57">
        <f>-'[30]Base TB_Mar'!M5647/10^7</f>
        <v>0</v>
      </c>
      <c r="S174" s="57">
        <f>-'[30]Base TB_Mar'!N5647/10^7</f>
        <v>0</v>
      </c>
      <c r="T174" s="57">
        <f>-'[30]Base TB_Mar'!O5647/10^7</f>
        <v>0</v>
      </c>
      <c r="U174" s="57">
        <f>-'[30]Base TB_Mar'!P5647/10^7</f>
        <v>0</v>
      </c>
      <c r="V174" s="57">
        <f>-'[30]Base TB_Mar'!Q5647/10^7</f>
        <v>0</v>
      </c>
      <c r="W174" s="57">
        <f>-'[30]Base TB_Mar'!R5647/10^7</f>
        <v>0</v>
      </c>
      <c r="X174" s="57">
        <f>-'[30]Base TB_Mar'!S5647/10^7</f>
        <v>0</v>
      </c>
      <c r="Y174" s="81">
        <f t="shared" si="38"/>
        <v>24.938269694999999</v>
      </c>
      <c r="Z174" s="66">
        <f t="shared" si="39"/>
        <v>0</v>
      </c>
    </row>
    <row r="175" spans="1:26" hidden="1">
      <c r="A175" s="94"/>
      <c r="C175" s="56" t="s">
        <v>141</v>
      </c>
      <c r="E175" s="57">
        <f>-'[30]Base TB_Mar'!T5704/10000000</f>
        <v>6.5796151590000003</v>
      </c>
      <c r="F175" s="57">
        <f>'[31]Schedules Mar'!E175</f>
        <v>11.228532426000001</v>
      </c>
      <c r="G175" s="59"/>
      <c r="H175" s="65">
        <f>-'[30]Base TB_Mar'!C5704/10000000</f>
        <v>0</v>
      </c>
      <c r="I175" s="57">
        <f>-'[30]Base TB_Mar'!D5704/10000000</f>
        <v>0</v>
      </c>
      <c r="J175" s="57">
        <f>-'[30]Base TB_Mar'!E5704/10000000</f>
        <v>0</v>
      </c>
      <c r="K175" s="57">
        <f>-'[30]Base TB_Mar'!F5704/10000000</f>
        <v>6.5796151590000003</v>
      </c>
      <c r="L175" s="57">
        <f>-'[30]Base TB_Mar'!G5704/10000000</f>
        <v>0</v>
      </c>
      <c r="M175" s="57">
        <f>-'[30]Base TB_Mar'!H5704/10000000</f>
        <v>0</v>
      </c>
      <c r="N175" s="57">
        <f>-'[30]Base TB_Mar'!I5704/10000000</f>
        <v>0</v>
      </c>
      <c r="O175" s="57">
        <f>-'[30]Base TB_Mar'!J5704/10000000</f>
        <v>0</v>
      </c>
      <c r="P175" s="57">
        <f>-'[30]Base TB_Mar'!K5704/10000000</f>
        <v>0</v>
      </c>
      <c r="Q175" s="57">
        <f>-'[30]Base TB_Mar'!L5704/10000000</f>
        <v>0</v>
      </c>
      <c r="R175" s="57">
        <f>-'[30]Base TB_Mar'!M5704/10000000</f>
        <v>0</v>
      </c>
      <c r="S175" s="57">
        <f>-'[30]Base TB_Mar'!N5704/10000000</f>
        <v>0</v>
      </c>
      <c r="T175" s="57">
        <f>-'[30]Base TB_Mar'!O5704/10000000</f>
        <v>0</v>
      </c>
      <c r="U175" s="57">
        <f>-'[30]Base TB_Mar'!P5704/10000000</f>
        <v>0</v>
      </c>
      <c r="V175" s="57">
        <f>-'[30]Base TB_Mar'!Q5704/10000000</f>
        <v>0</v>
      </c>
      <c r="W175" s="57">
        <f>-'[30]Base TB_Mar'!R5704/10000000</f>
        <v>0</v>
      </c>
      <c r="X175" s="57">
        <f>-'[30]Base TB_Mar'!S5704/10000000</f>
        <v>0</v>
      </c>
      <c r="Y175" s="81">
        <f t="shared" si="38"/>
        <v>6.5796151590000003</v>
      </c>
      <c r="Z175" s="66">
        <f t="shared" si="39"/>
        <v>0</v>
      </c>
    </row>
    <row r="176" spans="1:26" hidden="1">
      <c r="C176" s="56" t="s">
        <v>142</v>
      </c>
      <c r="E176" s="57">
        <f>-'[30]Base TB_Mar'!T5689/10000000-E175-E177</f>
        <v>314.19759797399996</v>
      </c>
      <c r="F176" s="57">
        <f>'[31]Schedules Mar'!E176</f>
        <v>307.70370863599999</v>
      </c>
      <c r="G176" s="59"/>
      <c r="H176" s="65">
        <f>-'[30]Base TB_Mar'!C5689/10000000-H175-H177</f>
        <v>119.25420125699999</v>
      </c>
      <c r="I176" s="57">
        <f>-'[30]Base TB_Mar'!D5689/10000000-I175-I177</f>
        <v>1.418687201</v>
      </c>
      <c r="J176" s="57">
        <f>-'[30]Base TB_Mar'!E5689/10000000-J175-J177</f>
        <v>0</v>
      </c>
      <c r="K176" s="57">
        <f>-'[30]Base TB_Mar'!F5689/10000000-K175-K177</f>
        <v>193.24731414699997</v>
      </c>
      <c r="L176" s="57">
        <f>-'[30]Base TB_Mar'!G5689/10000000-L175-L177</f>
        <v>0</v>
      </c>
      <c r="M176" s="57">
        <f>-'[30]Base TB_Mar'!H5689/10000000-M175-M177</f>
        <v>0</v>
      </c>
      <c r="N176" s="57">
        <f>-'[30]Base TB_Mar'!I5689/10000000-N175-N177</f>
        <v>0</v>
      </c>
      <c r="O176" s="57">
        <f>-'[30]Base TB_Mar'!J5689/10000000-O175-O177</f>
        <v>0</v>
      </c>
      <c r="P176" s="57">
        <f>-'[30]Base TB_Mar'!K5689/10000000-P175-P177</f>
        <v>0</v>
      </c>
      <c r="Q176" s="57">
        <f>-'[30]Base TB_Mar'!L5689/10000000-Q175-Q177</f>
        <v>0.19928436899999999</v>
      </c>
      <c r="R176" s="57">
        <f>-'[30]Base TB_Mar'!M5689/10000000-R175-R177</f>
        <v>7.8111E-2</v>
      </c>
      <c r="S176" s="57">
        <f>-'[30]Base TB_Mar'!N5689/10000000-S175-S177</f>
        <v>0</v>
      </c>
      <c r="T176" s="57">
        <f>-'[30]Base TB_Mar'!O5689/10000000-T175-T177</f>
        <v>0</v>
      </c>
      <c r="U176" s="57">
        <f>-'[30]Base TB_Mar'!P5689/10000000-U175-U177</f>
        <v>0</v>
      </c>
      <c r="V176" s="57">
        <f>-'[30]Base TB_Mar'!Q5689/10000000-V175-V177</f>
        <v>0</v>
      </c>
      <c r="W176" s="57">
        <f>-'[30]Base TB_Mar'!R5689/10000000-W175-W177</f>
        <v>0</v>
      </c>
      <c r="X176" s="57">
        <f>-'[30]Base TB_Mar'!S5689/10000000-X175-X177</f>
        <v>0</v>
      </c>
      <c r="Y176" s="81">
        <f t="shared" si="38"/>
        <v>314.19759797399996</v>
      </c>
      <c r="Z176" s="66">
        <f t="shared" si="39"/>
        <v>0</v>
      </c>
    </row>
    <row r="177" spans="2:26" hidden="1">
      <c r="F177" s="57">
        <f>'[31]Schedules Mar'!E177</f>
        <v>0</v>
      </c>
      <c r="G177" s="59"/>
      <c r="H177" s="65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81"/>
      <c r="Z177" s="66"/>
    </row>
    <row r="178" spans="2:26" hidden="1">
      <c r="E178" s="59">
        <f>SUM(E170:E177)</f>
        <v>697.52855711399991</v>
      </c>
      <c r="F178" s="59">
        <f>SUM(F170:F177)</f>
        <v>678.35732297300001</v>
      </c>
      <c r="G178" s="59"/>
      <c r="H178" s="73">
        <f t="shared" ref="H178:X178" si="40">SUM(H170:H177)</f>
        <v>463.20719507099994</v>
      </c>
      <c r="I178" s="59">
        <f t="shared" si="40"/>
        <v>1.8838514389999998</v>
      </c>
      <c r="J178" s="59">
        <f t="shared" si="40"/>
        <v>5.1621326600000002</v>
      </c>
      <c r="K178" s="59">
        <f t="shared" si="40"/>
        <v>224.76519900099996</v>
      </c>
      <c r="L178" s="59">
        <f t="shared" si="40"/>
        <v>2.2327835739999999</v>
      </c>
      <c r="M178" s="59">
        <f t="shared" si="40"/>
        <v>0</v>
      </c>
      <c r="N178" s="59">
        <f t="shared" si="40"/>
        <v>0</v>
      </c>
      <c r="O178" s="59">
        <f t="shared" si="40"/>
        <v>0</v>
      </c>
      <c r="P178" s="59">
        <f t="shared" si="40"/>
        <v>0</v>
      </c>
      <c r="Q178" s="59">
        <f t="shared" si="40"/>
        <v>0.19928436899999999</v>
      </c>
      <c r="R178" s="59">
        <f t="shared" si="40"/>
        <v>7.8111E-2</v>
      </c>
      <c r="S178" s="59">
        <f t="shared" si="40"/>
        <v>0</v>
      </c>
      <c r="T178" s="59">
        <f t="shared" si="40"/>
        <v>0</v>
      </c>
      <c r="U178" s="59">
        <f t="shared" si="40"/>
        <v>0</v>
      </c>
      <c r="V178" s="59">
        <f t="shared" si="40"/>
        <v>0</v>
      </c>
      <c r="W178" s="59">
        <f t="shared" si="40"/>
        <v>0</v>
      </c>
      <c r="X178" s="59">
        <f t="shared" si="40"/>
        <v>0</v>
      </c>
      <c r="Y178" s="59">
        <f>SUM(Y170:Y177)</f>
        <v>697.52855711399991</v>
      </c>
      <c r="Z178" s="60"/>
    </row>
    <row r="179" spans="2:26" hidden="1">
      <c r="E179" s="74">
        <f>'[30]BS Mar'!S97/10^7-E178</f>
        <v>0</v>
      </c>
      <c r="F179" s="65"/>
      <c r="G179" s="59"/>
      <c r="H179" s="74">
        <f>'[30]BS Mar'!B97/10^7-H178</f>
        <v>0</v>
      </c>
      <c r="I179" s="74">
        <f>'[30]BS Mar'!C97/10^7-I178</f>
        <v>0</v>
      </c>
      <c r="J179" s="74">
        <f>'[30]BS Mar'!D97/10^7-J178</f>
        <v>0</v>
      </c>
      <c r="K179" s="74">
        <f>'[30]BS Mar'!E97/10^7-K178</f>
        <v>0</v>
      </c>
      <c r="L179" s="74">
        <f>'[30]BS Mar'!F97/10^7-L178</f>
        <v>0</v>
      </c>
      <c r="M179" s="74">
        <f>'[30]BS Mar'!G97/10^7-M178</f>
        <v>0</v>
      </c>
      <c r="N179" s="74">
        <f>'[30]BS Mar'!H97/10^7-N178</f>
        <v>0</v>
      </c>
      <c r="O179" s="74">
        <f>'[30]BS Mar'!I97/10^7-O178</f>
        <v>0</v>
      </c>
      <c r="P179" s="74">
        <f>'[30]BS Mar'!J97/10^7-P178</f>
        <v>0</v>
      </c>
      <c r="Q179" s="74">
        <f>'[30]BS Mar'!K97/10^7-Q178</f>
        <v>0</v>
      </c>
      <c r="R179" s="74">
        <f>'[30]BS Mar'!L97/10^7-R178</f>
        <v>0</v>
      </c>
      <c r="S179" s="74">
        <f>'[30]BS Mar'!M97/10^7-S178</f>
        <v>0</v>
      </c>
      <c r="T179" s="74">
        <f>'[30]BS Mar'!N97/10^7-T178</f>
        <v>0</v>
      </c>
      <c r="U179" s="74">
        <f>'[30]BS Mar'!O97/10^7-U178</f>
        <v>0</v>
      </c>
      <c r="V179" s="74">
        <f>'[30]BS Mar'!P97/10^7-V178</f>
        <v>0</v>
      </c>
      <c r="W179" s="74">
        <f>'[30]BS Mar'!Q97/10^7-W178</f>
        <v>0</v>
      </c>
      <c r="X179" s="74">
        <f>'[30]BS Mar'!R97/10^7-X178</f>
        <v>0</v>
      </c>
      <c r="Y179" s="74">
        <f>SUM(H179:X179)</f>
        <v>0</v>
      </c>
      <c r="Z179" s="60"/>
    </row>
    <row r="180" spans="2:26" hidden="1">
      <c r="F180" s="65"/>
      <c r="G180" s="59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</row>
    <row r="181" spans="2:26" hidden="1">
      <c r="B181" s="63" t="s">
        <v>143</v>
      </c>
      <c r="F181" s="65"/>
      <c r="G181" s="59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</row>
    <row r="182" spans="2:26" hidden="1">
      <c r="C182" s="56" t="s">
        <v>144</v>
      </c>
      <c r="E182" s="57">
        <f>-'[30]Base TB_Mar'!T5760/10^7</f>
        <v>555.46420805900004</v>
      </c>
      <c r="F182" s="57">
        <f>'[31]Schedules Mar'!E182</f>
        <v>731.60819573200001</v>
      </c>
      <c r="G182" s="59"/>
      <c r="H182" s="65">
        <f>-'[30]Base TB_Mar'!C5760/10^7</f>
        <v>283.61280113099997</v>
      </c>
      <c r="I182" s="57">
        <f>-'[30]Base TB_Mar'!D5760/10^7</f>
        <v>114.389841698</v>
      </c>
      <c r="J182" s="57">
        <f>-'[30]Base TB_Mar'!E5760/10^7</f>
        <v>39.474706896000001</v>
      </c>
      <c r="K182" s="57">
        <f>-'[30]Base TB_Mar'!F5760/10^7</f>
        <v>87.968171779999992</v>
      </c>
      <c r="L182" s="57">
        <f>-'[30]Base TB_Mar'!G5760/10^7</f>
        <v>6.2107634840000001</v>
      </c>
      <c r="M182" s="57">
        <f>-'[30]Base TB_Mar'!H5760/10^7</f>
        <v>0</v>
      </c>
      <c r="N182" s="57">
        <f>-'[30]Base TB_Mar'!I5760/10^7</f>
        <v>0</v>
      </c>
      <c r="O182" s="57">
        <f>-'[30]Base TB_Mar'!J5760/10^7</f>
        <v>0</v>
      </c>
      <c r="P182" s="57">
        <f>-'[30]Base TB_Mar'!K5760/10^7</f>
        <v>0</v>
      </c>
      <c r="Q182" s="57">
        <f>-'[30]Base TB_Mar'!L5760/10^7</f>
        <v>6.8376923989999998</v>
      </c>
      <c r="R182" s="57">
        <f>-'[30]Base TB_Mar'!M5760/10^7</f>
        <v>16.970230670999999</v>
      </c>
      <c r="S182" s="57">
        <f>-'[30]Base TB_Mar'!N5760/10^7</f>
        <v>0</v>
      </c>
      <c r="T182" s="57">
        <f>-'[30]Base TB_Mar'!O5760/10^7</f>
        <v>0</v>
      </c>
      <c r="U182" s="57">
        <f>-'[30]Base TB_Mar'!P5760/10^7</f>
        <v>0</v>
      </c>
      <c r="V182" s="57">
        <f>-'[30]Base TB_Mar'!Q5760/10^7</f>
        <v>0</v>
      </c>
      <c r="W182" s="57">
        <f>-'[30]Base TB_Mar'!R5760/10^7</f>
        <v>0</v>
      </c>
      <c r="X182" s="57">
        <f>-'[30]Base TB_Mar'!S5760/10^7</f>
        <v>0</v>
      </c>
      <c r="Y182" s="57">
        <f>SUM(H182:X182)</f>
        <v>555.46420805900004</v>
      </c>
      <c r="Z182" s="66">
        <f>Y182-E182</f>
        <v>0</v>
      </c>
    </row>
    <row r="183" spans="2:26" hidden="1">
      <c r="C183" s="56" t="s">
        <v>145</v>
      </c>
      <c r="E183" s="57">
        <f>-'[30]Base TB_Mar'!U5777/100</f>
        <v>596.83628804700004</v>
      </c>
      <c r="F183" s="57">
        <f>'[31]Schedules Mar'!E183</f>
        <v>448.41799931499997</v>
      </c>
      <c r="G183" s="59"/>
      <c r="H183" s="65">
        <f>-'[30]Base TB_Mar'!C5777/10^7</f>
        <v>478.17351415799999</v>
      </c>
      <c r="I183" s="57">
        <f>-'[30]Base TB_Mar'!D5777/10^7</f>
        <v>47.140598599</v>
      </c>
      <c r="J183" s="57">
        <f>-'[30]Base TB_Mar'!E5777/10^7</f>
        <v>26.786966672999998</v>
      </c>
      <c r="K183" s="57">
        <f>-'[30]Base TB_Mar'!F5777/10^7</f>
        <v>0</v>
      </c>
      <c r="L183" s="57">
        <f>-'[30]Base TB_Mar'!G5777/10^7</f>
        <v>43.240077380999999</v>
      </c>
      <c r="M183" s="57">
        <f>-'[30]Base TB_Mar'!H5777/10^7</f>
        <v>0</v>
      </c>
      <c r="N183" s="57">
        <f>-'[30]Base TB_Mar'!I5777/10^7</f>
        <v>0</v>
      </c>
      <c r="O183" s="57">
        <f>-'[30]Base TB_Mar'!J5777/10^7</f>
        <v>0</v>
      </c>
      <c r="P183" s="57">
        <f>-'[30]Base TB_Mar'!K5777/10^7</f>
        <v>0</v>
      </c>
      <c r="Q183" s="57">
        <f>-'[30]Base TB_Mar'!L5777/10^7</f>
        <v>0</v>
      </c>
      <c r="R183" s="57">
        <f>-'[30]Base TB_Mar'!M5777/10^7</f>
        <v>1.495131236</v>
      </c>
      <c r="S183" s="57">
        <f>-'[30]Base TB_Mar'!N5777/10^7</f>
        <v>0</v>
      </c>
      <c r="T183" s="57">
        <f>-'[30]Base TB_Mar'!O5777/10^7</f>
        <v>0</v>
      </c>
      <c r="U183" s="57">
        <f>-'[30]Base TB_Mar'!P5777/10^7</f>
        <v>0</v>
      </c>
      <c r="V183" s="57">
        <f>-'[30]Base TB_Mar'!Q5777/10^7</f>
        <v>0</v>
      </c>
      <c r="W183" s="57">
        <f>-'[30]Base TB_Mar'!R5777/10^7</f>
        <v>0</v>
      </c>
      <c r="X183" s="57">
        <f>-'[30]Base TB_Mar'!S5777/10^7</f>
        <v>0</v>
      </c>
      <c r="Y183" s="81">
        <f>SUM(H183:X183)</f>
        <v>596.83628804700004</v>
      </c>
      <c r="Z183" s="66">
        <f>Y183-E183</f>
        <v>0</v>
      </c>
    </row>
    <row r="184" spans="2:26" hidden="1">
      <c r="C184" s="56" t="s">
        <v>146</v>
      </c>
      <c r="E184" s="57">
        <f>-'[30]Base TB_Mar'!U5785/100</f>
        <v>34.933169983999996</v>
      </c>
      <c r="F184" s="57">
        <f>'[31]Schedules Mar'!E184</f>
        <v>27.059459552999996</v>
      </c>
      <c r="G184" s="59"/>
      <c r="H184" s="65">
        <f>-'[30]Base TB_Mar'!C5785/10^7</f>
        <v>23.504236893999998</v>
      </c>
      <c r="I184" s="57">
        <f>-'[30]Base TB_Mar'!D5785/10^7</f>
        <v>7.0882582999999997</v>
      </c>
      <c r="J184" s="57">
        <f>-'[30]Base TB_Mar'!E5785/10^7</f>
        <v>0.64788647699999991</v>
      </c>
      <c r="K184" s="57">
        <f>-'[30]Base TB_Mar'!F5785/10^7</f>
        <v>0</v>
      </c>
      <c r="L184" s="57">
        <f>-'[30]Base TB_Mar'!G5785/10^7</f>
        <v>3.6922646000000001</v>
      </c>
      <c r="M184" s="57">
        <f>-'[30]Base TB_Mar'!H5785/10^7</f>
        <v>0</v>
      </c>
      <c r="N184" s="57">
        <f>-'[30]Base TB_Mar'!I5785/10^7</f>
        <v>0</v>
      </c>
      <c r="O184" s="57">
        <f>-'[30]Base TB_Mar'!J5785/10^7</f>
        <v>0</v>
      </c>
      <c r="P184" s="57">
        <f>-'[30]Base TB_Mar'!K5785/10^7</f>
        <v>0</v>
      </c>
      <c r="Q184" s="57">
        <f>-'[30]Base TB_Mar'!L5785/10^7</f>
        <v>0</v>
      </c>
      <c r="R184" s="57">
        <f>-'[30]Base TB_Mar'!M5785/10^7</f>
        <v>5.2371299999999998E-4</v>
      </c>
      <c r="S184" s="57">
        <f>-'[30]Base TB_Mar'!N5785/10^7</f>
        <v>0</v>
      </c>
      <c r="T184" s="57">
        <f>-'[30]Base TB_Mar'!O5785/10^7</f>
        <v>0</v>
      </c>
      <c r="U184" s="57">
        <f>-'[30]Base TB_Mar'!P5785/10^7</f>
        <v>0</v>
      </c>
      <c r="V184" s="57">
        <f>-'[30]Base TB_Mar'!Q5785/10^7</f>
        <v>0</v>
      </c>
      <c r="W184" s="57">
        <f>-'[30]Base TB_Mar'!R5785/10^7</f>
        <v>0</v>
      </c>
      <c r="X184" s="57">
        <f>-'[30]Base TB_Mar'!S5785/10^7</f>
        <v>0</v>
      </c>
      <c r="Y184" s="81">
        <f>SUM(H184:X184)</f>
        <v>34.933169983999996</v>
      </c>
      <c r="Z184" s="66">
        <f>Y184-E184</f>
        <v>0</v>
      </c>
    </row>
    <row r="185" spans="2:26" hidden="1">
      <c r="F185" s="57">
        <f>'[31]Schedules Mar'!E185</f>
        <v>0</v>
      </c>
      <c r="G185" s="59"/>
      <c r="H185" s="65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81"/>
      <c r="Z185" s="66"/>
    </row>
    <row r="186" spans="2:26" hidden="1">
      <c r="E186" s="59">
        <f>SUM(E182:E184)</f>
        <v>1187.23366609</v>
      </c>
      <c r="F186" s="59">
        <f>SUM(F182:F184)</f>
        <v>1207.0856545999998</v>
      </c>
      <c r="G186" s="59"/>
      <c r="H186" s="73">
        <f t="shared" ref="H186:X186" si="41">SUM(H182:H184)</f>
        <v>785.29055218299993</v>
      </c>
      <c r="I186" s="59">
        <f t="shared" si="41"/>
        <v>168.61869859699999</v>
      </c>
      <c r="J186" s="59">
        <f t="shared" si="41"/>
        <v>66.909560045999996</v>
      </c>
      <c r="K186" s="59">
        <f t="shared" si="41"/>
        <v>87.968171779999992</v>
      </c>
      <c r="L186" s="59">
        <f t="shared" si="41"/>
        <v>53.143105464999998</v>
      </c>
      <c r="M186" s="59">
        <f t="shared" si="41"/>
        <v>0</v>
      </c>
      <c r="N186" s="59">
        <f t="shared" si="41"/>
        <v>0</v>
      </c>
      <c r="O186" s="59">
        <f t="shared" si="41"/>
        <v>0</v>
      </c>
      <c r="P186" s="59">
        <f t="shared" si="41"/>
        <v>0</v>
      </c>
      <c r="Q186" s="59">
        <f t="shared" si="41"/>
        <v>6.8376923989999998</v>
      </c>
      <c r="R186" s="59">
        <f t="shared" si="41"/>
        <v>18.465885619999998</v>
      </c>
      <c r="S186" s="59">
        <f t="shared" si="41"/>
        <v>0</v>
      </c>
      <c r="T186" s="59">
        <f t="shared" si="41"/>
        <v>0</v>
      </c>
      <c r="U186" s="59">
        <f t="shared" si="41"/>
        <v>0</v>
      </c>
      <c r="V186" s="59">
        <f t="shared" si="41"/>
        <v>0</v>
      </c>
      <c r="W186" s="59">
        <f t="shared" si="41"/>
        <v>0</v>
      </c>
      <c r="X186" s="59">
        <f t="shared" si="41"/>
        <v>0</v>
      </c>
      <c r="Y186" s="59">
        <f>SUM(Y182:Y184)</f>
        <v>1187.23366609</v>
      </c>
      <c r="Z186" s="66">
        <f>Y186-E186</f>
        <v>0</v>
      </c>
    </row>
    <row r="187" spans="2:26" hidden="1">
      <c r="E187" s="74">
        <f>'[30]BS Mar'!S100/10^7+'[30]BS Mar'!S101/10^7-E186</f>
        <v>0</v>
      </c>
      <c r="F187" s="65"/>
      <c r="G187" s="59"/>
      <c r="H187" s="74">
        <f>'[30]BS Mar'!B100/10^7+'[30]BS Mar'!B101/10^7-H186</f>
        <v>0</v>
      </c>
      <c r="I187" s="74">
        <f>'[30]BS Mar'!C100/10^7+'[30]BS Mar'!C101/10^7-I186</f>
        <v>0</v>
      </c>
      <c r="J187" s="74">
        <f>'[30]BS Mar'!D100/10^7+'[30]BS Mar'!D101/10^7-J186</f>
        <v>0</v>
      </c>
      <c r="K187" s="74">
        <f>'[30]BS Mar'!E100/10^7+'[30]BS Mar'!E101/10^7-K186</f>
        <v>0</v>
      </c>
      <c r="L187" s="74">
        <f>'[30]BS Mar'!F100/10^7+'[30]BS Mar'!F101/10^7-L186</f>
        <v>0</v>
      </c>
      <c r="M187" s="74">
        <f>'[30]BS Mar'!G100/10^7+'[30]BS Mar'!G101/10^7-M186</f>
        <v>0</v>
      </c>
      <c r="N187" s="74">
        <f>'[30]BS Mar'!H100/10^7+'[30]BS Mar'!H101/10^7-N186</f>
        <v>0</v>
      </c>
      <c r="O187" s="74">
        <f>'[30]BS Mar'!I100/10^7+'[30]BS Mar'!I101/10^7-O186</f>
        <v>0</v>
      </c>
      <c r="P187" s="74">
        <f>'[30]BS Mar'!J100/10^7+'[30]BS Mar'!J101/10^7-P186</f>
        <v>0</v>
      </c>
      <c r="Q187" s="74">
        <f>'[30]BS Mar'!K100/10^7+'[30]BS Mar'!K101/10^7-Q186</f>
        <v>0</v>
      </c>
      <c r="R187" s="74">
        <f>'[30]BS Mar'!L100/10^7+'[30]BS Mar'!L101/10^7-R186</f>
        <v>0</v>
      </c>
      <c r="S187" s="74">
        <f>'[30]BS Mar'!M100/10^7+'[30]BS Mar'!M101/10^7-S186</f>
        <v>0</v>
      </c>
      <c r="T187" s="74">
        <f>'[30]BS Mar'!N100/10^7+'[30]BS Mar'!N101/10^7-T186</f>
        <v>0</v>
      </c>
      <c r="U187" s="74">
        <f>'[30]BS Mar'!O100/10^7+'[30]BS Mar'!O101/10^7-U186</f>
        <v>0</v>
      </c>
      <c r="V187" s="74">
        <f>'[30]BS Mar'!P100/10^7+'[30]BS Mar'!P101/10^7-V186</f>
        <v>0</v>
      </c>
      <c r="W187" s="74">
        <f>'[30]BS Mar'!Q100/10^7+'[30]BS Mar'!Q101/10^7-W186</f>
        <v>0</v>
      </c>
      <c r="X187" s="74">
        <f>'[30]BS Mar'!R100/10^7+'[30]BS Mar'!R101/10^7-X186</f>
        <v>0</v>
      </c>
      <c r="Y187" s="74">
        <f>SUM(H187:X187)</f>
        <v>0</v>
      </c>
      <c r="Z187" s="66"/>
    </row>
    <row r="188" spans="2:26" hidden="1">
      <c r="F188" s="65"/>
      <c r="G188" s="59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</row>
    <row r="189" spans="2:26" hidden="1">
      <c r="B189" s="63" t="s">
        <v>147</v>
      </c>
      <c r="F189" s="65"/>
      <c r="G189" s="59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</row>
    <row r="190" spans="2:26" hidden="1">
      <c r="G190" s="59"/>
      <c r="H190" s="65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81"/>
      <c r="Z190" s="66"/>
    </row>
    <row r="191" spans="2:26" hidden="1">
      <c r="G191" s="59"/>
      <c r="H191" s="65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81"/>
      <c r="Z191" s="66"/>
    </row>
    <row r="192" spans="2:26" hidden="1">
      <c r="C192" s="56" t="s">
        <v>148</v>
      </c>
      <c r="E192" s="57">
        <f>-'[30]Base TB_Mar'!T5798/10^7*0</f>
        <v>0</v>
      </c>
      <c r="G192" s="59"/>
      <c r="H192" s="65">
        <f>-'[30]Base TB_Mar'!C5798/10^7*0</f>
        <v>0</v>
      </c>
      <c r="I192" s="57">
        <f>-'[30]Base TB_Mar'!D5798/10^7*0</f>
        <v>0</v>
      </c>
      <c r="J192" s="57">
        <f>-'[30]Base TB_Mar'!E5798/10^7*0</f>
        <v>0</v>
      </c>
      <c r="K192" s="57">
        <f>-'[30]Base TB_Mar'!F5798/10^7*0</f>
        <v>0</v>
      </c>
      <c r="L192" s="57">
        <f>-'[30]Base TB_Mar'!G5798/10^7*0</f>
        <v>0</v>
      </c>
      <c r="M192" s="57">
        <f>-'[30]Base TB_Mar'!H5798/10^7*0</f>
        <v>0</v>
      </c>
      <c r="N192" s="57">
        <f>-'[30]Base TB_Mar'!I5798/10^7*0</f>
        <v>0</v>
      </c>
      <c r="O192" s="57">
        <f>-'[30]Base TB_Mar'!J5798/10^7*0</f>
        <v>0</v>
      </c>
      <c r="P192" s="57">
        <f>-'[30]Base TB_Mar'!K5798/10^7*0</f>
        <v>0</v>
      </c>
      <c r="Q192" s="57">
        <f>-'[30]Base TB_Mar'!L5798/10^7*0</f>
        <v>0</v>
      </c>
      <c r="R192" s="57">
        <f>-'[30]Base TB_Mar'!M5798/10^7*0</f>
        <v>0</v>
      </c>
      <c r="S192" s="57">
        <f>-'[30]Base TB_Mar'!N5798/10^7*0</f>
        <v>0</v>
      </c>
      <c r="T192" s="57">
        <f>-'[30]Base TB_Mar'!O5798/10^7*0</f>
        <v>0</v>
      </c>
      <c r="U192" s="57">
        <f>-'[30]Base TB_Mar'!P5798/10^7*0</f>
        <v>0</v>
      </c>
      <c r="V192" s="57">
        <f>-'[30]Base TB_Mar'!Q5798/10^7*0</f>
        <v>0</v>
      </c>
      <c r="W192" s="57">
        <f>-'[30]Base TB_Mar'!R5798/10^7*0</f>
        <v>0</v>
      </c>
      <c r="X192" s="57">
        <f>-'[30]Base TB_Mar'!S5798/10^7*0</f>
        <v>0</v>
      </c>
      <c r="Y192" s="57">
        <f>-'[30]Base TB_Mar'!T5796/10^7*0</f>
        <v>0</v>
      </c>
      <c r="Z192" s="66">
        <f>Y192-E192</f>
        <v>0</v>
      </c>
    </row>
    <row r="193" spans="2:26" hidden="1">
      <c r="C193" s="56" t="s">
        <v>149</v>
      </c>
      <c r="E193" s="57">
        <f>-'[30]Base TB_Mar'!T5803/10^7</f>
        <v>651.02130296400003</v>
      </c>
      <c r="F193" s="57">
        <f>'[31]Schedules Mar'!E193</f>
        <v>426.22440971599997</v>
      </c>
      <c r="G193" s="59"/>
      <c r="H193" s="65">
        <f>-'[30]Base TB_Mar'!C5803/10^7</f>
        <v>650.41547224399994</v>
      </c>
      <c r="I193" s="57">
        <f>-'[30]Base TB_Mar'!D5803/10^7</f>
        <v>3.1864864E-2</v>
      </c>
      <c r="J193" s="57">
        <f>-'[30]Base TB_Mar'!E5803/10^7</f>
        <v>0</v>
      </c>
      <c r="K193" s="57">
        <f>-'[30]Base TB_Mar'!F5803/10^7</f>
        <v>0</v>
      </c>
      <c r="L193" s="57">
        <f>-'[30]Base TB_Mar'!G5803/10^7</f>
        <v>0.57396585599999994</v>
      </c>
      <c r="M193" s="57">
        <f>-'[30]Base TB_Mar'!H5803/10^7</f>
        <v>0</v>
      </c>
      <c r="N193" s="57">
        <f>-'[30]Base TB_Mar'!I5803/10^7</f>
        <v>0</v>
      </c>
      <c r="O193" s="57">
        <f>-'[30]Base TB_Mar'!J5803/10^7</f>
        <v>0</v>
      </c>
      <c r="P193" s="57">
        <f>-'[30]Base TB_Mar'!K5803/10^7</f>
        <v>0</v>
      </c>
      <c r="Q193" s="57">
        <f>-'[30]Base TB_Mar'!L5803/10^7</f>
        <v>0</v>
      </c>
      <c r="R193" s="57">
        <f>-'[30]Base TB_Mar'!M5803/10^7</f>
        <v>0</v>
      </c>
      <c r="S193" s="57">
        <f>-'[30]Base TB_Mar'!N5803/10^7</f>
        <v>0</v>
      </c>
      <c r="T193" s="57">
        <f>-'[30]Base TB_Mar'!O5803/10^7</f>
        <v>0</v>
      </c>
      <c r="U193" s="57">
        <f>-'[30]Base TB_Mar'!P5803/10^7</f>
        <v>0</v>
      </c>
      <c r="V193" s="57">
        <f>-'[30]Base TB_Mar'!Q5803/10^7</f>
        <v>0</v>
      </c>
      <c r="W193" s="57">
        <f>-'[30]Base TB_Mar'!R5803/10^7</f>
        <v>0</v>
      </c>
      <c r="X193" s="57">
        <f>-'[30]Base TB_Mar'!S5803/10^7</f>
        <v>0</v>
      </c>
      <c r="Y193" s="81">
        <f>SUM(H193:X193)</f>
        <v>651.02130296399991</v>
      </c>
      <c r="Z193" s="66">
        <f>Y193-E193</f>
        <v>0</v>
      </c>
    </row>
    <row r="194" spans="2:26" hidden="1">
      <c r="C194" s="56" t="s">
        <v>150</v>
      </c>
      <c r="E194" s="57">
        <f>-'[30]Base TB_Mar'!T5806/10^7</f>
        <v>0</v>
      </c>
      <c r="F194" s="57">
        <f>'[31]Schedules Mar'!E194</f>
        <v>0</v>
      </c>
      <c r="G194" s="59"/>
      <c r="H194" s="65">
        <f>-'[30]Base TB_Mar'!C5806/10^7</f>
        <v>0</v>
      </c>
      <c r="I194" s="57">
        <f>-'[30]Base TB_Mar'!D5806/10^7</f>
        <v>0</v>
      </c>
      <c r="J194" s="57">
        <f>-'[30]Base TB_Mar'!E5806/10^7</f>
        <v>0</v>
      </c>
      <c r="K194" s="57">
        <f>-'[30]Base TB_Mar'!F5806/10^7</f>
        <v>0</v>
      </c>
      <c r="L194" s="57">
        <f>-'[30]Base TB_Mar'!G5806/10^7</f>
        <v>0</v>
      </c>
      <c r="M194" s="57">
        <f>-'[30]Base TB_Mar'!H5806/10^7</f>
        <v>0</v>
      </c>
      <c r="N194" s="57">
        <f>-'[30]Base TB_Mar'!I5806/10^7</f>
        <v>0</v>
      </c>
      <c r="O194" s="57">
        <f>-'[30]Base TB_Mar'!J5806/10^7</f>
        <v>0</v>
      </c>
      <c r="P194" s="57">
        <f>-'[30]Base TB_Mar'!K5806/10^7</f>
        <v>0</v>
      </c>
      <c r="Q194" s="57">
        <f>-'[30]Base TB_Mar'!L5806/10^7</f>
        <v>0</v>
      </c>
      <c r="R194" s="57">
        <f>-'[30]Base TB_Mar'!M5806/10^7</f>
        <v>0</v>
      </c>
      <c r="S194" s="57">
        <f>-'[30]Base TB_Mar'!N5806/10^7</f>
        <v>0</v>
      </c>
      <c r="T194" s="57">
        <f>-'[30]Base TB_Mar'!O5806/10^7</f>
        <v>0</v>
      </c>
      <c r="U194" s="57">
        <f>-'[30]Base TB_Mar'!P5806/10^7</f>
        <v>0</v>
      </c>
      <c r="V194" s="57">
        <f>-'[30]Base TB_Mar'!Q5806/10^7</f>
        <v>0</v>
      </c>
      <c r="W194" s="57">
        <f>-'[30]Base TB_Mar'!R5806/10^7</f>
        <v>0</v>
      </c>
      <c r="X194" s="57">
        <f>-'[30]Base TB_Mar'!S5806/10^7</f>
        <v>0</v>
      </c>
      <c r="Y194" s="81">
        <f>SUM(H194:X194)</f>
        <v>0</v>
      </c>
      <c r="Z194" s="66">
        <f>Y194-E194</f>
        <v>0</v>
      </c>
    </row>
    <row r="195" spans="2:26" hidden="1">
      <c r="C195" s="56" t="s">
        <v>151</v>
      </c>
      <c r="E195" s="57">
        <f>-'[30]Base TB_Mar'!T5802/10000000</f>
        <v>0</v>
      </c>
      <c r="F195" s="57">
        <f>'[31]Schedules Mar'!E195</f>
        <v>1.3948883000000001</v>
      </c>
      <c r="G195" s="59"/>
      <c r="H195" s="65">
        <f>-'[30]Base TB_Mar'!C5802/10^7</f>
        <v>0</v>
      </c>
      <c r="I195" s="57">
        <f>-'[30]Base TB_Mar'!D5802/10^7</f>
        <v>0</v>
      </c>
      <c r="J195" s="57">
        <f>-'[30]Base TB_Mar'!E5802/10^7</f>
        <v>0</v>
      </c>
      <c r="K195" s="57">
        <f>-'[30]Base TB_Mar'!F5802/10^7</f>
        <v>0</v>
      </c>
      <c r="L195" s="57">
        <f>-'[30]Base TB_Mar'!G5802/10^7</f>
        <v>0</v>
      </c>
      <c r="M195" s="57">
        <f>-'[30]Base TB_Mar'!H5802/10^7</f>
        <v>0</v>
      </c>
      <c r="N195" s="57">
        <f>-'[30]Base TB_Mar'!I5802/10^7</f>
        <v>0</v>
      </c>
      <c r="O195" s="57">
        <f>-'[30]Base TB_Mar'!J5802/10^7</f>
        <v>0</v>
      </c>
      <c r="P195" s="57">
        <f>-'[30]Base TB_Mar'!K5802/10^7</f>
        <v>0</v>
      </c>
      <c r="Q195" s="57">
        <f>-'[30]Base TB_Mar'!L5802/10^7</f>
        <v>0</v>
      </c>
      <c r="R195" s="57">
        <f>-'[30]Base TB_Mar'!M5802/10^7</f>
        <v>0</v>
      </c>
      <c r="S195" s="57">
        <f>-'[30]Base TB_Mar'!N5802/10^7</f>
        <v>0</v>
      </c>
      <c r="T195" s="57">
        <f>-'[30]Base TB_Mar'!O5802/10^7</f>
        <v>0</v>
      </c>
      <c r="U195" s="57">
        <f>-'[30]Base TB_Mar'!P5802/10^7</f>
        <v>0</v>
      </c>
      <c r="V195" s="57">
        <f>-'[30]Base TB_Mar'!Q5802/10^7</f>
        <v>0</v>
      </c>
      <c r="W195" s="57">
        <f>-'[30]Base TB_Mar'!R5802/10^7</f>
        <v>0</v>
      </c>
      <c r="X195" s="57">
        <f>-'[30]Base TB_Mar'!S5802/10^7</f>
        <v>0</v>
      </c>
      <c r="Y195" s="81">
        <f>SUM(H195:X195)</f>
        <v>0</v>
      </c>
      <c r="Z195" s="66">
        <f>Y195-E195</f>
        <v>0</v>
      </c>
    </row>
    <row r="196" spans="2:26" hidden="1">
      <c r="E196" s="59">
        <f>SUM(E190:E195)</f>
        <v>651.02130296400003</v>
      </c>
      <c r="F196" s="59">
        <f>SUM(F190:F195)</f>
        <v>427.61929801599996</v>
      </c>
      <c r="G196" s="59"/>
      <c r="H196" s="73">
        <f t="shared" ref="H196:X196" si="42">SUM(H190:H195)</f>
        <v>650.41547224399994</v>
      </c>
      <c r="I196" s="59">
        <f t="shared" si="42"/>
        <v>3.1864864E-2</v>
      </c>
      <c r="J196" s="59">
        <f t="shared" si="42"/>
        <v>0</v>
      </c>
      <c r="K196" s="59">
        <f t="shared" si="42"/>
        <v>0</v>
      </c>
      <c r="L196" s="59">
        <f t="shared" si="42"/>
        <v>0.57396585599999994</v>
      </c>
      <c r="M196" s="59">
        <f t="shared" si="42"/>
        <v>0</v>
      </c>
      <c r="N196" s="59">
        <f t="shared" si="42"/>
        <v>0</v>
      </c>
      <c r="O196" s="59">
        <f t="shared" si="42"/>
        <v>0</v>
      </c>
      <c r="P196" s="59">
        <f t="shared" si="42"/>
        <v>0</v>
      </c>
      <c r="Q196" s="59">
        <f t="shared" si="42"/>
        <v>0</v>
      </c>
      <c r="R196" s="59">
        <f t="shared" si="42"/>
        <v>0</v>
      </c>
      <c r="S196" s="59">
        <f t="shared" si="42"/>
        <v>0</v>
      </c>
      <c r="T196" s="59">
        <f t="shared" si="42"/>
        <v>0</v>
      </c>
      <c r="U196" s="59">
        <f t="shared" si="42"/>
        <v>0</v>
      </c>
      <c r="V196" s="59">
        <f t="shared" si="42"/>
        <v>0</v>
      </c>
      <c r="W196" s="59">
        <f t="shared" si="42"/>
        <v>0</v>
      </c>
      <c r="X196" s="59">
        <f t="shared" si="42"/>
        <v>0</v>
      </c>
      <c r="Y196" s="59">
        <f>SUM(Y190:Y195)</f>
        <v>651.02130296399991</v>
      </c>
      <c r="Z196" s="66"/>
    </row>
    <row r="197" spans="2:26" hidden="1">
      <c r="E197" s="74">
        <f>'[30]BS Mar'!S105/10^7-E196</f>
        <v>0</v>
      </c>
      <c r="F197" s="65"/>
      <c r="G197" s="59"/>
      <c r="H197" s="74">
        <f>'[30]BS Mar'!B105/10^7-H196</f>
        <v>0</v>
      </c>
      <c r="I197" s="74">
        <f>'[30]BS Mar'!C105/10^7-I196</f>
        <v>0</v>
      </c>
      <c r="J197" s="74">
        <f>'[30]BS Mar'!D105/10^7-J196</f>
        <v>0</v>
      </c>
      <c r="K197" s="74">
        <f>'[30]BS Mar'!E105/10^7-K196</f>
        <v>0</v>
      </c>
      <c r="L197" s="74">
        <f>'[30]BS Mar'!F105/10^7-L196</f>
        <v>0</v>
      </c>
      <c r="M197" s="74">
        <f>'[30]BS Mar'!G105/10^7-M196</f>
        <v>0</v>
      </c>
      <c r="N197" s="74">
        <f>'[30]BS Mar'!H105/10^7-N196</f>
        <v>0</v>
      </c>
      <c r="O197" s="74">
        <f>'[30]BS Mar'!I105/10^7-O196</f>
        <v>0</v>
      </c>
      <c r="P197" s="74">
        <f>'[30]BS Mar'!J105/10^7-P196</f>
        <v>0</v>
      </c>
      <c r="Q197" s="74">
        <f>'[30]BS Mar'!K105/10^7-Q196</f>
        <v>0</v>
      </c>
      <c r="R197" s="74">
        <f>'[30]BS Mar'!L105/10^7-R196</f>
        <v>0</v>
      </c>
      <c r="S197" s="74">
        <f>'[30]BS Mar'!M105/10^7-S196</f>
        <v>0</v>
      </c>
      <c r="T197" s="74">
        <f>'[30]BS Mar'!N105/10^7-T196</f>
        <v>0</v>
      </c>
      <c r="U197" s="74">
        <f>'[30]BS Mar'!O105/10^7-U196</f>
        <v>0</v>
      </c>
      <c r="V197" s="74">
        <f>'[30]BS Mar'!P105/10^7-V196</f>
        <v>0</v>
      </c>
      <c r="W197" s="74">
        <f>'[30]BS Mar'!Q105/10^7-W196</f>
        <v>0</v>
      </c>
      <c r="X197" s="74">
        <f>'[30]BS Mar'!R105/10^7-X196</f>
        <v>0</v>
      </c>
      <c r="Y197" s="74">
        <f>SUM(H197:X197)</f>
        <v>0</v>
      </c>
      <c r="Z197" s="60"/>
    </row>
    <row r="198" spans="2:26" hidden="1">
      <c r="F198" s="65"/>
      <c r="G198" s="59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</row>
    <row r="199" spans="2:26" hidden="1">
      <c r="B199" s="63" t="s">
        <v>152</v>
      </c>
      <c r="F199" s="65"/>
      <c r="G199" s="59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</row>
    <row r="200" spans="2:26" hidden="1">
      <c r="C200" s="56" t="s">
        <v>153</v>
      </c>
      <c r="E200" s="57">
        <f>-'[30]Base TB_Mar'!T6098/10000000</f>
        <v>1220.665182981</v>
      </c>
      <c r="F200" s="57">
        <f>'[31]Schedules Mar'!E200</f>
        <v>910.30357313799993</v>
      </c>
      <c r="G200" s="59"/>
      <c r="H200" s="65">
        <f>-'[30]Base TB_Mar'!C6098/10000000</f>
        <v>926.04571009599988</v>
      </c>
      <c r="I200" s="57">
        <f>-'[30]Base TB_Mar'!D6098/10000000</f>
        <v>293.78992097299999</v>
      </c>
      <c r="J200" s="57">
        <f>-'[30]Base TB_Mar'!E6098/10000000</f>
        <v>0</v>
      </c>
      <c r="K200" s="57">
        <f>-'[30]Base TB_Mar'!F6098/10000000</f>
        <v>1.7784961999999998E-2</v>
      </c>
      <c r="L200" s="57">
        <f>-'[30]Base TB_Mar'!G6098/10000000</f>
        <v>0</v>
      </c>
      <c r="M200" s="57">
        <f>-'[30]Base TB_Mar'!H6098/10000000</f>
        <v>0</v>
      </c>
      <c r="N200" s="57">
        <f>-'[30]Base TB_Mar'!I6098/10000000</f>
        <v>0</v>
      </c>
      <c r="O200" s="57">
        <f>-'[30]Base TB_Mar'!J6098/10000000</f>
        <v>0</v>
      </c>
      <c r="P200" s="57">
        <f>-'[30]Base TB_Mar'!K6098/10000000</f>
        <v>0</v>
      </c>
      <c r="Q200" s="57">
        <f>-'[30]Base TB_Mar'!L6098/10000000</f>
        <v>0</v>
      </c>
      <c r="R200" s="57">
        <f>-'[30]Base TB_Mar'!M6098/10000000</f>
        <v>0.81176694999999999</v>
      </c>
      <c r="S200" s="57">
        <f>-'[30]Base TB_Mar'!N6098/10000000</f>
        <v>0</v>
      </c>
      <c r="T200" s="57">
        <f>-'[30]Base TB_Mar'!O6098/10000000</f>
        <v>0</v>
      </c>
      <c r="U200" s="57">
        <f>-'[30]Base TB_Mar'!P6098/10000000</f>
        <v>0</v>
      </c>
      <c r="V200" s="57">
        <f>-'[30]Base TB_Mar'!Q6098/10000000</f>
        <v>0</v>
      </c>
      <c r="W200" s="57">
        <f>-'[30]Base TB_Mar'!R6098/10000000</f>
        <v>0</v>
      </c>
      <c r="X200" s="57">
        <f>-'[30]Base TB_Mar'!S6098/10000000</f>
        <v>0</v>
      </c>
      <c r="Y200" s="81">
        <f>SUM(H200:X200)</f>
        <v>1220.6651829809998</v>
      </c>
      <c r="Z200" s="66">
        <f>Y200-E200</f>
        <v>0</v>
      </c>
    </row>
    <row r="201" spans="2:26" hidden="1">
      <c r="C201" s="56" t="s">
        <v>154</v>
      </c>
      <c r="E201" s="57">
        <f>-'[30]Base TB_Mar'!T6095/10000000</f>
        <v>217.28229252600002</v>
      </c>
      <c r="F201" s="57">
        <f>'[31]Schedules Mar'!E201</f>
        <v>206.92519555199999</v>
      </c>
      <c r="G201" s="59"/>
      <c r="H201" s="65">
        <f>-'[30]Base TB_Mar'!C6095/10000000</f>
        <v>1.8947524309999999</v>
      </c>
      <c r="I201" s="57">
        <f>-'[30]Base TB_Mar'!D6095/10000000</f>
        <v>63.452709499999997</v>
      </c>
      <c r="J201" s="57">
        <f>-'[30]Base TB_Mar'!E6095/10000000</f>
        <v>134.43441616699999</v>
      </c>
      <c r="K201" s="57">
        <f>-'[30]Base TB_Mar'!F6095/10000000</f>
        <v>0.58042908299999996</v>
      </c>
      <c r="L201" s="57">
        <f>-'[30]Base TB_Mar'!G6095/10000000</f>
        <v>0.81493359900000006</v>
      </c>
      <c r="M201" s="57">
        <f>-'[30]Base TB_Mar'!H6095/10000000</f>
        <v>0</v>
      </c>
      <c r="N201" s="57">
        <f>-'[30]Base TB_Mar'!I6095/10000000</f>
        <v>0</v>
      </c>
      <c r="O201" s="57">
        <f>-'[30]Base TB_Mar'!J6095/10000000</f>
        <v>0</v>
      </c>
      <c r="P201" s="57">
        <f>-'[30]Base TB_Mar'!K6095/10000000</f>
        <v>0</v>
      </c>
      <c r="Q201" s="57">
        <f>-'[30]Base TB_Mar'!L6095/10000000</f>
        <v>14.363687613999998</v>
      </c>
      <c r="R201" s="57">
        <f>-'[30]Base TB_Mar'!M6095/10000000</f>
        <v>1.741364132</v>
      </c>
      <c r="S201" s="57">
        <f>-'[30]Base TB_Mar'!N6095/10000000</f>
        <v>0</v>
      </c>
      <c r="T201" s="57">
        <f>-'[30]Base TB_Mar'!O6095/10000000</f>
        <v>0</v>
      </c>
      <c r="U201" s="57">
        <f>-'[30]Base TB_Mar'!P6095/10000000</f>
        <v>0</v>
      </c>
      <c r="V201" s="57">
        <f>-'[30]Base TB_Mar'!Q6095/10000000</f>
        <v>0</v>
      </c>
      <c r="W201" s="57">
        <f>-'[30]Base TB_Mar'!R6095/10000000</f>
        <v>0</v>
      </c>
      <c r="X201" s="57">
        <f>-'[30]Base TB_Mar'!S6095/10000000</f>
        <v>0</v>
      </c>
      <c r="Y201" s="81">
        <f>SUM(H201:X201)</f>
        <v>217.28229252599999</v>
      </c>
      <c r="Z201" s="66">
        <f>Y201-E201</f>
        <v>0</v>
      </c>
    </row>
    <row r="202" spans="2:26" hidden="1">
      <c r="C202" s="56" t="s">
        <v>155</v>
      </c>
      <c r="E202" s="57">
        <f>-'[30]Base TB_Mar'!T5972/10^7-E200-E201</f>
        <v>17153.999867119997</v>
      </c>
      <c r="F202" s="57">
        <f>'[31]Schedules Mar'!E202</f>
        <v>16028.382481608</v>
      </c>
      <c r="G202" s="59"/>
      <c r="H202" s="65">
        <f>-'[30]Base TB_Mar'!C5972/10^7-H200-H201</f>
        <v>13411.778633624001</v>
      </c>
      <c r="I202" s="57">
        <f>-'[30]Base TB_Mar'!D5972/10^7-I200-I201</f>
        <v>1745.1443408510002</v>
      </c>
      <c r="J202" s="57">
        <f>-'[30]Base TB_Mar'!E5972/10^7-J200-J201</f>
        <v>1016.1169806899999</v>
      </c>
      <c r="K202" s="57">
        <f>-'[30]Base TB_Mar'!F5972/10^7-K200-K201</f>
        <v>97.942890757000001</v>
      </c>
      <c r="L202" s="57">
        <f>-'[30]Base TB_Mar'!G5972/10^7-L200-L201</f>
        <v>554.62596847299994</v>
      </c>
      <c r="M202" s="57">
        <f>-'[30]Base TB_Mar'!H5972/10^7-M200-M201</f>
        <v>0</v>
      </c>
      <c r="N202" s="57">
        <f>-'[30]Base TB_Mar'!I5972/10^7-N200-N201</f>
        <v>-7.53515E-3</v>
      </c>
      <c r="O202" s="57">
        <f>-'[30]Base TB_Mar'!J5972/10^7-O200-O201</f>
        <v>7.8967280000000004E-3</v>
      </c>
      <c r="P202" s="57">
        <f>-'[30]Base TB_Mar'!K5972/10^7-P200-P201</f>
        <v>0</v>
      </c>
      <c r="Q202" s="57">
        <f>-'[30]Base TB_Mar'!L5972/10^7-Q200-Q201</f>
        <v>200.60134785100001</v>
      </c>
      <c r="R202" s="57">
        <f>-'[30]Base TB_Mar'!M5972/10^7-R200-R201</f>
        <v>127.809571648</v>
      </c>
      <c r="S202" s="57">
        <f>-'[30]Base TB_Mar'!N5972/10^7-S200-S201</f>
        <v>-2.0026051999999999E-2</v>
      </c>
      <c r="T202" s="57">
        <f>-'[30]Base TB_Mar'!O5972/10^7-T200-T201</f>
        <v>0</v>
      </c>
      <c r="U202" s="57">
        <f>-'[30]Base TB_Mar'!P5972/10^7-U200-U201</f>
        <v>-6.0130000000000003E-4</v>
      </c>
      <c r="V202" s="57">
        <f>-'[30]Base TB_Mar'!Q5972/10^7-V200-V201</f>
        <v>0</v>
      </c>
      <c r="W202" s="57">
        <f>-'[30]Base TB_Mar'!R5972/10^7-W200-W201</f>
        <v>3.9899999999999999E-4</v>
      </c>
      <c r="X202" s="57">
        <f>-'[30]Base TB_Mar'!S5972/10^7-X200-X201</f>
        <v>0</v>
      </c>
      <c r="Y202" s="81">
        <f>SUM(H202:X202)</f>
        <v>17153.999867119997</v>
      </c>
      <c r="Z202" s="66">
        <f>Y202-E202</f>
        <v>0</v>
      </c>
    </row>
    <row r="203" spans="2:26" hidden="1">
      <c r="F203" s="57">
        <f>'[31]Schedules Mar'!E203</f>
        <v>0</v>
      </c>
      <c r="G203" s="59"/>
      <c r="H203" s="65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81"/>
      <c r="Z203" s="66"/>
    </row>
    <row r="204" spans="2:26" hidden="1">
      <c r="E204" s="59">
        <f>SUM(E200:E202)</f>
        <v>18591.947342626998</v>
      </c>
      <c r="F204" s="59">
        <f>SUM(F200:F202)</f>
        <v>17145.611250298</v>
      </c>
      <c r="G204" s="59"/>
      <c r="H204" s="73">
        <f t="shared" ref="H204:X204" si="43">SUM(H200:H202)</f>
        <v>14339.719096151</v>
      </c>
      <c r="I204" s="59">
        <f t="shared" si="43"/>
        <v>2102.3869713240001</v>
      </c>
      <c r="J204" s="59">
        <f t="shared" si="43"/>
        <v>1150.5513968569999</v>
      </c>
      <c r="K204" s="59">
        <f t="shared" si="43"/>
        <v>98.541104802000007</v>
      </c>
      <c r="L204" s="59">
        <f t="shared" si="43"/>
        <v>555.44090207199997</v>
      </c>
      <c r="M204" s="59">
        <f t="shared" si="43"/>
        <v>0</v>
      </c>
      <c r="N204" s="59">
        <f t="shared" si="43"/>
        <v>-7.53515E-3</v>
      </c>
      <c r="O204" s="59">
        <f t="shared" si="43"/>
        <v>7.8967280000000004E-3</v>
      </c>
      <c r="P204" s="59">
        <f t="shared" si="43"/>
        <v>0</v>
      </c>
      <c r="Q204" s="59">
        <f t="shared" si="43"/>
        <v>214.965035465</v>
      </c>
      <c r="R204" s="59">
        <f t="shared" si="43"/>
        <v>130.36270273</v>
      </c>
      <c r="S204" s="59">
        <f t="shared" si="43"/>
        <v>-2.0026051999999999E-2</v>
      </c>
      <c r="T204" s="59">
        <f t="shared" si="43"/>
        <v>0</v>
      </c>
      <c r="U204" s="59">
        <f t="shared" si="43"/>
        <v>-6.0130000000000003E-4</v>
      </c>
      <c r="V204" s="59">
        <f t="shared" si="43"/>
        <v>0</v>
      </c>
      <c r="W204" s="59">
        <f t="shared" si="43"/>
        <v>3.9899999999999999E-4</v>
      </c>
      <c r="X204" s="59">
        <f t="shared" si="43"/>
        <v>0</v>
      </c>
      <c r="Y204" s="81">
        <f>SUM(H204:X204)</f>
        <v>18591.947342627001</v>
      </c>
      <c r="Z204" s="66">
        <f>Y204-E204</f>
        <v>0</v>
      </c>
    </row>
    <row r="205" spans="2:26" hidden="1">
      <c r="E205" s="74">
        <f>'[30]BS Mar'!S130/10^7-E204</f>
        <v>0</v>
      </c>
      <c r="F205" s="65"/>
      <c r="G205" s="59"/>
      <c r="H205" s="74">
        <f>'[30]BS Mar'!B130/10^7-H204</f>
        <v>0</v>
      </c>
      <c r="I205" s="74">
        <f>'[30]BS Mar'!C130/10^7-I204</f>
        <v>0</v>
      </c>
      <c r="J205" s="74">
        <f>'[30]BS Mar'!D130/10^7-J204</f>
        <v>0</v>
      </c>
      <c r="K205" s="74">
        <f>'[30]BS Mar'!E130/10^7-K204</f>
        <v>0</v>
      </c>
      <c r="L205" s="74">
        <f>'[30]BS Mar'!F130/10^7-L204</f>
        <v>0</v>
      </c>
      <c r="M205" s="74">
        <f>'[30]BS Mar'!G130/10^7-M204</f>
        <v>0</v>
      </c>
      <c r="N205" s="74">
        <f>'[30]BS Mar'!H130/10^7-N204</f>
        <v>0</v>
      </c>
      <c r="O205" s="74">
        <f>'[30]BS Mar'!I130/10^7-O204</f>
        <v>0</v>
      </c>
      <c r="P205" s="74">
        <f>'[30]BS Mar'!J130/10^7-P204</f>
        <v>0</v>
      </c>
      <c r="Q205" s="74">
        <f>'[30]BS Mar'!K130/10^7-Q204</f>
        <v>0</v>
      </c>
      <c r="R205" s="74">
        <f>'[30]BS Mar'!L130/10^7-R204</f>
        <v>0</v>
      </c>
      <c r="S205" s="74">
        <f>'[30]BS Mar'!M130/10^7-S204</f>
        <v>0</v>
      </c>
      <c r="T205" s="74">
        <f>'[30]BS Mar'!N130/10^7-T204</f>
        <v>0</v>
      </c>
      <c r="U205" s="74">
        <f>'[30]BS Mar'!O130/10^7-U204</f>
        <v>0</v>
      </c>
      <c r="V205" s="74">
        <f>'[30]BS Mar'!P130/10^7-V204</f>
        <v>0</v>
      </c>
      <c r="W205" s="74">
        <f>'[30]BS Mar'!Q130/10^7-W204</f>
        <v>0</v>
      </c>
      <c r="X205" s="74">
        <f>'[30]BS Mar'!R130/10^7-X204</f>
        <v>0</v>
      </c>
      <c r="Y205" s="74">
        <f>SUM(H205:X205)</f>
        <v>0</v>
      </c>
      <c r="Z205" s="60"/>
    </row>
    <row r="206" spans="2:26" hidden="1">
      <c r="B206" s="63" t="s">
        <v>156</v>
      </c>
      <c r="F206" s="65"/>
      <c r="G206" s="59"/>
      <c r="H206" s="65"/>
      <c r="I206" s="57"/>
      <c r="J206" s="95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60"/>
    </row>
    <row r="207" spans="2:26" hidden="1">
      <c r="B207" s="63"/>
      <c r="C207" s="55" t="s">
        <v>157</v>
      </c>
      <c r="F207" s="65"/>
      <c r="G207" s="59"/>
      <c r="H207" s="65"/>
      <c r="I207" s="57"/>
      <c r="J207" s="57"/>
      <c r="K207" s="57"/>
      <c r="L207" s="57"/>
      <c r="M207" s="57"/>
      <c r="N207" s="57"/>
      <c r="O207" s="57"/>
      <c r="P207" s="57"/>
      <c r="Q207" s="57"/>
      <c r="R207" s="95"/>
      <c r="S207" s="57"/>
      <c r="T207" s="57"/>
      <c r="U207" s="57"/>
      <c r="V207" s="57"/>
      <c r="W207" s="57"/>
      <c r="X207" s="57"/>
      <c r="Y207" s="57"/>
      <c r="Z207" s="60"/>
    </row>
    <row r="208" spans="2:26" hidden="1">
      <c r="B208" s="63"/>
      <c r="C208" s="56" t="s">
        <v>158</v>
      </c>
      <c r="E208" s="57">
        <f>-'[30]Base TB_Mar'!T6113/10^7</f>
        <v>720.69785608500001</v>
      </c>
      <c r="F208" s="57">
        <f>'[31]Schedules Mar'!E208</f>
        <v>621.41050071799998</v>
      </c>
      <c r="G208" s="84"/>
      <c r="H208" s="65">
        <f>-'[30]Base TB_Mar'!C6113/10^7</f>
        <v>427.15182150800001</v>
      </c>
      <c r="I208" s="57">
        <f>-'[30]Base TB_Mar'!D6113/10^7</f>
        <v>145.959575734</v>
      </c>
      <c r="J208" s="57">
        <f>-'[30]Base TB_Mar'!E6113/10^7</f>
        <v>65.081846429999999</v>
      </c>
      <c r="K208" s="57">
        <f>-'[30]Base TB_Mar'!F6113/10^7</f>
        <v>64.773399519000009</v>
      </c>
      <c r="L208" s="57">
        <f>-'[30]Base TB_Mar'!G6113/10^7</f>
        <v>10.927329118000001</v>
      </c>
      <c r="M208" s="57">
        <f>-'[30]Base TB_Mar'!H6113/10^7</f>
        <v>0</v>
      </c>
      <c r="N208" s="57">
        <f>-'[30]Base TB_Mar'!I6113/10^7</f>
        <v>0</v>
      </c>
      <c r="O208" s="57">
        <f>-'[30]Base TB_Mar'!J6113/10^7</f>
        <v>1.3005E-3</v>
      </c>
      <c r="P208" s="57">
        <f>-'[30]Base TB_Mar'!K6113/10^7</f>
        <v>0</v>
      </c>
      <c r="Q208" s="57">
        <f>-'[30]Base TB_Mar'!L6113/10^7</f>
        <v>0.17858773700000002</v>
      </c>
      <c r="R208" s="57">
        <f>-'[30]Base TB_Mar'!M6113/10^7</f>
        <v>6.6284576389999996</v>
      </c>
      <c r="S208" s="57">
        <f>-'[30]Base TB_Mar'!N6113/10^7</f>
        <v>6.9522999999999998E-3</v>
      </c>
      <c r="T208" s="57">
        <f>-'[30]Base TB_Mar'!O6113/10^7</f>
        <v>0</v>
      </c>
      <c r="U208" s="57">
        <f>-'[30]Base TB_Mar'!P6113/10^7</f>
        <v>0</v>
      </c>
      <c r="V208" s="57">
        <f>-'[30]Base TB_Mar'!Q6113/10^7</f>
        <v>0</v>
      </c>
      <c r="W208" s="57">
        <f>-'[30]Base TB_Mar'!R6113/10^7</f>
        <v>-1.14144E-2</v>
      </c>
      <c r="X208" s="57">
        <f>-'[30]Base TB_Mar'!S6113/10^7</f>
        <v>0</v>
      </c>
      <c r="Y208" s="81">
        <f>SUM(H208:X208)</f>
        <v>720.69785608500001</v>
      </c>
      <c r="Z208" s="66">
        <f t="shared" ref="Z208:Z222" si="44">Y208-E208</f>
        <v>0</v>
      </c>
    </row>
    <row r="209" spans="1:26" hidden="1">
      <c r="C209" s="56" t="s">
        <v>159</v>
      </c>
      <c r="E209" s="57">
        <f>-('[30]Base TB_Mar'!T6126+'[30]Base TB_Mar'!T6106)/10000000</f>
        <v>-1.0504350920000001</v>
      </c>
      <c r="F209" s="57">
        <f>'[31]Schedules Mar'!E209</f>
        <v>-2.9571482659999999</v>
      </c>
      <c r="G209" s="84"/>
      <c r="H209" s="65">
        <f>-('[30]Base TB_Mar'!C6126+'[30]Base TB_Mar'!C6106)/10000000</f>
        <v>-2.560968135</v>
      </c>
      <c r="I209" s="57">
        <f>-('[30]Base TB_Mar'!D6126+'[30]Base TB_Mar'!D6106)/10000000</f>
        <v>0.96634396500000008</v>
      </c>
      <c r="J209" s="57">
        <f>-('[30]Base TB_Mar'!E6126+'[30]Base TB_Mar'!E6106)/10000000</f>
        <v>0.48461289000000002</v>
      </c>
      <c r="K209" s="57">
        <f>-('[30]Base TB_Mar'!F6126+'[30]Base TB_Mar'!F6106)/10000000</f>
        <v>6.1889922E-2</v>
      </c>
      <c r="L209" s="57">
        <f>-('[30]Base TB_Mar'!G6126+'[30]Base TB_Mar'!G6106)/10000000</f>
        <v>0.122891605</v>
      </c>
      <c r="M209" s="57">
        <f>-('[30]Base TB_Mar'!H6126+'[30]Base TB_Mar'!H6106)/10000000</f>
        <v>0</v>
      </c>
      <c r="N209" s="57">
        <f>-('[30]Base TB_Mar'!I6126+'[30]Base TB_Mar'!I6106)/10000000</f>
        <v>0</v>
      </c>
      <c r="O209" s="57">
        <f>-('[30]Base TB_Mar'!J6126+'[30]Base TB_Mar'!J6106)/10000000</f>
        <v>0</v>
      </c>
      <c r="P209" s="57">
        <f>-('[30]Base TB_Mar'!K6126+'[30]Base TB_Mar'!K6106)/10000000</f>
        <v>0</v>
      </c>
      <c r="Q209" s="57">
        <f>-('[30]Base TB_Mar'!L6126+'[30]Base TB_Mar'!L6106)/10000000</f>
        <v>4.2738116E-2</v>
      </c>
      <c r="R209" s="57">
        <f>-('[30]Base TB_Mar'!M6126+'[30]Base TB_Mar'!M6106)/10000000</f>
        <v>-0.16813635500000002</v>
      </c>
      <c r="S209" s="57">
        <f>-('[30]Base TB_Mar'!N6126+'[30]Base TB_Mar'!N6106)/10000000</f>
        <v>1.929E-4</v>
      </c>
      <c r="T209" s="57">
        <f>-('[30]Base TB_Mar'!O6126+'[30]Base TB_Mar'!O6106)/10000000</f>
        <v>0</v>
      </c>
      <c r="U209" s="57">
        <f>-('[30]Base TB_Mar'!P6126+'[30]Base TB_Mar'!P6106)/10000000</f>
        <v>0</v>
      </c>
      <c r="V209" s="57">
        <f>-('[30]Base TB_Mar'!Q6126+'[30]Base TB_Mar'!Q6106)/10000000</f>
        <v>0</v>
      </c>
      <c r="W209" s="57">
        <f>-('[30]Base TB_Mar'!R6126+'[30]Base TB_Mar'!R6106)/10000000</f>
        <v>0</v>
      </c>
      <c r="X209" s="57">
        <f>-('[30]Base TB_Mar'!S6126+'[30]Base TB_Mar'!S6106)/10000000</f>
        <v>0</v>
      </c>
      <c r="Y209" s="81">
        <f t="shared" ref="Y209:Y215" si="45">SUM(H209:X209)</f>
        <v>-1.0504350919999998</v>
      </c>
      <c r="Z209" s="66">
        <f t="shared" si="44"/>
        <v>0</v>
      </c>
    </row>
    <row r="210" spans="1:26" hidden="1">
      <c r="C210" s="56" t="s">
        <v>160</v>
      </c>
      <c r="E210" s="57">
        <f>-'[30]Base TB_Mar'!T6139/10000000</f>
        <v>592.70513946699998</v>
      </c>
      <c r="F210" s="57">
        <f>'[31]Schedules Mar'!E210</f>
        <v>443.04543945400002</v>
      </c>
      <c r="G210" s="84"/>
      <c r="H210" s="65">
        <f>-'[30]Base TB_Mar'!C6139/10000000</f>
        <v>509.32545010500002</v>
      </c>
      <c r="I210" s="57">
        <f>-'[30]Base TB_Mar'!D6139/10000000</f>
        <v>45.396619220999995</v>
      </c>
      <c r="J210" s="57">
        <f>-'[30]Base TB_Mar'!E6139/10000000</f>
        <v>31.188881788</v>
      </c>
      <c r="K210" s="57">
        <f>-'[30]Base TB_Mar'!F6139/10000000</f>
        <v>2.4766138660000001</v>
      </c>
      <c r="L210" s="57">
        <f>-'[30]Base TB_Mar'!G6139/10000000</f>
        <v>0.642939229</v>
      </c>
      <c r="M210" s="57">
        <f>-'[30]Base TB_Mar'!H6139/10000000</f>
        <v>0</v>
      </c>
      <c r="N210" s="57">
        <f>-'[30]Base TB_Mar'!I6139/10000000</f>
        <v>0</v>
      </c>
      <c r="O210" s="57">
        <f>-'[30]Base TB_Mar'!J6139/10000000</f>
        <v>0</v>
      </c>
      <c r="P210" s="57">
        <f>-'[30]Base TB_Mar'!K6139/10000000</f>
        <v>0</v>
      </c>
      <c r="Q210" s="57">
        <f>-'[30]Base TB_Mar'!L6139/10000000</f>
        <v>1.6922090350000001</v>
      </c>
      <c r="R210" s="57">
        <f>-'[30]Base TB_Mar'!M6139/10000000</f>
        <v>1.9881574230000001</v>
      </c>
      <c r="S210" s="57">
        <f>-'[30]Base TB_Mar'!N6139/10000000</f>
        <v>-5.7311999999999997E-3</v>
      </c>
      <c r="T210" s="57">
        <f>-'[30]Base TB_Mar'!O6139/10000000</f>
        <v>0</v>
      </c>
      <c r="U210" s="57">
        <f>-'[30]Base TB_Mar'!P6139/10000000</f>
        <v>0</v>
      </c>
      <c r="V210" s="57">
        <f>-'[30]Base TB_Mar'!Q6139/10000000</f>
        <v>0</v>
      </c>
      <c r="W210" s="57">
        <f>-'[30]Base TB_Mar'!R6139/10000000</f>
        <v>0</v>
      </c>
      <c r="X210" s="57">
        <f>-'[30]Base TB_Mar'!S6139/10000000</f>
        <v>0</v>
      </c>
      <c r="Y210" s="81">
        <f t="shared" si="45"/>
        <v>592.70513946699998</v>
      </c>
      <c r="Z210" s="66">
        <f t="shared" si="44"/>
        <v>0</v>
      </c>
    </row>
    <row r="211" spans="1:26" hidden="1">
      <c r="C211" s="56" t="s">
        <v>161</v>
      </c>
      <c r="E211" s="57">
        <f>-'[30]Base TB_Mar'!T6152/10000000</f>
        <v>15.808673015</v>
      </c>
      <c r="F211" s="57">
        <f>'[31]Schedules Mar'!E211</f>
        <v>12.771165969</v>
      </c>
      <c r="G211" s="84"/>
      <c r="H211" s="65">
        <f>-'[30]Base TB_Mar'!C6152/10000000</f>
        <v>9.2881514040000006</v>
      </c>
      <c r="I211" s="57">
        <f>-'[30]Base TB_Mar'!D6152/10000000</f>
        <v>5.0744702119999996</v>
      </c>
      <c r="J211" s="57">
        <f>-'[30]Base TB_Mar'!E6152/10000000</f>
        <v>0.449459738</v>
      </c>
      <c r="K211" s="57">
        <f>-'[30]Base TB_Mar'!F6152/10000000</f>
        <v>0</v>
      </c>
      <c r="L211" s="57">
        <f>-'[30]Base TB_Mar'!G6152/10000000</f>
        <v>0</v>
      </c>
      <c r="M211" s="57">
        <f>-'[30]Base TB_Mar'!H6152/10000000</f>
        <v>0</v>
      </c>
      <c r="N211" s="57">
        <f>-'[30]Base TB_Mar'!I6152/10000000</f>
        <v>0</v>
      </c>
      <c r="O211" s="57">
        <f>-'[30]Base TB_Mar'!J6152/10000000</f>
        <v>0</v>
      </c>
      <c r="P211" s="57">
        <f>-'[30]Base TB_Mar'!K6152/10000000</f>
        <v>0</v>
      </c>
      <c r="Q211" s="57">
        <f>-'[30]Base TB_Mar'!L6152/10000000</f>
        <v>0.78054474800000007</v>
      </c>
      <c r="R211" s="57">
        <f>-'[30]Base TB_Mar'!M6152/10000000</f>
        <v>0.21604691299999998</v>
      </c>
      <c r="S211" s="57">
        <f>-'[30]Base TB_Mar'!N6152/10000000</f>
        <v>0</v>
      </c>
      <c r="T211" s="57">
        <f>-'[30]Base TB_Mar'!O6152/10000000</f>
        <v>0</v>
      </c>
      <c r="U211" s="57">
        <f>-'[30]Base TB_Mar'!P6152/10000000</f>
        <v>0</v>
      </c>
      <c r="V211" s="57">
        <f>-'[30]Base TB_Mar'!Q6152/10000000</f>
        <v>0</v>
      </c>
      <c r="W211" s="57">
        <f>-'[30]Base TB_Mar'!R6152/10000000</f>
        <v>0</v>
      </c>
      <c r="X211" s="57">
        <f>-'[30]Base TB_Mar'!S6152/10000000</f>
        <v>0</v>
      </c>
      <c r="Y211" s="81">
        <f t="shared" si="45"/>
        <v>15.808673015</v>
      </c>
      <c r="Z211" s="66">
        <f t="shared" si="44"/>
        <v>0</v>
      </c>
    </row>
    <row r="212" spans="1:26" hidden="1">
      <c r="C212" s="56" t="s">
        <v>162</v>
      </c>
      <c r="E212" s="57">
        <f>-'[30]Base TB_Mar'!T6175/10000000</f>
        <v>4.3015910000000004E-3</v>
      </c>
      <c r="F212" s="57">
        <f>'[31]Schedules Mar'!E212</f>
        <v>4.3015910000000004E-3</v>
      </c>
      <c r="G212" s="84"/>
      <c r="H212" s="65">
        <f>-'[30]Base TB_Mar'!C6175/10000000</f>
        <v>0</v>
      </c>
      <c r="I212" s="57">
        <f>-'[30]Base TB_Mar'!D6175/10000000</f>
        <v>0</v>
      </c>
      <c r="J212" s="57">
        <f>-'[30]Base TB_Mar'!E6175/10000000</f>
        <v>0</v>
      </c>
      <c r="K212" s="57">
        <f>-'[30]Base TB_Mar'!F6175/10000000</f>
        <v>4.3015910000000004E-3</v>
      </c>
      <c r="L212" s="57">
        <f>-'[30]Base TB_Mar'!G6175/10000000</f>
        <v>0</v>
      </c>
      <c r="M212" s="57">
        <f>-'[30]Base TB_Mar'!H6175/10000000</f>
        <v>0</v>
      </c>
      <c r="N212" s="57">
        <f>-'[30]Base TB_Mar'!I6175/10000000</f>
        <v>0</v>
      </c>
      <c r="O212" s="57">
        <f>-'[30]Base TB_Mar'!J6175/10000000</f>
        <v>0</v>
      </c>
      <c r="P212" s="57">
        <f>-'[30]Base TB_Mar'!K6175/10000000</f>
        <v>0</v>
      </c>
      <c r="Q212" s="57">
        <f>-'[30]Base TB_Mar'!L6175/10000000</f>
        <v>0</v>
      </c>
      <c r="R212" s="57">
        <f>-'[30]Base TB_Mar'!M6175/10000000</f>
        <v>0</v>
      </c>
      <c r="S212" s="57">
        <f>-'[30]Base TB_Mar'!N6175/10000000</f>
        <v>0</v>
      </c>
      <c r="T212" s="57">
        <f>-'[30]Base TB_Mar'!O6175/10000000</f>
        <v>0</v>
      </c>
      <c r="U212" s="57">
        <f>-'[30]Base TB_Mar'!P6175/10000000</f>
        <v>0</v>
      </c>
      <c r="V212" s="57">
        <f>-'[30]Base TB_Mar'!Q6175/10000000</f>
        <v>0</v>
      </c>
      <c r="W212" s="57">
        <f>-'[30]Base TB_Mar'!R6175/10000000</f>
        <v>0</v>
      </c>
      <c r="X212" s="57">
        <f>-'[30]Base TB_Mar'!S6175/10000000</f>
        <v>0</v>
      </c>
      <c r="Y212" s="81">
        <f t="shared" si="45"/>
        <v>4.3015910000000004E-3</v>
      </c>
      <c r="Z212" s="66">
        <f t="shared" si="44"/>
        <v>0</v>
      </c>
    </row>
    <row r="213" spans="1:26" hidden="1">
      <c r="C213" s="56" t="s">
        <v>163</v>
      </c>
      <c r="E213" s="57">
        <f>-'[30]Base TB_Mar'!T6185/10000000</f>
        <v>0</v>
      </c>
      <c r="F213" s="57">
        <f>'[31]Schedules Mar'!E213</f>
        <v>0</v>
      </c>
      <c r="G213" s="84"/>
      <c r="H213" s="65">
        <f>-'[30]Base TB_Mar'!C6185/10000000</f>
        <v>0</v>
      </c>
      <c r="I213" s="57">
        <f>-'[30]Base TB_Mar'!D6185/10000000</f>
        <v>0</v>
      </c>
      <c r="J213" s="57">
        <f>-'[30]Base TB_Mar'!E6185/10000000</f>
        <v>0</v>
      </c>
      <c r="K213" s="57">
        <f>-'[30]Base TB_Mar'!F6185/10000000</f>
        <v>0</v>
      </c>
      <c r="L213" s="57">
        <f>-'[30]Base TB_Mar'!G6185/10000000</f>
        <v>0</v>
      </c>
      <c r="M213" s="57">
        <f>-'[30]Base TB_Mar'!H6185/10000000</f>
        <v>0</v>
      </c>
      <c r="N213" s="57">
        <f>-'[30]Base TB_Mar'!I6185/10000000</f>
        <v>0</v>
      </c>
      <c r="O213" s="57">
        <f>-'[30]Base TB_Mar'!J6185/10000000</f>
        <v>0</v>
      </c>
      <c r="P213" s="57">
        <f>-'[30]Base TB_Mar'!K6185/10000000</f>
        <v>0</v>
      </c>
      <c r="Q213" s="57">
        <f>-'[30]Base TB_Mar'!L6185/10000000</f>
        <v>0</v>
      </c>
      <c r="R213" s="57">
        <f>-'[30]Base TB_Mar'!M6185/10000000</f>
        <v>0</v>
      </c>
      <c r="S213" s="57">
        <f>-'[30]Base TB_Mar'!N6185/10000000</f>
        <v>0</v>
      </c>
      <c r="T213" s="57">
        <f>-'[30]Base TB_Mar'!O6185/10000000</f>
        <v>0</v>
      </c>
      <c r="U213" s="57">
        <f>-'[30]Base TB_Mar'!P6185/10000000</f>
        <v>0</v>
      </c>
      <c r="V213" s="57">
        <f>-'[30]Base TB_Mar'!Q6185/10000000</f>
        <v>0</v>
      </c>
      <c r="W213" s="57">
        <f>-'[30]Base TB_Mar'!R6185/10000000</f>
        <v>0</v>
      </c>
      <c r="X213" s="57">
        <f>-'[30]Base TB_Mar'!S6185/10000000</f>
        <v>0</v>
      </c>
      <c r="Y213" s="81">
        <f>SUM(H213:X213)</f>
        <v>0</v>
      </c>
      <c r="Z213" s="66">
        <f>Y213-E213</f>
        <v>0</v>
      </c>
    </row>
    <row r="214" spans="1:26" hidden="1">
      <c r="C214" s="56" t="s">
        <v>164</v>
      </c>
      <c r="E214" s="57">
        <f>-'[30]Base TB_Mar'!T6187/10000000</f>
        <v>15.088044172</v>
      </c>
      <c r="F214" s="57">
        <f>'[31]Schedules Mar'!E214</f>
        <v>12.945081401000001</v>
      </c>
      <c r="G214" s="84"/>
      <c r="H214" s="65">
        <f>-'[30]Base TB_Mar'!C6187/10000000</f>
        <v>8.4717844640000006</v>
      </c>
      <c r="I214" s="57">
        <f>-'[30]Base TB_Mar'!D6187/10000000</f>
        <v>4.5433511500000003</v>
      </c>
      <c r="J214" s="57">
        <f>-'[30]Base TB_Mar'!E6187/10000000</f>
        <v>0.96618709199999997</v>
      </c>
      <c r="K214" s="57">
        <f>-'[30]Base TB_Mar'!F6187/10000000</f>
        <v>0.56782575700000004</v>
      </c>
      <c r="L214" s="57">
        <f>-'[30]Base TB_Mar'!G6187/10000000</f>
        <v>0.31002669999999999</v>
      </c>
      <c r="M214" s="57">
        <f>-'[30]Base TB_Mar'!H6187/10000000</f>
        <v>0</v>
      </c>
      <c r="N214" s="57">
        <f>-'[30]Base TB_Mar'!I6187/10000000</f>
        <v>0</v>
      </c>
      <c r="O214" s="57">
        <f>-'[30]Base TB_Mar'!J6187/10000000</f>
        <v>0</v>
      </c>
      <c r="P214" s="57">
        <f>-'[30]Base TB_Mar'!K6187/10000000</f>
        <v>0</v>
      </c>
      <c r="Q214" s="57">
        <f>-'[30]Base TB_Mar'!L6187/10000000</f>
        <v>5.1800000000000001E-4</v>
      </c>
      <c r="R214" s="57">
        <f>-'[30]Base TB_Mar'!M6187/10000000</f>
        <v>0.21711750899999999</v>
      </c>
      <c r="S214" s="57">
        <f>-'[30]Base TB_Mar'!N6187/10000000</f>
        <v>0</v>
      </c>
      <c r="T214" s="57">
        <f>-'[30]Base TB_Mar'!O6187/10000000</f>
        <v>0</v>
      </c>
      <c r="U214" s="57">
        <f>-'[30]Base TB_Mar'!P6187/10000000</f>
        <v>0</v>
      </c>
      <c r="V214" s="57">
        <f>-'[30]Base TB_Mar'!Q6187/10000000</f>
        <v>0</v>
      </c>
      <c r="W214" s="57">
        <f>-'[30]Base TB_Mar'!R6187/10000000</f>
        <v>1.12335E-2</v>
      </c>
      <c r="X214" s="57">
        <f>-'[30]Base TB_Mar'!S6187/10000000</f>
        <v>0</v>
      </c>
      <c r="Y214" s="81">
        <f t="shared" si="45"/>
        <v>15.088044172</v>
      </c>
      <c r="Z214" s="66">
        <f t="shared" si="44"/>
        <v>0</v>
      </c>
    </row>
    <row r="215" spans="1:26" hidden="1">
      <c r="C215" s="56" t="s">
        <v>165</v>
      </c>
      <c r="E215" s="57">
        <f>-'[30]Base TB_Mar'!T6206/10000000</f>
        <v>91.372121805999996</v>
      </c>
      <c r="F215" s="57">
        <f>'[31]Schedules Mar'!E215</f>
        <v>26.398208587999999</v>
      </c>
      <c r="G215" s="84"/>
      <c r="H215" s="65">
        <f>-'[30]Base TB_Mar'!C6206/10000000</f>
        <v>91.372121805999996</v>
      </c>
      <c r="I215" s="57">
        <f>-'[30]Base TB_Mar'!D6206/10000000</f>
        <v>0</v>
      </c>
      <c r="J215" s="57">
        <f>-'[30]Base TB_Mar'!E6206/10000000</f>
        <v>0</v>
      </c>
      <c r="K215" s="57">
        <f>-'[30]Base TB_Mar'!F6206/10000000</f>
        <v>0</v>
      </c>
      <c r="L215" s="57">
        <f>-'[30]Base TB_Mar'!G6206/10000000</f>
        <v>0</v>
      </c>
      <c r="M215" s="57">
        <f>-'[30]Base TB_Mar'!H6206/10000000</f>
        <v>0</v>
      </c>
      <c r="N215" s="57">
        <f>-'[30]Base TB_Mar'!I6206/10000000</f>
        <v>0</v>
      </c>
      <c r="O215" s="57">
        <f>-'[30]Base TB_Mar'!J6206/10000000</f>
        <v>0</v>
      </c>
      <c r="P215" s="57">
        <f>-'[30]Base TB_Mar'!K6206/10000000</f>
        <v>0</v>
      </c>
      <c r="Q215" s="57">
        <f>-'[30]Base TB_Mar'!L6206/10000000</f>
        <v>0</v>
      </c>
      <c r="R215" s="57">
        <f>-'[30]Base TB_Mar'!M6206/10000000</f>
        <v>0</v>
      </c>
      <c r="S215" s="57">
        <f>-'[30]Base TB_Mar'!N6206/10000000</f>
        <v>0</v>
      </c>
      <c r="T215" s="57">
        <f>-'[30]Base TB_Mar'!O6206/10000000</f>
        <v>0</v>
      </c>
      <c r="U215" s="57">
        <f>-'[30]Base TB_Mar'!P6206/10000000</f>
        <v>0</v>
      </c>
      <c r="V215" s="57">
        <f>-'[30]Base TB_Mar'!Q6206/10000000</f>
        <v>0</v>
      </c>
      <c r="W215" s="57">
        <f>-'[30]Base TB_Mar'!R6206/10000000</f>
        <v>0</v>
      </c>
      <c r="X215" s="57">
        <f>-'[30]Base TB_Mar'!S6206/10000000</f>
        <v>0</v>
      </c>
      <c r="Y215" s="81">
        <f t="shared" si="45"/>
        <v>91.372121805999996</v>
      </c>
      <c r="Z215" s="66">
        <f t="shared" si="44"/>
        <v>0</v>
      </c>
    </row>
    <row r="216" spans="1:26" hidden="1">
      <c r="C216" s="56" t="s">
        <v>166</v>
      </c>
      <c r="E216" s="57">
        <f>-'[30]Base TB_Mar'!T6212/10000000</f>
        <v>0.76614320300000005</v>
      </c>
      <c r="F216" s="57">
        <f>'[31]Schedules Mar'!E216</f>
        <v>0.75837792900000001</v>
      </c>
      <c r="G216" s="84"/>
      <c r="H216" s="65">
        <f>-'[30]Base TB_Mar'!C6212/10000000</f>
        <v>0</v>
      </c>
      <c r="I216" s="57">
        <f>-'[30]Base TB_Mar'!D6212/10000000</f>
        <v>0</v>
      </c>
      <c r="J216" s="57">
        <f>-'[30]Base TB_Mar'!E6212/10000000</f>
        <v>0</v>
      </c>
      <c r="K216" s="57">
        <f>-'[30]Base TB_Mar'!F6212/10000000</f>
        <v>0.76614320300000005</v>
      </c>
      <c r="L216" s="57">
        <f>-'[30]Base TB_Mar'!G6212/10000000</f>
        <v>0</v>
      </c>
      <c r="M216" s="57">
        <f>-'[30]Base TB_Mar'!H6212/10000000</f>
        <v>0</v>
      </c>
      <c r="N216" s="57">
        <f>-'[30]Base TB_Mar'!I6212/10000000</f>
        <v>0</v>
      </c>
      <c r="O216" s="57">
        <f>-'[30]Base TB_Mar'!J6212/10000000</f>
        <v>0</v>
      </c>
      <c r="P216" s="57">
        <f>-'[30]Base TB_Mar'!K6212/10000000</f>
        <v>0</v>
      </c>
      <c r="Q216" s="57">
        <f>-'[30]Base TB_Mar'!L6212/10000000</f>
        <v>0</v>
      </c>
      <c r="R216" s="57">
        <f>-'[30]Base TB_Mar'!M6212/10000000</f>
        <v>0</v>
      </c>
      <c r="S216" s="57">
        <f>-'[30]Base TB_Mar'!N6212/10000000</f>
        <v>0</v>
      </c>
      <c r="T216" s="57">
        <f>-'[30]Base TB_Mar'!O6212/10000000</f>
        <v>0</v>
      </c>
      <c r="U216" s="57">
        <f>-'[30]Base TB_Mar'!P6212/10000000</f>
        <v>0</v>
      </c>
      <c r="V216" s="57">
        <f>-'[30]Base TB_Mar'!Q6212/10000000</f>
        <v>0</v>
      </c>
      <c r="W216" s="57">
        <f>-'[30]Base TB_Mar'!R6212/10000000</f>
        <v>0</v>
      </c>
      <c r="X216" s="57">
        <f>-'[30]Base TB_Mar'!S6212/10000000</f>
        <v>0</v>
      </c>
      <c r="Y216" s="81">
        <f>SUM(H216:X216)</f>
        <v>0.76614320300000005</v>
      </c>
      <c r="Z216" s="66">
        <f t="shared" si="44"/>
        <v>0</v>
      </c>
    </row>
    <row r="217" spans="1:26" hidden="1">
      <c r="C217" s="56" t="s">
        <v>167</v>
      </c>
      <c r="E217" s="57">
        <f>-'[30]Base TB_Mar'!T6231/10000000</f>
        <v>24.433651427000001</v>
      </c>
      <c r="F217" s="57">
        <f>'[31]Schedules Mar'!E218</f>
        <v>41.750207750999998</v>
      </c>
      <c r="G217" s="84"/>
      <c r="H217" s="65">
        <f>-'[30]Base TB_Mar'!C6231/10000000</f>
        <v>5.457732569</v>
      </c>
      <c r="I217" s="57">
        <f>-'[30]Base TB_Mar'!D6231/10000000</f>
        <v>18.869290177</v>
      </c>
      <c r="J217" s="57">
        <f>-'[30]Base TB_Mar'!E6231/10000000</f>
        <v>0</v>
      </c>
      <c r="K217" s="57">
        <f>-'[30]Base TB_Mar'!F6231/10000000</f>
        <v>0.106628681</v>
      </c>
      <c r="L217" s="57">
        <f>-'[30]Base TB_Mar'!G6231/10000000</f>
        <v>0</v>
      </c>
      <c r="M217" s="57">
        <f>-'[30]Base TB_Mar'!H6231/10000000</f>
        <v>0</v>
      </c>
      <c r="N217" s="57">
        <f>-'[30]Base TB_Mar'!I6231/10000000</f>
        <v>0</v>
      </c>
      <c r="O217" s="57">
        <f>-'[30]Base TB_Mar'!J6231/10000000</f>
        <v>0</v>
      </c>
      <c r="P217" s="57">
        <f>-'[30]Base TB_Mar'!K6231/10000000</f>
        <v>0</v>
      </c>
      <c r="Q217" s="57">
        <f>-'[30]Base TB_Mar'!L6231/10000000</f>
        <v>0</v>
      </c>
      <c r="R217" s="57">
        <f>-'[30]Base TB_Mar'!M6231/10000000</f>
        <v>0</v>
      </c>
      <c r="S217" s="57">
        <f>-'[30]Base TB_Mar'!N6231/10000000</f>
        <v>0</v>
      </c>
      <c r="T217" s="57">
        <f>-'[30]Base TB_Mar'!O6231/10000000</f>
        <v>0</v>
      </c>
      <c r="U217" s="57">
        <f>-'[30]Base TB_Mar'!P6231/10000000</f>
        <v>0</v>
      </c>
      <c r="V217" s="57">
        <f>-'[30]Base TB_Mar'!Q6231/10000000</f>
        <v>0</v>
      </c>
      <c r="W217" s="57">
        <f>-'[30]Base TB_Mar'!R6231/10000000</f>
        <v>0</v>
      </c>
      <c r="X217" s="57">
        <f>-'[30]Base TB_Mar'!S6231/10000000</f>
        <v>0</v>
      </c>
      <c r="Y217" s="81">
        <f>SUM(H217:X217)</f>
        <v>24.433651427000001</v>
      </c>
      <c r="Z217" s="66">
        <f t="shared" si="44"/>
        <v>0</v>
      </c>
    </row>
    <row r="218" spans="1:26" hidden="1">
      <c r="C218" s="56" t="s">
        <v>168</v>
      </c>
      <c r="E218" s="57">
        <f>-'[30]Base TB_Mar'!T6211/10000000-'[30]Base TB_Mar'!T6182/10000000-E216-E219-E217-'[30]Base TB_Mar'!T6110/10^7</f>
        <v>104.44446708499999</v>
      </c>
      <c r="F218" s="57">
        <f>'[31]Schedules Mar'!E219</f>
        <v>176.692825908</v>
      </c>
      <c r="G218" s="84"/>
      <c r="H218" s="65">
        <f>-'[30]Base TB_Mar'!C6211/10000000-'[30]Base TB_Mar'!C6182/10000000-H216-H219-H217</f>
        <v>99.182019423999989</v>
      </c>
      <c r="I218" s="57">
        <f>-'[30]Base TB_Mar'!D6211/10000000-'[30]Base TB_Mar'!D6182/10000000-I216-I219-I217</f>
        <v>4.0915952000000004</v>
      </c>
      <c r="J218" s="57">
        <f>-'[30]Base TB_Mar'!E6211/10000000-'[30]Base TB_Mar'!E6182/10000000-J216-J219-J217</f>
        <v>0</v>
      </c>
      <c r="K218" s="57">
        <f>-'[30]Base TB_Mar'!F6211/10000000-'[30]Base TB_Mar'!F6182/10000000-K216-K219-K217</f>
        <v>0.9844783159999998</v>
      </c>
      <c r="L218" s="57">
        <f>-'[30]Base TB_Mar'!G6211/10000000-'[30]Base TB_Mar'!G6182/10000000-L216-L219-L217</f>
        <v>0.13430629999999999</v>
      </c>
      <c r="M218" s="57">
        <f>-'[30]Base TB_Mar'!H6211/10000000-'[30]Base TB_Mar'!H6182/10000000-M216-M219-M217</f>
        <v>0</v>
      </c>
      <c r="N218" s="57">
        <f>-'[30]Base TB_Mar'!I6211/10000000-'[30]Base TB_Mar'!I6182/10000000-N216-N219-N217</f>
        <v>0</v>
      </c>
      <c r="O218" s="57">
        <f>-'[30]Base TB_Mar'!J6211/10000000-'[30]Base TB_Mar'!J6182/10000000-O216-O219-O217</f>
        <v>0</v>
      </c>
      <c r="P218" s="57">
        <f>-'[30]Base TB_Mar'!K6211/10000000-'[30]Base TB_Mar'!K6182/10000000-P216-P219-P217</f>
        <v>0</v>
      </c>
      <c r="Q218" s="57">
        <f>-'[30]Base TB_Mar'!L6211/10000000-'[30]Base TB_Mar'!L6182/10000000-Q216-Q219-Q217</f>
        <v>0</v>
      </c>
      <c r="R218" s="57">
        <f>-'[30]Base TB_Mar'!M6211/10000000-'[30]Base TB_Mar'!M6182/10000000-R216-R219-R217</f>
        <v>5.1992845000000003E-2</v>
      </c>
      <c r="S218" s="57">
        <f>-'[30]Base TB_Mar'!N6211/10000000-'[30]Base TB_Mar'!N6182/10000000-S216-S219-S217</f>
        <v>0</v>
      </c>
      <c r="T218" s="57">
        <f>-'[30]Base TB_Mar'!O6211/10000000-'[30]Base TB_Mar'!O6182/10000000-T216-T219-T217</f>
        <v>0</v>
      </c>
      <c r="U218" s="57">
        <f>-'[30]Base TB_Mar'!P6211/10000000-'[30]Base TB_Mar'!P6182/10000000-U216-U219-U217</f>
        <v>0</v>
      </c>
      <c r="V218" s="57">
        <f>-'[30]Base TB_Mar'!Q6211/10000000-'[30]Base TB_Mar'!Q6182/10000000-V216-V219-V217</f>
        <v>0</v>
      </c>
      <c r="W218" s="57">
        <f>-'[30]Base TB_Mar'!R6211/10000000-'[30]Base TB_Mar'!R6182/10000000-W216-W219-W217</f>
        <v>7.4999999999999993E-5</v>
      </c>
      <c r="X218" s="57">
        <f>-'[30]Base TB_Mar'!S6211/10000000-'[30]Base TB_Mar'!S6182/10000000-X216-X219-X217</f>
        <v>0</v>
      </c>
      <c r="Y218" s="81">
        <f>SUM(H218:X218)</f>
        <v>104.44446708499999</v>
      </c>
      <c r="Z218" s="66">
        <f t="shared" si="44"/>
        <v>0</v>
      </c>
    </row>
    <row r="219" spans="1:26" hidden="1">
      <c r="A219" s="94"/>
      <c r="C219" s="56" t="s">
        <v>141</v>
      </c>
      <c r="E219" s="57">
        <f>-'[30]Base TB_Mar'!T6213/10000000</f>
        <v>4.6362153079999997</v>
      </c>
      <c r="F219" s="57">
        <f>'[31]Schedules Mar'!E220</f>
        <v>4.6362153079999997</v>
      </c>
      <c r="G219" s="84"/>
      <c r="H219" s="65">
        <f>-'[30]Base TB_Mar'!C6213/10000000</f>
        <v>0</v>
      </c>
      <c r="I219" s="57">
        <f>-'[30]Base TB_Mar'!D6213/10000000</f>
        <v>0</v>
      </c>
      <c r="J219" s="57">
        <f>-'[30]Base TB_Mar'!E6213/10000000</f>
        <v>0</v>
      </c>
      <c r="K219" s="57">
        <f>-'[30]Base TB_Mar'!F6213/10000000</f>
        <v>4.6362153079999997</v>
      </c>
      <c r="L219" s="57">
        <f>-'[30]Base TB_Mar'!G6213/10000000</f>
        <v>0</v>
      </c>
      <c r="M219" s="57">
        <f>-'[30]Base TB_Mar'!H6213/10000000</f>
        <v>0</v>
      </c>
      <c r="N219" s="57">
        <f>-'[30]Base TB_Mar'!I6213/10000000</f>
        <v>0</v>
      </c>
      <c r="O219" s="57">
        <f>-'[30]Base TB_Mar'!J6213/10000000</f>
        <v>0</v>
      </c>
      <c r="P219" s="57">
        <f>-'[30]Base TB_Mar'!K6213/10000000</f>
        <v>0</v>
      </c>
      <c r="Q219" s="57">
        <f>-'[30]Base TB_Mar'!L6213/10000000</f>
        <v>0</v>
      </c>
      <c r="R219" s="57">
        <f>-'[30]Base TB_Mar'!M6213/10000000</f>
        <v>0</v>
      </c>
      <c r="S219" s="57">
        <f>-'[30]Base TB_Mar'!N6213/10000000</f>
        <v>0</v>
      </c>
      <c r="T219" s="57">
        <f>-'[30]Base TB_Mar'!O6213/10000000</f>
        <v>0</v>
      </c>
      <c r="U219" s="57">
        <f>-'[30]Base TB_Mar'!P6213/10000000</f>
        <v>0</v>
      </c>
      <c r="V219" s="57">
        <f>-'[30]Base TB_Mar'!Q6213/10000000</f>
        <v>0</v>
      </c>
      <c r="W219" s="57">
        <f>-'[30]Base TB_Mar'!R6213/10000000</f>
        <v>0</v>
      </c>
      <c r="X219" s="57">
        <f>-'[30]Base TB_Mar'!S6213/10000000</f>
        <v>0</v>
      </c>
      <c r="Y219" s="81">
        <f>SUM(H219:X219)</f>
        <v>4.6362153079999997</v>
      </c>
      <c r="Z219" s="66">
        <f t="shared" si="44"/>
        <v>0</v>
      </c>
    </row>
    <row r="220" spans="1:26" hidden="1">
      <c r="C220" s="56" t="s">
        <v>259</v>
      </c>
      <c r="E220" s="57">
        <f>-'[30]Base TB_Mar'!T6164/10000000</f>
        <v>20.686309813000001</v>
      </c>
      <c r="F220" s="57">
        <f>-'[31]Base TB_Mar'!$V$6063</f>
        <v>177.76609684100001</v>
      </c>
      <c r="G220" s="84"/>
      <c r="H220" s="65">
        <f>-'[30]Base TB_Mar'!C6164/10^7</f>
        <v>0</v>
      </c>
      <c r="I220" s="57">
        <f>-'[30]Base TB_Mar'!D6164/10^7</f>
        <v>0</v>
      </c>
      <c r="J220" s="57">
        <f>-'[30]Base TB_Mar'!E6164/10^7</f>
        <v>0</v>
      </c>
      <c r="K220" s="57">
        <f>-'[30]Base TB_Mar'!F6164/10^7</f>
        <v>20.686309813000001</v>
      </c>
      <c r="L220" s="57">
        <f>-'[30]Base TB_Mar'!G6164/10^7</f>
        <v>0</v>
      </c>
      <c r="M220" s="57">
        <f>-'[30]Base TB_Mar'!H6164/10^7</f>
        <v>0</v>
      </c>
      <c r="N220" s="57">
        <f>-'[30]Base TB_Mar'!I6164/10^7</f>
        <v>0</v>
      </c>
      <c r="O220" s="57">
        <f>-'[30]Base TB_Mar'!J6164/10^7</f>
        <v>0</v>
      </c>
      <c r="P220" s="57">
        <f>-'[30]Base TB_Mar'!K6164/10^7</f>
        <v>0</v>
      </c>
      <c r="Q220" s="57">
        <f>-'[30]Base TB_Mar'!L6164/10^7</f>
        <v>0</v>
      </c>
      <c r="R220" s="57">
        <f>-'[30]Base TB_Mar'!M6164/10^7</f>
        <v>0</v>
      </c>
      <c r="S220" s="57">
        <f>-'[30]Base TB_Mar'!N6164/10^7</f>
        <v>0</v>
      </c>
      <c r="T220" s="57">
        <f>-'[30]Base TB_Mar'!O6164/10^7</f>
        <v>0</v>
      </c>
      <c r="U220" s="57">
        <f>-'[30]Base TB_Mar'!P6164/10^7</f>
        <v>0</v>
      </c>
      <c r="V220" s="57">
        <f>-'[30]Base TB_Mar'!Q6164/10^7</f>
        <v>0</v>
      </c>
      <c r="W220" s="57">
        <f>-'[30]Base TB_Mar'!R6164/10^7</f>
        <v>0</v>
      </c>
      <c r="X220" s="57">
        <f>-'[30]Base TB_Mar'!S6164/10^7</f>
        <v>0</v>
      </c>
      <c r="Y220" s="81">
        <f t="shared" ref="Y220:Y222" si="46">SUM(H220:X220)</f>
        <v>20.686309813000001</v>
      </c>
      <c r="Z220" s="66">
        <f t="shared" si="44"/>
        <v>0</v>
      </c>
    </row>
    <row r="221" spans="1:26" hidden="1">
      <c r="C221" s="56" t="s">
        <v>260</v>
      </c>
      <c r="E221" s="57">
        <f>-'[30]Base TB_Mar'!T6160/10000000</f>
        <v>16.780958098999999</v>
      </c>
      <c r="F221" s="57">
        <f>-'[31]Base TB_Mar'!$V$6059</f>
        <v>17.178845234999997</v>
      </c>
      <c r="G221" s="84"/>
      <c r="H221" s="65">
        <f>-'[30]Base TB_Mar'!C6160/10^7</f>
        <v>0</v>
      </c>
      <c r="I221" s="57">
        <f>-'[30]Base TB_Mar'!D6160/10^7</f>
        <v>0</v>
      </c>
      <c r="J221" s="57">
        <f>-'[30]Base TB_Mar'!E6160/10^7</f>
        <v>0</v>
      </c>
      <c r="K221" s="57">
        <f>-'[30]Base TB_Mar'!F6160/10^7</f>
        <v>16.780958098999999</v>
      </c>
      <c r="L221" s="57">
        <f>-'[30]Base TB_Mar'!G6160/10^7</f>
        <v>0</v>
      </c>
      <c r="M221" s="57">
        <f>-'[30]Base TB_Mar'!H6160/10^7</f>
        <v>0</v>
      </c>
      <c r="N221" s="57">
        <f>-'[30]Base TB_Mar'!I6160/10^7</f>
        <v>0</v>
      </c>
      <c r="O221" s="57">
        <f>-'[30]Base TB_Mar'!J6160/10^7</f>
        <v>0</v>
      </c>
      <c r="P221" s="57">
        <f>-'[30]Base TB_Mar'!K6160/10^7</f>
        <v>0</v>
      </c>
      <c r="Q221" s="57">
        <f>-'[30]Base TB_Mar'!L6160/10^7</f>
        <v>0</v>
      </c>
      <c r="R221" s="57">
        <f>-'[30]Base TB_Mar'!M6160/10^7</f>
        <v>0</v>
      </c>
      <c r="S221" s="57">
        <f>-'[30]Base TB_Mar'!N6160/10^7</f>
        <v>0</v>
      </c>
      <c r="T221" s="57">
        <f>-'[30]Base TB_Mar'!O6160/10^7</f>
        <v>0</v>
      </c>
      <c r="U221" s="57">
        <f>-'[30]Base TB_Mar'!P6160/10^7</f>
        <v>0</v>
      </c>
      <c r="V221" s="57">
        <f>-'[30]Base TB_Mar'!Q6160/10^7</f>
        <v>0</v>
      </c>
      <c r="W221" s="57">
        <f>-'[30]Base TB_Mar'!R6160/10^7</f>
        <v>0</v>
      </c>
      <c r="X221" s="57">
        <f>-'[30]Base TB_Mar'!S6160/10^7</f>
        <v>0</v>
      </c>
      <c r="Y221" s="81">
        <f t="shared" si="46"/>
        <v>16.780958098999999</v>
      </c>
      <c r="Z221" s="66">
        <f t="shared" si="44"/>
        <v>0</v>
      </c>
    </row>
    <row r="222" spans="1:26" hidden="1">
      <c r="C222" s="56" t="s">
        <v>261</v>
      </c>
      <c r="E222" s="57">
        <f>-'[30]Base TB_Mar'!T6162/10000000</f>
        <v>8.3999999999999995E-3</v>
      </c>
      <c r="F222" s="57">
        <f>-'[31]Base TB_Mar'!$V$6061</f>
        <v>8.3999999999999995E-3</v>
      </c>
      <c r="G222" s="84"/>
      <c r="H222" s="65">
        <f>-'[30]Base TB_Mar'!C6162/10^7</f>
        <v>0</v>
      </c>
      <c r="I222" s="57">
        <f>-'[30]Base TB_Mar'!D6162/10^7</f>
        <v>0</v>
      </c>
      <c r="J222" s="57">
        <f>-'[30]Base TB_Mar'!E6162/10^7</f>
        <v>0</v>
      </c>
      <c r="K222" s="57">
        <f>-'[30]Base TB_Mar'!F6162/10^7</f>
        <v>8.3999999999999995E-3</v>
      </c>
      <c r="L222" s="57">
        <f>-'[30]Base TB_Mar'!G6162/10^7</f>
        <v>0</v>
      </c>
      <c r="M222" s="57">
        <f>-'[30]Base TB_Mar'!H6162/10^7</f>
        <v>0</v>
      </c>
      <c r="N222" s="57">
        <f>-'[30]Base TB_Mar'!I6162/10^7</f>
        <v>0</v>
      </c>
      <c r="O222" s="57">
        <f>-'[30]Base TB_Mar'!J6162/10^7</f>
        <v>0</v>
      </c>
      <c r="P222" s="57">
        <f>-'[30]Base TB_Mar'!K6162/10^7</f>
        <v>0</v>
      </c>
      <c r="Q222" s="57">
        <f>-'[30]Base TB_Mar'!L6162/10^7</f>
        <v>0</v>
      </c>
      <c r="R222" s="57">
        <f>-'[30]Base TB_Mar'!M6162/10^7</f>
        <v>0</v>
      </c>
      <c r="S222" s="57">
        <f>-'[30]Base TB_Mar'!N6162/10^7</f>
        <v>0</v>
      </c>
      <c r="T222" s="57">
        <f>-'[30]Base TB_Mar'!O6162/10^7</f>
        <v>0</v>
      </c>
      <c r="U222" s="57">
        <f>-'[30]Base TB_Mar'!P6162/10^7</f>
        <v>0</v>
      </c>
      <c r="V222" s="57">
        <f>-'[30]Base TB_Mar'!Q6162/10^7</f>
        <v>0</v>
      </c>
      <c r="W222" s="57">
        <f>-'[30]Base TB_Mar'!R6162/10^7</f>
        <v>0</v>
      </c>
      <c r="X222" s="57">
        <f>-'[30]Base TB_Mar'!S6162/10^7</f>
        <v>0</v>
      </c>
      <c r="Y222" s="81">
        <f t="shared" si="46"/>
        <v>8.3999999999999995E-3</v>
      </c>
      <c r="Z222" s="66">
        <f t="shared" si="44"/>
        <v>0</v>
      </c>
    </row>
    <row r="223" spans="1:26" hidden="1">
      <c r="C223" s="55" t="s">
        <v>169</v>
      </c>
      <c r="F223" s="57">
        <f>'[31]Schedules Mar'!E221</f>
        <v>0</v>
      </c>
      <c r="G223" s="84"/>
    </row>
    <row r="224" spans="1:26" hidden="1">
      <c r="C224" s="56" t="s">
        <v>170</v>
      </c>
      <c r="E224" s="57">
        <f>-'[30]Base TB_Mar'!T6241/10^7</f>
        <v>8.444855865000001</v>
      </c>
      <c r="F224" s="57">
        <f>'[31]Schedules Mar'!E222</f>
        <v>89.232606605000001</v>
      </c>
      <c r="G224" s="84"/>
      <c r="H224" s="65">
        <f>-'[30]Base TB_Mar'!C6241/10^7</f>
        <v>8.4319965900000007</v>
      </c>
      <c r="I224" s="57">
        <f>-'[30]Base TB_Mar'!D6241/10^7</f>
        <v>1.2859275E-2</v>
      </c>
      <c r="J224" s="57">
        <f>-'[30]Base TB_Mar'!E6241/10^7</f>
        <v>0</v>
      </c>
      <c r="K224" s="57">
        <f>-'[30]Base TB_Mar'!F6241/10^7</f>
        <v>0</v>
      </c>
      <c r="L224" s="57">
        <f>-'[30]Base TB_Mar'!G6241/10^7</f>
        <v>0</v>
      </c>
      <c r="M224" s="57">
        <f>-'[30]Base TB_Mar'!H6241/10^7</f>
        <v>0</v>
      </c>
      <c r="N224" s="57">
        <f>-'[30]Base TB_Mar'!I6241/10^7</f>
        <v>0</v>
      </c>
      <c r="O224" s="57">
        <f>-'[30]Base TB_Mar'!J6241/10^7</f>
        <v>0</v>
      </c>
      <c r="P224" s="57">
        <f>-'[30]Base TB_Mar'!K6241/10^7</f>
        <v>0</v>
      </c>
      <c r="Q224" s="57">
        <f>-'[30]Base TB_Mar'!L6241/10^7</f>
        <v>0</v>
      </c>
      <c r="R224" s="57">
        <f>-'[30]Base TB_Mar'!M6241/10^7</f>
        <v>0</v>
      </c>
      <c r="S224" s="57">
        <f>-'[30]Base TB_Mar'!N6241/10^7</f>
        <v>0</v>
      </c>
      <c r="T224" s="57">
        <f>-'[30]Base TB_Mar'!O6241/10^7</f>
        <v>0</v>
      </c>
      <c r="U224" s="57">
        <f>-'[30]Base TB_Mar'!P6241/10^7</f>
        <v>0</v>
      </c>
      <c r="V224" s="57">
        <f>-'[30]Base TB_Mar'!Q6241/10^7</f>
        <v>0</v>
      </c>
      <c r="W224" s="57">
        <f>-'[30]Base TB_Mar'!R6241/10^7</f>
        <v>0</v>
      </c>
      <c r="X224" s="57">
        <f>-'[30]Base TB_Mar'!S6241/10^7</f>
        <v>0</v>
      </c>
      <c r="Y224" s="81">
        <f>SUM(H224:X224)</f>
        <v>8.444855865000001</v>
      </c>
      <c r="Z224" s="66">
        <f>Y224-E224</f>
        <v>0</v>
      </c>
    </row>
    <row r="225" spans="2:26" hidden="1">
      <c r="C225" s="56" t="s">
        <v>171</v>
      </c>
      <c r="E225" s="57">
        <f>-'[30]Base TB_Mar'!$T$6103/10^7</f>
        <v>0.56023100999999997</v>
      </c>
      <c r="F225" s="57">
        <f>'[31]Schedules Mar'!E223</f>
        <v>0.56023100999999997</v>
      </c>
      <c r="G225" s="84"/>
      <c r="H225" s="65">
        <f>-'[30]Base TB_Mar'!C6103/10^7</f>
        <v>0.56023100999999997</v>
      </c>
      <c r="I225" s="57">
        <f>-'[30]Base TB_Mar'!D6103/10^7</f>
        <v>0</v>
      </c>
      <c r="J225" s="57">
        <f>-'[30]Base TB_Mar'!E6103/10^7</f>
        <v>0</v>
      </c>
      <c r="K225" s="57">
        <f>-'[30]Base TB_Mar'!F6103/10^7</f>
        <v>0</v>
      </c>
      <c r="L225" s="57">
        <f>-'[30]Base TB_Mar'!G6103/10^7</f>
        <v>0</v>
      </c>
      <c r="M225" s="57">
        <f>-'[30]Base TB_Mar'!H6103/10^7</f>
        <v>0</v>
      </c>
      <c r="N225" s="57">
        <f>-'[30]Base TB_Mar'!I6103/10^7</f>
        <v>0</v>
      </c>
      <c r="O225" s="57">
        <f>-'[30]Base TB_Mar'!J6103/10^7</f>
        <v>0</v>
      </c>
      <c r="P225" s="57">
        <f>-'[30]Base TB_Mar'!K6103/10^7</f>
        <v>0</v>
      </c>
      <c r="Q225" s="57">
        <f>-'[30]Base TB_Mar'!L6103/10^7</f>
        <v>0</v>
      </c>
      <c r="R225" s="57">
        <f>-'[30]Base TB_Mar'!M6103/10^7</f>
        <v>0</v>
      </c>
      <c r="S225" s="57">
        <f>-'[30]Base TB_Mar'!N6103/10^7</f>
        <v>0</v>
      </c>
      <c r="T225" s="57">
        <f>-'[30]Base TB_Mar'!O6103/10^7</f>
        <v>0</v>
      </c>
      <c r="U225" s="57">
        <f>-'[30]Base TB_Mar'!P6103/10^7</f>
        <v>0</v>
      </c>
      <c r="V225" s="57">
        <f>-'[30]Base TB_Mar'!Q6103/10^7</f>
        <v>0</v>
      </c>
      <c r="W225" s="57">
        <f>-'[30]Base TB_Mar'!R6103/10^7</f>
        <v>0</v>
      </c>
      <c r="X225" s="57">
        <f>-'[30]Base TB_Mar'!S6103/10^7</f>
        <v>0</v>
      </c>
      <c r="Y225" s="81">
        <f>SUM(H225:X225)</f>
        <v>0.56023100999999997</v>
      </c>
      <c r="Z225" s="66"/>
    </row>
    <row r="226" spans="2:26" hidden="1">
      <c r="E226" s="59">
        <f>SUM(E208:E225)</f>
        <v>1615.386932854</v>
      </c>
      <c r="F226" s="59">
        <f>SUM(F208:F225)</f>
        <v>1622.201356042</v>
      </c>
      <c r="G226" s="84"/>
      <c r="H226" s="73">
        <f>SUM(H208:H225)</f>
        <v>1156.680340745</v>
      </c>
      <c r="I226" s="59">
        <f t="shared" ref="I226:Y226" si="47">SUM(I208:I225)</f>
        <v>224.91410493400002</v>
      </c>
      <c r="J226" s="59">
        <f t="shared" si="47"/>
        <v>98.170987937999996</v>
      </c>
      <c r="K226" s="59">
        <f t="shared" si="47"/>
        <v>111.853164075</v>
      </c>
      <c r="L226" s="59">
        <f t="shared" si="47"/>
        <v>12.137492952000001</v>
      </c>
      <c r="M226" s="59">
        <f t="shared" si="47"/>
        <v>0</v>
      </c>
      <c r="N226" s="59">
        <f t="shared" si="47"/>
        <v>0</v>
      </c>
      <c r="O226" s="59">
        <f t="shared" si="47"/>
        <v>1.3005E-3</v>
      </c>
      <c r="P226" s="59">
        <f t="shared" si="47"/>
        <v>0</v>
      </c>
      <c r="Q226" s="59">
        <f t="shared" si="47"/>
        <v>2.6945976360000001</v>
      </c>
      <c r="R226" s="59">
        <f t="shared" si="47"/>
        <v>8.9336359739999978</v>
      </c>
      <c r="S226" s="59">
        <f t="shared" si="47"/>
        <v>1.4140000000000003E-3</v>
      </c>
      <c r="T226" s="59">
        <f t="shared" si="47"/>
        <v>0</v>
      </c>
      <c r="U226" s="59">
        <f t="shared" si="47"/>
        <v>0</v>
      </c>
      <c r="V226" s="59">
        <f t="shared" si="47"/>
        <v>0</v>
      </c>
      <c r="W226" s="59">
        <f t="shared" si="47"/>
        <v>-1.0589999999999947E-4</v>
      </c>
      <c r="X226" s="59">
        <f t="shared" si="47"/>
        <v>0</v>
      </c>
      <c r="Y226" s="59">
        <f t="shared" si="47"/>
        <v>1615.386932854</v>
      </c>
      <c r="Z226" s="66">
        <f>Y226-E226</f>
        <v>0</v>
      </c>
    </row>
    <row r="227" spans="2:26" hidden="1">
      <c r="E227" s="96">
        <f>'[30]BS Mar'!S137/10^7-E226</f>
        <v>-4.9999925977317616E-8</v>
      </c>
      <c r="F227" s="97"/>
      <c r="G227" s="84"/>
      <c r="H227" s="74">
        <f>'[30]BS Mar'!B137/10^7-H226</f>
        <v>0</v>
      </c>
      <c r="I227" s="98">
        <f>'[30]BS Mar'!C137/10^7-I226</f>
        <v>0</v>
      </c>
      <c r="J227" s="98">
        <f>'[30]BS Mar'!D137/10^7-J226</f>
        <v>0</v>
      </c>
      <c r="K227" s="98">
        <f>'[30]BS Mar'!E137/10^7-K226</f>
        <v>-4.9999997031591192E-8</v>
      </c>
      <c r="L227" s="98">
        <f>'[30]BS Mar'!F137/10^7-L226</f>
        <v>0</v>
      </c>
      <c r="M227" s="98">
        <f>'[30]BS Mar'!G137/10^7-M226</f>
        <v>0</v>
      </c>
      <c r="N227" s="98">
        <f>'[30]BS Mar'!H137/10^7-N226</f>
        <v>0</v>
      </c>
      <c r="O227" s="98">
        <f>'[30]BS Mar'!I137/10^7-O226</f>
        <v>0</v>
      </c>
      <c r="P227" s="98">
        <f>'[30]BS Mar'!J137/10^7-P226</f>
        <v>0</v>
      </c>
      <c r="Q227" s="98">
        <f>'[30]BS Mar'!K137/10^7-Q226</f>
        <v>0</v>
      </c>
      <c r="R227" s="98">
        <f>'[30]BS Mar'!L137/10^7-R226</f>
        <v>0</v>
      </c>
      <c r="S227" s="98">
        <f>'[30]BS Mar'!M137/10^7-S226</f>
        <v>0</v>
      </c>
      <c r="T227" s="98">
        <f>'[30]BS Mar'!N137/10^7-T226</f>
        <v>0</v>
      </c>
      <c r="U227" s="98">
        <f>'[30]BS Mar'!O137/10^7-U226</f>
        <v>0</v>
      </c>
      <c r="V227" s="98">
        <f>'[30]BS Mar'!P137/10^7-V226</f>
        <v>0</v>
      </c>
      <c r="W227" s="98">
        <f>'[30]BS Mar'!Q137/10^7-W226</f>
        <v>-5.2854855908668341E-19</v>
      </c>
      <c r="X227" s="98">
        <f>'[30]BS Mar'!R137/10^7-X226</f>
        <v>0</v>
      </c>
      <c r="Y227" s="74">
        <f>SUM(H227:X227)</f>
        <v>-4.9999997032119741E-8</v>
      </c>
      <c r="Z227" s="60"/>
    </row>
    <row r="228" spans="2:26" hidden="1">
      <c r="F228" s="65"/>
      <c r="G228" s="59"/>
      <c r="H228" s="65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60"/>
    </row>
    <row r="229" spans="2:26" hidden="1">
      <c r="B229" s="63" t="s">
        <v>172</v>
      </c>
      <c r="F229" s="65"/>
      <c r="G229" s="59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</row>
    <row r="230" spans="2:26" hidden="1">
      <c r="C230" s="56" t="s">
        <v>173</v>
      </c>
      <c r="E230" s="57">
        <f>-'[30]Base TB_Mar'!T6631/10^7-'[30]Base TB_Mar'!T7405/10000000-'[30]Base TB_Mar'!T7406/10000000</f>
        <v>15.774034281</v>
      </c>
      <c r="F230" s="57">
        <f>'[31]Schedules Mar'!E228</f>
        <v>15.774034281</v>
      </c>
      <c r="G230" s="59"/>
      <c r="H230" s="65">
        <f>-'[30]Base TB_Mar'!C6631/10^7-'[30]Base TB_Mar'!C7405/10000000-'[30]Base TB_Mar'!C7406/10000000</f>
        <v>0.57334137100000004</v>
      </c>
      <c r="I230" s="57">
        <f>-'[30]Base TB_Mar'!D6631/10^7-'[30]Base TB_Mar'!D7405/10000000-'[30]Base TB_Mar'!D7406/10000000</f>
        <v>15.200692910000003</v>
      </c>
      <c r="J230" s="57">
        <f>-'[30]Base TB_Mar'!E6631/10^7-'[30]Base TB_Mar'!E7405/10000000-'[30]Base TB_Mar'!E7406/10000000</f>
        <v>0</v>
      </c>
      <c r="K230" s="57">
        <f>-'[30]Base TB_Mar'!F6631/10^7-'[30]Base TB_Mar'!F7405/10000000-'[30]Base TB_Mar'!F7406/10000000</f>
        <v>0</v>
      </c>
      <c r="L230" s="57">
        <f>-'[30]Base TB_Mar'!G6631/10^7-'[30]Base TB_Mar'!G7405/10000000-'[30]Base TB_Mar'!G7406/10000000</f>
        <v>0</v>
      </c>
      <c r="M230" s="57">
        <f>-'[30]Base TB_Mar'!H6631/10^7-'[30]Base TB_Mar'!H7405/10000000-'[30]Base TB_Mar'!H7406/10000000</f>
        <v>0</v>
      </c>
      <c r="N230" s="57">
        <f>-'[30]Base TB_Mar'!I6631/10^7-'[30]Base TB_Mar'!I7405/10000000-'[30]Base TB_Mar'!I7406/10000000</f>
        <v>0</v>
      </c>
      <c r="O230" s="57">
        <f>-'[30]Base TB_Mar'!J6631/10^7-'[30]Base TB_Mar'!J7405/10000000-'[30]Base TB_Mar'!J7406/10000000</f>
        <v>0</v>
      </c>
      <c r="P230" s="57">
        <f>-'[30]Base TB_Mar'!K6631/10^7-'[30]Base TB_Mar'!K7405/10000000-'[30]Base TB_Mar'!K7406/10000000</f>
        <v>0</v>
      </c>
      <c r="Q230" s="57">
        <f>-'[30]Base TB_Mar'!L6631/10^7-'[30]Base TB_Mar'!L7405/10000000-'[30]Base TB_Mar'!L7406/10000000</f>
        <v>0</v>
      </c>
      <c r="R230" s="57">
        <f>-'[30]Base TB_Mar'!M6631/10^7-'[30]Base TB_Mar'!M7405/10000000-'[30]Base TB_Mar'!M7406/10000000</f>
        <v>0</v>
      </c>
      <c r="S230" s="57">
        <f>-'[30]Base TB_Mar'!N6631/10^7-'[30]Base TB_Mar'!N7405/10000000-'[30]Base TB_Mar'!N7406/10000000</f>
        <v>0</v>
      </c>
      <c r="T230" s="57">
        <f>-'[30]Base TB_Mar'!O6631/10^7-'[30]Base TB_Mar'!O7405/10000000-'[30]Base TB_Mar'!O7406/10000000</f>
        <v>0</v>
      </c>
      <c r="U230" s="57">
        <f>-'[30]Base TB_Mar'!P6631/10^7-'[30]Base TB_Mar'!P7405/10000000-'[30]Base TB_Mar'!P7406/10000000</f>
        <v>0</v>
      </c>
      <c r="V230" s="57">
        <f>-'[30]Base TB_Mar'!Q6631/10^7-'[30]Base TB_Mar'!Q7405/10000000-'[30]Base TB_Mar'!Q7406/10000000</f>
        <v>0</v>
      </c>
      <c r="W230" s="57">
        <f>-'[30]Base TB_Mar'!R6631/10^7-'[30]Base TB_Mar'!R7405/10000000-'[30]Base TB_Mar'!R7406/10000000</f>
        <v>0</v>
      </c>
      <c r="X230" s="57">
        <f>-'[30]Base TB_Mar'!S6631/10^7-'[30]Base TB_Mar'!S7405/10000000-'[30]Base TB_Mar'!S7406/10000000</f>
        <v>0</v>
      </c>
      <c r="Y230" s="57">
        <f>SUM(H230:X230)</f>
        <v>15.774034281000002</v>
      </c>
      <c r="Z230" s="66">
        <f t="shared" ref="Z230:Z239" si="48">Y230-E230</f>
        <v>0</v>
      </c>
    </row>
    <row r="231" spans="2:26" hidden="1">
      <c r="C231" s="56" t="s">
        <v>174</v>
      </c>
      <c r="E231" s="57">
        <f>-'[30]Base TB_Mar'!T7156/10^7</f>
        <v>3.0881007289999998</v>
      </c>
      <c r="F231" s="57">
        <f>'[31]Schedules Mar'!E229</f>
        <v>3.0881007289999998</v>
      </c>
      <c r="G231" s="59"/>
      <c r="H231" s="65">
        <f>-'[30]Base TB_Mar'!C7156/10^7</f>
        <v>2.4594439999999999E-3</v>
      </c>
      <c r="I231" s="57">
        <f>-'[30]Base TB_Mar'!D7156/10^7</f>
        <v>2.730625E-3</v>
      </c>
      <c r="J231" s="57">
        <f>-'[30]Base TB_Mar'!E7156/10^7</f>
        <v>0</v>
      </c>
      <c r="K231" s="57">
        <f>-'[30]Base TB_Mar'!F7156/10^7</f>
        <v>3.0898793120000003</v>
      </c>
      <c r="L231" s="57">
        <f>-'[30]Base TB_Mar'!G7156/10^7</f>
        <v>0</v>
      </c>
      <c r="M231" s="57">
        <f>-'[30]Base TB_Mar'!H7156/10^7</f>
        <v>0</v>
      </c>
      <c r="N231" s="57">
        <f>-'[30]Base TB_Mar'!I7156/10^7</f>
        <v>0</v>
      </c>
      <c r="O231" s="57">
        <f>-'[30]Base TB_Mar'!J7156/10^7</f>
        <v>0</v>
      </c>
      <c r="P231" s="57">
        <f>-'[30]Base TB_Mar'!K7156/10^7</f>
        <v>0</v>
      </c>
      <c r="Q231" s="57">
        <f>-'[30]Base TB_Mar'!L7156/10^7</f>
        <v>0</v>
      </c>
      <c r="R231" s="57">
        <f>-'[30]Base TB_Mar'!M7156/10^7</f>
        <v>0</v>
      </c>
      <c r="S231" s="57">
        <f>-'[30]Base TB_Mar'!N7156/10^7</f>
        <v>-6.9686520000000005E-3</v>
      </c>
      <c r="T231" s="57">
        <f>-'[30]Base TB_Mar'!O7156/10^7</f>
        <v>0</v>
      </c>
      <c r="U231" s="57">
        <f>-'[30]Base TB_Mar'!P7156/10^7</f>
        <v>0</v>
      </c>
      <c r="V231" s="57">
        <f>-'[30]Base TB_Mar'!Q7156/10^7</f>
        <v>0</v>
      </c>
      <c r="W231" s="57">
        <f>-'[30]Base TB_Mar'!R7156/10^7</f>
        <v>0</v>
      </c>
      <c r="X231" s="57">
        <f>-'[30]Base TB_Mar'!S7156/10^7</f>
        <v>0</v>
      </c>
      <c r="Y231" s="57">
        <f>SUM(H231:X231)</f>
        <v>3.0881007290000007</v>
      </c>
      <c r="Z231" s="66">
        <f t="shared" si="48"/>
        <v>0</v>
      </c>
    </row>
    <row r="232" spans="2:26" hidden="1">
      <c r="C232" s="56" t="s">
        <v>175</v>
      </c>
      <c r="E232" s="57">
        <f>-'[30]Base TB_Mar'!T7204/10^7</f>
        <v>21.738479778999999</v>
      </c>
      <c r="F232" s="57">
        <f>'[31]Schedules Mar'!E230</f>
        <v>25.708577278</v>
      </c>
      <c r="G232" s="59"/>
      <c r="H232" s="65">
        <f>-'[30]Base TB_Mar'!C7204/10^7</f>
        <v>7.9676276640000001</v>
      </c>
      <c r="I232" s="57">
        <f>-'[30]Base TB_Mar'!D7204/10^7</f>
        <v>6.830649384</v>
      </c>
      <c r="J232" s="57">
        <f>-'[30]Base TB_Mar'!E7204/10^7</f>
        <v>5.2335209889999996</v>
      </c>
      <c r="K232" s="57">
        <f>-'[30]Base TB_Mar'!F7204/10^7</f>
        <v>-9.7195000000000007E-5</v>
      </c>
      <c r="L232" s="57">
        <f>-'[30]Base TB_Mar'!G7204/10^7</f>
        <v>1.707686437</v>
      </c>
      <c r="M232" s="57">
        <f>-'[30]Base TB_Mar'!H7204/10^7</f>
        <v>0</v>
      </c>
      <c r="N232" s="57">
        <f>-'[30]Base TB_Mar'!I7204/10^7</f>
        <v>0</v>
      </c>
      <c r="O232" s="57">
        <f>-'[30]Base TB_Mar'!J7204/10^7</f>
        <v>0</v>
      </c>
      <c r="P232" s="57">
        <f>-'[30]Base TB_Mar'!K7204/10^7</f>
        <v>0</v>
      </c>
      <c r="Q232" s="57">
        <f>-'[30]Base TB_Mar'!L7204/10^7</f>
        <v>-9.075E-4</v>
      </c>
      <c r="R232" s="57">
        <f>-'[30]Base TB_Mar'!M7204/10^7</f>
        <v>0</v>
      </c>
      <c r="S232" s="57">
        <f>-'[30]Base TB_Mar'!N7204/10^7</f>
        <v>0</v>
      </c>
      <c r="T232" s="57">
        <f>-'[30]Base TB_Mar'!O7204/10^7</f>
        <v>0</v>
      </c>
      <c r="U232" s="57">
        <f>-'[30]Base TB_Mar'!P7204/10^7</f>
        <v>0</v>
      </c>
      <c r="V232" s="57">
        <f>-'[30]Base TB_Mar'!Q7204/10^7</f>
        <v>0</v>
      </c>
      <c r="W232" s="57">
        <f>-'[30]Base TB_Mar'!R7204/10^7</f>
        <v>0</v>
      </c>
      <c r="X232" s="57">
        <f>-'[30]Base TB_Mar'!S7204/10^7</f>
        <v>0</v>
      </c>
      <c r="Y232" s="57">
        <f>SUM(H232:X232)</f>
        <v>21.738479778999999</v>
      </c>
      <c r="Z232" s="66">
        <f t="shared" si="48"/>
        <v>0</v>
      </c>
    </row>
    <row r="233" spans="2:26" hidden="1">
      <c r="C233" s="56" t="s">
        <v>176</v>
      </c>
      <c r="E233" s="57">
        <f>-'[30]Base TB_Mar'!T7301/10^7</f>
        <v>0</v>
      </c>
      <c r="F233" s="57">
        <f>'[31]Schedules Mar'!E231</f>
        <v>0</v>
      </c>
      <c r="G233" s="59"/>
      <c r="H233" s="65">
        <f>-'[30]Base TB_Mar'!C7301/10^7</f>
        <v>0</v>
      </c>
      <c r="I233" s="57">
        <f>-'[30]Base TB_Mar'!D7301/10^7</f>
        <v>0</v>
      </c>
      <c r="J233" s="57">
        <f>-'[30]Base TB_Mar'!E7301/10^7</f>
        <v>0</v>
      </c>
      <c r="K233" s="57">
        <f>-'[30]Base TB_Mar'!F7301/10^7</f>
        <v>0</v>
      </c>
      <c r="L233" s="57">
        <f>-'[30]Base TB_Mar'!G7301/10^7</f>
        <v>0</v>
      </c>
      <c r="M233" s="57">
        <f>-'[30]Base TB_Mar'!H7301/10^7</f>
        <v>0</v>
      </c>
      <c r="N233" s="57">
        <f>-'[30]Base TB_Mar'!I7301/10^7</f>
        <v>0</v>
      </c>
      <c r="O233" s="57">
        <f>-'[30]Base TB_Mar'!J7301/10^7</f>
        <v>0</v>
      </c>
      <c r="P233" s="57">
        <f>-'[30]Base TB_Mar'!K7301/10^7</f>
        <v>0</v>
      </c>
      <c r="Q233" s="57">
        <f>-'[30]Base TB_Mar'!L7301/10^7</f>
        <v>0</v>
      </c>
      <c r="R233" s="57">
        <f>-'[30]Base TB_Mar'!M7301/10^7</f>
        <v>0</v>
      </c>
      <c r="S233" s="57">
        <f>-'[30]Base TB_Mar'!N7301/10^7</f>
        <v>0</v>
      </c>
      <c r="T233" s="57">
        <f>-'[30]Base TB_Mar'!O7301/10^7</f>
        <v>0</v>
      </c>
      <c r="U233" s="57">
        <f>-'[30]Base TB_Mar'!P7301/10^7</f>
        <v>0</v>
      </c>
      <c r="V233" s="57">
        <f>-'[30]Base TB_Mar'!Q7301/10^7</f>
        <v>0</v>
      </c>
      <c r="W233" s="57">
        <f>-'[30]Base TB_Mar'!R7301/10^7</f>
        <v>0</v>
      </c>
      <c r="X233" s="57">
        <f>-'[30]Base TB_Mar'!S7301/10^7</f>
        <v>0</v>
      </c>
      <c r="Y233" s="57">
        <f>SUM(H233:X233)</f>
        <v>0</v>
      </c>
      <c r="Z233" s="66">
        <f t="shared" si="48"/>
        <v>0</v>
      </c>
    </row>
    <row r="234" spans="2:26" hidden="1">
      <c r="C234" s="56" t="s">
        <v>177</v>
      </c>
      <c r="E234" s="57">
        <f>-'[30]Base TB_Mar'!T7304/10^7</f>
        <v>756.06555379700001</v>
      </c>
      <c r="F234" s="57">
        <f>'[31]Schedules Mar'!E232</f>
        <v>560.39134524399992</v>
      </c>
      <c r="G234" s="59"/>
      <c r="H234" s="65">
        <f>-'[30]Base TB_Mar'!C7307/10^7</f>
        <v>626.92363321899995</v>
      </c>
      <c r="I234" s="65">
        <f>-'[30]Base TB_Mar'!D7307/10^7</f>
        <v>52.623460000000001</v>
      </c>
      <c r="J234" s="65">
        <f>-'[30]Base TB_Mar'!E7307/10^7</f>
        <v>57.088703879999997</v>
      </c>
      <c r="K234" s="65">
        <f>-'[30]Base TB_Mar'!F7307/10^7</f>
        <v>0</v>
      </c>
      <c r="L234" s="65">
        <f>-'[30]Base TB_Mar'!G7307/10^7</f>
        <v>12.1480617</v>
      </c>
      <c r="M234" s="65">
        <f>-'[30]Base TB_Mar'!H7307/10^7</f>
        <v>0</v>
      </c>
      <c r="N234" s="65">
        <f>-'[30]Base TB_Mar'!I7307/10^7</f>
        <v>0</v>
      </c>
      <c r="O234" s="65">
        <f>-'[30]Base TB_Mar'!J7307/10^7</f>
        <v>0</v>
      </c>
      <c r="P234" s="65">
        <f>-'[30]Base TB_Mar'!K7307/10^7</f>
        <v>0</v>
      </c>
      <c r="Q234" s="65">
        <f>-'[30]Base TB_Mar'!L7307/10^7</f>
        <v>0</v>
      </c>
      <c r="R234" s="65">
        <f>-'[30]Base TB_Mar'!M7307/10^7</f>
        <v>0.98282209800000009</v>
      </c>
      <c r="S234" s="65">
        <f>-'[30]Base TB_Mar'!N7307/10^7</f>
        <v>0</v>
      </c>
      <c r="T234" s="65">
        <f>-'[30]Base TB_Mar'!O7307/10^7</f>
        <v>0</v>
      </c>
      <c r="U234" s="65">
        <f>-'[30]Base TB_Mar'!P7307/10^7</f>
        <v>0</v>
      </c>
      <c r="V234" s="65">
        <f>-'[30]Base TB_Mar'!Q7307/10^7</f>
        <v>0</v>
      </c>
      <c r="W234" s="65">
        <f>-'[30]Base TB_Mar'!R7307/10^7</f>
        <v>0</v>
      </c>
      <c r="X234" s="65">
        <f>-'[30]Base TB_Mar'!S7307/10^7</f>
        <v>0</v>
      </c>
      <c r="Y234" s="57">
        <f t="shared" ref="Y234:Y239" si="49">SUM(H234:X234)</f>
        <v>749.76668089700001</v>
      </c>
      <c r="Z234" s="66">
        <f t="shared" si="48"/>
        <v>-6.2988728999999921</v>
      </c>
    </row>
    <row r="235" spans="2:26" hidden="1">
      <c r="C235" s="56" t="s">
        <v>178</v>
      </c>
      <c r="E235" s="57">
        <f>-'[30]Base TB_Mar'!T6318/10^7</f>
        <v>3035.4404361299999</v>
      </c>
      <c r="F235" s="57">
        <f>'[31]Schedules Mar'!E233</f>
        <v>2696.0763280779997</v>
      </c>
      <c r="G235" s="59"/>
      <c r="H235" s="65">
        <f>-'[30]Base TB_Mar'!C6318/10^7</f>
        <v>2571.0971441319998</v>
      </c>
      <c r="I235" s="57">
        <f>-'[30]Base TB_Mar'!D6318/10^7</f>
        <v>212.46580905599998</v>
      </c>
      <c r="J235" s="57">
        <f>-'[30]Base TB_Mar'!E6318/10^7</f>
        <v>173.30108770699999</v>
      </c>
      <c r="K235" s="57">
        <f>-'[30]Base TB_Mar'!F6318/10^7</f>
        <v>13.804188524000001</v>
      </c>
      <c r="L235" s="57">
        <f>-'[30]Base TB_Mar'!G6318/10^7</f>
        <v>45.608901473000003</v>
      </c>
      <c r="M235" s="57">
        <f>-'[30]Base TB_Mar'!H6318/10^7</f>
        <v>0</v>
      </c>
      <c r="N235" s="57">
        <f>-'[30]Base TB_Mar'!I6318/10^7</f>
        <v>0</v>
      </c>
      <c r="O235" s="57">
        <f>-'[30]Base TB_Mar'!J6318/10^7</f>
        <v>0</v>
      </c>
      <c r="P235" s="57">
        <f>-'[30]Base TB_Mar'!K6318/10^7</f>
        <v>0</v>
      </c>
      <c r="Q235" s="57">
        <f>-'[30]Base TB_Mar'!L6318/10^7</f>
        <v>2.2788527159999998</v>
      </c>
      <c r="R235" s="57">
        <f>-'[30]Base TB_Mar'!M6318/10^7</f>
        <v>16.884452522</v>
      </c>
      <c r="S235" s="57">
        <f>-'[30]Base TB_Mar'!N6318/10^7</f>
        <v>0</v>
      </c>
      <c r="T235" s="57">
        <f>-'[30]Base TB_Mar'!O6318/10^7</f>
        <v>0</v>
      </c>
      <c r="U235" s="57">
        <f>-'[30]Base TB_Mar'!P6318/10^7</f>
        <v>0</v>
      </c>
      <c r="V235" s="57">
        <f>-'[30]Base TB_Mar'!Q6318/10^7</f>
        <v>0</v>
      </c>
      <c r="W235" s="57">
        <f>-'[30]Base TB_Mar'!R6318/10^7</f>
        <v>0</v>
      </c>
      <c r="X235" s="57">
        <f>-'[30]Base TB_Mar'!S6318/10^7</f>
        <v>0</v>
      </c>
      <c r="Y235" s="57">
        <f t="shared" si="49"/>
        <v>3035.4404361300003</v>
      </c>
      <c r="Z235" s="66">
        <f t="shared" si="48"/>
        <v>0</v>
      </c>
    </row>
    <row r="236" spans="2:26" hidden="1">
      <c r="C236" s="56" t="s">
        <v>179</v>
      </c>
      <c r="E236" s="57">
        <f>-'[30]Base TB_Mar'!T7315/10^7</f>
        <v>268.40611591499999</v>
      </c>
      <c r="F236" s="57">
        <f>'[31]Schedules Mar'!E234</f>
        <v>223.74493470599998</v>
      </c>
      <c r="G236" s="59"/>
      <c r="H236" s="65">
        <f>-'[30]Base TB_Mar'!C7315/10^7</f>
        <v>161.53519178499999</v>
      </c>
      <c r="I236" s="57">
        <f>-'[30]Base TB_Mar'!D7315/10^7</f>
        <v>43.670472495999995</v>
      </c>
      <c r="J236" s="57">
        <f>-'[30]Base TB_Mar'!E7315/10^7</f>
        <v>21.157655049999999</v>
      </c>
      <c r="K236" s="57">
        <f>-'[30]Base TB_Mar'!F7315/10^7</f>
        <v>21.142283963999997</v>
      </c>
      <c r="L236" s="57">
        <f>-'[30]Base TB_Mar'!G7315/10^7</f>
        <v>6.8499839799999993</v>
      </c>
      <c r="M236" s="57">
        <f>-'[30]Base TB_Mar'!H7315/10^7</f>
        <v>0</v>
      </c>
      <c r="N236" s="57">
        <f>-'[30]Base TB_Mar'!I7315/10^7</f>
        <v>0</v>
      </c>
      <c r="O236" s="57">
        <f>-'[30]Base TB_Mar'!J7315/10^7</f>
        <v>6.5702999999999991E-5</v>
      </c>
      <c r="P236" s="57">
        <f>-'[30]Base TB_Mar'!K7315/10^7</f>
        <v>0</v>
      </c>
      <c r="Q236" s="57">
        <f>-'[30]Base TB_Mar'!L7315/10^7</f>
        <v>13.060019773</v>
      </c>
      <c r="R236" s="57">
        <f>-'[30]Base TB_Mar'!M7315/10^7</f>
        <v>0.9904431640000001</v>
      </c>
      <c r="S236" s="57">
        <f>-'[30]Base TB_Mar'!N7315/10^7</f>
        <v>0</v>
      </c>
      <c r="T236" s="57">
        <f>-'[30]Base TB_Mar'!O7315/10^7</f>
        <v>0</v>
      </c>
      <c r="U236" s="57">
        <f>-'[30]Base TB_Mar'!P7315/10^7</f>
        <v>0</v>
      </c>
      <c r="V236" s="57">
        <f>-'[30]Base TB_Mar'!Q7315/10^7</f>
        <v>0</v>
      </c>
      <c r="W236" s="57">
        <f>-'[30]Base TB_Mar'!R7315/10^7</f>
        <v>0</v>
      </c>
      <c r="X236" s="57">
        <f>-'[30]Base TB_Mar'!S7315/10^7</f>
        <v>0</v>
      </c>
      <c r="Y236" s="57">
        <f t="shared" si="49"/>
        <v>268.40611591499999</v>
      </c>
      <c r="Z236" s="66">
        <f t="shared" si="48"/>
        <v>0</v>
      </c>
    </row>
    <row r="237" spans="2:26" hidden="1">
      <c r="C237" s="56" t="s">
        <v>180</v>
      </c>
      <c r="E237" s="57">
        <f>-'[30]Base TB_Mar'!T7368/10^7</f>
        <v>36.977765626</v>
      </c>
      <c r="F237" s="57">
        <f>'[31]Schedules Mar'!E235</f>
        <v>33.743240233999998</v>
      </c>
      <c r="G237" s="59"/>
      <c r="H237" s="65">
        <f>-'[30]Base TB_Mar'!C7368/10^7</f>
        <v>23.179791130000002</v>
      </c>
      <c r="I237" s="57">
        <f>-'[30]Base TB_Mar'!D7368/10^7</f>
        <v>7.1388307659999999</v>
      </c>
      <c r="J237" s="57">
        <f>-'[30]Base TB_Mar'!E7368/10^7</f>
        <v>2.9539416350000001</v>
      </c>
      <c r="K237" s="57">
        <f>-'[30]Base TB_Mar'!F7368/10^7</f>
        <v>2.33129081</v>
      </c>
      <c r="L237" s="57">
        <f>-'[30]Base TB_Mar'!G7368/10^7</f>
        <v>0.68409060700000002</v>
      </c>
      <c r="M237" s="57">
        <f>-'[30]Base TB_Mar'!H7368/10^7</f>
        <v>0</v>
      </c>
      <c r="N237" s="57">
        <f>-'[30]Base TB_Mar'!I7368/10^7</f>
        <v>0</v>
      </c>
      <c r="O237" s="57">
        <f>-'[30]Base TB_Mar'!J7368/10^7</f>
        <v>-3.5308300000000004E-3</v>
      </c>
      <c r="P237" s="57">
        <f>-'[30]Base TB_Mar'!K7368/10^7</f>
        <v>0</v>
      </c>
      <c r="Q237" s="57">
        <f>-'[30]Base TB_Mar'!L7368/10^7</f>
        <v>3.6999999999999998E-5</v>
      </c>
      <c r="R237" s="57">
        <f>-'[30]Base TB_Mar'!M7368/10^7</f>
        <v>0.69796200799999997</v>
      </c>
      <c r="S237" s="57">
        <f>-'[30]Base TB_Mar'!N7368/10^7</f>
        <v>-7.2999999999999996E-4</v>
      </c>
      <c r="T237" s="57">
        <f>-'[30]Base TB_Mar'!O7368/10^7</f>
        <v>0</v>
      </c>
      <c r="U237" s="57">
        <f>-'[30]Base TB_Mar'!P7368/10^7</f>
        <v>0</v>
      </c>
      <c r="V237" s="57">
        <f>-'[30]Base TB_Mar'!Q7368/10^7</f>
        <v>0</v>
      </c>
      <c r="W237" s="57">
        <f>-'[30]Base TB_Mar'!R7368/10^7</f>
        <v>-3.9175E-3</v>
      </c>
      <c r="X237" s="57">
        <f>-'[30]Base TB_Mar'!S7368/10^7</f>
        <v>0</v>
      </c>
      <c r="Y237" s="57">
        <f>SUM(H237:X237)</f>
        <v>36.977765626</v>
      </c>
      <c r="Z237" s="66">
        <f t="shared" si="48"/>
        <v>0</v>
      </c>
    </row>
    <row r="238" spans="2:26" hidden="1">
      <c r="C238" s="56" t="s">
        <v>181</v>
      </c>
      <c r="E238" s="65">
        <f>-'[30]Base TB_Mar'!T7388/10^7+'[30]Base TB_Mar'!T7405/10000000+'[30]Base TB_Mar'!T7406/10000000-'[30]Base TB_Mar'!T7305/10000000*0</f>
        <v>9.6005027779999956</v>
      </c>
      <c r="F238" s="65">
        <f>'[31]Schedules Mar'!E236</f>
        <v>16.090617505000001</v>
      </c>
      <c r="G238" s="73"/>
      <c r="H238" s="65">
        <f>-'[30]Base TB_Mar'!C7388/10^7+'[30]Base TB_Mar'!C7405/10000000+'[30]Base TB_Mar'!C7406/10000000-'[30]Base TB_Mar'!C7305/10000000</f>
        <v>6.2988729000000001</v>
      </c>
      <c r="I238" s="65">
        <f>-'[30]Base TB_Mar'!D7388/10^7+'[30]Base TB_Mar'!D7405/10000000+'[30]Base TB_Mar'!D7406/10000000-'[30]Base TB_Mar'!D7305/10000000</f>
        <v>6.9604994119999963</v>
      </c>
      <c r="J238" s="65">
        <f>-'[30]Base TB_Mar'!E7388/10^7+'[30]Base TB_Mar'!E7405/10000000+'[30]Base TB_Mar'!E7406/10000000-'[30]Base TB_Mar'!E7305/10000000</f>
        <v>0</v>
      </c>
      <c r="K238" s="65">
        <f>-'[30]Base TB_Mar'!F7388/10^7+'[30]Base TB_Mar'!F7405/10000000+'[30]Base TB_Mar'!F7406/10000000-'[30]Base TB_Mar'!F7305/10000000</f>
        <v>-5.7511999999999997E-3</v>
      </c>
      <c r="L238" s="65">
        <f>-'[30]Base TB_Mar'!G7388/10^7+'[30]Base TB_Mar'!G7405/10000000+'[30]Base TB_Mar'!G7406/10000000-'[30]Base TB_Mar'!G7305/10000000</f>
        <v>9.7499999999999998E-5</v>
      </c>
      <c r="M238" s="65">
        <f>-'[30]Base TB_Mar'!H7388/10^7+'[30]Base TB_Mar'!H7405/10000000+'[30]Base TB_Mar'!H7406/10000000-'[30]Base TB_Mar'!H7305/10000000</f>
        <v>0</v>
      </c>
      <c r="N238" s="65">
        <f>-'[30]Base TB_Mar'!I7388/10^7+'[30]Base TB_Mar'!I7405/10000000+'[30]Base TB_Mar'!I7406/10000000-'[30]Base TB_Mar'!I7305/10000000</f>
        <v>0</v>
      </c>
      <c r="O238" s="65">
        <f>-'[30]Base TB_Mar'!J7388/10^7+'[30]Base TB_Mar'!J7405/10000000+'[30]Base TB_Mar'!J7406/10000000-'[30]Base TB_Mar'!J7305/10000000</f>
        <v>0</v>
      </c>
      <c r="P238" s="65">
        <f>-'[30]Base TB_Mar'!K7388/10^7+'[30]Base TB_Mar'!K7405/10000000+'[30]Base TB_Mar'!K7406/10000000-'[30]Base TB_Mar'!K7305/10000000</f>
        <v>0</v>
      </c>
      <c r="Q238" s="65">
        <f>-'[30]Base TB_Mar'!L7388/10^7+'[30]Base TB_Mar'!L7405/10000000+'[30]Base TB_Mar'!L7406/10000000-'[30]Base TB_Mar'!L7305/10000000</f>
        <v>0</v>
      </c>
      <c r="R238" s="65">
        <f>-'[30]Base TB_Mar'!M7388/10^7+'[30]Base TB_Mar'!M7405/10000000+'[30]Base TB_Mar'!M7406/10000000-'[30]Base TB_Mar'!M7305/10000000</f>
        <v>2.6456570660000001</v>
      </c>
      <c r="S238" s="65">
        <f>-'[30]Base TB_Mar'!N7388/10^7+'[30]Base TB_Mar'!N7405/10000000+'[30]Base TB_Mar'!N7406/10000000-'[30]Base TB_Mar'!N7305/10000000</f>
        <v>0</v>
      </c>
      <c r="T238" s="65">
        <f>-'[30]Base TB_Mar'!O7388/10^7+'[30]Base TB_Mar'!O7405/10000000+'[30]Base TB_Mar'!O7406/10000000-'[30]Base TB_Mar'!O7305/10000000</f>
        <v>0</v>
      </c>
      <c r="U238" s="65">
        <f>-'[30]Base TB_Mar'!P7388/10^7+'[30]Base TB_Mar'!P7405/10000000+'[30]Base TB_Mar'!P7406/10000000-'[30]Base TB_Mar'!P7305/10000000</f>
        <v>0</v>
      </c>
      <c r="V238" s="65">
        <f>-'[30]Base TB_Mar'!Q7388/10^7+'[30]Base TB_Mar'!Q7405/10000000+'[30]Base TB_Mar'!Q7406/10000000-'[30]Base TB_Mar'!Q7305/10000000</f>
        <v>0</v>
      </c>
      <c r="W238" s="65">
        <f>-'[30]Base TB_Mar'!R7388/10^7+'[30]Base TB_Mar'!R7405/10000000+'[30]Base TB_Mar'!R7406/10000000-'[30]Base TB_Mar'!R7305/10000000</f>
        <v>0</v>
      </c>
      <c r="X238" s="65">
        <f>-'[30]Base TB_Mar'!S7388/10^7+'[30]Base TB_Mar'!S7405/10000000+'[30]Base TB_Mar'!S7406/10000000-'[30]Base TB_Mar'!S7305/10000000</f>
        <v>0</v>
      </c>
      <c r="Y238" s="65">
        <f>SUM(H238:X238)</f>
        <v>15.899375677999997</v>
      </c>
      <c r="Z238" s="66">
        <f>Y238-E238</f>
        <v>6.298872900000001</v>
      </c>
    </row>
    <row r="239" spans="2:26" hidden="1">
      <c r="C239" s="56" t="s">
        <v>182</v>
      </c>
      <c r="E239" s="99">
        <f>('[30]Base TB_Mar'!T7415)/-10000000</f>
        <v>5.5508291630000004</v>
      </c>
      <c r="F239" s="99">
        <f>'[31]Schedules Mar'!E237</f>
        <v>3.5956295810000003</v>
      </c>
      <c r="G239" s="59"/>
      <c r="H239" s="99">
        <f>('[30]Base TB_Mar'!C7415)/-10000000</f>
        <v>1.377050487</v>
      </c>
      <c r="I239" s="99">
        <f>('[30]Base TB_Mar'!D7415)/-10000000</f>
        <v>2.1239335000000001</v>
      </c>
      <c r="J239" s="99">
        <f>('[30]Base TB_Mar'!E7415)/-10000000</f>
        <v>0.73072593299999999</v>
      </c>
      <c r="K239" s="99">
        <f>('[30]Base TB_Mar'!F7415)/-10000000</f>
        <v>0.12992319999999999</v>
      </c>
      <c r="L239" s="99">
        <f>('[30]Base TB_Mar'!G7415)/-10000000</f>
        <v>0.630762241</v>
      </c>
      <c r="M239" s="99">
        <f>('[30]Base TB_Mar'!H7415)/-10000000</f>
        <v>0</v>
      </c>
      <c r="N239" s="99">
        <f>('[30]Base TB_Mar'!I7415)/-10000000</f>
        <v>0</v>
      </c>
      <c r="O239" s="99">
        <f>('[30]Base TB_Mar'!J7415)/-10000000</f>
        <v>0</v>
      </c>
      <c r="P239" s="99">
        <f>('[30]Base TB_Mar'!K7415)/-10000000</f>
        <v>0</v>
      </c>
      <c r="Q239" s="99">
        <f>('[30]Base TB_Mar'!L7415)/-10000000</f>
        <v>0.20290866999999999</v>
      </c>
      <c r="R239" s="99">
        <f>('[30]Base TB_Mar'!M7415)/-10000000</f>
        <v>0.35552513199999997</v>
      </c>
      <c r="S239" s="99">
        <f>('[30]Base TB_Mar'!N7415)/-10000000</f>
        <v>0</v>
      </c>
      <c r="T239" s="99">
        <f>('[30]Base TB_Mar'!O7415)/-10000000</f>
        <v>0</v>
      </c>
      <c r="U239" s="99">
        <f>('[30]Base TB_Mar'!P7415)/-10000000</f>
        <v>0</v>
      </c>
      <c r="V239" s="99">
        <f>('[30]Base TB_Mar'!Q7415)/-10000000</f>
        <v>0</v>
      </c>
      <c r="W239" s="99">
        <f>('[30]Base TB_Mar'!R7415)/-10000000</f>
        <v>0</v>
      </c>
      <c r="X239" s="99">
        <f>('[30]Base TB_Mar'!S7415)/-10000000</f>
        <v>0</v>
      </c>
      <c r="Y239" s="57">
        <f t="shared" si="49"/>
        <v>5.5508291630000013</v>
      </c>
      <c r="Z239" s="66">
        <f t="shared" si="48"/>
        <v>0</v>
      </c>
    </row>
    <row r="240" spans="2:26" hidden="1">
      <c r="E240" s="99"/>
      <c r="F240" s="99">
        <f>'[31]Schedules Mar'!E238</f>
        <v>0</v>
      </c>
      <c r="G240" s="5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57"/>
      <c r="Z240" s="66"/>
    </row>
    <row r="241" spans="2:28" hidden="1">
      <c r="E241" s="59">
        <f>SUM(E230:E239)</f>
        <v>4152.6418181980007</v>
      </c>
      <c r="F241" s="59">
        <f>SUM(F230:F239)</f>
        <v>3578.212807636</v>
      </c>
      <c r="G241" s="59"/>
      <c r="H241" s="73">
        <f t="shared" ref="H241:Y241" si="50">SUM(H230:H239)</f>
        <v>3398.9551121319996</v>
      </c>
      <c r="I241" s="59">
        <f t="shared" si="50"/>
        <v>347.01707814900004</v>
      </c>
      <c r="J241" s="59">
        <f t="shared" si="50"/>
        <v>260.46563519399996</v>
      </c>
      <c r="K241" s="59">
        <f t="shared" si="50"/>
        <v>40.491717414999997</v>
      </c>
      <c r="L241" s="59">
        <f t="shared" si="50"/>
        <v>67.629583937999996</v>
      </c>
      <c r="M241" s="59">
        <f t="shared" si="50"/>
        <v>0</v>
      </c>
      <c r="N241" s="59">
        <f t="shared" si="50"/>
        <v>0</v>
      </c>
      <c r="O241" s="59">
        <f t="shared" si="50"/>
        <v>-3.4651270000000006E-3</v>
      </c>
      <c r="P241" s="59">
        <f t="shared" si="50"/>
        <v>0</v>
      </c>
      <c r="Q241" s="59">
        <f t="shared" si="50"/>
        <v>15.540910659</v>
      </c>
      <c r="R241" s="59">
        <f t="shared" si="50"/>
        <v>22.556861989999998</v>
      </c>
      <c r="S241" s="59">
        <f t="shared" si="50"/>
        <v>-7.6986520000000003E-3</v>
      </c>
      <c r="T241" s="59">
        <f t="shared" si="50"/>
        <v>0</v>
      </c>
      <c r="U241" s="59">
        <f t="shared" si="50"/>
        <v>0</v>
      </c>
      <c r="V241" s="59">
        <f t="shared" si="50"/>
        <v>0</v>
      </c>
      <c r="W241" s="59">
        <f t="shared" si="50"/>
        <v>-3.9175E-3</v>
      </c>
      <c r="X241" s="59">
        <f t="shared" si="50"/>
        <v>0</v>
      </c>
      <c r="Y241" s="59">
        <f t="shared" si="50"/>
        <v>4152.6418181980007</v>
      </c>
      <c r="Z241" s="60"/>
    </row>
    <row r="242" spans="2:28" hidden="1">
      <c r="E242" s="74">
        <f>'[30]BS Mar'!S145/10^7-E241</f>
        <v>0</v>
      </c>
      <c r="F242" s="65"/>
      <c r="G242" s="59"/>
      <c r="H242" s="74">
        <f>'[30]BS Mar'!B145/10^7-H241</f>
        <v>0</v>
      </c>
      <c r="I242" s="74">
        <f>'[30]BS Mar'!C145/10^7-I241</f>
        <v>0</v>
      </c>
      <c r="J242" s="74">
        <f>'[30]BS Mar'!D145/10^7-J241</f>
        <v>0</v>
      </c>
      <c r="K242" s="74">
        <f>'[30]BS Mar'!E145/10^7-K241</f>
        <v>0</v>
      </c>
      <c r="L242" s="74">
        <f>'[30]BS Mar'!F145/10^7-L241</f>
        <v>0</v>
      </c>
      <c r="M242" s="74">
        <f>'[30]BS Mar'!G145/10^7-M241</f>
        <v>0</v>
      </c>
      <c r="N242" s="74">
        <f>'[30]BS Mar'!H145/10^7-N241</f>
        <v>0</v>
      </c>
      <c r="O242" s="74">
        <f>'[30]BS Mar'!I145/10^7-O241</f>
        <v>0</v>
      </c>
      <c r="P242" s="74">
        <f>'[30]BS Mar'!J145/10^7-P241</f>
        <v>0</v>
      </c>
      <c r="Q242" s="74">
        <f>'[30]BS Mar'!K145/10^7-Q241</f>
        <v>0</v>
      </c>
      <c r="R242" s="74">
        <f>'[30]BS Mar'!L145/10^7-R241</f>
        <v>0</v>
      </c>
      <c r="S242" s="74">
        <f>'[30]BS Mar'!M145/10^7-S241</f>
        <v>0</v>
      </c>
      <c r="T242" s="74">
        <f>'[30]BS Mar'!N145/10^7-T241</f>
        <v>0</v>
      </c>
      <c r="U242" s="74">
        <f>'[30]BS Mar'!O145/10^7-U241</f>
        <v>0</v>
      </c>
      <c r="V242" s="74">
        <f>'[30]BS Mar'!P145/10^7-V241</f>
        <v>0</v>
      </c>
      <c r="W242" s="74">
        <f>'[30]BS Mar'!Q145/10^7-W241</f>
        <v>0</v>
      </c>
      <c r="X242" s="74">
        <f>'[30]BS Mar'!R145/10^7-X241</f>
        <v>0</v>
      </c>
      <c r="Y242" s="74">
        <f>SUM(H242:X242)</f>
        <v>0</v>
      </c>
      <c r="Z242" s="60"/>
    </row>
    <row r="243" spans="2:28" hidden="1">
      <c r="F243" s="65"/>
      <c r="G243" s="59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</row>
    <row r="244" spans="2:28" hidden="1">
      <c r="B244" s="63" t="s">
        <v>183</v>
      </c>
      <c r="F244" s="65"/>
      <c r="G244" s="59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</row>
    <row r="245" spans="2:28" hidden="1">
      <c r="C245" s="56" t="s">
        <v>144</v>
      </c>
      <c r="E245" s="57">
        <f>-'[30]Base TB_Mar'!T6269/10^7</f>
        <v>125.553496751</v>
      </c>
      <c r="F245" s="57">
        <f>'[31]Schedules Mar'!E243</f>
        <v>147.96740601000002</v>
      </c>
      <c r="G245" s="59"/>
      <c r="H245" s="65">
        <f>-'[30]Base TB_Mar'!C6269/10^7</f>
        <v>69.080387672000001</v>
      </c>
      <c r="I245" s="57">
        <f>-'[30]Base TB_Mar'!D6269/10^7</f>
        <v>27.774016380999999</v>
      </c>
      <c r="J245" s="57">
        <f>-'[30]Base TB_Mar'!E6269/10^7</f>
        <v>9.6019645230000013</v>
      </c>
      <c r="K245" s="57">
        <f>-'[30]Base TB_Mar'!F6269/10^7</f>
        <v>14.236600171999999</v>
      </c>
      <c r="L245" s="57">
        <f>-'[30]Base TB_Mar'!G6269/10^7</f>
        <v>1.5131494759999999</v>
      </c>
      <c r="M245" s="57">
        <f>-'[30]Base TB_Mar'!H6269/10^7</f>
        <v>0</v>
      </c>
      <c r="N245" s="57">
        <f>-'[30]Base TB_Mar'!I6269/10^7</f>
        <v>0</v>
      </c>
      <c r="O245" s="57">
        <f>-'[30]Base TB_Mar'!J6269/10^7</f>
        <v>0</v>
      </c>
      <c r="P245" s="57">
        <f>-'[30]Base TB_Mar'!K6269/10^7</f>
        <v>0</v>
      </c>
      <c r="Q245" s="57">
        <f>-'[30]Base TB_Mar'!L6269/10^7</f>
        <v>1.6260225849999999</v>
      </c>
      <c r="R245" s="57">
        <f>-'[30]Base TB_Mar'!M6269/10^7</f>
        <v>1.7213559420000002</v>
      </c>
      <c r="S245" s="57">
        <f>-'[30]Base TB_Mar'!N6269/10^7</f>
        <v>0</v>
      </c>
      <c r="T245" s="57">
        <f>-'[30]Base TB_Mar'!O6269/10^7</f>
        <v>0</v>
      </c>
      <c r="U245" s="57">
        <f>-'[30]Base TB_Mar'!P6269/10^7</f>
        <v>0</v>
      </c>
      <c r="V245" s="57">
        <f>-'[30]Base TB_Mar'!Q6269/10^7</f>
        <v>0</v>
      </c>
      <c r="W245" s="57">
        <f>-'[30]Base TB_Mar'!R6269/10^7</f>
        <v>0</v>
      </c>
      <c r="X245" s="57">
        <f>-'[30]Base TB_Mar'!S6269/10^7</f>
        <v>0</v>
      </c>
      <c r="Y245" s="57">
        <f>SUM(H245:X245)</f>
        <v>125.553496751</v>
      </c>
      <c r="Z245" s="66">
        <f>Y245-E245</f>
        <v>0</v>
      </c>
    </row>
    <row r="246" spans="2:28" hidden="1">
      <c r="C246" s="56" t="s">
        <v>145</v>
      </c>
      <c r="E246" s="57">
        <f>-'[30]Base TB_Mar'!T6289/10000000</f>
        <v>413.70752254199999</v>
      </c>
      <c r="F246" s="57">
        <f>'[31]Schedules Mar'!E244</f>
        <v>350.51079085999999</v>
      </c>
      <c r="G246" s="59"/>
      <c r="H246" s="65">
        <f>-'[30]Base TB_Mar'!C6289/10000000</f>
        <v>343.50424101499999</v>
      </c>
      <c r="I246" s="57">
        <f>-'[30]Base TB_Mar'!D6289/10000000</f>
        <v>61.606338607000005</v>
      </c>
      <c r="J246" s="57">
        <f>-'[30]Base TB_Mar'!E6289/10000000</f>
        <v>2.1708218779999999</v>
      </c>
      <c r="K246" s="57">
        <f>-'[30]Base TB_Mar'!F6289/10000000</f>
        <v>0</v>
      </c>
      <c r="L246" s="57">
        <f>-'[30]Base TB_Mar'!G6289/10000000</f>
        <v>4.8441076000000001</v>
      </c>
      <c r="M246" s="57">
        <f>-'[30]Base TB_Mar'!H6289/10000000</f>
        <v>0</v>
      </c>
      <c r="N246" s="57">
        <f>-'[30]Base TB_Mar'!I6289/10000000</f>
        <v>0</v>
      </c>
      <c r="O246" s="57">
        <f>-'[30]Base TB_Mar'!J6289/10000000</f>
        <v>0</v>
      </c>
      <c r="P246" s="57">
        <f>-'[30]Base TB_Mar'!K6289/10000000</f>
        <v>0</v>
      </c>
      <c r="Q246" s="57">
        <f>-'[30]Base TB_Mar'!L6289/10000000</f>
        <v>0</v>
      </c>
      <c r="R246" s="57">
        <f>-'[30]Base TB_Mar'!M6289/10000000</f>
        <v>1.582013442</v>
      </c>
      <c r="S246" s="57">
        <f>-'[30]Base TB_Mar'!N6289/10000000</f>
        <v>0</v>
      </c>
      <c r="T246" s="57">
        <f>-'[30]Base TB_Mar'!O6289/10000000</f>
        <v>0</v>
      </c>
      <c r="U246" s="57">
        <f>-'[30]Base TB_Mar'!P6289/10000000</f>
        <v>0</v>
      </c>
      <c r="V246" s="57">
        <f>-'[30]Base TB_Mar'!Q6289/10000000</f>
        <v>0</v>
      </c>
      <c r="W246" s="57">
        <f>-'[30]Base TB_Mar'!R6289/10000000</f>
        <v>0</v>
      </c>
      <c r="X246" s="57">
        <f>-'[30]Base TB_Mar'!S6289/10000000</f>
        <v>0</v>
      </c>
      <c r="Y246" s="57">
        <f>SUM(H246:X246)</f>
        <v>413.70752254199999</v>
      </c>
      <c r="Z246" s="66">
        <f>Y246-E246</f>
        <v>0</v>
      </c>
    </row>
    <row r="247" spans="2:28" hidden="1">
      <c r="C247" s="56" t="s">
        <v>146</v>
      </c>
      <c r="E247" s="57">
        <f>-'[30]Base TB_Mar'!T6303/10000000</f>
        <v>144.90709056900002</v>
      </c>
      <c r="F247" s="57">
        <f>'[31]Schedules Mar'!E245</f>
        <v>108.35253375399999</v>
      </c>
      <c r="G247" s="59"/>
      <c r="H247" s="65">
        <f>-'[30]Base TB_Mar'!C6303/10000000</f>
        <v>108.971484956</v>
      </c>
      <c r="I247" s="57">
        <f>-'[30]Base TB_Mar'!D6303/10000000</f>
        <v>18.367118933</v>
      </c>
      <c r="J247" s="57">
        <f>-'[30]Base TB_Mar'!E6303/10000000</f>
        <v>4.9075954319999999</v>
      </c>
      <c r="K247" s="57">
        <f>-'[30]Base TB_Mar'!F6303/10000000</f>
        <v>0</v>
      </c>
      <c r="L247" s="57">
        <f>-'[30]Base TB_Mar'!G6303/10000000</f>
        <v>12.637607018999999</v>
      </c>
      <c r="M247" s="57">
        <f>-'[30]Base TB_Mar'!H6303/10000000</f>
        <v>0</v>
      </c>
      <c r="N247" s="57">
        <f>-'[30]Base TB_Mar'!I6303/10000000</f>
        <v>0</v>
      </c>
      <c r="O247" s="57">
        <f>-'[30]Base TB_Mar'!J6303/10000000</f>
        <v>0</v>
      </c>
      <c r="P247" s="57">
        <f>-'[30]Base TB_Mar'!K6303/10000000</f>
        <v>0</v>
      </c>
      <c r="Q247" s="57">
        <f>-'[30]Base TB_Mar'!L6303/10000000</f>
        <v>0</v>
      </c>
      <c r="R247" s="57">
        <f>-'[30]Base TB_Mar'!M6303/10000000</f>
        <v>2.3284229E-2</v>
      </c>
      <c r="S247" s="57">
        <f>-'[30]Base TB_Mar'!N6303/10000000</f>
        <v>0</v>
      </c>
      <c r="T247" s="57">
        <f>-'[30]Base TB_Mar'!O6303/10000000</f>
        <v>0</v>
      </c>
      <c r="U247" s="57">
        <f>-'[30]Base TB_Mar'!P6303/10000000</f>
        <v>0</v>
      </c>
      <c r="V247" s="57">
        <f>-'[30]Base TB_Mar'!Q6303/10000000</f>
        <v>0</v>
      </c>
      <c r="W247" s="57">
        <f>-'[30]Base TB_Mar'!R6303/10000000</f>
        <v>0</v>
      </c>
      <c r="X247" s="57">
        <f>-'[30]Base TB_Mar'!S6303/10000000</f>
        <v>0</v>
      </c>
      <c r="Y247" s="57">
        <f>SUM(H247:X247)</f>
        <v>144.90709056900002</v>
      </c>
      <c r="Z247" s="66">
        <f>Y247-E247</f>
        <v>0</v>
      </c>
    </row>
    <row r="248" spans="2:28" hidden="1">
      <c r="C248" s="56" t="s">
        <v>184</v>
      </c>
      <c r="E248" s="57">
        <f>-'[30]Base TB_Mar'!T8561/10000000</f>
        <v>0</v>
      </c>
      <c r="F248" s="57">
        <f>'[31]Schedules Mar'!E246</f>
        <v>0</v>
      </c>
      <c r="G248" s="59"/>
      <c r="H248" s="65">
        <f>-'[30]Base TB_Mar'!C8561/10000000</f>
        <v>0</v>
      </c>
      <c r="I248" s="57">
        <f>-'[30]Base TB_Mar'!D8561/10000000</f>
        <v>0</v>
      </c>
      <c r="J248" s="57">
        <f>-'[30]Base TB_Mar'!E8561/10000000</f>
        <v>0</v>
      </c>
      <c r="K248" s="57">
        <f>-'[30]Base TB_Mar'!F8561/10000000</f>
        <v>0</v>
      </c>
      <c r="L248" s="57">
        <f>-'[30]Base TB_Mar'!G8561/10000000</f>
        <v>0</v>
      </c>
      <c r="M248" s="57">
        <f>-'[30]Base TB_Mar'!H8561/10000000</f>
        <v>0</v>
      </c>
      <c r="N248" s="57">
        <f>-'[30]Base TB_Mar'!I8561/10000000</f>
        <v>0</v>
      </c>
      <c r="O248" s="57">
        <f>-'[30]Base TB_Mar'!J8561/10000000</f>
        <v>0</v>
      </c>
      <c r="P248" s="57">
        <f>-'[30]Base TB_Mar'!K8561/10000000</f>
        <v>0</v>
      </c>
      <c r="Q248" s="57">
        <f>-'[30]Base TB_Mar'!L8561/10000000</f>
        <v>0</v>
      </c>
      <c r="R248" s="57">
        <f>-'[30]Base TB_Mar'!M8561/10000000</f>
        <v>0</v>
      </c>
      <c r="S248" s="57">
        <f>-'[30]Base TB_Mar'!N8561/10000000</f>
        <v>0</v>
      </c>
      <c r="T248" s="57">
        <f>-'[30]Base TB_Mar'!O8561/10000000</f>
        <v>0</v>
      </c>
      <c r="U248" s="57">
        <f>-'[30]Base TB_Mar'!P8561/10000000</f>
        <v>0</v>
      </c>
      <c r="V248" s="57">
        <f>-'[30]Base TB_Mar'!Q8561/10000000</f>
        <v>0</v>
      </c>
      <c r="W248" s="57">
        <f>-'[30]Base TB_Mar'!R8561/10000000</f>
        <v>0</v>
      </c>
      <c r="X248" s="57">
        <f>-'[30]Base TB_Mar'!S8561/10000000</f>
        <v>0</v>
      </c>
      <c r="Y248" s="57">
        <f>SUM(H248:X248)</f>
        <v>0</v>
      </c>
      <c r="Z248" s="66">
        <f>Y248-E248</f>
        <v>0</v>
      </c>
    </row>
    <row r="249" spans="2:28" hidden="1">
      <c r="F249" s="57">
        <f>'[31]Schedules Mar'!E247</f>
        <v>0</v>
      </c>
      <c r="G249" s="59"/>
      <c r="H249" s="65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66"/>
    </row>
    <row r="250" spans="2:28" hidden="1">
      <c r="E250" s="59">
        <f>SUM(E245:E248)</f>
        <v>684.16810986200005</v>
      </c>
      <c r="F250" s="59">
        <f>SUM(F245:F248)</f>
        <v>606.83073062400001</v>
      </c>
      <c r="G250" s="59"/>
      <c r="H250" s="73">
        <f>SUM(H245:H248)</f>
        <v>521.556113643</v>
      </c>
      <c r="I250" s="59">
        <f t="shared" ref="I250:Y250" si="51">SUM(I245:I248)</f>
        <v>107.74747392100001</v>
      </c>
      <c r="J250" s="59">
        <f t="shared" si="51"/>
        <v>16.680381833000002</v>
      </c>
      <c r="K250" s="59">
        <f t="shared" si="51"/>
        <v>14.236600171999999</v>
      </c>
      <c r="L250" s="59">
        <f t="shared" si="51"/>
        <v>18.994864094999997</v>
      </c>
      <c r="M250" s="59">
        <f t="shared" si="51"/>
        <v>0</v>
      </c>
      <c r="N250" s="59">
        <f t="shared" si="51"/>
        <v>0</v>
      </c>
      <c r="O250" s="59">
        <f t="shared" si="51"/>
        <v>0</v>
      </c>
      <c r="P250" s="59">
        <f t="shared" si="51"/>
        <v>0</v>
      </c>
      <c r="Q250" s="59">
        <f t="shared" si="51"/>
        <v>1.6260225849999999</v>
      </c>
      <c r="R250" s="59">
        <f t="shared" si="51"/>
        <v>3.3266536130000004</v>
      </c>
      <c r="S250" s="59">
        <f t="shared" si="51"/>
        <v>0</v>
      </c>
      <c r="T250" s="59">
        <f t="shared" si="51"/>
        <v>0</v>
      </c>
      <c r="U250" s="59">
        <f t="shared" si="51"/>
        <v>0</v>
      </c>
      <c r="V250" s="59">
        <f t="shared" si="51"/>
        <v>0</v>
      </c>
      <c r="W250" s="59">
        <f t="shared" si="51"/>
        <v>0</v>
      </c>
      <c r="X250" s="59">
        <f t="shared" si="51"/>
        <v>0</v>
      </c>
      <c r="Y250" s="59">
        <f t="shared" si="51"/>
        <v>684.16810986200005</v>
      </c>
      <c r="Z250" s="60"/>
    </row>
    <row r="251" spans="2:28" hidden="1">
      <c r="E251" s="74">
        <f>'[30]BS Mar'!S140/10^7+'[30]BS Mar'!S141/10^7-E250</f>
        <v>-2.100000529026147E-8</v>
      </c>
      <c r="F251" s="65"/>
      <c r="G251" s="59"/>
      <c r="H251" s="74">
        <f>'[30]BS Mar'!B140/10^7+'[30]BS Mar'!B141/10^7-H250</f>
        <v>0</v>
      </c>
      <c r="I251" s="74">
        <f>'[30]BS Mar'!C140/10^7+'[30]BS Mar'!C141/10^7-I250</f>
        <v>0</v>
      </c>
      <c r="J251" s="74">
        <f>'[30]BS Mar'!D140/10^7+'[30]BS Mar'!D141/10^7-J250</f>
        <v>0</v>
      </c>
      <c r="K251" s="74">
        <f>'[30]BS Mar'!E140/10^7+'[30]BS Mar'!E141/10^7-K250</f>
        <v>-2.0999999961190952E-8</v>
      </c>
      <c r="L251" s="74">
        <f>'[30]BS Mar'!F140/10^7+'[30]BS Mar'!F141/10^7-L250</f>
        <v>0</v>
      </c>
      <c r="M251" s="74">
        <f>'[30]BS Mar'!G140/10^7+'[30]BS Mar'!G141/10^7-M250</f>
        <v>0</v>
      </c>
      <c r="N251" s="74">
        <f>'[30]BS Mar'!H140/10^7+'[30]BS Mar'!H141/10^7-N250</f>
        <v>0</v>
      </c>
      <c r="O251" s="74">
        <f>'[30]BS Mar'!I140/10^7+'[30]BS Mar'!I141/10^7-O250</f>
        <v>0</v>
      </c>
      <c r="P251" s="74">
        <f>'[30]BS Mar'!J140/10^7+'[30]BS Mar'!J141/10^7-P250</f>
        <v>0</v>
      </c>
      <c r="Q251" s="74">
        <f>'[30]BS Mar'!K140/10^7+'[30]BS Mar'!K141/10^7-Q250</f>
        <v>0</v>
      </c>
      <c r="R251" s="74">
        <f>'[30]BS Mar'!L140/10^7+'[30]BS Mar'!L141/10^7-R250</f>
        <v>0</v>
      </c>
      <c r="S251" s="74">
        <f>'[30]BS Mar'!M140/10^7+'[30]BS Mar'!M141/10^7-S250</f>
        <v>0</v>
      </c>
      <c r="T251" s="74">
        <f>'[30]BS Mar'!N140/10^7+'[30]BS Mar'!N141/10^7-T250</f>
        <v>0</v>
      </c>
      <c r="U251" s="74">
        <f>'[30]BS Mar'!O140/10^7+'[30]BS Mar'!O141/10^7-U250</f>
        <v>0</v>
      </c>
      <c r="V251" s="74">
        <f>'[30]BS Mar'!P140/10^7+'[30]BS Mar'!P141/10^7-V250</f>
        <v>0</v>
      </c>
      <c r="W251" s="74">
        <f>'[30]BS Mar'!Q140/10^7+'[30]BS Mar'!Q141/10^7-W250</f>
        <v>0</v>
      </c>
      <c r="X251" s="74">
        <f>'[30]BS Mar'!R140/10^7+'[30]BS Mar'!R141/10^7-X250</f>
        <v>0</v>
      </c>
      <c r="Y251" s="74">
        <f>SUM(H251:X251)</f>
        <v>-2.0999999961190952E-8</v>
      </c>
      <c r="Z251" s="60"/>
    </row>
    <row r="252" spans="2:28">
      <c r="F252" s="65"/>
      <c r="G252" s="59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</row>
    <row r="253" spans="2:28">
      <c r="B253" s="63" t="s">
        <v>185</v>
      </c>
      <c r="F253" s="65"/>
      <c r="G253" s="59"/>
    </row>
    <row r="254" spans="2:28">
      <c r="C254" s="56" t="s">
        <v>186</v>
      </c>
      <c r="E254" s="57">
        <f>'[30]Base TB_Mar'!T1125/10^7</f>
        <v>3196.8685830099998</v>
      </c>
      <c r="F254" s="57">
        <f>'[31]Schedules Mar'!E252</f>
        <v>3980.7639027620003</v>
      </c>
      <c r="G254" s="59">
        <f t="shared" ref="G254:G262" si="52">E254-F254</f>
        <v>-783.89531975200043</v>
      </c>
      <c r="H254" s="65">
        <f>'[30]Base TB_Mar'!C1125/10^7</f>
        <v>2353.9451603000002</v>
      </c>
      <c r="I254" s="57">
        <f>'[30]Base TB_Mar'!D1125/10^7</f>
        <v>611.32790287099999</v>
      </c>
      <c r="J254" s="57">
        <f>'[30]Base TB_Mar'!E1125/10^7</f>
        <v>109.6696446</v>
      </c>
      <c r="K254" s="57">
        <f>'[30]Base TB_Mar'!F1125/10^7</f>
        <v>0</v>
      </c>
      <c r="L254" s="57">
        <f>'[30]Base TB_Mar'!G1125/10^7</f>
        <v>28.263611238999999</v>
      </c>
      <c r="M254" s="57">
        <f>'[30]Base TB_Mar'!H1125/10^7</f>
        <v>0</v>
      </c>
      <c r="N254" s="57">
        <f>'[30]Base TB_Mar'!I1125/10^7</f>
        <v>0</v>
      </c>
      <c r="O254" s="57">
        <f>'[30]Base TB_Mar'!J1125/10^7</f>
        <v>0</v>
      </c>
      <c r="P254" s="57">
        <f>'[30]Base TB_Mar'!K1125/10^7</f>
        <v>0</v>
      </c>
      <c r="Q254" s="57">
        <f>'[30]Base TB_Mar'!L1125/10^7</f>
        <v>0</v>
      </c>
      <c r="R254" s="57">
        <f>'[30]Base TB_Mar'!M1125/10^7</f>
        <v>93.662263999999993</v>
      </c>
      <c r="S254" s="57">
        <f>'[30]Base TB_Mar'!N1125/10^7</f>
        <v>0</v>
      </c>
      <c r="T254" s="57">
        <f>'[30]Base TB_Mar'!O1125/10^7</f>
        <v>0</v>
      </c>
      <c r="U254" s="57">
        <f>'[30]Base TB_Mar'!P1125/10^7</f>
        <v>0</v>
      </c>
      <c r="V254" s="57">
        <f>'[30]Base TB_Mar'!Q1125/10^7</f>
        <v>0</v>
      </c>
      <c r="W254" s="57">
        <f>'[30]Base TB_Mar'!R1125/10^7</f>
        <v>0</v>
      </c>
      <c r="X254" s="57">
        <f>'[30]Base TB_Mar'!S1125/10^7</f>
        <v>0</v>
      </c>
      <c r="Y254" s="94">
        <f>SUM(H254:X254)</f>
        <v>3196.8685830100003</v>
      </c>
      <c r="Z254" s="66">
        <f t="shared" ref="Z254:Z262" si="53">Y254-E254</f>
        <v>0</v>
      </c>
    </row>
    <row r="255" spans="2:28">
      <c r="C255" s="56" t="s">
        <v>187</v>
      </c>
      <c r="D255" s="56" t="s">
        <v>94</v>
      </c>
      <c r="E255" s="57">
        <f>'[30]Base TB_Mar'!T1127/10^7</f>
        <v>217.29758460500003</v>
      </c>
      <c r="F255" s="57">
        <f>'[31]Schedules Mar'!E253</f>
        <v>400.28795266500003</v>
      </c>
      <c r="G255" s="59">
        <f t="shared" si="52"/>
        <v>-182.99036806000001</v>
      </c>
      <c r="H255" s="65">
        <f>'[30]Base TB_Mar'!C1127/10^7</f>
        <v>165.34145348800001</v>
      </c>
      <c r="I255" s="57">
        <f>'[30]Base TB_Mar'!D1127/10^7</f>
        <v>34.742723520999995</v>
      </c>
      <c r="J255" s="57">
        <f>'[30]Base TB_Mar'!E1127/10^7</f>
        <v>17.213407596</v>
      </c>
      <c r="K255" s="57">
        <f>'[30]Base TB_Mar'!F1127/10^7</f>
        <v>0</v>
      </c>
      <c r="L255" s="57">
        <f>'[30]Base TB_Mar'!G1127/10^7</f>
        <v>0</v>
      </c>
      <c r="M255" s="57">
        <f>'[30]Base TB_Mar'!H1127/10^7</f>
        <v>0</v>
      </c>
      <c r="N255" s="57">
        <f>'[30]Base TB_Mar'!I1127/10^7</f>
        <v>0</v>
      </c>
      <c r="O255" s="57">
        <f>'[30]Base TB_Mar'!J1127/10^7</f>
        <v>0</v>
      </c>
      <c r="P255" s="57">
        <f>'[30]Base TB_Mar'!K1127/10^7</f>
        <v>0</v>
      </c>
      <c r="Q255" s="57">
        <f>'[30]Base TB_Mar'!L1127/10^7</f>
        <v>0</v>
      </c>
      <c r="R255" s="57">
        <f>'[30]Base TB_Mar'!M1127/10^7</f>
        <v>0</v>
      </c>
      <c r="S255" s="57">
        <f>'[30]Base TB_Mar'!N1127/10^7</f>
        <v>0</v>
      </c>
      <c r="T255" s="57">
        <f>'[30]Base TB_Mar'!O1127/10^7</f>
        <v>0</v>
      </c>
      <c r="U255" s="57">
        <f>'[30]Base TB_Mar'!P1127/10^7</f>
        <v>0</v>
      </c>
      <c r="V255" s="57">
        <f>'[30]Base TB_Mar'!Q1127/10^7</f>
        <v>0</v>
      </c>
      <c r="W255" s="57">
        <f>'[30]Base TB_Mar'!R1127/10^7</f>
        <v>0</v>
      </c>
      <c r="X255" s="57">
        <f>'[30]Base TB_Mar'!S1127/10^7</f>
        <v>0</v>
      </c>
      <c r="Y255" s="94">
        <f t="shared" ref="Y255:Y262" si="54">SUM(H255:X255)</f>
        <v>217.297584605</v>
      </c>
      <c r="Z255" s="66">
        <f t="shared" si="53"/>
        <v>0</v>
      </c>
    </row>
    <row r="256" spans="2:28">
      <c r="C256" s="56" t="s">
        <v>188</v>
      </c>
      <c r="E256" s="57">
        <f>'[30]Base TB_Mar'!T1129/10^7</f>
        <v>247.05603108099999</v>
      </c>
      <c r="F256" s="57">
        <f>'[31]Schedules Mar'!E254</f>
        <v>158.73403612799999</v>
      </c>
      <c r="G256" s="59">
        <f t="shared" si="52"/>
        <v>88.321994953000001</v>
      </c>
      <c r="H256" s="65">
        <f>'[30]Base TB_Mar'!C1129/10^7</f>
        <v>171.37205499500001</v>
      </c>
      <c r="I256" s="57">
        <f>'[30]Base TB_Mar'!D1129/10^7</f>
        <v>17.498544686000002</v>
      </c>
      <c r="J256" s="57">
        <f>'[30]Base TB_Mar'!E1129/10^7</f>
        <v>52.932049499999998</v>
      </c>
      <c r="K256" s="57">
        <f>'[30]Base TB_Mar'!F1129/10^7</f>
        <v>0</v>
      </c>
      <c r="L256" s="57">
        <f>'[30]Base TB_Mar'!G1129/10^7</f>
        <v>0</v>
      </c>
      <c r="M256" s="57">
        <f>'[30]Base TB_Mar'!H1129/10^7</f>
        <v>0</v>
      </c>
      <c r="N256" s="57">
        <f>'[30]Base TB_Mar'!I1129/10^7</f>
        <v>0</v>
      </c>
      <c r="O256" s="57">
        <f>'[30]Base TB_Mar'!J1129/10^7</f>
        <v>0</v>
      </c>
      <c r="P256" s="57">
        <f>'[30]Base TB_Mar'!K1129/10^7</f>
        <v>0</v>
      </c>
      <c r="Q256" s="57">
        <f>'[30]Base TB_Mar'!L1129/10^7</f>
        <v>0</v>
      </c>
      <c r="R256" s="57">
        <f>'[30]Base TB_Mar'!M1129/10^7</f>
        <v>5.2533818999999999</v>
      </c>
      <c r="S256" s="57">
        <f>'[30]Base TB_Mar'!N1129/10^7</f>
        <v>0</v>
      </c>
      <c r="T256" s="57">
        <f>'[30]Base TB_Mar'!O1129/10^7</f>
        <v>0</v>
      </c>
      <c r="U256" s="57">
        <f>'[30]Base TB_Mar'!P1129/10^7</f>
        <v>0</v>
      </c>
      <c r="V256" s="57">
        <f>'[30]Base TB_Mar'!Q1129/10^7</f>
        <v>0</v>
      </c>
      <c r="W256" s="57">
        <f>'[30]Base TB_Mar'!R1129/10^7</f>
        <v>0</v>
      </c>
      <c r="X256" s="57">
        <f>'[30]Base TB_Mar'!S1129/10^7</f>
        <v>0</v>
      </c>
      <c r="Y256" s="94">
        <f t="shared" si="54"/>
        <v>247.05603108100001</v>
      </c>
      <c r="Z256" s="66">
        <f t="shared" si="53"/>
        <v>0</v>
      </c>
      <c r="AA256" s="100"/>
      <c r="AB256" s="99"/>
    </row>
    <row r="257" spans="2:28">
      <c r="C257" s="56" t="s">
        <v>189</v>
      </c>
      <c r="E257" s="57">
        <f>'[30]Base TB_Mar'!T1134/10^7</f>
        <v>4247.8899298800006</v>
      </c>
      <c r="F257" s="57">
        <f>'[31]Schedules Mar'!E255</f>
        <v>2850.0831225020002</v>
      </c>
      <c r="G257" s="59">
        <f t="shared" si="52"/>
        <v>1397.8068073780005</v>
      </c>
      <c r="H257" s="65">
        <f>'[30]Base TB_Mar'!C1134/10^7</f>
        <v>2591.96463124</v>
      </c>
      <c r="I257" s="57">
        <f>'[30]Base TB_Mar'!D1134/10^7</f>
        <v>967.47074903199996</v>
      </c>
      <c r="J257" s="57">
        <f>'[30]Base TB_Mar'!E1134/10^7</f>
        <v>619.81147880000003</v>
      </c>
      <c r="K257" s="57">
        <f>'[30]Base TB_Mar'!F1134/10^7</f>
        <v>0</v>
      </c>
      <c r="L257" s="57">
        <f>'[30]Base TB_Mar'!G1134/10^7</f>
        <v>27.152132307999999</v>
      </c>
      <c r="M257" s="57">
        <f>'[30]Base TB_Mar'!H1134/10^7</f>
        <v>0</v>
      </c>
      <c r="N257" s="57">
        <f>'[30]Base TB_Mar'!I1134/10^7</f>
        <v>0</v>
      </c>
      <c r="O257" s="57">
        <f>'[30]Base TB_Mar'!J1134/10^7</f>
        <v>0</v>
      </c>
      <c r="P257" s="57">
        <f>'[30]Base TB_Mar'!K1134/10^7</f>
        <v>0</v>
      </c>
      <c r="Q257" s="57">
        <f>'[30]Base TB_Mar'!L1134/10^7</f>
        <v>0</v>
      </c>
      <c r="R257" s="57">
        <f>'[30]Base TB_Mar'!M1134/10^7</f>
        <v>41.490938499999999</v>
      </c>
      <c r="S257" s="57">
        <f>'[30]Base TB_Mar'!N1134/10^7</f>
        <v>0</v>
      </c>
      <c r="T257" s="57">
        <f>'[30]Base TB_Mar'!O1134/10^7</f>
        <v>0</v>
      </c>
      <c r="U257" s="57">
        <f>'[30]Base TB_Mar'!P1134/10^7</f>
        <v>0</v>
      </c>
      <c r="V257" s="57">
        <f>'[30]Base TB_Mar'!Q1134/10^7</f>
        <v>0</v>
      </c>
      <c r="W257" s="57">
        <f>'[30]Base TB_Mar'!R1134/10^7</f>
        <v>0</v>
      </c>
      <c r="X257" s="57">
        <f>'[30]Base TB_Mar'!S1134/10^7</f>
        <v>0</v>
      </c>
      <c r="Y257" s="94">
        <f t="shared" si="54"/>
        <v>4247.8899298799997</v>
      </c>
      <c r="Z257" s="66">
        <f t="shared" si="53"/>
        <v>0</v>
      </c>
      <c r="AA257" s="100"/>
      <c r="AB257" s="99"/>
    </row>
    <row r="258" spans="2:28">
      <c r="C258" s="56" t="s">
        <v>190</v>
      </c>
      <c r="E258" s="57">
        <f>'[30]Base TB_Mar'!T1140/10^7</f>
        <v>791.10184590200004</v>
      </c>
      <c r="F258" s="57">
        <f>'[31]Schedules Mar'!E256</f>
        <v>747.30854445500006</v>
      </c>
      <c r="G258" s="59">
        <f t="shared" si="52"/>
        <v>43.793301446999976</v>
      </c>
      <c r="H258" s="65">
        <f>'[30]Base TB_Mar'!C1140/10^7</f>
        <v>488.63068879999997</v>
      </c>
      <c r="I258" s="57">
        <f>'[30]Base TB_Mar'!D1140/10^7</f>
        <v>218.22455547300001</v>
      </c>
      <c r="J258" s="57">
        <f>'[30]Base TB_Mar'!E1140/10^7</f>
        <v>70.599840900000004</v>
      </c>
      <c r="K258" s="57">
        <f>'[30]Base TB_Mar'!F1140/10^7</f>
        <v>0</v>
      </c>
      <c r="L258" s="57">
        <f>'[30]Base TB_Mar'!G1140/10^7</f>
        <v>13.646760728999999</v>
      </c>
      <c r="M258" s="57">
        <f>'[30]Base TB_Mar'!H1140/10^7</f>
        <v>0</v>
      </c>
      <c r="N258" s="57">
        <f>'[30]Base TB_Mar'!I1140/10^7</f>
        <v>0</v>
      </c>
      <c r="O258" s="57">
        <f>'[30]Base TB_Mar'!J1140/10^7</f>
        <v>0</v>
      </c>
      <c r="P258" s="57">
        <f>'[30]Base TB_Mar'!K1140/10^7</f>
        <v>0</v>
      </c>
      <c r="Q258" s="57">
        <f>'[30]Base TB_Mar'!L1140/10^7</f>
        <v>0</v>
      </c>
      <c r="R258" s="57">
        <f>'[30]Base TB_Mar'!M1140/10^7</f>
        <v>0</v>
      </c>
      <c r="S258" s="57">
        <f>'[30]Base TB_Mar'!N1140/10^7</f>
        <v>0</v>
      </c>
      <c r="T258" s="57">
        <f>'[30]Base TB_Mar'!O1140/10^7</f>
        <v>0</v>
      </c>
      <c r="U258" s="57">
        <f>'[30]Base TB_Mar'!P1140/10^7</f>
        <v>0</v>
      </c>
      <c r="V258" s="57">
        <f>'[30]Base TB_Mar'!Q1140/10^7</f>
        <v>0</v>
      </c>
      <c r="W258" s="57">
        <f>'[30]Base TB_Mar'!R1140/10^7</f>
        <v>0</v>
      </c>
      <c r="X258" s="57">
        <f>'[30]Base TB_Mar'!S1140/10^7</f>
        <v>0</v>
      </c>
      <c r="Y258" s="94">
        <f t="shared" si="54"/>
        <v>791.10184590199992</v>
      </c>
      <c r="Z258" s="66">
        <f t="shared" si="53"/>
        <v>0</v>
      </c>
      <c r="AB258" s="99"/>
    </row>
    <row r="259" spans="2:28">
      <c r="C259" s="56" t="s">
        <v>191</v>
      </c>
      <c r="E259" s="57">
        <f>'[30]Base TB_Mar'!T1142</f>
        <v>0</v>
      </c>
      <c r="F259" s="57">
        <f>'[31]Schedules Mar'!E257</f>
        <v>0</v>
      </c>
      <c r="G259" s="59">
        <f t="shared" si="52"/>
        <v>0</v>
      </c>
      <c r="H259" s="65">
        <f>'[30]Base TB_Mar'!C1142/10^7</f>
        <v>0</v>
      </c>
      <c r="I259" s="57">
        <f>'[30]Base TB_Mar'!D1142/10^7</f>
        <v>0</v>
      </c>
      <c r="J259" s="57">
        <f>'[30]Base TB_Mar'!E1142/10^7</f>
        <v>0</v>
      </c>
      <c r="K259" s="57">
        <f>'[30]Base TB_Mar'!F1142/10^7</f>
        <v>0</v>
      </c>
      <c r="L259" s="57">
        <f>'[30]Base TB_Mar'!G1142/10^7</f>
        <v>0</v>
      </c>
      <c r="M259" s="57">
        <f>'[30]Base TB_Mar'!H1142/10^7</f>
        <v>0</v>
      </c>
      <c r="N259" s="57">
        <f>'[30]Base TB_Mar'!I1142/10^7</f>
        <v>0</v>
      </c>
      <c r="O259" s="57">
        <f>'[30]Base TB_Mar'!J1142/10^7</f>
        <v>0</v>
      </c>
      <c r="P259" s="57">
        <f>'[30]Base TB_Mar'!K1142/10^7</f>
        <v>0</v>
      </c>
      <c r="Q259" s="57">
        <f>'[30]Base TB_Mar'!L1142/10^7</f>
        <v>0</v>
      </c>
      <c r="R259" s="57">
        <f>'[30]Base TB_Mar'!M1142/10^7</f>
        <v>0</v>
      </c>
      <c r="S259" s="57">
        <f>'[30]Base TB_Mar'!N1142/10^7</f>
        <v>0</v>
      </c>
      <c r="T259" s="57">
        <f>'[30]Base TB_Mar'!O1142/10^7</f>
        <v>0</v>
      </c>
      <c r="U259" s="57">
        <f>'[30]Base TB_Mar'!P1142/10^7</f>
        <v>0</v>
      </c>
      <c r="V259" s="57">
        <f>'[30]Base TB_Mar'!Q1142/10^7</f>
        <v>0</v>
      </c>
      <c r="W259" s="57">
        <f>'[30]Base TB_Mar'!R1142/10^7</f>
        <v>0</v>
      </c>
      <c r="X259" s="57">
        <f>'[30]Base TB_Mar'!S1142/10^7</f>
        <v>0</v>
      </c>
      <c r="Y259" s="94">
        <f t="shared" si="54"/>
        <v>0</v>
      </c>
      <c r="Z259" s="66">
        <f t="shared" si="53"/>
        <v>0</v>
      </c>
      <c r="AB259" s="99"/>
    </row>
    <row r="260" spans="2:28">
      <c r="C260" s="56" t="s">
        <v>192</v>
      </c>
      <c r="E260" s="57">
        <f>'[30]Base TB_Mar'!T1126/10^7</f>
        <v>505.72160337600002</v>
      </c>
      <c r="F260" s="57">
        <f>'[31]Schedules Mar'!E258</f>
        <v>461.14447356599999</v>
      </c>
      <c r="G260" s="59">
        <f t="shared" si="52"/>
        <v>44.577129810000031</v>
      </c>
      <c r="H260" s="65">
        <f>'[30]Base TB_Mar'!C1126/10^7</f>
        <v>409.97178803400004</v>
      </c>
      <c r="I260" s="57">
        <f>'[30]Base TB_Mar'!D1126/10^7</f>
        <v>83.872283861</v>
      </c>
      <c r="J260" s="57">
        <f>'[30]Base TB_Mar'!E1126/10^7</f>
        <v>4.3546718999999996</v>
      </c>
      <c r="K260" s="57">
        <f>'[30]Base TB_Mar'!F1126/10^7</f>
        <v>0</v>
      </c>
      <c r="L260" s="57">
        <f>'[30]Base TB_Mar'!G1126/10^7</f>
        <v>6.903254381</v>
      </c>
      <c r="M260" s="57">
        <f>'[30]Base TB_Mar'!H1126/10^7</f>
        <v>0</v>
      </c>
      <c r="N260" s="57">
        <f>'[30]Base TB_Mar'!I1126/10^7</f>
        <v>0</v>
      </c>
      <c r="O260" s="57">
        <f>'[30]Base TB_Mar'!J1126/10^7</f>
        <v>0</v>
      </c>
      <c r="P260" s="57">
        <f>'[30]Base TB_Mar'!K1126/10^7</f>
        <v>0</v>
      </c>
      <c r="Q260" s="57">
        <f>'[30]Base TB_Mar'!L1126/10^7</f>
        <v>0</v>
      </c>
      <c r="R260" s="57">
        <f>'[30]Base TB_Mar'!M1126/10^7</f>
        <v>0.61960519999999997</v>
      </c>
      <c r="S260" s="57">
        <f>'[30]Base TB_Mar'!N1126/10^7</f>
        <v>0</v>
      </c>
      <c r="T260" s="57">
        <f>'[30]Base TB_Mar'!O1126/10^7</f>
        <v>0</v>
      </c>
      <c r="U260" s="57">
        <f>'[30]Base TB_Mar'!P1126/10^7</f>
        <v>0</v>
      </c>
      <c r="V260" s="57">
        <f>'[30]Base TB_Mar'!Q1126/10^7</f>
        <v>0</v>
      </c>
      <c r="W260" s="57">
        <f>'[30]Base TB_Mar'!R1126/10^7</f>
        <v>0</v>
      </c>
      <c r="X260" s="57">
        <f>'[30]Base TB_Mar'!S1126/10^7</f>
        <v>0</v>
      </c>
      <c r="Y260" s="94">
        <f t="shared" si="54"/>
        <v>505.72160337600008</v>
      </c>
      <c r="Z260" s="66">
        <f t="shared" si="53"/>
        <v>0</v>
      </c>
    </row>
    <row r="261" spans="2:28">
      <c r="C261" s="56" t="s">
        <v>193</v>
      </c>
      <c r="E261" s="57">
        <f>('[30]Base TB_Mar'!T1144+'[30]Base TB_Mar'!T1151)/10^7</f>
        <v>212.70080852200002</v>
      </c>
      <c r="F261" s="57">
        <f>'[31]Schedules Mar'!E259</f>
        <v>204.555253408</v>
      </c>
      <c r="G261" s="59">
        <f t="shared" si="52"/>
        <v>8.1455551140000182</v>
      </c>
      <c r="H261" s="65">
        <f>'[30]Base TB_Mar'!C1144/10^7+'[30]Base TB_Mar'!C1151/10^7</f>
        <v>152.89862798600001</v>
      </c>
      <c r="I261" s="57">
        <f>'[30]Base TB_Mar'!D1144/10^7+'[30]Base TB_Mar'!D1151/10^7</f>
        <v>29.471400158000002</v>
      </c>
      <c r="J261" s="57">
        <f>'[30]Base TB_Mar'!E1144/10^7+'[30]Base TB_Mar'!E1151/10^7</f>
        <v>17.066554015999998</v>
      </c>
      <c r="K261" s="57">
        <f>'[30]Base TB_Mar'!F1144/10^7+'[30]Base TB_Mar'!F1151/10^7</f>
        <v>0</v>
      </c>
      <c r="L261" s="57">
        <f>'[30]Base TB_Mar'!G1144/10^7+'[30]Base TB_Mar'!G1151/10^7</f>
        <v>0</v>
      </c>
      <c r="M261" s="57">
        <f>'[30]Base TB_Mar'!H1144/10^7+'[30]Base TB_Mar'!H1151/10^7</f>
        <v>0</v>
      </c>
      <c r="N261" s="57">
        <f>'[30]Base TB_Mar'!I1144/10^7+'[30]Base TB_Mar'!I1151/10^7</f>
        <v>0</v>
      </c>
      <c r="O261" s="57">
        <f>'[30]Base TB_Mar'!J1144/10^7+'[30]Base TB_Mar'!J1151/10^7</f>
        <v>0</v>
      </c>
      <c r="P261" s="57">
        <f>'[30]Base TB_Mar'!K1144/10^7+'[30]Base TB_Mar'!K1151/10^7</f>
        <v>0</v>
      </c>
      <c r="Q261" s="57">
        <f>'[30]Base TB_Mar'!L1144/10^7+'[30]Base TB_Mar'!L1151/10^7</f>
        <v>11.334561254999999</v>
      </c>
      <c r="R261" s="57">
        <f>'[30]Base TB_Mar'!M1144/10^7+'[30]Base TB_Mar'!M1151/10^7</f>
        <v>1.9296651069999999</v>
      </c>
      <c r="S261" s="57">
        <f>'[30]Base TB_Mar'!N1144/10^7+'[30]Base TB_Mar'!N1151/10^7</f>
        <v>0</v>
      </c>
      <c r="T261" s="57">
        <f>'[30]Base TB_Mar'!O1144/10^7+'[30]Base TB_Mar'!O1151/10^7</f>
        <v>0</v>
      </c>
      <c r="U261" s="57">
        <f>'[30]Base TB_Mar'!P1144/10^7+'[30]Base TB_Mar'!P1151/10^7</f>
        <v>0</v>
      </c>
      <c r="V261" s="57">
        <f>'[30]Base TB_Mar'!Q1144/10^7+'[30]Base TB_Mar'!Q1151/10^7</f>
        <v>0</v>
      </c>
      <c r="W261" s="57">
        <f>'[30]Base TB_Mar'!R1144/10^7+'[30]Base TB_Mar'!R1151/10^7</f>
        <v>0</v>
      </c>
      <c r="X261" s="57">
        <f>'[30]Base TB_Mar'!S1144/10^7+'[30]Base TB_Mar'!S1151/10^7</f>
        <v>0</v>
      </c>
      <c r="Y261" s="94">
        <f t="shared" si="54"/>
        <v>212.70080852200002</v>
      </c>
      <c r="Z261" s="66">
        <f t="shared" si="53"/>
        <v>0</v>
      </c>
    </row>
    <row r="262" spans="2:28">
      <c r="C262" s="56" t="s">
        <v>194</v>
      </c>
      <c r="E262" s="57">
        <f>'[30]Base TB_Mar'!T1156/10^7</f>
        <v>86.185322002999996</v>
      </c>
      <c r="F262" s="57">
        <f>'[31]Schedules Mar'!E260</f>
        <v>78.477084339000001</v>
      </c>
      <c r="G262" s="59">
        <f t="shared" si="52"/>
        <v>7.708237663999995</v>
      </c>
      <c r="H262" s="65">
        <f>'[30]Base TB_Mar'!C1156/10^7</f>
        <v>63.875676504999994</v>
      </c>
      <c r="I262" s="57">
        <f>'[30]Base TB_Mar'!D1156/10^7</f>
        <v>16.895147069</v>
      </c>
      <c r="J262" s="57">
        <f>'[30]Base TB_Mar'!E1156/10^7</f>
        <v>3.5562297389999999</v>
      </c>
      <c r="K262" s="57">
        <f>'[30]Base TB_Mar'!F1156/10^7</f>
        <v>0</v>
      </c>
      <c r="L262" s="57">
        <f>'[30]Base TB_Mar'!G1156/10^7</f>
        <v>0</v>
      </c>
      <c r="M262" s="57">
        <f>'[30]Base TB_Mar'!H1156/10^7</f>
        <v>0</v>
      </c>
      <c r="N262" s="57">
        <f>'[30]Base TB_Mar'!I1156/10^7</f>
        <v>0</v>
      </c>
      <c r="O262" s="57">
        <f>'[30]Base TB_Mar'!J1156/10^7</f>
        <v>0</v>
      </c>
      <c r="P262" s="57">
        <f>'[30]Base TB_Mar'!K1156/10^7</f>
        <v>0</v>
      </c>
      <c r="Q262" s="57">
        <f>'[30]Base TB_Mar'!L1156/10^7</f>
        <v>0</v>
      </c>
      <c r="R262" s="57">
        <f>'[30]Base TB_Mar'!M1156/10^7</f>
        <v>1.8582686899999998</v>
      </c>
      <c r="S262" s="57">
        <f>'[30]Base TB_Mar'!N1156/10^7</f>
        <v>0</v>
      </c>
      <c r="T262" s="57">
        <f>'[30]Base TB_Mar'!O1156/10^7</f>
        <v>0</v>
      </c>
      <c r="U262" s="57">
        <f>'[30]Base TB_Mar'!P1156/10^7</f>
        <v>0</v>
      </c>
      <c r="V262" s="57">
        <f>'[30]Base TB_Mar'!Q1156/10^7</f>
        <v>0</v>
      </c>
      <c r="W262" s="57">
        <f>'[30]Base TB_Mar'!R1156/10^7</f>
        <v>0</v>
      </c>
      <c r="X262" s="57">
        <f>'[30]Base TB_Mar'!S1156/10^7</f>
        <v>0</v>
      </c>
      <c r="Y262" s="94">
        <f t="shared" si="54"/>
        <v>86.185322002999996</v>
      </c>
      <c r="Z262" s="66">
        <f t="shared" si="53"/>
        <v>0</v>
      </c>
    </row>
    <row r="263" spans="2:28">
      <c r="F263" s="57">
        <f>'[31]Schedules Mar'!E261</f>
        <v>0</v>
      </c>
      <c r="G263" s="84"/>
      <c r="H263" s="65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94"/>
      <c r="Z263" s="66"/>
    </row>
    <row r="264" spans="2:28">
      <c r="E264" s="59">
        <f>SUM(E254:E262)</f>
        <v>9504.8217083790005</v>
      </c>
      <c r="F264" s="59">
        <f>SUM(F254:F262)</f>
        <v>8881.3543698249996</v>
      </c>
      <c r="G264" s="59">
        <f>E264-F264</f>
        <v>623.46733855400089</v>
      </c>
      <c r="H264" s="73">
        <f>SUM(H254:H262)</f>
        <v>6398.000081348001</v>
      </c>
      <c r="I264" s="59">
        <f t="shared" ref="I264:Y264" si="55">SUM(I254:I262)</f>
        <v>1979.5033066709998</v>
      </c>
      <c r="J264" s="59">
        <f>SUM(J254:J262)</f>
        <v>895.20387705100006</v>
      </c>
      <c r="K264" s="59">
        <f t="shared" si="55"/>
        <v>0</v>
      </c>
      <c r="L264" s="59">
        <f t="shared" si="55"/>
        <v>75.965758656999995</v>
      </c>
      <c r="M264" s="59">
        <f t="shared" si="55"/>
        <v>0</v>
      </c>
      <c r="N264" s="59">
        <f t="shared" si="55"/>
        <v>0</v>
      </c>
      <c r="O264" s="59">
        <f t="shared" si="55"/>
        <v>0</v>
      </c>
      <c r="P264" s="59">
        <f t="shared" si="55"/>
        <v>0</v>
      </c>
      <c r="Q264" s="59">
        <f t="shared" si="55"/>
        <v>11.334561254999999</v>
      </c>
      <c r="R264" s="59">
        <f t="shared" si="55"/>
        <v>144.81412339699997</v>
      </c>
      <c r="S264" s="59">
        <f t="shared" si="55"/>
        <v>0</v>
      </c>
      <c r="T264" s="59">
        <f t="shared" si="55"/>
        <v>0</v>
      </c>
      <c r="U264" s="59">
        <f t="shared" si="55"/>
        <v>0</v>
      </c>
      <c r="V264" s="59">
        <f t="shared" si="55"/>
        <v>0</v>
      </c>
      <c r="W264" s="59">
        <f t="shared" si="55"/>
        <v>0</v>
      </c>
      <c r="X264" s="59">
        <f t="shared" si="55"/>
        <v>0</v>
      </c>
      <c r="Y264" s="59">
        <f t="shared" si="55"/>
        <v>9504.8217083790005</v>
      </c>
    </row>
    <row r="265" spans="2:28">
      <c r="E265" s="74">
        <f>'[30]BS Mar'!S36/10^7-E264</f>
        <v>0</v>
      </c>
      <c r="F265" s="65"/>
      <c r="G265" s="84"/>
      <c r="H265" s="74">
        <f>'[30]BS Mar'!B36/10^7-H264</f>
        <v>0</v>
      </c>
      <c r="I265" s="74">
        <f>'[30]BS Mar'!C36/10^7-I264</f>
        <v>0</v>
      </c>
      <c r="J265" s="74">
        <f>'[30]BS Mar'!D36/10^7-J264</f>
        <v>0</v>
      </c>
      <c r="K265" s="74">
        <f>'[30]BS Mar'!E36/10^7-K264</f>
        <v>0</v>
      </c>
      <c r="L265" s="74">
        <f>'[30]BS Mar'!F36/10^7-L264</f>
        <v>0</v>
      </c>
      <c r="M265" s="74">
        <f>'[30]BS Mar'!G36/10^7-M264</f>
        <v>0</v>
      </c>
      <c r="N265" s="74">
        <f>'[30]BS Mar'!H36/10^7-N264</f>
        <v>0</v>
      </c>
      <c r="O265" s="74">
        <f>'[30]BS Mar'!I36/10^7-O264</f>
        <v>0</v>
      </c>
      <c r="P265" s="74">
        <f>'[30]BS Mar'!J36/10^7-P264</f>
        <v>0</v>
      </c>
      <c r="Q265" s="74">
        <f>'[30]BS Mar'!K36/10^7-Q264</f>
        <v>0</v>
      </c>
      <c r="R265" s="74">
        <f>'[30]BS Mar'!L36/10^7-R264</f>
        <v>0</v>
      </c>
      <c r="S265" s="74">
        <f>'[30]BS Mar'!M36/10^7-S264</f>
        <v>0</v>
      </c>
      <c r="T265" s="74">
        <f>'[30]BS Mar'!N36/10^7-T264</f>
        <v>0</v>
      </c>
      <c r="U265" s="74">
        <f>'[30]BS Mar'!O36/10^7-U264</f>
        <v>0</v>
      </c>
      <c r="V265" s="74">
        <f>'[30]BS Mar'!P36/10^7-V264</f>
        <v>0</v>
      </c>
      <c r="W265" s="74">
        <f>'[30]BS Mar'!Q36/10^7-W264</f>
        <v>0</v>
      </c>
      <c r="X265" s="74">
        <f>'[30]BS Mar'!R36/10^7-X264</f>
        <v>0</v>
      </c>
      <c r="Y265" s="74">
        <f>'[30]BS Mar'!S36/10^7-Y264</f>
        <v>0</v>
      </c>
      <c r="Z265" s="60"/>
    </row>
    <row r="266" spans="2:28">
      <c r="E266" s="101"/>
      <c r="F266" s="102">
        <f>E256-F256</f>
        <v>88.321994953000001</v>
      </c>
      <c r="G266" s="59">
        <f>H254-'Schedules Mar F-23'!H252</f>
        <v>-669.56278773199983</v>
      </c>
      <c r="H266" s="73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</row>
    <row r="267" spans="2:28" hidden="1">
      <c r="B267" s="63" t="s">
        <v>196</v>
      </c>
      <c r="F267" s="65"/>
      <c r="G267" s="59"/>
    </row>
    <row r="268" spans="2:28" hidden="1">
      <c r="C268" s="56" t="s">
        <v>197</v>
      </c>
      <c r="E268" s="57">
        <f>'[30]Base TB_Mar'!T8314/10^7</f>
        <v>3708.8652491949997</v>
      </c>
      <c r="F268" s="57">
        <f>'[31]Schedules Mar'!E266</f>
        <v>3026.845295993</v>
      </c>
      <c r="G268" s="59"/>
      <c r="H268" s="65">
        <f>'[30]Base TB_Mar'!C8314/10^7</f>
        <v>2381.1924937439999</v>
      </c>
      <c r="I268" s="57">
        <f>'[30]Base TB_Mar'!D8314/10^7</f>
        <v>677.91900183600001</v>
      </c>
      <c r="J268" s="57">
        <f>'[30]Base TB_Mar'!E8314/10^7</f>
        <v>302.09733607199996</v>
      </c>
      <c r="K268" s="57">
        <f>'[30]Base TB_Mar'!F8314/10^7</f>
        <v>155.78029523699999</v>
      </c>
      <c r="L268" s="57">
        <f>'[30]Base TB_Mar'!G8314/10^7</f>
        <v>68.115048509000005</v>
      </c>
      <c r="M268" s="57">
        <f>'[30]Base TB_Mar'!H8314/10^7</f>
        <v>0</v>
      </c>
      <c r="N268" s="57">
        <f>'[30]Base TB_Mar'!I8314/10^7</f>
        <v>0</v>
      </c>
      <c r="O268" s="57">
        <f>'[30]Base TB_Mar'!J8314/10^7</f>
        <v>0</v>
      </c>
      <c r="P268" s="57">
        <f>'[30]Base TB_Mar'!K8314/10^7</f>
        <v>0</v>
      </c>
      <c r="Q268" s="57">
        <f>'[30]Base TB_Mar'!L8314/10^7</f>
        <v>47.738380479</v>
      </c>
      <c r="R268" s="57">
        <f>'[30]Base TB_Mar'!M8314/10^7</f>
        <v>76.022693317999995</v>
      </c>
      <c r="S268" s="57">
        <f>'[30]Base TB_Mar'!N8314/10^7</f>
        <v>0</v>
      </c>
      <c r="T268" s="57">
        <f>'[30]Base TB_Mar'!O8314/10^7</f>
        <v>0</v>
      </c>
      <c r="U268" s="57">
        <f>'[30]Base TB_Mar'!P8314/10^7</f>
        <v>0</v>
      </c>
      <c r="V268" s="57">
        <f>'[30]Base TB_Mar'!Q8314/10^7</f>
        <v>0</v>
      </c>
      <c r="W268" s="57">
        <f>'[30]Base TB_Mar'!R8314/10^7</f>
        <v>0</v>
      </c>
      <c r="X268" s="57">
        <f>'[30]Base TB_Mar'!S8314/10^7</f>
        <v>0</v>
      </c>
      <c r="Y268" s="94">
        <f t="shared" ref="Y268:Y274" si="56">SUM(H268:X268)</f>
        <v>3708.8652491950002</v>
      </c>
      <c r="Z268" s="66">
        <f>Y268-E268</f>
        <v>0</v>
      </c>
    </row>
    <row r="269" spans="2:28" hidden="1">
      <c r="C269" s="56" t="s">
        <v>198</v>
      </c>
      <c r="E269" s="57">
        <f>'[30]Base TB_Mar'!T8468/10^7</f>
        <v>207.43968379899999</v>
      </c>
      <c r="F269" s="57">
        <f>'[31]Schedules Mar'!E267</f>
        <v>180.929849198</v>
      </c>
      <c r="G269" s="59"/>
      <c r="H269" s="65">
        <f>'[30]Base TB_Mar'!C8468/10^7</f>
        <v>130.37671984400001</v>
      </c>
      <c r="I269" s="57">
        <f>'[30]Base TB_Mar'!D8468/10^7</f>
        <v>43.127494481999996</v>
      </c>
      <c r="J269" s="57">
        <f>'[30]Base TB_Mar'!E8468/10^7</f>
        <v>15.148694213999999</v>
      </c>
      <c r="K269" s="57">
        <f>'[30]Base TB_Mar'!F8468/10^7</f>
        <v>9.8718559400000014</v>
      </c>
      <c r="L269" s="57">
        <f>'[30]Base TB_Mar'!G8468/10^7</f>
        <v>2.7135338180000002</v>
      </c>
      <c r="M269" s="57">
        <f>'[30]Base TB_Mar'!H8468/10^7</f>
        <v>0</v>
      </c>
      <c r="N269" s="57">
        <f>'[30]Base TB_Mar'!I8468/10^7</f>
        <v>0</v>
      </c>
      <c r="O269" s="57">
        <f>'[30]Base TB_Mar'!J8468/10^7</f>
        <v>0</v>
      </c>
      <c r="P269" s="57">
        <f>'[30]Base TB_Mar'!K8468/10^7</f>
        <v>0</v>
      </c>
      <c r="Q269" s="57">
        <f>'[30]Base TB_Mar'!L8468/10^7</f>
        <v>2.653083166</v>
      </c>
      <c r="R269" s="57">
        <f>'[30]Base TB_Mar'!M8468/10^7</f>
        <v>3.5483023350000003</v>
      </c>
      <c r="S269" s="57">
        <f>'[30]Base TB_Mar'!N8468/10^7</f>
        <v>0</v>
      </c>
      <c r="T269" s="57">
        <f>'[30]Base TB_Mar'!O8468/10^7</f>
        <v>0</v>
      </c>
      <c r="U269" s="57">
        <f>'[30]Base TB_Mar'!P8468/10^7</f>
        <v>0</v>
      </c>
      <c r="V269" s="57">
        <f>'[30]Base TB_Mar'!Q8468/10^7</f>
        <v>0</v>
      </c>
      <c r="W269" s="57">
        <f>'[30]Base TB_Mar'!R8468/10^7</f>
        <v>0</v>
      </c>
      <c r="X269" s="57">
        <f>'[30]Base TB_Mar'!S8468/10^7</f>
        <v>0</v>
      </c>
      <c r="Y269" s="94">
        <f t="shared" si="56"/>
        <v>207.43968379899997</v>
      </c>
      <c r="Z269" s="66">
        <f t="shared" ref="Z269:Z274" si="57">Y269-E269</f>
        <v>0</v>
      </c>
    </row>
    <row r="270" spans="2:28" hidden="1">
      <c r="C270" s="56" t="s">
        <v>199</v>
      </c>
      <c r="E270" s="57">
        <f>'[30]Base TB_Mar'!T8489/10^7</f>
        <v>315.22261876100004</v>
      </c>
      <c r="F270" s="57">
        <f>'[31]Schedules Mar'!E268</f>
        <v>260.71118150500001</v>
      </c>
      <c r="G270" s="59"/>
      <c r="H270" s="65">
        <f>'[30]Base TB_Mar'!C8489/10^7</f>
        <v>209.214668168</v>
      </c>
      <c r="I270" s="57">
        <f>'[30]Base TB_Mar'!D8489/10^7</f>
        <v>56.048772694000007</v>
      </c>
      <c r="J270" s="57">
        <f>'[30]Base TB_Mar'!E8489/10^7</f>
        <v>30.507906567999999</v>
      </c>
      <c r="K270" s="57">
        <f>'[30]Base TB_Mar'!F8489/10^7</f>
        <v>12.520277629000001</v>
      </c>
      <c r="L270" s="57">
        <f>'[30]Base TB_Mar'!G8489/10^7</f>
        <v>1.6025017429999999</v>
      </c>
      <c r="M270" s="57">
        <f>'[30]Base TB_Mar'!H8489/10^7</f>
        <v>0</v>
      </c>
      <c r="N270" s="57">
        <f>'[30]Base TB_Mar'!I8489/10^7</f>
        <v>0</v>
      </c>
      <c r="O270" s="57">
        <f>'[30]Base TB_Mar'!J8489/10^7</f>
        <v>0</v>
      </c>
      <c r="P270" s="57">
        <f>'[30]Base TB_Mar'!K8489/10^7</f>
        <v>0</v>
      </c>
      <c r="Q270" s="57">
        <f>'[30]Base TB_Mar'!L8489/10^7</f>
        <v>1.422658824</v>
      </c>
      <c r="R270" s="57">
        <f>'[30]Base TB_Mar'!M8489/10^7</f>
        <v>3.905833135</v>
      </c>
      <c r="S270" s="57">
        <f>'[30]Base TB_Mar'!N8489/10^7</f>
        <v>0</v>
      </c>
      <c r="T270" s="57">
        <f>'[30]Base TB_Mar'!O8489/10^7</f>
        <v>0</v>
      </c>
      <c r="U270" s="57">
        <f>'[30]Base TB_Mar'!P8489/10^7</f>
        <v>0</v>
      </c>
      <c r="V270" s="57">
        <f>'[30]Base TB_Mar'!Q8489/10^7</f>
        <v>0</v>
      </c>
      <c r="W270" s="57">
        <f>'[30]Base TB_Mar'!R8489/10^7</f>
        <v>0</v>
      </c>
      <c r="X270" s="57">
        <f>'[30]Base TB_Mar'!S8489/10^7</f>
        <v>0</v>
      </c>
      <c r="Y270" s="94">
        <f t="shared" si="56"/>
        <v>315.22261876100009</v>
      </c>
      <c r="Z270" s="66">
        <f t="shared" si="57"/>
        <v>0</v>
      </c>
    </row>
    <row r="271" spans="2:28" hidden="1">
      <c r="C271" s="56" t="s">
        <v>200</v>
      </c>
      <c r="E271" s="57">
        <f>'[30]Base TB_Mar'!T8549/10^7</f>
        <v>67.900698234000004</v>
      </c>
      <c r="F271" s="57">
        <f>'[31]Schedules Mar'!E269</f>
        <v>68.057251394000005</v>
      </c>
      <c r="G271" s="59"/>
      <c r="H271" s="65">
        <f>'[30]Base TB_Mar'!C8549/10^7</f>
        <v>41.405699200000001</v>
      </c>
      <c r="I271" s="57">
        <f>'[30]Base TB_Mar'!D8549/10^7</f>
        <v>17.093621162000002</v>
      </c>
      <c r="J271" s="57">
        <f>'[30]Base TB_Mar'!E8549/10^7</f>
        <v>4.2611445999999997</v>
      </c>
      <c r="K271" s="57">
        <f>'[30]Base TB_Mar'!F8549/10^7</f>
        <v>2.1576499999999998</v>
      </c>
      <c r="L271" s="57">
        <f>'[30]Base TB_Mar'!G8549/10^7</f>
        <v>0.68448419999999999</v>
      </c>
      <c r="M271" s="57">
        <f>'[30]Base TB_Mar'!H8549/10^7</f>
        <v>0</v>
      </c>
      <c r="N271" s="57">
        <f>'[30]Base TB_Mar'!I8549/10^7</f>
        <v>0</v>
      </c>
      <c r="O271" s="57">
        <f>'[30]Base TB_Mar'!J8549/10^7</f>
        <v>0</v>
      </c>
      <c r="P271" s="57">
        <f>'[30]Base TB_Mar'!K8549/10^7</f>
        <v>0</v>
      </c>
      <c r="Q271" s="57">
        <f>'[30]Base TB_Mar'!L8549/10^7</f>
        <v>0.77491989999999999</v>
      </c>
      <c r="R271" s="57">
        <f>'[30]Base TB_Mar'!M8549/10^7</f>
        <v>1.5231791720000001</v>
      </c>
      <c r="S271" s="57">
        <f>'[30]Base TB_Mar'!N8549/10^7</f>
        <v>0</v>
      </c>
      <c r="T271" s="57">
        <f>'[30]Base TB_Mar'!O8549/10^7</f>
        <v>0</v>
      </c>
      <c r="U271" s="57">
        <f>'[30]Base TB_Mar'!P8549/10^7</f>
        <v>0</v>
      </c>
      <c r="V271" s="57">
        <f>'[30]Base TB_Mar'!Q8549/10^7</f>
        <v>0</v>
      </c>
      <c r="W271" s="57">
        <f>'[30]Base TB_Mar'!R8549/10^7</f>
        <v>0</v>
      </c>
      <c r="X271" s="57">
        <f>'[30]Base TB_Mar'!S8549/10^7</f>
        <v>0</v>
      </c>
      <c r="Y271" s="94">
        <f t="shared" si="56"/>
        <v>67.900698234000004</v>
      </c>
      <c r="Z271" s="66">
        <f t="shared" si="57"/>
        <v>0</v>
      </c>
    </row>
    <row r="272" spans="2:28" hidden="1">
      <c r="C272" s="56" t="s">
        <v>201</v>
      </c>
      <c r="E272" s="57">
        <f>'[30]Base TB_Mar'!T8557/10^7</f>
        <v>5.5190089979999994</v>
      </c>
      <c r="F272" s="57">
        <f>'[31]Schedules Mar'!E270</f>
        <v>6.7053994100000001</v>
      </c>
      <c r="G272" s="59"/>
      <c r="H272" s="65">
        <f>'[30]Base TB_Mar'!C8557/10^7</f>
        <v>4.4460190979999998</v>
      </c>
      <c r="I272" s="57">
        <f>'[30]Base TB_Mar'!D8557/10^7</f>
        <v>1.0729899000000001</v>
      </c>
      <c r="J272" s="57">
        <f>'[30]Base TB_Mar'!E8557/10^7</f>
        <v>0</v>
      </c>
      <c r="K272" s="57">
        <f>'[30]Base TB_Mar'!F8557/10^7</f>
        <v>0</v>
      </c>
      <c r="L272" s="57">
        <f>'[30]Base TB_Mar'!G8557/10^7</f>
        <v>0</v>
      </c>
      <c r="M272" s="57">
        <f>'[30]Base TB_Mar'!H8557/10^7</f>
        <v>0</v>
      </c>
      <c r="N272" s="57">
        <f>'[30]Base TB_Mar'!I8557/10^7</f>
        <v>0</v>
      </c>
      <c r="O272" s="57">
        <f>'[30]Base TB_Mar'!J8557/10^7</f>
        <v>0</v>
      </c>
      <c r="P272" s="57">
        <f>'[30]Base TB_Mar'!K8557/10^7</f>
        <v>0</v>
      </c>
      <c r="Q272" s="57">
        <f>'[30]Base TB_Mar'!L8557/10^7</f>
        <v>0</v>
      </c>
      <c r="R272" s="57">
        <f>'[30]Base TB_Mar'!M8557/10^7</f>
        <v>0</v>
      </c>
      <c r="S272" s="57">
        <f>'[30]Base TB_Mar'!N8557/10^7</f>
        <v>0</v>
      </c>
      <c r="T272" s="57">
        <f>'[30]Base TB_Mar'!O8557/10^7</f>
        <v>0</v>
      </c>
      <c r="U272" s="57">
        <f>'[30]Base TB_Mar'!P8557/10^7</f>
        <v>0</v>
      </c>
      <c r="V272" s="57">
        <f>'[30]Base TB_Mar'!Q8557/10^7</f>
        <v>0</v>
      </c>
      <c r="W272" s="57">
        <f>'[30]Base TB_Mar'!R8557/10^7</f>
        <v>0</v>
      </c>
      <c r="X272" s="57">
        <f>'[30]Base TB_Mar'!S8557/10^7</f>
        <v>0</v>
      </c>
      <c r="Y272" s="94">
        <f t="shared" si="56"/>
        <v>5.5190089980000003</v>
      </c>
      <c r="Z272" s="66">
        <f t="shared" si="57"/>
        <v>0</v>
      </c>
    </row>
    <row r="273" spans="2:26" hidden="1">
      <c r="C273" s="56" t="s">
        <v>202</v>
      </c>
      <c r="E273" s="57">
        <f>'[30]Base TB_Mar'!T8559/10^7</f>
        <v>111.488063586</v>
      </c>
      <c r="F273" s="57">
        <f>'[31]Schedules Mar'!E271</f>
        <v>106.633015908</v>
      </c>
      <c r="G273" s="59"/>
      <c r="H273" s="65">
        <f>'[30]Base TB_Mar'!C8559/10^7</f>
        <v>54.857556865999996</v>
      </c>
      <c r="I273" s="57">
        <f>'[30]Base TB_Mar'!D8559/10^7</f>
        <v>11.962474140000001</v>
      </c>
      <c r="J273" s="57">
        <f>'[30]Base TB_Mar'!E8559/10^7</f>
        <v>3.0883560270000001</v>
      </c>
      <c r="K273" s="57">
        <f>'[30]Base TB_Mar'!F8559/10^7</f>
        <v>39.863152661999997</v>
      </c>
      <c r="L273" s="57">
        <f>'[30]Base TB_Mar'!G8559/10^7</f>
        <v>0.31415998000000001</v>
      </c>
      <c r="M273" s="57">
        <f>'[30]Base TB_Mar'!H8559/10^7</f>
        <v>0</v>
      </c>
      <c r="N273" s="57">
        <f>'[30]Base TB_Mar'!I8559/10^7</f>
        <v>0</v>
      </c>
      <c r="O273" s="57">
        <f>'[30]Base TB_Mar'!J8559/10^7</f>
        <v>0</v>
      </c>
      <c r="P273" s="57">
        <f>'[30]Base TB_Mar'!K8559/10^7</f>
        <v>0</v>
      </c>
      <c r="Q273" s="57">
        <f>'[30]Base TB_Mar'!L8559/10^7</f>
        <v>0.87091473499999994</v>
      </c>
      <c r="R273" s="57">
        <f>'[30]Base TB_Mar'!M8559/10^7</f>
        <v>0.53144917599999997</v>
      </c>
      <c r="S273" s="57">
        <f>'[30]Base TB_Mar'!N8559/10^7</f>
        <v>0</v>
      </c>
      <c r="T273" s="57">
        <f>'[30]Base TB_Mar'!O8559/10^7</f>
        <v>0</v>
      </c>
      <c r="U273" s="57">
        <f>'[30]Base TB_Mar'!P8559/10^7</f>
        <v>0</v>
      </c>
      <c r="V273" s="57">
        <f>'[30]Base TB_Mar'!Q8559/10^7</f>
        <v>0</v>
      </c>
      <c r="W273" s="57">
        <f>'[30]Base TB_Mar'!R8559/10^7</f>
        <v>0</v>
      </c>
      <c r="X273" s="57">
        <f>'[30]Base TB_Mar'!S8559/10^7</f>
        <v>0</v>
      </c>
      <c r="Y273" s="94">
        <f t="shared" si="56"/>
        <v>111.488063586</v>
      </c>
      <c r="Z273" s="66">
        <f t="shared" si="57"/>
        <v>0</v>
      </c>
    </row>
    <row r="274" spans="2:26" hidden="1">
      <c r="C274" s="56" t="s">
        <v>203</v>
      </c>
      <c r="E274" s="57">
        <f>'[30]Base TB_Mar'!T8562/10^7</f>
        <v>0</v>
      </c>
      <c r="F274" s="57">
        <f>'[31]Schedules Mar'!E272</f>
        <v>0</v>
      </c>
      <c r="G274" s="59"/>
      <c r="H274" s="65">
        <f>'[30]Base TB_Mar'!C8561/10^7</f>
        <v>0</v>
      </c>
      <c r="I274" s="57">
        <f>'[30]Base TB_Mar'!D8561/10^7</f>
        <v>0</v>
      </c>
      <c r="J274" s="57">
        <f>'[30]Base TB_Mar'!E8561/10^7</f>
        <v>0</v>
      </c>
      <c r="K274" s="57">
        <f>'[30]Base TB_Mar'!F8561/10^7</f>
        <v>0</v>
      </c>
      <c r="L274" s="57">
        <f>'[30]Base TB_Mar'!G8561/10^7</f>
        <v>0</v>
      </c>
      <c r="M274" s="57">
        <f>'[30]Base TB_Mar'!H8561/10^7</f>
        <v>0</v>
      </c>
      <c r="N274" s="57">
        <f>'[30]Base TB_Mar'!I8561/10^7</f>
        <v>0</v>
      </c>
      <c r="O274" s="57">
        <f>'[30]Base TB_Mar'!J8561/10^7</f>
        <v>0</v>
      </c>
      <c r="P274" s="57">
        <f>'[30]Base TB_Mar'!K8561/10^7</f>
        <v>0</v>
      </c>
      <c r="Q274" s="57">
        <f>'[30]Base TB_Mar'!L8561/10^7</f>
        <v>0</v>
      </c>
      <c r="R274" s="57">
        <f>'[30]Base TB_Mar'!M8561/10^7</f>
        <v>0</v>
      </c>
      <c r="S274" s="57">
        <f>'[30]Base TB_Mar'!N8561/10^7</f>
        <v>0</v>
      </c>
      <c r="T274" s="57">
        <f>'[30]Base TB_Mar'!O8561/10^7</f>
        <v>0</v>
      </c>
      <c r="U274" s="57">
        <f>'[30]Base TB_Mar'!P8561/10^7</f>
        <v>0</v>
      </c>
      <c r="V274" s="57">
        <f>'[30]Base TB_Mar'!Q8561/10^7</f>
        <v>0</v>
      </c>
      <c r="W274" s="57">
        <f>'[30]Base TB_Mar'!R8561/10^7</f>
        <v>0</v>
      </c>
      <c r="X274" s="57">
        <f>'[30]Base TB_Mar'!S8561/10^7</f>
        <v>0</v>
      </c>
      <c r="Y274" s="94">
        <f t="shared" si="56"/>
        <v>0</v>
      </c>
      <c r="Z274" s="66">
        <f t="shared" si="57"/>
        <v>0</v>
      </c>
    </row>
    <row r="275" spans="2:26" hidden="1">
      <c r="F275" s="57">
        <f>'[31]Schedules Mar'!E273</f>
        <v>0</v>
      </c>
      <c r="G275" s="59"/>
      <c r="H275" s="65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94"/>
      <c r="Z275" s="66"/>
    </row>
    <row r="276" spans="2:26" hidden="1">
      <c r="E276" s="103">
        <f>SUM(E268:E274)</f>
        <v>4416.4353225729992</v>
      </c>
      <c r="F276" s="103">
        <f>SUM(F268:F274)</f>
        <v>3649.8819934080002</v>
      </c>
      <c r="G276" s="59"/>
      <c r="H276" s="103">
        <f t="shared" ref="H276:X276" si="58">SUM(H268:H274)</f>
        <v>2821.4931569199998</v>
      </c>
      <c r="I276" s="103">
        <f t="shared" si="58"/>
        <v>807.22435421400007</v>
      </c>
      <c r="J276" s="103">
        <f t="shared" si="58"/>
        <v>355.10343748099996</v>
      </c>
      <c r="K276" s="103">
        <f t="shared" si="58"/>
        <v>220.19323146799996</v>
      </c>
      <c r="L276" s="103">
        <f t="shared" si="58"/>
        <v>73.429728250000011</v>
      </c>
      <c r="M276" s="103">
        <f t="shared" si="58"/>
        <v>0</v>
      </c>
      <c r="N276" s="103">
        <f t="shared" si="58"/>
        <v>0</v>
      </c>
      <c r="O276" s="103">
        <f t="shared" si="58"/>
        <v>0</v>
      </c>
      <c r="P276" s="103">
        <f t="shared" si="58"/>
        <v>0</v>
      </c>
      <c r="Q276" s="103">
        <f t="shared" si="58"/>
        <v>53.459957104000004</v>
      </c>
      <c r="R276" s="103">
        <f t="shared" si="58"/>
        <v>85.531457135999986</v>
      </c>
      <c r="S276" s="103">
        <f t="shared" si="58"/>
        <v>0</v>
      </c>
      <c r="T276" s="103">
        <f t="shared" si="58"/>
        <v>0</v>
      </c>
      <c r="U276" s="103">
        <f t="shared" si="58"/>
        <v>0</v>
      </c>
      <c r="V276" s="103">
        <f t="shared" si="58"/>
        <v>0</v>
      </c>
      <c r="W276" s="103">
        <f t="shared" si="58"/>
        <v>0</v>
      </c>
      <c r="X276" s="103">
        <f t="shared" si="58"/>
        <v>0</v>
      </c>
      <c r="Y276" s="103">
        <f>SUM(Y268:Y274)</f>
        <v>4416.4353225729992</v>
      </c>
      <c r="Z276" s="66">
        <f>Y276-E276</f>
        <v>0</v>
      </c>
    </row>
    <row r="277" spans="2:26" hidden="1">
      <c r="E277" s="74">
        <f>'[30]PL Mar'!S24/10^7-E276</f>
        <v>0</v>
      </c>
      <c r="F277" s="65"/>
      <c r="G277" s="59"/>
      <c r="H277" s="74">
        <f>'[30]PL Mar'!B24/10^7-H276</f>
        <v>0</v>
      </c>
      <c r="I277" s="74">
        <f>'[30]PL Mar'!C24/10^7-I276</f>
        <v>0</v>
      </c>
      <c r="J277" s="74">
        <f>'[30]PL Mar'!D24/10^7-J276</f>
        <v>0</v>
      </c>
      <c r="K277" s="74">
        <f>'[30]PL Mar'!E24/10^7-K276</f>
        <v>0</v>
      </c>
      <c r="L277" s="74">
        <f>'[30]PL Mar'!F24/10^7-L276</f>
        <v>0</v>
      </c>
      <c r="M277" s="74">
        <f>'[30]PL Mar'!G24/10^7-M276</f>
        <v>0</v>
      </c>
      <c r="N277" s="74">
        <f>'[30]PL Mar'!H24/10^7-N276</f>
        <v>0</v>
      </c>
      <c r="O277" s="74">
        <f>'[30]PL Mar'!I24/10^7-O276</f>
        <v>0</v>
      </c>
      <c r="P277" s="74">
        <f>'[30]PL Mar'!J24/10^7-P276</f>
        <v>0</v>
      </c>
      <c r="Q277" s="74">
        <f>'[30]PL Mar'!K24/10^7-Q276</f>
        <v>0</v>
      </c>
      <c r="R277" s="74">
        <f>'[30]PL Mar'!L24/10^7-R276</f>
        <v>0</v>
      </c>
      <c r="S277" s="74">
        <f>'[30]PL Mar'!M24/10^7-S276</f>
        <v>0</v>
      </c>
      <c r="T277" s="74">
        <f>'[30]PL Mar'!N24/10^7-T276</f>
        <v>0</v>
      </c>
      <c r="U277" s="74">
        <f>'[30]PL Mar'!O24/10^7-U276</f>
        <v>0</v>
      </c>
      <c r="V277" s="74">
        <f>'[30]PL Mar'!P24/10^7-V276</f>
        <v>0</v>
      </c>
      <c r="W277" s="74">
        <f>'[30]PL Mar'!Q24/10^7-W276</f>
        <v>0</v>
      </c>
      <c r="X277" s="74">
        <f>'[30]PL Mar'!R24/10^7-X276</f>
        <v>0</v>
      </c>
      <c r="Y277" s="74">
        <f>SUM(H277:X277)</f>
        <v>0</v>
      </c>
      <c r="Z277" s="66">
        <f>Y277-E277</f>
        <v>0</v>
      </c>
    </row>
    <row r="278" spans="2:26" hidden="1">
      <c r="F278" s="65"/>
      <c r="G278" s="59"/>
    </row>
    <row r="279" spans="2:26" hidden="1">
      <c r="B279" s="63" t="s">
        <v>204</v>
      </c>
      <c r="F279" s="65"/>
      <c r="G279" s="59"/>
    </row>
    <row r="280" spans="2:26" hidden="1">
      <c r="C280" s="56" t="s">
        <v>205</v>
      </c>
      <c r="E280" s="57">
        <f>'[30]Base TB_Mar'!T8566/10^7</f>
        <v>6.1776772340000008</v>
      </c>
      <c r="F280" s="57">
        <f>'[31]Schedules Mar'!E278</f>
        <v>85.046270899000007</v>
      </c>
      <c r="G280" s="59"/>
      <c r="H280" s="65">
        <f>'[30]Base TB_Mar'!C8566/10^7</f>
        <v>0</v>
      </c>
      <c r="I280" s="57">
        <f>'[30]Base TB_Mar'!D8566/10^7</f>
        <v>0</v>
      </c>
      <c r="J280" s="57">
        <f>'[30]Base TB_Mar'!E8566/10^7</f>
        <v>0</v>
      </c>
      <c r="K280" s="57">
        <f>'[30]Base TB_Mar'!F8566/10^7</f>
        <v>6.1776772340000008</v>
      </c>
      <c r="L280" s="57">
        <f>'[30]Base TB_Mar'!G8566/10^7</f>
        <v>0</v>
      </c>
      <c r="M280" s="57">
        <f>'[30]Base TB_Mar'!H8566/10^7</f>
        <v>0</v>
      </c>
      <c r="N280" s="57">
        <f>'[30]Base TB_Mar'!I8566/10^7</f>
        <v>0</v>
      </c>
      <c r="O280" s="57">
        <f>'[30]Base TB_Mar'!J8566/10^7</f>
        <v>0</v>
      </c>
      <c r="P280" s="57">
        <f>'[30]Base TB_Mar'!K8566/10^7</f>
        <v>0</v>
      </c>
      <c r="Q280" s="57">
        <f>'[30]Base TB_Mar'!L8566/10^7</f>
        <v>0</v>
      </c>
      <c r="R280" s="57">
        <f>'[30]Base TB_Mar'!M8566/10^7</f>
        <v>0</v>
      </c>
      <c r="S280" s="57">
        <f>'[30]Base TB_Mar'!N8566/10^7</f>
        <v>0</v>
      </c>
      <c r="T280" s="57">
        <f>'[30]Base TB_Mar'!O8566/10^7</f>
        <v>0</v>
      </c>
      <c r="U280" s="57">
        <f>'[30]Base TB_Mar'!P8566/10^7</f>
        <v>0</v>
      </c>
      <c r="V280" s="57">
        <f>'[30]Base TB_Mar'!Q8566/10^7</f>
        <v>0</v>
      </c>
      <c r="W280" s="57">
        <f>'[30]Base TB_Mar'!R8566/10^7</f>
        <v>0</v>
      </c>
      <c r="X280" s="57">
        <f>'[30]Base TB_Mar'!S8566/10^7</f>
        <v>0</v>
      </c>
      <c r="Y280" s="94">
        <f t="shared" ref="Y280:Y287" si="59">SUM(H280:X280)</f>
        <v>6.1776772340000008</v>
      </c>
      <c r="Z280" s="66">
        <f t="shared" ref="Z280:Z289" si="60">Y280-E280</f>
        <v>0</v>
      </c>
    </row>
    <row r="281" spans="2:26" hidden="1">
      <c r="C281" s="56" t="s">
        <v>206</v>
      </c>
      <c r="E281" s="57">
        <f>'[30]Base TB_Mar'!T8569/10^7</f>
        <v>97.207500001</v>
      </c>
      <c r="F281" s="57">
        <f>'[31]Schedules Mar'!E279</f>
        <v>248.95749999899996</v>
      </c>
      <c r="G281" s="59"/>
      <c r="H281" s="65">
        <f>'[30]Base TB_Mar'!C8569/10^7</f>
        <v>0</v>
      </c>
      <c r="I281" s="57">
        <f>'[30]Base TB_Mar'!D8569/10^7</f>
        <v>0</v>
      </c>
      <c r="J281" s="57">
        <f>'[30]Base TB_Mar'!E8569/10^7</f>
        <v>0</v>
      </c>
      <c r="K281" s="57">
        <f>'[30]Base TB_Mar'!F8569/10^7</f>
        <v>97.207500001</v>
      </c>
      <c r="L281" s="57">
        <f>'[30]Base TB_Mar'!G8569/10^7</f>
        <v>0</v>
      </c>
      <c r="M281" s="57">
        <f>'[30]Base TB_Mar'!H8569/10^7</f>
        <v>0</v>
      </c>
      <c r="N281" s="57">
        <f>'[30]Base TB_Mar'!I8569/10^7</f>
        <v>0</v>
      </c>
      <c r="O281" s="57">
        <f>'[30]Base TB_Mar'!J8569/10^7</f>
        <v>0</v>
      </c>
      <c r="P281" s="57">
        <f>'[30]Base TB_Mar'!K8569/10^7</f>
        <v>0</v>
      </c>
      <c r="Q281" s="57">
        <f>'[30]Base TB_Mar'!L8569/10^7</f>
        <v>0</v>
      </c>
      <c r="R281" s="57">
        <f>'[30]Base TB_Mar'!M8569/10^7</f>
        <v>0</v>
      </c>
      <c r="S281" s="57">
        <f>'[30]Base TB_Mar'!N8569/10^7</f>
        <v>0</v>
      </c>
      <c r="T281" s="57">
        <f>'[30]Base TB_Mar'!O8569/10^7</f>
        <v>0</v>
      </c>
      <c r="U281" s="57">
        <f>'[30]Base TB_Mar'!P8569/10^7</f>
        <v>0</v>
      </c>
      <c r="V281" s="57">
        <f>'[30]Base TB_Mar'!Q8569/10^7</f>
        <v>0</v>
      </c>
      <c r="W281" s="57">
        <f>'[30]Base TB_Mar'!R8569/10^7</f>
        <v>0</v>
      </c>
      <c r="X281" s="57">
        <f>'[30]Base TB_Mar'!S8569/10^7</f>
        <v>0</v>
      </c>
      <c r="Y281" s="94">
        <f t="shared" si="59"/>
        <v>97.207500001</v>
      </c>
      <c r="Z281" s="66">
        <f t="shared" si="60"/>
        <v>0</v>
      </c>
    </row>
    <row r="282" spans="2:26" hidden="1">
      <c r="C282" s="56" t="s">
        <v>207</v>
      </c>
      <c r="E282" s="57">
        <f>'[30]Base TB_Mar'!T8572/10^7</f>
        <v>10.137013701999999</v>
      </c>
      <c r="F282" s="57">
        <f>'[31]Schedules Mar'!E280</f>
        <v>0</v>
      </c>
      <c r="G282" s="59"/>
      <c r="H282" s="65">
        <f>'[30]Base TB_Mar'!C8572/10^7</f>
        <v>0</v>
      </c>
      <c r="I282" s="57">
        <f>'[30]Base TB_Mar'!D8572/10^7</f>
        <v>0</v>
      </c>
      <c r="J282" s="57">
        <f>'[30]Base TB_Mar'!E8572/10^7</f>
        <v>0</v>
      </c>
      <c r="K282" s="57">
        <f>'[30]Base TB_Mar'!F8572/10^7</f>
        <v>10.137013701999999</v>
      </c>
      <c r="L282" s="57">
        <f>'[30]Base TB_Mar'!G8572/10^7</f>
        <v>0</v>
      </c>
      <c r="M282" s="57">
        <f>'[30]Base TB_Mar'!H8572/10^7</f>
        <v>0</v>
      </c>
      <c r="N282" s="57">
        <f>'[30]Base TB_Mar'!I8572/10^7</f>
        <v>0</v>
      </c>
      <c r="O282" s="57">
        <f>'[30]Base TB_Mar'!J8572/10^7</f>
        <v>0</v>
      </c>
      <c r="P282" s="57">
        <f>'[30]Base TB_Mar'!K8572/10^7</f>
        <v>0</v>
      </c>
      <c r="Q282" s="57">
        <f>'[30]Base TB_Mar'!L8572/10^7</f>
        <v>0</v>
      </c>
      <c r="R282" s="57">
        <f>'[30]Base TB_Mar'!M8572/10^7</f>
        <v>0</v>
      </c>
      <c r="S282" s="57">
        <f>'[30]Base TB_Mar'!N8572/10^7</f>
        <v>0</v>
      </c>
      <c r="T282" s="57">
        <f>'[30]Base TB_Mar'!O8572/10^7</f>
        <v>0</v>
      </c>
      <c r="U282" s="57">
        <f>'[30]Base TB_Mar'!P8572/10^7</f>
        <v>0</v>
      </c>
      <c r="V282" s="57">
        <f>'[30]Base TB_Mar'!Q8572/10^7</f>
        <v>0</v>
      </c>
      <c r="W282" s="57">
        <f>'[30]Base TB_Mar'!R8572/10^7</f>
        <v>0</v>
      </c>
      <c r="X282" s="57">
        <f>'[30]Base TB_Mar'!S8572/10^7</f>
        <v>0</v>
      </c>
      <c r="Y282" s="94">
        <f t="shared" si="59"/>
        <v>10.137013701999999</v>
      </c>
      <c r="Z282" s="66">
        <f t="shared" si="60"/>
        <v>0</v>
      </c>
    </row>
    <row r="283" spans="2:26" hidden="1">
      <c r="C283" s="56" t="s">
        <v>208</v>
      </c>
      <c r="E283" s="57">
        <f>'[30]Base TB_Mar'!T8576/10^7</f>
        <v>0</v>
      </c>
      <c r="F283" s="57">
        <f>'[31]Schedules Mar'!E281</f>
        <v>0</v>
      </c>
      <c r="G283" s="59"/>
      <c r="H283" s="65">
        <f>'[30]Base TB_Mar'!C8576/10^7</f>
        <v>0</v>
      </c>
      <c r="I283" s="57">
        <f>'[30]Base TB_Mar'!D8576/10^7</f>
        <v>0</v>
      </c>
      <c r="J283" s="57">
        <f>'[30]Base TB_Mar'!E8576/10^7</f>
        <v>0</v>
      </c>
      <c r="K283" s="57">
        <f>'[30]Base TB_Mar'!F8576/10^7</f>
        <v>0</v>
      </c>
      <c r="L283" s="57">
        <f>'[30]Base TB_Mar'!G8576/10^7</f>
        <v>0</v>
      </c>
      <c r="M283" s="57">
        <f>'[30]Base TB_Mar'!H8576/10^7</f>
        <v>0</v>
      </c>
      <c r="N283" s="57">
        <f>'[30]Base TB_Mar'!I8576/10^7</f>
        <v>0</v>
      </c>
      <c r="O283" s="57">
        <f>'[30]Base TB_Mar'!J8576/10^7</f>
        <v>0</v>
      </c>
      <c r="P283" s="57">
        <f>'[30]Base TB_Mar'!K8576/10^7</f>
        <v>0</v>
      </c>
      <c r="Q283" s="57">
        <f>'[30]Base TB_Mar'!L8576/10^7</f>
        <v>0</v>
      </c>
      <c r="R283" s="57">
        <f>'[30]Base TB_Mar'!M8576/10^7</f>
        <v>0</v>
      </c>
      <c r="S283" s="57">
        <f>'[30]Base TB_Mar'!N8576/10^7</f>
        <v>0</v>
      </c>
      <c r="T283" s="57">
        <f>'[30]Base TB_Mar'!O8576/10^7</f>
        <v>0</v>
      </c>
      <c r="U283" s="57">
        <f>'[30]Base TB_Mar'!P8576/10^7</f>
        <v>0</v>
      </c>
      <c r="V283" s="57">
        <f>'[30]Base TB_Mar'!Q8576/10^7</f>
        <v>0</v>
      </c>
      <c r="W283" s="57">
        <f>'[30]Base TB_Mar'!R8576/10^7</f>
        <v>0</v>
      </c>
      <c r="X283" s="57">
        <f>'[30]Base TB_Mar'!S8576/10^7</f>
        <v>0</v>
      </c>
      <c r="Y283" s="94">
        <f t="shared" si="59"/>
        <v>0</v>
      </c>
      <c r="Z283" s="66">
        <f t="shared" si="60"/>
        <v>0</v>
      </c>
    </row>
    <row r="284" spans="2:26" hidden="1">
      <c r="C284" s="56" t="s">
        <v>209</v>
      </c>
      <c r="E284" s="57">
        <f>'[30]Base TB_Mar'!T8578/10^7</f>
        <v>1.5084300000000001E-4</v>
      </c>
      <c r="F284" s="57">
        <f>'[31]Schedules Mar'!E282</f>
        <v>0.20103470100000001</v>
      </c>
      <c r="G284" s="59"/>
      <c r="H284" s="65">
        <f>'[30]Base TB_Mar'!C8578/10^7</f>
        <v>1.5084300000000001E-4</v>
      </c>
      <c r="I284" s="57">
        <f>'[30]Base TB_Mar'!D8578/10^7</f>
        <v>0</v>
      </c>
      <c r="J284" s="57">
        <f>'[30]Base TB_Mar'!E8578/10^7</f>
        <v>0</v>
      </c>
      <c r="K284" s="57">
        <f>'[30]Base TB_Mar'!F8578/10^7</f>
        <v>0</v>
      </c>
      <c r="L284" s="57">
        <f>'[30]Base TB_Mar'!G8578/10^7</f>
        <v>0</v>
      </c>
      <c r="M284" s="57">
        <f>'[30]Base TB_Mar'!H8578/10^7</f>
        <v>0</v>
      </c>
      <c r="N284" s="57">
        <f>'[30]Base TB_Mar'!I8578/10^7</f>
        <v>0</v>
      </c>
      <c r="O284" s="57">
        <f>'[30]Base TB_Mar'!J8578/10^7</f>
        <v>0</v>
      </c>
      <c r="P284" s="57">
        <f>'[30]Base TB_Mar'!K8578/10^7</f>
        <v>0</v>
      </c>
      <c r="Q284" s="57">
        <f>'[30]Base TB_Mar'!L8578/10^7</f>
        <v>0</v>
      </c>
      <c r="R284" s="57">
        <f>'[30]Base TB_Mar'!M8578/10^7</f>
        <v>0</v>
      </c>
      <c r="S284" s="57">
        <f>'[30]Base TB_Mar'!N8578/10^7</f>
        <v>0</v>
      </c>
      <c r="T284" s="57">
        <f>'[30]Base TB_Mar'!O8578/10^7</f>
        <v>0</v>
      </c>
      <c r="U284" s="57">
        <f>'[30]Base TB_Mar'!P8578/10^7</f>
        <v>0</v>
      </c>
      <c r="V284" s="57">
        <f>'[30]Base TB_Mar'!Q8578/10^7</f>
        <v>0</v>
      </c>
      <c r="W284" s="57">
        <f>'[30]Base TB_Mar'!R8578/10^7</f>
        <v>0</v>
      </c>
      <c r="X284" s="57">
        <f>'[30]Base TB_Mar'!S8578/10^7</f>
        <v>0</v>
      </c>
      <c r="Y284" s="94">
        <f t="shared" si="59"/>
        <v>1.5084300000000001E-4</v>
      </c>
      <c r="Z284" s="66">
        <f t="shared" si="60"/>
        <v>0</v>
      </c>
    </row>
    <row r="285" spans="2:26" hidden="1">
      <c r="C285" s="56" t="s">
        <v>210</v>
      </c>
      <c r="E285" s="57">
        <f>'[30]Base TB_Mar'!T8580/10^7</f>
        <v>6.6985083359999997</v>
      </c>
      <c r="F285" s="57">
        <f>'[31]Schedules Mar'!E283</f>
        <v>25.276281667999999</v>
      </c>
      <c r="G285" s="59"/>
      <c r="H285" s="65">
        <f>'[30]Base TB_Mar'!C8580/10^7</f>
        <v>3.0044586199999999</v>
      </c>
      <c r="I285" s="57">
        <f>'[30]Base TB_Mar'!D8580/10^7</f>
        <v>2.1668619429999998</v>
      </c>
      <c r="J285" s="57">
        <f>'[30]Base TB_Mar'!E8580/10^7</f>
        <v>0.355767257</v>
      </c>
      <c r="K285" s="57">
        <f>'[30]Base TB_Mar'!F8580/10^7</f>
        <v>0.80730669900000007</v>
      </c>
      <c r="L285" s="57">
        <f>'[30]Base TB_Mar'!G8580/10^7</f>
        <v>0.22919877599999997</v>
      </c>
      <c r="M285" s="57">
        <f>'[30]Base TB_Mar'!H8580/10^7</f>
        <v>0</v>
      </c>
      <c r="N285" s="57">
        <f>'[30]Base TB_Mar'!I8580/10^7</f>
        <v>0</v>
      </c>
      <c r="O285" s="57">
        <f>'[30]Base TB_Mar'!J8580/10^7</f>
        <v>0</v>
      </c>
      <c r="P285" s="57">
        <f>'[30]Base TB_Mar'!K8580/10^7</f>
        <v>0</v>
      </c>
      <c r="Q285" s="57">
        <f>'[30]Base TB_Mar'!L8580/10^7</f>
        <v>0.11746641899999999</v>
      </c>
      <c r="R285" s="57">
        <f>'[30]Base TB_Mar'!M8580/10^7</f>
        <v>1.7448622E-2</v>
      </c>
      <c r="S285" s="57">
        <f>'[30]Base TB_Mar'!N8580/10^7</f>
        <v>0</v>
      </c>
      <c r="T285" s="57">
        <f>'[30]Base TB_Mar'!O8580/10^7</f>
        <v>0</v>
      </c>
      <c r="U285" s="57">
        <f>'[30]Base TB_Mar'!P8580/10^7</f>
        <v>0</v>
      </c>
      <c r="V285" s="57">
        <f>'[30]Base TB_Mar'!Q8580/10^7</f>
        <v>0</v>
      </c>
      <c r="W285" s="57">
        <f>'[30]Base TB_Mar'!R8580/10^7</f>
        <v>0</v>
      </c>
      <c r="X285" s="57">
        <f>'[30]Base TB_Mar'!S8580/10^7</f>
        <v>0</v>
      </c>
      <c r="Y285" s="94">
        <f t="shared" si="59"/>
        <v>6.6985083359999997</v>
      </c>
      <c r="Z285" s="66">
        <f t="shared" si="60"/>
        <v>0</v>
      </c>
    </row>
    <row r="286" spans="2:26" hidden="1">
      <c r="C286" s="56" t="s">
        <v>211</v>
      </c>
      <c r="E286" s="57">
        <f>'[30]Base TB_Mar'!T8585/10^7</f>
        <v>-116.998077907</v>
      </c>
      <c r="F286" s="57">
        <f>'[31]Schedules Mar'!E284</f>
        <v>-182.48319490099999</v>
      </c>
      <c r="G286" s="59"/>
      <c r="H286" s="65">
        <f>'[30]Base TB_Mar'!C8585/10^7</f>
        <v>0</v>
      </c>
      <c r="I286" s="57">
        <f>'[30]Base TB_Mar'!D8585/10^7</f>
        <v>0</v>
      </c>
      <c r="J286" s="57">
        <f>'[30]Base TB_Mar'!E8585/10^7</f>
        <v>0</v>
      </c>
      <c r="K286" s="57">
        <f>'[30]Base TB_Mar'!F8585/10^7</f>
        <v>-116.998077907</v>
      </c>
      <c r="L286" s="57">
        <f>'[30]Base TB_Mar'!G8585/10^7</f>
        <v>0</v>
      </c>
      <c r="M286" s="57">
        <f>'[30]Base TB_Mar'!H8585/10^7</f>
        <v>0</v>
      </c>
      <c r="N286" s="57">
        <f>'[30]Base TB_Mar'!I8585/10^7</f>
        <v>0</v>
      </c>
      <c r="O286" s="57">
        <f>'[30]Base TB_Mar'!J8585/10^7</f>
        <v>0</v>
      </c>
      <c r="P286" s="57">
        <f>'[30]Base TB_Mar'!K8585/10^7</f>
        <v>0</v>
      </c>
      <c r="Q286" s="57">
        <f>'[30]Base TB_Mar'!L8585/10^7</f>
        <v>0</v>
      </c>
      <c r="R286" s="57">
        <f>'[30]Base TB_Mar'!M8585/10^7</f>
        <v>0</v>
      </c>
      <c r="S286" s="57">
        <f>'[30]Base TB_Mar'!N8585/10^7</f>
        <v>0</v>
      </c>
      <c r="T286" s="57">
        <f>'[30]Base TB_Mar'!O8585/10^7</f>
        <v>0</v>
      </c>
      <c r="U286" s="57">
        <f>'[30]Base TB_Mar'!P8585/10^7</f>
        <v>0</v>
      </c>
      <c r="V286" s="57">
        <f>'[30]Base TB_Mar'!Q8585/10^7</f>
        <v>0</v>
      </c>
      <c r="W286" s="57">
        <f>'[30]Base TB_Mar'!R8585/10^7</f>
        <v>0</v>
      </c>
      <c r="X286" s="57">
        <f>'[30]Base TB_Mar'!S8585/10^7</f>
        <v>0</v>
      </c>
      <c r="Y286" s="94">
        <f t="shared" si="59"/>
        <v>-116.998077907</v>
      </c>
      <c r="Z286" s="66">
        <f t="shared" si="60"/>
        <v>0</v>
      </c>
    </row>
    <row r="287" spans="2:26" hidden="1">
      <c r="C287" s="56" t="s">
        <v>212</v>
      </c>
      <c r="E287" s="57">
        <f>'[30]Base TB_Mar'!T8597/10^7</f>
        <v>101.599847651</v>
      </c>
      <c r="F287" s="57">
        <f>'[31]Schedules Mar'!E285</f>
        <v>57.752560719000009</v>
      </c>
      <c r="G287" s="59"/>
      <c r="H287" s="65">
        <f>'[30]Base TB_Mar'!C8597/10^7</f>
        <v>71.603588177999995</v>
      </c>
      <c r="I287" s="57">
        <f>'[30]Base TB_Mar'!D8597/10^7</f>
        <v>14.278472924000001</v>
      </c>
      <c r="J287" s="57">
        <f>'[30]Base TB_Mar'!E8597/10^7</f>
        <v>3.8714547600000002</v>
      </c>
      <c r="K287" s="57">
        <f>'[30]Base TB_Mar'!F8597/10^7</f>
        <v>2.0255260969999997</v>
      </c>
      <c r="L287" s="57">
        <f>'[30]Base TB_Mar'!G8597/10^7</f>
        <v>4.6308562090000001</v>
      </c>
      <c r="M287" s="57">
        <f>'[30]Base TB_Mar'!H8597/10^7</f>
        <v>0</v>
      </c>
      <c r="N287" s="57">
        <f>'[30]Base TB_Mar'!I8597/10^7</f>
        <v>0</v>
      </c>
      <c r="O287" s="57">
        <f>'[30]Base TB_Mar'!J8597/10^7</f>
        <v>0</v>
      </c>
      <c r="P287" s="57">
        <f>'[30]Base TB_Mar'!K8597/10^7</f>
        <v>0</v>
      </c>
      <c r="Q287" s="57">
        <f>'[30]Base TB_Mar'!L8597/10^7</f>
        <v>4.4535338869999999</v>
      </c>
      <c r="R287" s="57">
        <f>'[30]Base TB_Mar'!M8597/10^7</f>
        <v>0.73641559599999995</v>
      </c>
      <c r="S287" s="57">
        <f>'[30]Base TB_Mar'!N8597/10^7</f>
        <v>0</v>
      </c>
      <c r="T287" s="57">
        <f>'[30]Base TB_Mar'!O8597/10^7</f>
        <v>0</v>
      </c>
      <c r="U287" s="57">
        <f>'[30]Base TB_Mar'!P8597/10^7</f>
        <v>0</v>
      </c>
      <c r="V287" s="57">
        <f>'[30]Base TB_Mar'!Q8597/10^7</f>
        <v>0</v>
      </c>
      <c r="W287" s="57">
        <f>'[30]Base TB_Mar'!R8597/10^7</f>
        <v>0</v>
      </c>
      <c r="X287" s="57">
        <f>'[30]Base TB_Mar'!S8597/10^7</f>
        <v>0</v>
      </c>
      <c r="Y287" s="94">
        <f t="shared" si="59"/>
        <v>101.599847651</v>
      </c>
      <c r="Z287" s="66">
        <f t="shared" si="60"/>
        <v>0</v>
      </c>
    </row>
    <row r="288" spans="2:26" hidden="1">
      <c r="C288" s="56" t="s">
        <v>213</v>
      </c>
      <c r="E288" s="57">
        <f>'[30]Base TB_Mar'!T8595/10^7</f>
        <v>30.582767367999999</v>
      </c>
      <c r="F288" s="57">
        <f>'[31]Schedules Mar'!E286</f>
        <v>34.118130042000004</v>
      </c>
      <c r="G288" s="59"/>
      <c r="H288" s="65">
        <f>'[30]Base TB_Mar'!C8595/10^7</f>
        <v>20.860013899000002</v>
      </c>
      <c r="I288" s="57">
        <f>'[30]Base TB_Mar'!D8595/10^7</f>
        <v>9.7227534690000006</v>
      </c>
      <c r="J288" s="57">
        <f>'[30]Base TB_Mar'!E8595/10^7</f>
        <v>0</v>
      </c>
      <c r="K288" s="57">
        <f>'[30]Base TB_Mar'!F8595/10^7</f>
        <v>0</v>
      </c>
      <c r="L288" s="57">
        <f>'[30]Base TB_Mar'!G8595/10^7</f>
        <v>0</v>
      </c>
      <c r="M288" s="57">
        <f>'[30]Base TB_Mar'!H8595/10^7</f>
        <v>0</v>
      </c>
      <c r="N288" s="57">
        <f>'[30]Base TB_Mar'!I8595/10^7</f>
        <v>0</v>
      </c>
      <c r="O288" s="57">
        <f>'[30]Base TB_Mar'!J8595/10^7</f>
        <v>0</v>
      </c>
      <c r="P288" s="57">
        <f>'[30]Base TB_Mar'!K8595/10^7</f>
        <v>0</v>
      </c>
      <c r="Q288" s="57">
        <f>'[30]Base TB_Mar'!L8595/10^7</f>
        <v>0</v>
      </c>
      <c r="R288" s="57">
        <f>'[30]Base TB_Mar'!M8595/10^7</f>
        <v>0</v>
      </c>
      <c r="S288" s="57">
        <f>'[30]Base TB_Mar'!N8595/10^7</f>
        <v>0</v>
      </c>
      <c r="T288" s="57">
        <f>'[30]Base TB_Mar'!O8595/10^7</f>
        <v>0</v>
      </c>
      <c r="U288" s="57">
        <f>'[30]Base TB_Mar'!P8595/10^7</f>
        <v>0</v>
      </c>
      <c r="V288" s="57">
        <f>'[30]Base TB_Mar'!Q8595/10^7</f>
        <v>0</v>
      </c>
      <c r="W288" s="57">
        <f>'[30]Base TB_Mar'!R8595/10^7</f>
        <v>0</v>
      </c>
      <c r="X288" s="57">
        <f>'[30]Base TB_Mar'!S8595/10^7</f>
        <v>0</v>
      </c>
      <c r="Y288" s="94">
        <f>SUM(H288:X288)</f>
        <v>30.582767368000003</v>
      </c>
      <c r="Z288" s="66">
        <f t="shared" si="60"/>
        <v>0</v>
      </c>
    </row>
    <row r="289" spans="2:27" hidden="1">
      <c r="C289" s="56" t="s">
        <v>214</v>
      </c>
      <c r="E289" s="57">
        <f>'[30]Base TB_Mar'!T8589/10^7</f>
        <v>3.3687563119999999</v>
      </c>
      <c r="F289" s="57">
        <f>'[31]Schedules Mar'!E287</f>
        <v>3.9069382079999997</v>
      </c>
      <c r="G289" s="59"/>
      <c r="H289" s="65">
        <f>'[30]Base TB_Mar'!C8589/10^7</f>
        <v>0</v>
      </c>
      <c r="I289" s="57">
        <f>'[30]Base TB_Mar'!D8589/10^7</f>
        <v>0</v>
      </c>
      <c r="J289" s="57">
        <f>'[30]Base TB_Mar'!E8589/10^7</f>
        <v>0</v>
      </c>
      <c r="K289" s="57">
        <f>'[30]Base TB_Mar'!F8589/10^7</f>
        <v>3.3687563119999999</v>
      </c>
      <c r="L289" s="57">
        <f>'[30]Base TB_Mar'!G8589/10^7</f>
        <v>0</v>
      </c>
      <c r="M289" s="57">
        <f>'[30]Base TB_Mar'!H8589/10^7</f>
        <v>0</v>
      </c>
      <c r="N289" s="57">
        <f>'[30]Base TB_Mar'!I8589/10^7</f>
        <v>0</v>
      </c>
      <c r="O289" s="57">
        <f>'[30]Base TB_Mar'!J8589/10^7</f>
        <v>0</v>
      </c>
      <c r="P289" s="57">
        <f>'[30]Base TB_Mar'!K8589/10^7</f>
        <v>0</v>
      </c>
      <c r="Q289" s="57">
        <f>'[30]Base TB_Mar'!L8589/10^7</f>
        <v>0</v>
      </c>
      <c r="R289" s="57">
        <f>'[30]Base TB_Mar'!M8589/10^7</f>
        <v>0</v>
      </c>
      <c r="S289" s="57">
        <f>'[30]Base TB_Mar'!N8589/10^7</f>
        <v>0</v>
      </c>
      <c r="T289" s="57">
        <f>'[30]Base TB_Mar'!O8589/10^7</f>
        <v>0</v>
      </c>
      <c r="U289" s="57">
        <f>'[30]Base TB_Mar'!P8589/10^7</f>
        <v>0</v>
      </c>
      <c r="V289" s="57">
        <f>'[30]Base TB_Mar'!Q8589/10^7</f>
        <v>0</v>
      </c>
      <c r="W289" s="57">
        <f>'[30]Base TB_Mar'!R8589/10^7</f>
        <v>0</v>
      </c>
      <c r="X289" s="57">
        <f>'[30]Base TB_Mar'!S8589/10^7</f>
        <v>0</v>
      </c>
      <c r="Y289" s="94">
        <f>SUM(H289:X289)</f>
        <v>3.3687563119999999</v>
      </c>
      <c r="Z289" s="66">
        <f t="shared" si="60"/>
        <v>0</v>
      </c>
    </row>
    <row r="290" spans="2:27" hidden="1">
      <c r="F290" s="57">
        <f>'[31]Schedules Mar'!E288</f>
        <v>0</v>
      </c>
      <c r="G290" s="59"/>
      <c r="H290" s="65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66"/>
    </row>
    <row r="291" spans="2:27" hidden="1">
      <c r="D291" s="94"/>
      <c r="E291" s="103">
        <f>SUM(E280:E289)</f>
        <v>138.77414354000001</v>
      </c>
      <c r="F291" s="103">
        <f>SUM(F280:F289)</f>
        <v>272.77552133500001</v>
      </c>
      <c r="G291" s="59"/>
      <c r="H291" s="103">
        <f t="shared" ref="H291:Y291" si="61">SUM(H280:H289)</f>
        <v>95.468211539999999</v>
      </c>
      <c r="I291" s="103">
        <f t="shared" si="61"/>
        <v>26.168088336</v>
      </c>
      <c r="J291" s="103">
        <f t="shared" si="61"/>
        <v>4.2272220169999999</v>
      </c>
      <c r="K291" s="103">
        <f t="shared" si="61"/>
        <v>2.7257021380000035</v>
      </c>
      <c r="L291" s="103">
        <f t="shared" si="61"/>
        <v>4.8600549849999997</v>
      </c>
      <c r="M291" s="103">
        <f t="shared" si="61"/>
        <v>0</v>
      </c>
      <c r="N291" s="103">
        <f t="shared" si="61"/>
        <v>0</v>
      </c>
      <c r="O291" s="103">
        <f t="shared" si="61"/>
        <v>0</v>
      </c>
      <c r="P291" s="103">
        <f t="shared" si="61"/>
        <v>0</v>
      </c>
      <c r="Q291" s="103">
        <f t="shared" si="61"/>
        <v>4.5710003060000002</v>
      </c>
      <c r="R291" s="103">
        <f t="shared" si="61"/>
        <v>0.75386421799999992</v>
      </c>
      <c r="S291" s="103">
        <f t="shared" si="61"/>
        <v>0</v>
      </c>
      <c r="T291" s="103">
        <f t="shared" si="61"/>
        <v>0</v>
      </c>
      <c r="U291" s="103">
        <f t="shared" si="61"/>
        <v>0</v>
      </c>
      <c r="V291" s="103">
        <f t="shared" si="61"/>
        <v>0</v>
      </c>
      <c r="W291" s="103">
        <f t="shared" si="61"/>
        <v>0</v>
      </c>
      <c r="X291" s="103">
        <f t="shared" si="61"/>
        <v>0</v>
      </c>
      <c r="Y291" s="103">
        <f t="shared" si="61"/>
        <v>138.77414354000001</v>
      </c>
      <c r="Z291" s="66">
        <f>Y291-E291</f>
        <v>0</v>
      </c>
      <c r="AA291" s="94" t="s">
        <v>94</v>
      </c>
    </row>
    <row r="292" spans="2:27" hidden="1">
      <c r="E292" s="74">
        <f>'[30]PL Mar'!S36/10^7-E291</f>
        <v>0</v>
      </c>
      <c r="F292" s="65"/>
      <c r="G292" s="59"/>
      <c r="H292" s="74">
        <f>'[30]PL Mar'!B36/10^7-H291</f>
        <v>0</v>
      </c>
      <c r="I292" s="74">
        <f>'[30]PL Mar'!C36/10^7-I291</f>
        <v>0</v>
      </c>
      <c r="J292" s="74">
        <f>'[30]PL Mar'!D36/10^7-J291</f>
        <v>0</v>
      </c>
      <c r="K292" s="74">
        <f>'[30]PL Mar'!E36/10^7-K291</f>
        <v>-3.5527136788005009E-15</v>
      </c>
      <c r="L292" s="74">
        <f>'[30]PL Mar'!F36/10^7-L291</f>
        <v>0</v>
      </c>
      <c r="M292" s="74">
        <f>'[30]PL Mar'!G36/10^7-M291</f>
        <v>0</v>
      </c>
      <c r="N292" s="74">
        <f>'[30]PL Mar'!H36/10^7-N291</f>
        <v>0</v>
      </c>
      <c r="O292" s="74">
        <f>'[30]PL Mar'!I36/10^7-O291</f>
        <v>0</v>
      </c>
      <c r="P292" s="74">
        <f>'[30]PL Mar'!J36/10^7-P291</f>
        <v>0</v>
      </c>
      <c r="Q292" s="74">
        <f>'[30]PL Mar'!K36/10^7-Q291</f>
        <v>0</v>
      </c>
      <c r="R292" s="74">
        <f>'[30]PL Mar'!L36/10^7-R291</f>
        <v>0</v>
      </c>
      <c r="S292" s="74">
        <f>'[30]PL Mar'!M36/10^7-S291</f>
        <v>0</v>
      </c>
      <c r="T292" s="74">
        <f>'[30]PL Mar'!N36/10^7-T291</f>
        <v>0</v>
      </c>
      <c r="U292" s="74">
        <f>'[30]PL Mar'!O36/10^7-U291</f>
        <v>0</v>
      </c>
      <c r="V292" s="74">
        <f>'[30]PL Mar'!P36/10^7-V291</f>
        <v>0</v>
      </c>
      <c r="W292" s="74">
        <f>'[30]PL Mar'!Q36/10^7-W291</f>
        <v>0</v>
      </c>
      <c r="X292" s="74">
        <f>'[30]PL Mar'!R36/10^7-X291</f>
        <v>0</v>
      </c>
      <c r="Y292" s="74">
        <f>SUM(H292:X292)</f>
        <v>-3.5527136788005009E-15</v>
      </c>
    </row>
    <row r="293" spans="2:27" hidden="1">
      <c r="F293" s="65"/>
      <c r="G293" s="59"/>
    </row>
    <row r="294" spans="2:27" hidden="1">
      <c r="B294" s="63" t="s">
        <v>215</v>
      </c>
      <c r="F294" s="65"/>
      <c r="G294" s="59"/>
    </row>
    <row r="295" spans="2:27" hidden="1">
      <c r="C295" s="56" t="s">
        <v>216</v>
      </c>
      <c r="E295" s="57">
        <f>'[30]Base TB_Mar'!T8815/10^7</f>
        <v>44.958273163999998</v>
      </c>
      <c r="F295" s="57">
        <f>'[31]Schedules Mar'!E293</f>
        <v>48.648308024999999</v>
      </c>
      <c r="G295" s="59"/>
      <c r="H295" s="65">
        <f>'[30]Base TB_Mar'!C8815/10^7</f>
        <v>29.941310758999997</v>
      </c>
      <c r="I295" s="57">
        <f>'[30]Base TB_Mar'!D8815/10^7</f>
        <v>6.9564247790000007</v>
      </c>
      <c r="J295" s="57">
        <f>'[30]Base TB_Mar'!E8815/10^7</f>
        <v>1.9864448429999999</v>
      </c>
      <c r="K295" s="57">
        <f>'[30]Base TB_Mar'!F8815/10^7</f>
        <v>4.5626814209999997</v>
      </c>
      <c r="L295" s="57">
        <f>'[30]Base TB_Mar'!G8815/10^7</f>
        <v>3.028552E-2</v>
      </c>
      <c r="M295" s="57">
        <f>'[30]Base TB_Mar'!H8815/10^7</f>
        <v>0</v>
      </c>
      <c r="N295" s="57">
        <f>'[30]Base TB_Mar'!I8815/10^7</f>
        <v>0</v>
      </c>
      <c r="O295" s="57">
        <f>'[30]Base TB_Mar'!J8815/10^7</f>
        <v>0</v>
      </c>
      <c r="P295" s="57">
        <f>'[30]Base TB_Mar'!K8815/10^7</f>
        <v>0</v>
      </c>
      <c r="Q295" s="57">
        <f>'[30]Base TB_Mar'!L8815/10^7</f>
        <v>0.90819559999999999</v>
      </c>
      <c r="R295" s="57">
        <f>'[30]Base TB_Mar'!M8815/10^7</f>
        <v>0.57293024199999998</v>
      </c>
      <c r="S295" s="57">
        <f>'[30]Base TB_Mar'!N8815/10^7</f>
        <v>0</v>
      </c>
      <c r="T295" s="57">
        <f>'[30]Base TB_Mar'!O8815/10^7</f>
        <v>0</v>
      </c>
      <c r="U295" s="57">
        <f>'[30]Base TB_Mar'!P8815/10^7</f>
        <v>0</v>
      </c>
      <c r="V295" s="57">
        <f>'[30]Base TB_Mar'!Q8815/10^7</f>
        <v>0</v>
      </c>
      <c r="W295" s="57">
        <f>'[30]Base TB_Mar'!R8815/10^7</f>
        <v>0</v>
      </c>
      <c r="X295" s="57">
        <f>'[30]Base TB_Mar'!S8815/10^7</f>
        <v>0</v>
      </c>
      <c r="Y295" s="57">
        <f t="shared" ref="Y295:Y308" si="62">SUM(H295:X295)</f>
        <v>44.958273163999998</v>
      </c>
      <c r="Z295" s="66">
        <f t="shared" ref="Z295:Z308" si="63">Y295-E295</f>
        <v>0</v>
      </c>
    </row>
    <row r="296" spans="2:27" hidden="1">
      <c r="C296" s="56" t="s">
        <v>217</v>
      </c>
      <c r="E296" s="57">
        <f>'[30]Base TB_Mar'!T8873/10^7</f>
        <v>643.09274666199997</v>
      </c>
      <c r="F296" s="57">
        <f>'[31]Schedules Mar'!E294</f>
        <v>492.25877945200006</v>
      </c>
      <c r="G296" s="59"/>
      <c r="H296" s="65">
        <f>'[30]Base TB_Mar'!C8873/10^7</f>
        <v>448.55064503500006</v>
      </c>
      <c r="I296" s="57">
        <f>'[30]Base TB_Mar'!D8873/10^7</f>
        <v>85.642327645999998</v>
      </c>
      <c r="J296" s="57">
        <f>'[30]Base TB_Mar'!E8873/10^7</f>
        <v>56.700067403999995</v>
      </c>
      <c r="K296" s="57">
        <f>'[30]Base TB_Mar'!F8873/10^7</f>
        <v>52.980176556000004</v>
      </c>
      <c r="L296" s="57">
        <f>'[30]Base TB_Mar'!G8873/10^7</f>
        <v>-0.78046997900000004</v>
      </c>
      <c r="M296" s="57">
        <f>'[30]Base TB_Mar'!H8873/10^7</f>
        <v>0</v>
      </c>
      <c r="N296" s="57">
        <f>'[30]Base TB_Mar'!I8873/10^7</f>
        <v>0</v>
      </c>
      <c r="O296" s="57">
        <f>'[30]Base TB_Mar'!J8873/10^7</f>
        <v>0</v>
      </c>
      <c r="P296" s="57">
        <f>'[30]Base TB_Mar'!K8873/10^7</f>
        <v>0</v>
      </c>
      <c r="Q296" s="57">
        <f>'[30]Base TB_Mar'!L8873/10^7</f>
        <v>0</v>
      </c>
      <c r="R296" s="57">
        <f>'[30]Base TB_Mar'!M8873/10^7</f>
        <v>0</v>
      </c>
      <c r="S296" s="57">
        <f>'[30]Base TB_Mar'!N8873/10^7</f>
        <v>0</v>
      </c>
      <c r="T296" s="57">
        <f>'[30]Base TB_Mar'!O8873/10^7</f>
        <v>0</v>
      </c>
      <c r="U296" s="57">
        <f>'[30]Base TB_Mar'!P8873/10^7</f>
        <v>0</v>
      </c>
      <c r="V296" s="57">
        <f>'[30]Base TB_Mar'!Q8873/10^7</f>
        <v>0</v>
      </c>
      <c r="W296" s="57">
        <f>'[30]Base TB_Mar'!R8873/10^7</f>
        <v>0</v>
      </c>
      <c r="X296" s="57">
        <f>'[30]Base TB_Mar'!S8873/10^7</f>
        <v>0</v>
      </c>
      <c r="Y296" s="65">
        <f t="shared" si="62"/>
        <v>643.09274666199997</v>
      </c>
      <c r="Z296" s="66">
        <f t="shared" si="63"/>
        <v>0</v>
      </c>
    </row>
    <row r="297" spans="2:27" hidden="1">
      <c r="C297" s="56" t="s">
        <v>218</v>
      </c>
      <c r="E297" s="57">
        <f>'[30]Base TB_Mar'!T8896/10^7</f>
        <v>942.12407659099995</v>
      </c>
      <c r="F297" s="57">
        <f>'[31]Schedules Mar'!E295</f>
        <v>843.21815216800007</v>
      </c>
      <c r="G297" s="59"/>
      <c r="H297" s="65">
        <f>'[30]Base TB_Mar'!C8896/10^7</f>
        <v>329.318382144</v>
      </c>
      <c r="I297" s="57">
        <f>'[30]Base TB_Mar'!D8896/10^7</f>
        <v>199.100552118</v>
      </c>
      <c r="J297" s="57">
        <f>'[30]Base TB_Mar'!E8896/10^7</f>
        <v>195.33499309800001</v>
      </c>
      <c r="K297" s="57">
        <f>'[30]Base TB_Mar'!F8896/10^7</f>
        <v>0</v>
      </c>
      <c r="L297" s="57">
        <f>'[30]Base TB_Mar'!G8896/10^7</f>
        <v>7.5492174890000001</v>
      </c>
      <c r="M297" s="57">
        <f>'[30]Base TB_Mar'!H8896/10^7</f>
        <v>0</v>
      </c>
      <c r="N297" s="57">
        <f>'[30]Base TB_Mar'!I8896/10^7</f>
        <v>0</v>
      </c>
      <c r="O297" s="57">
        <f>'[30]Base TB_Mar'!J8896/10^7</f>
        <v>0</v>
      </c>
      <c r="P297" s="57">
        <f>'[30]Base TB_Mar'!K8896/10^7</f>
        <v>0</v>
      </c>
      <c r="Q297" s="57">
        <f>'[30]Base TB_Mar'!L8896/10^7</f>
        <v>210.72195420899999</v>
      </c>
      <c r="R297" s="57">
        <f>'[30]Base TB_Mar'!M8896/10^7</f>
        <v>9.8977532999999993E-2</v>
      </c>
      <c r="S297" s="57">
        <f>'[30]Base TB_Mar'!N8896/10^7</f>
        <v>0</v>
      </c>
      <c r="T297" s="57">
        <f>'[30]Base TB_Mar'!O8896/10^7</f>
        <v>0</v>
      </c>
      <c r="U297" s="57">
        <f>'[30]Base TB_Mar'!P8896/10^7</f>
        <v>0</v>
      </c>
      <c r="V297" s="57">
        <f>'[30]Base TB_Mar'!Q8896/10^7</f>
        <v>0</v>
      </c>
      <c r="W297" s="57">
        <f>'[30]Base TB_Mar'!R8896/10^7</f>
        <v>0</v>
      </c>
      <c r="X297" s="57">
        <f>'[30]Base TB_Mar'!S8896/10^7</f>
        <v>0</v>
      </c>
      <c r="Y297" s="65">
        <f t="shared" si="62"/>
        <v>942.12407659100006</v>
      </c>
      <c r="Z297" s="66">
        <f t="shared" si="63"/>
        <v>0</v>
      </c>
    </row>
    <row r="298" spans="2:27" hidden="1">
      <c r="C298" s="56" t="s">
        <v>219</v>
      </c>
      <c r="E298" s="57">
        <f>'[30]Base TB_Mar'!T8754/10^7</f>
        <v>282.97929908600003</v>
      </c>
      <c r="F298" s="57">
        <f>'[31]Schedules Mar'!E296</f>
        <v>275.35120561100001</v>
      </c>
      <c r="G298" s="59"/>
      <c r="H298" s="65">
        <f>'[30]Base TB_Mar'!C8754/10^7</f>
        <v>197.43275069000001</v>
      </c>
      <c r="I298" s="57">
        <f>'[30]Base TB_Mar'!D8754/10^7</f>
        <v>56.691110674999997</v>
      </c>
      <c r="J298" s="57">
        <f>'[30]Base TB_Mar'!E8754/10^7</f>
        <v>23.736535603</v>
      </c>
      <c r="K298" s="57">
        <f>'[30]Base TB_Mar'!F8754/10^7</f>
        <v>1.2718721279999998</v>
      </c>
      <c r="L298" s="57">
        <f>'[30]Base TB_Mar'!G8754/10^7</f>
        <v>0.43617076799999999</v>
      </c>
      <c r="M298" s="57">
        <f>'[30]Base TB_Mar'!H8754/10^7</f>
        <v>0</v>
      </c>
      <c r="N298" s="57">
        <f>'[30]Base TB_Mar'!I8754/10^7</f>
        <v>0</v>
      </c>
      <c r="O298" s="57">
        <f>'[30]Base TB_Mar'!J8754/10^7</f>
        <v>0</v>
      </c>
      <c r="P298" s="57">
        <f>'[30]Base TB_Mar'!K8754/10^7</f>
        <v>0</v>
      </c>
      <c r="Q298" s="57">
        <f>'[30]Base TB_Mar'!L8754/10^7</f>
        <v>0.76477625000000005</v>
      </c>
      <c r="R298" s="57">
        <f>'[30]Base TB_Mar'!M8754/10^7</f>
        <v>2.6460829719999999</v>
      </c>
      <c r="S298" s="57">
        <f>'[30]Base TB_Mar'!N8754/10^7</f>
        <v>0</v>
      </c>
      <c r="T298" s="57">
        <f>'[30]Base TB_Mar'!O8754/10^7</f>
        <v>0</v>
      </c>
      <c r="U298" s="57">
        <f>'[30]Base TB_Mar'!P8754/10^7</f>
        <v>0</v>
      </c>
      <c r="V298" s="57">
        <f>'[30]Base TB_Mar'!Q8754/10^7</f>
        <v>0</v>
      </c>
      <c r="W298" s="57">
        <f>'[30]Base TB_Mar'!R8754/10^7</f>
        <v>0</v>
      </c>
      <c r="X298" s="57">
        <f>'[30]Base TB_Mar'!S8754/10^7</f>
        <v>0</v>
      </c>
      <c r="Y298" s="65">
        <f t="shared" si="62"/>
        <v>282.97929908600003</v>
      </c>
      <c r="Z298" s="66">
        <f>Y298-E298</f>
        <v>0</v>
      </c>
    </row>
    <row r="299" spans="2:27" hidden="1">
      <c r="C299" s="56" t="s">
        <v>220</v>
      </c>
      <c r="E299" s="57">
        <f>'[30]Base TB_Mar'!T8767/10^7</f>
        <v>82.012098538000004</v>
      </c>
      <c r="F299" s="57">
        <f>'[31]Schedules Mar'!E297</f>
        <v>72.88082746900001</v>
      </c>
      <c r="G299" s="59"/>
      <c r="H299" s="65">
        <f>'[30]Base TB_Mar'!C8767/10^7</f>
        <v>44.689041897000003</v>
      </c>
      <c r="I299" s="57">
        <f>'[30]Base TB_Mar'!D8767/10^7</f>
        <v>26.598465976</v>
      </c>
      <c r="J299" s="57">
        <f>'[30]Base TB_Mar'!E8767/10^7</f>
        <v>9.8294760379999992</v>
      </c>
      <c r="K299" s="57">
        <f>'[30]Base TB_Mar'!F8767/10^7</f>
        <v>5.4850000000000005E-4</v>
      </c>
      <c r="L299" s="57">
        <f>'[30]Base TB_Mar'!G8767/10^7</f>
        <v>0.34909749800000001</v>
      </c>
      <c r="M299" s="57">
        <f>'[30]Base TB_Mar'!H8767/10^7</f>
        <v>0</v>
      </c>
      <c r="N299" s="57">
        <f>'[30]Base TB_Mar'!I8767/10^7</f>
        <v>0</v>
      </c>
      <c r="O299" s="57">
        <f>'[30]Base TB_Mar'!J8767/10^7</f>
        <v>0</v>
      </c>
      <c r="P299" s="57">
        <f>'[30]Base TB_Mar'!K8767/10^7</f>
        <v>0</v>
      </c>
      <c r="Q299" s="57">
        <f>'[30]Base TB_Mar'!L8767/10^7</f>
        <v>6.5612014999999996E-2</v>
      </c>
      <c r="R299" s="57">
        <f>'[30]Base TB_Mar'!M8767/10^7</f>
        <v>0.47985661399999996</v>
      </c>
      <c r="S299" s="57">
        <f>'[30]Base TB_Mar'!N8767/10^7</f>
        <v>0</v>
      </c>
      <c r="T299" s="57">
        <f>'[30]Base TB_Mar'!O8767/10^7</f>
        <v>0</v>
      </c>
      <c r="U299" s="57">
        <f>'[30]Base TB_Mar'!P8767/10^7</f>
        <v>0</v>
      </c>
      <c r="V299" s="57">
        <f>'[30]Base TB_Mar'!Q8767/10^7</f>
        <v>0</v>
      </c>
      <c r="W299" s="57">
        <f>'[30]Base TB_Mar'!R8767/10^7</f>
        <v>0</v>
      </c>
      <c r="X299" s="57">
        <f>'[30]Base TB_Mar'!S8767/10^7</f>
        <v>0</v>
      </c>
      <c r="Y299" s="65">
        <f t="shared" si="62"/>
        <v>82.012098538000004</v>
      </c>
      <c r="Z299" s="66">
        <f t="shared" si="63"/>
        <v>0</v>
      </c>
    </row>
    <row r="300" spans="2:27" hidden="1">
      <c r="C300" s="56" t="s">
        <v>221</v>
      </c>
      <c r="E300" s="57">
        <f>'[30]Base TB_Mar'!T8785/10^7</f>
        <v>362.46423298499997</v>
      </c>
      <c r="F300" s="57">
        <f>'[31]Schedules Mar'!E298</f>
        <v>343.98347353499997</v>
      </c>
      <c r="G300" s="59"/>
      <c r="H300" s="65">
        <f>'[30]Base TB_Mar'!C8785/10^7</f>
        <v>240.42530370999998</v>
      </c>
      <c r="I300" s="57">
        <f>'[30]Base TB_Mar'!D8785/10^7</f>
        <v>41.980258282999998</v>
      </c>
      <c r="J300" s="57">
        <f>'[30]Base TB_Mar'!E8785/10^7</f>
        <v>63.149099584000005</v>
      </c>
      <c r="K300" s="57">
        <f>'[30]Base TB_Mar'!F8785/10^7</f>
        <v>8.9618848440000001</v>
      </c>
      <c r="L300" s="57">
        <f>'[30]Base TB_Mar'!G8785/10^7</f>
        <v>8.1682602000000007E-2</v>
      </c>
      <c r="M300" s="57">
        <f>'[30]Base TB_Mar'!H8785/10^7</f>
        <v>0</v>
      </c>
      <c r="N300" s="57">
        <f>'[30]Base TB_Mar'!I8785/10^7</f>
        <v>0</v>
      </c>
      <c r="O300" s="57">
        <f>'[30]Base TB_Mar'!J8785/10^7</f>
        <v>0</v>
      </c>
      <c r="P300" s="57">
        <f>'[30]Base TB_Mar'!K8785/10^7</f>
        <v>0</v>
      </c>
      <c r="Q300" s="57">
        <f>'[30]Base TB_Mar'!L8785/10^7</f>
        <v>4.2100766780000001</v>
      </c>
      <c r="R300" s="57">
        <f>'[30]Base TB_Mar'!M8785/10^7</f>
        <v>3.6559272840000006</v>
      </c>
      <c r="S300" s="57">
        <f>'[30]Base TB_Mar'!N8785/10^7</f>
        <v>0</v>
      </c>
      <c r="T300" s="57">
        <f>'[30]Base TB_Mar'!O8785/10^7</f>
        <v>0</v>
      </c>
      <c r="U300" s="57">
        <f>'[30]Base TB_Mar'!P8785/10^7</f>
        <v>0</v>
      </c>
      <c r="V300" s="57">
        <f>'[30]Base TB_Mar'!Q8785/10^7</f>
        <v>0</v>
      </c>
      <c r="W300" s="57">
        <f>'[30]Base TB_Mar'!R8785/10^7</f>
        <v>0</v>
      </c>
      <c r="X300" s="57">
        <f>'[30]Base TB_Mar'!S8785/10^7</f>
        <v>0</v>
      </c>
      <c r="Y300" s="65">
        <f t="shared" si="62"/>
        <v>362.46423298499997</v>
      </c>
      <c r="Z300" s="66">
        <f t="shared" si="63"/>
        <v>0</v>
      </c>
    </row>
    <row r="301" spans="2:27" hidden="1">
      <c r="C301" s="56" t="s">
        <v>222</v>
      </c>
      <c r="E301" s="57">
        <f>'[30]Base TB_Mar'!T8842/10^7</f>
        <v>65.040190443</v>
      </c>
      <c r="F301" s="57">
        <f>'[31]Schedules Mar'!E299</f>
        <v>42.787899756000002</v>
      </c>
      <c r="G301" s="59"/>
      <c r="H301" s="65">
        <f>'[30]Base TB_Mar'!C8842/10^7</f>
        <v>49.003493889999994</v>
      </c>
      <c r="I301" s="57">
        <f>'[30]Base TB_Mar'!D8842/10^7</f>
        <v>6.0553861850000006</v>
      </c>
      <c r="J301" s="57">
        <f>'[30]Base TB_Mar'!E8842/10^7</f>
        <v>6.2281308840000005</v>
      </c>
      <c r="K301" s="57">
        <f>'[30]Base TB_Mar'!F8842/10^7</f>
        <v>1.8523282269999999</v>
      </c>
      <c r="L301" s="57">
        <f>'[30]Base TB_Mar'!G8842/10^7</f>
        <v>0.11333448500000001</v>
      </c>
      <c r="M301" s="57">
        <f>'[30]Base TB_Mar'!H8842/10^7</f>
        <v>0</v>
      </c>
      <c r="N301" s="57">
        <f>'[30]Base TB_Mar'!I8842/10^7</f>
        <v>0</v>
      </c>
      <c r="O301" s="57">
        <f>'[30]Base TB_Mar'!J8842/10^7</f>
        <v>0</v>
      </c>
      <c r="P301" s="57">
        <f>'[30]Base TB_Mar'!K8842/10^7</f>
        <v>0</v>
      </c>
      <c r="Q301" s="57">
        <f>'[30]Base TB_Mar'!L8842/10^7</f>
        <v>0.30286486200000001</v>
      </c>
      <c r="R301" s="57">
        <f>'[30]Base TB_Mar'!M8842/10^7</f>
        <v>1.48465191</v>
      </c>
      <c r="S301" s="57">
        <f>'[30]Base TB_Mar'!N8842/10^7</f>
        <v>0</v>
      </c>
      <c r="T301" s="57">
        <f>'[30]Base TB_Mar'!O8842/10^7</f>
        <v>0</v>
      </c>
      <c r="U301" s="57">
        <f>'[30]Base TB_Mar'!P8842/10^7</f>
        <v>0</v>
      </c>
      <c r="V301" s="57">
        <f>'[30]Base TB_Mar'!Q8842/10^7</f>
        <v>0</v>
      </c>
      <c r="W301" s="57">
        <f>'[30]Base TB_Mar'!R8842/10^7</f>
        <v>0</v>
      </c>
      <c r="X301" s="57">
        <f>'[30]Base TB_Mar'!S8842/10^7</f>
        <v>0</v>
      </c>
      <c r="Y301" s="65">
        <f t="shared" si="62"/>
        <v>65.040190443</v>
      </c>
      <c r="Z301" s="66">
        <f t="shared" si="63"/>
        <v>0</v>
      </c>
    </row>
    <row r="302" spans="2:27" hidden="1">
      <c r="C302" s="56" t="s">
        <v>223</v>
      </c>
      <c r="E302" s="57">
        <f>'[30]Base TB_Mar'!T8846/10^7</f>
        <v>271.98889229299999</v>
      </c>
      <c r="F302" s="57">
        <f>'[31]Schedules Mar'!E300</f>
        <v>238.542601867</v>
      </c>
      <c r="G302" s="59"/>
      <c r="H302" s="65">
        <f>'[30]Base TB_Mar'!C8846/10^7</f>
        <v>179.28053872300001</v>
      </c>
      <c r="I302" s="57">
        <f>'[30]Base TB_Mar'!D8846/10^7</f>
        <v>52.893190554</v>
      </c>
      <c r="J302" s="57">
        <f>'[30]Base TB_Mar'!E8846/10^7</f>
        <v>30.467695689999999</v>
      </c>
      <c r="K302" s="57">
        <f>'[30]Base TB_Mar'!F8846/10^7</f>
        <v>1.0682316510000001</v>
      </c>
      <c r="L302" s="57">
        <f>'[30]Base TB_Mar'!G8846/10^7</f>
        <v>0.42152859599999998</v>
      </c>
      <c r="M302" s="57">
        <f>'[30]Base TB_Mar'!H8846/10^7</f>
        <v>0</v>
      </c>
      <c r="N302" s="57">
        <f>'[30]Base TB_Mar'!I8846/10^7</f>
        <v>0</v>
      </c>
      <c r="O302" s="57">
        <f>'[30]Base TB_Mar'!J8846/10^7</f>
        <v>0</v>
      </c>
      <c r="P302" s="57">
        <f>'[30]Base TB_Mar'!K8846/10^7</f>
        <v>0</v>
      </c>
      <c r="Q302" s="57">
        <f>'[30]Base TB_Mar'!L8846/10^7</f>
        <v>5.4023941390000001</v>
      </c>
      <c r="R302" s="57">
        <f>'[30]Base TB_Mar'!M8846/10^7</f>
        <v>2.4553129399999998</v>
      </c>
      <c r="S302" s="57">
        <f>'[30]Base TB_Mar'!N8846/10^7</f>
        <v>0</v>
      </c>
      <c r="T302" s="57">
        <f>'[30]Base TB_Mar'!O8846/10^7</f>
        <v>0</v>
      </c>
      <c r="U302" s="57">
        <f>'[30]Base TB_Mar'!P8846/10^7</f>
        <v>0</v>
      </c>
      <c r="V302" s="57">
        <f>'[30]Base TB_Mar'!Q8846/10^7</f>
        <v>0</v>
      </c>
      <c r="W302" s="57">
        <f>'[30]Base TB_Mar'!R8846/10^7</f>
        <v>0</v>
      </c>
      <c r="X302" s="57">
        <f>'[30]Base TB_Mar'!S8846/10^7</f>
        <v>0</v>
      </c>
      <c r="Y302" s="65">
        <f t="shared" si="62"/>
        <v>271.98889229300005</v>
      </c>
      <c r="Z302" s="66">
        <f t="shared" si="63"/>
        <v>0</v>
      </c>
    </row>
    <row r="303" spans="2:27" hidden="1">
      <c r="C303" s="56" t="s">
        <v>224</v>
      </c>
      <c r="E303" s="57">
        <f>'[30]Base TB_Mar'!T8857/10^7</f>
        <v>101.40611374</v>
      </c>
      <c r="F303" s="57">
        <f>'[31]Schedules Mar'!E301</f>
        <v>96.267241897000005</v>
      </c>
      <c r="G303" s="59"/>
      <c r="H303" s="65">
        <f>'[30]Base TB_Mar'!C8857/10^7</f>
        <v>55.611538254999992</v>
      </c>
      <c r="I303" s="57">
        <f>'[30]Base TB_Mar'!D8857/10^7</f>
        <v>8.0670422970000004</v>
      </c>
      <c r="J303" s="57">
        <f>'[30]Base TB_Mar'!E8857/10^7</f>
        <v>4.0197915469999996</v>
      </c>
      <c r="K303" s="57">
        <f>'[30]Base TB_Mar'!F8857/10^7</f>
        <v>23.919411437000001</v>
      </c>
      <c r="L303" s="57">
        <f>'[30]Base TB_Mar'!G8857/10^7</f>
        <v>0.56493954099999999</v>
      </c>
      <c r="M303" s="57">
        <f>'[30]Base TB_Mar'!H8857/10^7</f>
        <v>0</v>
      </c>
      <c r="N303" s="57">
        <f>'[30]Base TB_Mar'!I8857/10^7</f>
        <v>0</v>
      </c>
      <c r="O303" s="57">
        <f>'[30]Base TB_Mar'!J8857/10^7</f>
        <v>0</v>
      </c>
      <c r="P303" s="57">
        <f>'[30]Base TB_Mar'!K8857/10^7</f>
        <v>0</v>
      </c>
      <c r="Q303" s="57">
        <f>'[30]Base TB_Mar'!L8857/10^7</f>
        <v>4.5075730710000004</v>
      </c>
      <c r="R303" s="57">
        <f>'[30]Base TB_Mar'!M8857/10^7</f>
        <v>4.7158175920000005</v>
      </c>
      <c r="S303" s="57">
        <f>'[30]Base TB_Mar'!N8857/10^7</f>
        <v>0</v>
      </c>
      <c r="T303" s="57">
        <f>'[30]Base TB_Mar'!O8857/10^7</f>
        <v>0</v>
      </c>
      <c r="U303" s="57">
        <f>'[30]Base TB_Mar'!P8857/10^7</f>
        <v>0</v>
      </c>
      <c r="V303" s="57">
        <f>'[30]Base TB_Mar'!Q8857/10^7</f>
        <v>0</v>
      </c>
      <c r="W303" s="57">
        <f>'[30]Base TB_Mar'!R8857/10^7</f>
        <v>0</v>
      </c>
      <c r="X303" s="57">
        <f>'[30]Base TB_Mar'!S8857/10^7</f>
        <v>0</v>
      </c>
      <c r="Y303" s="65">
        <f t="shared" si="62"/>
        <v>101.40611374</v>
      </c>
      <c r="Z303" s="66">
        <f t="shared" si="63"/>
        <v>0</v>
      </c>
    </row>
    <row r="304" spans="2:27" hidden="1">
      <c r="C304" s="56" t="s">
        <v>225</v>
      </c>
      <c r="E304" s="57">
        <f>'[30]Base TB_Mar'!T8928/10^7</f>
        <v>298.03817897699997</v>
      </c>
      <c r="F304" s="57">
        <f>'[31]Schedules Mar'!E302</f>
        <v>268.64777199000002</v>
      </c>
      <c r="G304" s="59"/>
      <c r="H304" s="65">
        <f>'[30]Base TB_Mar'!C8928/10^7</f>
        <v>182.475621945</v>
      </c>
      <c r="I304" s="57">
        <f>'[30]Base TB_Mar'!D8928/10^7</f>
        <v>57.94058605</v>
      </c>
      <c r="J304" s="57">
        <f>'[30]Base TB_Mar'!E8928/10^7</f>
        <v>31.571989376999998</v>
      </c>
      <c r="K304" s="57">
        <f>'[30]Base TB_Mar'!F8928/10^7</f>
        <v>2.4002699999999998E-2</v>
      </c>
      <c r="L304" s="57">
        <f>'[30]Base TB_Mar'!G8928/10^7</f>
        <v>3.5069795259999998</v>
      </c>
      <c r="M304" s="57">
        <f>'[30]Base TB_Mar'!H8928/10^7</f>
        <v>0</v>
      </c>
      <c r="N304" s="57">
        <f>'[30]Base TB_Mar'!I8928/10^7</f>
        <v>0</v>
      </c>
      <c r="O304" s="57">
        <f>'[30]Base TB_Mar'!J8928/10^7</f>
        <v>0</v>
      </c>
      <c r="P304" s="57">
        <f>'[30]Base TB_Mar'!K8928/10^7</f>
        <v>0</v>
      </c>
      <c r="Q304" s="57">
        <f>'[30]Base TB_Mar'!L8928/10^7</f>
        <v>22.500847464</v>
      </c>
      <c r="R304" s="57">
        <f>'[30]Base TB_Mar'!M8928/10^7</f>
        <v>1.8151915000000001E-2</v>
      </c>
      <c r="S304" s="57">
        <f>'[30]Base TB_Mar'!N8928/10^7</f>
        <v>0</v>
      </c>
      <c r="T304" s="57">
        <f>'[30]Base TB_Mar'!O8928/10^7</f>
        <v>0</v>
      </c>
      <c r="U304" s="57">
        <f>'[30]Base TB_Mar'!P8928/10^7</f>
        <v>0</v>
      </c>
      <c r="V304" s="57">
        <f>'[30]Base TB_Mar'!Q8928/10^7</f>
        <v>0</v>
      </c>
      <c r="W304" s="57">
        <f>'[30]Base TB_Mar'!R8928/10^7</f>
        <v>0</v>
      </c>
      <c r="X304" s="57">
        <f>'[30]Base TB_Mar'!S8928/10^7</f>
        <v>0</v>
      </c>
      <c r="Y304" s="65">
        <f t="shared" si="62"/>
        <v>298.03817897699997</v>
      </c>
      <c r="Z304" s="66">
        <f t="shared" si="63"/>
        <v>0</v>
      </c>
    </row>
    <row r="305" spans="2:27" hidden="1">
      <c r="C305" s="56" t="s">
        <v>226</v>
      </c>
      <c r="E305" s="57">
        <f>'[30]Base TB_Mar'!T9010/10^7</f>
        <v>525.19509927700005</v>
      </c>
      <c r="F305" s="57">
        <f>'[31]Schedules Mar'!E303</f>
        <v>412.80226680800001</v>
      </c>
      <c r="G305" s="59"/>
      <c r="H305" s="65">
        <f>'[30]Base TB_Mar'!C9010/10^7</f>
        <v>302.25866647100003</v>
      </c>
      <c r="I305" s="57">
        <f>'[30]Base TB_Mar'!D9010/10^7</f>
        <v>86.639714861000002</v>
      </c>
      <c r="J305" s="57">
        <f>'[30]Base TB_Mar'!E9010/10^7</f>
        <v>30.563737756000002</v>
      </c>
      <c r="K305" s="57">
        <f>'[30]Base TB_Mar'!F9010/10^7</f>
        <v>61.417096101999995</v>
      </c>
      <c r="L305" s="57">
        <f>'[30]Base TB_Mar'!G9010/10^7</f>
        <v>2.9051971350000003</v>
      </c>
      <c r="M305" s="57">
        <f>'[30]Base TB_Mar'!H9010/10^7</f>
        <v>0</v>
      </c>
      <c r="N305" s="57">
        <f>'[30]Base TB_Mar'!I9010/10^7</f>
        <v>0</v>
      </c>
      <c r="O305" s="57">
        <f>'[30]Base TB_Mar'!J9010/10^7</f>
        <v>0</v>
      </c>
      <c r="P305" s="57">
        <f>'[30]Base TB_Mar'!K9010/10^7</f>
        <v>0</v>
      </c>
      <c r="Q305" s="57">
        <f>'[30]Base TB_Mar'!L9010/10^7</f>
        <v>38.794544957999996</v>
      </c>
      <c r="R305" s="57">
        <f>'[30]Base TB_Mar'!M9010/10^7</f>
        <v>2.6161419939999999</v>
      </c>
      <c r="S305" s="57">
        <f>'[30]Base TB_Mar'!N9010/10^7</f>
        <v>0</v>
      </c>
      <c r="T305" s="57">
        <f>'[30]Base TB_Mar'!O9010/10^7</f>
        <v>0</v>
      </c>
      <c r="U305" s="57">
        <f>'[30]Base TB_Mar'!P9010/10^7</f>
        <v>0</v>
      </c>
      <c r="V305" s="57">
        <f>'[30]Base TB_Mar'!Q9010/10^7</f>
        <v>0</v>
      </c>
      <c r="W305" s="57">
        <f>'[30]Base TB_Mar'!R9010/10^7</f>
        <v>0</v>
      </c>
      <c r="X305" s="57">
        <f>'[30]Base TB_Mar'!S9010/10^7</f>
        <v>0</v>
      </c>
      <c r="Y305" s="65">
        <f t="shared" si="62"/>
        <v>525.19509927700005</v>
      </c>
      <c r="Z305" s="66">
        <f t="shared" si="63"/>
        <v>0</v>
      </c>
    </row>
    <row r="306" spans="2:27" hidden="1">
      <c r="C306" s="56" t="s">
        <v>227</v>
      </c>
      <c r="E306" s="57">
        <f>'[30]Base TB_Mar'!T9030/10^7</f>
        <v>1651.5285621370001</v>
      </c>
      <c r="F306" s="57">
        <f>'[31]Schedules Mar'!E304</f>
        <v>1462.9991539540001</v>
      </c>
      <c r="G306" s="59"/>
      <c r="H306" s="65">
        <f>'[30]Base TB_Mar'!C9030/10^7</f>
        <v>500.54109077299995</v>
      </c>
      <c r="I306" s="57">
        <f>'[30]Base TB_Mar'!D9030/10^7</f>
        <v>168.810533405</v>
      </c>
      <c r="J306" s="57">
        <f>'[30]Base TB_Mar'!E9030/10^7</f>
        <v>97.744957133</v>
      </c>
      <c r="K306" s="57">
        <f>'[30]Base TB_Mar'!F9030/10^7</f>
        <v>23.878441014</v>
      </c>
      <c r="L306" s="57">
        <f>'[30]Base TB_Mar'!G9030/10^7</f>
        <v>721.74931298900003</v>
      </c>
      <c r="M306" s="57">
        <f>'[30]Base TB_Mar'!H9030/10^7</f>
        <v>0</v>
      </c>
      <c r="N306" s="57">
        <f>'[30]Base TB_Mar'!I9030/10^7</f>
        <v>0</v>
      </c>
      <c r="O306" s="57">
        <f>'[30]Base TB_Mar'!J9030/10^7</f>
        <v>0</v>
      </c>
      <c r="P306" s="57">
        <f>'[30]Base TB_Mar'!K9030/10^7</f>
        <v>0</v>
      </c>
      <c r="Q306" s="57">
        <f>'[30]Base TB_Mar'!L9030/10^7</f>
        <v>133.652298995</v>
      </c>
      <c r="R306" s="57">
        <f>'[30]Base TB_Mar'!M9030/10^7</f>
        <v>5.1519278279999998</v>
      </c>
      <c r="S306" s="57">
        <f>'[30]Base TB_Mar'!N9030/10^7</f>
        <v>0</v>
      </c>
      <c r="T306" s="57">
        <f>'[30]Base TB_Mar'!O9030/10^7</f>
        <v>0</v>
      </c>
      <c r="U306" s="57">
        <f>'[30]Base TB_Mar'!P9030/10^7</f>
        <v>0</v>
      </c>
      <c r="V306" s="57">
        <f>'[30]Base TB_Mar'!Q9030/10^7</f>
        <v>0</v>
      </c>
      <c r="W306" s="57">
        <f>'[30]Base TB_Mar'!R9030/10^7</f>
        <v>0</v>
      </c>
      <c r="X306" s="57">
        <f>'[30]Base TB_Mar'!S9030/10^7</f>
        <v>0</v>
      </c>
      <c r="Y306" s="65">
        <f t="shared" si="62"/>
        <v>1651.5285621369999</v>
      </c>
      <c r="Z306" s="66">
        <f t="shared" si="63"/>
        <v>0</v>
      </c>
    </row>
    <row r="307" spans="2:27" hidden="1">
      <c r="C307" s="56" t="s">
        <v>228</v>
      </c>
      <c r="E307" s="57">
        <f>'[30]Base TB_Mar'!T9077/10^7</f>
        <v>617.765611487</v>
      </c>
      <c r="F307" s="57">
        <f>'[31]Schedules Mar'!E305</f>
        <v>562.29130192399998</v>
      </c>
      <c r="G307" s="59"/>
      <c r="H307" s="65">
        <f>'[30]Base TB_Mar'!C9077/10^7</f>
        <v>548.15145633999998</v>
      </c>
      <c r="I307" s="57">
        <f>'[30]Base TB_Mar'!D9077/10^7</f>
        <v>53.802890744000003</v>
      </c>
      <c r="J307" s="57">
        <f>'[30]Base TB_Mar'!E9077/10^7</f>
        <v>15.481778078</v>
      </c>
      <c r="K307" s="57">
        <f>'[30]Base TB_Mar'!F9077/10^7</f>
        <v>0</v>
      </c>
      <c r="L307" s="57">
        <f>'[30]Base TB_Mar'!G9077/10^7</f>
        <v>2.0449947120000003</v>
      </c>
      <c r="M307" s="57">
        <f>'[30]Base TB_Mar'!H9077/10^7</f>
        <v>0</v>
      </c>
      <c r="N307" s="57">
        <f>'[30]Base TB_Mar'!I9077/10^7</f>
        <v>0</v>
      </c>
      <c r="O307" s="57">
        <f>'[30]Base TB_Mar'!J9077/10^7</f>
        <v>0</v>
      </c>
      <c r="P307" s="57">
        <f>'[30]Base TB_Mar'!K9077/10^7</f>
        <v>0</v>
      </c>
      <c r="Q307" s="57">
        <f>'[30]Base TB_Mar'!L9077/10^7</f>
        <v>0</v>
      </c>
      <c r="R307" s="57">
        <f>'[30]Base TB_Mar'!M9077/10^7</f>
        <v>-1.7155083870000001</v>
      </c>
      <c r="S307" s="57">
        <f>'[30]Base TB_Mar'!N9077/10^7</f>
        <v>0</v>
      </c>
      <c r="T307" s="57">
        <f>'[30]Base TB_Mar'!O9077/10^7</f>
        <v>0</v>
      </c>
      <c r="U307" s="57">
        <f>'[30]Base TB_Mar'!P9077/10^7</f>
        <v>0</v>
      </c>
      <c r="V307" s="57">
        <f>'[30]Base TB_Mar'!Q9077/10^7</f>
        <v>0</v>
      </c>
      <c r="W307" s="57">
        <f>'[30]Base TB_Mar'!R9077/10^7</f>
        <v>0</v>
      </c>
      <c r="X307" s="57">
        <f>'[30]Base TB_Mar'!S9077/10^7</f>
        <v>0</v>
      </c>
      <c r="Y307" s="57">
        <f t="shared" si="62"/>
        <v>617.765611487</v>
      </c>
      <c r="Z307" s="66">
        <f t="shared" si="63"/>
        <v>0</v>
      </c>
    </row>
    <row r="308" spans="2:27" hidden="1">
      <c r="C308" s="56" t="s">
        <v>229</v>
      </c>
      <c r="E308" s="57">
        <f>E342</f>
        <v>1532.602846773</v>
      </c>
      <c r="F308" s="57">
        <f>'[31]Schedules Mar'!E306</f>
        <v>1149.0747495089997</v>
      </c>
      <c r="G308" s="59"/>
      <c r="H308" s="65">
        <f t="shared" ref="H308:X308" si="64">H342</f>
        <v>1283.623500769</v>
      </c>
      <c r="I308" s="57">
        <f t="shared" si="64"/>
        <v>314.05377107499999</v>
      </c>
      <c r="J308" s="57">
        <f t="shared" si="64"/>
        <v>170.08531706299999</v>
      </c>
      <c r="K308" s="57">
        <f t="shared" si="64"/>
        <v>123.29893256399998</v>
      </c>
      <c r="L308" s="57">
        <f t="shared" si="64"/>
        <v>49.996717613999991</v>
      </c>
      <c r="M308" s="57">
        <f t="shared" si="64"/>
        <v>0</v>
      </c>
      <c r="N308" s="57">
        <f t="shared" si="64"/>
        <v>0</v>
      </c>
      <c r="O308" s="57">
        <f t="shared" si="64"/>
        <v>0</v>
      </c>
      <c r="P308" s="57">
        <f t="shared" si="64"/>
        <v>0</v>
      </c>
      <c r="Q308" s="57">
        <f t="shared" si="64"/>
        <v>-427.14367539300002</v>
      </c>
      <c r="R308" s="57">
        <f t="shared" si="64"/>
        <v>18.688283081000002</v>
      </c>
      <c r="S308" s="57">
        <f t="shared" si="64"/>
        <v>0</v>
      </c>
      <c r="T308" s="57">
        <f t="shared" si="64"/>
        <v>0</v>
      </c>
      <c r="U308" s="57">
        <f t="shared" si="64"/>
        <v>0</v>
      </c>
      <c r="V308" s="57">
        <f t="shared" si="64"/>
        <v>0</v>
      </c>
      <c r="W308" s="57">
        <f t="shared" si="64"/>
        <v>0</v>
      </c>
      <c r="X308" s="57">
        <f t="shared" si="64"/>
        <v>0</v>
      </c>
      <c r="Y308" s="57">
        <f t="shared" si="62"/>
        <v>1532.6028467730002</v>
      </c>
      <c r="Z308" s="66">
        <f t="shared" si="63"/>
        <v>0</v>
      </c>
      <c r="AA308" s="94"/>
    </row>
    <row r="309" spans="2:27" hidden="1">
      <c r="F309" s="57">
        <f>'[31]Schedules Mar'!E307</f>
        <v>0</v>
      </c>
      <c r="G309" s="59"/>
      <c r="H309" s="65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66"/>
    </row>
    <row r="310" spans="2:27" hidden="1">
      <c r="B310" s="61"/>
      <c r="C310" s="61" t="s">
        <v>45</v>
      </c>
      <c r="E310" s="59">
        <f>SUM(E295:E308)</f>
        <v>7421.1962221530002</v>
      </c>
      <c r="F310" s="59">
        <f>SUM(F295:F308)</f>
        <v>6309.7537339650007</v>
      </c>
      <c r="G310" s="59"/>
      <c r="H310" s="73">
        <f>SUM(H295:H308)</f>
        <v>4391.3033414009997</v>
      </c>
      <c r="I310" s="59">
        <f t="shared" ref="I310:X310" si="65">SUM(I295:I308)</f>
        <v>1165.232254648</v>
      </c>
      <c r="J310" s="59">
        <f t="shared" si="65"/>
        <v>736.90001409800016</v>
      </c>
      <c r="K310" s="59">
        <f t="shared" si="65"/>
        <v>303.23560714400003</v>
      </c>
      <c r="L310" s="59">
        <f t="shared" si="65"/>
        <v>788.96898849599995</v>
      </c>
      <c r="M310" s="59">
        <f t="shared" si="65"/>
        <v>0</v>
      </c>
      <c r="N310" s="59">
        <f t="shared" si="65"/>
        <v>0</v>
      </c>
      <c r="O310" s="59">
        <f t="shared" si="65"/>
        <v>0</v>
      </c>
      <c r="P310" s="59">
        <f t="shared" si="65"/>
        <v>0</v>
      </c>
      <c r="Q310" s="59">
        <f t="shared" si="65"/>
        <v>-5.3125371520000613</v>
      </c>
      <c r="R310" s="59">
        <f t="shared" si="65"/>
        <v>40.868553517999999</v>
      </c>
      <c r="S310" s="59">
        <f t="shared" si="65"/>
        <v>0</v>
      </c>
      <c r="T310" s="59">
        <f t="shared" si="65"/>
        <v>0</v>
      </c>
      <c r="U310" s="59">
        <f t="shared" si="65"/>
        <v>0</v>
      </c>
      <c r="V310" s="59">
        <f t="shared" si="65"/>
        <v>0</v>
      </c>
      <c r="W310" s="59">
        <f t="shared" si="65"/>
        <v>0</v>
      </c>
      <c r="X310" s="59">
        <f t="shared" si="65"/>
        <v>0</v>
      </c>
      <c r="Y310" s="59">
        <f>SUM(H310:X310)</f>
        <v>7421.1962221530002</v>
      </c>
      <c r="Z310" s="66">
        <f>Y310-E310</f>
        <v>0</v>
      </c>
      <c r="AA310" s="94"/>
    </row>
    <row r="311" spans="2:27" hidden="1">
      <c r="E311" s="74">
        <f>SUM('[30]PL Mar'!S25:S26,'[30]PL Mar'!S28:S29)/10^7-E310</f>
        <v>-5.1269989853608422E-6</v>
      </c>
      <c r="F311" s="65"/>
      <c r="G311" s="59"/>
      <c r="H311" s="74">
        <f>SUM('[30]PL Mar'!B25:B26,'[30]PL Mar'!B28:B29)/10^7-H310</f>
        <v>-3.686999662022572E-6</v>
      </c>
      <c r="I311" s="74">
        <f>SUM('[30]PL Mar'!C25:C26,'[30]PL Mar'!C28:C29)/10^7-I310</f>
        <v>-1.4400000054592965E-6</v>
      </c>
      <c r="J311" s="74">
        <f>SUM('[30]PL Mar'!D25:D26,'[30]PL Mar'!D28:D29)/10^7-J310</f>
        <v>0</v>
      </c>
      <c r="K311" s="74">
        <f>SUM('[30]PL Mar'!E25:E26,'[30]PL Mar'!E28:E29)/10^7-K310</f>
        <v>0</v>
      </c>
      <c r="L311" s="74">
        <f>SUM('[30]PL Mar'!F25:F26,'[30]PL Mar'!F28:F29)/10^7-L310</f>
        <v>0</v>
      </c>
      <c r="M311" s="74">
        <f>SUM('[30]PL Mar'!G25:G26,'[30]PL Mar'!G28:G29)/10^7-M310</f>
        <v>0</v>
      </c>
      <c r="N311" s="74">
        <f>SUM('[30]PL Mar'!H25:H26,'[30]PL Mar'!H28:H29)/10^7-N310</f>
        <v>0</v>
      </c>
      <c r="O311" s="74">
        <f>SUM('[30]PL Mar'!I25:I26,'[30]PL Mar'!I28:I29)/10^7-O310</f>
        <v>0</v>
      </c>
      <c r="P311" s="74">
        <f>SUM('[30]PL Mar'!J25:J26,'[30]PL Mar'!J28:J29)/10^7-P310</f>
        <v>0</v>
      </c>
      <c r="Q311" s="74">
        <f>SUM('[30]PL Mar'!K25:K26,'[30]PL Mar'!K28:K29)/10^7-Q310</f>
        <v>1.5099033134902129E-14</v>
      </c>
      <c r="R311" s="74">
        <f>SUM('[30]PL Mar'!L25:L26,'[30]PL Mar'!L28:L29)/10^7-R310</f>
        <v>0</v>
      </c>
      <c r="S311" s="74">
        <f>SUM('[30]PL Mar'!M25:M26,'[30]PL Mar'!M28:M29)/10^7-S310</f>
        <v>0</v>
      </c>
      <c r="T311" s="74">
        <f>SUM('[30]PL Mar'!N25:N26,'[30]PL Mar'!N28:N29)/10^7-T310</f>
        <v>0</v>
      </c>
      <c r="U311" s="74">
        <f>SUM('[30]PL Mar'!O25:O26,'[30]PL Mar'!O28:O29)/10^7-U310</f>
        <v>0</v>
      </c>
      <c r="V311" s="74">
        <f>SUM('[30]PL Mar'!P25:P26,'[30]PL Mar'!P28:P29)/10^7-V310</f>
        <v>0</v>
      </c>
      <c r="W311" s="74">
        <f>SUM('[30]PL Mar'!Q25:Q26,'[30]PL Mar'!Q28:Q29)/10^7-W310</f>
        <v>0</v>
      </c>
      <c r="X311" s="74">
        <f>SUM('[30]PL Mar'!R25:R26,'[30]PL Mar'!R28:R29)/10^7-X310</f>
        <v>0</v>
      </c>
      <c r="Y311" s="74">
        <f>SUM(H311:X311)</f>
        <v>-5.1269996523828354E-6</v>
      </c>
      <c r="Z311" s="99"/>
      <c r="AA311" s="99"/>
    </row>
    <row r="312" spans="2:27" hidden="1">
      <c r="G312" s="59"/>
      <c r="H312" s="99"/>
      <c r="I312" s="99"/>
      <c r="J312" s="99"/>
    </row>
    <row r="313" spans="2:27" hidden="1">
      <c r="C313" s="61" t="s">
        <v>229</v>
      </c>
      <c r="G313" s="59"/>
    </row>
    <row r="314" spans="2:27" hidden="1">
      <c r="C314" s="56" t="s">
        <v>230</v>
      </c>
      <c r="E314" s="57">
        <f>'[30]Base TB_Mar'!T8794/10^7</f>
        <v>58.005805449</v>
      </c>
      <c r="F314" s="57">
        <f>'[31]Schedules Mar'!E312</f>
        <v>44.158757819999998</v>
      </c>
      <c r="G314" s="59"/>
      <c r="H314" s="65">
        <f>'[30]Base TB_Mar'!C8794/10^7</f>
        <v>24.221452706000001</v>
      </c>
      <c r="I314" s="57">
        <f>'[30]Base TB_Mar'!D8794/10^7</f>
        <v>8.7923999720000001</v>
      </c>
      <c r="J314" s="57">
        <f>'[30]Base TB_Mar'!E8794/10^7</f>
        <v>2.9700188230000002</v>
      </c>
      <c r="K314" s="57">
        <f>'[30]Base TB_Mar'!F8794/10^7</f>
        <v>2.871811932</v>
      </c>
      <c r="L314" s="57">
        <f>'[30]Base TB_Mar'!G8794/10^7</f>
        <v>1.0375893350000001</v>
      </c>
      <c r="M314" s="57">
        <f>'[30]Base TB_Mar'!H8794/10^7</f>
        <v>0</v>
      </c>
      <c r="N314" s="57">
        <f>'[30]Base TB_Mar'!I8794/10^7</f>
        <v>0</v>
      </c>
      <c r="O314" s="57">
        <f>'[30]Base TB_Mar'!J8794/10^7</f>
        <v>0</v>
      </c>
      <c r="P314" s="57">
        <f>'[30]Base TB_Mar'!K8794/10^7</f>
        <v>0</v>
      </c>
      <c r="Q314" s="57">
        <f>'[30]Base TB_Mar'!L8794/10^7</f>
        <v>18.112532629</v>
      </c>
      <c r="R314" s="57">
        <f>'[30]Base TB_Mar'!M8794/10^7</f>
        <v>5.2000000000000002E-8</v>
      </c>
      <c r="S314" s="57">
        <f>'[30]Base TB_Mar'!N8794/10^7</f>
        <v>0</v>
      </c>
      <c r="T314" s="57">
        <f>'[30]Base TB_Mar'!O8794/10^7</f>
        <v>0</v>
      </c>
      <c r="U314" s="57">
        <f>'[30]Base TB_Mar'!P8794/10^7</f>
        <v>0</v>
      </c>
      <c r="V314" s="57">
        <f>'[30]Base TB_Mar'!Q8794/10^7</f>
        <v>0</v>
      </c>
      <c r="W314" s="57">
        <f>'[30]Base TB_Mar'!R8794/10^7</f>
        <v>0</v>
      </c>
      <c r="X314" s="57">
        <f>'[30]Base TB_Mar'!S8794/10^7</f>
        <v>0</v>
      </c>
      <c r="Y314" s="57">
        <f t="shared" ref="Y314:Y340" si="66">SUM(H314:X314)</f>
        <v>58.005805448999993</v>
      </c>
      <c r="Z314" s="104">
        <f>Y314-E314</f>
        <v>0</v>
      </c>
    </row>
    <row r="315" spans="2:27" hidden="1">
      <c r="C315" s="56" t="s">
        <v>231</v>
      </c>
      <c r="E315" s="57">
        <f>'[30]Base TB_Mar'!T8827/10^7</f>
        <v>54.201160465999997</v>
      </c>
      <c r="F315" s="57">
        <f>'[31]Schedules Mar'!E313</f>
        <v>46.718673897999999</v>
      </c>
      <c r="G315" s="59"/>
      <c r="H315" s="65">
        <f>'[30]Base TB_Mar'!C8827/10^7</f>
        <v>29.280247124000002</v>
      </c>
      <c r="I315" s="57">
        <f>'[30]Base TB_Mar'!D8827/10^7</f>
        <v>15.174496923</v>
      </c>
      <c r="J315" s="57">
        <f>'[30]Base TB_Mar'!E8827/10^7</f>
        <v>3.2473826350000001</v>
      </c>
      <c r="K315" s="57">
        <f>'[30]Base TB_Mar'!F8827/10^7</f>
        <v>1.7791125109999999</v>
      </c>
      <c r="L315" s="57">
        <f>'[30]Base TB_Mar'!G8827/10^7</f>
        <v>0.58041781399999992</v>
      </c>
      <c r="M315" s="57">
        <f>'[30]Base TB_Mar'!H8827/10^7</f>
        <v>0</v>
      </c>
      <c r="N315" s="57">
        <f>'[30]Base TB_Mar'!I8827/10^7</f>
        <v>0</v>
      </c>
      <c r="O315" s="57">
        <f>'[30]Base TB_Mar'!J8827/10^7</f>
        <v>0</v>
      </c>
      <c r="P315" s="57">
        <f>'[30]Base TB_Mar'!K8827/10^7</f>
        <v>0</v>
      </c>
      <c r="Q315" s="57">
        <f>'[30]Base TB_Mar'!L8827/10^7</f>
        <v>3.2865617190000003</v>
      </c>
      <c r="R315" s="57">
        <f>'[30]Base TB_Mar'!M8827/10^7</f>
        <v>0.85294174</v>
      </c>
      <c r="S315" s="57">
        <f>'[30]Base TB_Mar'!N8827/10^7</f>
        <v>0</v>
      </c>
      <c r="T315" s="57">
        <f>'[30]Base TB_Mar'!O8827/10^7</f>
        <v>0</v>
      </c>
      <c r="U315" s="57">
        <f>'[30]Base TB_Mar'!P8827/10^7</f>
        <v>0</v>
      </c>
      <c r="V315" s="57">
        <f>'[30]Base TB_Mar'!Q8827/10^7</f>
        <v>0</v>
      </c>
      <c r="W315" s="57">
        <f>'[30]Base TB_Mar'!R8827/10^7</f>
        <v>0</v>
      </c>
      <c r="X315" s="57">
        <f>'[30]Base TB_Mar'!S8827/10^7</f>
        <v>0</v>
      </c>
      <c r="Y315" s="57">
        <f t="shared" si="66"/>
        <v>54.201160466000005</v>
      </c>
      <c r="Z315" s="104">
        <f t="shared" ref="Z315:Z342" si="67">Y315-E315</f>
        <v>0</v>
      </c>
    </row>
    <row r="316" spans="2:27" hidden="1">
      <c r="C316" s="56" t="s">
        <v>232</v>
      </c>
      <c r="E316" s="57">
        <f>'[30]Base TB_Mar'!T8883/10^7</f>
        <v>75.024885862000005</v>
      </c>
      <c r="F316" s="57">
        <f>'[31]Schedules Mar'!E314</f>
        <v>65.431901174000004</v>
      </c>
      <c r="G316" s="59"/>
      <c r="H316" s="65">
        <f>'[30]Base TB_Mar'!C8883/10^7</f>
        <v>58.925045820000008</v>
      </c>
      <c r="I316" s="57">
        <f>'[30]Base TB_Mar'!D8883/10^7</f>
        <v>12.427410025</v>
      </c>
      <c r="J316" s="57">
        <f>'[30]Base TB_Mar'!E8883/10^7</f>
        <v>3.6724300170000004</v>
      </c>
      <c r="K316" s="57">
        <f>'[30]Base TB_Mar'!F8883/10^7</f>
        <v>0</v>
      </c>
      <c r="L316" s="57">
        <f>'[30]Base TB_Mar'!G8883/10^7</f>
        <v>0</v>
      </c>
      <c r="M316" s="57">
        <f>'[30]Base TB_Mar'!H8883/10^7</f>
        <v>0</v>
      </c>
      <c r="N316" s="57">
        <f>'[30]Base TB_Mar'!I8883/10^7</f>
        <v>0</v>
      </c>
      <c r="O316" s="57">
        <f>'[30]Base TB_Mar'!J8883/10^7</f>
        <v>0</v>
      </c>
      <c r="P316" s="57">
        <f>'[30]Base TB_Mar'!K8883/10^7</f>
        <v>0</v>
      </c>
      <c r="Q316" s="57">
        <f>'[30]Base TB_Mar'!L8883/10^7</f>
        <v>0</v>
      </c>
      <c r="R316" s="57">
        <f>'[30]Base TB_Mar'!M8883/10^7</f>
        <v>0</v>
      </c>
      <c r="S316" s="57">
        <f>'[30]Base TB_Mar'!N8883/10^7</f>
        <v>0</v>
      </c>
      <c r="T316" s="57">
        <f>'[30]Base TB_Mar'!O8883/10^7</f>
        <v>0</v>
      </c>
      <c r="U316" s="57">
        <f>'[30]Base TB_Mar'!P8883/10^7</f>
        <v>0</v>
      </c>
      <c r="V316" s="57">
        <f>'[30]Base TB_Mar'!Q8883/10^7</f>
        <v>0</v>
      </c>
      <c r="W316" s="57">
        <f>'[30]Base TB_Mar'!R8883/10^7</f>
        <v>0</v>
      </c>
      <c r="X316" s="57">
        <f>'[30]Base TB_Mar'!S8883/10^7</f>
        <v>0</v>
      </c>
      <c r="Y316" s="57">
        <f t="shared" si="66"/>
        <v>75.024885862000005</v>
      </c>
      <c r="Z316" s="104">
        <f t="shared" si="67"/>
        <v>0</v>
      </c>
    </row>
    <row r="317" spans="2:27" hidden="1">
      <c r="C317" s="56" t="s">
        <v>233</v>
      </c>
      <c r="E317" s="57">
        <f>'[30]Base TB_Mar'!T8887/10^7</f>
        <v>203.256120079</v>
      </c>
      <c r="F317" s="57">
        <f>'[31]Schedules Mar'!E315</f>
        <v>151.911369157</v>
      </c>
      <c r="G317" s="59"/>
      <c r="H317" s="65">
        <f>'[30]Base TB_Mar'!C8887/10^7</f>
        <v>171.94713250499998</v>
      </c>
      <c r="I317" s="57">
        <f>'[30]Base TB_Mar'!D8887/10^7</f>
        <v>16.929494483999999</v>
      </c>
      <c r="J317" s="57">
        <f>'[30]Base TB_Mar'!E8887/10^7</f>
        <v>8.6815115900000013</v>
      </c>
      <c r="K317" s="57">
        <f>'[30]Base TB_Mar'!F8887/10^7</f>
        <v>0</v>
      </c>
      <c r="L317" s="57">
        <f>'[30]Base TB_Mar'!G8887/10^7</f>
        <v>5.6834524999999996</v>
      </c>
      <c r="M317" s="57">
        <f>'[30]Base TB_Mar'!H8887/10^7</f>
        <v>0</v>
      </c>
      <c r="N317" s="57">
        <f>'[30]Base TB_Mar'!I8887/10^7</f>
        <v>0</v>
      </c>
      <c r="O317" s="57">
        <f>'[30]Base TB_Mar'!J8887/10^7</f>
        <v>0</v>
      </c>
      <c r="P317" s="57">
        <f>'[30]Base TB_Mar'!K8887/10^7</f>
        <v>0</v>
      </c>
      <c r="Q317" s="57">
        <f>'[30]Base TB_Mar'!L8887/10^7</f>
        <v>0</v>
      </c>
      <c r="R317" s="57">
        <f>'[30]Base TB_Mar'!M8887/10^7</f>
        <v>1.4529E-2</v>
      </c>
      <c r="S317" s="57">
        <f>'[30]Base TB_Mar'!N8887/10^7</f>
        <v>0</v>
      </c>
      <c r="T317" s="57">
        <f>'[30]Base TB_Mar'!O8887/10^7</f>
        <v>0</v>
      </c>
      <c r="U317" s="57">
        <f>'[30]Base TB_Mar'!P8887/10^7</f>
        <v>0</v>
      </c>
      <c r="V317" s="57">
        <f>'[30]Base TB_Mar'!Q8887/10^7</f>
        <v>0</v>
      </c>
      <c r="W317" s="57">
        <f>'[30]Base TB_Mar'!R8887/10^7</f>
        <v>0</v>
      </c>
      <c r="X317" s="57">
        <f>'[30]Base TB_Mar'!S8887/10^7</f>
        <v>0</v>
      </c>
      <c r="Y317" s="57">
        <f t="shared" si="66"/>
        <v>203.256120079</v>
      </c>
      <c r="Z317" s="104">
        <f t="shared" si="67"/>
        <v>0</v>
      </c>
    </row>
    <row r="318" spans="2:27" hidden="1">
      <c r="C318" s="56" t="s">
        <v>234</v>
      </c>
      <c r="E318" s="57">
        <f>'[30]Base TB_Mar'!T8892/10^7</f>
        <v>2.3000000000000001E-8</v>
      </c>
      <c r="F318" s="57">
        <f>'[31]Schedules Mar'!E316</f>
        <v>4.2334103000000005E-2</v>
      </c>
      <c r="G318" s="59"/>
      <c r="H318" s="65">
        <f>'[30]Base TB_Mar'!C8892/10^7</f>
        <v>2.3000000000000001E-8</v>
      </c>
      <c r="I318" s="57">
        <f>'[30]Base TB_Mar'!D8892/10^7</f>
        <v>0</v>
      </c>
      <c r="J318" s="57">
        <f>'[30]Base TB_Mar'!E8892/10^7</f>
        <v>0</v>
      </c>
      <c r="K318" s="57">
        <f>'[30]Base TB_Mar'!F8892/10^7</f>
        <v>0</v>
      </c>
      <c r="L318" s="57">
        <f>'[30]Base TB_Mar'!G8892/10^7</f>
        <v>0</v>
      </c>
      <c r="M318" s="57">
        <f>'[30]Base TB_Mar'!H8892/10^7</f>
        <v>0</v>
      </c>
      <c r="N318" s="57">
        <f>'[30]Base TB_Mar'!I8892/10^7</f>
        <v>0</v>
      </c>
      <c r="O318" s="57">
        <f>'[30]Base TB_Mar'!J8892/10^7</f>
        <v>0</v>
      </c>
      <c r="P318" s="57">
        <f>'[30]Base TB_Mar'!K8892/10^7</f>
        <v>0</v>
      </c>
      <c r="Q318" s="57">
        <f>'[30]Base TB_Mar'!L8892/10^7</f>
        <v>0</v>
      </c>
      <c r="R318" s="57">
        <f>'[30]Base TB_Mar'!M8892/10^7</f>
        <v>0</v>
      </c>
      <c r="S318" s="57">
        <f>'[30]Base TB_Mar'!N8892/10^7</f>
        <v>0</v>
      </c>
      <c r="T318" s="57">
        <f>'[30]Base TB_Mar'!O8892/10^7</f>
        <v>0</v>
      </c>
      <c r="U318" s="57">
        <f>'[30]Base TB_Mar'!P8892/10^7</f>
        <v>0</v>
      </c>
      <c r="V318" s="57">
        <f>'[30]Base TB_Mar'!Q8892/10^7</f>
        <v>0</v>
      </c>
      <c r="W318" s="57">
        <f>'[30]Base TB_Mar'!R8892/10^7</f>
        <v>0</v>
      </c>
      <c r="X318" s="57">
        <f>'[30]Base TB_Mar'!S8892/10^7</f>
        <v>0</v>
      </c>
      <c r="Y318" s="57">
        <f t="shared" si="66"/>
        <v>2.3000000000000001E-8</v>
      </c>
      <c r="Z318" s="104">
        <f t="shared" si="67"/>
        <v>0</v>
      </c>
    </row>
    <row r="319" spans="2:27" hidden="1">
      <c r="C319" s="56" t="s">
        <v>235</v>
      </c>
      <c r="E319" s="57">
        <f>'[30]Base TB_Mar'!T8944/10^7</f>
        <v>26.839833206999998</v>
      </c>
      <c r="F319" s="57">
        <f>'[31]Schedules Mar'!E317</f>
        <v>23.016334593</v>
      </c>
      <c r="G319" s="59"/>
      <c r="H319" s="65">
        <f>'[30]Base TB_Mar'!C8944/10^7</f>
        <v>1.6542750349999999</v>
      </c>
      <c r="I319" s="57">
        <f>'[30]Base TB_Mar'!D8944/10^7</f>
        <v>6.9997617700000001</v>
      </c>
      <c r="J319" s="57">
        <f>'[30]Base TB_Mar'!E8944/10^7</f>
        <v>0.133715265</v>
      </c>
      <c r="K319" s="57">
        <f>'[30]Base TB_Mar'!F8944/10^7</f>
        <v>0</v>
      </c>
      <c r="L319" s="57">
        <f>'[30]Base TB_Mar'!G8944/10^7</f>
        <v>3.1125E-2</v>
      </c>
      <c r="M319" s="57">
        <f>'[30]Base TB_Mar'!H8944/10^7</f>
        <v>0</v>
      </c>
      <c r="N319" s="57">
        <f>'[30]Base TB_Mar'!I8944/10^7</f>
        <v>0</v>
      </c>
      <c r="O319" s="57">
        <f>'[30]Base TB_Mar'!J8944/10^7</f>
        <v>0</v>
      </c>
      <c r="P319" s="57">
        <f>'[30]Base TB_Mar'!K8944/10^7</f>
        <v>0</v>
      </c>
      <c r="Q319" s="57">
        <f>'[30]Base TB_Mar'!L8944/10^7</f>
        <v>18.020956209999998</v>
      </c>
      <c r="R319" s="57">
        <f>'[30]Base TB_Mar'!M8944/10^7</f>
        <v>-7.2999999999999992E-8</v>
      </c>
      <c r="S319" s="57">
        <f>'[30]Base TB_Mar'!N8944/10^7</f>
        <v>0</v>
      </c>
      <c r="T319" s="57">
        <f>'[30]Base TB_Mar'!O8944/10^7</f>
        <v>0</v>
      </c>
      <c r="U319" s="57">
        <f>'[30]Base TB_Mar'!P8944/10^7</f>
        <v>0</v>
      </c>
      <c r="V319" s="57">
        <f>'[30]Base TB_Mar'!Q8944/10^7</f>
        <v>0</v>
      </c>
      <c r="W319" s="57">
        <f>'[30]Base TB_Mar'!R8944/10^7</f>
        <v>0</v>
      </c>
      <c r="X319" s="57">
        <f>'[30]Base TB_Mar'!S8944/10^7</f>
        <v>0</v>
      </c>
      <c r="Y319" s="57">
        <f t="shared" si="66"/>
        <v>26.839833206999998</v>
      </c>
      <c r="Z319" s="104">
        <f t="shared" si="67"/>
        <v>0</v>
      </c>
    </row>
    <row r="320" spans="2:27" hidden="1">
      <c r="C320" s="56" t="s">
        <v>236</v>
      </c>
      <c r="E320" s="57">
        <f>'[30]Base TB_Mar'!T8962/10^7</f>
        <v>11.409655247</v>
      </c>
      <c r="F320" s="57">
        <f>'[31]Schedules Mar'!E318</f>
        <v>12.306136518000001</v>
      </c>
      <c r="G320" s="59"/>
      <c r="H320" s="65">
        <f>'[30]Base TB_Mar'!C8962/10^7</f>
        <v>7.8074836349999996</v>
      </c>
      <c r="I320" s="57">
        <f>'[30]Base TB_Mar'!D8962/10^7</f>
        <v>1.5906099330000001</v>
      </c>
      <c r="J320" s="57">
        <f>'[30]Base TB_Mar'!E8962/10^7</f>
        <v>0.52180403399999997</v>
      </c>
      <c r="K320" s="57">
        <f>'[30]Base TB_Mar'!F8962/10^7</f>
        <v>0.49861044900000001</v>
      </c>
      <c r="L320" s="57">
        <f>'[30]Base TB_Mar'!G8962/10^7</f>
        <v>0.35605712900000003</v>
      </c>
      <c r="M320" s="57">
        <f>'[30]Base TB_Mar'!H8962/10^7</f>
        <v>0</v>
      </c>
      <c r="N320" s="57">
        <f>'[30]Base TB_Mar'!I8962/10^7</f>
        <v>0</v>
      </c>
      <c r="O320" s="57">
        <f>'[30]Base TB_Mar'!J8962/10^7</f>
        <v>0</v>
      </c>
      <c r="P320" s="57">
        <f>'[30]Base TB_Mar'!K8962/10^7</f>
        <v>0</v>
      </c>
      <c r="Q320" s="57">
        <f>'[30]Base TB_Mar'!L8962/10^7</f>
        <v>0.39897025699999999</v>
      </c>
      <c r="R320" s="57">
        <f>'[30]Base TB_Mar'!M8962/10^7</f>
        <v>0.23611981000000001</v>
      </c>
      <c r="S320" s="57">
        <f>'[30]Base TB_Mar'!N8962/10^7</f>
        <v>0</v>
      </c>
      <c r="T320" s="57">
        <f>'[30]Base TB_Mar'!O8962/10^7</f>
        <v>0</v>
      </c>
      <c r="U320" s="57">
        <f>'[30]Base TB_Mar'!P8962/10^7</f>
        <v>0</v>
      </c>
      <c r="V320" s="57">
        <f>'[30]Base TB_Mar'!Q8962/10^7</f>
        <v>0</v>
      </c>
      <c r="W320" s="57">
        <f>'[30]Base TB_Mar'!R8962/10^7</f>
        <v>0</v>
      </c>
      <c r="X320" s="57">
        <f>'[30]Base TB_Mar'!S8962/10^7</f>
        <v>0</v>
      </c>
      <c r="Y320" s="57">
        <f t="shared" si="66"/>
        <v>11.409655247</v>
      </c>
      <c r="Z320" s="104">
        <f t="shared" si="67"/>
        <v>0</v>
      </c>
    </row>
    <row r="321" spans="3:26" hidden="1">
      <c r="C321" s="56" t="s">
        <v>237</v>
      </c>
      <c r="E321" s="57">
        <f>'[30]Base TB_Mar'!T8973/10^7</f>
        <v>235.348007704</v>
      </c>
      <c r="F321" s="57">
        <f>'[31]Schedules Mar'!E319</f>
        <v>224.586592967</v>
      </c>
      <c r="G321" s="59"/>
      <c r="H321" s="65">
        <f>'[30]Base TB_Mar'!C8973/10^7</f>
        <v>99.031590732000012</v>
      </c>
      <c r="I321" s="57">
        <f>'[30]Base TB_Mar'!D8973/10^7</f>
        <v>62.316529238999998</v>
      </c>
      <c r="J321" s="57">
        <f>'[30]Base TB_Mar'!E8973/10^7</f>
        <v>42.934414230999998</v>
      </c>
      <c r="K321" s="57">
        <f>'[30]Base TB_Mar'!F8973/10^7</f>
        <v>19.753905252999999</v>
      </c>
      <c r="L321" s="57">
        <f>'[30]Base TB_Mar'!G8973/10^7</f>
        <v>3.9739267899999997</v>
      </c>
      <c r="M321" s="57">
        <f>'[30]Base TB_Mar'!H8973/10^7</f>
        <v>0</v>
      </c>
      <c r="N321" s="57">
        <f>'[30]Base TB_Mar'!I8973/10^7</f>
        <v>0</v>
      </c>
      <c r="O321" s="57">
        <f>'[30]Base TB_Mar'!J8973/10^7</f>
        <v>0</v>
      </c>
      <c r="P321" s="57">
        <f>'[30]Base TB_Mar'!K8973/10^7</f>
        <v>0</v>
      </c>
      <c r="Q321" s="57">
        <f>'[30]Base TB_Mar'!L8973/10^7</f>
        <v>5.0391544399999999</v>
      </c>
      <c r="R321" s="57">
        <f>'[30]Base TB_Mar'!M8973/10^7</f>
        <v>2.298487019</v>
      </c>
      <c r="S321" s="57">
        <f>'[30]Base TB_Mar'!N8973/10^7</f>
        <v>0</v>
      </c>
      <c r="T321" s="57">
        <f>'[30]Base TB_Mar'!O8973/10^7</f>
        <v>0</v>
      </c>
      <c r="U321" s="57">
        <f>'[30]Base TB_Mar'!P8973/10^7</f>
        <v>0</v>
      </c>
      <c r="V321" s="57">
        <f>'[30]Base TB_Mar'!Q8973/10^7</f>
        <v>0</v>
      </c>
      <c r="W321" s="57">
        <f>'[30]Base TB_Mar'!R8973/10^7</f>
        <v>0</v>
      </c>
      <c r="X321" s="57">
        <f>'[30]Base TB_Mar'!S8973/10^7</f>
        <v>0</v>
      </c>
      <c r="Y321" s="57">
        <f t="shared" si="66"/>
        <v>235.34800770400003</v>
      </c>
      <c r="Z321" s="104">
        <f t="shared" si="67"/>
        <v>0</v>
      </c>
    </row>
    <row r="322" spans="3:26" hidden="1">
      <c r="C322" s="56" t="s">
        <v>238</v>
      </c>
      <c r="E322" s="57">
        <f>'[30]Base TB_Mar'!T9005/10^7</f>
        <v>7.5942888970000002</v>
      </c>
      <c r="F322" s="57">
        <f>'[31]Schedules Mar'!E320</f>
        <v>7.8671232440000001</v>
      </c>
      <c r="G322" s="59"/>
      <c r="H322" s="65">
        <f>'[30]Base TB_Mar'!C9005/10^7</f>
        <v>4.1627826259999994</v>
      </c>
      <c r="I322" s="57">
        <f>'[30]Base TB_Mar'!D9005/10^7</f>
        <v>1.1312614990000001</v>
      </c>
      <c r="J322" s="57">
        <f>'[30]Base TB_Mar'!E9005/10^7</f>
        <v>1.026834585</v>
      </c>
      <c r="K322" s="57">
        <f>'[30]Base TB_Mar'!F9005/10^7</f>
        <v>0.92968309999999998</v>
      </c>
      <c r="L322" s="57">
        <f>'[30]Base TB_Mar'!G9005/10^7</f>
        <v>9.7814469000000001E-2</v>
      </c>
      <c r="M322" s="57">
        <f>'[30]Base TB_Mar'!H9005/10^7</f>
        <v>0</v>
      </c>
      <c r="N322" s="57">
        <f>'[30]Base TB_Mar'!I9005/10^7</f>
        <v>0</v>
      </c>
      <c r="O322" s="57">
        <f>'[30]Base TB_Mar'!J9005/10^7</f>
        <v>0</v>
      </c>
      <c r="P322" s="57">
        <f>'[30]Base TB_Mar'!K9005/10^7</f>
        <v>0</v>
      </c>
      <c r="Q322" s="57">
        <f>'[30]Base TB_Mar'!L9005/10^7</f>
        <v>0.20713294299999999</v>
      </c>
      <c r="R322" s="57">
        <f>'[30]Base TB_Mar'!M9005/10^7</f>
        <v>3.8779675E-2</v>
      </c>
      <c r="S322" s="57">
        <f>'[30]Base TB_Mar'!N9005/10^7</f>
        <v>0</v>
      </c>
      <c r="T322" s="57">
        <f>'[30]Base TB_Mar'!O9005/10^7</f>
        <v>0</v>
      </c>
      <c r="U322" s="57">
        <f>'[30]Base TB_Mar'!P9005/10^7</f>
        <v>0</v>
      </c>
      <c r="V322" s="57">
        <f>'[30]Base TB_Mar'!Q9005/10^7</f>
        <v>0</v>
      </c>
      <c r="W322" s="57">
        <f>'[30]Base TB_Mar'!R9005/10^7</f>
        <v>0</v>
      </c>
      <c r="X322" s="57">
        <f>'[30]Base TB_Mar'!S9005/10^7</f>
        <v>0</v>
      </c>
      <c r="Y322" s="57">
        <f t="shared" si="66"/>
        <v>7.5942888969999993</v>
      </c>
      <c r="Z322" s="104">
        <f t="shared" si="67"/>
        <v>0</v>
      </c>
    </row>
    <row r="323" spans="3:26" hidden="1">
      <c r="C323" s="56" t="s">
        <v>239</v>
      </c>
      <c r="E323" s="57">
        <f>'[30]Base TB_Mar'!T9085/10^7</f>
        <v>61.710189669000009</v>
      </c>
      <c r="F323" s="57">
        <f>'[31]Schedules Mar'!E321</f>
        <v>58.124838635000003</v>
      </c>
      <c r="G323" s="59"/>
      <c r="H323" s="65">
        <f>'[30]Base TB_Mar'!C9085/10^7</f>
        <v>4.995740466</v>
      </c>
      <c r="I323" s="57">
        <f>'[30]Base TB_Mar'!D9085/10^7</f>
        <v>39.022025339999999</v>
      </c>
      <c r="J323" s="57">
        <f>'[30]Base TB_Mar'!E9085/10^7</f>
        <v>17.692423862999998</v>
      </c>
      <c r="K323" s="57">
        <f>'[30]Base TB_Mar'!F9085/10^7</f>
        <v>0</v>
      </c>
      <c r="L323" s="57">
        <f>'[30]Base TB_Mar'!G9085/10^7</f>
        <v>0</v>
      </c>
      <c r="M323" s="57">
        <f>'[30]Base TB_Mar'!H9085/10^7</f>
        <v>0</v>
      </c>
      <c r="N323" s="57">
        <f>'[30]Base TB_Mar'!I9085/10^7</f>
        <v>0</v>
      </c>
      <c r="O323" s="57">
        <f>'[30]Base TB_Mar'!J9085/10^7</f>
        <v>0</v>
      </c>
      <c r="P323" s="57">
        <f>'[30]Base TB_Mar'!K9085/10^7</f>
        <v>0</v>
      </c>
      <c r="Q323" s="57">
        <f>'[30]Base TB_Mar'!L9085/10^7</f>
        <v>0</v>
      </c>
      <c r="R323" s="57">
        <f>'[30]Base TB_Mar'!M9085/10^7</f>
        <v>0</v>
      </c>
      <c r="S323" s="57">
        <f>'[30]Base TB_Mar'!N9085/10^7</f>
        <v>0</v>
      </c>
      <c r="T323" s="57">
        <f>'[30]Base TB_Mar'!O9085/10^7</f>
        <v>0</v>
      </c>
      <c r="U323" s="57">
        <f>'[30]Base TB_Mar'!P9085/10^7</f>
        <v>0</v>
      </c>
      <c r="V323" s="57">
        <f>'[30]Base TB_Mar'!Q9085/10^7</f>
        <v>0</v>
      </c>
      <c r="W323" s="57">
        <f>'[30]Base TB_Mar'!R9085/10^7</f>
        <v>0</v>
      </c>
      <c r="X323" s="57">
        <f>'[30]Base TB_Mar'!S9085/10^7</f>
        <v>0</v>
      </c>
      <c r="Y323" s="57">
        <f t="shared" si="66"/>
        <v>61.710189669000002</v>
      </c>
      <c r="Z323" s="104">
        <f t="shared" si="67"/>
        <v>0</v>
      </c>
    </row>
    <row r="324" spans="3:26" hidden="1">
      <c r="C324" s="56" t="s">
        <v>240</v>
      </c>
      <c r="E324" s="57">
        <f>'[30]Base TB_Mar'!T9090/10^7</f>
        <v>144.98636093900001</v>
      </c>
      <c r="F324" s="57">
        <f>'[31]Schedules Mar'!E322</f>
        <v>146.44643886</v>
      </c>
      <c r="G324" s="59"/>
      <c r="H324" s="65">
        <f>'[30]Base TB_Mar'!C9090/10^7</f>
        <v>40.435380082000002</v>
      </c>
      <c r="I324" s="57">
        <f>'[30]Base TB_Mar'!D9090/10^7</f>
        <v>2.3209540820000001</v>
      </c>
      <c r="J324" s="57">
        <f>'[30]Base TB_Mar'!E9090/10^7</f>
        <v>0.31035635299999997</v>
      </c>
      <c r="K324" s="57">
        <f>'[30]Base TB_Mar'!F9090/10^7</f>
        <v>0</v>
      </c>
      <c r="L324" s="57">
        <f>'[30]Base TB_Mar'!G9090/10^7</f>
        <v>7.7199554769999992</v>
      </c>
      <c r="M324" s="57">
        <f>'[30]Base TB_Mar'!H9090/10^7</f>
        <v>0</v>
      </c>
      <c r="N324" s="57">
        <f>'[30]Base TB_Mar'!I9090/10^7</f>
        <v>0</v>
      </c>
      <c r="O324" s="57">
        <f>'[30]Base TB_Mar'!J9090/10^7</f>
        <v>0</v>
      </c>
      <c r="P324" s="57">
        <f>'[30]Base TB_Mar'!K9090/10^7</f>
        <v>0</v>
      </c>
      <c r="Q324" s="57">
        <f>'[30]Base TB_Mar'!L9090/10^7</f>
        <v>91.347204583999996</v>
      </c>
      <c r="R324" s="57">
        <f>'[30]Base TB_Mar'!M9090/10^7</f>
        <v>2.8525103609999998</v>
      </c>
      <c r="S324" s="57">
        <f>'[30]Base TB_Mar'!N9090/10^7</f>
        <v>0</v>
      </c>
      <c r="T324" s="57">
        <f>'[30]Base TB_Mar'!O9090/10^7</f>
        <v>0</v>
      </c>
      <c r="U324" s="57">
        <f>'[30]Base TB_Mar'!P9090/10^7</f>
        <v>0</v>
      </c>
      <c r="V324" s="57">
        <f>'[30]Base TB_Mar'!Q9090/10^7</f>
        <v>0</v>
      </c>
      <c r="W324" s="57">
        <f>'[30]Base TB_Mar'!R9090/10^7</f>
        <v>0</v>
      </c>
      <c r="X324" s="57">
        <f>'[30]Base TB_Mar'!S9090/10^7</f>
        <v>0</v>
      </c>
      <c r="Y324" s="57">
        <f t="shared" si="66"/>
        <v>144.98636093899998</v>
      </c>
      <c r="Z324" s="104">
        <f t="shared" si="67"/>
        <v>0</v>
      </c>
    </row>
    <row r="325" spans="3:26" hidden="1">
      <c r="C325" s="56" t="s">
        <v>241</v>
      </c>
      <c r="E325" s="57">
        <f>'[30]Base TB_Mar'!T9093/10^7</f>
        <v>322.84336976700001</v>
      </c>
      <c r="F325" s="57">
        <f>'[31]Schedules Mar'!E323</f>
        <v>221.79609423099998</v>
      </c>
      <c r="G325" s="59"/>
      <c r="H325" s="65">
        <f>'[30]Base TB_Mar'!C9093/10^7</f>
        <v>250.506319246</v>
      </c>
      <c r="I325" s="57">
        <f>'[30]Base TB_Mar'!D9093/10^7</f>
        <v>28.236378518000002</v>
      </c>
      <c r="J325" s="57">
        <f>'[30]Base TB_Mar'!E9093/10^7</f>
        <v>4.1023812179999997</v>
      </c>
      <c r="K325" s="57">
        <f>'[30]Base TB_Mar'!F9093/10^7</f>
        <v>31.071559416000003</v>
      </c>
      <c r="L325" s="57">
        <f>'[30]Base TB_Mar'!G9093/10^7</f>
        <v>2.2768937180000002</v>
      </c>
      <c r="M325" s="57">
        <f>'[30]Base TB_Mar'!H9093/10^7</f>
        <v>0</v>
      </c>
      <c r="N325" s="57">
        <f>'[30]Base TB_Mar'!I9093/10^7</f>
        <v>0</v>
      </c>
      <c r="O325" s="57">
        <f>'[30]Base TB_Mar'!J9093/10^7</f>
        <v>0</v>
      </c>
      <c r="P325" s="57">
        <f>'[30]Base TB_Mar'!K9093/10^7</f>
        <v>0</v>
      </c>
      <c r="Q325" s="57">
        <f>'[30]Base TB_Mar'!L9093/10^7</f>
        <v>4.6663488260000001</v>
      </c>
      <c r="R325" s="57">
        <f>'[30]Base TB_Mar'!M9093/10^7</f>
        <v>1.983488825</v>
      </c>
      <c r="S325" s="57">
        <f>'[30]Base TB_Mar'!N9093/10^7</f>
        <v>0</v>
      </c>
      <c r="T325" s="57">
        <f>'[30]Base TB_Mar'!O9093/10^7</f>
        <v>0</v>
      </c>
      <c r="U325" s="57">
        <f>'[30]Base TB_Mar'!P9093/10^7</f>
        <v>0</v>
      </c>
      <c r="V325" s="57">
        <f>'[30]Base TB_Mar'!Q9093/10^7</f>
        <v>0</v>
      </c>
      <c r="W325" s="57">
        <f>'[30]Base TB_Mar'!R9093/10^7</f>
        <v>0</v>
      </c>
      <c r="X325" s="57">
        <f>'[30]Base TB_Mar'!S9093/10^7</f>
        <v>0</v>
      </c>
      <c r="Y325" s="57">
        <f t="shared" si="66"/>
        <v>322.84336976700001</v>
      </c>
      <c r="Z325" s="104">
        <f t="shared" si="67"/>
        <v>0</v>
      </c>
    </row>
    <row r="326" spans="3:26" hidden="1">
      <c r="C326" s="56" t="s">
        <v>242</v>
      </c>
      <c r="E326" s="57">
        <f>'[30]Base TB_Mar'!T9114/10^7</f>
        <v>114.13204022000001</v>
      </c>
      <c r="F326" s="57">
        <f>'[31]Schedules Mar'!E324</f>
        <v>117.855629394</v>
      </c>
      <c r="G326" s="59"/>
      <c r="H326" s="65">
        <f>'[30]Base TB_Mar'!C9114/10^7</f>
        <v>14.404650168</v>
      </c>
      <c r="I326" s="57">
        <f>'[30]Base TB_Mar'!D9114/10^7</f>
        <v>6.3531988000000004</v>
      </c>
      <c r="J326" s="57">
        <f>'[30]Base TB_Mar'!E9114/10^7</f>
        <v>4.8285</v>
      </c>
      <c r="K326" s="57">
        <f>'[30]Base TB_Mar'!F9114/10^7</f>
        <v>88.283191251999995</v>
      </c>
      <c r="L326" s="57">
        <f>'[30]Base TB_Mar'!G9114/10^7</f>
        <v>0.26</v>
      </c>
      <c r="M326" s="57">
        <f>'[30]Base TB_Mar'!H9114/10^7</f>
        <v>0</v>
      </c>
      <c r="N326" s="57">
        <f>'[30]Base TB_Mar'!I9114/10^7</f>
        <v>0</v>
      </c>
      <c r="O326" s="57">
        <f>'[30]Base TB_Mar'!J9114/10^7</f>
        <v>0</v>
      </c>
      <c r="P326" s="57">
        <f>'[30]Base TB_Mar'!K9114/10^7</f>
        <v>0</v>
      </c>
      <c r="Q326" s="57">
        <f>'[30]Base TB_Mar'!L9114/10^7</f>
        <v>2.5000000000000001E-3</v>
      </c>
      <c r="R326" s="57">
        <f>'[30]Base TB_Mar'!M9114/10^7</f>
        <v>0</v>
      </c>
      <c r="S326" s="57">
        <f>'[30]Base TB_Mar'!N9114/10^7</f>
        <v>0</v>
      </c>
      <c r="T326" s="57">
        <f>'[30]Base TB_Mar'!O9114/10^7</f>
        <v>0</v>
      </c>
      <c r="U326" s="57">
        <f>'[30]Base TB_Mar'!P9114/10^7</f>
        <v>0</v>
      </c>
      <c r="V326" s="57">
        <f>'[30]Base TB_Mar'!Q9114/10^7</f>
        <v>0</v>
      </c>
      <c r="W326" s="57">
        <f>'[30]Base TB_Mar'!R9114/10^7</f>
        <v>0</v>
      </c>
      <c r="X326" s="57">
        <f>'[30]Base TB_Mar'!S9114/10^7</f>
        <v>0</v>
      </c>
      <c r="Y326" s="57">
        <f t="shared" si="66"/>
        <v>114.13204022000001</v>
      </c>
      <c r="Z326" s="104">
        <f t="shared" si="67"/>
        <v>0</v>
      </c>
    </row>
    <row r="327" spans="3:26" hidden="1">
      <c r="C327" s="56" t="s">
        <v>243</v>
      </c>
      <c r="E327" s="57">
        <f>'[30]Base TB_Mar'!T9117/10^7</f>
        <v>4.4670804210000004</v>
      </c>
      <c r="F327" s="57">
        <f>'[31]Schedules Mar'!E325</f>
        <v>5.9756068750000004</v>
      </c>
      <c r="G327" s="59"/>
      <c r="H327" s="65">
        <f>'[30]Base TB_Mar'!C9117/10^7</f>
        <v>2.159290596</v>
      </c>
      <c r="I327" s="57">
        <f>'[30]Base TB_Mar'!D9117/10^7</f>
        <v>0.78670888699999997</v>
      </c>
      <c r="J327" s="57">
        <f>'[30]Base TB_Mar'!E9117/10^7</f>
        <v>1.0223922480000001</v>
      </c>
      <c r="K327" s="57">
        <f>'[30]Base TB_Mar'!F9117/10^7</f>
        <v>0.22360592599999998</v>
      </c>
      <c r="L327" s="57">
        <f>'[30]Base TB_Mar'!G9117/10^7</f>
        <v>0.26739513300000001</v>
      </c>
      <c r="M327" s="57">
        <f>'[30]Base TB_Mar'!H9117/10^7</f>
        <v>0</v>
      </c>
      <c r="N327" s="57">
        <f>'[30]Base TB_Mar'!I9117/10^7</f>
        <v>0</v>
      </c>
      <c r="O327" s="57">
        <f>'[30]Base TB_Mar'!J9117/10^7</f>
        <v>0</v>
      </c>
      <c r="P327" s="57">
        <f>'[30]Base TB_Mar'!K9117/10^7</f>
        <v>0</v>
      </c>
      <c r="Q327" s="57">
        <f>'[30]Base TB_Mar'!L9117/10^7</f>
        <v>1.1470620000000001E-3</v>
      </c>
      <c r="R327" s="57">
        <f>'[30]Base TB_Mar'!M9117/10^7</f>
        <v>6.5405690000000004E-3</v>
      </c>
      <c r="S327" s="57">
        <f>'[30]Base TB_Mar'!N9117/10^7</f>
        <v>0</v>
      </c>
      <c r="T327" s="57">
        <f>'[30]Base TB_Mar'!O9117/10^7</f>
        <v>0</v>
      </c>
      <c r="U327" s="57">
        <f>'[30]Base TB_Mar'!P9117/10^7</f>
        <v>0</v>
      </c>
      <c r="V327" s="57">
        <f>'[30]Base TB_Mar'!Q9117/10^7</f>
        <v>0</v>
      </c>
      <c r="W327" s="57">
        <f>'[30]Base TB_Mar'!R9117/10^7</f>
        <v>0</v>
      </c>
      <c r="X327" s="57">
        <f>'[30]Base TB_Mar'!S9117/10^7</f>
        <v>0</v>
      </c>
      <c r="Y327" s="57">
        <f t="shared" si="66"/>
        <v>4.4670804210000004</v>
      </c>
      <c r="Z327" s="104">
        <f t="shared" si="67"/>
        <v>0</v>
      </c>
    </row>
    <row r="328" spans="3:26" hidden="1">
      <c r="C328" s="56" t="s">
        <v>244</v>
      </c>
      <c r="E328" s="57">
        <f>'[30]Base TB_Mar'!T9126/10^7</f>
        <v>0</v>
      </c>
      <c r="F328" s="57">
        <f>'[31]Schedules Mar'!E326</f>
        <v>0</v>
      </c>
      <c r="G328" s="59"/>
      <c r="H328" s="65">
        <f>'[30]Base TB_Mar'!C9126/10^7</f>
        <v>0</v>
      </c>
      <c r="I328" s="57">
        <f>'[30]Base TB_Mar'!D9126/10^7</f>
        <v>0</v>
      </c>
      <c r="J328" s="57">
        <f>'[30]Base TB_Mar'!E9126/10^7</f>
        <v>0</v>
      </c>
      <c r="K328" s="57">
        <f>'[30]Base TB_Mar'!F9126/10^7</f>
        <v>0</v>
      </c>
      <c r="L328" s="57">
        <f>'[30]Base TB_Mar'!G9126/10^7</f>
        <v>0</v>
      </c>
      <c r="M328" s="57">
        <f>'[30]Base TB_Mar'!H9126/10^7</f>
        <v>0</v>
      </c>
      <c r="N328" s="57">
        <f>'[30]Base TB_Mar'!I9126/10^7</f>
        <v>0</v>
      </c>
      <c r="O328" s="57">
        <f>'[30]Base TB_Mar'!J9126/10^7</f>
        <v>0</v>
      </c>
      <c r="P328" s="57">
        <f>'[30]Base TB_Mar'!K9126/10^7</f>
        <v>0</v>
      </c>
      <c r="Q328" s="57">
        <f>'[30]Base TB_Mar'!L9126/10^7</f>
        <v>0</v>
      </c>
      <c r="R328" s="57">
        <f>'[30]Base TB_Mar'!M9126/10^7</f>
        <v>0</v>
      </c>
      <c r="S328" s="57">
        <f>'[30]Base TB_Mar'!N9126/10^7</f>
        <v>0</v>
      </c>
      <c r="T328" s="57">
        <f>'[30]Base TB_Mar'!O9126/10^7</f>
        <v>0</v>
      </c>
      <c r="U328" s="57">
        <f>'[30]Base TB_Mar'!P9126/10^7</f>
        <v>0</v>
      </c>
      <c r="V328" s="57">
        <f>'[30]Base TB_Mar'!Q9126/10^7</f>
        <v>0</v>
      </c>
      <c r="W328" s="57">
        <f>'[30]Base TB_Mar'!R9126/10^7</f>
        <v>0</v>
      </c>
      <c r="X328" s="57">
        <f>'[30]Base TB_Mar'!S9126/10^7</f>
        <v>0</v>
      </c>
      <c r="Y328" s="57">
        <f t="shared" si="66"/>
        <v>0</v>
      </c>
      <c r="Z328" s="104">
        <f t="shared" si="67"/>
        <v>0</v>
      </c>
    </row>
    <row r="329" spans="3:26" hidden="1">
      <c r="C329" s="56" t="s">
        <v>245</v>
      </c>
      <c r="E329" s="57">
        <f>'[30]Base TB_Mar'!T9128/10^7</f>
        <v>0</v>
      </c>
      <c r="F329" s="57">
        <f>'[31]Schedules Mar'!E327</f>
        <v>0</v>
      </c>
      <c r="G329" s="59"/>
      <c r="H329" s="65">
        <f>'[30]Base TB_Mar'!C9128/10^7</f>
        <v>0</v>
      </c>
      <c r="I329" s="57">
        <f>'[30]Base TB_Mar'!D9128/10^7</f>
        <v>0</v>
      </c>
      <c r="J329" s="57">
        <f>'[30]Base TB_Mar'!E9128/10^7</f>
        <v>0</v>
      </c>
      <c r="K329" s="57">
        <f>'[30]Base TB_Mar'!F9128/10^7</f>
        <v>0</v>
      </c>
      <c r="L329" s="57">
        <f>'[30]Base TB_Mar'!G9128/10^7</f>
        <v>0</v>
      </c>
      <c r="M329" s="57">
        <f>'[30]Base TB_Mar'!H9128/10^7</f>
        <v>0</v>
      </c>
      <c r="N329" s="57">
        <f>'[30]Base TB_Mar'!I9128/10^7</f>
        <v>0</v>
      </c>
      <c r="O329" s="57">
        <f>'[30]Base TB_Mar'!J9128/10^7</f>
        <v>0</v>
      </c>
      <c r="P329" s="57">
        <f>'[30]Base TB_Mar'!K9128/10^7</f>
        <v>0</v>
      </c>
      <c r="Q329" s="57">
        <f>'[30]Base TB_Mar'!L9128/10^7</f>
        <v>0</v>
      </c>
      <c r="R329" s="57">
        <f>'[30]Base TB_Mar'!M9128/10^7</f>
        <v>0</v>
      </c>
      <c r="S329" s="57">
        <f>'[30]Base TB_Mar'!N9128/10^7</f>
        <v>0</v>
      </c>
      <c r="T329" s="57">
        <f>'[30]Base TB_Mar'!O9128/10^7</f>
        <v>0</v>
      </c>
      <c r="U329" s="57">
        <f>'[30]Base TB_Mar'!P9128/10^7</f>
        <v>0</v>
      </c>
      <c r="V329" s="57">
        <f>'[30]Base TB_Mar'!Q9128/10^7</f>
        <v>0</v>
      </c>
      <c r="W329" s="57">
        <f>'[30]Base TB_Mar'!R9128/10^7</f>
        <v>0</v>
      </c>
      <c r="X329" s="57">
        <f>'[30]Base TB_Mar'!S9128/10^7</f>
        <v>0</v>
      </c>
      <c r="Y329" s="57">
        <f t="shared" si="66"/>
        <v>0</v>
      </c>
      <c r="Z329" s="104">
        <f t="shared" si="67"/>
        <v>0</v>
      </c>
    </row>
    <row r="330" spans="3:26" hidden="1">
      <c r="C330" s="56" t="s">
        <v>246</v>
      </c>
      <c r="E330" s="57">
        <f>'[30]Base TB_Mar'!T9132/10^7</f>
        <v>259.54283537199996</v>
      </c>
      <c r="F330" s="57">
        <f>'[31]Schedules Mar'!E328</f>
        <v>143.01356527900001</v>
      </c>
      <c r="G330" s="59"/>
      <c r="H330" s="65">
        <f>'[30]Base TB_Mar'!C9132/10^7</f>
        <v>224.22986694499997</v>
      </c>
      <c r="I330" s="57">
        <f>'[30]Base TB_Mar'!D9132/10^7</f>
        <v>10.543976228</v>
      </c>
      <c r="J330" s="57">
        <f>'[30]Base TB_Mar'!E9132/10^7</f>
        <v>1.508563155</v>
      </c>
      <c r="K330" s="57">
        <f>'[30]Base TB_Mar'!F9132/10^7</f>
        <v>15.149665512999999</v>
      </c>
      <c r="L330" s="57">
        <f>'[30]Base TB_Mar'!G9132/10^7</f>
        <v>5.4743516759999995</v>
      </c>
      <c r="M330" s="57">
        <f>'[30]Base TB_Mar'!H9132/10^7</f>
        <v>0</v>
      </c>
      <c r="N330" s="57">
        <f>'[30]Base TB_Mar'!I9132/10^7</f>
        <v>0</v>
      </c>
      <c r="O330" s="57">
        <f>'[30]Base TB_Mar'!J9132/10^7</f>
        <v>0</v>
      </c>
      <c r="P330" s="57">
        <f>'[30]Base TB_Mar'!K9132/10^7</f>
        <v>0</v>
      </c>
      <c r="Q330" s="57">
        <f>'[30]Base TB_Mar'!L9132/10^7</f>
        <v>-0.41045579199999999</v>
      </c>
      <c r="R330" s="57">
        <f>'[30]Base TB_Mar'!M9132/10^7</f>
        <v>3.046867647</v>
      </c>
      <c r="S330" s="57">
        <f>'[30]Base TB_Mar'!N9132/10^7</f>
        <v>0</v>
      </c>
      <c r="T330" s="57">
        <f>'[30]Base TB_Mar'!O9132/10^7</f>
        <v>0</v>
      </c>
      <c r="U330" s="57">
        <f>'[30]Base TB_Mar'!P9132/10^7</f>
        <v>0</v>
      </c>
      <c r="V330" s="57">
        <f>'[30]Base TB_Mar'!Q9132/10^7</f>
        <v>0</v>
      </c>
      <c r="W330" s="57">
        <f>'[30]Base TB_Mar'!R9132/10^7</f>
        <v>0</v>
      </c>
      <c r="X330" s="57">
        <f>'[30]Base TB_Mar'!S9132/10^7</f>
        <v>0</v>
      </c>
      <c r="Y330" s="57">
        <f t="shared" si="66"/>
        <v>259.54283537199996</v>
      </c>
      <c r="Z330" s="104">
        <f t="shared" si="67"/>
        <v>0</v>
      </c>
    </row>
    <row r="331" spans="3:26" hidden="1">
      <c r="C331" s="56" t="s">
        <v>247</v>
      </c>
      <c r="E331" s="57">
        <f>'[30]Base TB_Mar'!T9171/10^7</f>
        <v>77.771137097999997</v>
      </c>
      <c r="F331" s="57">
        <f>'[31]Schedules Mar'!E329</f>
        <v>102.293761637</v>
      </c>
      <c r="G331" s="59"/>
      <c r="H331" s="65">
        <f>'[30]Base TB_Mar'!C9171/10^7</f>
        <v>54.448619640999993</v>
      </c>
      <c r="I331" s="57">
        <f>'[30]Base TB_Mar'!D9171/10^7</f>
        <v>9.8670579069999995</v>
      </c>
      <c r="J331" s="57">
        <f>'[30]Base TB_Mar'!E9171/10^7</f>
        <v>12.013138304</v>
      </c>
      <c r="K331" s="57">
        <f>'[30]Base TB_Mar'!F9171/10^7</f>
        <v>0</v>
      </c>
      <c r="L331" s="57">
        <f>'[30]Base TB_Mar'!G9171/10^7</f>
        <v>-2.5446821430000002</v>
      </c>
      <c r="M331" s="57">
        <f>'[30]Base TB_Mar'!H9171/10^7</f>
        <v>0</v>
      </c>
      <c r="N331" s="57">
        <f>'[30]Base TB_Mar'!I9171/10^7</f>
        <v>0</v>
      </c>
      <c r="O331" s="57">
        <f>'[30]Base TB_Mar'!J9171/10^7</f>
        <v>0</v>
      </c>
      <c r="P331" s="57">
        <f>'[30]Base TB_Mar'!K9171/10^7</f>
        <v>0</v>
      </c>
      <c r="Q331" s="57">
        <f>'[30]Base TB_Mar'!L9171/10^7</f>
        <v>0</v>
      </c>
      <c r="R331" s="57">
        <f>'[30]Base TB_Mar'!M9171/10^7</f>
        <v>3.9870033889999998</v>
      </c>
      <c r="S331" s="57">
        <f>'[30]Base TB_Mar'!N9171/10^7</f>
        <v>0</v>
      </c>
      <c r="T331" s="57">
        <f>'[30]Base TB_Mar'!O9171/10^7</f>
        <v>0</v>
      </c>
      <c r="U331" s="57">
        <f>'[30]Base TB_Mar'!P9171/10^7</f>
        <v>0</v>
      </c>
      <c r="V331" s="57">
        <f>'[30]Base TB_Mar'!Q9171/10^7</f>
        <v>0</v>
      </c>
      <c r="W331" s="57">
        <f>'[30]Base TB_Mar'!R9171/10^7</f>
        <v>0</v>
      </c>
      <c r="X331" s="57">
        <f>'[30]Base TB_Mar'!S9171/10^7</f>
        <v>0</v>
      </c>
      <c r="Y331" s="57">
        <f t="shared" si="66"/>
        <v>77.771137097999983</v>
      </c>
      <c r="Z331" s="104">
        <f t="shared" si="67"/>
        <v>0</v>
      </c>
    </row>
    <row r="332" spans="3:26" hidden="1">
      <c r="C332" s="56" t="s">
        <v>248</v>
      </c>
      <c r="E332" s="57">
        <f>'[30]Base TB_Mar'!T9175/10^7</f>
        <v>7.5528914709999997</v>
      </c>
      <c r="F332" s="57">
        <f>'[31]Schedules Mar'!E330</f>
        <v>1.50327287</v>
      </c>
      <c r="G332" s="59"/>
      <c r="H332" s="65">
        <f>'[30]Base TB_Mar'!C9175/10^7</f>
        <v>0</v>
      </c>
      <c r="I332" s="57">
        <f>'[30]Base TB_Mar'!D9175/10^7</f>
        <v>4.3064167150000001</v>
      </c>
      <c r="J332" s="57">
        <f>'[30]Base TB_Mar'!E9175/10^7</f>
        <v>3.246474756</v>
      </c>
      <c r="K332" s="57">
        <f>'[30]Base TB_Mar'!F9175/10^7</f>
        <v>0</v>
      </c>
      <c r="L332" s="57">
        <f>'[30]Base TB_Mar'!G9175/10^7</f>
        <v>0</v>
      </c>
      <c r="M332" s="57">
        <f>'[30]Base TB_Mar'!H9175/10^7</f>
        <v>0</v>
      </c>
      <c r="N332" s="57">
        <f>'[30]Base TB_Mar'!I9175/10^7</f>
        <v>0</v>
      </c>
      <c r="O332" s="57">
        <f>'[30]Base TB_Mar'!J9175/10^7</f>
        <v>0</v>
      </c>
      <c r="P332" s="57">
        <f>'[30]Base TB_Mar'!K9175/10^7</f>
        <v>0</v>
      </c>
      <c r="Q332" s="57">
        <f>'[30]Base TB_Mar'!L9175/10^7</f>
        <v>0</v>
      </c>
      <c r="R332" s="57">
        <f>'[30]Base TB_Mar'!M9175/10^7</f>
        <v>0</v>
      </c>
      <c r="S332" s="57">
        <f>'[30]Base TB_Mar'!N9175/10^7</f>
        <v>0</v>
      </c>
      <c r="T332" s="57">
        <f>'[30]Base TB_Mar'!O9175/10^7</f>
        <v>0</v>
      </c>
      <c r="U332" s="57">
        <f>'[30]Base TB_Mar'!P9175/10^7</f>
        <v>0</v>
      </c>
      <c r="V332" s="57">
        <f>'[30]Base TB_Mar'!Q9175/10^7</f>
        <v>0</v>
      </c>
      <c r="W332" s="57">
        <f>'[30]Base TB_Mar'!R9175/10^7</f>
        <v>0</v>
      </c>
      <c r="X332" s="57">
        <f>'[30]Base TB_Mar'!S9175/10^7</f>
        <v>0</v>
      </c>
      <c r="Y332" s="57">
        <f t="shared" si="66"/>
        <v>7.5528914710000006</v>
      </c>
      <c r="Z332" s="104">
        <f t="shared" si="67"/>
        <v>0</v>
      </c>
    </row>
    <row r="333" spans="3:26" hidden="1">
      <c r="C333" s="56" t="s">
        <v>249</v>
      </c>
      <c r="E333" s="57">
        <f>'[30]Base TB_Mar'!T9177/10^7</f>
        <v>3.0749332730000001</v>
      </c>
      <c r="F333" s="57">
        <f>'[31]Schedules Mar'!E331</f>
        <v>4.1273579570000001</v>
      </c>
      <c r="G333" s="59"/>
      <c r="H333" s="65">
        <f>'[30]Base TB_Mar'!C9177/10^7</f>
        <v>2.5288538840000001</v>
      </c>
      <c r="I333" s="57">
        <f>'[30]Base TB_Mar'!D9177/10^7</f>
        <v>0.24560067299999999</v>
      </c>
      <c r="J333" s="57">
        <f>'[30]Base TB_Mar'!E9177/10^7</f>
        <v>0.46805047800000005</v>
      </c>
      <c r="K333" s="57">
        <f>'[30]Base TB_Mar'!F9177/10^7</f>
        <v>-0.15487594799999999</v>
      </c>
      <c r="L333" s="57">
        <f>'[30]Base TB_Mar'!G9177/10^7</f>
        <v>-8.4172139999999993E-3</v>
      </c>
      <c r="M333" s="57">
        <f>'[30]Base TB_Mar'!H9177/10^7</f>
        <v>0</v>
      </c>
      <c r="N333" s="57">
        <f>'[30]Base TB_Mar'!I9177/10^7</f>
        <v>0</v>
      </c>
      <c r="O333" s="57">
        <f>'[30]Base TB_Mar'!J9177/10^7</f>
        <v>0</v>
      </c>
      <c r="P333" s="57">
        <f>'[30]Base TB_Mar'!K9177/10^7</f>
        <v>0</v>
      </c>
      <c r="Q333" s="57">
        <f>'[30]Base TB_Mar'!L9177/10^7</f>
        <v>1.22291E-2</v>
      </c>
      <c r="R333" s="57">
        <f>'[30]Base TB_Mar'!M9177/10^7</f>
        <v>-1.65077E-2</v>
      </c>
      <c r="S333" s="57">
        <f>'[30]Base TB_Mar'!N9177/10^7</f>
        <v>0</v>
      </c>
      <c r="T333" s="57">
        <f>'[30]Base TB_Mar'!O9177/10^7</f>
        <v>0</v>
      </c>
      <c r="U333" s="57">
        <f>'[30]Base TB_Mar'!P9177/10^7</f>
        <v>0</v>
      </c>
      <c r="V333" s="57">
        <f>'[30]Base TB_Mar'!Q9177/10^7</f>
        <v>0</v>
      </c>
      <c r="W333" s="57">
        <f>'[30]Base TB_Mar'!R9177/10^7</f>
        <v>0</v>
      </c>
      <c r="X333" s="57">
        <f>'[30]Base TB_Mar'!S9177/10^7</f>
        <v>0</v>
      </c>
      <c r="Y333" s="57">
        <f t="shared" si="66"/>
        <v>3.0749332730000001</v>
      </c>
      <c r="Z333" s="104">
        <f t="shared" si="67"/>
        <v>0</v>
      </c>
    </row>
    <row r="334" spans="3:26" hidden="1">
      <c r="C334" s="56" t="s">
        <v>250</v>
      </c>
      <c r="E334" s="57">
        <f>'[30]Base TB_Mar'!T9181/10^7</f>
        <v>-8.8221561519999998</v>
      </c>
      <c r="F334" s="57">
        <f>'[31]Schedules Mar'!E332</f>
        <v>-58.736561985999998</v>
      </c>
      <c r="G334" s="59"/>
      <c r="H334" s="65">
        <f>'[30]Base TB_Mar'!C9181/10^7</f>
        <v>22.923644139</v>
      </c>
      <c r="I334" s="57">
        <f>'[30]Base TB_Mar'!D9181/10^7</f>
        <v>-7.0852998489999992</v>
      </c>
      <c r="J334" s="57">
        <f>'[30]Base TB_Mar'!E9181/10^7</f>
        <v>-0.38606889100000003</v>
      </c>
      <c r="K334" s="57">
        <f>'[30]Base TB_Mar'!F9181/10^7</f>
        <v>-24.618065917999999</v>
      </c>
      <c r="L334" s="57">
        <f>'[30]Base TB_Mar'!G9181/10^7</f>
        <v>0.16101110400000002</v>
      </c>
      <c r="M334" s="57">
        <f>'[30]Base TB_Mar'!H9181/10^7</f>
        <v>0</v>
      </c>
      <c r="N334" s="57">
        <f>'[30]Base TB_Mar'!I9181/10^7</f>
        <v>0</v>
      </c>
      <c r="O334" s="57">
        <f>'[30]Base TB_Mar'!J9181/10^7</f>
        <v>0</v>
      </c>
      <c r="P334" s="57">
        <f>'[30]Base TB_Mar'!K9181/10^7</f>
        <v>0</v>
      </c>
      <c r="Q334" s="57">
        <f>'[30]Base TB_Mar'!L9181/10^7</f>
        <v>0</v>
      </c>
      <c r="R334" s="57">
        <f>'[30]Base TB_Mar'!M9181/10^7</f>
        <v>0.18262326299999998</v>
      </c>
      <c r="S334" s="57">
        <f>'[30]Base TB_Mar'!N9181/10^7</f>
        <v>0</v>
      </c>
      <c r="T334" s="57">
        <f>'[30]Base TB_Mar'!O9181/10^7</f>
        <v>0</v>
      </c>
      <c r="U334" s="57">
        <f>'[30]Base TB_Mar'!P9181/10^7</f>
        <v>0</v>
      </c>
      <c r="V334" s="57">
        <f>'[30]Base TB_Mar'!Q9181/10^7</f>
        <v>0</v>
      </c>
      <c r="W334" s="57">
        <f>'[30]Base TB_Mar'!R9181/10^7</f>
        <v>0</v>
      </c>
      <c r="X334" s="57">
        <f>'[30]Base TB_Mar'!S9181/10^7</f>
        <v>0</v>
      </c>
      <c r="Y334" s="57">
        <f t="shared" si="66"/>
        <v>-8.822156151999998</v>
      </c>
      <c r="Z334" s="104">
        <f t="shared" si="67"/>
        <v>0</v>
      </c>
    </row>
    <row r="335" spans="3:26" hidden="1">
      <c r="C335" s="56" t="s">
        <v>251</v>
      </c>
      <c r="E335" s="57">
        <f>'[30]Base TB_Mar'!T9201/10^7</f>
        <v>4.8327695310000003</v>
      </c>
      <c r="F335" s="57">
        <f>'[31]Schedules Mar'!E333</f>
        <v>-703.48583271999996</v>
      </c>
      <c r="G335" s="59"/>
      <c r="H335" s="65">
        <f>'[30]Base TB_Mar'!C9201/10^7</f>
        <v>-13.090226939000001</v>
      </c>
      <c r="I335" s="57">
        <f>'[30]Base TB_Mar'!D9201/10^7</f>
        <v>0.189512085</v>
      </c>
      <c r="J335" s="57">
        <f>'[30]Base TB_Mar'!E9201/10^7</f>
        <v>15.257480874000001</v>
      </c>
      <c r="K335" s="57">
        <f>'[30]Base TB_Mar'!F9201/10^7</f>
        <v>-3</v>
      </c>
      <c r="L335" s="57">
        <f>'[30]Base TB_Mar'!G9201/10^7</f>
        <v>2.7559282999999999</v>
      </c>
      <c r="M335" s="57">
        <f>'[30]Base TB_Mar'!H9201/10^7</f>
        <v>0</v>
      </c>
      <c r="N335" s="57">
        <f>'[30]Base TB_Mar'!I9201/10^7</f>
        <v>0</v>
      </c>
      <c r="O335" s="57">
        <f>'[30]Base TB_Mar'!J9201/10^7</f>
        <v>0</v>
      </c>
      <c r="P335" s="57">
        <f>'[30]Base TB_Mar'!K9201/10^7</f>
        <v>0</v>
      </c>
      <c r="Q335" s="57">
        <f>'[30]Base TB_Mar'!L9201/10^7</f>
        <v>0</v>
      </c>
      <c r="R335" s="57">
        <f>'[30]Base TB_Mar'!M9201/10^7</f>
        <v>2.7200752110000002</v>
      </c>
      <c r="S335" s="57">
        <f>'[30]Base TB_Mar'!N9201/10^7</f>
        <v>0</v>
      </c>
      <c r="T335" s="57">
        <f>'[30]Base TB_Mar'!O9201/10^7</f>
        <v>0</v>
      </c>
      <c r="U335" s="57">
        <f>'[30]Base TB_Mar'!P9201/10^7</f>
        <v>0</v>
      </c>
      <c r="V335" s="57">
        <f>'[30]Base TB_Mar'!Q9201/10^7</f>
        <v>0</v>
      </c>
      <c r="W335" s="57">
        <f>'[30]Base TB_Mar'!R9201/10^7</f>
        <v>0</v>
      </c>
      <c r="X335" s="57">
        <f>'[30]Base TB_Mar'!S9201/10^7</f>
        <v>0</v>
      </c>
      <c r="Y335" s="57">
        <f t="shared" si="66"/>
        <v>4.8327695310000003</v>
      </c>
      <c r="Z335" s="104">
        <f t="shared" si="67"/>
        <v>0</v>
      </c>
    </row>
    <row r="336" spans="3:26" hidden="1">
      <c r="C336" s="56" t="s">
        <v>252</v>
      </c>
      <c r="E336" s="57">
        <f>('[30]Base TB_Mar'!T9226)/10000000</f>
        <v>49.391926687000002</v>
      </c>
      <c r="F336" s="57">
        <f>'[31]Schedules Mar'!E334</f>
        <v>733.70169312299993</v>
      </c>
      <c r="G336" s="59"/>
      <c r="H336" s="65">
        <f>('[30]Base TB_Mar'!C9226)/10000000</f>
        <v>29.915906295999999</v>
      </c>
      <c r="I336" s="57">
        <f>('[30]Base TB_Mar'!D9226)/10000000</f>
        <v>17.449150199999998</v>
      </c>
      <c r="J336" s="57">
        <f>('[30]Base TB_Mar'!E9226)/10000000</f>
        <v>0.16641826200000001</v>
      </c>
      <c r="K336" s="57">
        <f>('[30]Base TB_Mar'!F9226)/10000000</f>
        <v>1.815554465</v>
      </c>
      <c r="L336" s="57">
        <f>('[30]Base TB_Mar'!G9226)/10000000</f>
        <v>0</v>
      </c>
      <c r="M336" s="57">
        <f>('[30]Base TB_Mar'!H9226)/10000000</f>
        <v>0</v>
      </c>
      <c r="N336" s="57">
        <f>('[30]Base TB_Mar'!I9226)/10000000</f>
        <v>0</v>
      </c>
      <c r="O336" s="57">
        <f>('[30]Base TB_Mar'!J9226)/10000000</f>
        <v>0</v>
      </c>
      <c r="P336" s="57">
        <f>('[30]Base TB_Mar'!K9226)/10000000</f>
        <v>0</v>
      </c>
      <c r="Q336" s="57">
        <f>('[30]Base TB_Mar'!L9226)/10000000</f>
        <v>0</v>
      </c>
      <c r="R336" s="57">
        <f>('[30]Base TB_Mar'!M9226)/10000000</f>
        <v>4.4897463999999998E-2</v>
      </c>
      <c r="S336" s="57">
        <f>('[30]Base TB_Mar'!N9226)/10000000</f>
        <v>0</v>
      </c>
      <c r="T336" s="57">
        <f>('[30]Base TB_Mar'!O9226)/10000000</f>
        <v>0</v>
      </c>
      <c r="U336" s="57">
        <f>('[30]Base TB_Mar'!P9226)/10000000</f>
        <v>0</v>
      </c>
      <c r="V336" s="57">
        <f>('[30]Base TB_Mar'!Q9226)/10000000</f>
        <v>0</v>
      </c>
      <c r="W336" s="57">
        <f>('[30]Base TB_Mar'!R9226)/10000000</f>
        <v>0</v>
      </c>
      <c r="X336" s="57">
        <f>('[30]Base TB_Mar'!S9226)/10000000</f>
        <v>0</v>
      </c>
      <c r="Y336" s="57">
        <f t="shared" si="66"/>
        <v>49.391926686999994</v>
      </c>
      <c r="Z336" s="104">
        <f t="shared" si="67"/>
        <v>0</v>
      </c>
    </row>
    <row r="337" spans="3:27" hidden="1">
      <c r="C337" s="56" t="s">
        <v>253</v>
      </c>
      <c r="E337" s="57">
        <f>'[30]Base TB_Mar'!T9208/10^7</f>
        <v>1.3520000000000001</v>
      </c>
      <c r="F337" s="57">
        <f>'[31]Schedules Mar'!E335</f>
        <v>1.3460000000000001</v>
      </c>
      <c r="G337" s="59"/>
      <c r="H337" s="65">
        <f>'[30]Base TB_Mar'!C9208/10^7</f>
        <v>0</v>
      </c>
      <c r="I337" s="57">
        <f>'[30]Base TB_Mar'!D9208/10^7</f>
        <v>0</v>
      </c>
      <c r="J337" s="57">
        <f>'[30]Base TB_Mar'!E9208/10^7</f>
        <v>0</v>
      </c>
      <c r="K337" s="57">
        <f>'[30]Base TB_Mar'!F9208/10^7</f>
        <v>1.3520000000000001</v>
      </c>
      <c r="L337" s="57">
        <f>'[30]Base TB_Mar'!G9208/10^7</f>
        <v>0</v>
      </c>
      <c r="M337" s="57">
        <f>'[30]Base TB_Mar'!H9208/10^7</f>
        <v>0</v>
      </c>
      <c r="N337" s="57">
        <f>'[30]Base TB_Mar'!I9208/10^7</f>
        <v>0</v>
      </c>
      <c r="O337" s="57">
        <f>'[30]Base TB_Mar'!J9208/10^7</f>
        <v>0</v>
      </c>
      <c r="P337" s="57">
        <f>'[30]Base TB_Mar'!K9208/10^7</f>
        <v>0</v>
      </c>
      <c r="Q337" s="57">
        <f>'[30]Base TB_Mar'!L9208/10^7</f>
        <v>0</v>
      </c>
      <c r="R337" s="57">
        <f>'[30]Base TB_Mar'!M9208/10^7</f>
        <v>0</v>
      </c>
      <c r="S337" s="57">
        <f>'[30]Base TB_Mar'!N9208/10^7</f>
        <v>0</v>
      </c>
      <c r="T337" s="57">
        <f>'[30]Base TB_Mar'!O9208/10^7</f>
        <v>0</v>
      </c>
      <c r="U337" s="57">
        <f>'[30]Base TB_Mar'!P9208/10^7</f>
        <v>0</v>
      </c>
      <c r="V337" s="57">
        <f>'[30]Base TB_Mar'!Q9208/10^7</f>
        <v>0</v>
      </c>
      <c r="W337" s="57">
        <f>'[30]Base TB_Mar'!R9208/10^7</f>
        <v>0</v>
      </c>
      <c r="X337" s="57">
        <f>'[30]Base TB_Mar'!S9208/10^7</f>
        <v>0</v>
      </c>
      <c r="Y337" s="57">
        <f t="shared" si="66"/>
        <v>1.3520000000000001</v>
      </c>
      <c r="Z337" s="104">
        <f t="shared" si="67"/>
        <v>0</v>
      </c>
    </row>
    <row r="338" spans="3:27" hidden="1">
      <c r="C338" s="56" t="s">
        <v>254</v>
      </c>
      <c r="E338" s="57">
        <f>'[30]Base TB_Mar'!T9210/10^7</f>
        <v>0</v>
      </c>
      <c r="F338" s="57">
        <f>'[31]Schedules Mar'!E336</f>
        <v>0</v>
      </c>
      <c r="G338" s="59"/>
      <c r="H338" s="65">
        <f>'[30]Base TB_Mar'!C9210/10^7</f>
        <v>0</v>
      </c>
      <c r="I338" s="57">
        <f>'[30]Base TB_Mar'!D9210/10^7</f>
        <v>0</v>
      </c>
      <c r="J338" s="57">
        <f>'[30]Base TB_Mar'!E9210/10^7</f>
        <v>0</v>
      </c>
      <c r="K338" s="57">
        <f>'[30]Base TB_Mar'!F9210/10^7</f>
        <v>0</v>
      </c>
      <c r="L338" s="57">
        <f>'[30]Base TB_Mar'!G9210/10^7</f>
        <v>0</v>
      </c>
      <c r="M338" s="57">
        <f>'[30]Base TB_Mar'!H9210/10^7</f>
        <v>0</v>
      </c>
      <c r="N338" s="57">
        <f>'[30]Base TB_Mar'!I9210/10^7</f>
        <v>0</v>
      </c>
      <c r="O338" s="57">
        <f>'[30]Base TB_Mar'!J9210/10^7</f>
        <v>0</v>
      </c>
      <c r="P338" s="57">
        <f>'[30]Base TB_Mar'!K9210/10^7</f>
        <v>0</v>
      </c>
      <c r="Q338" s="57">
        <f>'[30]Base TB_Mar'!L9210/10^7</f>
        <v>0</v>
      </c>
      <c r="R338" s="57">
        <f>'[30]Base TB_Mar'!M9210/10^7</f>
        <v>0</v>
      </c>
      <c r="S338" s="57">
        <f>'[30]Base TB_Mar'!N9210/10^7</f>
        <v>0</v>
      </c>
      <c r="T338" s="57">
        <f>'[30]Base TB_Mar'!O9210/10^7</f>
        <v>0</v>
      </c>
      <c r="U338" s="57">
        <f>'[30]Base TB_Mar'!P9210/10^7</f>
        <v>0</v>
      </c>
      <c r="V338" s="57">
        <f>'[30]Base TB_Mar'!Q9210/10^7</f>
        <v>0</v>
      </c>
      <c r="W338" s="57">
        <f>'[30]Base TB_Mar'!R9210/10^7</f>
        <v>0</v>
      </c>
      <c r="X338" s="57">
        <f>'[30]Base TB_Mar'!S9210/10^7</f>
        <v>0</v>
      </c>
      <c r="Y338" s="57">
        <f t="shared" si="66"/>
        <v>0</v>
      </c>
      <c r="Z338" s="104">
        <f t="shared" si="67"/>
        <v>0</v>
      </c>
    </row>
    <row r="339" spans="3:27" hidden="1">
      <c r="C339" s="56" t="s">
        <v>255</v>
      </c>
      <c r="E339" s="57">
        <f>'[30]Base TB_Mar'!T9214/10^7</f>
        <v>-181.912278044</v>
      </c>
      <c r="F339" s="57">
        <f>'[31]Schedules Mar'!E337</f>
        <v>-200.92633640299999</v>
      </c>
      <c r="G339" s="59"/>
      <c r="H339" s="65">
        <f>'[30]Base TB_Mar'!C9214/10^7</f>
        <v>-171.72386156099998</v>
      </c>
      <c r="I339" s="57">
        <f>'[30]Base TB_Mar'!D9214/10^7</f>
        <v>-9.1071983830000001</v>
      </c>
      <c r="J339" s="57">
        <f>'[30]Base TB_Mar'!E9214/10^7</f>
        <v>-1.0812181000000001</v>
      </c>
      <c r="K339" s="57">
        <f>'[30]Base TB_Mar'!F9214/10^7</f>
        <v>0</v>
      </c>
      <c r="L339" s="57">
        <f>'[30]Base TB_Mar'!G9214/10^7</f>
        <v>0</v>
      </c>
      <c r="M339" s="57">
        <f>'[30]Base TB_Mar'!H9214/10^7</f>
        <v>0</v>
      </c>
      <c r="N339" s="57">
        <f>'[30]Base TB_Mar'!I9214/10^7</f>
        <v>0</v>
      </c>
      <c r="O339" s="57">
        <f>'[30]Base TB_Mar'!J9214/10^7</f>
        <v>0</v>
      </c>
      <c r="P339" s="57">
        <f>'[30]Base TB_Mar'!K9214/10^7</f>
        <v>0</v>
      </c>
      <c r="Q339" s="57">
        <f>'[30]Base TB_Mar'!L9214/10^7</f>
        <v>0</v>
      </c>
      <c r="R339" s="57">
        <f>'[30]Base TB_Mar'!M9214/10^7</f>
        <v>0</v>
      </c>
      <c r="S339" s="57">
        <f>'[30]Base TB_Mar'!N9214/10^7</f>
        <v>0</v>
      </c>
      <c r="T339" s="57">
        <f>'[30]Base TB_Mar'!O9214/10^7</f>
        <v>0</v>
      </c>
      <c r="U339" s="57">
        <f>'[30]Base TB_Mar'!P9214/10^7</f>
        <v>0</v>
      </c>
      <c r="V339" s="57">
        <f>'[30]Base TB_Mar'!Q9214/10^7</f>
        <v>0</v>
      </c>
      <c r="W339" s="57">
        <f>'[30]Base TB_Mar'!R9214/10^7</f>
        <v>0</v>
      </c>
      <c r="X339" s="57">
        <f>'[30]Base TB_Mar'!S9214/10^7</f>
        <v>0</v>
      </c>
      <c r="Y339" s="57">
        <f t="shared" si="66"/>
        <v>-181.91227804399998</v>
      </c>
      <c r="Z339" s="104">
        <f t="shared" si="67"/>
        <v>0</v>
      </c>
    </row>
    <row r="340" spans="3:27" hidden="1">
      <c r="C340" s="56" t="s">
        <v>256</v>
      </c>
      <c r="E340" s="57">
        <f>'[30]Base TB_Mar'!T8746/10^7</f>
        <v>-1.0413E-5</v>
      </c>
      <c r="F340" s="57">
        <f>'[31]Schedules Mar'!E338</f>
        <v>-1.7170000000000002E-6</v>
      </c>
      <c r="G340" s="59"/>
      <c r="H340" s="65">
        <f>'[30]Base TB_Mar'!C8746/10^7</f>
        <v>424.85930760000002</v>
      </c>
      <c r="I340" s="57">
        <f>'[30]Base TB_Mar'!D8746/10^7</f>
        <v>85.563326027000002</v>
      </c>
      <c r="J340" s="57">
        <f>'[30]Base TB_Mar'!E8746/10^7</f>
        <v>47.748313363000001</v>
      </c>
      <c r="K340" s="57">
        <f>'[30]Base TB_Mar'!F8746/10^7</f>
        <v>-12.656825387</v>
      </c>
      <c r="L340" s="57">
        <f>'[30]Base TB_Mar'!G8746/10^7</f>
        <v>21.873898525999998</v>
      </c>
      <c r="M340" s="57">
        <f>'[30]Base TB_Mar'!H8746/10^7</f>
        <v>0</v>
      </c>
      <c r="N340" s="57">
        <f>'[30]Base TB_Mar'!I8746/10^7</f>
        <v>0</v>
      </c>
      <c r="O340" s="57">
        <f>'[30]Base TB_Mar'!J8746/10^7</f>
        <v>0</v>
      </c>
      <c r="P340" s="57">
        <f>'[30]Base TB_Mar'!K8746/10^7</f>
        <v>0</v>
      </c>
      <c r="Q340" s="57">
        <f>'[30]Base TB_Mar'!L8746/10^7</f>
        <v>-567.82795737100002</v>
      </c>
      <c r="R340" s="57">
        <f>'[30]Base TB_Mar'!M8746/10^7</f>
        <v>0.43992682900000002</v>
      </c>
      <c r="S340" s="57">
        <f>'[30]Base TB_Mar'!N8746/10^7</f>
        <v>0</v>
      </c>
      <c r="T340" s="57">
        <f>'[30]Base TB_Mar'!O8746/10^7</f>
        <v>0</v>
      </c>
      <c r="U340" s="57">
        <f>'[30]Base TB_Mar'!P8746/10^7</f>
        <v>0</v>
      </c>
      <c r="V340" s="57">
        <f>'[30]Base TB_Mar'!Q8746/10^7</f>
        <v>0</v>
      </c>
      <c r="W340" s="57">
        <f>'[30]Base TB_Mar'!R8746/10^7</f>
        <v>0</v>
      </c>
      <c r="X340" s="57">
        <f>'[30]Base TB_Mar'!S8746/10^7</f>
        <v>0</v>
      </c>
      <c r="Y340" s="57">
        <f t="shared" si="66"/>
        <v>-1.0413000041786802E-5</v>
      </c>
      <c r="Z340" s="104">
        <f t="shared" si="67"/>
        <v>-4.1786801747772592E-14</v>
      </c>
    </row>
    <row r="341" spans="3:27" hidden="1">
      <c r="F341" s="57">
        <f>'[31]Schedules Mar'!E339</f>
        <v>0</v>
      </c>
      <c r="G341" s="59"/>
      <c r="H341" s="65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104">
        <f t="shared" si="67"/>
        <v>0</v>
      </c>
    </row>
    <row r="342" spans="3:27" s="61" customFormat="1" hidden="1">
      <c r="C342" s="61" t="s">
        <v>45</v>
      </c>
      <c r="E342" s="59">
        <f>SUM(E314:E340)</f>
        <v>1532.602846773</v>
      </c>
      <c r="F342" s="59">
        <f>SUM(F314:F340)</f>
        <v>1149.0747495089997</v>
      </c>
      <c r="G342" s="59"/>
      <c r="H342" s="73">
        <f t="shared" ref="H342:X342" si="68">SUM(H314:H340)</f>
        <v>1283.623500769</v>
      </c>
      <c r="I342" s="59">
        <f t="shared" si="68"/>
        <v>314.05377107499999</v>
      </c>
      <c r="J342" s="59">
        <f t="shared" si="68"/>
        <v>170.08531706299999</v>
      </c>
      <c r="K342" s="59">
        <f t="shared" si="68"/>
        <v>123.29893256399998</v>
      </c>
      <c r="L342" s="59">
        <f t="shared" si="68"/>
        <v>49.996717613999991</v>
      </c>
      <c r="M342" s="59">
        <f t="shared" si="68"/>
        <v>0</v>
      </c>
      <c r="N342" s="59">
        <f t="shared" si="68"/>
        <v>0</v>
      </c>
      <c r="O342" s="59">
        <f t="shared" si="68"/>
        <v>0</v>
      </c>
      <c r="P342" s="59">
        <f t="shared" si="68"/>
        <v>0</v>
      </c>
      <c r="Q342" s="59">
        <f t="shared" si="68"/>
        <v>-427.14367539300002</v>
      </c>
      <c r="R342" s="59">
        <f t="shared" si="68"/>
        <v>18.688283081000002</v>
      </c>
      <c r="S342" s="59">
        <f t="shared" si="68"/>
        <v>0</v>
      </c>
      <c r="T342" s="59">
        <f t="shared" si="68"/>
        <v>0</v>
      </c>
      <c r="U342" s="59">
        <f t="shared" si="68"/>
        <v>0</v>
      </c>
      <c r="V342" s="59">
        <f t="shared" si="68"/>
        <v>0</v>
      </c>
      <c r="W342" s="59">
        <f t="shared" si="68"/>
        <v>0</v>
      </c>
      <c r="X342" s="59">
        <f t="shared" si="68"/>
        <v>0</v>
      </c>
      <c r="Y342" s="59">
        <f>SUM(H342:X342)</f>
        <v>1532.6028467730002</v>
      </c>
      <c r="Z342" s="104">
        <f t="shared" si="67"/>
        <v>0</v>
      </c>
    </row>
    <row r="343" spans="3:27" hidden="1">
      <c r="E343" s="74">
        <f>E342-E308</f>
        <v>0</v>
      </c>
      <c r="F343" s="65"/>
      <c r="G343" s="59"/>
      <c r="H343" s="74">
        <f t="shared" ref="H343:Y343" si="69">H342-H308</f>
        <v>0</v>
      </c>
      <c r="I343" s="74">
        <f t="shared" si="69"/>
        <v>0</v>
      </c>
      <c r="J343" s="74">
        <f t="shared" si="69"/>
        <v>0</v>
      </c>
      <c r="K343" s="74">
        <f t="shared" si="69"/>
        <v>0</v>
      </c>
      <c r="L343" s="74">
        <f t="shared" si="69"/>
        <v>0</v>
      </c>
      <c r="M343" s="74">
        <f t="shared" si="69"/>
        <v>0</v>
      </c>
      <c r="N343" s="74">
        <f t="shared" si="69"/>
        <v>0</v>
      </c>
      <c r="O343" s="74">
        <f t="shared" si="69"/>
        <v>0</v>
      </c>
      <c r="P343" s="74">
        <f t="shared" si="69"/>
        <v>0</v>
      </c>
      <c r="Q343" s="74">
        <f t="shared" si="69"/>
        <v>0</v>
      </c>
      <c r="R343" s="74">
        <f t="shared" si="69"/>
        <v>0</v>
      </c>
      <c r="S343" s="74">
        <f t="shared" si="69"/>
        <v>0</v>
      </c>
      <c r="T343" s="74">
        <f t="shared" si="69"/>
        <v>0</v>
      </c>
      <c r="U343" s="74">
        <f t="shared" si="69"/>
        <v>0</v>
      </c>
      <c r="V343" s="74">
        <f t="shared" si="69"/>
        <v>0</v>
      </c>
      <c r="W343" s="74">
        <f t="shared" si="69"/>
        <v>0</v>
      </c>
      <c r="X343" s="74">
        <f t="shared" si="69"/>
        <v>0</v>
      </c>
      <c r="Y343" s="74">
        <f t="shared" si="69"/>
        <v>0</v>
      </c>
      <c r="Z343" s="99"/>
      <c r="AA343" s="99"/>
    </row>
  </sheetData>
  <autoFilter ref="A2:AB343" xr:uid="{4A2148F9-C1E8-4521-BB7A-2C97A09DD27B}"/>
  <pageMargins left="0.25" right="0.25" top="0.75" bottom="0.75" header="0.3" footer="0.3"/>
  <pageSetup paperSize="9" scale="12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2CCC4-B404-424C-B761-FEBE9BAD9BA0}">
  <dimension ref="A1:Z46"/>
  <sheetViews>
    <sheetView tabSelected="1" workbookViewId="0">
      <selection activeCell="B25" sqref="B25"/>
    </sheetView>
  </sheetViews>
  <sheetFormatPr defaultRowHeight="14.4"/>
  <cols>
    <col min="1" max="1" width="25.88671875" customWidth="1"/>
    <col min="2" max="2" width="31.109375" customWidth="1"/>
    <col min="3" max="3" width="43.5546875" customWidth="1"/>
    <col min="4" max="4" width="36.6640625" customWidth="1"/>
    <col min="5" max="5" width="22" bestFit="1" customWidth="1"/>
    <col min="6" max="6" width="19.5546875" bestFit="1" customWidth="1"/>
    <col min="7" max="7" width="18.44140625" bestFit="1" customWidth="1"/>
    <col min="8" max="8" width="22.6640625" customWidth="1"/>
    <col min="9" max="9" width="16.6640625" bestFit="1" customWidth="1"/>
    <col min="10" max="10" width="8.77734375" bestFit="1" customWidth="1"/>
    <col min="11" max="11" width="5" bestFit="1" customWidth="1"/>
    <col min="12" max="12" width="5.109375" bestFit="1" customWidth="1"/>
    <col min="13" max="13" width="9.6640625" bestFit="1" customWidth="1"/>
    <col min="14" max="14" width="16.6640625" bestFit="1" customWidth="1"/>
    <col min="15" max="15" width="18.44140625" bestFit="1" customWidth="1"/>
    <col min="16" max="16" width="5" bestFit="1" customWidth="1"/>
    <col min="17" max="17" width="10.33203125" bestFit="1" customWidth="1"/>
    <col min="18" max="18" width="16.88671875" bestFit="1" customWidth="1"/>
    <col min="19" max="19" width="17.21875" bestFit="1" customWidth="1"/>
    <col min="20" max="20" width="14.6640625" bestFit="1" customWidth="1"/>
    <col min="21" max="21" width="15.88671875" bestFit="1" customWidth="1"/>
    <col min="22" max="22" width="19.5546875" bestFit="1" customWidth="1"/>
    <col min="23" max="23" width="12.88671875" bestFit="1" customWidth="1"/>
    <col min="24" max="24" width="21.77734375" bestFit="1" customWidth="1"/>
    <col min="25" max="25" width="9.44140625" bestFit="1" customWidth="1"/>
    <col min="26" max="26" width="19.109375" bestFit="1" customWidth="1"/>
  </cols>
  <sheetData>
    <row r="1" spans="1:26" s="115" customFormat="1" ht="13.8">
      <c r="A1" s="122" t="s">
        <v>269</v>
      </c>
      <c r="B1" s="122"/>
      <c r="C1" s="122"/>
      <c r="D1" s="122"/>
      <c r="E1" s="112" t="s">
        <v>31</v>
      </c>
      <c r="F1" s="112" t="s">
        <v>32</v>
      </c>
      <c r="G1" s="112" t="s">
        <v>33</v>
      </c>
      <c r="H1" s="112" t="s">
        <v>34</v>
      </c>
      <c r="I1" s="113" t="s">
        <v>263</v>
      </c>
      <c r="J1" s="113" t="s">
        <v>264</v>
      </c>
      <c r="K1" s="113" t="s">
        <v>265</v>
      </c>
      <c r="L1" s="112" t="s">
        <v>35</v>
      </c>
      <c r="M1" s="112" t="s">
        <v>36</v>
      </c>
      <c r="N1" s="112" t="s">
        <v>37</v>
      </c>
      <c r="O1" s="112" t="s">
        <v>38</v>
      </c>
      <c r="P1" s="112" t="s">
        <v>39</v>
      </c>
      <c r="Q1" s="112" t="s">
        <v>40</v>
      </c>
      <c r="R1" s="112" t="s">
        <v>41</v>
      </c>
      <c r="S1" s="112" t="s">
        <v>42</v>
      </c>
      <c r="T1" s="112" t="s">
        <v>43</v>
      </c>
      <c r="U1" s="112" t="s">
        <v>44</v>
      </c>
      <c r="V1" s="112" t="s">
        <v>45</v>
      </c>
      <c r="W1" s="112" t="s">
        <v>45</v>
      </c>
      <c r="X1" s="114" t="s">
        <v>266</v>
      </c>
      <c r="Y1" s="111" t="s">
        <v>267</v>
      </c>
      <c r="Z1" s="111" t="s">
        <v>268</v>
      </c>
    </row>
    <row r="2" spans="1:26" s="110" customFormat="1" ht="15" customHeight="1">
      <c r="A2" s="105" t="s">
        <v>185</v>
      </c>
      <c r="B2" s="105"/>
      <c r="C2" s="105"/>
      <c r="D2" s="105"/>
      <c r="E2" s="106" t="e">
        <f>_xlfn.IFNA(VLOOKUP(#REF!,'[30]Base TB_Mar'!$A:$T,COLUMN(),FALSE),0)</f>
        <v>#REF!</v>
      </c>
      <c r="F2" s="106" t="e">
        <f>_xlfn.IFNA(VLOOKUP(#REF!,'[30]Base TB_Mar'!$A:$T,COLUMN(),FALSE),0)</f>
        <v>#REF!</v>
      </c>
      <c r="G2" s="106" t="e">
        <f>_xlfn.IFNA(VLOOKUP(#REF!,'[30]Base TB_Mar'!$A:$T,COLUMN(),FALSE),0)</f>
        <v>#REF!</v>
      </c>
      <c r="H2" s="106" t="e">
        <f>_xlfn.IFNA(VLOOKUP(#REF!,'[30]Base TB_Mar'!$A:$T,COLUMN(),FALSE),0)</f>
        <v>#REF!</v>
      </c>
      <c r="I2" s="106" t="e">
        <f>_xlfn.IFNA(VLOOKUP(#REF!,'[30]Base TB_Mar'!$A:$T,COLUMN(),FALSE),0)</f>
        <v>#REF!</v>
      </c>
      <c r="J2" s="106" t="e">
        <f>_xlfn.IFNA(VLOOKUP(#REF!,'[30]Base TB_Mar'!$A:$T,COLUMN(),FALSE),0)</f>
        <v>#REF!</v>
      </c>
      <c r="K2" s="106" t="e">
        <f>_xlfn.IFNA(VLOOKUP(#REF!,'[30]Base TB_Mar'!$A:$T,COLUMN(),FALSE),0)</f>
        <v>#REF!</v>
      </c>
      <c r="L2" s="106" t="e">
        <f>_xlfn.IFNA(VLOOKUP(#REF!,'[30]Base TB_Mar'!$A:$T,COLUMN(),FALSE),0)</f>
        <v>#REF!</v>
      </c>
      <c r="M2" s="106" t="e">
        <f>_xlfn.IFNA(VLOOKUP(#REF!,'[30]Base TB_Mar'!$A:$T,COLUMN(),FALSE),0)</f>
        <v>#REF!</v>
      </c>
      <c r="N2" s="106" t="e">
        <f>_xlfn.IFNA(VLOOKUP(#REF!,'[30]Base TB_Mar'!$A:$T,COLUMN(),FALSE),0)</f>
        <v>#REF!</v>
      </c>
      <c r="O2" s="106" t="e">
        <f>_xlfn.IFNA(VLOOKUP(#REF!,'[30]Base TB_Mar'!$A:$T,COLUMN(),FALSE),0)</f>
        <v>#REF!</v>
      </c>
      <c r="P2" s="106" t="e">
        <f>_xlfn.IFNA(VLOOKUP(#REF!,'[30]Base TB_Mar'!$A:$T,COLUMN(),FALSE),0)</f>
        <v>#REF!</v>
      </c>
      <c r="Q2" s="106" t="e">
        <f>_xlfn.IFNA(VLOOKUP(#REF!,'[30]Base TB_Mar'!$A:$T,COLUMN(),FALSE),0)</f>
        <v>#REF!</v>
      </c>
      <c r="R2" s="106" t="e">
        <f>_xlfn.IFNA(VLOOKUP(#REF!,'[30]Base TB_Mar'!$A:$T,COLUMN(),FALSE),0)</f>
        <v>#REF!</v>
      </c>
      <c r="S2" s="106" t="e">
        <f>_xlfn.IFNA(VLOOKUP(#REF!,'[30]Base TB_Mar'!$A:$T,COLUMN(),FALSE),0)</f>
        <v>#REF!</v>
      </c>
      <c r="T2" s="106" t="e">
        <f>_xlfn.IFNA(VLOOKUP(#REF!,'[30]Base TB_Mar'!$A:$T,COLUMN(),FALSE),0)</f>
        <v>#REF!</v>
      </c>
      <c r="U2" s="106" t="e">
        <f>_xlfn.IFNA(VLOOKUP(#REF!,'[30]Base TB_Mar'!$A:$T,COLUMN(),FALSE),0)</f>
        <v>#REF!</v>
      </c>
      <c r="V2" s="106" t="e">
        <f>_xlfn.IFNA(VLOOKUP(#REF!,'[30]Base TB_Mar'!$A:$T,COLUMN(),FALSE),0)</f>
        <v>#REF!</v>
      </c>
      <c r="W2" s="107" t="e">
        <f t="shared" ref="W2:W46" si="0">V2/100000</f>
        <v>#REF!</v>
      </c>
      <c r="X2" s="107" t="e">
        <f t="shared" ref="X2:X46" si="1">W2/100</f>
        <v>#REF!</v>
      </c>
      <c r="Y2" s="108"/>
      <c r="Z2" s="109"/>
    </row>
    <row r="3" spans="1:26" s="110" customFormat="1" ht="15" customHeight="1">
      <c r="B3" s="105" t="s">
        <v>274</v>
      </c>
      <c r="C3" s="105"/>
      <c r="D3" s="105"/>
      <c r="E3" s="106" t="e">
        <f>_xlfn.IFNA(VLOOKUP(#REF!,'[30]Base TB_Mar'!$A:$T,COLUMN(),FALSE),0)</f>
        <v>#REF!</v>
      </c>
      <c r="F3" s="106" t="e">
        <f>_xlfn.IFNA(VLOOKUP(#REF!,'[30]Base TB_Mar'!$A:$T,COLUMN(),FALSE),0)</f>
        <v>#REF!</v>
      </c>
      <c r="G3" s="106" t="e">
        <f>_xlfn.IFNA(VLOOKUP(#REF!,'[30]Base TB_Mar'!$A:$T,COLUMN(),FALSE),0)</f>
        <v>#REF!</v>
      </c>
      <c r="H3" s="106" t="e">
        <f>_xlfn.IFNA(VLOOKUP(#REF!,'[30]Base TB_Mar'!$A:$T,COLUMN(),FALSE),0)</f>
        <v>#REF!</v>
      </c>
      <c r="I3" s="106" t="e">
        <f>_xlfn.IFNA(VLOOKUP(#REF!,'[30]Base TB_Mar'!$A:$T,COLUMN(),FALSE),0)</f>
        <v>#REF!</v>
      </c>
      <c r="J3" s="106" t="e">
        <f>_xlfn.IFNA(VLOOKUP(#REF!,'[30]Base TB_Mar'!$A:$T,COLUMN(),FALSE),0)</f>
        <v>#REF!</v>
      </c>
      <c r="K3" s="106" t="e">
        <f>_xlfn.IFNA(VLOOKUP(#REF!,'[30]Base TB_Mar'!$A:$T,COLUMN(),FALSE),0)</f>
        <v>#REF!</v>
      </c>
      <c r="L3" s="106" t="e">
        <f>_xlfn.IFNA(VLOOKUP(#REF!,'[30]Base TB_Mar'!$A:$T,COLUMN(),FALSE),0)</f>
        <v>#REF!</v>
      </c>
      <c r="M3" s="106" t="e">
        <f>_xlfn.IFNA(VLOOKUP(#REF!,'[30]Base TB_Mar'!$A:$T,COLUMN(),FALSE),0)</f>
        <v>#REF!</v>
      </c>
      <c r="N3" s="106" t="e">
        <f>_xlfn.IFNA(VLOOKUP(#REF!,'[30]Base TB_Mar'!$A:$T,COLUMN(),FALSE),0)</f>
        <v>#REF!</v>
      </c>
      <c r="O3" s="106" t="e">
        <f>_xlfn.IFNA(VLOOKUP(#REF!,'[30]Base TB_Mar'!$A:$T,COLUMN(),FALSE),0)</f>
        <v>#REF!</v>
      </c>
      <c r="P3" s="106" t="e">
        <f>_xlfn.IFNA(VLOOKUP(#REF!,'[30]Base TB_Mar'!$A:$T,COLUMN(),FALSE),0)</f>
        <v>#REF!</v>
      </c>
      <c r="Q3" s="106" t="e">
        <f>_xlfn.IFNA(VLOOKUP(#REF!,'[30]Base TB_Mar'!$A:$T,COLUMN(),FALSE),0)</f>
        <v>#REF!</v>
      </c>
      <c r="R3" s="106" t="e">
        <f>_xlfn.IFNA(VLOOKUP(#REF!,'[30]Base TB_Mar'!$A:$T,COLUMN(),FALSE),0)</f>
        <v>#REF!</v>
      </c>
      <c r="S3" s="106" t="e">
        <f>_xlfn.IFNA(VLOOKUP(#REF!,'[30]Base TB_Mar'!$A:$T,COLUMN(),FALSE),0)</f>
        <v>#REF!</v>
      </c>
      <c r="T3" s="106" t="e">
        <f>_xlfn.IFNA(VLOOKUP(#REF!,'[30]Base TB_Mar'!$A:$T,COLUMN(),FALSE),0)</f>
        <v>#REF!</v>
      </c>
      <c r="U3" s="106" t="e">
        <f>_xlfn.IFNA(VLOOKUP(#REF!,'[30]Base TB_Mar'!$A:$T,COLUMN(),FALSE),0)</f>
        <v>#REF!</v>
      </c>
      <c r="V3" s="106" t="e">
        <f>_xlfn.IFNA(VLOOKUP(#REF!,'[30]Base TB_Mar'!$A:$T,COLUMN(),FALSE),0)</f>
        <v>#REF!</v>
      </c>
      <c r="W3" s="107" t="e">
        <f t="shared" si="0"/>
        <v>#REF!</v>
      </c>
      <c r="X3" s="107" t="e">
        <f t="shared" si="1"/>
        <v>#REF!</v>
      </c>
      <c r="Y3" s="108"/>
      <c r="Z3" s="109"/>
    </row>
    <row r="4" spans="1:26" s="110" customFormat="1" ht="15" customHeight="1">
      <c r="B4" s="105"/>
      <c r="C4" s="105" t="s">
        <v>275</v>
      </c>
      <c r="D4" s="105"/>
      <c r="E4" s="106" t="e">
        <f>_xlfn.IFNA(VLOOKUP(#REF!,'[30]Base TB_Mar'!$A:$T,COLUMN(),FALSE),0)</f>
        <v>#REF!</v>
      </c>
      <c r="F4" s="106" t="e">
        <f>_xlfn.IFNA(VLOOKUP(#REF!,'[30]Base TB_Mar'!$A:$T,COLUMN(),FALSE),0)</f>
        <v>#REF!</v>
      </c>
      <c r="G4" s="106" t="e">
        <f>_xlfn.IFNA(VLOOKUP(#REF!,'[30]Base TB_Mar'!$A:$T,COLUMN(),FALSE),0)</f>
        <v>#REF!</v>
      </c>
      <c r="H4" s="106" t="e">
        <f>_xlfn.IFNA(VLOOKUP(#REF!,'[30]Base TB_Mar'!$A:$T,COLUMN(),FALSE),0)</f>
        <v>#REF!</v>
      </c>
      <c r="I4" s="106" t="e">
        <f>_xlfn.IFNA(VLOOKUP(#REF!,'[30]Base TB_Mar'!$A:$T,COLUMN(),FALSE),0)</f>
        <v>#REF!</v>
      </c>
      <c r="J4" s="106" t="e">
        <f>_xlfn.IFNA(VLOOKUP(#REF!,'[30]Base TB_Mar'!$A:$T,COLUMN(),FALSE),0)</f>
        <v>#REF!</v>
      </c>
      <c r="K4" s="106" t="e">
        <f>_xlfn.IFNA(VLOOKUP(#REF!,'[30]Base TB_Mar'!$A:$T,COLUMN(),FALSE),0)</f>
        <v>#REF!</v>
      </c>
      <c r="L4" s="106" t="e">
        <f>_xlfn.IFNA(VLOOKUP(#REF!,'[30]Base TB_Mar'!$A:$T,COLUMN(),FALSE),0)</f>
        <v>#REF!</v>
      </c>
      <c r="M4" s="106" t="e">
        <f>_xlfn.IFNA(VLOOKUP(#REF!,'[30]Base TB_Mar'!$A:$T,COLUMN(),FALSE),0)</f>
        <v>#REF!</v>
      </c>
      <c r="N4" s="106" t="e">
        <f>_xlfn.IFNA(VLOOKUP(#REF!,'[30]Base TB_Mar'!$A:$T,COLUMN(),FALSE),0)</f>
        <v>#REF!</v>
      </c>
      <c r="O4" s="106" t="e">
        <f>_xlfn.IFNA(VLOOKUP(#REF!,'[30]Base TB_Mar'!$A:$T,COLUMN(),FALSE),0)</f>
        <v>#REF!</v>
      </c>
      <c r="P4" s="106" t="e">
        <f>_xlfn.IFNA(VLOOKUP(#REF!,'[30]Base TB_Mar'!$A:$T,COLUMN(),FALSE),0)</f>
        <v>#REF!</v>
      </c>
      <c r="Q4" s="106" t="e">
        <f>_xlfn.IFNA(VLOOKUP(#REF!,'[30]Base TB_Mar'!$A:$T,COLUMN(),FALSE),0)</f>
        <v>#REF!</v>
      </c>
      <c r="R4" s="106" t="e">
        <f>_xlfn.IFNA(VLOOKUP(#REF!,'[30]Base TB_Mar'!$A:$T,COLUMN(),FALSE),0)</f>
        <v>#REF!</v>
      </c>
      <c r="S4" s="106" t="e">
        <f>_xlfn.IFNA(VLOOKUP(#REF!,'[30]Base TB_Mar'!$A:$T,COLUMN(),FALSE),0)</f>
        <v>#REF!</v>
      </c>
      <c r="T4" s="106" t="e">
        <f>_xlfn.IFNA(VLOOKUP(#REF!,'[30]Base TB_Mar'!$A:$T,COLUMN(),FALSE),0)</f>
        <v>#REF!</v>
      </c>
      <c r="U4" s="106" t="e">
        <f>_xlfn.IFNA(VLOOKUP(#REF!,'[30]Base TB_Mar'!$A:$T,COLUMN(),FALSE),0)</f>
        <v>#REF!</v>
      </c>
      <c r="V4" s="106" t="e">
        <f>_xlfn.IFNA(VLOOKUP(#REF!,'[30]Base TB_Mar'!$A:$T,COLUMN(),FALSE),0)</f>
        <v>#REF!</v>
      </c>
      <c r="W4" s="107" t="e">
        <f t="shared" si="0"/>
        <v>#REF!</v>
      </c>
      <c r="X4" s="107" t="e">
        <f t="shared" si="1"/>
        <v>#REF!</v>
      </c>
      <c r="Y4" s="108"/>
      <c r="Z4" s="109"/>
    </row>
    <row r="5" spans="1:26" s="110" customFormat="1" ht="15" customHeight="1">
      <c r="B5" s="105"/>
      <c r="C5" s="105"/>
      <c r="D5" s="105" t="s">
        <v>270</v>
      </c>
      <c r="E5" s="106" t="e">
        <f>_xlfn.IFNA(VLOOKUP(#REF!,'[30]Base TB_Mar'!$A:$T,COLUMN(),FALSE),0)</f>
        <v>#REF!</v>
      </c>
      <c r="F5" s="106" t="e">
        <f>_xlfn.IFNA(VLOOKUP(#REF!,'[30]Base TB_Mar'!$A:$T,COLUMN(),FALSE),0)</f>
        <v>#REF!</v>
      </c>
      <c r="G5" s="106" t="e">
        <f>_xlfn.IFNA(VLOOKUP(#REF!,'[30]Base TB_Mar'!$A:$T,COLUMN(),FALSE),0)</f>
        <v>#REF!</v>
      </c>
      <c r="H5" s="106" t="e">
        <f>_xlfn.IFNA(VLOOKUP(#REF!,'[30]Base TB_Mar'!$A:$T,COLUMN(),FALSE),0)</f>
        <v>#REF!</v>
      </c>
      <c r="I5" s="106" t="e">
        <f>_xlfn.IFNA(VLOOKUP(#REF!,'[30]Base TB_Mar'!$A:$T,COLUMN(),FALSE),0)</f>
        <v>#REF!</v>
      </c>
      <c r="J5" s="106" t="e">
        <f>_xlfn.IFNA(VLOOKUP(#REF!,'[30]Base TB_Mar'!$A:$T,COLUMN(),FALSE),0)</f>
        <v>#REF!</v>
      </c>
      <c r="K5" s="106" t="e">
        <f>_xlfn.IFNA(VLOOKUP(#REF!,'[30]Base TB_Mar'!$A:$T,COLUMN(),FALSE),0)</f>
        <v>#REF!</v>
      </c>
      <c r="L5" s="106" t="e">
        <f>_xlfn.IFNA(VLOOKUP(#REF!,'[30]Base TB_Mar'!$A:$T,COLUMN(),FALSE),0)</f>
        <v>#REF!</v>
      </c>
      <c r="M5" s="106" t="e">
        <f>_xlfn.IFNA(VLOOKUP(#REF!,'[30]Base TB_Mar'!$A:$T,COLUMN(),FALSE),0)</f>
        <v>#REF!</v>
      </c>
      <c r="N5" s="106" t="e">
        <f>_xlfn.IFNA(VLOOKUP(#REF!,'[30]Base TB_Mar'!$A:$T,COLUMN(),FALSE),0)</f>
        <v>#REF!</v>
      </c>
      <c r="O5" s="106" t="e">
        <f>_xlfn.IFNA(VLOOKUP(#REF!,'[30]Base TB_Mar'!$A:$T,COLUMN(),FALSE),0)</f>
        <v>#REF!</v>
      </c>
      <c r="P5" s="106" t="e">
        <f>_xlfn.IFNA(VLOOKUP(#REF!,'[30]Base TB_Mar'!$A:$T,COLUMN(),FALSE),0)</f>
        <v>#REF!</v>
      </c>
      <c r="Q5" s="106" t="e">
        <f>_xlfn.IFNA(VLOOKUP(#REF!,'[30]Base TB_Mar'!$A:$T,COLUMN(),FALSE),0)</f>
        <v>#REF!</v>
      </c>
      <c r="R5" s="106" t="e">
        <f>_xlfn.IFNA(VLOOKUP(#REF!,'[30]Base TB_Mar'!$A:$T,COLUMN(),FALSE),0)</f>
        <v>#REF!</v>
      </c>
      <c r="S5" s="106" t="e">
        <f>_xlfn.IFNA(VLOOKUP(#REF!,'[30]Base TB_Mar'!$A:$T,COLUMN(),FALSE),0)</f>
        <v>#REF!</v>
      </c>
      <c r="T5" s="106" t="e">
        <f>_xlfn.IFNA(VLOOKUP(#REF!,'[30]Base TB_Mar'!$A:$T,COLUMN(),FALSE),0)</f>
        <v>#REF!</v>
      </c>
      <c r="U5" s="106" t="e">
        <f>_xlfn.IFNA(VLOOKUP(#REF!,'[30]Base TB_Mar'!$A:$T,COLUMN(),FALSE),0)</f>
        <v>#REF!</v>
      </c>
      <c r="V5" s="106" t="e">
        <f>_xlfn.IFNA(VLOOKUP(#REF!,'[30]Base TB_Mar'!$A:$T,COLUMN(),FALSE),0)</f>
        <v>#REF!</v>
      </c>
      <c r="W5" s="107" t="e">
        <f t="shared" si="0"/>
        <v>#REF!</v>
      </c>
      <c r="X5" s="107" t="e">
        <f t="shared" si="1"/>
        <v>#REF!</v>
      </c>
      <c r="Y5" s="108" t="s">
        <v>262</v>
      </c>
      <c r="Z5" s="109"/>
    </row>
    <row r="6" spans="1:26" s="110" customFormat="1" ht="15" customHeight="1">
      <c r="B6" s="105"/>
      <c r="C6" s="105"/>
      <c r="D6" s="105" t="s">
        <v>271</v>
      </c>
      <c r="E6" s="106" t="e">
        <f>_xlfn.IFNA(VLOOKUP(#REF!,'[30]Base TB_Mar'!$A:$T,COLUMN(),FALSE),0)</f>
        <v>#REF!</v>
      </c>
      <c r="F6" s="106" t="e">
        <f>_xlfn.IFNA(VLOOKUP(#REF!,'[30]Base TB_Mar'!$A:$T,COLUMN(),FALSE),0)</f>
        <v>#REF!</v>
      </c>
      <c r="G6" s="106" t="e">
        <f>_xlfn.IFNA(VLOOKUP(#REF!,'[30]Base TB_Mar'!$A:$T,COLUMN(),FALSE),0)</f>
        <v>#REF!</v>
      </c>
      <c r="H6" s="106" t="e">
        <f>_xlfn.IFNA(VLOOKUP(#REF!,'[30]Base TB_Mar'!$A:$T,COLUMN(),FALSE),0)</f>
        <v>#REF!</v>
      </c>
      <c r="I6" s="106" t="e">
        <f>_xlfn.IFNA(VLOOKUP(#REF!,'[30]Base TB_Mar'!$A:$T,COLUMN(),FALSE),0)</f>
        <v>#REF!</v>
      </c>
      <c r="J6" s="106" t="e">
        <f>_xlfn.IFNA(VLOOKUP(#REF!,'[30]Base TB_Mar'!$A:$T,COLUMN(),FALSE),0)</f>
        <v>#REF!</v>
      </c>
      <c r="K6" s="106" t="e">
        <f>_xlfn.IFNA(VLOOKUP(#REF!,'[30]Base TB_Mar'!$A:$T,COLUMN(),FALSE),0)</f>
        <v>#REF!</v>
      </c>
      <c r="L6" s="106" t="e">
        <f>_xlfn.IFNA(VLOOKUP(#REF!,'[30]Base TB_Mar'!$A:$T,COLUMN(),FALSE),0)</f>
        <v>#REF!</v>
      </c>
      <c r="M6" s="106" t="e">
        <f>_xlfn.IFNA(VLOOKUP(#REF!,'[30]Base TB_Mar'!$A:$T,COLUMN(),FALSE),0)</f>
        <v>#REF!</v>
      </c>
      <c r="N6" s="106" t="e">
        <f>_xlfn.IFNA(VLOOKUP(#REF!,'[30]Base TB_Mar'!$A:$T,COLUMN(),FALSE),0)</f>
        <v>#REF!</v>
      </c>
      <c r="O6" s="106" t="e">
        <f>_xlfn.IFNA(VLOOKUP(#REF!,'[30]Base TB_Mar'!$A:$T,COLUMN(),FALSE),0)</f>
        <v>#REF!</v>
      </c>
      <c r="P6" s="106" t="e">
        <f>_xlfn.IFNA(VLOOKUP(#REF!,'[30]Base TB_Mar'!$A:$T,COLUMN(),FALSE),0)</f>
        <v>#REF!</v>
      </c>
      <c r="Q6" s="106" t="e">
        <f>_xlfn.IFNA(VLOOKUP(#REF!,'[30]Base TB_Mar'!$A:$T,COLUMN(),FALSE),0)</f>
        <v>#REF!</v>
      </c>
      <c r="R6" s="106" t="e">
        <f>_xlfn.IFNA(VLOOKUP(#REF!,'[30]Base TB_Mar'!$A:$T,COLUMN(),FALSE),0)</f>
        <v>#REF!</v>
      </c>
      <c r="S6" s="106" t="e">
        <f>_xlfn.IFNA(VLOOKUP(#REF!,'[30]Base TB_Mar'!$A:$T,COLUMN(),FALSE),0)</f>
        <v>#REF!</v>
      </c>
      <c r="T6" s="106" t="e">
        <f>_xlfn.IFNA(VLOOKUP(#REF!,'[30]Base TB_Mar'!$A:$T,COLUMN(),FALSE),0)</f>
        <v>#REF!</v>
      </c>
      <c r="U6" s="106" t="e">
        <f>_xlfn.IFNA(VLOOKUP(#REF!,'[30]Base TB_Mar'!$A:$T,COLUMN(),FALSE),0)</f>
        <v>#REF!</v>
      </c>
      <c r="V6" s="106" t="e">
        <f>_xlfn.IFNA(VLOOKUP(#REF!,'[30]Base TB_Mar'!$A:$T,COLUMN(),FALSE),0)</f>
        <v>#REF!</v>
      </c>
      <c r="W6" s="107" t="e">
        <f t="shared" si="0"/>
        <v>#REF!</v>
      </c>
      <c r="X6" s="107" t="e">
        <f t="shared" si="1"/>
        <v>#REF!</v>
      </c>
      <c r="Y6" s="108" t="s">
        <v>262</v>
      </c>
      <c r="Z6" s="109"/>
    </row>
    <row r="7" spans="1:26" s="110" customFormat="1" ht="15" customHeight="1">
      <c r="B7" s="105"/>
      <c r="C7" s="105"/>
      <c r="D7" s="105" t="s">
        <v>272</v>
      </c>
      <c r="E7" s="106" t="e">
        <f>_xlfn.IFNA(VLOOKUP(#REF!,'[30]Base TB_Mar'!$A:$T,COLUMN(),FALSE),0)</f>
        <v>#REF!</v>
      </c>
      <c r="F7" s="106" t="e">
        <f>_xlfn.IFNA(VLOOKUP(#REF!,'[30]Base TB_Mar'!$A:$T,COLUMN(),FALSE),0)</f>
        <v>#REF!</v>
      </c>
      <c r="G7" s="106" t="e">
        <f>_xlfn.IFNA(VLOOKUP(#REF!,'[30]Base TB_Mar'!$A:$T,COLUMN(),FALSE),0)</f>
        <v>#REF!</v>
      </c>
      <c r="H7" s="106" t="e">
        <f>_xlfn.IFNA(VLOOKUP(#REF!,'[30]Base TB_Mar'!$A:$T,COLUMN(),FALSE),0)</f>
        <v>#REF!</v>
      </c>
      <c r="I7" s="106" t="e">
        <f>_xlfn.IFNA(VLOOKUP(#REF!,'[30]Base TB_Mar'!$A:$T,COLUMN(),FALSE),0)</f>
        <v>#REF!</v>
      </c>
      <c r="J7" s="106" t="e">
        <f>_xlfn.IFNA(VLOOKUP(#REF!,'[30]Base TB_Mar'!$A:$T,COLUMN(),FALSE),0)</f>
        <v>#REF!</v>
      </c>
      <c r="K7" s="106" t="e">
        <f>_xlfn.IFNA(VLOOKUP(#REF!,'[30]Base TB_Mar'!$A:$T,COLUMN(),FALSE),0)</f>
        <v>#REF!</v>
      </c>
      <c r="L7" s="106" t="e">
        <f>_xlfn.IFNA(VLOOKUP(#REF!,'[30]Base TB_Mar'!$A:$T,COLUMN(),FALSE),0)</f>
        <v>#REF!</v>
      </c>
      <c r="M7" s="106" t="e">
        <f>_xlfn.IFNA(VLOOKUP(#REF!,'[30]Base TB_Mar'!$A:$T,COLUMN(),FALSE),0)</f>
        <v>#REF!</v>
      </c>
      <c r="N7" s="106" t="e">
        <f>_xlfn.IFNA(VLOOKUP(#REF!,'[30]Base TB_Mar'!$A:$T,COLUMN(),FALSE),0)</f>
        <v>#REF!</v>
      </c>
      <c r="O7" s="106" t="e">
        <f>_xlfn.IFNA(VLOOKUP(#REF!,'[30]Base TB_Mar'!$A:$T,COLUMN(),FALSE),0)</f>
        <v>#REF!</v>
      </c>
      <c r="P7" s="106" t="e">
        <f>_xlfn.IFNA(VLOOKUP(#REF!,'[30]Base TB_Mar'!$A:$T,COLUMN(),FALSE),0)</f>
        <v>#REF!</v>
      </c>
      <c r="Q7" s="106" t="e">
        <f>_xlfn.IFNA(VLOOKUP(#REF!,'[30]Base TB_Mar'!$A:$T,COLUMN(),FALSE),0)</f>
        <v>#REF!</v>
      </c>
      <c r="R7" s="106" t="e">
        <f>_xlfn.IFNA(VLOOKUP(#REF!,'[30]Base TB_Mar'!$A:$T,COLUMN(),FALSE),0)</f>
        <v>#REF!</v>
      </c>
      <c r="S7" s="106" t="e">
        <f>_xlfn.IFNA(VLOOKUP(#REF!,'[30]Base TB_Mar'!$A:$T,COLUMN(),FALSE),0)</f>
        <v>#REF!</v>
      </c>
      <c r="T7" s="106" t="e">
        <f>_xlfn.IFNA(VLOOKUP(#REF!,'[30]Base TB_Mar'!$A:$T,COLUMN(),FALSE),0)</f>
        <v>#REF!</v>
      </c>
      <c r="U7" s="106" t="e">
        <f>_xlfn.IFNA(VLOOKUP(#REF!,'[30]Base TB_Mar'!$A:$T,COLUMN(),FALSE),0)</f>
        <v>#REF!</v>
      </c>
      <c r="V7" s="106" t="e">
        <f>_xlfn.IFNA(VLOOKUP(#REF!,'[30]Base TB_Mar'!$A:$T,COLUMN(),FALSE),0)</f>
        <v>#REF!</v>
      </c>
      <c r="W7" s="107" t="e">
        <f t="shared" si="0"/>
        <v>#REF!</v>
      </c>
      <c r="X7" s="107" t="e">
        <f t="shared" si="1"/>
        <v>#REF!</v>
      </c>
      <c r="Y7" s="108" t="s">
        <v>262</v>
      </c>
      <c r="Z7" s="109"/>
    </row>
    <row r="8" spans="1:26" s="110" customFormat="1" ht="15" customHeight="1">
      <c r="B8" s="105"/>
      <c r="C8" s="105" t="s">
        <v>276</v>
      </c>
      <c r="D8" s="105"/>
      <c r="E8" s="106" t="e">
        <f>_xlfn.IFNA(VLOOKUP(#REF!,'[30]Base TB_Mar'!$A:$T,COLUMN(),FALSE),0)</f>
        <v>#REF!</v>
      </c>
      <c r="F8" s="106" t="e">
        <f>_xlfn.IFNA(VLOOKUP(#REF!,'[30]Base TB_Mar'!$A:$T,COLUMN(),FALSE),0)</f>
        <v>#REF!</v>
      </c>
      <c r="G8" s="106" t="e">
        <f>_xlfn.IFNA(VLOOKUP(#REF!,'[30]Base TB_Mar'!$A:$T,COLUMN(),FALSE),0)</f>
        <v>#REF!</v>
      </c>
      <c r="H8" s="106" t="e">
        <f>_xlfn.IFNA(VLOOKUP(#REF!,'[30]Base TB_Mar'!$A:$T,COLUMN(),FALSE),0)</f>
        <v>#REF!</v>
      </c>
      <c r="I8" s="106" t="e">
        <f>_xlfn.IFNA(VLOOKUP(#REF!,'[30]Base TB_Mar'!$A:$T,COLUMN(),FALSE),0)</f>
        <v>#REF!</v>
      </c>
      <c r="J8" s="106" t="e">
        <f>_xlfn.IFNA(VLOOKUP(#REF!,'[30]Base TB_Mar'!$A:$T,COLUMN(),FALSE),0)</f>
        <v>#REF!</v>
      </c>
      <c r="K8" s="106" t="e">
        <f>_xlfn.IFNA(VLOOKUP(#REF!,'[30]Base TB_Mar'!$A:$T,COLUMN(),FALSE),0)</f>
        <v>#REF!</v>
      </c>
      <c r="L8" s="106" t="e">
        <f>_xlfn.IFNA(VLOOKUP(#REF!,'[30]Base TB_Mar'!$A:$T,COLUMN(),FALSE),0)</f>
        <v>#REF!</v>
      </c>
      <c r="M8" s="106" t="e">
        <f>_xlfn.IFNA(VLOOKUP(#REF!,'[30]Base TB_Mar'!$A:$T,COLUMN(),FALSE),0)</f>
        <v>#REF!</v>
      </c>
      <c r="N8" s="106" t="e">
        <f>_xlfn.IFNA(VLOOKUP(#REF!,'[30]Base TB_Mar'!$A:$T,COLUMN(),FALSE),0)</f>
        <v>#REF!</v>
      </c>
      <c r="O8" s="106" t="e">
        <f>_xlfn.IFNA(VLOOKUP(#REF!,'[30]Base TB_Mar'!$A:$T,COLUMN(),FALSE),0)</f>
        <v>#REF!</v>
      </c>
      <c r="P8" s="106" t="e">
        <f>_xlfn.IFNA(VLOOKUP(#REF!,'[30]Base TB_Mar'!$A:$T,COLUMN(),FALSE),0)</f>
        <v>#REF!</v>
      </c>
      <c r="Q8" s="106" t="e">
        <f>_xlfn.IFNA(VLOOKUP(#REF!,'[30]Base TB_Mar'!$A:$T,COLUMN(),FALSE),0)</f>
        <v>#REF!</v>
      </c>
      <c r="R8" s="106" t="e">
        <f>_xlfn.IFNA(VLOOKUP(#REF!,'[30]Base TB_Mar'!$A:$T,COLUMN(),FALSE),0)</f>
        <v>#REF!</v>
      </c>
      <c r="S8" s="106" t="e">
        <f>_xlfn.IFNA(VLOOKUP(#REF!,'[30]Base TB_Mar'!$A:$T,COLUMN(),FALSE),0)</f>
        <v>#REF!</v>
      </c>
      <c r="T8" s="106" t="e">
        <f>_xlfn.IFNA(VLOOKUP(#REF!,'[30]Base TB_Mar'!$A:$T,COLUMN(),FALSE),0)</f>
        <v>#REF!</v>
      </c>
      <c r="U8" s="106" t="e">
        <f>_xlfn.IFNA(VLOOKUP(#REF!,'[30]Base TB_Mar'!$A:$T,COLUMN(),FALSE),0)</f>
        <v>#REF!</v>
      </c>
      <c r="V8" s="106" t="e">
        <f>_xlfn.IFNA(VLOOKUP(#REF!,'[30]Base TB_Mar'!$A:$T,COLUMN(),FALSE),0)</f>
        <v>#REF!</v>
      </c>
      <c r="W8" s="107" t="e">
        <f t="shared" si="0"/>
        <v>#REF!</v>
      </c>
      <c r="X8" s="107" t="e">
        <f t="shared" si="1"/>
        <v>#REF!</v>
      </c>
      <c r="Y8" s="108"/>
      <c r="Z8" s="109"/>
    </row>
    <row r="9" spans="1:26" s="110" customFormat="1" ht="15" customHeight="1">
      <c r="B9" s="105"/>
      <c r="C9" s="105"/>
      <c r="D9" s="105" t="s">
        <v>273</v>
      </c>
      <c r="E9" s="106" t="e">
        <f>_xlfn.IFNA(VLOOKUP(#REF!,'[30]Base TB_Mar'!$A:$T,COLUMN(),FALSE),0)</f>
        <v>#REF!</v>
      </c>
      <c r="F9" s="106" t="e">
        <f>_xlfn.IFNA(VLOOKUP(#REF!,'[30]Base TB_Mar'!$A:$T,COLUMN(),FALSE),0)</f>
        <v>#REF!</v>
      </c>
      <c r="G9" s="106" t="e">
        <f>_xlfn.IFNA(VLOOKUP(#REF!,'[30]Base TB_Mar'!$A:$T,COLUMN(),FALSE),0)</f>
        <v>#REF!</v>
      </c>
      <c r="H9" s="106" t="e">
        <f>_xlfn.IFNA(VLOOKUP(#REF!,'[30]Base TB_Mar'!$A:$T,COLUMN(),FALSE),0)</f>
        <v>#REF!</v>
      </c>
      <c r="I9" s="106" t="e">
        <f>_xlfn.IFNA(VLOOKUP(#REF!,'[30]Base TB_Mar'!$A:$T,COLUMN(),FALSE),0)</f>
        <v>#REF!</v>
      </c>
      <c r="J9" s="106" t="e">
        <f>_xlfn.IFNA(VLOOKUP(#REF!,'[30]Base TB_Mar'!$A:$T,COLUMN(),FALSE),0)</f>
        <v>#REF!</v>
      </c>
      <c r="K9" s="106" t="e">
        <f>_xlfn.IFNA(VLOOKUP(#REF!,'[30]Base TB_Mar'!$A:$T,COLUMN(),FALSE),0)</f>
        <v>#REF!</v>
      </c>
      <c r="L9" s="106" t="e">
        <f>_xlfn.IFNA(VLOOKUP(#REF!,'[30]Base TB_Mar'!$A:$T,COLUMN(),FALSE),0)</f>
        <v>#REF!</v>
      </c>
      <c r="M9" s="106" t="e">
        <f>_xlfn.IFNA(VLOOKUP(#REF!,'[30]Base TB_Mar'!$A:$T,COLUMN(),FALSE),0)</f>
        <v>#REF!</v>
      </c>
      <c r="N9" s="106" t="e">
        <f>_xlfn.IFNA(VLOOKUP(#REF!,'[30]Base TB_Mar'!$A:$T,COLUMN(),FALSE),0)</f>
        <v>#REF!</v>
      </c>
      <c r="O9" s="106" t="e">
        <f>_xlfn.IFNA(VLOOKUP(#REF!,'[30]Base TB_Mar'!$A:$T,COLUMN(),FALSE),0)</f>
        <v>#REF!</v>
      </c>
      <c r="P9" s="106" t="e">
        <f>_xlfn.IFNA(VLOOKUP(#REF!,'[30]Base TB_Mar'!$A:$T,COLUMN(),FALSE),0)</f>
        <v>#REF!</v>
      </c>
      <c r="Q9" s="106" t="e">
        <f>_xlfn.IFNA(VLOOKUP(#REF!,'[30]Base TB_Mar'!$A:$T,COLUMN(),FALSE),0)</f>
        <v>#REF!</v>
      </c>
      <c r="R9" s="106" t="e">
        <f>_xlfn.IFNA(VLOOKUP(#REF!,'[30]Base TB_Mar'!$A:$T,COLUMN(),FALSE),0)</f>
        <v>#REF!</v>
      </c>
      <c r="S9" s="106" t="e">
        <f>_xlfn.IFNA(VLOOKUP(#REF!,'[30]Base TB_Mar'!$A:$T,COLUMN(),FALSE),0)</f>
        <v>#REF!</v>
      </c>
      <c r="T9" s="106" t="e">
        <f>_xlfn.IFNA(VLOOKUP(#REF!,'[30]Base TB_Mar'!$A:$T,COLUMN(),FALSE),0)</f>
        <v>#REF!</v>
      </c>
      <c r="U9" s="106" t="e">
        <f>_xlfn.IFNA(VLOOKUP(#REF!,'[30]Base TB_Mar'!$A:$T,COLUMN(),FALSE),0)</f>
        <v>#REF!</v>
      </c>
      <c r="V9" s="106" t="e">
        <f>_xlfn.IFNA(VLOOKUP(#REF!,'[30]Base TB_Mar'!$A:$T,COLUMN(),FALSE),0)</f>
        <v>#REF!</v>
      </c>
      <c r="W9" s="107" t="e">
        <f t="shared" si="0"/>
        <v>#REF!</v>
      </c>
      <c r="X9" s="107" t="e">
        <f t="shared" si="1"/>
        <v>#REF!</v>
      </c>
      <c r="Y9" s="108" t="s">
        <v>262</v>
      </c>
      <c r="Z9" s="109"/>
    </row>
    <row r="10" spans="1:26" s="110" customFormat="1" ht="15" customHeight="1">
      <c r="B10" s="105" t="s">
        <v>277</v>
      </c>
      <c r="C10" s="105"/>
      <c r="D10" s="105"/>
      <c r="E10" s="106" t="e">
        <f>_xlfn.IFNA(VLOOKUP(#REF!,'[30]Base TB_Mar'!$A:$T,COLUMN(),FALSE),0)</f>
        <v>#REF!</v>
      </c>
      <c r="F10" s="106" t="e">
        <f>_xlfn.IFNA(VLOOKUP(#REF!,'[30]Base TB_Mar'!$A:$T,COLUMN(),FALSE),0)</f>
        <v>#REF!</v>
      </c>
      <c r="G10" s="106" t="e">
        <f>_xlfn.IFNA(VLOOKUP(#REF!,'[30]Base TB_Mar'!$A:$T,COLUMN(),FALSE),0)</f>
        <v>#REF!</v>
      </c>
      <c r="H10" s="106" t="e">
        <f>_xlfn.IFNA(VLOOKUP(#REF!,'[30]Base TB_Mar'!$A:$T,COLUMN(),FALSE),0)</f>
        <v>#REF!</v>
      </c>
      <c r="I10" s="106" t="e">
        <f>_xlfn.IFNA(VLOOKUP(#REF!,'[30]Base TB_Mar'!$A:$T,COLUMN(),FALSE),0)</f>
        <v>#REF!</v>
      </c>
      <c r="J10" s="106" t="e">
        <f>_xlfn.IFNA(VLOOKUP(#REF!,'[30]Base TB_Mar'!$A:$T,COLUMN(),FALSE),0)</f>
        <v>#REF!</v>
      </c>
      <c r="K10" s="106" t="e">
        <f>_xlfn.IFNA(VLOOKUP(#REF!,'[30]Base TB_Mar'!$A:$T,COLUMN(),FALSE),0)</f>
        <v>#REF!</v>
      </c>
      <c r="L10" s="106" t="e">
        <f>_xlfn.IFNA(VLOOKUP(#REF!,'[30]Base TB_Mar'!$A:$T,COLUMN(),FALSE),0)</f>
        <v>#REF!</v>
      </c>
      <c r="M10" s="106" t="e">
        <f>_xlfn.IFNA(VLOOKUP(#REF!,'[30]Base TB_Mar'!$A:$T,COLUMN(),FALSE),0)</f>
        <v>#REF!</v>
      </c>
      <c r="N10" s="106" t="e">
        <f>_xlfn.IFNA(VLOOKUP(#REF!,'[30]Base TB_Mar'!$A:$T,COLUMN(),FALSE),0)</f>
        <v>#REF!</v>
      </c>
      <c r="O10" s="106" t="e">
        <f>_xlfn.IFNA(VLOOKUP(#REF!,'[30]Base TB_Mar'!$A:$T,COLUMN(),FALSE),0)</f>
        <v>#REF!</v>
      </c>
      <c r="P10" s="106" t="e">
        <f>_xlfn.IFNA(VLOOKUP(#REF!,'[30]Base TB_Mar'!$A:$T,COLUMN(),FALSE),0)</f>
        <v>#REF!</v>
      </c>
      <c r="Q10" s="106" t="e">
        <f>_xlfn.IFNA(VLOOKUP(#REF!,'[30]Base TB_Mar'!$A:$T,COLUMN(),FALSE),0)</f>
        <v>#REF!</v>
      </c>
      <c r="R10" s="106" t="e">
        <f>_xlfn.IFNA(VLOOKUP(#REF!,'[30]Base TB_Mar'!$A:$T,COLUMN(),FALSE),0)</f>
        <v>#REF!</v>
      </c>
      <c r="S10" s="106" t="e">
        <f>_xlfn.IFNA(VLOOKUP(#REF!,'[30]Base TB_Mar'!$A:$T,COLUMN(),FALSE),0)</f>
        <v>#REF!</v>
      </c>
      <c r="T10" s="106" t="e">
        <f>_xlfn.IFNA(VLOOKUP(#REF!,'[30]Base TB_Mar'!$A:$T,COLUMN(),FALSE),0)</f>
        <v>#REF!</v>
      </c>
      <c r="U10" s="106" t="e">
        <f>_xlfn.IFNA(VLOOKUP(#REF!,'[30]Base TB_Mar'!$A:$T,COLUMN(),FALSE),0)</f>
        <v>#REF!</v>
      </c>
      <c r="V10" s="106" t="e">
        <f>_xlfn.IFNA(VLOOKUP(#REF!,'[30]Base TB_Mar'!$A:$T,COLUMN(),FALSE),0)</f>
        <v>#REF!</v>
      </c>
      <c r="W10" s="107" t="e">
        <f t="shared" si="0"/>
        <v>#REF!</v>
      </c>
      <c r="X10" s="107" t="e">
        <f t="shared" si="1"/>
        <v>#REF!</v>
      </c>
      <c r="Y10" s="108"/>
      <c r="Z10" s="109"/>
    </row>
    <row r="11" spans="1:26" s="110" customFormat="1" ht="15" customHeight="1">
      <c r="B11" s="105"/>
      <c r="D11" s="105" t="s">
        <v>278</v>
      </c>
      <c r="E11" s="106" t="e">
        <f>_xlfn.IFNA(VLOOKUP(#REF!,'[30]Base TB_Mar'!$A:$T,COLUMN(),FALSE),0)</f>
        <v>#REF!</v>
      </c>
      <c r="F11" s="106" t="e">
        <f>_xlfn.IFNA(VLOOKUP(#REF!,'[30]Base TB_Mar'!$A:$T,COLUMN(),FALSE),0)</f>
        <v>#REF!</v>
      </c>
      <c r="G11" s="106" t="e">
        <f>_xlfn.IFNA(VLOOKUP(#REF!,'[30]Base TB_Mar'!$A:$T,COLUMN(),FALSE),0)</f>
        <v>#REF!</v>
      </c>
      <c r="H11" s="106" t="e">
        <f>_xlfn.IFNA(VLOOKUP(#REF!,'[30]Base TB_Mar'!$A:$T,COLUMN(),FALSE),0)</f>
        <v>#REF!</v>
      </c>
      <c r="I11" s="106" t="e">
        <f>_xlfn.IFNA(VLOOKUP(#REF!,'[30]Base TB_Mar'!$A:$T,COLUMN(),FALSE),0)</f>
        <v>#REF!</v>
      </c>
      <c r="J11" s="106" t="e">
        <f>_xlfn.IFNA(VLOOKUP(#REF!,'[30]Base TB_Mar'!$A:$T,COLUMN(),FALSE),0)</f>
        <v>#REF!</v>
      </c>
      <c r="K11" s="106" t="e">
        <f>_xlfn.IFNA(VLOOKUP(#REF!,'[30]Base TB_Mar'!$A:$T,COLUMN(),FALSE),0)</f>
        <v>#REF!</v>
      </c>
      <c r="L11" s="106" t="e">
        <f>_xlfn.IFNA(VLOOKUP(#REF!,'[30]Base TB_Mar'!$A:$T,COLUMN(),FALSE),0)</f>
        <v>#REF!</v>
      </c>
      <c r="M11" s="106" t="e">
        <f>_xlfn.IFNA(VLOOKUP(#REF!,'[30]Base TB_Mar'!$A:$T,COLUMN(),FALSE),0)</f>
        <v>#REF!</v>
      </c>
      <c r="N11" s="106" t="e">
        <f>_xlfn.IFNA(VLOOKUP(#REF!,'[30]Base TB_Mar'!$A:$T,COLUMN(),FALSE),0)</f>
        <v>#REF!</v>
      </c>
      <c r="O11" s="106" t="e">
        <f>_xlfn.IFNA(VLOOKUP(#REF!,'[30]Base TB_Mar'!$A:$T,COLUMN(),FALSE),0)</f>
        <v>#REF!</v>
      </c>
      <c r="P11" s="106" t="e">
        <f>_xlfn.IFNA(VLOOKUP(#REF!,'[30]Base TB_Mar'!$A:$T,COLUMN(),FALSE),0)</f>
        <v>#REF!</v>
      </c>
      <c r="Q11" s="106" t="e">
        <f>_xlfn.IFNA(VLOOKUP(#REF!,'[30]Base TB_Mar'!$A:$T,COLUMN(),FALSE),0)</f>
        <v>#REF!</v>
      </c>
      <c r="R11" s="106" t="e">
        <f>_xlfn.IFNA(VLOOKUP(#REF!,'[30]Base TB_Mar'!$A:$T,COLUMN(),FALSE),0)</f>
        <v>#REF!</v>
      </c>
      <c r="S11" s="106" t="e">
        <f>_xlfn.IFNA(VLOOKUP(#REF!,'[30]Base TB_Mar'!$A:$T,COLUMN(),FALSE),0)</f>
        <v>#REF!</v>
      </c>
      <c r="T11" s="106" t="e">
        <f>_xlfn.IFNA(VLOOKUP(#REF!,'[30]Base TB_Mar'!$A:$T,COLUMN(),FALSE),0)</f>
        <v>#REF!</v>
      </c>
      <c r="U11" s="106" t="e">
        <f>_xlfn.IFNA(VLOOKUP(#REF!,'[30]Base TB_Mar'!$A:$T,COLUMN(),FALSE),0)</f>
        <v>#REF!</v>
      </c>
      <c r="V11" s="106" t="e">
        <f>_xlfn.IFNA(VLOOKUP(#REF!,'[30]Base TB_Mar'!$A:$T,COLUMN(),FALSE),0)</f>
        <v>#REF!</v>
      </c>
      <c r="W11" s="107" t="e">
        <f t="shared" si="0"/>
        <v>#REF!</v>
      </c>
      <c r="X11" s="107" t="e">
        <f t="shared" si="1"/>
        <v>#REF!</v>
      </c>
      <c r="Y11" s="108" t="s">
        <v>262</v>
      </c>
      <c r="Z11" s="109"/>
    </row>
    <row r="12" spans="1:26" s="110" customFormat="1" ht="15" customHeight="1">
      <c r="B12" s="105"/>
      <c r="C12" s="105"/>
      <c r="D12" s="105" t="s">
        <v>279</v>
      </c>
      <c r="E12" s="106" t="e">
        <f>_xlfn.IFNA(VLOOKUP(#REF!,'[30]Base TB_Mar'!$A:$T,COLUMN(),FALSE),0)</f>
        <v>#REF!</v>
      </c>
      <c r="F12" s="106" t="e">
        <f>_xlfn.IFNA(VLOOKUP(#REF!,'[30]Base TB_Mar'!$A:$T,COLUMN(),FALSE),0)</f>
        <v>#REF!</v>
      </c>
      <c r="G12" s="106" t="e">
        <f>_xlfn.IFNA(VLOOKUP(#REF!,'[30]Base TB_Mar'!$A:$T,COLUMN(),FALSE),0)</f>
        <v>#REF!</v>
      </c>
      <c r="H12" s="106" t="e">
        <f>_xlfn.IFNA(VLOOKUP(#REF!,'[30]Base TB_Mar'!$A:$T,COLUMN(),FALSE),0)</f>
        <v>#REF!</v>
      </c>
      <c r="I12" s="106" t="e">
        <f>_xlfn.IFNA(VLOOKUP(#REF!,'[30]Base TB_Mar'!$A:$T,COLUMN(),FALSE),0)</f>
        <v>#REF!</v>
      </c>
      <c r="J12" s="106" t="e">
        <f>_xlfn.IFNA(VLOOKUP(#REF!,'[30]Base TB_Mar'!$A:$T,COLUMN(),FALSE),0)</f>
        <v>#REF!</v>
      </c>
      <c r="K12" s="106" t="e">
        <f>_xlfn.IFNA(VLOOKUP(#REF!,'[30]Base TB_Mar'!$A:$T,COLUMN(),FALSE),0)</f>
        <v>#REF!</v>
      </c>
      <c r="L12" s="106" t="e">
        <f>_xlfn.IFNA(VLOOKUP(#REF!,'[30]Base TB_Mar'!$A:$T,COLUMN(),FALSE),0)</f>
        <v>#REF!</v>
      </c>
      <c r="M12" s="106" t="e">
        <f>_xlfn.IFNA(VLOOKUP(#REF!,'[30]Base TB_Mar'!$A:$T,COLUMN(),FALSE),0)</f>
        <v>#REF!</v>
      </c>
      <c r="N12" s="106" t="e">
        <f>_xlfn.IFNA(VLOOKUP(#REF!,'[30]Base TB_Mar'!$A:$T,COLUMN(),FALSE),0)</f>
        <v>#REF!</v>
      </c>
      <c r="O12" s="106" t="e">
        <f>_xlfn.IFNA(VLOOKUP(#REF!,'[30]Base TB_Mar'!$A:$T,COLUMN(),FALSE),0)</f>
        <v>#REF!</v>
      </c>
      <c r="P12" s="106" t="e">
        <f>_xlfn.IFNA(VLOOKUP(#REF!,'[30]Base TB_Mar'!$A:$T,COLUMN(),FALSE),0)</f>
        <v>#REF!</v>
      </c>
      <c r="Q12" s="106" t="e">
        <f>_xlfn.IFNA(VLOOKUP(#REF!,'[30]Base TB_Mar'!$A:$T,COLUMN(),FALSE),0)</f>
        <v>#REF!</v>
      </c>
      <c r="R12" s="106" t="e">
        <f>_xlfn.IFNA(VLOOKUP(#REF!,'[30]Base TB_Mar'!$A:$T,COLUMN(),FALSE),0)</f>
        <v>#REF!</v>
      </c>
      <c r="S12" s="106" t="e">
        <f>_xlfn.IFNA(VLOOKUP(#REF!,'[30]Base TB_Mar'!$A:$T,COLUMN(),FALSE),0)</f>
        <v>#REF!</v>
      </c>
      <c r="T12" s="106" t="e">
        <f>_xlfn.IFNA(VLOOKUP(#REF!,'[30]Base TB_Mar'!$A:$T,COLUMN(),FALSE),0)</f>
        <v>#REF!</v>
      </c>
      <c r="U12" s="106" t="e">
        <f>_xlfn.IFNA(VLOOKUP(#REF!,'[30]Base TB_Mar'!$A:$T,COLUMN(),FALSE),0)</f>
        <v>#REF!</v>
      </c>
      <c r="V12" s="106" t="e">
        <f>_xlfn.IFNA(VLOOKUP(#REF!,'[30]Base TB_Mar'!$A:$T,COLUMN(),FALSE),0)</f>
        <v>#REF!</v>
      </c>
      <c r="W12" s="107" t="e">
        <f t="shared" si="0"/>
        <v>#REF!</v>
      </c>
      <c r="X12" s="107" t="e">
        <f t="shared" si="1"/>
        <v>#REF!</v>
      </c>
      <c r="Y12" s="108" t="s">
        <v>262</v>
      </c>
      <c r="Z12" s="109"/>
    </row>
    <row r="13" spans="1:26" s="110" customFormat="1" ht="15" customHeight="1">
      <c r="B13" s="105"/>
      <c r="C13" s="105"/>
      <c r="D13" s="105" t="s">
        <v>280</v>
      </c>
      <c r="E13" s="106" t="e">
        <f>_xlfn.IFNA(VLOOKUP(#REF!,'[30]Base TB_Mar'!$A:$T,COLUMN(),FALSE),0)</f>
        <v>#REF!</v>
      </c>
      <c r="F13" s="106" t="e">
        <f>_xlfn.IFNA(VLOOKUP(#REF!,'[30]Base TB_Mar'!$A:$T,COLUMN(),FALSE),0)</f>
        <v>#REF!</v>
      </c>
      <c r="G13" s="106" t="e">
        <f>_xlfn.IFNA(VLOOKUP(#REF!,'[30]Base TB_Mar'!$A:$T,COLUMN(),FALSE),0)</f>
        <v>#REF!</v>
      </c>
      <c r="H13" s="106" t="e">
        <f>_xlfn.IFNA(VLOOKUP(#REF!,'[30]Base TB_Mar'!$A:$T,COLUMN(),FALSE),0)</f>
        <v>#REF!</v>
      </c>
      <c r="I13" s="106" t="e">
        <f>_xlfn.IFNA(VLOOKUP(#REF!,'[30]Base TB_Mar'!$A:$T,COLUMN(),FALSE),0)</f>
        <v>#REF!</v>
      </c>
      <c r="J13" s="106" t="e">
        <f>_xlfn.IFNA(VLOOKUP(#REF!,'[30]Base TB_Mar'!$A:$T,COLUMN(),FALSE),0)</f>
        <v>#REF!</v>
      </c>
      <c r="K13" s="106" t="e">
        <f>_xlfn.IFNA(VLOOKUP(#REF!,'[30]Base TB_Mar'!$A:$T,COLUMN(),FALSE),0)</f>
        <v>#REF!</v>
      </c>
      <c r="L13" s="106" t="e">
        <f>_xlfn.IFNA(VLOOKUP(#REF!,'[30]Base TB_Mar'!$A:$T,COLUMN(),FALSE),0)</f>
        <v>#REF!</v>
      </c>
      <c r="M13" s="106" t="e">
        <f>_xlfn.IFNA(VLOOKUP(#REF!,'[30]Base TB_Mar'!$A:$T,COLUMN(),FALSE),0)</f>
        <v>#REF!</v>
      </c>
      <c r="N13" s="106" t="e">
        <f>_xlfn.IFNA(VLOOKUP(#REF!,'[30]Base TB_Mar'!$A:$T,COLUMN(),FALSE),0)</f>
        <v>#REF!</v>
      </c>
      <c r="O13" s="106" t="e">
        <f>_xlfn.IFNA(VLOOKUP(#REF!,'[30]Base TB_Mar'!$A:$T,COLUMN(),FALSE),0)</f>
        <v>#REF!</v>
      </c>
      <c r="P13" s="106" t="e">
        <f>_xlfn.IFNA(VLOOKUP(#REF!,'[30]Base TB_Mar'!$A:$T,COLUMN(),FALSE),0)</f>
        <v>#REF!</v>
      </c>
      <c r="Q13" s="106" t="e">
        <f>_xlfn.IFNA(VLOOKUP(#REF!,'[30]Base TB_Mar'!$A:$T,COLUMN(),FALSE),0)</f>
        <v>#REF!</v>
      </c>
      <c r="R13" s="106" t="e">
        <f>_xlfn.IFNA(VLOOKUP(#REF!,'[30]Base TB_Mar'!$A:$T,COLUMN(),FALSE),0)</f>
        <v>#REF!</v>
      </c>
      <c r="S13" s="106" t="e">
        <f>_xlfn.IFNA(VLOOKUP(#REF!,'[30]Base TB_Mar'!$A:$T,COLUMN(),FALSE),0)</f>
        <v>#REF!</v>
      </c>
      <c r="T13" s="106" t="e">
        <f>_xlfn.IFNA(VLOOKUP(#REF!,'[30]Base TB_Mar'!$A:$T,COLUMN(),FALSE),0)</f>
        <v>#REF!</v>
      </c>
      <c r="U13" s="106" t="e">
        <f>_xlfn.IFNA(VLOOKUP(#REF!,'[30]Base TB_Mar'!$A:$T,COLUMN(),FALSE),0)</f>
        <v>#REF!</v>
      </c>
      <c r="V13" s="106" t="e">
        <f>_xlfn.IFNA(VLOOKUP(#REF!,'[30]Base TB_Mar'!$A:$T,COLUMN(),FALSE),0)</f>
        <v>#REF!</v>
      </c>
      <c r="W13" s="107" t="e">
        <f t="shared" si="0"/>
        <v>#REF!</v>
      </c>
      <c r="X13" s="107" t="e">
        <f t="shared" si="1"/>
        <v>#REF!</v>
      </c>
      <c r="Y13" s="108" t="s">
        <v>262</v>
      </c>
      <c r="Z13" s="109"/>
    </row>
    <row r="14" spans="1:26" s="110" customFormat="1" ht="15" customHeight="1">
      <c r="B14" s="105"/>
      <c r="C14" s="105"/>
      <c r="D14" s="105" t="s">
        <v>281</v>
      </c>
      <c r="E14" s="106" t="e">
        <f>_xlfn.IFNA(VLOOKUP(#REF!,'[30]Base TB_Mar'!$A:$T,COLUMN(),FALSE),0)</f>
        <v>#REF!</v>
      </c>
      <c r="F14" s="106" t="e">
        <f>_xlfn.IFNA(VLOOKUP(#REF!,'[30]Base TB_Mar'!$A:$T,COLUMN(),FALSE),0)</f>
        <v>#REF!</v>
      </c>
      <c r="G14" s="106" t="e">
        <f>_xlfn.IFNA(VLOOKUP(#REF!,'[30]Base TB_Mar'!$A:$T,COLUMN(),FALSE),0)</f>
        <v>#REF!</v>
      </c>
      <c r="H14" s="106" t="e">
        <f>_xlfn.IFNA(VLOOKUP(#REF!,'[30]Base TB_Mar'!$A:$T,COLUMN(),FALSE),0)</f>
        <v>#REF!</v>
      </c>
      <c r="I14" s="106" t="e">
        <f>_xlfn.IFNA(VLOOKUP(#REF!,'[30]Base TB_Mar'!$A:$T,COLUMN(),FALSE),0)</f>
        <v>#REF!</v>
      </c>
      <c r="J14" s="106" t="e">
        <f>_xlfn.IFNA(VLOOKUP(#REF!,'[30]Base TB_Mar'!$A:$T,COLUMN(),FALSE),0)</f>
        <v>#REF!</v>
      </c>
      <c r="K14" s="106" t="e">
        <f>_xlfn.IFNA(VLOOKUP(#REF!,'[30]Base TB_Mar'!$A:$T,COLUMN(),FALSE),0)</f>
        <v>#REF!</v>
      </c>
      <c r="L14" s="106" t="e">
        <f>_xlfn.IFNA(VLOOKUP(#REF!,'[30]Base TB_Mar'!$A:$T,COLUMN(),FALSE),0)</f>
        <v>#REF!</v>
      </c>
      <c r="M14" s="106" t="e">
        <f>_xlfn.IFNA(VLOOKUP(#REF!,'[30]Base TB_Mar'!$A:$T,COLUMN(),FALSE),0)</f>
        <v>#REF!</v>
      </c>
      <c r="N14" s="106" t="e">
        <f>_xlfn.IFNA(VLOOKUP(#REF!,'[30]Base TB_Mar'!$A:$T,COLUMN(),FALSE),0)</f>
        <v>#REF!</v>
      </c>
      <c r="O14" s="106" t="e">
        <f>_xlfn.IFNA(VLOOKUP(#REF!,'[30]Base TB_Mar'!$A:$T,COLUMN(),FALSE),0)</f>
        <v>#REF!</v>
      </c>
      <c r="P14" s="106" t="e">
        <f>_xlfn.IFNA(VLOOKUP(#REF!,'[30]Base TB_Mar'!$A:$T,COLUMN(),FALSE),0)</f>
        <v>#REF!</v>
      </c>
      <c r="Q14" s="106" t="e">
        <f>_xlfn.IFNA(VLOOKUP(#REF!,'[30]Base TB_Mar'!$A:$T,COLUMN(),FALSE),0)</f>
        <v>#REF!</v>
      </c>
      <c r="R14" s="106" t="e">
        <f>_xlfn.IFNA(VLOOKUP(#REF!,'[30]Base TB_Mar'!$A:$T,COLUMN(),FALSE),0)</f>
        <v>#REF!</v>
      </c>
      <c r="S14" s="106" t="e">
        <f>_xlfn.IFNA(VLOOKUP(#REF!,'[30]Base TB_Mar'!$A:$T,COLUMN(),FALSE),0)</f>
        <v>#REF!</v>
      </c>
      <c r="T14" s="106" t="e">
        <f>_xlfn.IFNA(VLOOKUP(#REF!,'[30]Base TB_Mar'!$A:$T,COLUMN(),FALSE),0)</f>
        <v>#REF!</v>
      </c>
      <c r="U14" s="106" t="e">
        <f>_xlfn.IFNA(VLOOKUP(#REF!,'[30]Base TB_Mar'!$A:$T,COLUMN(),FALSE),0)</f>
        <v>#REF!</v>
      </c>
      <c r="V14" s="106" t="e">
        <f>_xlfn.IFNA(VLOOKUP(#REF!,'[30]Base TB_Mar'!$A:$T,COLUMN(),FALSE),0)</f>
        <v>#REF!</v>
      </c>
      <c r="W14" s="107" t="e">
        <f t="shared" si="0"/>
        <v>#REF!</v>
      </c>
      <c r="X14" s="107" t="e">
        <f t="shared" si="1"/>
        <v>#REF!</v>
      </c>
      <c r="Y14" s="108" t="s">
        <v>262</v>
      </c>
      <c r="Z14" s="109"/>
    </row>
    <row r="15" spans="1:26" s="110" customFormat="1" ht="15" customHeight="1">
      <c r="B15" s="105" t="s">
        <v>282</v>
      </c>
      <c r="C15" s="105"/>
      <c r="D15" s="105"/>
      <c r="E15" s="106" t="e">
        <f>_xlfn.IFNA(VLOOKUP(#REF!,'[30]Base TB_Mar'!$A:$T,COLUMN(),FALSE),0)</f>
        <v>#REF!</v>
      </c>
      <c r="F15" s="106" t="e">
        <f>_xlfn.IFNA(VLOOKUP(#REF!,'[30]Base TB_Mar'!$A:$T,COLUMN(),FALSE),0)</f>
        <v>#REF!</v>
      </c>
      <c r="G15" s="106" t="e">
        <f>_xlfn.IFNA(VLOOKUP(#REF!,'[30]Base TB_Mar'!$A:$T,COLUMN(),FALSE),0)</f>
        <v>#REF!</v>
      </c>
      <c r="H15" s="106" t="e">
        <f>_xlfn.IFNA(VLOOKUP(#REF!,'[30]Base TB_Mar'!$A:$T,COLUMN(),FALSE),0)</f>
        <v>#REF!</v>
      </c>
      <c r="I15" s="106" t="e">
        <f>_xlfn.IFNA(VLOOKUP(#REF!,'[30]Base TB_Mar'!$A:$T,COLUMN(),FALSE),0)</f>
        <v>#REF!</v>
      </c>
      <c r="J15" s="106" t="e">
        <f>_xlfn.IFNA(VLOOKUP(#REF!,'[30]Base TB_Mar'!$A:$T,COLUMN(),FALSE),0)</f>
        <v>#REF!</v>
      </c>
      <c r="K15" s="106" t="e">
        <f>_xlfn.IFNA(VLOOKUP(#REF!,'[30]Base TB_Mar'!$A:$T,COLUMN(),FALSE),0)</f>
        <v>#REF!</v>
      </c>
      <c r="L15" s="106" t="e">
        <f>_xlfn.IFNA(VLOOKUP(#REF!,'[30]Base TB_Mar'!$A:$T,COLUMN(),FALSE),0)</f>
        <v>#REF!</v>
      </c>
      <c r="M15" s="106" t="e">
        <f>_xlfn.IFNA(VLOOKUP(#REF!,'[30]Base TB_Mar'!$A:$T,COLUMN(),FALSE),0)</f>
        <v>#REF!</v>
      </c>
      <c r="N15" s="106" t="e">
        <f>_xlfn.IFNA(VLOOKUP(#REF!,'[30]Base TB_Mar'!$A:$T,COLUMN(),FALSE),0)</f>
        <v>#REF!</v>
      </c>
      <c r="O15" s="106" t="e">
        <f>_xlfn.IFNA(VLOOKUP(#REF!,'[30]Base TB_Mar'!$A:$T,COLUMN(),FALSE),0)</f>
        <v>#REF!</v>
      </c>
      <c r="P15" s="106" t="e">
        <f>_xlfn.IFNA(VLOOKUP(#REF!,'[30]Base TB_Mar'!$A:$T,COLUMN(),FALSE),0)</f>
        <v>#REF!</v>
      </c>
      <c r="Q15" s="106" t="e">
        <f>_xlfn.IFNA(VLOOKUP(#REF!,'[30]Base TB_Mar'!$A:$T,COLUMN(),FALSE),0)</f>
        <v>#REF!</v>
      </c>
      <c r="R15" s="106" t="e">
        <f>_xlfn.IFNA(VLOOKUP(#REF!,'[30]Base TB_Mar'!$A:$T,COLUMN(),FALSE),0)</f>
        <v>#REF!</v>
      </c>
      <c r="S15" s="106" t="e">
        <f>_xlfn.IFNA(VLOOKUP(#REF!,'[30]Base TB_Mar'!$A:$T,COLUMN(),FALSE),0)</f>
        <v>#REF!</v>
      </c>
      <c r="T15" s="106" t="e">
        <f>_xlfn.IFNA(VLOOKUP(#REF!,'[30]Base TB_Mar'!$A:$T,COLUMN(),FALSE),0)</f>
        <v>#REF!</v>
      </c>
      <c r="U15" s="106" t="e">
        <f>_xlfn.IFNA(VLOOKUP(#REF!,'[30]Base TB_Mar'!$A:$T,COLUMN(),FALSE),0)</f>
        <v>#REF!</v>
      </c>
      <c r="V15" s="106" t="e">
        <f>_xlfn.IFNA(VLOOKUP(#REF!,'[30]Base TB_Mar'!$A:$T,COLUMN(),FALSE),0)</f>
        <v>#REF!</v>
      </c>
      <c r="W15" s="107" t="e">
        <f t="shared" si="0"/>
        <v>#REF!</v>
      </c>
      <c r="X15" s="107" t="e">
        <f t="shared" si="1"/>
        <v>#REF!</v>
      </c>
      <c r="Y15" s="108"/>
      <c r="Z15" s="109"/>
    </row>
    <row r="16" spans="1:26" s="110" customFormat="1" ht="15" customHeight="1">
      <c r="B16" s="105"/>
      <c r="C16" s="105" t="s">
        <v>283</v>
      </c>
      <c r="D16" s="105"/>
      <c r="E16" s="106" t="e">
        <f>_xlfn.IFNA(VLOOKUP(#REF!,'[30]Base TB_Mar'!$A:$T,COLUMN(),FALSE),0)</f>
        <v>#REF!</v>
      </c>
      <c r="F16" s="106" t="e">
        <f>_xlfn.IFNA(VLOOKUP(#REF!,'[30]Base TB_Mar'!$A:$T,COLUMN(),FALSE),0)</f>
        <v>#REF!</v>
      </c>
      <c r="G16" s="106" t="e">
        <f>_xlfn.IFNA(VLOOKUP(#REF!,'[30]Base TB_Mar'!$A:$T,COLUMN(),FALSE),0)</f>
        <v>#REF!</v>
      </c>
      <c r="H16" s="106" t="e">
        <f>_xlfn.IFNA(VLOOKUP(#REF!,'[30]Base TB_Mar'!$A:$T,COLUMN(),FALSE),0)</f>
        <v>#REF!</v>
      </c>
      <c r="I16" s="106" t="e">
        <f>_xlfn.IFNA(VLOOKUP(#REF!,'[30]Base TB_Mar'!$A:$T,COLUMN(),FALSE),0)</f>
        <v>#REF!</v>
      </c>
      <c r="J16" s="106" t="e">
        <f>_xlfn.IFNA(VLOOKUP(#REF!,'[30]Base TB_Mar'!$A:$T,COLUMN(),FALSE),0)</f>
        <v>#REF!</v>
      </c>
      <c r="K16" s="106" t="e">
        <f>_xlfn.IFNA(VLOOKUP(#REF!,'[30]Base TB_Mar'!$A:$T,COLUMN(),FALSE),0)</f>
        <v>#REF!</v>
      </c>
      <c r="L16" s="106" t="e">
        <f>_xlfn.IFNA(VLOOKUP(#REF!,'[30]Base TB_Mar'!$A:$T,COLUMN(),FALSE),0)</f>
        <v>#REF!</v>
      </c>
      <c r="M16" s="106" t="e">
        <f>_xlfn.IFNA(VLOOKUP(#REF!,'[30]Base TB_Mar'!$A:$T,COLUMN(),FALSE),0)</f>
        <v>#REF!</v>
      </c>
      <c r="N16" s="106" t="e">
        <f>_xlfn.IFNA(VLOOKUP(#REF!,'[30]Base TB_Mar'!$A:$T,COLUMN(),FALSE),0)</f>
        <v>#REF!</v>
      </c>
      <c r="O16" s="106" t="e">
        <f>_xlfn.IFNA(VLOOKUP(#REF!,'[30]Base TB_Mar'!$A:$T,COLUMN(),FALSE),0)</f>
        <v>#REF!</v>
      </c>
      <c r="P16" s="106" t="e">
        <f>_xlfn.IFNA(VLOOKUP(#REF!,'[30]Base TB_Mar'!$A:$T,COLUMN(),FALSE),0)</f>
        <v>#REF!</v>
      </c>
      <c r="Q16" s="106" t="e">
        <f>_xlfn.IFNA(VLOOKUP(#REF!,'[30]Base TB_Mar'!$A:$T,COLUMN(),FALSE),0)</f>
        <v>#REF!</v>
      </c>
      <c r="R16" s="106" t="e">
        <f>_xlfn.IFNA(VLOOKUP(#REF!,'[30]Base TB_Mar'!$A:$T,COLUMN(),FALSE),0)</f>
        <v>#REF!</v>
      </c>
      <c r="S16" s="106" t="e">
        <f>_xlfn.IFNA(VLOOKUP(#REF!,'[30]Base TB_Mar'!$A:$T,COLUMN(),FALSE),0)</f>
        <v>#REF!</v>
      </c>
      <c r="T16" s="106" t="e">
        <f>_xlfn.IFNA(VLOOKUP(#REF!,'[30]Base TB_Mar'!$A:$T,COLUMN(),FALSE),0)</f>
        <v>#REF!</v>
      </c>
      <c r="U16" s="106" t="e">
        <f>_xlfn.IFNA(VLOOKUP(#REF!,'[30]Base TB_Mar'!$A:$T,COLUMN(),FALSE),0)</f>
        <v>#REF!</v>
      </c>
      <c r="V16" s="106" t="e">
        <f>_xlfn.IFNA(VLOOKUP(#REF!,'[30]Base TB_Mar'!$A:$T,COLUMN(),FALSE),0)</f>
        <v>#REF!</v>
      </c>
      <c r="W16" s="107" t="e">
        <f t="shared" si="0"/>
        <v>#REF!</v>
      </c>
      <c r="X16" s="107" t="e">
        <f t="shared" si="1"/>
        <v>#REF!</v>
      </c>
      <c r="Y16" s="108"/>
      <c r="Z16" s="109"/>
    </row>
    <row r="17" spans="2:26" s="110" customFormat="1" ht="15" customHeight="1">
      <c r="B17" s="105"/>
      <c r="C17" s="105"/>
      <c r="D17" s="105" t="s">
        <v>284</v>
      </c>
      <c r="E17" s="106" t="e">
        <f>_xlfn.IFNA(VLOOKUP(#REF!,'[30]Base TB_Mar'!$A:$T,COLUMN(),FALSE),0)</f>
        <v>#REF!</v>
      </c>
      <c r="F17" s="106" t="e">
        <f>_xlfn.IFNA(VLOOKUP(#REF!,'[30]Base TB_Mar'!$A:$T,COLUMN(),FALSE),0)</f>
        <v>#REF!</v>
      </c>
      <c r="G17" s="106" t="e">
        <f>_xlfn.IFNA(VLOOKUP(#REF!,'[30]Base TB_Mar'!$A:$T,COLUMN(),FALSE),0)</f>
        <v>#REF!</v>
      </c>
      <c r="H17" s="106" t="e">
        <f>_xlfn.IFNA(VLOOKUP(#REF!,'[30]Base TB_Mar'!$A:$T,COLUMN(),FALSE),0)</f>
        <v>#REF!</v>
      </c>
      <c r="I17" s="106" t="e">
        <f>_xlfn.IFNA(VLOOKUP(#REF!,'[30]Base TB_Mar'!$A:$T,COLUMN(),FALSE),0)</f>
        <v>#REF!</v>
      </c>
      <c r="J17" s="106" t="e">
        <f>_xlfn.IFNA(VLOOKUP(#REF!,'[30]Base TB_Mar'!$A:$T,COLUMN(),FALSE),0)</f>
        <v>#REF!</v>
      </c>
      <c r="K17" s="106" t="e">
        <f>_xlfn.IFNA(VLOOKUP(#REF!,'[30]Base TB_Mar'!$A:$T,COLUMN(),FALSE),0)</f>
        <v>#REF!</v>
      </c>
      <c r="L17" s="106" t="e">
        <f>_xlfn.IFNA(VLOOKUP(#REF!,'[30]Base TB_Mar'!$A:$T,COLUMN(),FALSE),0)</f>
        <v>#REF!</v>
      </c>
      <c r="M17" s="106" t="e">
        <f>_xlfn.IFNA(VLOOKUP(#REF!,'[30]Base TB_Mar'!$A:$T,COLUMN(),FALSE),0)</f>
        <v>#REF!</v>
      </c>
      <c r="N17" s="106" t="e">
        <f>_xlfn.IFNA(VLOOKUP(#REF!,'[30]Base TB_Mar'!$A:$T,COLUMN(),FALSE),0)</f>
        <v>#REF!</v>
      </c>
      <c r="O17" s="106" t="e">
        <f>_xlfn.IFNA(VLOOKUP(#REF!,'[30]Base TB_Mar'!$A:$T,COLUMN(),FALSE),0)</f>
        <v>#REF!</v>
      </c>
      <c r="P17" s="106" t="e">
        <f>_xlfn.IFNA(VLOOKUP(#REF!,'[30]Base TB_Mar'!$A:$T,COLUMN(),FALSE),0)</f>
        <v>#REF!</v>
      </c>
      <c r="Q17" s="106" t="e">
        <f>_xlfn.IFNA(VLOOKUP(#REF!,'[30]Base TB_Mar'!$A:$T,COLUMN(),FALSE),0)</f>
        <v>#REF!</v>
      </c>
      <c r="R17" s="106" t="e">
        <f>_xlfn.IFNA(VLOOKUP(#REF!,'[30]Base TB_Mar'!$A:$T,COLUMN(),FALSE),0)</f>
        <v>#REF!</v>
      </c>
      <c r="S17" s="106" t="e">
        <f>_xlfn.IFNA(VLOOKUP(#REF!,'[30]Base TB_Mar'!$A:$T,COLUMN(),FALSE),0)</f>
        <v>#REF!</v>
      </c>
      <c r="T17" s="106" t="e">
        <f>_xlfn.IFNA(VLOOKUP(#REF!,'[30]Base TB_Mar'!$A:$T,COLUMN(),FALSE),0)</f>
        <v>#REF!</v>
      </c>
      <c r="U17" s="106" t="e">
        <f>_xlfn.IFNA(VLOOKUP(#REF!,'[30]Base TB_Mar'!$A:$T,COLUMN(),FALSE),0)</f>
        <v>#REF!</v>
      </c>
      <c r="V17" s="106" t="e">
        <f>_xlfn.IFNA(VLOOKUP(#REF!,'[30]Base TB_Mar'!$A:$T,COLUMN(),FALSE),0)</f>
        <v>#REF!</v>
      </c>
      <c r="W17" s="107" t="e">
        <f t="shared" si="0"/>
        <v>#REF!</v>
      </c>
      <c r="X17" s="107" t="e">
        <f t="shared" si="1"/>
        <v>#REF!</v>
      </c>
      <c r="Y17" s="108" t="s">
        <v>262</v>
      </c>
      <c r="Z17" s="109"/>
    </row>
    <row r="18" spans="2:26" s="110" customFormat="1" ht="15" customHeight="1">
      <c r="B18" s="105"/>
      <c r="C18" s="105" t="s">
        <v>282</v>
      </c>
      <c r="D18" s="105"/>
      <c r="E18" s="106" t="e">
        <f>_xlfn.IFNA(VLOOKUP(#REF!,'[30]Base TB_Mar'!$A:$T,COLUMN(),FALSE),0)</f>
        <v>#REF!</v>
      </c>
      <c r="F18" s="106" t="e">
        <f>_xlfn.IFNA(VLOOKUP(#REF!,'[30]Base TB_Mar'!$A:$T,COLUMN(),FALSE),0)</f>
        <v>#REF!</v>
      </c>
      <c r="G18" s="106" t="e">
        <f>_xlfn.IFNA(VLOOKUP(#REF!,'[30]Base TB_Mar'!$A:$T,COLUMN(),FALSE),0)</f>
        <v>#REF!</v>
      </c>
      <c r="H18" s="106" t="e">
        <f>_xlfn.IFNA(VLOOKUP(#REF!,'[30]Base TB_Mar'!$A:$T,COLUMN(),FALSE),0)</f>
        <v>#REF!</v>
      </c>
      <c r="I18" s="106" t="e">
        <f>_xlfn.IFNA(VLOOKUP(#REF!,'[30]Base TB_Mar'!$A:$T,COLUMN(),FALSE),0)</f>
        <v>#REF!</v>
      </c>
      <c r="J18" s="106" t="e">
        <f>_xlfn.IFNA(VLOOKUP(#REF!,'[30]Base TB_Mar'!$A:$T,COLUMN(),FALSE),0)</f>
        <v>#REF!</v>
      </c>
      <c r="K18" s="106" t="e">
        <f>_xlfn.IFNA(VLOOKUP(#REF!,'[30]Base TB_Mar'!$A:$T,COLUMN(),FALSE),0)</f>
        <v>#REF!</v>
      </c>
      <c r="L18" s="106" t="e">
        <f>_xlfn.IFNA(VLOOKUP(#REF!,'[30]Base TB_Mar'!$A:$T,COLUMN(),FALSE),0)</f>
        <v>#REF!</v>
      </c>
      <c r="M18" s="106" t="e">
        <f>_xlfn.IFNA(VLOOKUP(#REF!,'[30]Base TB_Mar'!$A:$T,COLUMN(),FALSE),0)</f>
        <v>#REF!</v>
      </c>
      <c r="N18" s="106" t="e">
        <f>_xlfn.IFNA(VLOOKUP(#REF!,'[30]Base TB_Mar'!$A:$T,COLUMN(),FALSE),0)</f>
        <v>#REF!</v>
      </c>
      <c r="O18" s="106" t="e">
        <f>_xlfn.IFNA(VLOOKUP(#REF!,'[30]Base TB_Mar'!$A:$T,COLUMN(),FALSE),0)</f>
        <v>#REF!</v>
      </c>
      <c r="P18" s="106" t="e">
        <f>_xlfn.IFNA(VLOOKUP(#REF!,'[30]Base TB_Mar'!$A:$T,COLUMN(),FALSE),0)</f>
        <v>#REF!</v>
      </c>
      <c r="Q18" s="106" t="e">
        <f>_xlfn.IFNA(VLOOKUP(#REF!,'[30]Base TB_Mar'!$A:$T,COLUMN(),FALSE),0)</f>
        <v>#REF!</v>
      </c>
      <c r="R18" s="106" t="e">
        <f>_xlfn.IFNA(VLOOKUP(#REF!,'[30]Base TB_Mar'!$A:$T,COLUMN(),FALSE),0)</f>
        <v>#REF!</v>
      </c>
      <c r="S18" s="106" t="e">
        <f>_xlfn.IFNA(VLOOKUP(#REF!,'[30]Base TB_Mar'!$A:$T,COLUMN(),FALSE),0)</f>
        <v>#REF!</v>
      </c>
      <c r="T18" s="106" t="e">
        <f>_xlfn.IFNA(VLOOKUP(#REF!,'[30]Base TB_Mar'!$A:$T,COLUMN(),FALSE),0)</f>
        <v>#REF!</v>
      </c>
      <c r="U18" s="106" t="e">
        <f>_xlfn.IFNA(VLOOKUP(#REF!,'[30]Base TB_Mar'!$A:$T,COLUMN(),FALSE),0)</f>
        <v>#REF!</v>
      </c>
      <c r="V18" s="106" t="e">
        <f>_xlfn.IFNA(VLOOKUP(#REF!,'[30]Base TB_Mar'!$A:$T,COLUMN(),FALSE),0)</f>
        <v>#REF!</v>
      </c>
      <c r="W18" s="107" t="e">
        <f t="shared" si="0"/>
        <v>#REF!</v>
      </c>
      <c r="X18" s="107" t="e">
        <f t="shared" si="1"/>
        <v>#REF!</v>
      </c>
      <c r="Y18" s="108"/>
      <c r="Z18" s="109"/>
    </row>
    <row r="19" spans="2:26" s="110" customFormat="1" ht="15" customHeight="1">
      <c r="B19" s="105"/>
      <c r="C19" s="105"/>
      <c r="D19" s="105" t="s">
        <v>285</v>
      </c>
      <c r="E19" s="106" t="e">
        <f>_xlfn.IFNA(VLOOKUP(#REF!,'[30]Base TB_Mar'!$A:$T,COLUMN(),FALSE),0)</f>
        <v>#REF!</v>
      </c>
      <c r="F19" s="106" t="e">
        <f>_xlfn.IFNA(VLOOKUP(#REF!,'[30]Base TB_Mar'!$A:$T,COLUMN(),FALSE),0)</f>
        <v>#REF!</v>
      </c>
      <c r="G19" s="106" t="e">
        <f>_xlfn.IFNA(VLOOKUP(#REF!,'[30]Base TB_Mar'!$A:$T,COLUMN(),FALSE),0)</f>
        <v>#REF!</v>
      </c>
      <c r="H19" s="106" t="e">
        <f>_xlfn.IFNA(VLOOKUP(#REF!,'[30]Base TB_Mar'!$A:$T,COLUMN(),FALSE),0)</f>
        <v>#REF!</v>
      </c>
      <c r="I19" s="106" t="e">
        <f>_xlfn.IFNA(VLOOKUP(#REF!,'[30]Base TB_Mar'!$A:$T,COLUMN(),FALSE),0)</f>
        <v>#REF!</v>
      </c>
      <c r="J19" s="106" t="e">
        <f>_xlfn.IFNA(VLOOKUP(#REF!,'[30]Base TB_Mar'!$A:$T,COLUMN(),FALSE),0)</f>
        <v>#REF!</v>
      </c>
      <c r="K19" s="106" t="e">
        <f>_xlfn.IFNA(VLOOKUP(#REF!,'[30]Base TB_Mar'!$A:$T,COLUMN(),FALSE),0)</f>
        <v>#REF!</v>
      </c>
      <c r="L19" s="106" t="e">
        <f>_xlfn.IFNA(VLOOKUP(#REF!,'[30]Base TB_Mar'!$A:$T,COLUMN(),FALSE),0)</f>
        <v>#REF!</v>
      </c>
      <c r="M19" s="106" t="e">
        <f>_xlfn.IFNA(VLOOKUP(#REF!,'[30]Base TB_Mar'!$A:$T,COLUMN(),FALSE),0)</f>
        <v>#REF!</v>
      </c>
      <c r="N19" s="106" t="e">
        <f>_xlfn.IFNA(VLOOKUP(#REF!,'[30]Base TB_Mar'!$A:$T,COLUMN(),FALSE),0)</f>
        <v>#REF!</v>
      </c>
      <c r="O19" s="106" t="e">
        <f>_xlfn.IFNA(VLOOKUP(#REF!,'[30]Base TB_Mar'!$A:$T,COLUMN(),FALSE),0)</f>
        <v>#REF!</v>
      </c>
      <c r="P19" s="106" t="e">
        <f>_xlfn.IFNA(VLOOKUP(#REF!,'[30]Base TB_Mar'!$A:$T,COLUMN(),FALSE),0)</f>
        <v>#REF!</v>
      </c>
      <c r="Q19" s="106" t="e">
        <f>_xlfn.IFNA(VLOOKUP(#REF!,'[30]Base TB_Mar'!$A:$T,COLUMN(),FALSE),0)</f>
        <v>#REF!</v>
      </c>
      <c r="R19" s="106" t="e">
        <f>_xlfn.IFNA(VLOOKUP(#REF!,'[30]Base TB_Mar'!$A:$T,COLUMN(),FALSE),0)</f>
        <v>#REF!</v>
      </c>
      <c r="S19" s="106" t="e">
        <f>_xlfn.IFNA(VLOOKUP(#REF!,'[30]Base TB_Mar'!$A:$T,COLUMN(),FALSE),0)</f>
        <v>#REF!</v>
      </c>
      <c r="T19" s="106" t="e">
        <f>_xlfn.IFNA(VLOOKUP(#REF!,'[30]Base TB_Mar'!$A:$T,COLUMN(),FALSE),0)</f>
        <v>#REF!</v>
      </c>
      <c r="U19" s="106" t="e">
        <f>_xlfn.IFNA(VLOOKUP(#REF!,'[30]Base TB_Mar'!$A:$T,COLUMN(),FALSE),0)</f>
        <v>#REF!</v>
      </c>
      <c r="V19" s="106" t="e">
        <f>_xlfn.IFNA(VLOOKUP(#REF!,'[30]Base TB_Mar'!$A:$T,COLUMN(),FALSE),0)</f>
        <v>#REF!</v>
      </c>
      <c r="W19" s="107" t="e">
        <f t="shared" si="0"/>
        <v>#REF!</v>
      </c>
      <c r="X19" s="107" t="e">
        <f t="shared" si="1"/>
        <v>#REF!</v>
      </c>
      <c r="Y19" s="108" t="s">
        <v>262</v>
      </c>
      <c r="Z19" s="109"/>
    </row>
    <row r="20" spans="2:26" s="110" customFormat="1" ht="15" customHeight="1">
      <c r="B20" s="105" t="s">
        <v>4</v>
      </c>
      <c r="C20" s="105"/>
      <c r="D20" s="105"/>
      <c r="E20" s="106" t="e">
        <f>_xlfn.IFNA(VLOOKUP(#REF!,'[30]Base TB_Mar'!$A:$T,COLUMN(),FALSE),0)</f>
        <v>#REF!</v>
      </c>
      <c r="F20" s="106" t="e">
        <f>_xlfn.IFNA(VLOOKUP(#REF!,'[30]Base TB_Mar'!$A:$T,COLUMN(),FALSE),0)</f>
        <v>#REF!</v>
      </c>
      <c r="G20" s="106" t="e">
        <f>_xlfn.IFNA(VLOOKUP(#REF!,'[30]Base TB_Mar'!$A:$T,COLUMN(),FALSE),0)</f>
        <v>#REF!</v>
      </c>
      <c r="H20" s="106" t="e">
        <f>_xlfn.IFNA(VLOOKUP(#REF!,'[30]Base TB_Mar'!$A:$T,COLUMN(),FALSE),0)</f>
        <v>#REF!</v>
      </c>
      <c r="I20" s="106" t="e">
        <f>_xlfn.IFNA(VLOOKUP(#REF!,'[30]Base TB_Mar'!$A:$T,COLUMN(),FALSE),0)</f>
        <v>#REF!</v>
      </c>
      <c r="J20" s="106" t="e">
        <f>_xlfn.IFNA(VLOOKUP(#REF!,'[30]Base TB_Mar'!$A:$T,COLUMN(),FALSE),0)</f>
        <v>#REF!</v>
      </c>
      <c r="K20" s="106" t="e">
        <f>_xlfn.IFNA(VLOOKUP(#REF!,'[30]Base TB_Mar'!$A:$T,COLUMN(),FALSE),0)</f>
        <v>#REF!</v>
      </c>
      <c r="L20" s="106" t="e">
        <f>_xlfn.IFNA(VLOOKUP(#REF!,'[30]Base TB_Mar'!$A:$T,COLUMN(),FALSE),0)</f>
        <v>#REF!</v>
      </c>
      <c r="M20" s="106" t="e">
        <f>_xlfn.IFNA(VLOOKUP(#REF!,'[30]Base TB_Mar'!$A:$T,COLUMN(),FALSE),0)</f>
        <v>#REF!</v>
      </c>
      <c r="N20" s="106" t="e">
        <f>_xlfn.IFNA(VLOOKUP(#REF!,'[30]Base TB_Mar'!$A:$T,COLUMN(),FALSE),0)</f>
        <v>#REF!</v>
      </c>
      <c r="O20" s="106" t="e">
        <f>_xlfn.IFNA(VLOOKUP(#REF!,'[30]Base TB_Mar'!$A:$T,COLUMN(),FALSE),0)</f>
        <v>#REF!</v>
      </c>
      <c r="P20" s="106" t="e">
        <f>_xlfn.IFNA(VLOOKUP(#REF!,'[30]Base TB_Mar'!$A:$T,COLUMN(),FALSE),0)</f>
        <v>#REF!</v>
      </c>
      <c r="Q20" s="106" t="e">
        <f>_xlfn.IFNA(VLOOKUP(#REF!,'[30]Base TB_Mar'!$A:$T,COLUMN(),FALSE),0)</f>
        <v>#REF!</v>
      </c>
      <c r="R20" s="106" t="e">
        <f>_xlfn.IFNA(VLOOKUP(#REF!,'[30]Base TB_Mar'!$A:$T,COLUMN(),FALSE),0)</f>
        <v>#REF!</v>
      </c>
      <c r="S20" s="106" t="e">
        <f>_xlfn.IFNA(VLOOKUP(#REF!,'[30]Base TB_Mar'!$A:$T,COLUMN(),FALSE),0)</f>
        <v>#REF!</v>
      </c>
      <c r="T20" s="106" t="e">
        <f>_xlfn.IFNA(VLOOKUP(#REF!,'[30]Base TB_Mar'!$A:$T,COLUMN(),FALSE),0)</f>
        <v>#REF!</v>
      </c>
      <c r="U20" s="106" t="e">
        <f>_xlfn.IFNA(VLOOKUP(#REF!,'[30]Base TB_Mar'!$A:$T,COLUMN(),FALSE),0)</f>
        <v>#REF!</v>
      </c>
      <c r="V20" s="106" t="e">
        <f>_xlfn.IFNA(VLOOKUP(#REF!,'[30]Base TB_Mar'!$A:$T,COLUMN(),FALSE),0)</f>
        <v>#REF!</v>
      </c>
      <c r="W20" s="107" t="e">
        <f t="shared" si="0"/>
        <v>#REF!</v>
      </c>
      <c r="X20" s="107" t="e">
        <f t="shared" si="1"/>
        <v>#REF!</v>
      </c>
      <c r="Y20" s="108"/>
      <c r="Z20" s="109"/>
    </row>
    <row r="21" spans="2:26" s="110" customFormat="1" ht="15" customHeight="1">
      <c r="B21" s="105"/>
      <c r="C21" s="105" t="s">
        <v>4</v>
      </c>
      <c r="D21" s="105"/>
      <c r="E21" s="106" t="e">
        <f>_xlfn.IFNA(VLOOKUP(#REF!,'[30]Base TB_Mar'!$A:$T,COLUMN(),FALSE),0)</f>
        <v>#REF!</v>
      </c>
      <c r="F21" s="106" t="e">
        <f>_xlfn.IFNA(VLOOKUP(#REF!,'[30]Base TB_Mar'!$A:$T,COLUMN(),FALSE),0)</f>
        <v>#REF!</v>
      </c>
      <c r="G21" s="106" t="e">
        <f>_xlfn.IFNA(VLOOKUP(#REF!,'[30]Base TB_Mar'!$A:$T,COLUMN(),FALSE),0)</f>
        <v>#REF!</v>
      </c>
      <c r="H21" s="106" t="e">
        <f>_xlfn.IFNA(VLOOKUP(#REF!,'[30]Base TB_Mar'!$A:$T,COLUMN(),FALSE),0)</f>
        <v>#REF!</v>
      </c>
      <c r="I21" s="106" t="e">
        <f>_xlfn.IFNA(VLOOKUP(#REF!,'[30]Base TB_Mar'!$A:$T,COLUMN(),FALSE),0)</f>
        <v>#REF!</v>
      </c>
      <c r="J21" s="106" t="e">
        <f>_xlfn.IFNA(VLOOKUP(#REF!,'[30]Base TB_Mar'!$A:$T,COLUMN(),FALSE),0)</f>
        <v>#REF!</v>
      </c>
      <c r="K21" s="106" t="e">
        <f>_xlfn.IFNA(VLOOKUP(#REF!,'[30]Base TB_Mar'!$A:$T,COLUMN(),FALSE),0)</f>
        <v>#REF!</v>
      </c>
      <c r="L21" s="106" t="e">
        <f>_xlfn.IFNA(VLOOKUP(#REF!,'[30]Base TB_Mar'!$A:$T,COLUMN(),FALSE),0)</f>
        <v>#REF!</v>
      </c>
      <c r="M21" s="106" t="e">
        <f>_xlfn.IFNA(VLOOKUP(#REF!,'[30]Base TB_Mar'!$A:$T,COLUMN(),FALSE),0)</f>
        <v>#REF!</v>
      </c>
      <c r="N21" s="106" t="e">
        <f>_xlfn.IFNA(VLOOKUP(#REF!,'[30]Base TB_Mar'!$A:$T,COLUMN(),FALSE),0)</f>
        <v>#REF!</v>
      </c>
      <c r="O21" s="106" t="e">
        <f>_xlfn.IFNA(VLOOKUP(#REF!,'[30]Base TB_Mar'!$A:$T,COLUMN(),FALSE),0)</f>
        <v>#REF!</v>
      </c>
      <c r="P21" s="106" t="e">
        <f>_xlfn.IFNA(VLOOKUP(#REF!,'[30]Base TB_Mar'!$A:$T,COLUMN(),FALSE),0)</f>
        <v>#REF!</v>
      </c>
      <c r="Q21" s="106" t="e">
        <f>_xlfn.IFNA(VLOOKUP(#REF!,'[30]Base TB_Mar'!$A:$T,COLUMN(),FALSE),0)</f>
        <v>#REF!</v>
      </c>
      <c r="R21" s="106" t="e">
        <f>_xlfn.IFNA(VLOOKUP(#REF!,'[30]Base TB_Mar'!$A:$T,COLUMN(),FALSE),0)</f>
        <v>#REF!</v>
      </c>
      <c r="S21" s="106" t="e">
        <f>_xlfn.IFNA(VLOOKUP(#REF!,'[30]Base TB_Mar'!$A:$T,COLUMN(),FALSE),0)</f>
        <v>#REF!</v>
      </c>
      <c r="T21" s="106" t="e">
        <f>_xlfn.IFNA(VLOOKUP(#REF!,'[30]Base TB_Mar'!$A:$T,COLUMN(),FALSE),0)</f>
        <v>#REF!</v>
      </c>
      <c r="U21" s="106" t="e">
        <f>_xlfn.IFNA(VLOOKUP(#REF!,'[30]Base TB_Mar'!$A:$T,COLUMN(),FALSE),0)</f>
        <v>#REF!</v>
      </c>
      <c r="V21" s="106" t="e">
        <f>_xlfn.IFNA(VLOOKUP(#REF!,'[30]Base TB_Mar'!$A:$T,COLUMN(),FALSE),0)</f>
        <v>#REF!</v>
      </c>
      <c r="W21" s="107" t="e">
        <f t="shared" si="0"/>
        <v>#REF!</v>
      </c>
      <c r="X21" s="107" t="e">
        <f t="shared" si="1"/>
        <v>#REF!</v>
      </c>
      <c r="Y21" s="108"/>
      <c r="Z21" s="109"/>
    </row>
    <row r="22" spans="2:26" s="110" customFormat="1" ht="15" customHeight="1">
      <c r="B22" s="105"/>
      <c r="C22" s="105"/>
      <c r="D22" s="105" t="s">
        <v>286</v>
      </c>
      <c r="E22" s="106" t="e">
        <f>_xlfn.IFNA(VLOOKUP(#REF!,'[30]Base TB_Mar'!$A:$T,COLUMN(),FALSE),0)</f>
        <v>#REF!</v>
      </c>
      <c r="F22" s="106" t="e">
        <f>_xlfn.IFNA(VLOOKUP(#REF!,'[30]Base TB_Mar'!$A:$T,COLUMN(),FALSE),0)</f>
        <v>#REF!</v>
      </c>
      <c r="G22" s="106" t="e">
        <f>_xlfn.IFNA(VLOOKUP(#REF!,'[30]Base TB_Mar'!$A:$T,COLUMN(),FALSE),0)</f>
        <v>#REF!</v>
      </c>
      <c r="H22" s="106" t="e">
        <f>_xlfn.IFNA(VLOOKUP(#REF!,'[30]Base TB_Mar'!$A:$T,COLUMN(),FALSE),0)</f>
        <v>#REF!</v>
      </c>
      <c r="I22" s="106" t="e">
        <f>_xlfn.IFNA(VLOOKUP(#REF!,'[30]Base TB_Mar'!$A:$T,COLUMN(),FALSE),0)</f>
        <v>#REF!</v>
      </c>
      <c r="J22" s="106" t="e">
        <f>_xlfn.IFNA(VLOOKUP(#REF!,'[30]Base TB_Mar'!$A:$T,COLUMN(),FALSE),0)</f>
        <v>#REF!</v>
      </c>
      <c r="K22" s="106" t="e">
        <f>_xlfn.IFNA(VLOOKUP(#REF!,'[30]Base TB_Mar'!$A:$T,COLUMN(),FALSE),0)</f>
        <v>#REF!</v>
      </c>
      <c r="L22" s="106" t="e">
        <f>_xlfn.IFNA(VLOOKUP(#REF!,'[30]Base TB_Mar'!$A:$T,COLUMN(),FALSE),0)</f>
        <v>#REF!</v>
      </c>
      <c r="M22" s="106" t="e">
        <f>_xlfn.IFNA(VLOOKUP(#REF!,'[30]Base TB_Mar'!$A:$T,COLUMN(),FALSE),0)</f>
        <v>#REF!</v>
      </c>
      <c r="N22" s="106" t="e">
        <f>_xlfn.IFNA(VLOOKUP(#REF!,'[30]Base TB_Mar'!$A:$T,COLUMN(),FALSE),0)</f>
        <v>#REF!</v>
      </c>
      <c r="O22" s="106" t="e">
        <f>_xlfn.IFNA(VLOOKUP(#REF!,'[30]Base TB_Mar'!$A:$T,COLUMN(),FALSE),0)</f>
        <v>#REF!</v>
      </c>
      <c r="P22" s="106" t="e">
        <f>_xlfn.IFNA(VLOOKUP(#REF!,'[30]Base TB_Mar'!$A:$T,COLUMN(),FALSE),0)</f>
        <v>#REF!</v>
      </c>
      <c r="Q22" s="106" t="e">
        <f>_xlfn.IFNA(VLOOKUP(#REF!,'[30]Base TB_Mar'!$A:$T,COLUMN(),FALSE),0)</f>
        <v>#REF!</v>
      </c>
      <c r="R22" s="106" t="e">
        <f>_xlfn.IFNA(VLOOKUP(#REF!,'[30]Base TB_Mar'!$A:$T,COLUMN(),FALSE),0)</f>
        <v>#REF!</v>
      </c>
      <c r="S22" s="106" t="e">
        <f>_xlfn.IFNA(VLOOKUP(#REF!,'[30]Base TB_Mar'!$A:$T,COLUMN(),FALSE),0)</f>
        <v>#REF!</v>
      </c>
      <c r="T22" s="106" t="e">
        <f>_xlfn.IFNA(VLOOKUP(#REF!,'[30]Base TB_Mar'!$A:$T,COLUMN(),FALSE),0)</f>
        <v>#REF!</v>
      </c>
      <c r="U22" s="106" t="e">
        <f>_xlfn.IFNA(VLOOKUP(#REF!,'[30]Base TB_Mar'!$A:$T,COLUMN(),FALSE),0)</f>
        <v>#REF!</v>
      </c>
      <c r="V22" s="106" t="e">
        <f>_xlfn.IFNA(VLOOKUP(#REF!,'[30]Base TB_Mar'!$A:$T,COLUMN(),FALSE),0)</f>
        <v>#REF!</v>
      </c>
      <c r="W22" s="107" t="e">
        <f t="shared" si="0"/>
        <v>#REF!</v>
      </c>
      <c r="X22" s="107" t="e">
        <f t="shared" si="1"/>
        <v>#REF!</v>
      </c>
      <c r="Y22" s="108" t="s">
        <v>262</v>
      </c>
      <c r="Z22" s="109"/>
    </row>
    <row r="23" spans="2:26" s="110" customFormat="1" ht="15" customHeight="1">
      <c r="B23" s="105"/>
      <c r="C23" s="105" t="s">
        <v>23</v>
      </c>
      <c r="D23" s="105"/>
      <c r="E23" s="106" t="e">
        <f>_xlfn.IFNA(VLOOKUP(#REF!,'[30]Base TB_Mar'!$A:$T,COLUMN(),FALSE),0)</f>
        <v>#REF!</v>
      </c>
      <c r="F23" s="106" t="e">
        <f>_xlfn.IFNA(VLOOKUP(#REF!,'[30]Base TB_Mar'!$A:$T,COLUMN(),FALSE),0)</f>
        <v>#REF!</v>
      </c>
      <c r="G23" s="106" t="e">
        <f>_xlfn.IFNA(VLOOKUP(#REF!,'[30]Base TB_Mar'!$A:$T,COLUMN(),FALSE),0)</f>
        <v>#REF!</v>
      </c>
      <c r="H23" s="106" t="e">
        <f>_xlfn.IFNA(VLOOKUP(#REF!,'[30]Base TB_Mar'!$A:$T,COLUMN(),FALSE),0)</f>
        <v>#REF!</v>
      </c>
      <c r="I23" s="106" t="e">
        <f>_xlfn.IFNA(VLOOKUP(#REF!,'[30]Base TB_Mar'!$A:$T,COLUMN(),FALSE),0)</f>
        <v>#REF!</v>
      </c>
      <c r="J23" s="106" t="e">
        <f>_xlfn.IFNA(VLOOKUP(#REF!,'[30]Base TB_Mar'!$A:$T,COLUMN(),FALSE),0)</f>
        <v>#REF!</v>
      </c>
      <c r="K23" s="106" t="e">
        <f>_xlfn.IFNA(VLOOKUP(#REF!,'[30]Base TB_Mar'!$A:$T,COLUMN(),FALSE),0)</f>
        <v>#REF!</v>
      </c>
      <c r="L23" s="106" t="e">
        <f>_xlfn.IFNA(VLOOKUP(#REF!,'[30]Base TB_Mar'!$A:$T,COLUMN(),FALSE),0)</f>
        <v>#REF!</v>
      </c>
      <c r="M23" s="106" t="e">
        <f>_xlfn.IFNA(VLOOKUP(#REF!,'[30]Base TB_Mar'!$A:$T,COLUMN(),FALSE),0)</f>
        <v>#REF!</v>
      </c>
      <c r="N23" s="106" t="e">
        <f>_xlfn.IFNA(VLOOKUP(#REF!,'[30]Base TB_Mar'!$A:$T,COLUMN(),FALSE),0)</f>
        <v>#REF!</v>
      </c>
      <c r="O23" s="106" t="e">
        <f>_xlfn.IFNA(VLOOKUP(#REF!,'[30]Base TB_Mar'!$A:$T,COLUMN(),FALSE),0)</f>
        <v>#REF!</v>
      </c>
      <c r="P23" s="106" t="e">
        <f>_xlfn.IFNA(VLOOKUP(#REF!,'[30]Base TB_Mar'!$A:$T,COLUMN(),FALSE),0)</f>
        <v>#REF!</v>
      </c>
      <c r="Q23" s="106" t="e">
        <f>_xlfn.IFNA(VLOOKUP(#REF!,'[30]Base TB_Mar'!$A:$T,COLUMN(),FALSE),0)</f>
        <v>#REF!</v>
      </c>
      <c r="R23" s="106" t="e">
        <f>_xlfn.IFNA(VLOOKUP(#REF!,'[30]Base TB_Mar'!$A:$T,COLUMN(),FALSE),0)</f>
        <v>#REF!</v>
      </c>
      <c r="S23" s="106" t="e">
        <f>_xlfn.IFNA(VLOOKUP(#REF!,'[30]Base TB_Mar'!$A:$T,COLUMN(),FALSE),0)</f>
        <v>#REF!</v>
      </c>
      <c r="T23" s="106" t="e">
        <f>_xlfn.IFNA(VLOOKUP(#REF!,'[30]Base TB_Mar'!$A:$T,COLUMN(),FALSE),0)</f>
        <v>#REF!</v>
      </c>
      <c r="U23" s="106" t="e">
        <f>_xlfn.IFNA(VLOOKUP(#REF!,'[30]Base TB_Mar'!$A:$T,COLUMN(),FALSE),0)</f>
        <v>#REF!</v>
      </c>
      <c r="V23" s="106" t="e">
        <f>_xlfn.IFNA(VLOOKUP(#REF!,'[30]Base TB_Mar'!$A:$T,COLUMN(),FALSE),0)</f>
        <v>#REF!</v>
      </c>
      <c r="W23" s="107" t="e">
        <f t="shared" si="0"/>
        <v>#REF!</v>
      </c>
      <c r="X23" s="107" t="e">
        <f t="shared" si="1"/>
        <v>#REF!</v>
      </c>
      <c r="Y23" s="108"/>
      <c r="Z23" s="109"/>
    </row>
    <row r="24" spans="2:26" s="110" customFormat="1" ht="15" customHeight="1">
      <c r="B24" s="105"/>
      <c r="C24" s="105"/>
      <c r="D24" s="105" t="s">
        <v>287</v>
      </c>
      <c r="E24" s="106" t="e">
        <f>_xlfn.IFNA(VLOOKUP(#REF!,'[30]Base TB_Mar'!$A:$T,COLUMN(),FALSE),0)</f>
        <v>#REF!</v>
      </c>
      <c r="F24" s="106" t="e">
        <f>_xlfn.IFNA(VLOOKUP(#REF!,'[30]Base TB_Mar'!$A:$T,COLUMN(),FALSE),0)</f>
        <v>#REF!</v>
      </c>
      <c r="G24" s="106" t="e">
        <f>_xlfn.IFNA(VLOOKUP(#REF!,'[30]Base TB_Mar'!$A:$T,COLUMN(),FALSE),0)</f>
        <v>#REF!</v>
      </c>
      <c r="H24" s="106" t="e">
        <f>_xlfn.IFNA(VLOOKUP(#REF!,'[30]Base TB_Mar'!$A:$T,COLUMN(),FALSE),0)</f>
        <v>#REF!</v>
      </c>
      <c r="I24" s="106" t="e">
        <f>_xlfn.IFNA(VLOOKUP(#REF!,'[30]Base TB_Mar'!$A:$T,COLUMN(),FALSE),0)</f>
        <v>#REF!</v>
      </c>
      <c r="J24" s="106" t="e">
        <f>_xlfn.IFNA(VLOOKUP(#REF!,'[30]Base TB_Mar'!$A:$T,COLUMN(),FALSE),0)</f>
        <v>#REF!</v>
      </c>
      <c r="K24" s="106" t="e">
        <f>_xlfn.IFNA(VLOOKUP(#REF!,'[30]Base TB_Mar'!$A:$T,COLUMN(),FALSE),0)</f>
        <v>#REF!</v>
      </c>
      <c r="L24" s="106" t="e">
        <f>_xlfn.IFNA(VLOOKUP(#REF!,'[30]Base TB_Mar'!$A:$T,COLUMN(),FALSE),0)</f>
        <v>#REF!</v>
      </c>
      <c r="M24" s="106" t="e">
        <f>_xlfn.IFNA(VLOOKUP(#REF!,'[30]Base TB_Mar'!$A:$T,COLUMN(),FALSE),0)</f>
        <v>#REF!</v>
      </c>
      <c r="N24" s="106" t="e">
        <f>_xlfn.IFNA(VLOOKUP(#REF!,'[30]Base TB_Mar'!$A:$T,COLUMN(),FALSE),0)</f>
        <v>#REF!</v>
      </c>
      <c r="O24" s="106" t="e">
        <f>_xlfn.IFNA(VLOOKUP(#REF!,'[30]Base TB_Mar'!$A:$T,COLUMN(),FALSE),0)</f>
        <v>#REF!</v>
      </c>
      <c r="P24" s="106" t="e">
        <f>_xlfn.IFNA(VLOOKUP(#REF!,'[30]Base TB_Mar'!$A:$T,COLUMN(),FALSE),0)</f>
        <v>#REF!</v>
      </c>
      <c r="Q24" s="106" t="e">
        <f>_xlfn.IFNA(VLOOKUP(#REF!,'[30]Base TB_Mar'!$A:$T,COLUMN(),FALSE),0)</f>
        <v>#REF!</v>
      </c>
      <c r="R24" s="106" t="e">
        <f>_xlfn.IFNA(VLOOKUP(#REF!,'[30]Base TB_Mar'!$A:$T,COLUMN(),FALSE),0)</f>
        <v>#REF!</v>
      </c>
      <c r="S24" s="106" t="e">
        <f>_xlfn.IFNA(VLOOKUP(#REF!,'[30]Base TB_Mar'!$A:$T,COLUMN(),FALSE),0)</f>
        <v>#REF!</v>
      </c>
      <c r="T24" s="106" t="e">
        <f>_xlfn.IFNA(VLOOKUP(#REF!,'[30]Base TB_Mar'!$A:$T,COLUMN(),FALSE),0)</f>
        <v>#REF!</v>
      </c>
      <c r="U24" s="106" t="e">
        <f>_xlfn.IFNA(VLOOKUP(#REF!,'[30]Base TB_Mar'!$A:$T,COLUMN(),FALSE),0)</f>
        <v>#REF!</v>
      </c>
      <c r="V24" s="106" t="e">
        <f>_xlfn.IFNA(VLOOKUP(#REF!,'[30]Base TB_Mar'!$A:$T,COLUMN(),FALSE),0)</f>
        <v>#REF!</v>
      </c>
      <c r="W24" s="107" t="e">
        <f t="shared" si="0"/>
        <v>#REF!</v>
      </c>
      <c r="X24" s="107" t="e">
        <f t="shared" si="1"/>
        <v>#REF!</v>
      </c>
      <c r="Y24" s="108" t="s">
        <v>262</v>
      </c>
      <c r="Z24" s="109"/>
    </row>
    <row r="25" spans="2:26" s="110" customFormat="1" ht="15" customHeight="1">
      <c r="B25" s="105" t="s">
        <v>193</v>
      </c>
      <c r="C25" s="105"/>
      <c r="D25" s="105"/>
      <c r="E25" s="106" t="e">
        <f>_xlfn.IFNA(VLOOKUP(#REF!,'[30]Base TB_Mar'!$A:$T,COLUMN(),FALSE),0)</f>
        <v>#REF!</v>
      </c>
      <c r="F25" s="106" t="e">
        <f>_xlfn.IFNA(VLOOKUP(#REF!,'[30]Base TB_Mar'!$A:$T,COLUMN(),FALSE),0)</f>
        <v>#REF!</v>
      </c>
      <c r="G25" s="106" t="e">
        <f>_xlfn.IFNA(VLOOKUP(#REF!,'[30]Base TB_Mar'!$A:$T,COLUMN(),FALSE),0)</f>
        <v>#REF!</v>
      </c>
      <c r="H25" s="106" t="e">
        <f>_xlfn.IFNA(VLOOKUP(#REF!,'[30]Base TB_Mar'!$A:$T,COLUMN(),FALSE),0)</f>
        <v>#REF!</v>
      </c>
      <c r="I25" s="106" t="e">
        <f>_xlfn.IFNA(VLOOKUP(#REF!,'[30]Base TB_Mar'!$A:$T,COLUMN(),FALSE),0)</f>
        <v>#REF!</v>
      </c>
      <c r="J25" s="106" t="e">
        <f>_xlfn.IFNA(VLOOKUP(#REF!,'[30]Base TB_Mar'!$A:$T,COLUMN(),FALSE),0)</f>
        <v>#REF!</v>
      </c>
      <c r="K25" s="106" t="e">
        <f>_xlfn.IFNA(VLOOKUP(#REF!,'[30]Base TB_Mar'!$A:$T,COLUMN(),FALSE),0)</f>
        <v>#REF!</v>
      </c>
      <c r="L25" s="106" t="e">
        <f>_xlfn.IFNA(VLOOKUP(#REF!,'[30]Base TB_Mar'!$A:$T,COLUMN(),FALSE),0)</f>
        <v>#REF!</v>
      </c>
      <c r="M25" s="106" t="e">
        <f>_xlfn.IFNA(VLOOKUP(#REF!,'[30]Base TB_Mar'!$A:$T,COLUMN(),FALSE),0)</f>
        <v>#REF!</v>
      </c>
      <c r="N25" s="106" t="e">
        <f>_xlfn.IFNA(VLOOKUP(#REF!,'[30]Base TB_Mar'!$A:$T,COLUMN(),FALSE),0)</f>
        <v>#REF!</v>
      </c>
      <c r="O25" s="106" t="e">
        <f>_xlfn.IFNA(VLOOKUP(#REF!,'[30]Base TB_Mar'!$A:$T,COLUMN(),FALSE),0)</f>
        <v>#REF!</v>
      </c>
      <c r="P25" s="106" t="e">
        <f>_xlfn.IFNA(VLOOKUP(#REF!,'[30]Base TB_Mar'!$A:$T,COLUMN(),FALSE),0)</f>
        <v>#REF!</v>
      </c>
      <c r="Q25" s="106" t="e">
        <f>_xlfn.IFNA(VLOOKUP(#REF!,'[30]Base TB_Mar'!$A:$T,COLUMN(),FALSE),0)</f>
        <v>#REF!</v>
      </c>
      <c r="R25" s="106" t="e">
        <f>_xlfn.IFNA(VLOOKUP(#REF!,'[30]Base TB_Mar'!$A:$T,COLUMN(),FALSE),0)</f>
        <v>#REF!</v>
      </c>
      <c r="S25" s="106" t="e">
        <f>_xlfn.IFNA(VLOOKUP(#REF!,'[30]Base TB_Mar'!$A:$T,COLUMN(),FALSE),0)</f>
        <v>#REF!</v>
      </c>
      <c r="T25" s="106" t="e">
        <f>_xlfn.IFNA(VLOOKUP(#REF!,'[30]Base TB_Mar'!$A:$T,COLUMN(),FALSE),0)</f>
        <v>#REF!</v>
      </c>
      <c r="U25" s="106" t="e">
        <f>_xlfn.IFNA(VLOOKUP(#REF!,'[30]Base TB_Mar'!$A:$T,COLUMN(),FALSE),0)</f>
        <v>#REF!</v>
      </c>
      <c r="V25" s="106" t="e">
        <f>_xlfn.IFNA(VLOOKUP(#REF!,'[30]Base TB_Mar'!$A:$T,COLUMN(),FALSE),0)</f>
        <v>#REF!</v>
      </c>
      <c r="W25" s="107" t="e">
        <f t="shared" si="0"/>
        <v>#REF!</v>
      </c>
      <c r="X25" s="107" t="e">
        <f t="shared" si="1"/>
        <v>#REF!</v>
      </c>
      <c r="Y25" s="108"/>
      <c r="Z25" s="109"/>
    </row>
    <row r="26" spans="2:26" s="110" customFormat="1" ht="15" customHeight="1">
      <c r="B26" s="105"/>
      <c r="C26" s="105"/>
      <c r="D26" s="105" t="s">
        <v>288</v>
      </c>
      <c r="E26" s="106" t="e">
        <f>_xlfn.IFNA(VLOOKUP(#REF!,'[30]Base TB_Mar'!$A:$T,COLUMN(),FALSE),0)</f>
        <v>#REF!</v>
      </c>
      <c r="F26" s="106" t="e">
        <f>_xlfn.IFNA(VLOOKUP(#REF!,'[30]Base TB_Mar'!$A:$T,COLUMN(),FALSE),0)</f>
        <v>#REF!</v>
      </c>
      <c r="G26" s="106" t="e">
        <f>_xlfn.IFNA(VLOOKUP(#REF!,'[30]Base TB_Mar'!$A:$T,COLUMN(),FALSE),0)</f>
        <v>#REF!</v>
      </c>
      <c r="H26" s="106" t="e">
        <f>_xlfn.IFNA(VLOOKUP(#REF!,'[30]Base TB_Mar'!$A:$T,COLUMN(),FALSE),0)</f>
        <v>#REF!</v>
      </c>
      <c r="I26" s="106" t="e">
        <f>_xlfn.IFNA(VLOOKUP(#REF!,'[30]Base TB_Mar'!$A:$T,COLUMN(),FALSE),0)</f>
        <v>#REF!</v>
      </c>
      <c r="J26" s="106" t="e">
        <f>_xlfn.IFNA(VLOOKUP(#REF!,'[30]Base TB_Mar'!$A:$T,COLUMN(),FALSE),0)</f>
        <v>#REF!</v>
      </c>
      <c r="K26" s="106" t="e">
        <f>_xlfn.IFNA(VLOOKUP(#REF!,'[30]Base TB_Mar'!$A:$T,COLUMN(),FALSE),0)</f>
        <v>#REF!</v>
      </c>
      <c r="L26" s="106" t="e">
        <f>_xlfn.IFNA(VLOOKUP(#REF!,'[30]Base TB_Mar'!$A:$T,COLUMN(),FALSE),0)</f>
        <v>#REF!</v>
      </c>
      <c r="M26" s="106" t="e">
        <f>_xlfn.IFNA(VLOOKUP(#REF!,'[30]Base TB_Mar'!$A:$T,COLUMN(),FALSE),0)</f>
        <v>#REF!</v>
      </c>
      <c r="N26" s="106" t="e">
        <f>_xlfn.IFNA(VLOOKUP(#REF!,'[30]Base TB_Mar'!$A:$T,COLUMN(),FALSE),0)</f>
        <v>#REF!</v>
      </c>
      <c r="O26" s="106" t="e">
        <f>_xlfn.IFNA(VLOOKUP(#REF!,'[30]Base TB_Mar'!$A:$T,COLUMN(),FALSE),0)</f>
        <v>#REF!</v>
      </c>
      <c r="P26" s="106" t="e">
        <f>_xlfn.IFNA(VLOOKUP(#REF!,'[30]Base TB_Mar'!$A:$T,COLUMN(),FALSE),0)</f>
        <v>#REF!</v>
      </c>
      <c r="Q26" s="106" t="e">
        <f>_xlfn.IFNA(VLOOKUP(#REF!,'[30]Base TB_Mar'!$A:$T,COLUMN(),FALSE),0)</f>
        <v>#REF!</v>
      </c>
      <c r="R26" s="106" t="e">
        <f>_xlfn.IFNA(VLOOKUP(#REF!,'[30]Base TB_Mar'!$A:$T,COLUMN(),FALSE),0)</f>
        <v>#REF!</v>
      </c>
      <c r="S26" s="106" t="e">
        <f>_xlfn.IFNA(VLOOKUP(#REF!,'[30]Base TB_Mar'!$A:$T,COLUMN(),FALSE),0)</f>
        <v>#REF!</v>
      </c>
      <c r="T26" s="106" t="e">
        <f>_xlfn.IFNA(VLOOKUP(#REF!,'[30]Base TB_Mar'!$A:$T,COLUMN(),FALSE),0)</f>
        <v>#REF!</v>
      </c>
      <c r="U26" s="106" t="e">
        <f>_xlfn.IFNA(VLOOKUP(#REF!,'[30]Base TB_Mar'!$A:$T,COLUMN(),FALSE),0)</f>
        <v>#REF!</v>
      </c>
      <c r="V26" s="106" t="e">
        <f>_xlfn.IFNA(VLOOKUP(#REF!,'[30]Base TB_Mar'!$A:$T,COLUMN(),FALSE),0)</f>
        <v>#REF!</v>
      </c>
      <c r="W26" s="107" t="e">
        <f t="shared" si="0"/>
        <v>#REF!</v>
      </c>
      <c r="X26" s="107" t="e">
        <f t="shared" si="1"/>
        <v>#REF!</v>
      </c>
      <c r="Y26" s="108" t="s">
        <v>262</v>
      </c>
      <c r="Z26" s="109"/>
    </row>
    <row r="27" spans="2:26" s="110" customFormat="1" ht="15" customHeight="1">
      <c r="B27" s="105"/>
      <c r="C27" s="105"/>
      <c r="D27" s="105" t="s">
        <v>289</v>
      </c>
      <c r="E27" s="106" t="e">
        <f>_xlfn.IFNA(VLOOKUP(#REF!,'[30]Base TB_Mar'!$A:$T,COLUMN(),FALSE),0)</f>
        <v>#REF!</v>
      </c>
      <c r="F27" s="106" t="e">
        <f>_xlfn.IFNA(VLOOKUP(#REF!,'[30]Base TB_Mar'!$A:$T,COLUMN(),FALSE),0)</f>
        <v>#REF!</v>
      </c>
      <c r="G27" s="106" t="e">
        <f>_xlfn.IFNA(VLOOKUP(#REF!,'[30]Base TB_Mar'!$A:$T,COLUMN(),FALSE),0)</f>
        <v>#REF!</v>
      </c>
      <c r="H27" s="106" t="e">
        <f>_xlfn.IFNA(VLOOKUP(#REF!,'[30]Base TB_Mar'!$A:$T,COLUMN(),FALSE),0)</f>
        <v>#REF!</v>
      </c>
      <c r="I27" s="106" t="e">
        <f>_xlfn.IFNA(VLOOKUP(#REF!,'[30]Base TB_Mar'!$A:$T,COLUMN(),FALSE),0)</f>
        <v>#REF!</v>
      </c>
      <c r="J27" s="106" t="e">
        <f>_xlfn.IFNA(VLOOKUP(#REF!,'[30]Base TB_Mar'!$A:$T,COLUMN(),FALSE),0)</f>
        <v>#REF!</v>
      </c>
      <c r="K27" s="106" t="e">
        <f>_xlfn.IFNA(VLOOKUP(#REF!,'[30]Base TB_Mar'!$A:$T,COLUMN(),FALSE),0)</f>
        <v>#REF!</v>
      </c>
      <c r="L27" s="106" t="e">
        <f>_xlfn.IFNA(VLOOKUP(#REF!,'[30]Base TB_Mar'!$A:$T,COLUMN(),FALSE),0)</f>
        <v>#REF!</v>
      </c>
      <c r="M27" s="106" t="e">
        <f>_xlfn.IFNA(VLOOKUP(#REF!,'[30]Base TB_Mar'!$A:$T,COLUMN(),FALSE),0)</f>
        <v>#REF!</v>
      </c>
      <c r="N27" s="106" t="e">
        <f>_xlfn.IFNA(VLOOKUP(#REF!,'[30]Base TB_Mar'!$A:$T,COLUMN(),FALSE),0)</f>
        <v>#REF!</v>
      </c>
      <c r="O27" s="106" t="e">
        <f>_xlfn.IFNA(VLOOKUP(#REF!,'[30]Base TB_Mar'!$A:$T,COLUMN(),FALSE),0)</f>
        <v>#REF!</v>
      </c>
      <c r="P27" s="106" t="e">
        <f>_xlfn.IFNA(VLOOKUP(#REF!,'[30]Base TB_Mar'!$A:$T,COLUMN(),FALSE),0)</f>
        <v>#REF!</v>
      </c>
      <c r="Q27" s="106" t="e">
        <f>_xlfn.IFNA(VLOOKUP(#REF!,'[30]Base TB_Mar'!$A:$T,COLUMN(),FALSE),0)</f>
        <v>#REF!</v>
      </c>
      <c r="R27" s="106" t="e">
        <f>_xlfn.IFNA(VLOOKUP(#REF!,'[30]Base TB_Mar'!$A:$T,COLUMN(),FALSE),0)</f>
        <v>#REF!</v>
      </c>
      <c r="S27" s="106" t="e">
        <f>_xlfn.IFNA(VLOOKUP(#REF!,'[30]Base TB_Mar'!$A:$T,COLUMN(),FALSE),0)</f>
        <v>#REF!</v>
      </c>
      <c r="T27" s="106" t="e">
        <f>_xlfn.IFNA(VLOOKUP(#REF!,'[30]Base TB_Mar'!$A:$T,COLUMN(),FALSE),0)</f>
        <v>#REF!</v>
      </c>
      <c r="U27" s="106" t="e">
        <f>_xlfn.IFNA(VLOOKUP(#REF!,'[30]Base TB_Mar'!$A:$T,COLUMN(),FALSE),0)</f>
        <v>#REF!</v>
      </c>
      <c r="V27" s="106" t="e">
        <f>_xlfn.IFNA(VLOOKUP(#REF!,'[30]Base TB_Mar'!$A:$T,COLUMN(),FALSE),0)</f>
        <v>#REF!</v>
      </c>
      <c r="W27" s="107" t="e">
        <f t="shared" si="0"/>
        <v>#REF!</v>
      </c>
      <c r="X27" s="107" t="e">
        <f t="shared" si="1"/>
        <v>#REF!</v>
      </c>
      <c r="Y27" s="108" t="s">
        <v>262</v>
      </c>
      <c r="Z27" s="109"/>
    </row>
    <row r="28" spans="2:26" s="110" customFormat="1" ht="15" customHeight="1">
      <c r="B28" s="105"/>
      <c r="C28" s="105"/>
      <c r="D28" s="105" t="s">
        <v>290</v>
      </c>
      <c r="E28" s="106" t="e">
        <f>_xlfn.IFNA(VLOOKUP(#REF!,'[30]Base TB_Mar'!$A:$T,COLUMN(),FALSE),0)</f>
        <v>#REF!</v>
      </c>
      <c r="F28" s="106" t="e">
        <f>_xlfn.IFNA(VLOOKUP(#REF!,'[30]Base TB_Mar'!$A:$T,COLUMN(),FALSE),0)</f>
        <v>#REF!</v>
      </c>
      <c r="G28" s="106" t="e">
        <f>_xlfn.IFNA(VLOOKUP(#REF!,'[30]Base TB_Mar'!$A:$T,COLUMN(),FALSE),0)</f>
        <v>#REF!</v>
      </c>
      <c r="H28" s="106" t="e">
        <f>_xlfn.IFNA(VLOOKUP(#REF!,'[30]Base TB_Mar'!$A:$T,COLUMN(),FALSE),0)</f>
        <v>#REF!</v>
      </c>
      <c r="I28" s="106" t="e">
        <f>_xlfn.IFNA(VLOOKUP(#REF!,'[30]Base TB_Mar'!$A:$T,COLUMN(),FALSE),0)</f>
        <v>#REF!</v>
      </c>
      <c r="J28" s="106" t="e">
        <f>_xlfn.IFNA(VLOOKUP(#REF!,'[30]Base TB_Mar'!$A:$T,COLUMN(),FALSE),0)</f>
        <v>#REF!</v>
      </c>
      <c r="K28" s="106" t="e">
        <f>_xlfn.IFNA(VLOOKUP(#REF!,'[30]Base TB_Mar'!$A:$T,COLUMN(),FALSE),0)</f>
        <v>#REF!</v>
      </c>
      <c r="L28" s="106" t="e">
        <f>_xlfn.IFNA(VLOOKUP(#REF!,'[30]Base TB_Mar'!$A:$T,COLUMN(),FALSE),0)</f>
        <v>#REF!</v>
      </c>
      <c r="M28" s="106" t="e">
        <f>_xlfn.IFNA(VLOOKUP(#REF!,'[30]Base TB_Mar'!$A:$T,COLUMN(),FALSE),0)</f>
        <v>#REF!</v>
      </c>
      <c r="N28" s="106" t="e">
        <f>_xlfn.IFNA(VLOOKUP(#REF!,'[30]Base TB_Mar'!$A:$T,COLUMN(),FALSE),0)</f>
        <v>#REF!</v>
      </c>
      <c r="O28" s="106" t="e">
        <f>_xlfn.IFNA(VLOOKUP(#REF!,'[30]Base TB_Mar'!$A:$T,COLUMN(),FALSE),0)</f>
        <v>#REF!</v>
      </c>
      <c r="P28" s="106" t="e">
        <f>_xlfn.IFNA(VLOOKUP(#REF!,'[30]Base TB_Mar'!$A:$T,COLUMN(),FALSE),0)</f>
        <v>#REF!</v>
      </c>
      <c r="Q28" s="106" t="e">
        <f>_xlfn.IFNA(VLOOKUP(#REF!,'[30]Base TB_Mar'!$A:$T,COLUMN(),FALSE),0)</f>
        <v>#REF!</v>
      </c>
      <c r="R28" s="106" t="e">
        <f>_xlfn.IFNA(VLOOKUP(#REF!,'[30]Base TB_Mar'!$A:$T,COLUMN(),FALSE),0)</f>
        <v>#REF!</v>
      </c>
      <c r="S28" s="106" t="e">
        <f>_xlfn.IFNA(VLOOKUP(#REF!,'[30]Base TB_Mar'!$A:$T,COLUMN(),FALSE),0)</f>
        <v>#REF!</v>
      </c>
      <c r="T28" s="106" t="e">
        <f>_xlfn.IFNA(VLOOKUP(#REF!,'[30]Base TB_Mar'!$A:$T,COLUMN(),FALSE),0)</f>
        <v>#REF!</v>
      </c>
      <c r="U28" s="106" t="e">
        <f>_xlfn.IFNA(VLOOKUP(#REF!,'[30]Base TB_Mar'!$A:$T,COLUMN(),FALSE),0)</f>
        <v>#REF!</v>
      </c>
      <c r="V28" s="106" t="e">
        <f>_xlfn.IFNA(VLOOKUP(#REF!,'[30]Base TB_Mar'!$A:$T,COLUMN(),FALSE),0)</f>
        <v>#REF!</v>
      </c>
      <c r="W28" s="107" t="e">
        <f t="shared" si="0"/>
        <v>#REF!</v>
      </c>
      <c r="X28" s="107" t="e">
        <f t="shared" si="1"/>
        <v>#REF!</v>
      </c>
      <c r="Y28" s="108" t="s">
        <v>262</v>
      </c>
      <c r="Z28" s="109"/>
    </row>
    <row r="29" spans="2:26" s="110" customFormat="1" ht="15" customHeight="1">
      <c r="B29" s="105"/>
      <c r="C29" s="105"/>
      <c r="D29" s="105" t="s">
        <v>291</v>
      </c>
      <c r="E29" s="106" t="e">
        <f>_xlfn.IFNA(VLOOKUP(#REF!,'[30]Base TB_Mar'!$A:$T,COLUMN(),FALSE),0)</f>
        <v>#REF!</v>
      </c>
      <c r="F29" s="106" t="e">
        <f>_xlfn.IFNA(VLOOKUP(#REF!,'[30]Base TB_Mar'!$A:$T,COLUMN(),FALSE),0)</f>
        <v>#REF!</v>
      </c>
      <c r="G29" s="106" t="e">
        <f>_xlfn.IFNA(VLOOKUP(#REF!,'[30]Base TB_Mar'!$A:$T,COLUMN(),FALSE),0)</f>
        <v>#REF!</v>
      </c>
      <c r="H29" s="106" t="e">
        <f>_xlfn.IFNA(VLOOKUP(#REF!,'[30]Base TB_Mar'!$A:$T,COLUMN(),FALSE),0)</f>
        <v>#REF!</v>
      </c>
      <c r="I29" s="106" t="e">
        <f>_xlfn.IFNA(VLOOKUP(#REF!,'[30]Base TB_Mar'!$A:$T,COLUMN(),FALSE),0)</f>
        <v>#REF!</v>
      </c>
      <c r="J29" s="106" t="e">
        <f>_xlfn.IFNA(VLOOKUP(#REF!,'[30]Base TB_Mar'!$A:$T,COLUMN(),FALSE),0)</f>
        <v>#REF!</v>
      </c>
      <c r="K29" s="106" t="e">
        <f>_xlfn.IFNA(VLOOKUP(#REF!,'[30]Base TB_Mar'!$A:$T,COLUMN(),FALSE),0)</f>
        <v>#REF!</v>
      </c>
      <c r="L29" s="106" t="e">
        <f>_xlfn.IFNA(VLOOKUP(#REF!,'[30]Base TB_Mar'!$A:$T,COLUMN(),FALSE),0)</f>
        <v>#REF!</v>
      </c>
      <c r="M29" s="106" t="e">
        <f>_xlfn.IFNA(VLOOKUP(#REF!,'[30]Base TB_Mar'!$A:$T,COLUMN(),FALSE),0)</f>
        <v>#REF!</v>
      </c>
      <c r="N29" s="106" t="e">
        <f>_xlfn.IFNA(VLOOKUP(#REF!,'[30]Base TB_Mar'!$A:$T,COLUMN(),FALSE),0)</f>
        <v>#REF!</v>
      </c>
      <c r="O29" s="106" t="e">
        <f>_xlfn.IFNA(VLOOKUP(#REF!,'[30]Base TB_Mar'!$A:$T,COLUMN(),FALSE),0)</f>
        <v>#REF!</v>
      </c>
      <c r="P29" s="106" t="e">
        <f>_xlfn.IFNA(VLOOKUP(#REF!,'[30]Base TB_Mar'!$A:$T,COLUMN(),FALSE),0)</f>
        <v>#REF!</v>
      </c>
      <c r="Q29" s="106" t="e">
        <f>_xlfn.IFNA(VLOOKUP(#REF!,'[30]Base TB_Mar'!$A:$T,COLUMN(),FALSE),0)</f>
        <v>#REF!</v>
      </c>
      <c r="R29" s="106" t="e">
        <f>_xlfn.IFNA(VLOOKUP(#REF!,'[30]Base TB_Mar'!$A:$T,COLUMN(),FALSE),0)</f>
        <v>#REF!</v>
      </c>
      <c r="S29" s="106" t="e">
        <f>_xlfn.IFNA(VLOOKUP(#REF!,'[30]Base TB_Mar'!$A:$T,COLUMN(),FALSE),0)</f>
        <v>#REF!</v>
      </c>
      <c r="T29" s="106" t="e">
        <f>_xlfn.IFNA(VLOOKUP(#REF!,'[30]Base TB_Mar'!$A:$T,COLUMN(),FALSE),0)</f>
        <v>#REF!</v>
      </c>
      <c r="U29" s="106" t="e">
        <f>_xlfn.IFNA(VLOOKUP(#REF!,'[30]Base TB_Mar'!$A:$T,COLUMN(),FALSE),0)</f>
        <v>#REF!</v>
      </c>
      <c r="V29" s="106" t="e">
        <f>_xlfn.IFNA(VLOOKUP(#REF!,'[30]Base TB_Mar'!$A:$T,COLUMN(),FALSE),0)</f>
        <v>#REF!</v>
      </c>
      <c r="W29" s="107" t="e">
        <f t="shared" si="0"/>
        <v>#REF!</v>
      </c>
      <c r="X29" s="107" t="e">
        <f t="shared" si="1"/>
        <v>#REF!</v>
      </c>
      <c r="Y29" s="108" t="s">
        <v>262</v>
      </c>
      <c r="Z29" s="109"/>
    </row>
    <row r="30" spans="2:26" s="110" customFormat="1" ht="15" customHeight="1">
      <c r="B30" s="105"/>
      <c r="C30" s="105"/>
      <c r="D30" s="105" t="s">
        <v>292</v>
      </c>
      <c r="E30" s="106" t="e">
        <f>_xlfn.IFNA(VLOOKUP(#REF!,'[30]Base TB_Mar'!$A:$T,COLUMN(),FALSE),0)</f>
        <v>#REF!</v>
      </c>
      <c r="F30" s="106" t="e">
        <f>_xlfn.IFNA(VLOOKUP(#REF!,'[30]Base TB_Mar'!$A:$T,COLUMN(),FALSE),0)</f>
        <v>#REF!</v>
      </c>
      <c r="G30" s="106" t="e">
        <f>_xlfn.IFNA(VLOOKUP(#REF!,'[30]Base TB_Mar'!$A:$T,COLUMN(),FALSE),0)</f>
        <v>#REF!</v>
      </c>
      <c r="H30" s="106" t="e">
        <f>_xlfn.IFNA(VLOOKUP(#REF!,'[30]Base TB_Mar'!$A:$T,COLUMN(),FALSE),0)</f>
        <v>#REF!</v>
      </c>
      <c r="I30" s="106" t="e">
        <f>_xlfn.IFNA(VLOOKUP(#REF!,'[30]Base TB_Mar'!$A:$T,COLUMN(),FALSE),0)</f>
        <v>#REF!</v>
      </c>
      <c r="J30" s="106" t="e">
        <f>_xlfn.IFNA(VLOOKUP(#REF!,'[30]Base TB_Mar'!$A:$T,COLUMN(),FALSE),0)</f>
        <v>#REF!</v>
      </c>
      <c r="K30" s="106" t="e">
        <f>_xlfn.IFNA(VLOOKUP(#REF!,'[30]Base TB_Mar'!$A:$T,COLUMN(),FALSE),0)</f>
        <v>#REF!</v>
      </c>
      <c r="L30" s="106" t="e">
        <f>_xlfn.IFNA(VLOOKUP(#REF!,'[30]Base TB_Mar'!$A:$T,COLUMN(),FALSE),0)</f>
        <v>#REF!</v>
      </c>
      <c r="M30" s="106" t="e">
        <f>_xlfn.IFNA(VLOOKUP(#REF!,'[30]Base TB_Mar'!$A:$T,COLUMN(),FALSE),0)</f>
        <v>#REF!</v>
      </c>
      <c r="N30" s="106" t="e">
        <f>_xlfn.IFNA(VLOOKUP(#REF!,'[30]Base TB_Mar'!$A:$T,COLUMN(),FALSE),0)</f>
        <v>#REF!</v>
      </c>
      <c r="O30" s="106" t="e">
        <f>_xlfn.IFNA(VLOOKUP(#REF!,'[30]Base TB_Mar'!$A:$T,COLUMN(),FALSE),0)</f>
        <v>#REF!</v>
      </c>
      <c r="P30" s="106" t="e">
        <f>_xlfn.IFNA(VLOOKUP(#REF!,'[30]Base TB_Mar'!$A:$T,COLUMN(),FALSE),0)</f>
        <v>#REF!</v>
      </c>
      <c r="Q30" s="106" t="e">
        <f>_xlfn.IFNA(VLOOKUP(#REF!,'[30]Base TB_Mar'!$A:$T,COLUMN(),FALSE),0)</f>
        <v>#REF!</v>
      </c>
      <c r="R30" s="106" t="e">
        <f>_xlfn.IFNA(VLOOKUP(#REF!,'[30]Base TB_Mar'!$A:$T,COLUMN(),FALSE),0)</f>
        <v>#REF!</v>
      </c>
      <c r="S30" s="106" t="e">
        <f>_xlfn.IFNA(VLOOKUP(#REF!,'[30]Base TB_Mar'!$A:$T,COLUMN(),FALSE),0)</f>
        <v>#REF!</v>
      </c>
      <c r="T30" s="106" t="e">
        <f>_xlfn.IFNA(VLOOKUP(#REF!,'[30]Base TB_Mar'!$A:$T,COLUMN(),FALSE),0)</f>
        <v>#REF!</v>
      </c>
      <c r="U30" s="106" t="e">
        <f>_xlfn.IFNA(VLOOKUP(#REF!,'[30]Base TB_Mar'!$A:$T,COLUMN(),FALSE),0)</f>
        <v>#REF!</v>
      </c>
      <c r="V30" s="106" t="e">
        <f>_xlfn.IFNA(VLOOKUP(#REF!,'[30]Base TB_Mar'!$A:$T,COLUMN(),FALSE),0)</f>
        <v>#REF!</v>
      </c>
      <c r="W30" s="107" t="e">
        <f t="shared" si="0"/>
        <v>#REF!</v>
      </c>
      <c r="X30" s="107" t="e">
        <f t="shared" si="1"/>
        <v>#REF!</v>
      </c>
      <c r="Y30" s="108" t="s">
        <v>262</v>
      </c>
      <c r="Z30" s="109"/>
    </row>
    <row r="31" spans="2:26" s="110" customFormat="1" ht="15" customHeight="1">
      <c r="B31" s="105"/>
      <c r="C31" s="105"/>
      <c r="D31" s="105" t="s">
        <v>293</v>
      </c>
      <c r="E31" s="106" t="e">
        <f>_xlfn.IFNA(VLOOKUP(#REF!,'[30]Base TB_Mar'!$A:$T,COLUMN(),FALSE),0)</f>
        <v>#REF!</v>
      </c>
      <c r="F31" s="106" t="e">
        <f>_xlfn.IFNA(VLOOKUP(#REF!,'[30]Base TB_Mar'!$A:$T,COLUMN(),FALSE),0)</f>
        <v>#REF!</v>
      </c>
      <c r="G31" s="106" t="e">
        <f>_xlfn.IFNA(VLOOKUP(#REF!,'[30]Base TB_Mar'!$A:$T,COLUMN(),FALSE),0)</f>
        <v>#REF!</v>
      </c>
      <c r="H31" s="106" t="e">
        <f>_xlfn.IFNA(VLOOKUP(#REF!,'[30]Base TB_Mar'!$A:$T,COLUMN(),FALSE),0)</f>
        <v>#REF!</v>
      </c>
      <c r="I31" s="106" t="e">
        <f>_xlfn.IFNA(VLOOKUP(#REF!,'[30]Base TB_Mar'!$A:$T,COLUMN(),FALSE),0)</f>
        <v>#REF!</v>
      </c>
      <c r="J31" s="106" t="e">
        <f>_xlfn.IFNA(VLOOKUP(#REF!,'[30]Base TB_Mar'!$A:$T,COLUMN(),FALSE),0)</f>
        <v>#REF!</v>
      </c>
      <c r="K31" s="106" t="e">
        <f>_xlfn.IFNA(VLOOKUP(#REF!,'[30]Base TB_Mar'!$A:$T,COLUMN(),FALSE),0)</f>
        <v>#REF!</v>
      </c>
      <c r="L31" s="106" t="e">
        <f>_xlfn.IFNA(VLOOKUP(#REF!,'[30]Base TB_Mar'!$A:$T,COLUMN(),FALSE),0)</f>
        <v>#REF!</v>
      </c>
      <c r="M31" s="106" t="e">
        <f>_xlfn.IFNA(VLOOKUP(#REF!,'[30]Base TB_Mar'!$A:$T,COLUMN(),FALSE),0)</f>
        <v>#REF!</v>
      </c>
      <c r="N31" s="106" t="e">
        <f>_xlfn.IFNA(VLOOKUP(#REF!,'[30]Base TB_Mar'!$A:$T,COLUMN(),FALSE),0)</f>
        <v>#REF!</v>
      </c>
      <c r="O31" s="106" t="e">
        <f>_xlfn.IFNA(VLOOKUP(#REF!,'[30]Base TB_Mar'!$A:$T,COLUMN(),FALSE),0)</f>
        <v>#REF!</v>
      </c>
      <c r="P31" s="106" t="e">
        <f>_xlfn.IFNA(VLOOKUP(#REF!,'[30]Base TB_Mar'!$A:$T,COLUMN(),FALSE),0)</f>
        <v>#REF!</v>
      </c>
      <c r="Q31" s="106" t="e">
        <f>_xlfn.IFNA(VLOOKUP(#REF!,'[30]Base TB_Mar'!$A:$T,COLUMN(),FALSE),0)</f>
        <v>#REF!</v>
      </c>
      <c r="R31" s="106" t="e">
        <f>_xlfn.IFNA(VLOOKUP(#REF!,'[30]Base TB_Mar'!$A:$T,COLUMN(),FALSE),0)</f>
        <v>#REF!</v>
      </c>
      <c r="S31" s="106" t="e">
        <f>_xlfn.IFNA(VLOOKUP(#REF!,'[30]Base TB_Mar'!$A:$T,COLUMN(),FALSE),0)</f>
        <v>#REF!</v>
      </c>
      <c r="T31" s="106" t="e">
        <f>_xlfn.IFNA(VLOOKUP(#REF!,'[30]Base TB_Mar'!$A:$T,COLUMN(),FALSE),0)</f>
        <v>#REF!</v>
      </c>
      <c r="U31" s="106" t="e">
        <f>_xlfn.IFNA(VLOOKUP(#REF!,'[30]Base TB_Mar'!$A:$T,COLUMN(),FALSE),0)</f>
        <v>#REF!</v>
      </c>
      <c r="V31" s="106" t="e">
        <f>_xlfn.IFNA(VLOOKUP(#REF!,'[30]Base TB_Mar'!$A:$T,COLUMN(),FALSE),0)</f>
        <v>#REF!</v>
      </c>
      <c r="W31" s="107" t="e">
        <f t="shared" si="0"/>
        <v>#REF!</v>
      </c>
      <c r="X31" s="107" t="e">
        <f t="shared" si="1"/>
        <v>#REF!</v>
      </c>
      <c r="Y31" s="108" t="s">
        <v>262</v>
      </c>
      <c r="Z31" s="109"/>
    </row>
    <row r="32" spans="2:26" s="110" customFormat="1" ht="15" customHeight="1">
      <c r="B32" s="105" t="s">
        <v>294</v>
      </c>
      <c r="C32" s="105"/>
      <c r="D32" s="105"/>
      <c r="E32" s="106" t="e">
        <f>_xlfn.IFNA(VLOOKUP(#REF!,'[30]Base TB_Mar'!$A:$T,COLUMN(),FALSE),0)</f>
        <v>#REF!</v>
      </c>
      <c r="F32" s="106" t="e">
        <f>_xlfn.IFNA(VLOOKUP(#REF!,'[30]Base TB_Mar'!$A:$T,COLUMN(),FALSE),0)</f>
        <v>#REF!</v>
      </c>
      <c r="G32" s="106" t="e">
        <f>_xlfn.IFNA(VLOOKUP(#REF!,'[30]Base TB_Mar'!$A:$T,COLUMN(),FALSE),0)</f>
        <v>#REF!</v>
      </c>
      <c r="H32" s="106" t="e">
        <f>_xlfn.IFNA(VLOOKUP(#REF!,'[30]Base TB_Mar'!$A:$T,COLUMN(),FALSE),0)</f>
        <v>#REF!</v>
      </c>
      <c r="I32" s="106" t="e">
        <f>_xlfn.IFNA(VLOOKUP(#REF!,'[30]Base TB_Mar'!$A:$T,COLUMN(),FALSE),0)</f>
        <v>#REF!</v>
      </c>
      <c r="J32" s="106" t="e">
        <f>_xlfn.IFNA(VLOOKUP(#REF!,'[30]Base TB_Mar'!$A:$T,COLUMN(),FALSE),0)</f>
        <v>#REF!</v>
      </c>
      <c r="K32" s="106" t="e">
        <f>_xlfn.IFNA(VLOOKUP(#REF!,'[30]Base TB_Mar'!$A:$T,COLUMN(),FALSE),0)</f>
        <v>#REF!</v>
      </c>
      <c r="L32" s="106" t="e">
        <f>_xlfn.IFNA(VLOOKUP(#REF!,'[30]Base TB_Mar'!$A:$T,COLUMN(),FALSE),0)</f>
        <v>#REF!</v>
      </c>
      <c r="M32" s="106" t="e">
        <f>_xlfn.IFNA(VLOOKUP(#REF!,'[30]Base TB_Mar'!$A:$T,COLUMN(),FALSE),0)</f>
        <v>#REF!</v>
      </c>
      <c r="N32" s="106" t="e">
        <f>_xlfn.IFNA(VLOOKUP(#REF!,'[30]Base TB_Mar'!$A:$T,COLUMN(),FALSE),0)</f>
        <v>#REF!</v>
      </c>
      <c r="O32" s="106" t="e">
        <f>_xlfn.IFNA(VLOOKUP(#REF!,'[30]Base TB_Mar'!$A:$T,COLUMN(),FALSE),0)</f>
        <v>#REF!</v>
      </c>
      <c r="P32" s="106" t="e">
        <f>_xlfn.IFNA(VLOOKUP(#REF!,'[30]Base TB_Mar'!$A:$T,COLUMN(),FALSE),0)</f>
        <v>#REF!</v>
      </c>
      <c r="Q32" s="106" t="e">
        <f>_xlfn.IFNA(VLOOKUP(#REF!,'[30]Base TB_Mar'!$A:$T,COLUMN(),FALSE),0)</f>
        <v>#REF!</v>
      </c>
      <c r="R32" s="106" t="e">
        <f>_xlfn.IFNA(VLOOKUP(#REF!,'[30]Base TB_Mar'!$A:$T,COLUMN(),FALSE),0)</f>
        <v>#REF!</v>
      </c>
      <c r="S32" s="106" t="e">
        <f>_xlfn.IFNA(VLOOKUP(#REF!,'[30]Base TB_Mar'!$A:$T,COLUMN(),FALSE),0)</f>
        <v>#REF!</v>
      </c>
      <c r="T32" s="106" t="e">
        <f>_xlfn.IFNA(VLOOKUP(#REF!,'[30]Base TB_Mar'!$A:$T,COLUMN(),FALSE),0)</f>
        <v>#REF!</v>
      </c>
      <c r="U32" s="106" t="e">
        <f>_xlfn.IFNA(VLOOKUP(#REF!,'[30]Base TB_Mar'!$A:$T,COLUMN(),FALSE),0)</f>
        <v>#REF!</v>
      </c>
      <c r="V32" s="106" t="e">
        <f>_xlfn.IFNA(VLOOKUP(#REF!,'[30]Base TB_Mar'!$A:$T,COLUMN(),FALSE),0)</f>
        <v>#REF!</v>
      </c>
      <c r="W32" s="107" t="e">
        <f t="shared" si="0"/>
        <v>#REF!</v>
      </c>
      <c r="X32" s="107" t="e">
        <f t="shared" si="1"/>
        <v>#REF!</v>
      </c>
      <c r="Y32" s="108"/>
      <c r="Z32" s="109"/>
    </row>
    <row r="33" spans="2:26" s="110" customFormat="1" ht="15" customHeight="1">
      <c r="B33" s="105"/>
      <c r="C33" s="105"/>
      <c r="D33" s="105" t="s">
        <v>295</v>
      </c>
      <c r="E33" s="106" t="e">
        <f>_xlfn.IFNA(VLOOKUP(#REF!,'[30]Base TB_Mar'!$A:$T,COLUMN(),FALSE),0)</f>
        <v>#REF!</v>
      </c>
      <c r="F33" s="106" t="e">
        <f>_xlfn.IFNA(VLOOKUP(#REF!,'[30]Base TB_Mar'!$A:$T,COLUMN(),FALSE),0)</f>
        <v>#REF!</v>
      </c>
      <c r="G33" s="106" t="e">
        <f>_xlfn.IFNA(VLOOKUP(#REF!,'[30]Base TB_Mar'!$A:$T,COLUMN(),FALSE),0)</f>
        <v>#REF!</v>
      </c>
      <c r="H33" s="106" t="e">
        <f>_xlfn.IFNA(VLOOKUP(#REF!,'[30]Base TB_Mar'!$A:$T,COLUMN(),FALSE),0)</f>
        <v>#REF!</v>
      </c>
      <c r="I33" s="106" t="e">
        <f>_xlfn.IFNA(VLOOKUP(#REF!,'[30]Base TB_Mar'!$A:$T,COLUMN(),FALSE),0)</f>
        <v>#REF!</v>
      </c>
      <c r="J33" s="106" t="e">
        <f>_xlfn.IFNA(VLOOKUP(#REF!,'[30]Base TB_Mar'!$A:$T,COLUMN(),FALSE),0)</f>
        <v>#REF!</v>
      </c>
      <c r="K33" s="106" t="e">
        <f>_xlfn.IFNA(VLOOKUP(#REF!,'[30]Base TB_Mar'!$A:$T,COLUMN(),FALSE),0)</f>
        <v>#REF!</v>
      </c>
      <c r="L33" s="106" t="e">
        <f>_xlfn.IFNA(VLOOKUP(#REF!,'[30]Base TB_Mar'!$A:$T,COLUMN(),FALSE),0)</f>
        <v>#REF!</v>
      </c>
      <c r="M33" s="106" t="e">
        <f>_xlfn.IFNA(VLOOKUP(#REF!,'[30]Base TB_Mar'!$A:$T,COLUMN(),FALSE),0)</f>
        <v>#REF!</v>
      </c>
      <c r="N33" s="106" t="e">
        <f>_xlfn.IFNA(VLOOKUP(#REF!,'[30]Base TB_Mar'!$A:$T,COLUMN(),FALSE),0)</f>
        <v>#REF!</v>
      </c>
      <c r="O33" s="106" t="e">
        <f>_xlfn.IFNA(VLOOKUP(#REF!,'[30]Base TB_Mar'!$A:$T,COLUMN(),FALSE),0)</f>
        <v>#REF!</v>
      </c>
      <c r="P33" s="106" t="e">
        <f>_xlfn.IFNA(VLOOKUP(#REF!,'[30]Base TB_Mar'!$A:$T,COLUMN(),FALSE),0)</f>
        <v>#REF!</v>
      </c>
      <c r="Q33" s="106" t="e">
        <f>_xlfn.IFNA(VLOOKUP(#REF!,'[30]Base TB_Mar'!$A:$T,COLUMN(),FALSE),0)</f>
        <v>#REF!</v>
      </c>
      <c r="R33" s="106" t="e">
        <f>_xlfn.IFNA(VLOOKUP(#REF!,'[30]Base TB_Mar'!$A:$T,COLUMN(),FALSE),0)</f>
        <v>#REF!</v>
      </c>
      <c r="S33" s="106" t="e">
        <f>_xlfn.IFNA(VLOOKUP(#REF!,'[30]Base TB_Mar'!$A:$T,COLUMN(),FALSE),0)</f>
        <v>#REF!</v>
      </c>
      <c r="T33" s="106" t="e">
        <f>_xlfn.IFNA(VLOOKUP(#REF!,'[30]Base TB_Mar'!$A:$T,COLUMN(),FALSE),0)</f>
        <v>#REF!</v>
      </c>
      <c r="U33" s="106" t="e">
        <f>_xlfn.IFNA(VLOOKUP(#REF!,'[30]Base TB_Mar'!$A:$T,COLUMN(),FALSE),0)</f>
        <v>#REF!</v>
      </c>
      <c r="V33" s="106" t="e">
        <f>_xlfn.IFNA(VLOOKUP(#REF!,'[30]Base TB_Mar'!$A:$T,COLUMN(),FALSE),0)</f>
        <v>#REF!</v>
      </c>
      <c r="W33" s="107" t="e">
        <f t="shared" si="0"/>
        <v>#REF!</v>
      </c>
      <c r="X33" s="107" t="e">
        <f t="shared" si="1"/>
        <v>#REF!</v>
      </c>
      <c r="Y33" s="108" t="s">
        <v>262</v>
      </c>
      <c r="Z33" s="109"/>
    </row>
    <row r="34" spans="2:26" s="110" customFormat="1" ht="15" customHeight="1">
      <c r="B34" s="105"/>
      <c r="C34" s="105"/>
      <c r="D34" s="105" t="s">
        <v>296</v>
      </c>
      <c r="E34" s="106" t="e">
        <f>_xlfn.IFNA(VLOOKUP(#REF!,'[30]Base TB_Mar'!$A:$T,COLUMN(),FALSE),0)</f>
        <v>#REF!</v>
      </c>
      <c r="F34" s="106" t="e">
        <f>_xlfn.IFNA(VLOOKUP(#REF!,'[30]Base TB_Mar'!$A:$T,COLUMN(),FALSE),0)</f>
        <v>#REF!</v>
      </c>
      <c r="G34" s="106" t="e">
        <f>_xlfn.IFNA(VLOOKUP(#REF!,'[30]Base TB_Mar'!$A:$T,COLUMN(),FALSE),0)</f>
        <v>#REF!</v>
      </c>
      <c r="H34" s="106" t="e">
        <f>_xlfn.IFNA(VLOOKUP(#REF!,'[30]Base TB_Mar'!$A:$T,COLUMN(),FALSE),0)</f>
        <v>#REF!</v>
      </c>
      <c r="I34" s="106" t="e">
        <f>_xlfn.IFNA(VLOOKUP(#REF!,'[30]Base TB_Mar'!$A:$T,COLUMN(),FALSE),0)</f>
        <v>#REF!</v>
      </c>
      <c r="J34" s="106" t="e">
        <f>_xlfn.IFNA(VLOOKUP(#REF!,'[30]Base TB_Mar'!$A:$T,COLUMN(),FALSE),0)</f>
        <v>#REF!</v>
      </c>
      <c r="K34" s="106" t="e">
        <f>_xlfn.IFNA(VLOOKUP(#REF!,'[30]Base TB_Mar'!$A:$T,COLUMN(),FALSE),0)</f>
        <v>#REF!</v>
      </c>
      <c r="L34" s="106" t="e">
        <f>_xlfn.IFNA(VLOOKUP(#REF!,'[30]Base TB_Mar'!$A:$T,COLUMN(),FALSE),0)</f>
        <v>#REF!</v>
      </c>
      <c r="M34" s="106" t="e">
        <f>_xlfn.IFNA(VLOOKUP(#REF!,'[30]Base TB_Mar'!$A:$T,COLUMN(),FALSE),0)</f>
        <v>#REF!</v>
      </c>
      <c r="N34" s="106" t="e">
        <f>_xlfn.IFNA(VLOOKUP(#REF!,'[30]Base TB_Mar'!$A:$T,COLUMN(),FALSE),0)</f>
        <v>#REF!</v>
      </c>
      <c r="O34" s="106" t="e">
        <f>_xlfn.IFNA(VLOOKUP(#REF!,'[30]Base TB_Mar'!$A:$T,COLUMN(),FALSE),0)</f>
        <v>#REF!</v>
      </c>
      <c r="P34" s="106" t="e">
        <f>_xlfn.IFNA(VLOOKUP(#REF!,'[30]Base TB_Mar'!$A:$T,COLUMN(),FALSE),0)</f>
        <v>#REF!</v>
      </c>
      <c r="Q34" s="106" t="e">
        <f>_xlfn.IFNA(VLOOKUP(#REF!,'[30]Base TB_Mar'!$A:$T,COLUMN(),FALSE),0)</f>
        <v>#REF!</v>
      </c>
      <c r="R34" s="106" t="e">
        <f>_xlfn.IFNA(VLOOKUP(#REF!,'[30]Base TB_Mar'!$A:$T,COLUMN(),FALSE),0)</f>
        <v>#REF!</v>
      </c>
      <c r="S34" s="106" t="e">
        <f>_xlfn.IFNA(VLOOKUP(#REF!,'[30]Base TB_Mar'!$A:$T,COLUMN(),FALSE),0)</f>
        <v>#REF!</v>
      </c>
      <c r="T34" s="106" t="e">
        <f>_xlfn.IFNA(VLOOKUP(#REF!,'[30]Base TB_Mar'!$A:$T,COLUMN(),FALSE),0)</f>
        <v>#REF!</v>
      </c>
      <c r="U34" s="106" t="e">
        <f>_xlfn.IFNA(VLOOKUP(#REF!,'[30]Base TB_Mar'!$A:$T,COLUMN(),FALSE),0)</f>
        <v>#REF!</v>
      </c>
      <c r="V34" s="106" t="e">
        <f>_xlfn.IFNA(VLOOKUP(#REF!,'[30]Base TB_Mar'!$A:$T,COLUMN(),FALSE),0)</f>
        <v>#REF!</v>
      </c>
      <c r="W34" s="107" t="e">
        <f t="shared" si="0"/>
        <v>#REF!</v>
      </c>
      <c r="X34" s="107" t="e">
        <f t="shared" si="1"/>
        <v>#REF!</v>
      </c>
      <c r="Y34" s="108" t="s">
        <v>262</v>
      </c>
      <c r="Z34" s="109"/>
    </row>
    <row r="35" spans="2:26" s="110" customFormat="1" ht="15" customHeight="1">
      <c r="B35" s="105"/>
      <c r="C35" s="105"/>
      <c r="D35" s="105" t="s">
        <v>297</v>
      </c>
      <c r="E35" s="106" t="e">
        <f>_xlfn.IFNA(VLOOKUP(#REF!,'[30]Base TB_Mar'!$A:$T,COLUMN(),FALSE),0)</f>
        <v>#REF!</v>
      </c>
      <c r="F35" s="106" t="e">
        <f>_xlfn.IFNA(VLOOKUP(#REF!,'[30]Base TB_Mar'!$A:$T,COLUMN(),FALSE),0)</f>
        <v>#REF!</v>
      </c>
      <c r="G35" s="106" t="e">
        <f>_xlfn.IFNA(VLOOKUP(#REF!,'[30]Base TB_Mar'!$A:$T,COLUMN(),FALSE),0)</f>
        <v>#REF!</v>
      </c>
      <c r="H35" s="106" t="e">
        <f>_xlfn.IFNA(VLOOKUP(#REF!,'[30]Base TB_Mar'!$A:$T,COLUMN(),FALSE),0)</f>
        <v>#REF!</v>
      </c>
      <c r="I35" s="106" t="e">
        <f>_xlfn.IFNA(VLOOKUP(#REF!,'[30]Base TB_Mar'!$A:$T,COLUMN(),FALSE),0)</f>
        <v>#REF!</v>
      </c>
      <c r="J35" s="106" t="e">
        <f>_xlfn.IFNA(VLOOKUP(#REF!,'[30]Base TB_Mar'!$A:$T,COLUMN(),FALSE),0)</f>
        <v>#REF!</v>
      </c>
      <c r="K35" s="106" t="e">
        <f>_xlfn.IFNA(VLOOKUP(#REF!,'[30]Base TB_Mar'!$A:$T,COLUMN(),FALSE),0)</f>
        <v>#REF!</v>
      </c>
      <c r="L35" s="106" t="e">
        <f>_xlfn.IFNA(VLOOKUP(#REF!,'[30]Base TB_Mar'!$A:$T,COLUMN(),FALSE),0)</f>
        <v>#REF!</v>
      </c>
      <c r="M35" s="106" t="e">
        <f>_xlfn.IFNA(VLOOKUP(#REF!,'[30]Base TB_Mar'!$A:$T,COLUMN(),FALSE),0)</f>
        <v>#REF!</v>
      </c>
      <c r="N35" s="106" t="e">
        <f>_xlfn.IFNA(VLOOKUP(#REF!,'[30]Base TB_Mar'!$A:$T,COLUMN(),FALSE),0)</f>
        <v>#REF!</v>
      </c>
      <c r="O35" s="106" t="e">
        <f>_xlfn.IFNA(VLOOKUP(#REF!,'[30]Base TB_Mar'!$A:$T,COLUMN(),FALSE),0)</f>
        <v>#REF!</v>
      </c>
      <c r="P35" s="106" t="e">
        <f>_xlfn.IFNA(VLOOKUP(#REF!,'[30]Base TB_Mar'!$A:$T,COLUMN(),FALSE),0)</f>
        <v>#REF!</v>
      </c>
      <c r="Q35" s="106" t="e">
        <f>_xlfn.IFNA(VLOOKUP(#REF!,'[30]Base TB_Mar'!$A:$T,COLUMN(),FALSE),0)</f>
        <v>#REF!</v>
      </c>
      <c r="R35" s="106" t="e">
        <f>_xlfn.IFNA(VLOOKUP(#REF!,'[30]Base TB_Mar'!$A:$T,COLUMN(),FALSE),0)</f>
        <v>#REF!</v>
      </c>
      <c r="S35" s="106" t="e">
        <f>_xlfn.IFNA(VLOOKUP(#REF!,'[30]Base TB_Mar'!$A:$T,COLUMN(),FALSE),0)</f>
        <v>#REF!</v>
      </c>
      <c r="T35" s="106" t="e">
        <f>_xlfn.IFNA(VLOOKUP(#REF!,'[30]Base TB_Mar'!$A:$T,COLUMN(),FALSE),0)</f>
        <v>#REF!</v>
      </c>
      <c r="U35" s="106" t="e">
        <f>_xlfn.IFNA(VLOOKUP(#REF!,'[30]Base TB_Mar'!$A:$T,COLUMN(),FALSE),0)</f>
        <v>#REF!</v>
      </c>
      <c r="V35" s="106" t="e">
        <f>_xlfn.IFNA(VLOOKUP(#REF!,'[30]Base TB_Mar'!$A:$T,COLUMN(),FALSE),0)</f>
        <v>#REF!</v>
      </c>
      <c r="W35" s="107" t="e">
        <f t="shared" si="0"/>
        <v>#REF!</v>
      </c>
      <c r="X35" s="107" t="e">
        <f t="shared" si="1"/>
        <v>#REF!</v>
      </c>
      <c r="Y35" s="108" t="s">
        <v>262</v>
      </c>
      <c r="Z35" s="109"/>
    </row>
    <row r="36" spans="2:26" s="110" customFormat="1" ht="15" customHeight="1">
      <c r="B36" s="105"/>
      <c r="C36" s="105"/>
      <c r="D36" s="105" t="s">
        <v>298</v>
      </c>
      <c r="E36" s="106" t="e">
        <f>_xlfn.IFNA(VLOOKUP(#REF!,'[30]Base TB_Mar'!$A:$T,COLUMN(),FALSE),0)</f>
        <v>#REF!</v>
      </c>
      <c r="F36" s="106" t="e">
        <f>_xlfn.IFNA(VLOOKUP(#REF!,'[30]Base TB_Mar'!$A:$T,COLUMN(),FALSE),0)</f>
        <v>#REF!</v>
      </c>
      <c r="G36" s="106" t="e">
        <f>_xlfn.IFNA(VLOOKUP(#REF!,'[30]Base TB_Mar'!$A:$T,COLUMN(),FALSE),0)</f>
        <v>#REF!</v>
      </c>
      <c r="H36" s="106" t="e">
        <f>_xlfn.IFNA(VLOOKUP(#REF!,'[30]Base TB_Mar'!$A:$T,COLUMN(),FALSE),0)</f>
        <v>#REF!</v>
      </c>
      <c r="I36" s="106" t="e">
        <f>_xlfn.IFNA(VLOOKUP(#REF!,'[30]Base TB_Mar'!$A:$T,COLUMN(),FALSE),0)</f>
        <v>#REF!</v>
      </c>
      <c r="J36" s="106" t="e">
        <f>_xlfn.IFNA(VLOOKUP(#REF!,'[30]Base TB_Mar'!$A:$T,COLUMN(),FALSE),0)</f>
        <v>#REF!</v>
      </c>
      <c r="K36" s="106" t="e">
        <f>_xlfn.IFNA(VLOOKUP(#REF!,'[30]Base TB_Mar'!$A:$T,COLUMN(),FALSE),0)</f>
        <v>#REF!</v>
      </c>
      <c r="L36" s="106" t="e">
        <f>_xlfn.IFNA(VLOOKUP(#REF!,'[30]Base TB_Mar'!$A:$T,COLUMN(),FALSE),0)</f>
        <v>#REF!</v>
      </c>
      <c r="M36" s="106" t="e">
        <f>_xlfn.IFNA(VLOOKUP(#REF!,'[30]Base TB_Mar'!$A:$T,COLUMN(),FALSE),0)</f>
        <v>#REF!</v>
      </c>
      <c r="N36" s="106" t="e">
        <f>_xlfn.IFNA(VLOOKUP(#REF!,'[30]Base TB_Mar'!$A:$T,COLUMN(),FALSE),0)</f>
        <v>#REF!</v>
      </c>
      <c r="O36" s="106" t="e">
        <f>_xlfn.IFNA(VLOOKUP(#REF!,'[30]Base TB_Mar'!$A:$T,COLUMN(),FALSE),0)</f>
        <v>#REF!</v>
      </c>
      <c r="P36" s="106" t="e">
        <f>_xlfn.IFNA(VLOOKUP(#REF!,'[30]Base TB_Mar'!$A:$T,COLUMN(),FALSE),0)</f>
        <v>#REF!</v>
      </c>
      <c r="Q36" s="106" t="e">
        <f>_xlfn.IFNA(VLOOKUP(#REF!,'[30]Base TB_Mar'!$A:$T,COLUMN(),FALSE),0)</f>
        <v>#REF!</v>
      </c>
      <c r="R36" s="106" t="e">
        <f>_xlfn.IFNA(VLOOKUP(#REF!,'[30]Base TB_Mar'!$A:$T,COLUMN(),FALSE),0)</f>
        <v>#REF!</v>
      </c>
      <c r="S36" s="106" t="e">
        <f>_xlfn.IFNA(VLOOKUP(#REF!,'[30]Base TB_Mar'!$A:$T,COLUMN(),FALSE),0)</f>
        <v>#REF!</v>
      </c>
      <c r="T36" s="106" t="e">
        <f>_xlfn.IFNA(VLOOKUP(#REF!,'[30]Base TB_Mar'!$A:$T,COLUMN(),FALSE),0)</f>
        <v>#REF!</v>
      </c>
      <c r="U36" s="106" t="e">
        <f>_xlfn.IFNA(VLOOKUP(#REF!,'[30]Base TB_Mar'!$A:$T,COLUMN(),FALSE),0)</f>
        <v>#REF!</v>
      </c>
      <c r="V36" s="106" t="e">
        <f>_xlfn.IFNA(VLOOKUP(#REF!,'[30]Base TB_Mar'!$A:$T,COLUMN(),FALSE),0)</f>
        <v>#REF!</v>
      </c>
      <c r="W36" s="107" t="e">
        <f t="shared" si="0"/>
        <v>#REF!</v>
      </c>
      <c r="X36" s="107" t="e">
        <f t="shared" si="1"/>
        <v>#REF!</v>
      </c>
      <c r="Y36" s="108" t="s">
        <v>262</v>
      </c>
      <c r="Z36" s="109"/>
    </row>
    <row r="37" spans="2:26" s="110" customFormat="1" ht="15" customHeight="1">
      <c r="B37" s="105" t="s">
        <v>194</v>
      </c>
      <c r="C37" s="105"/>
      <c r="D37" s="105"/>
      <c r="E37" s="106" t="e">
        <f>_xlfn.IFNA(VLOOKUP(#REF!,'[30]Base TB_Mar'!$A:$T,COLUMN(),FALSE),0)</f>
        <v>#REF!</v>
      </c>
      <c r="F37" s="106" t="e">
        <f>_xlfn.IFNA(VLOOKUP(#REF!,'[30]Base TB_Mar'!$A:$T,COLUMN(),FALSE),0)</f>
        <v>#REF!</v>
      </c>
      <c r="G37" s="106" t="e">
        <f>_xlfn.IFNA(VLOOKUP(#REF!,'[30]Base TB_Mar'!$A:$T,COLUMN(),FALSE),0)</f>
        <v>#REF!</v>
      </c>
      <c r="H37" s="106" t="e">
        <f>_xlfn.IFNA(VLOOKUP(#REF!,'[30]Base TB_Mar'!$A:$T,COLUMN(),FALSE),0)</f>
        <v>#REF!</v>
      </c>
      <c r="I37" s="106" t="e">
        <f>_xlfn.IFNA(VLOOKUP(#REF!,'[30]Base TB_Mar'!$A:$T,COLUMN(),FALSE),0)</f>
        <v>#REF!</v>
      </c>
      <c r="J37" s="106" t="e">
        <f>_xlfn.IFNA(VLOOKUP(#REF!,'[30]Base TB_Mar'!$A:$T,COLUMN(),FALSE),0)</f>
        <v>#REF!</v>
      </c>
      <c r="K37" s="106" t="e">
        <f>_xlfn.IFNA(VLOOKUP(#REF!,'[30]Base TB_Mar'!$A:$T,COLUMN(),FALSE),0)</f>
        <v>#REF!</v>
      </c>
      <c r="L37" s="106" t="e">
        <f>_xlfn.IFNA(VLOOKUP(#REF!,'[30]Base TB_Mar'!$A:$T,COLUMN(),FALSE),0)</f>
        <v>#REF!</v>
      </c>
      <c r="M37" s="106" t="e">
        <f>_xlfn.IFNA(VLOOKUP(#REF!,'[30]Base TB_Mar'!$A:$T,COLUMN(),FALSE),0)</f>
        <v>#REF!</v>
      </c>
      <c r="N37" s="106" t="e">
        <f>_xlfn.IFNA(VLOOKUP(#REF!,'[30]Base TB_Mar'!$A:$T,COLUMN(),FALSE),0)</f>
        <v>#REF!</v>
      </c>
      <c r="O37" s="106" t="e">
        <f>_xlfn.IFNA(VLOOKUP(#REF!,'[30]Base TB_Mar'!$A:$T,COLUMN(),FALSE),0)</f>
        <v>#REF!</v>
      </c>
      <c r="P37" s="106" t="e">
        <f>_xlfn.IFNA(VLOOKUP(#REF!,'[30]Base TB_Mar'!$A:$T,COLUMN(),FALSE),0)</f>
        <v>#REF!</v>
      </c>
      <c r="Q37" s="106" t="e">
        <f>_xlfn.IFNA(VLOOKUP(#REF!,'[30]Base TB_Mar'!$A:$T,COLUMN(),FALSE),0)</f>
        <v>#REF!</v>
      </c>
      <c r="R37" s="106" t="e">
        <f>_xlfn.IFNA(VLOOKUP(#REF!,'[30]Base TB_Mar'!$A:$T,COLUMN(),FALSE),0)</f>
        <v>#REF!</v>
      </c>
      <c r="S37" s="106" t="e">
        <f>_xlfn.IFNA(VLOOKUP(#REF!,'[30]Base TB_Mar'!$A:$T,COLUMN(),FALSE),0)</f>
        <v>#REF!</v>
      </c>
      <c r="T37" s="106" t="e">
        <f>_xlfn.IFNA(VLOOKUP(#REF!,'[30]Base TB_Mar'!$A:$T,COLUMN(),FALSE),0)</f>
        <v>#REF!</v>
      </c>
      <c r="U37" s="106" t="e">
        <f>_xlfn.IFNA(VLOOKUP(#REF!,'[30]Base TB_Mar'!$A:$T,COLUMN(),FALSE),0)</f>
        <v>#REF!</v>
      </c>
      <c r="V37" s="106" t="e">
        <f>_xlfn.IFNA(VLOOKUP(#REF!,'[30]Base TB_Mar'!$A:$T,COLUMN(),FALSE),0)</f>
        <v>#REF!</v>
      </c>
      <c r="W37" s="107" t="e">
        <f t="shared" si="0"/>
        <v>#REF!</v>
      </c>
      <c r="X37" s="107" t="e">
        <f t="shared" si="1"/>
        <v>#REF!</v>
      </c>
      <c r="Y37" s="108"/>
      <c r="Z37" s="109"/>
    </row>
    <row r="38" spans="2:26" s="110" customFormat="1" ht="15" customHeight="1">
      <c r="B38" s="105"/>
      <c r="C38" s="105"/>
      <c r="D38" s="105" t="s">
        <v>299</v>
      </c>
      <c r="E38" s="106" t="e">
        <f>_xlfn.IFNA(VLOOKUP(#REF!,'[30]Base TB_Mar'!$A:$T,COLUMN(),FALSE),0)</f>
        <v>#REF!</v>
      </c>
      <c r="F38" s="106" t="e">
        <f>_xlfn.IFNA(VLOOKUP(#REF!,'[30]Base TB_Mar'!$A:$T,COLUMN(),FALSE),0)</f>
        <v>#REF!</v>
      </c>
      <c r="G38" s="106" t="e">
        <f>_xlfn.IFNA(VLOOKUP(#REF!,'[30]Base TB_Mar'!$A:$T,COLUMN(),FALSE),0)</f>
        <v>#REF!</v>
      </c>
      <c r="H38" s="106" t="e">
        <f>_xlfn.IFNA(VLOOKUP(#REF!,'[30]Base TB_Mar'!$A:$T,COLUMN(),FALSE),0)</f>
        <v>#REF!</v>
      </c>
      <c r="I38" s="106" t="e">
        <f>_xlfn.IFNA(VLOOKUP(#REF!,'[30]Base TB_Mar'!$A:$T,COLUMN(),FALSE),0)</f>
        <v>#REF!</v>
      </c>
      <c r="J38" s="106" t="e">
        <f>_xlfn.IFNA(VLOOKUP(#REF!,'[30]Base TB_Mar'!$A:$T,COLUMN(),FALSE),0)</f>
        <v>#REF!</v>
      </c>
      <c r="K38" s="106" t="e">
        <f>_xlfn.IFNA(VLOOKUP(#REF!,'[30]Base TB_Mar'!$A:$T,COLUMN(),FALSE),0)</f>
        <v>#REF!</v>
      </c>
      <c r="L38" s="106" t="e">
        <f>_xlfn.IFNA(VLOOKUP(#REF!,'[30]Base TB_Mar'!$A:$T,COLUMN(),FALSE),0)</f>
        <v>#REF!</v>
      </c>
      <c r="M38" s="106" t="e">
        <f>_xlfn.IFNA(VLOOKUP(#REF!,'[30]Base TB_Mar'!$A:$T,COLUMN(),FALSE),0)</f>
        <v>#REF!</v>
      </c>
      <c r="N38" s="106" t="e">
        <f>_xlfn.IFNA(VLOOKUP(#REF!,'[30]Base TB_Mar'!$A:$T,COLUMN(),FALSE),0)</f>
        <v>#REF!</v>
      </c>
      <c r="O38" s="106" t="e">
        <f>_xlfn.IFNA(VLOOKUP(#REF!,'[30]Base TB_Mar'!$A:$T,COLUMN(),FALSE),0)</f>
        <v>#REF!</v>
      </c>
      <c r="P38" s="106" t="e">
        <f>_xlfn.IFNA(VLOOKUP(#REF!,'[30]Base TB_Mar'!$A:$T,COLUMN(),FALSE),0)</f>
        <v>#REF!</v>
      </c>
      <c r="Q38" s="106" t="e">
        <f>_xlfn.IFNA(VLOOKUP(#REF!,'[30]Base TB_Mar'!$A:$T,COLUMN(),FALSE),0)</f>
        <v>#REF!</v>
      </c>
      <c r="R38" s="106" t="e">
        <f>_xlfn.IFNA(VLOOKUP(#REF!,'[30]Base TB_Mar'!$A:$T,COLUMN(),FALSE),0)</f>
        <v>#REF!</v>
      </c>
      <c r="S38" s="106" t="e">
        <f>_xlfn.IFNA(VLOOKUP(#REF!,'[30]Base TB_Mar'!$A:$T,COLUMN(),FALSE),0)</f>
        <v>#REF!</v>
      </c>
      <c r="T38" s="106" t="e">
        <f>_xlfn.IFNA(VLOOKUP(#REF!,'[30]Base TB_Mar'!$A:$T,COLUMN(),FALSE),0)</f>
        <v>#REF!</v>
      </c>
      <c r="U38" s="106" t="e">
        <f>_xlfn.IFNA(VLOOKUP(#REF!,'[30]Base TB_Mar'!$A:$T,COLUMN(),FALSE),0)</f>
        <v>#REF!</v>
      </c>
      <c r="V38" s="106" t="e">
        <f>_xlfn.IFNA(VLOOKUP(#REF!,'[30]Base TB_Mar'!$A:$T,COLUMN(),FALSE),0)</f>
        <v>#REF!</v>
      </c>
      <c r="W38" s="107" t="e">
        <f t="shared" si="0"/>
        <v>#REF!</v>
      </c>
      <c r="X38" s="107" t="e">
        <f t="shared" si="1"/>
        <v>#REF!</v>
      </c>
      <c r="Y38" s="108" t="s">
        <v>262</v>
      </c>
      <c r="Z38" s="109"/>
    </row>
    <row r="39" spans="2:26" s="110" customFormat="1" ht="15" customHeight="1">
      <c r="B39" s="105"/>
      <c r="C39" s="105"/>
      <c r="D39" s="105" t="s">
        <v>300</v>
      </c>
      <c r="E39" s="106" t="e">
        <f>_xlfn.IFNA(VLOOKUP(#REF!,'[30]Base TB_Mar'!$A:$T,COLUMN(),FALSE),0)</f>
        <v>#REF!</v>
      </c>
      <c r="F39" s="106" t="e">
        <f>_xlfn.IFNA(VLOOKUP(#REF!,'[30]Base TB_Mar'!$A:$T,COLUMN(),FALSE),0)</f>
        <v>#REF!</v>
      </c>
      <c r="G39" s="106" t="e">
        <f>_xlfn.IFNA(VLOOKUP(#REF!,'[30]Base TB_Mar'!$A:$T,COLUMN(),FALSE),0)</f>
        <v>#REF!</v>
      </c>
      <c r="H39" s="106" t="e">
        <f>_xlfn.IFNA(VLOOKUP(#REF!,'[30]Base TB_Mar'!$A:$T,COLUMN(),FALSE),0)</f>
        <v>#REF!</v>
      </c>
      <c r="I39" s="106" t="e">
        <f>_xlfn.IFNA(VLOOKUP(#REF!,'[30]Base TB_Mar'!$A:$T,COLUMN(),FALSE),0)</f>
        <v>#REF!</v>
      </c>
      <c r="J39" s="106" t="e">
        <f>_xlfn.IFNA(VLOOKUP(#REF!,'[30]Base TB_Mar'!$A:$T,COLUMN(),FALSE),0)</f>
        <v>#REF!</v>
      </c>
      <c r="K39" s="106" t="e">
        <f>_xlfn.IFNA(VLOOKUP(#REF!,'[30]Base TB_Mar'!$A:$T,COLUMN(),FALSE),0)</f>
        <v>#REF!</v>
      </c>
      <c r="L39" s="106" t="e">
        <f>_xlfn.IFNA(VLOOKUP(#REF!,'[30]Base TB_Mar'!$A:$T,COLUMN(),FALSE),0)</f>
        <v>#REF!</v>
      </c>
      <c r="M39" s="106" t="e">
        <f>_xlfn.IFNA(VLOOKUP(#REF!,'[30]Base TB_Mar'!$A:$T,COLUMN(),FALSE),0)</f>
        <v>#REF!</v>
      </c>
      <c r="N39" s="106" t="e">
        <f>_xlfn.IFNA(VLOOKUP(#REF!,'[30]Base TB_Mar'!$A:$T,COLUMN(),FALSE),0)</f>
        <v>#REF!</v>
      </c>
      <c r="O39" s="106" t="e">
        <f>_xlfn.IFNA(VLOOKUP(#REF!,'[30]Base TB_Mar'!$A:$T,COLUMN(),FALSE),0)</f>
        <v>#REF!</v>
      </c>
      <c r="P39" s="106" t="e">
        <f>_xlfn.IFNA(VLOOKUP(#REF!,'[30]Base TB_Mar'!$A:$T,COLUMN(),FALSE),0)</f>
        <v>#REF!</v>
      </c>
      <c r="Q39" s="106" t="e">
        <f>_xlfn.IFNA(VLOOKUP(#REF!,'[30]Base TB_Mar'!$A:$T,COLUMN(),FALSE),0)</f>
        <v>#REF!</v>
      </c>
      <c r="R39" s="106" t="e">
        <f>_xlfn.IFNA(VLOOKUP(#REF!,'[30]Base TB_Mar'!$A:$T,COLUMN(),FALSE),0)</f>
        <v>#REF!</v>
      </c>
      <c r="S39" s="106" t="e">
        <f>_xlfn.IFNA(VLOOKUP(#REF!,'[30]Base TB_Mar'!$A:$T,COLUMN(),FALSE),0)</f>
        <v>#REF!</v>
      </c>
      <c r="T39" s="106" t="e">
        <f>_xlfn.IFNA(VLOOKUP(#REF!,'[30]Base TB_Mar'!$A:$T,COLUMN(),FALSE),0)</f>
        <v>#REF!</v>
      </c>
      <c r="U39" s="106" t="e">
        <f>_xlfn.IFNA(VLOOKUP(#REF!,'[30]Base TB_Mar'!$A:$T,COLUMN(),FALSE),0)</f>
        <v>#REF!</v>
      </c>
      <c r="V39" s="106" t="e">
        <f>_xlfn.IFNA(VLOOKUP(#REF!,'[30]Base TB_Mar'!$A:$T,COLUMN(),FALSE),0)</f>
        <v>#REF!</v>
      </c>
      <c r="W39" s="107" t="e">
        <f t="shared" si="0"/>
        <v>#REF!</v>
      </c>
      <c r="X39" s="107" t="e">
        <f t="shared" si="1"/>
        <v>#REF!</v>
      </c>
      <c r="Y39" s="108" t="s">
        <v>262</v>
      </c>
      <c r="Z39" s="109"/>
    </row>
    <row r="40" spans="2:26" s="110" customFormat="1" ht="15" customHeight="1">
      <c r="B40" s="105"/>
      <c r="C40" s="105"/>
      <c r="D40" s="105" t="s">
        <v>301</v>
      </c>
      <c r="E40" s="106" t="e">
        <f>_xlfn.IFNA(VLOOKUP(#REF!,'[30]Base TB_Mar'!$A:$T,COLUMN(),FALSE),0)</f>
        <v>#REF!</v>
      </c>
      <c r="F40" s="106" t="e">
        <f>_xlfn.IFNA(VLOOKUP(#REF!,'[30]Base TB_Mar'!$A:$T,COLUMN(),FALSE),0)</f>
        <v>#REF!</v>
      </c>
      <c r="G40" s="106" t="e">
        <f>_xlfn.IFNA(VLOOKUP(#REF!,'[30]Base TB_Mar'!$A:$T,COLUMN(),FALSE),0)</f>
        <v>#REF!</v>
      </c>
      <c r="H40" s="106" t="e">
        <f>_xlfn.IFNA(VLOOKUP(#REF!,'[30]Base TB_Mar'!$A:$T,COLUMN(),FALSE),0)</f>
        <v>#REF!</v>
      </c>
      <c r="I40" s="106" t="e">
        <f>_xlfn.IFNA(VLOOKUP(#REF!,'[30]Base TB_Mar'!$A:$T,COLUMN(),FALSE),0)</f>
        <v>#REF!</v>
      </c>
      <c r="J40" s="106" t="e">
        <f>_xlfn.IFNA(VLOOKUP(#REF!,'[30]Base TB_Mar'!$A:$T,COLUMN(),FALSE),0)</f>
        <v>#REF!</v>
      </c>
      <c r="K40" s="106" t="e">
        <f>_xlfn.IFNA(VLOOKUP(#REF!,'[30]Base TB_Mar'!$A:$T,COLUMN(),FALSE),0)</f>
        <v>#REF!</v>
      </c>
      <c r="L40" s="106" t="e">
        <f>_xlfn.IFNA(VLOOKUP(#REF!,'[30]Base TB_Mar'!$A:$T,COLUMN(),FALSE),0)</f>
        <v>#REF!</v>
      </c>
      <c r="M40" s="106" t="e">
        <f>_xlfn.IFNA(VLOOKUP(#REF!,'[30]Base TB_Mar'!$A:$T,COLUMN(),FALSE),0)</f>
        <v>#REF!</v>
      </c>
      <c r="N40" s="106" t="e">
        <f>_xlfn.IFNA(VLOOKUP(#REF!,'[30]Base TB_Mar'!$A:$T,COLUMN(),FALSE),0)</f>
        <v>#REF!</v>
      </c>
      <c r="O40" s="106" t="e">
        <f>_xlfn.IFNA(VLOOKUP(#REF!,'[30]Base TB_Mar'!$A:$T,COLUMN(),FALSE),0)</f>
        <v>#REF!</v>
      </c>
      <c r="P40" s="106" t="e">
        <f>_xlfn.IFNA(VLOOKUP(#REF!,'[30]Base TB_Mar'!$A:$T,COLUMN(),FALSE),0)</f>
        <v>#REF!</v>
      </c>
      <c r="Q40" s="106" t="e">
        <f>_xlfn.IFNA(VLOOKUP(#REF!,'[30]Base TB_Mar'!$A:$T,COLUMN(),FALSE),0)</f>
        <v>#REF!</v>
      </c>
      <c r="R40" s="106" t="e">
        <f>_xlfn.IFNA(VLOOKUP(#REF!,'[30]Base TB_Mar'!$A:$T,COLUMN(),FALSE),0)</f>
        <v>#REF!</v>
      </c>
      <c r="S40" s="106" t="e">
        <f>_xlfn.IFNA(VLOOKUP(#REF!,'[30]Base TB_Mar'!$A:$T,COLUMN(),FALSE),0)</f>
        <v>#REF!</v>
      </c>
      <c r="T40" s="106" t="e">
        <f>_xlfn.IFNA(VLOOKUP(#REF!,'[30]Base TB_Mar'!$A:$T,COLUMN(),FALSE),0)</f>
        <v>#REF!</v>
      </c>
      <c r="U40" s="106" t="e">
        <f>_xlfn.IFNA(VLOOKUP(#REF!,'[30]Base TB_Mar'!$A:$T,COLUMN(),FALSE),0)</f>
        <v>#REF!</v>
      </c>
      <c r="V40" s="106" t="e">
        <f>_xlfn.IFNA(VLOOKUP(#REF!,'[30]Base TB_Mar'!$A:$T,COLUMN(),FALSE),0)</f>
        <v>#REF!</v>
      </c>
      <c r="W40" s="107" t="e">
        <f t="shared" si="0"/>
        <v>#REF!</v>
      </c>
      <c r="X40" s="107" t="e">
        <f t="shared" si="1"/>
        <v>#REF!</v>
      </c>
      <c r="Y40" s="108" t="s">
        <v>262</v>
      </c>
      <c r="Z40" s="109"/>
    </row>
    <row r="41" spans="2:26" s="110" customFormat="1" ht="15" customHeight="1">
      <c r="B41" s="105"/>
      <c r="C41" s="105"/>
      <c r="D41" s="105" t="s">
        <v>302</v>
      </c>
      <c r="E41" s="106" t="e">
        <f>_xlfn.IFNA(VLOOKUP(#REF!,'[30]Base TB_Mar'!$A:$T,COLUMN(),FALSE),0)</f>
        <v>#REF!</v>
      </c>
      <c r="F41" s="106" t="e">
        <f>_xlfn.IFNA(VLOOKUP(#REF!,'[30]Base TB_Mar'!$A:$T,COLUMN(),FALSE),0)</f>
        <v>#REF!</v>
      </c>
      <c r="G41" s="106" t="e">
        <f>_xlfn.IFNA(VLOOKUP(#REF!,'[30]Base TB_Mar'!$A:$T,COLUMN(),FALSE),0)</f>
        <v>#REF!</v>
      </c>
      <c r="H41" s="106" t="e">
        <f>_xlfn.IFNA(VLOOKUP(#REF!,'[30]Base TB_Mar'!$A:$T,COLUMN(),FALSE),0)</f>
        <v>#REF!</v>
      </c>
      <c r="I41" s="106" t="e">
        <f>_xlfn.IFNA(VLOOKUP(#REF!,'[30]Base TB_Mar'!$A:$T,COLUMN(),FALSE),0)</f>
        <v>#REF!</v>
      </c>
      <c r="J41" s="106" t="e">
        <f>_xlfn.IFNA(VLOOKUP(#REF!,'[30]Base TB_Mar'!$A:$T,COLUMN(),FALSE),0)</f>
        <v>#REF!</v>
      </c>
      <c r="K41" s="106" t="e">
        <f>_xlfn.IFNA(VLOOKUP(#REF!,'[30]Base TB_Mar'!$A:$T,COLUMN(),FALSE),0)</f>
        <v>#REF!</v>
      </c>
      <c r="L41" s="106" t="e">
        <f>_xlfn.IFNA(VLOOKUP(#REF!,'[30]Base TB_Mar'!$A:$T,COLUMN(),FALSE),0)</f>
        <v>#REF!</v>
      </c>
      <c r="M41" s="106" t="e">
        <f>_xlfn.IFNA(VLOOKUP(#REF!,'[30]Base TB_Mar'!$A:$T,COLUMN(),FALSE),0)</f>
        <v>#REF!</v>
      </c>
      <c r="N41" s="106" t="e">
        <f>_xlfn.IFNA(VLOOKUP(#REF!,'[30]Base TB_Mar'!$A:$T,COLUMN(),FALSE),0)</f>
        <v>#REF!</v>
      </c>
      <c r="O41" s="106" t="e">
        <f>_xlfn.IFNA(VLOOKUP(#REF!,'[30]Base TB_Mar'!$A:$T,COLUMN(),FALSE),0)</f>
        <v>#REF!</v>
      </c>
      <c r="P41" s="106" t="e">
        <f>_xlfn.IFNA(VLOOKUP(#REF!,'[30]Base TB_Mar'!$A:$T,COLUMN(),FALSE),0)</f>
        <v>#REF!</v>
      </c>
      <c r="Q41" s="106" t="e">
        <f>_xlfn.IFNA(VLOOKUP(#REF!,'[30]Base TB_Mar'!$A:$T,COLUMN(),FALSE),0)</f>
        <v>#REF!</v>
      </c>
      <c r="R41" s="106" t="e">
        <f>_xlfn.IFNA(VLOOKUP(#REF!,'[30]Base TB_Mar'!$A:$T,COLUMN(),FALSE),0)</f>
        <v>#REF!</v>
      </c>
      <c r="S41" s="106" t="e">
        <f>_xlfn.IFNA(VLOOKUP(#REF!,'[30]Base TB_Mar'!$A:$T,COLUMN(),FALSE),0)</f>
        <v>#REF!</v>
      </c>
      <c r="T41" s="106" t="e">
        <f>_xlfn.IFNA(VLOOKUP(#REF!,'[30]Base TB_Mar'!$A:$T,COLUMN(),FALSE),0)</f>
        <v>#REF!</v>
      </c>
      <c r="U41" s="106" t="e">
        <f>_xlfn.IFNA(VLOOKUP(#REF!,'[30]Base TB_Mar'!$A:$T,COLUMN(),FALSE),0)</f>
        <v>#REF!</v>
      </c>
      <c r="V41" s="106" t="e">
        <f>_xlfn.IFNA(VLOOKUP(#REF!,'[30]Base TB_Mar'!$A:$T,COLUMN(),FALSE),0)</f>
        <v>#REF!</v>
      </c>
      <c r="W41" s="107" t="e">
        <f t="shared" si="0"/>
        <v>#REF!</v>
      </c>
      <c r="X41" s="107" t="e">
        <f t="shared" si="1"/>
        <v>#REF!</v>
      </c>
      <c r="Y41" s="108" t="s">
        <v>262</v>
      </c>
      <c r="Z41" s="109"/>
    </row>
    <row r="42" spans="2:26" s="110" customFormat="1" ht="15" customHeight="1">
      <c r="B42" s="105"/>
      <c r="C42" s="105"/>
      <c r="D42" s="105" t="s">
        <v>303</v>
      </c>
      <c r="E42" s="106" t="e">
        <f>_xlfn.IFNA(VLOOKUP(#REF!,'[30]Base TB_Mar'!$A:$T,COLUMN(),FALSE),0)</f>
        <v>#REF!</v>
      </c>
      <c r="F42" s="106" t="e">
        <f>_xlfn.IFNA(VLOOKUP(#REF!,'[30]Base TB_Mar'!$A:$T,COLUMN(),FALSE),0)</f>
        <v>#REF!</v>
      </c>
      <c r="G42" s="106" t="e">
        <f>_xlfn.IFNA(VLOOKUP(#REF!,'[30]Base TB_Mar'!$A:$T,COLUMN(),FALSE),0)</f>
        <v>#REF!</v>
      </c>
      <c r="H42" s="106" t="e">
        <f>_xlfn.IFNA(VLOOKUP(#REF!,'[30]Base TB_Mar'!$A:$T,COLUMN(),FALSE),0)</f>
        <v>#REF!</v>
      </c>
      <c r="I42" s="106" t="e">
        <f>_xlfn.IFNA(VLOOKUP(#REF!,'[30]Base TB_Mar'!$A:$T,COLUMN(),FALSE),0)</f>
        <v>#REF!</v>
      </c>
      <c r="J42" s="106" t="e">
        <f>_xlfn.IFNA(VLOOKUP(#REF!,'[30]Base TB_Mar'!$A:$T,COLUMN(),FALSE),0)</f>
        <v>#REF!</v>
      </c>
      <c r="K42" s="106" t="e">
        <f>_xlfn.IFNA(VLOOKUP(#REF!,'[30]Base TB_Mar'!$A:$T,COLUMN(),FALSE),0)</f>
        <v>#REF!</v>
      </c>
      <c r="L42" s="106" t="e">
        <f>_xlfn.IFNA(VLOOKUP(#REF!,'[30]Base TB_Mar'!$A:$T,COLUMN(),FALSE),0)</f>
        <v>#REF!</v>
      </c>
      <c r="M42" s="106" t="e">
        <f>_xlfn.IFNA(VLOOKUP(#REF!,'[30]Base TB_Mar'!$A:$T,COLUMN(),FALSE),0)</f>
        <v>#REF!</v>
      </c>
      <c r="N42" s="106" t="e">
        <f>_xlfn.IFNA(VLOOKUP(#REF!,'[30]Base TB_Mar'!$A:$T,COLUMN(),FALSE),0)</f>
        <v>#REF!</v>
      </c>
      <c r="O42" s="106" t="e">
        <f>_xlfn.IFNA(VLOOKUP(#REF!,'[30]Base TB_Mar'!$A:$T,COLUMN(),FALSE),0)</f>
        <v>#REF!</v>
      </c>
      <c r="P42" s="106" t="e">
        <f>_xlfn.IFNA(VLOOKUP(#REF!,'[30]Base TB_Mar'!$A:$T,COLUMN(),FALSE),0)</f>
        <v>#REF!</v>
      </c>
      <c r="Q42" s="106" t="e">
        <f>_xlfn.IFNA(VLOOKUP(#REF!,'[30]Base TB_Mar'!$A:$T,COLUMN(),FALSE),0)</f>
        <v>#REF!</v>
      </c>
      <c r="R42" s="106" t="e">
        <f>_xlfn.IFNA(VLOOKUP(#REF!,'[30]Base TB_Mar'!$A:$T,COLUMN(),FALSE),0)</f>
        <v>#REF!</v>
      </c>
      <c r="S42" s="106" t="e">
        <f>_xlfn.IFNA(VLOOKUP(#REF!,'[30]Base TB_Mar'!$A:$T,COLUMN(),FALSE),0)</f>
        <v>#REF!</v>
      </c>
      <c r="T42" s="106" t="e">
        <f>_xlfn.IFNA(VLOOKUP(#REF!,'[30]Base TB_Mar'!$A:$T,COLUMN(),FALSE),0)</f>
        <v>#REF!</v>
      </c>
      <c r="U42" s="106" t="e">
        <f>_xlfn.IFNA(VLOOKUP(#REF!,'[30]Base TB_Mar'!$A:$T,COLUMN(),FALSE),0)</f>
        <v>#REF!</v>
      </c>
      <c r="V42" s="106" t="e">
        <f>_xlfn.IFNA(VLOOKUP(#REF!,'[30]Base TB_Mar'!$A:$T,COLUMN(),FALSE),0)</f>
        <v>#REF!</v>
      </c>
      <c r="W42" s="107" t="e">
        <f t="shared" si="0"/>
        <v>#REF!</v>
      </c>
      <c r="X42" s="107" t="e">
        <f t="shared" si="1"/>
        <v>#REF!</v>
      </c>
      <c r="Y42" s="108" t="s">
        <v>262</v>
      </c>
      <c r="Z42" s="109"/>
    </row>
    <row r="43" spans="2:26" s="110" customFormat="1" ht="15" customHeight="1">
      <c r="B43" s="105" t="s">
        <v>27</v>
      </c>
      <c r="C43" s="105"/>
      <c r="D43" s="105"/>
      <c r="E43" s="106" t="e">
        <f>_xlfn.IFNA(VLOOKUP(#REF!,'[30]Base TB_Mar'!$A:$T,COLUMN(),FALSE),0)</f>
        <v>#REF!</v>
      </c>
      <c r="F43" s="106" t="e">
        <f>_xlfn.IFNA(VLOOKUP(#REF!,'[30]Base TB_Mar'!$A:$T,COLUMN(),FALSE),0)</f>
        <v>#REF!</v>
      </c>
      <c r="G43" s="106" t="e">
        <f>_xlfn.IFNA(VLOOKUP(#REF!,'[30]Base TB_Mar'!$A:$T,COLUMN(),FALSE),0)</f>
        <v>#REF!</v>
      </c>
      <c r="H43" s="106" t="e">
        <f>_xlfn.IFNA(VLOOKUP(#REF!,'[30]Base TB_Mar'!$A:$T,COLUMN(),FALSE),0)</f>
        <v>#REF!</v>
      </c>
      <c r="I43" s="106" t="e">
        <f>_xlfn.IFNA(VLOOKUP(#REF!,'[30]Base TB_Mar'!$A:$T,COLUMN(),FALSE),0)</f>
        <v>#REF!</v>
      </c>
      <c r="J43" s="106" t="e">
        <f>_xlfn.IFNA(VLOOKUP(#REF!,'[30]Base TB_Mar'!$A:$T,COLUMN(),FALSE),0)</f>
        <v>#REF!</v>
      </c>
      <c r="K43" s="106" t="e">
        <f>_xlfn.IFNA(VLOOKUP(#REF!,'[30]Base TB_Mar'!$A:$T,COLUMN(),FALSE),0)</f>
        <v>#REF!</v>
      </c>
      <c r="L43" s="106" t="e">
        <f>_xlfn.IFNA(VLOOKUP(#REF!,'[30]Base TB_Mar'!$A:$T,COLUMN(),FALSE),0)</f>
        <v>#REF!</v>
      </c>
      <c r="M43" s="106" t="e">
        <f>_xlfn.IFNA(VLOOKUP(#REF!,'[30]Base TB_Mar'!$A:$T,COLUMN(),FALSE),0)</f>
        <v>#REF!</v>
      </c>
      <c r="N43" s="106" t="e">
        <f>_xlfn.IFNA(VLOOKUP(#REF!,'[30]Base TB_Mar'!$A:$T,COLUMN(),FALSE),0)</f>
        <v>#REF!</v>
      </c>
      <c r="O43" s="106" t="e">
        <f>_xlfn.IFNA(VLOOKUP(#REF!,'[30]Base TB_Mar'!$A:$T,COLUMN(),FALSE),0)</f>
        <v>#REF!</v>
      </c>
      <c r="P43" s="106" t="e">
        <f>_xlfn.IFNA(VLOOKUP(#REF!,'[30]Base TB_Mar'!$A:$T,COLUMN(),FALSE),0)</f>
        <v>#REF!</v>
      </c>
      <c r="Q43" s="106" t="e">
        <f>_xlfn.IFNA(VLOOKUP(#REF!,'[30]Base TB_Mar'!$A:$T,COLUMN(),FALSE),0)</f>
        <v>#REF!</v>
      </c>
      <c r="R43" s="106" t="e">
        <f>_xlfn.IFNA(VLOOKUP(#REF!,'[30]Base TB_Mar'!$A:$T,COLUMN(),FALSE),0)</f>
        <v>#REF!</v>
      </c>
      <c r="S43" s="106" t="e">
        <f>_xlfn.IFNA(VLOOKUP(#REF!,'[30]Base TB_Mar'!$A:$T,COLUMN(),FALSE),0)</f>
        <v>#REF!</v>
      </c>
      <c r="T43" s="106" t="e">
        <f>_xlfn.IFNA(VLOOKUP(#REF!,'[30]Base TB_Mar'!$A:$T,COLUMN(),FALSE),0)</f>
        <v>#REF!</v>
      </c>
      <c r="U43" s="106" t="e">
        <f>_xlfn.IFNA(VLOOKUP(#REF!,'[30]Base TB_Mar'!$A:$T,COLUMN(),FALSE),0)</f>
        <v>#REF!</v>
      </c>
      <c r="V43" s="106" t="e">
        <f>_xlfn.IFNA(VLOOKUP(#REF!,'[30]Base TB_Mar'!$A:$T,COLUMN(),FALSE),0)</f>
        <v>#REF!</v>
      </c>
      <c r="W43" s="107" t="e">
        <f t="shared" si="0"/>
        <v>#REF!</v>
      </c>
      <c r="X43" s="107" t="e">
        <f t="shared" si="1"/>
        <v>#REF!</v>
      </c>
      <c r="Y43" s="108"/>
      <c r="Z43" s="109"/>
    </row>
    <row r="44" spans="2:26" s="110" customFormat="1" ht="15" customHeight="1">
      <c r="B44" s="105"/>
      <c r="C44" s="105"/>
      <c r="D44" s="105" t="s">
        <v>304</v>
      </c>
      <c r="E44" s="106" t="e">
        <f>_xlfn.IFNA(VLOOKUP(#REF!,'[30]Base TB_Mar'!$A:$T,COLUMN(),FALSE),0)</f>
        <v>#REF!</v>
      </c>
      <c r="F44" s="106" t="e">
        <f>_xlfn.IFNA(VLOOKUP(#REF!,'[30]Base TB_Mar'!$A:$T,COLUMN(),FALSE),0)</f>
        <v>#REF!</v>
      </c>
      <c r="G44" s="106" t="e">
        <f>_xlfn.IFNA(VLOOKUP(#REF!,'[30]Base TB_Mar'!$A:$T,COLUMN(),FALSE),0)</f>
        <v>#REF!</v>
      </c>
      <c r="H44" s="106" t="e">
        <f>_xlfn.IFNA(VLOOKUP(#REF!,'[30]Base TB_Mar'!$A:$T,COLUMN(),FALSE),0)</f>
        <v>#REF!</v>
      </c>
      <c r="I44" s="106" t="e">
        <f>_xlfn.IFNA(VLOOKUP(#REF!,'[30]Base TB_Mar'!$A:$T,COLUMN(),FALSE),0)</f>
        <v>#REF!</v>
      </c>
      <c r="J44" s="106" t="e">
        <f>_xlfn.IFNA(VLOOKUP(#REF!,'[30]Base TB_Mar'!$A:$T,COLUMN(),FALSE),0)</f>
        <v>#REF!</v>
      </c>
      <c r="K44" s="106" t="e">
        <f>_xlfn.IFNA(VLOOKUP(#REF!,'[30]Base TB_Mar'!$A:$T,COLUMN(),FALSE),0)</f>
        <v>#REF!</v>
      </c>
      <c r="L44" s="106" t="e">
        <f>_xlfn.IFNA(VLOOKUP(#REF!,'[30]Base TB_Mar'!$A:$T,COLUMN(),FALSE),0)</f>
        <v>#REF!</v>
      </c>
      <c r="M44" s="106" t="e">
        <f>_xlfn.IFNA(VLOOKUP(#REF!,'[30]Base TB_Mar'!$A:$T,COLUMN(),FALSE),0)</f>
        <v>#REF!</v>
      </c>
      <c r="N44" s="106" t="e">
        <f>_xlfn.IFNA(VLOOKUP(#REF!,'[30]Base TB_Mar'!$A:$T,COLUMN(),FALSE),0)</f>
        <v>#REF!</v>
      </c>
      <c r="O44" s="106" t="e">
        <f>_xlfn.IFNA(VLOOKUP(#REF!,'[30]Base TB_Mar'!$A:$T,COLUMN(),FALSE),0)</f>
        <v>#REF!</v>
      </c>
      <c r="P44" s="106" t="e">
        <f>_xlfn.IFNA(VLOOKUP(#REF!,'[30]Base TB_Mar'!$A:$T,COLUMN(),FALSE),0)</f>
        <v>#REF!</v>
      </c>
      <c r="Q44" s="106" t="e">
        <f>_xlfn.IFNA(VLOOKUP(#REF!,'[30]Base TB_Mar'!$A:$T,COLUMN(),FALSE),0)</f>
        <v>#REF!</v>
      </c>
      <c r="R44" s="106" t="e">
        <f>_xlfn.IFNA(VLOOKUP(#REF!,'[30]Base TB_Mar'!$A:$T,COLUMN(),FALSE),0)</f>
        <v>#REF!</v>
      </c>
      <c r="S44" s="106" t="e">
        <f>_xlfn.IFNA(VLOOKUP(#REF!,'[30]Base TB_Mar'!$A:$T,COLUMN(),FALSE),0)</f>
        <v>#REF!</v>
      </c>
      <c r="T44" s="106" t="e">
        <f>_xlfn.IFNA(VLOOKUP(#REF!,'[30]Base TB_Mar'!$A:$T,COLUMN(),FALSE),0)</f>
        <v>#REF!</v>
      </c>
      <c r="U44" s="106" t="e">
        <f>_xlfn.IFNA(VLOOKUP(#REF!,'[30]Base TB_Mar'!$A:$T,COLUMN(),FALSE),0)</f>
        <v>#REF!</v>
      </c>
      <c r="V44" s="106" t="e">
        <f>_xlfn.IFNA(VLOOKUP(#REF!,'[30]Base TB_Mar'!$A:$T,COLUMN(),FALSE),0)</f>
        <v>#REF!</v>
      </c>
      <c r="W44" s="107" t="e">
        <f t="shared" si="0"/>
        <v>#REF!</v>
      </c>
      <c r="X44" s="107" t="e">
        <f t="shared" si="1"/>
        <v>#REF!</v>
      </c>
      <c r="Y44" s="108" t="s">
        <v>262</v>
      </c>
      <c r="Z44" s="109"/>
    </row>
    <row r="45" spans="2:26" s="110" customFormat="1" ht="15" customHeight="1">
      <c r="B45" s="105"/>
      <c r="C45" s="105"/>
      <c r="D45" s="105" t="s">
        <v>305</v>
      </c>
      <c r="E45" s="106" t="e">
        <f>_xlfn.IFNA(VLOOKUP(#REF!,'[30]Base TB_Mar'!$A:$T,COLUMN(),FALSE),0)</f>
        <v>#REF!</v>
      </c>
      <c r="F45" s="106" t="e">
        <f>_xlfn.IFNA(VLOOKUP(#REF!,'[30]Base TB_Mar'!$A:$T,COLUMN(),FALSE),0)</f>
        <v>#REF!</v>
      </c>
      <c r="G45" s="106" t="e">
        <f>_xlfn.IFNA(VLOOKUP(#REF!,'[30]Base TB_Mar'!$A:$T,COLUMN(),FALSE),0)</f>
        <v>#REF!</v>
      </c>
      <c r="H45" s="106" t="e">
        <f>_xlfn.IFNA(VLOOKUP(#REF!,'[30]Base TB_Mar'!$A:$T,COLUMN(),FALSE),0)</f>
        <v>#REF!</v>
      </c>
      <c r="I45" s="106" t="e">
        <f>_xlfn.IFNA(VLOOKUP(#REF!,'[30]Base TB_Mar'!$A:$T,COLUMN(),FALSE),0)</f>
        <v>#REF!</v>
      </c>
      <c r="J45" s="106" t="e">
        <f>_xlfn.IFNA(VLOOKUP(#REF!,'[30]Base TB_Mar'!$A:$T,COLUMN(),FALSE),0)</f>
        <v>#REF!</v>
      </c>
      <c r="K45" s="106" t="e">
        <f>_xlfn.IFNA(VLOOKUP(#REF!,'[30]Base TB_Mar'!$A:$T,COLUMN(),FALSE),0)</f>
        <v>#REF!</v>
      </c>
      <c r="L45" s="106" t="e">
        <f>_xlfn.IFNA(VLOOKUP(#REF!,'[30]Base TB_Mar'!$A:$T,COLUMN(),FALSE),0)</f>
        <v>#REF!</v>
      </c>
      <c r="M45" s="106" t="e">
        <f>_xlfn.IFNA(VLOOKUP(#REF!,'[30]Base TB_Mar'!$A:$T,COLUMN(),FALSE),0)</f>
        <v>#REF!</v>
      </c>
      <c r="N45" s="106" t="e">
        <f>_xlfn.IFNA(VLOOKUP(#REF!,'[30]Base TB_Mar'!$A:$T,COLUMN(),FALSE),0)</f>
        <v>#REF!</v>
      </c>
      <c r="O45" s="106" t="e">
        <f>_xlfn.IFNA(VLOOKUP(#REF!,'[30]Base TB_Mar'!$A:$T,COLUMN(),FALSE),0)</f>
        <v>#REF!</v>
      </c>
      <c r="P45" s="106" t="e">
        <f>_xlfn.IFNA(VLOOKUP(#REF!,'[30]Base TB_Mar'!$A:$T,COLUMN(),FALSE),0)</f>
        <v>#REF!</v>
      </c>
      <c r="Q45" s="106" t="e">
        <f>_xlfn.IFNA(VLOOKUP(#REF!,'[30]Base TB_Mar'!$A:$T,COLUMN(),FALSE),0)</f>
        <v>#REF!</v>
      </c>
      <c r="R45" s="106" t="e">
        <f>_xlfn.IFNA(VLOOKUP(#REF!,'[30]Base TB_Mar'!$A:$T,COLUMN(),FALSE),0)</f>
        <v>#REF!</v>
      </c>
      <c r="S45" s="106" t="e">
        <f>_xlfn.IFNA(VLOOKUP(#REF!,'[30]Base TB_Mar'!$A:$T,COLUMN(),FALSE),0)</f>
        <v>#REF!</v>
      </c>
      <c r="T45" s="106" t="e">
        <f>_xlfn.IFNA(VLOOKUP(#REF!,'[30]Base TB_Mar'!$A:$T,COLUMN(),FALSE),0)</f>
        <v>#REF!</v>
      </c>
      <c r="U45" s="106" t="e">
        <f>_xlfn.IFNA(VLOOKUP(#REF!,'[30]Base TB_Mar'!$A:$T,COLUMN(),FALSE),0)</f>
        <v>#REF!</v>
      </c>
      <c r="V45" s="106" t="e">
        <f>_xlfn.IFNA(VLOOKUP(#REF!,'[30]Base TB_Mar'!$A:$T,COLUMN(),FALSE),0)</f>
        <v>#REF!</v>
      </c>
      <c r="W45" s="107" t="e">
        <f t="shared" si="0"/>
        <v>#REF!</v>
      </c>
      <c r="X45" s="107" t="e">
        <f t="shared" si="1"/>
        <v>#REF!</v>
      </c>
      <c r="Y45" s="108" t="s">
        <v>262</v>
      </c>
      <c r="Z45" s="109"/>
    </row>
    <row r="46" spans="2:26" s="110" customFormat="1" ht="15" customHeight="1">
      <c r="B46" s="105"/>
      <c r="C46" s="105"/>
      <c r="D46" s="105" t="s">
        <v>306</v>
      </c>
      <c r="E46" s="106" t="e">
        <f>_xlfn.IFNA(VLOOKUP(#REF!,'[30]Base TB_Mar'!$A:$T,COLUMN(),FALSE),0)</f>
        <v>#REF!</v>
      </c>
      <c r="F46" s="106" t="e">
        <f>_xlfn.IFNA(VLOOKUP(#REF!,'[30]Base TB_Mar'!$A:$T,COLUMN(),FALSE),0)</f>
        <v>#REF!</v>
      </c>
      <c r="G46" s="106" t="e">
        <f>_xlfn.IFNA(VLOOKUP(#REF!,'[30]Base TB_Mar'!$A:$T,COLUMN(),FALSE),0)</f>
        <v>#REF!</v>
      </c>
      <c r="H46" s="106" t="e">
        <f>_xlfn.IFNA(VLOOKUP(#REF!,'[30]Base TB_Mar'!$A:$T,COLUMN(),FALSE),0)</f>
        <v>#REF!</v>
      </c>
      <c r="I46" s="106" t="e">
        <f>_xlfn.IFNA(VLOOKUP(#REF!,'[30]Base TB_Mar'!$A:$T,COLUMN(),FALSE),0)</f>
        <v>#REF!</v>
      </c>
      <c r="J46" s="106" t="e">
        <f>_xlfn.IFNA(VLOOKUP(#REF!,'[30]Base TB_Mar'!$A:$T,COLUMN(),FALSE),0)</f>
        <v>#REF!</v>
      </c>
      <c r="K46" s="106" t="e">
        <f>_xlfn.IFNA(VLOOKUP(#REF!,'[30]Base TB_Mar'!$A:$T,COLUMN(),FALSE),0)</f>
        <v>#REF!</v>
      </c>
      <c r="L46" s="106" t="e">
        <f>_xlfn.IFNA(VLOOKUP(#REF!,'[30]Base TB_Mar'!$A:$T,COLUMN(),FALSE),0)</f>
        <v>#REF!</v>
      </c>
      <c r="M46" s="106" t="e">
        <f>_xlfn.IFNA(VLOOKUP(#REF!,'[30]Base TB_Mar'!$A:$T,COLUMN(),FALSE),0)</f>
        <v>#REF!</v>
      </c>
      <c r="N46" s="106" t="e">
        <f>_xlfn.IFNA(VLOOKUP(#REF!,'[30]Base TB_Mar'!$A:$T,COLUMN(),FALSE),0)</f>
        <v>#REF!</v>
      </c>
      <c r="O46" s="106" t="e">
        <f>_xlfn.IFNA(VLOOKUP(#REF!,'[30]Base TB_Mar'!$A:$T,COLUMN(),FALSE),0)</f>
        <v>#REF!</v>
      </c>
      <c r="P46" s="106" t="e">
        <f>_xlfn.IFNA(VLOOKUP(#REF!,'[30]Base TB_Mar'!$A:$T,COLUMN(),FALSE),0)</f>
        <v>#REF!</v>
      </c>
      <c r="Q46" s="106" t="e">
        <f>_xlfn.IFNA(VLOOKUP(#REF!,'[30]Base TB_Mar'!$A:$T,COLUMN(),FALSE),0)</f>
        <v>#REF!</v>
      </c>
      <c r="R46" s="106" t="e">
        <f>_xlfn.IFNA(VLOOKUP(#REF!,'[30]Base TB_Mar'!$A:$T,COLUMN(),FALSE),0)</f>
        <v>#REF!</v>
      </c>
      <c r="S46" s="106" t="e">
        <f>_xlfn.IFNA(VLOOKUP(#REF!,'[30]Base TB_Mar'!$A:$T,COLUMN(),FALSE),0)</f>
        <v>#REF!</v>
      </c>
      <c r="T46" s="106" t="e">
        <f>_xlfn.IFNA(VLOOKUP(#REF!,'[30]Base TB_Mar'!$A:$T,COLUMN(),FALSE),0)</f>
        <v>#REF!</v>
      </c>
      <c r="U46" s="106" t="e">
        <f>_xlfn.IFNA(VLOOKUP(#REF!,'[30]Base TB_Mar'!$A:$T,COLUMN(),FALSE),0)</f>
        <v>#REF!</v>
      </c>
      <c r="V46" s="106" t="e">
        <f>_xlfn.IFNA(VLOOKUP(#REF!,'[30]Base TB_Mar'!$A:$T,COLUMN(),FALSE),0)</f>
        <v>#REF!</v>
      </c>
      <c r="W46" s="107" t="e">
        <f t="shared" si="0"/>
        <v>#REF!</v>
      </c>
      <c r="X46" s="107" t="e">
        <f t="shared" si="1"/>
        <v>#REF!</v>
      </c>
      <c r="Y46" s="108" t="s">
        <v>262</v>
      </c>
      <c r="Z46" s="10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BAE9-14DF-4008-9DA4-0B1338F50FA4}">
  <dimension ref="A1:V46"/>
  <sheetViews>
    <sheetView zoomScale="104" workbookViewId="0">
      <selection activeCell="C16" sqref="C16"/>
    </sheetView>
  </sheetViews>
  <sheetFormatPr defaultRowHeight="14.4"/>
  <cols>
    <col min="1" max="1" width="25.88671875" customWidth="1"/>
    <col min="2" max="2" width="31.109375" customWidth="1"/>
    <col min="3" max="3" width="43.5546875" customWidth="1"/>
    <col min="4" max="4" width="36.6640625" customWidth="1"/>
    <col min="5" max="5" width="25.77734375" customWidth="1"/>
    <col min="6" max="6" width="17.109375" bestFit="1" customWidth="1"/>
    <col min="7" max="7" width="16.88671875" bestFit="1" customWidth="1"/>
    <col min="8" max="8" width="8.6640625" bestFit="1" customWidth="1"/>
    <col min="9" max="9" width="16.109375" bestFit="1" customWidth="1"/>
    <col min="10" max="11" width="6.21875" bestFit="1" customWidth="1"/>
    <col min="12" max="12" width="10" bestFit="1" customWidth="1"/>
    <col min="13" max="13" width="8.88671875" bestFit="1" customWidth="1"/>
    <col min="14" max="14" width="14.5546875" bestFit="1" customWidth="1"/>
    <col min="15" max="15" width="16" bestFit="1" customWidth="1"/>
    <col min="16" max="16" width="10.33203125" bestFit="1" customWidth="1"/>
    <col min="17" max="17" width="16.44140625" bestFit="1" customWidth="1"/>
    <col min="18" max="18" width="16" bestFit="1" customWidth="1"/>
    <col min="19" max="19" width="14.21875" bestFit="1" customWidth="1"/>
    <col min="20" max="20" width="14.77734375" bestFit="1" customWidth="1"/>
    <col min="21" max="21" width="10.6640625" bestFit="1" customWidth="1"/>
    <col min="22" max="22" width="17.88671875" bestFit="1" customWidth="1"/>
  </cols>
  <sheetData>
    <row r="1" spans="1:22" s="121" customFormat="1" ht="13.8">
      <c r="A1" s="122" t="s">
        <v>269</v>
      </c>
      <c r="B1" s="122"/>
      <c r="C1" s="122"/>
      <c r="D1" s="122"/>
      <c r="E1" s="118" t="s">
        <v>31</v>
      </c>
      <c r="F1" s="119" t="s">
        <v>32</v>
      </c>
      <c r="G1" s="119" t="s">
        <v>33</v>
      </c>
      <c r="H1" s="118" t="s">
        <v>34</v>
      </c>
      <c r="I1" s="120" t="str">
        <f>'[28]TB SAP_Mar'!H7</f>
        <v>Powerol</v>
      </c>
      <c r="J1" s="120" t="str">
        <f>'[28]TB SAP_Mar'!I7</f>
        <v>CE</v>
      </c>
      <c r="K1" s="120" t="str">
        <f>'[28]TB SAP_Mar'!J7</f>
        <v>Agri</v>
      </c>
      <c r="L1" s="119" t="s">
        <v>35</v>
      </c>
      <c r="M1" s="119" t="s">
        <v>36</v>
      </c>
      <c r="N1" s="119" t="s">
        <v>37</v>
      </c>
      <c r="O1" s="119" t="s">
        <v>38</v>
      </c>
      <c r="P1" s="119" t="s">
        <v>39</v>
      </c>
      <c r="Q1" s="119" t="s">
        <v>40</v>
      </c>
      <c r="R1" s="119" t="s">
        <v>41</v>
      </c>
      <c r="S1" s="119" t="s">
        <v>42</v>
      </c>
      <c r="T1" s="119" t="s">
        <v>43</v>
      </c>
      <c r="U1" s="119" t="s">
        <v>44</v>
      </c>
      <c r="V1" s="118" t="s">
        <v>45</v>
      </c>
    </row>
    <row r="2" spans="1:22" s="117" customFormat="1" ht="15" customHeight="1">
      <c r="A2" s="105" t="s">
        <v>185</v>
      </c>
      <c r="B2" s="105"/>
      <c r="C2" s="105"/>
      <c r="D2" s="105"/>
      <c r="E2" s="116" t="e">
        <f>_xlfn.IFNA(VLOOKUP(#REF!,'[28]Base TB_Mar'!$A:$T,COLUMN(),FALSE),0)</f>
        <v>#REF!</v>
      </c>
      <c r="F2" s="116" t="e">
        <f>_xlfn.IFNA(VLOOKUP(#REF!,'[28]Base TB_Mar'!$A:$T,COLUMN(),FALSE),0)</f>
        <v>#REF!</v>
      </c>
      <c r="G2" s="116" t="e">
        <f>_xlfn.IFNA(VLOOKUP(#REF!,'[28]Base TB_Mar'!$A:$T,COLUMN(),FALSE),0)</f>
        <v>#REF!</v>
      </c>
      <c r="H2" s="116" t="e">
        <f>_xlfn.IFNA(VLOOKUP(#REF!,'[28]Base TB_Mar'!$A:$T,COLUMN(),FALSE),0)</f>
        <v>#REF!</v>
      </c>
      <c r="I2" s="116" t="e">
        <f>_xlfn.IFNA(VLOOKUP(#REF!,'[28]Base TB_Mar'!$A:$T,COLUMN(),FALSE),0)</f>
        <v>#REF!</v>
      </c>
      <c r="J2" s="116" t="e">
        <f>_xlfn.IFNA(VLOOKUP(#REF!,'[28]Base TB_Mar'!$A:$T,COLUMN(),FALSE),0)</f>
        <v>#REF!</v>
      </c>
      <c r="K2" s="116" t="e">
        <f>_xlfn.IFNA(VLOOKUP(#REF!,'[28]Base TB_Mar'!$A:$T,COLUMN(),FALSE),0)</f>
        <v>#REF!</v>
      </c>
      <c r="L2" s="116" t="e">
        <f>_xlfn.IFNA(VLOOKUP(#REF!,'[28]Base TB_Mar'!$A:$T,COLUMN(),FALSE),0)</f>
        <v>#REF!</v>
      </c>
      <c r="M2" s="116" t="e">
        <f>_xlfn.IFNA(VLOOKUP(#REF!,'[28]Base TB_Mar'!$A:$T,COLUMN(),FALSE),0)</f>
        <v>#REF!</v>
      </c>
      <c r="N2" s="116" t="e">
        <f>_xlfn.IFNA(VLOOKUP(#REF!,'[28]Base TB_Mar'!$A:$T,COLUMN(),FALSE),0)</f>
        <v>#REF!</v>
      </c>
      <c r="O2" s="116" t="e">
        <f>_xlfn.IFNA(VLOOKUP(#REF!,'[28]Base TB_Mar'!$A:$T,COLUMN(),FALSE),0)</f>
        <v>#REF!</v>
      </c>
      <c r="P2" s="116" t="e">
        <f>_xlfn.IFNA(VLOOKUP(#REF!,'[28]Base TB_Mar'!$A:$T,COLUMN(),FALSE),0)</f>
        <v>#REF!</v>
      </c>
      <c r="Q2" s="116" t="e">
        <f>_xlfn.IFNA(VLOOKUP(#REF!,'[28]Base TB_Mar'!$A:$T,COLUMN(),FALSE),0)</f>
        <v>#REF!</v>
      </c>
      <c r="R2" s="116" t="e">
        <f>_xlfn.IFNA(VLOOKUP(#REF!,'[28]Base TB_Mar'!$A:$T,COLUMN(),FALSE),0)</f>
        <v>#REF!</v>
      </c>
      <c r="S2" s="116" t="e">
        <f>_xlfn.IFNA(VLOOKUP(#REF!,'[28]Base TB_Mar'!$A:$T,COLUMN(),FALSE),0)</f>
        <v>#REF!</v>
      </c>
      <c r="T2" s="116" t="e">
        <f>_xlfn.IFNA(VLOOKUP(#REF!,'[28]Base TB_Mar'!$A:$T,COLUMN(),FALSE),0)</f>
        <v>#REF!</v>
      </c>
      <c r="U2" s="116" t="e">
        <f>_xlfn.IFNA(VLOOKUP(#REF!,'[28]Base TB_Mar'!$A:$T,COLUMN(),FALSE),0)</f>
        <v>#REF!</v>
      </c>
      <c r="V2" s="116" t="e">
        <f>_xlfn.IFNA(VLOOKUP(#REF!,'[28]Base TB_Mar'!$A:$T,COLUMN(),FALSE),0)</f>
        <v>#REF!</v>
      </c>
    </row>
    <row r="3" spans="1:22" s="117" customFormat="1" ht="15" customHeight="1">
      <c r="A3" s="110"/>
      <c r="B3" s="105" t="s">
        <v>274</v>
      </c>
      <c r="C3" s="105"/>
      <c r="D3" s="105"/>
      <c r="E3" s="116" t="e">
        <f>_xlfn.IFNA(VLOOKUP(#REF!,'[28]Base TB_Mar'!$A:$T,COLUMN(),FALSE),0)</f>
        <v>#REF!</v>
      </c>
      <c r="F3" s="116" t="e">
        <f>_xlfn.IFNA(VLOOKUP(#REF!,'[28]Base TB_Mar'!$A:$T,COLUMN(),FALSE),0)</f>
        <v>#REF!</v>
      </c>
      <c r="G3" s="116" t="e">
        <f>_xlfn.IFNA(VLOOKUP(#REF!,'[28]Base TB_Mar'!$A:$T,COLUMN(),FALSE),0)</f>
        <v>#REF!</v>
      </c>
      <c r="H3" s="116" t="e">
        <f>_xlfn.IFNA(VLOOKUP(#REF!,'[28]Base TB_Mar'!$A:$T,COLUMN(),FALSE),0)</f>
        <v>#REF!</v>
      </c>
      <c r="I3" s="116" t="e">
        <f>_xlfn.IFNA(VLOOKUP(#REF!,'[28]Base TB_Mar'!$A:$T,COLUMN(),FALSE),0)</f>
        <v>#REF!</v>
      </c>
      <c r="J3" s="116" t="e">
        <f>_xlfn.IFNA(VLOOKUP(#REF!,'[28]Base TB_Mar'!$A:$T,COLUMN(),FALSE),0)</f>
        <v>#REF!</v>
      </c>
      <c r="K3" s="116" t="e">
        <f>_xlfn.IFNA(VLOOKUP(#REF!,'[28]Base TB_Mar'!$A:$T,COLUMN(),FALSE),0)</f>
        <v>#REF!</v>
      </c>
      <c r="L3" s="116" t="e">
        <f>_xlfn.IFNA(VLOOKUP(#REF!,'[28]Base TB_Mar'!$A:$T,COLUMN(),FALSE),0)</f>
        <v>#REF!</v>
      </c>
      <c r="M3" s="116" t="e">
        <f>_xlfn.IFNA(VLOOKUP(#REF!,'[28]Base TB_Mar'!$A:$T,COLUMN(),FALSE),0)</f>
        <v>#REF!</v>
      </c>
      <c r="N3" s="116" t="e">
        <f>_xlfn.IFNA(VLOOKUP(#REF!,'[28]Base TB_Mar'!$A:$T,COLUMN(),FALSE),0)</f>
        <v>#REF!</v>
      </c>
      <c r="O3" s="116" t="e">
        <f>_xlfn.IFNA(VLOOKUP(#REF!,'[28]Base TB_Mar'!$A:$T,COLUMN(),FALSE),0)</f>
        <v>#REF!</v>
      </c>
      <c r="P3" s="116" t="e">
        <f>_xlfn.IFNA(VLOOKUP(#REF!,'[28]Base TB_Mar'!$A:$T,COLUMN(),FALSE),0)</f>
        <v>#REF!</v>
      </c>
      <c r="Q3" s="116" t="e">
        <f>_xlfn.IFNA(VLOOKUP(#REF!,'[28]Base TB_Mar'!$A:$T,COLUMN(),FALSE),0)</f>
        <v>#REF!</v>
      </c>
      <c r="R3" s="116" t="e">
        <f>_xlfn.IFNA(VLOOKUP(#REF!,'[28]Base TB_Mar'!$A:$T,COLUMN(),FALSE),0)</f>
        <v>#REF!</v>
      </c>
      <c r="S3" s="116" t="e">
        <f>_xlfn.IFNA(VLOOKUP(#REF!,'[28]Base TB_Mar'!$A:$T,COLUMN(),FALSE),0)</f>
        <v>#REF!</v>
      </c>
      <c r="T3" s="116" t="e">
        <f>_xlfn.IFNA(VLOOKUP(#REF!,'[28]Base TB_Mar'!$A:$T,COLUMN(),FALSE),0)</f>
        <v>#REF!</v>
      </c>
      <c r="U3" s="116" t="e">
        <f>_xlfn.IFNA(VLOOKUP(#REF!,'[28]Base TB_Mar'!$A:$T,COLUMN(),FALSE),0)</f>
        <v>#REF!</v>
      </c>
      <c r="V3" s="116" t="e">
        <f>_xlfn.IFNA(VLOOKUP(#REF!,'[28]Base TB_Mar'!$A:$T,COLUMN(),FALSE),0)</f>
        <v>#REF!</v>
      </c>
    </row>
    <row r="4" spans="1:22" s="117" customFormat="1" ht="15" customHeight="1">
      <c r="A4" s="110"/>
      <c r="B4" s="105"/>
      <c r="C4" s="105" t="s">
        <v>275</v>
      </c>
      <c r="D4" s="105"/>
      <c r="E4" s="116" t="e">
        <f>_xlfn.IFNA(VLOOKUP(#REF!,'[28]Base TB_Mar'!$A:$T,COLUMN(),FALSE),0)</f>
        <v>#REF!</v>
      </c>
      <c r="F4" s="116" t="e">
        <f>_xlfn.IFNA(VLOOKUP(#REF!,'[28]Base TB_Mar'!$A:$T,COLUMN(),FALSE),0)</f>
        <v>#REF!</v>
      </c>
      <c r="G4" s="116" t="e">
        <f>_xlfn.IFNA(VLOOKUP(#REF!,'[28]Base TB_Mar'!$A:$T,COLUMN(),FALSE),0)</f>
        <v>#REF!</v>
      </c>
      <c r="H4" s="116" t="e">
        <f>_xlfn.IFNA(VLOOKUP(#REF!,'[28]Base TB_Mar'!$A:$T,COLUMN(),FALSE),0)</f>
        <v>#REF!</v>
      </c>
      <c r="I4" s="116" t="e">
        <f>_xlfn.IFNA(VLOOKUP(#REF!,'[28]Base TB_Mar'!$A:$T,COLUMN(),FALSE),0)</f>
        <v>#REF!</v>
      </c>
      <c r="J4" s="116" t="e">
        <f>_xlfn.IFNA(VLOOKUP(#REF!,'[28]Base TB_Mar'!$A:$T,COLUMN(),FALSE),0)</f>
        <v>#REF!</v>
      </c>
      <c r="K4" s="116" t="e">
        <f>_xlfn.IFNA(VLOOKUP(#REF!,'[28]Base TB_Mar'!$A:$T,COLUMN(),FALSE),0)</f>
        <v>#REF!</v>
      </c>
      <c r="L4" s="116" t="e">
        <f>_xlfn.IFNA(VLOOKUP(#REF!,'[28]Base TB_Mar'!$A:$T,COLUMN(),FALSE),0)</f>
        <v>#REF!</v>
      </c>
      <c r="M4" s="116" t="e">
        <f>_xlfn.IFNA(VLOOKUP(#REF!,'[28]Base TB_Mar'!$A:$T,COLUMN(),FALSE),0)</f>
        <v>#REF!</v>
      </c>
      <c r="N4" s="116" t="e">
        <f>_xlfn.IFNA(VLOOKUP(#REF!,'[28]Base TB_Mar'!$A:$T,COLUMN(),FALSE),0)</f>
        <v>#REF!</v>
      </c>
      <c r="O4" s="116" t="e">
        <f>_xlfn.IFNA(VLOOKUP(#REF!,'[28]Base TB_Mar'!$A:$T,COLUMN(),FALSE),0)</f>
        <v>#REF!</v>
      </c>
      <c r="P4" s="116" t="e">
        <f>_xlfn.IFNA(VLOOKUP(#REF!,'[28]Base TB_Mar'!$A:$T,COLUMN(),FALSE),0)</f>
        <v>#REF!</v>
      </c>
      <c r="Q4" s="116" t="e">
        <f>_xlfn.IFNA(VLOOKUP(#REF!,'[28]Base TB_Mar'!$A:$T,COLUMN(),FALSE),0)</f>
        <v>#REF!</v>
      </c>
      <c r="R4" s="116" t="e">
        <f>_xlfn.IFNA(VLOOKUP(#REF!,'[28]Base TB_Mar'!$A:$T,COLUMN(),FALSE),0)</f>
        <v>#REF!</v>
      </c>
      <c r="S4" s="116" t="e">
        <f>_xlfn.IFNA(VLOOKUP(#REF!,'[28]Base TB_Mar'!$A:$T,COLUMN(),FALSE),0)</f>
        <v>#REF!</v>
      </c>
      <c r="T4" s="116" t="e">
        <f>_xlfn.IFNA(VLOOKUP(#REF!,'[28]Base TB_Mar'!$A:$T,COLUMN(),FALSE),0)</f>
        <v>#REF!</v>
      </c>
      <c r="U4" s="116" t="e">
        <f>_xlfn.IFNA(VLOOKUP(#REF!,'[28]Base TB_Mar'!$A:$T,COLUMN(),FALSE),0)</f>
        <v>#REF!</v>
      </c>
      <c r="V4" s="116" t="e">
        <f>_xlfn.IFNA(VLOOKUP(#REF!,'[28]Base TB_Mar'!$A:$T,COLUMN(),FALSE),0)</f>
        <v>#REF!</v>
      </c>
    </row>
    <row r="5" spans="1:22" s="117" customFormat="1" ht="15" customHeight="1">
      <c r="A5" s="110"/>
      <c r="B5" s="105"/>
      <c r="C5" s="105"/>
      <c r="D5" s="105" t="s">
        <v>270</v>
      </c>
      <c r="E5" s="116" t="e">
        <f>_xlfn.IFNA(VLOOKUP(#REF!,'[28]Base TB_Mar'!$A:$T,COLUMN(),FALSE),0)</f>
        <v>#REF!</v>
      </c>
      <c r="F5" s="116" t="e">
        <f>_xlfn.IFNA(VLOOKUP(#REF!,'[28]Base TB_Mar'!$A:$T,COLUMN(),FALSE),0)</f>
        <v>#REF!</v>
      </c>
      <c r="G5" s="116" t="e">
        <f>_xlfn.IFNA(VLOOKUP(#REF!,'[28]Base TB_Mar'!$A:$T,COLUMN(),FALSE),0)</f>
        <v>#REF!</v>
      </c>
      <c r="H5" s="116" t="e">
        <f>_xlfn.IFNA(VLOOKUP(#REF!,'[28]Base TB_Mar'!$A:$T,COLUMN(),FALSE),0)</f>
        <v>#REF!</v>
      </c>
      <c r="I5" s="116" t="e">
        <f>_xlfn.IFNA(VLOOKUP(#REF!,'[28]Base TB_Mar'!$A:$T,COLUMN(),FALSE),0)</f>
        <v>#REF!</v>
      </c>
      <c r="J5" s="116" t="e">
        <f>_xlfn.IFNA(VLOOKUP(#REF!,'[28]Base TB_Mar'!$A:$T,COLUMN(),FALSE),0)</f>
        <v>#REF!</v>
      </c>
      <c r="K5" s="116" t="e">
        <f>_xlfn.IFNA(VLOOKUP(#REF!,'[28]Base TB_Mar'!$A:$T,COLUMN(),FALSE),0)</f>
        <v>#REF!</v>
      </c>
      <c r="L5" s="116" t="e">
        <f>_xlfn.IFNA(VLOOKUP(#REF!,'[28]Base TB_Mar'!$A:$T,COLUMN(),FALSE),0)</f>
        <v>#REF!</v>
      </c>
      <c r="M5" s="116" t="e">
        <f>_xlfn.IFNA(VLOOKUP(#REF!,'[28]Base TB_Mar'!$A:$T,COLUMN(),FALSE),0)</f>
        <v>#REF!</v>
      </c>
      <c r="N5" s="116" t="e">
        <f>_xlfn.IFNA(VLOOKUP(#REF!,'[28]Base TB_Mar'!$A:$T,COLUMN(),FALSE),0)</f>
        <v>#REF!</v>
      </c>
      <c r="O5" s="116" t="e">
        <f>_xlfn.IFNA(VLOOKUP(#REF!,'[28]Base TB_Mar'!$A:$T,COLUMN(),FALSE),0)</f>
        <v>#REF!</v>
      </c>
      <c r="P5" s="116" t="e">
        <f>_xlfn.IFNA(VLOOKUP(#REF!,'[28]Base TB_Mar'!$A:$T,COLUMN(),FALSE),0)</f>
        <v>#REF!</v>
      </c>
      <c r="Q5" s="116" t="e">
        <f>_xlfn.IFNA(VLOOKUP(#REF!,'[28]Base TB_Mar'!$A:$T,COLUMN(),FALSE),0)</f>
        <v>#REF!</v>
      </c>
      <c r="R5" s="116" t="e">
        <f>_xlfn.IFNA(VLOOKUP(#REF!,'[28]Base TB_Mar'!$A:$T,COLUMN(),FALSE),0)</f>
        <v>#REF!</v>
      </c>
      <c r="S5" s="116" t="e">
        <f>_xlfn.IFNA(VLOOKUP(#REF!,'[28]Base TB_Mar'!$A:$T,COLUMN(),FALSE),0)</f>
        <v>#REF!</v>
      </c>
      <c r="T5" s="116" t="e">
        <f>_xlfn.IFNA(VLOOKUP(#REF!,'[28]Base TB_Mar'!$A:$T,COLUMN(),FALSE),0)</f>
        <v>#REF!</v>
      </c>
      <c r="U5" s="116" t="e">
        <f>_xlfn.IFNA(VLOOKUP(#REF!,'[28]Base TB_Mar'!$A:$T,COLUMN(),FALSE),0)</f>
        <v>#REF!</v>
      </c>
      <c r="V5" s="116" t="e">
        <f>_xlfn.IFNA(VLOOKUP(#REF!,'[28]Base TB_Mar'!$A:$T,COLUMN(),FALSE),0)</f>
        <v>#REF!</v>
      </c>
    </row>
    <row r="6" spans="1:22" s="117" customFormat="1" ht="15" customHeight="1">
      <c r="A6" s="110"/>
      <c r="B6" s="105"/>
      <c r="C6" s="105"/>
      <c r="D6" s="105" t="s">
        <v>271</v>
      </c>
      <c r="E6" s="116" t="e">
        <f>_xlfn.IFNA(VLOOKUP(#REF!,'[28]Base TB_Mar'!$A:$T,COLUMN(),FALSE),0)</f>
        <v>#REF!</v>
      </c>
      <c r="F6" s="116" t="e">
        <f>_xlfn.IFNA(VLOOKUP(#REF!,'[28]Base TB_Mar'!$A:$T,COLUMN(),FALSE),0)</f>
        <v>#REF!</v>
      </c>
      <c r="G6" s="116" t="e">
        <f>_xlfn.IFNA(VLOOKUP(#REF!,'[28]Base TB_Mar'!$A:$T,COLUMN(),FALSE),0)</f>
        <v>#REF!</v>
      </c>
      <c r="H6" s="116" t="e">
        <f>_xlfn.IFNA(VLOOKUP(#REF!,'[28]Base TB_Mar'!$A:$T,COLUMN(),FALSE),0)</f>
        <v>#REF!</v>
      </c>
      <c r="I6" s="116" t="e">
        <f>_xlfn.IFNA(VLOOKUP(#REF!,'[28]Base TB_Mar'!$A:$T,COLUMN(),FALSE),0)</f>
        <v>#REF!</v>
      </c>
      <c r="J6" s="116" t="e">
        <f>_xlfn.IFNA(VLOOKUP(#REF!,'[28]Base TB_Mar'!$A:$T,COLUMN(),FALSE),0)</f>
        <v>#REF!</v>
      </c>
      <c r="K6" s="116" t="e">
        <f>_xlfn.IFNA(VLOOKUP(#REF!,'[28]Base TB_Mar'!$A:$T,COLUMN(),FALSE),0)</f>
        <v>#REF!</v>
      </c>
      <c r="L6" s="116" t="e">
        <f>_xlfn.IFNA(VLOOKUP(#REF!,'[28]Base TB_Mar'!$A:$T,COLUMN(),FALSE),0)</f>
        <v>#REF!</v>
      </c>
      <c r="M6" s="116" t="e">
        <f>_xlfn.IFNA(VLOOKUP(#REF!,'[28]Base TB_Mar'!$A:$T,COLUMN(),FALSE),0)</f>
        <v>#REF!</v>
      </c>
      <c r="N6" s="116" t="e">
        <f>_xlfn.IFNA(VLOOKUP(#REF!,'[28]Base TB_Mar'!$A:$T,COLUMN(),FALSE),0)</f>
        <v>#REF!</v>
      </c>
      <c r="O6" s="116" t="e">
        <f>_xlfn.IFNA(VLOOKUP(#REF!,'[28]Base TB_Mar'!$A:$T,COLUMN(),FALSE),0)</f>
        <v>#REF!</v>
      </c>
      <c r="P6" s="116" t="e">
        <f>_xlfn.IFNA(VLOOKUP(#REF!,'[28]Base TB_Mar'!$A:$T,COLUMN(),FALSE),0)</f>
        <v>#REF!</v>
      </c>
      <c r="Q6" s="116" t="e">
        <f>_xlfn.IFNA(VLOOKUP(#REF!,'[28]Base TB_Mar'!$A:$T,COLUMN(),FALSE),0)</f>
        <v>#REF!</v>
      </c>
      <c r="R6" s="116" t="e">
        <f>_xlfn.IFNA(VLOOKUP(#REF!,'[28]Base TB_Mar'!$A:$T,COLUMN(),FALSE),0)</f>
        <v>#REF!</v>
      </c>
      <c r="S6" s="116" t="e">
        <f>_xlfn.IFNA(VLOOKUP(#REF!,'[28]Base TB_Mar'!$A:$T,COLUMN(),FALSE),0)</f>
        <v>#REF!</v>
      </c>
      <c r="T6" s="116" t="e">
        <f>_xlfn.IFNA(VLOOKUP(#REF!,'[28]Base TB_Mar'!$A:$T,COLUMN(),FALSE),0)</f>
        <v>#REF!</v>
      </c>
      <c r="U6" s="116" t="e">
        <f>_xlfn.IFNA(VLOOKUP(#REF!,'[28]Base TB_Mar'!$A:$T,COLUMN(),FALSE),0)</f>
        <v>#REF!</v>
      </c>
      <c r="V6" s="116" t="e">
        <f>_xlfn.IFNA(VLOOKUP(#REF!,'[28]Base TB_Mar'!$A:$T,COLUMN(),FALSE),0)</f>
        <v>#REF!</v>
      </c>
    </row>
    <row r="7" spans="1:22" s="117" customFormat="1" ht="15" customHeight="1">
      <c r="A7" s="110"/>
      <c r="B7" s="105"/>
      <c r="C7" s="105"/>
      <c r="D7" s="105" t="s">
        <v>272</v>
      </c>
      <c r="E7" s="116" t="e">
        <f>_xlfn.IFNA(VLOOKUP(#REF!,'[28]Base TB_Mar'!$A:$T,COLUMN(),FALSE),0)</f>
        <v>#REF!</v>
      </c>
      <c r="F7" s="116" t="e">
        <f>_xlfn.IFNA(VLOOKUP(#REF!,'[28]Base TB_Mar'!$A:$T,COLUMN(),FALSE),0)</f>
        <v>#REF!</v>
      </c>
      <c r="G7" s="116" t="e">
        <f>_xlfn.IFNA(VLOOKUP(#REF!,'[28]Base TB_Mar'!$A:$T,COLUMN(),FALSE),0)</f>
        <v>#REF!</v>
      </c>
      <c r="H7" s="116" t="e">
        <f>_xlfn.IFNA(VLOOKUP(#REF!,'[28]Base TB_Mar'!$A:$T,COLUMN(),FALSE),0)</f>
        <v>#REF!</v>
      </c>
      <c r="I7" s="116" t="e">
        <f>_xlfn.IFNA(VLOOKUP(#REF!,'[28]Base TB_Mar'!$A:$T,COLUMN(),FALSE),0)</f>
        <v>#REF!</v>
      </c>
      <c r="J7" s="116" t="e">
        <f>_xlfn.IFNA(VLOOKUP(#REF!,'[28]Base TB_Mar'!$A:$T,COLUMN(),FALSE),0)</f>
        <v>#REF!</v>
      </c>
      <c r="K7" s="116" t="e">
        <f>_xlfn.IFNA(VLOOKUP(#REF!,'[28]Base TB_Mar'!$A:$T,COLUMN(),FALSE),0)</f>
        <v>#REF!</v>
      </c>
      <c r="L7" s="116" t="e">
        <f>_xlfn.IFNA(VLOOKUP(#REF!,'[28]Base TB_Mar'!$A:$T,COLUMN(),FALSE),0)</f>
        <v>#REF!</v>
      </c>
      <c r="M7" s="116" t="e">
        <f>_xlfn.IFNA(VLOOKUP(#REF!,'[28]Base TB_Mar'!$A:$T,COLUMN(),FALSE),0)</f>
        <v>#REF!</v>
      </c>
      <c r="N7" s="116" t="e">
        <f>_xlfn.IFNA(VLOOKUP(#REF!,'[28]Base TB_Mar'!$A:$T,COLUMN(),FALSE),0)</f>
        <v>#REF!</v>
      </c>
      <c r="O7" s="116" t="e">
        <f>_xlfn.IFNA(VLOOKUP(#REF!,'[28]Base TB_Mar'!$A:$T,COLUMN(),FALSE),0)</f>
        <v>#REF!</v>
      </c>
      <c r="P7" s="116" t="e">
        <f>_xlfn.IFNA(VLOOKUP(#REF!,'[28]Base TB_Mar'!$A:$T,COLUMN(),FALSE),0)</f>
        <v>#REF!</v>
      </c>
      <c r="Q7" s="116" t="e">
        <f>_xlfn.IFNA(VLOOKUP(#REF!,'[28]Base TB_Mar'!$A:$T,COLUMN(),FALSE),0)</f>
        <v>#REF!</v>
      </c>
      <c r="R7" s="116" t="e">
        <f>_xlfn.IFNA(VLOOKUP(#REF!,'[28]Base TB_Mar'!$A:$T,COLUMN(),FALSE),0)</f>
        <v>#REF!</v>
      </c>
      <c r="S7" s="116" t="e">
        <f>_xlfn.IFNA(VLOOKUP(#REF!,'[28]Base TB_Mar'!$A:$T,COLUMN(),FALSE),0)</f>
        <v>#REF!</v>
      </c>
      <c r="T7" s="116" t="e">
        <f>_xlfn.IFNA(VLOOKUP(#REF!,'[28]Base TB_Mar'!$A:$T,COLUMN(),FALSE),0)</f>
        <v>#REF!</v>
      </c>
      <c r="U7" s="116" t="e">
        <f>_xlfn.IFNA(VLOOKUP(#REF!,'[28]Base TB_Mar'!$A:$T,COLUMN(),FALSE),0)</f>
        <v>#REF!</v>
      </c>
      <c r="V7" s="116" t="e">
        <f>_xlfn.IFNA(VLOOKUP(#REF!,'[28]Base TB_Mar'!$A:$T,COLUMN(),FALSE),0)</f>
        <v>#REF!</v>
      </c>
    </row>
    <row r="8" spans="1:22" s="117" customFormat="1" ht="15" customHeight="1">
      <c r="A8" s="110"/>
      <c r="B8" s="105"/>
      <c r="C8" s="105" t="s">
        <v>276</v>
      </c>
      <c r="D8" s="105"/>
      <c r="E8" s="116" t="e">
        <f>_xlfn.IFNA(VLOOKUP(#REF!,'[28]Base TB_Mar'!$A:$T,COLUMN(),FALSE),0)</f>
        <v>#REF!</v>
      </c>
      <c r="F8" s="116" t="e">
        <f>_xlfn.IFNA(VLOOKUP(#REF!,'[28]Base TB_Mar'!$A:$T,COLUMN(),FALSE),0)</f>
        <v>#REF!</v>
      </c>
      <c r="G8" s="116" t="e">
        <f>_xlfn.IFNA(VLOOKUP(#REF!,'[28]Base TB_Mar'!$A:$T,COLUMN(),FALSE),0)</f>
        <v>#REF!</v>
      </c>
      <c r="H8" s="116" t="e">
        <f>_xlfn.IFNA(VLOOKUP(#REF!,'[28]Base TB_Mar'!$A:$T,COLUMN(),FALSE),0)</f>
        <v>#REF!</v>
      </c>
      <c r="I8" s="116" t="e">
        <f>_xlfn.IFNA(VLOOKUP(#REF!,'[28]Base TB_Mar'!$A:$T,COLUMN(),FALSE),0)</f>
        <v>#REF!</v>
      </c>
      <c r="J8" s="116" t="e">
        <f>_xlfn.IFNA(VLOOKUP(#REF!,'[28]Base TB_Mar'!$A:$T,COLUMN(),FALSE),0)</f>
        <v>#REF!</v>
      </c>
      <c r="K8" s="116" t="e">
        <f>_xlfn.IFNA(VLOOKUP(#REF!,'[28]Base TB_Mar'!$A:$T,COLUMN(),FALSE),0)</f>
        <v>#REF!</v>
      </c>
      <c r="L8" s="116" t="e">
        <f>_xlfn.IFNA(VLOOKUP(#REF!,'[28]Base TB_Mar'!$A:$T,COLUMN(),FALSE),0)</f>
        <v>#REF!</v>
      </c>
      <c r="M8" s="116" t="e">
        <f>_xlfn.IFNA(VLOOKUP(#REF!,'[28]Base TB_Mar'!$A:$T,COLUMN(),FALSE),0)</f>
        <v>#REF!</v>
      </c>
      <c r="N8" s="116" t="e">
        <f>_xlfn.IFNA(VLOOKUP(#REF!,'[28]Base TB_Mar'!$A:$T,COLUMN(),FALSE),0)</f>
        <v>#REF!</v>
      </c>
      <c r="O8" s="116" t="e">
        <f>_xlfn.IFNA(VLOOKUP(#REF!,'[28]Base TB_Mar'!$A:$T,COLUMN(),FALSE),0)</f>
        <v>#REF!</v>
      </c>
      <c r="P8" s="116" t="e">
        <f>_xlfn.IFNA(VLOOKUP(#REF!,'[28]Base TB_Mar'!$A:$T,COLUMN(),FALSE),0)</f>
        <v>#REF!</v>
      </c>
      <c r="Q8" s="116" t="e">
        <f>_xlfn.IFNA(VLOOKUP(#REF!,'[28]Base TB_Mar'!$A:$T,COLUMN(),FALSE),0)</f>
        <v>#REF!</v>
      </c>
      <c r="R8" s="116" t="e">
        <f>_xlfn.IFNA(VLOOKUP(#REF!,'[28]Base TB_Mar'!$A:$T,COLUMN(),FALSE),0)</f>
        <v>#REF!</v>
      </c>
      <c r="S8" s="116" t="e">
        <f>_xlfn.IFNA(VLOOKUP(#REF!,'[28]Base TB_Mar'!$A:$T,COLUMN(),FALSE),0)</f>
        <v>#REF!</v>
      </c>
      <c r="T8" s="116" t="e">
        <f>_xlfn.IFNA(VLOOKUP(#REF!,'[28]Base TB_Mar'!$A:$T,COLUMN(),FALSE),0)</f>
        <v>#REF!</v>
      </c>
      <c r="U8" s="116" t="e">
        <f>_xlfn.IFNA(VLOOKUP(#REF!,'[28]Base TB_Mar'!$A:$T,COLUMN(),FALSE),0)</f>
        <v>#REF!</v>
      </c>
      <c r="V8" s="116" t="e">
        <f>_xlfn.IFNA(VLOOKUP(#REF!,'[28]Base TB_Mar'!$A:$T,COLUMN(),FALSE),0)</f>
        <v>#REF!</v>
      </c>
    </row>
    <row r="9" spans="1:22" s="117" customFormat="1" ht="15" customHeight="1">
      <c r="A9" s="110"/>
      <c r="B9" s="105"/>
      <c r="C9" s="105"/>
      <c r="D9" s="105" t="s">
        <v>273</v>
      </c>
      <c r="E9" s="116" t="e">
        <f>_xlfn.IFNA(VLOOKUP(#REF!,'[28]Base TB_Mar'!$A:$T,COLUMN(),FALSE),0)</f>
        <v>#REF!</v>
      </c>
      <c r="F9" s="116" t="e">
        <f>_xlfn.IFNA(VLOOKUP(#REF!,'[28]Base TB_Mar'!$A:$T,COLUMN(),FALSE),0)</f>
        <v>#REF!</v>
      </c>
      <c r="G9" s="116" t="e">
        <f>_xlfn.IFNA(VLOOKUP(#REF!,'[28]Base TB_Mar'!$A:$T,COLUMN(),FALSE),0)</f>
        <v>#REF!</v>
      </c>
      <c r="H9" s="116" t="e">
        <f>_xlfn.IFNA(VLOOKUP(#REF!,'[28]Base TB_Mar'!$A:$T,COLUMN(),FALSE),0)</f>
        <v>#REF!</v>
      </c>
      <c r="I9" s="116" t="e">
        <f>_xlfn.IFNA(VLOOKUP(#REF!,'[28]Base TB_Mar'!$A:$T,COLUMN(),FALSE),0)</f>
        <v>#REF!</v>
      </c>
      <c r="J9" s="116" t="e">
        <f>_xlfn.IFNA(VLOOKUP(#REF!,'[28]Base TB_Mar'!$A:$T,COLUMN(),FALSE),0)</f>
        <v>#REF!</v>
      </c>
      <c r="K9" s="116" t="e">
        <f>_xlfn.IFNA(VLOOKUP(#REF!,'[28]Base TB_Mar'!$A:$T,COLUMN(),FALSE),0)</f>
        <v>#REF!</v>
      </c>
      <c r="L9" s="116" t="e">
        <f>_xlfn.IFNA(VLOOKUP(#REF!,'[28]Base TB_Mar'!$A:$T,COLUMN(),FALSE),0)</f>
        <v>#REF!</v>
      </c>
      <c r="M9" s="116" t="e">
        <f>_xlfn.IFNA(VLOOKUP(#REF!,'[28]Base TB_Mar'!$A:$T,COLUMN(),FALSE),0)</f>
        <v>#REF!</v>
      </c>
      <c r="N9" s="116" t="e">
        <f>_xlfn.IFNA(VLOOKUP(#REF!,'[28]Base TB_Mar'!$A:$T,COLUMN(),FALSE),0)</f>
        <v>#REF!</v>
      </c>
      <c r="O9" s="116" t="e">
        <f>_xlfn.IFNA(VLOOKUP(#REF!,'[28]Base TB_Mar'!$A:$T,COLUMN(),FALSE),0)</f>
        <v>#REF!</v>
      </c>
      <c r="P9" s="116" t="e">
        <f>_xlfn.IFNA(VLOOKUP(#REF!,'[28]Base TB_Mar'!$A:$T,COLUMN(),FALSE),0)</f>
        <v>#REF!</v>
      </c>
      <c r="Q9" s="116" t="e">
        <f>_xlfn.IFNA(VLOOKUP(#REF!,'[28]Base TB_Mar'!$A:$T,COLUMN(),FALSE),0)</f>
        <v>#REF!</v>
      </c>
      <c r="R9" s="116" t="e">
        <f>_xlfn.IFNA(VLOOKUP(#REF!,'[28]Base TB_Mar'!$A:$T,COLUMN(),FALSE),0)</f>
        <v>#REF!</v>
      </c>
      <c r="S9" s="116" t="e">
        <f>_xlfn.IFNA(VLOOKUP(#REF!,'[28]Base TB_Mar'!$A:$T,COLUMN(),FALSE),0)</f>
        <v>#REF!</v>
      </c>
      <c r="T9" s="116" t="e">
        <f>_xlfn.IFNA(VLOOKUP(#REF!,'[28]Base TB_Mar'!$A:$T,COLUMN(),FALSE),0)</f>
        <v>#REF!</v>
      </c>
      <c r="U9" s="116" t="e">
        <f>_xlfn.IFNA(VLOOKUP(#REF!,'[28]Base TB_Mar'!$A:$T,COLUMN(),FALSE),0)</f>
        <v>#REF!</v>
      </c>
      <c r="V9" s="116" t="e">
        <f>_xlfn.IFNA(VLOOKUP(#REF!,'[28]Base TB_Mar'!$A:$T,COLUMN(),FALSE),0)</f>
        <v>#REF!</v>
      </c>
    </row>
    <row r="10" spans="1:22" s="117" customFormat="1" ht="15" customHeight="1">
      <c r="A10" s="110"/>
      <c r="B10" s="105" t="s">
        <v>277</v>
      </c>
      <c r="C10" s="105"/>
      <c r="D10" s="105"/>
      <c r="E10" s="116" t="e">
        <f>_xlfn.IFNA(VLOOKUP(#REF!,'[28]Base TB_Mar'!$A:$T,COLUMN(),FALSE),0)</f>
        <v>#REF!</v>
      </c>
      <c r="F10" s="116" t="e">
        <f>_xlfn.IFNA(VLOOKUP(#REF!,'[28]Base TB_Mar'!$A:$T,COLUMN(),FALSE),0)</f>
        <v>#REF!</v>
      </c>
      <c r="G10" s="116" t="e">
        <f>_xlfn.IFNA(VLOOKUP(#REF!,'[28]Base TB_Mar'!$A:$T,COLUMN(),FALSE),0)</f>
        <v>#REF!</v>
      </c>
      <c r="H10" s="116" t="e">
        <f>_xlfn.IFNA(VLOOKUP(#REF!,'[28]Base TB_Mar'!$A:$T,COLUMN(),FALSE),0)</f>
        <v>#REF!</v>
      </c>
      <c r="I10" s="116" t="e">
        <f>_xlfn.IFNA(VLOOKUP(#REF!,'[28]Base TB_Mar'!$A:$T,COLUMN(),FALSE),0)</f>
        <v>#REF!</v>
      </c>
      <c r="J10" s="116" t="e">
        <f>_xlfn.IFNA(VLOOKUP(#REF!,'[28]Base TB_Mar'!$A:$T,COLUMN(),FALSE),0)</f>
        <v>#REF!</v>
      </c>
      <c r="K10" s="116" t="e">
        <f>_xlfn.IFNA(VLOOKUP(#REF!,'[28]Base TB_Mar'!$A:$T,COLUMN(),FALSE),0)</f>
        <v>#REF!</v>
      </c>
      <c r="L10" s="116" t="e">
        <f>_xlfn.IFNA(VLOOKUP(#REF!,'[28]Base TB_Mar'!$A:$T,COLUMN(),FALSE),0)</f>
        <v>#REF!</v>
      </c>
      <c r="M10" s="116" t="e">
        <f>_xlfn.IFNA(VLOOKUP(#REF!,'[28]Base TB_Mar'!$A:$T,COLUMN(),FALSE),0)</f>
        <v>#REF!</v>
      </c>
      <c r="N10" s="116" t="e">
        <f>_xlfn.IFNA(VLOOKUP(#REF!,'[28]Base TB_Mar'!$A:$T,COLUMN(),FALSE),0)</f>
        <v>#REF!</v>
      </c>
      <c r="O10" s="116" t="e">
        <f>_xlfn.IFNA(VLOOKUP(#REF!,'[28]Base TB_Mar'!$A:$T,COLUMN(),FALSE),0)</f>
        <v>#REF!</v>
      </c>
      <c r="P10" s="116" t="e">
        <f>_xlfn.IFNA(VLOOKUP(#REF!,'[28]Base TB_Mar'!$A:$T,COLUMN(),FALSE),0)</f>
        <v>#REF!</v>
      </c>
      <c r="Q10" s="116" t="e">
        <f>_xlfn.IFNA(VLOOKUP(#REF!,'[28]Base TB_Mar'!$A:$T,COLUMN(),FALSE),0)</f>
        <v>#REF!</v>
      </c>
      <c r="R10" s="116" t="e">
        <f>_xlfn.IFNA(VLOOKUP(#REF!,'[28]Base TB_Mar'!$A:$T,COLUMN(),FALSE),0)</f>
        <v>#REF!</v>
      </c>
      <c r="S10" s="116" t="e">
        <f>_xlfn.IFNA(VLOOKUP(#REF!,'[28]Base TB_Mar'!$A:$T,COLUMN(),FALSE),0)</f>
        <v>#REF!</v>
      </c>
      <c r="T10" s="116" t="e">
        <f>_xlfn.IFNA(VLOOKUP(#REF!,'[28]Base TB_Mar'!$A:$T,COLUMN(),FALSE),0)</f>
        <v>#REF!</v>
      </c>
      <c r="U10" s="116" t="e">
        <f>_xlfn.IFNA(VLOOKUP(#REF!,'[28]Base TB_Mar'!$A:$T,COLUMN(),FALSE),0)</f>
        <v>#REF!</v>
      </c>
      <c r="V10" s="116" t="e">
        <f>_xlfn.IFNA(VLOOKUP(#REF!,'[28]Base TB_Mar'!$A:$T,COLUMN(),FALSE),0)</f>
        <v>#REF!</v>
      </c>
    </row>
    <row r="11" spans="1:22" s="117" customFormat="1" ht="15" customHeight="1">
      <c r="A11" s="110"/>
      <c r="B11" s="105"/>
      <c r="C11" s="110"/>
      <c r="D11" s="105" t="s">
        <v>278</v>
      </c>
      <c r="E11" s="116" t="e">
        <f>_xlfn.IFNA(VLOOKUP(#REF!,'[28]Base TB_Mar'!$A:$T,COLUMN(),FALSE),0)</f>
        <v>#REF!</v>
      </c>
      <c r="F11" s="116" t="e">
        <f>_xlfn.IFNA(VLOOKUP(#REF!,'[28]Base TB_Mar'!$A:$T,COLUMN(),FALSE),0)</f>
        <v>#REF!</v>
      </c>
      <c r="G11" s="116" t="e">
        <f>_xlfn.IFNA(VLOOKUP(#REF!,'[28]Base TB_Mar'!$A:$T,COLUMN(),FALSE),0)</f>
        <v>#REF!</v>
      </c>
      <c r="H11" s="116" t="e">
        <f>_xlfn.IFNA(VLOOKUP(#REF!,'[28]Base TB_Mar'!$A:$T,COLUMN(),FALSE),0)</f>
        <v>#REF!</v>
      </c>
      <c r="I11" s="116" t="e">
        <f>_xlfn.IFNA(VLOOKUP(#REF!,'[28]Base TB_Mar'!$A:$T,COLUMN(),FALSE),0)</f>
        <v>#REF!</v>
      </c>
      <c r="J11" s="116" t="e">
        <f>_xlfn.IFNA(VLOOKUP(#REF!,'[28]Base TB_Mar'!$A:$T,COLUMN(),FALSE),0)</f>
        <v>#REF!</v>
      </c>
      <c r="K11" s="116" t="e">
        <f>_xlfn.IFNA(VLOOKUP(#REF!,'[28]Base TB_Mar'!$A:$T,COLUMN(),FALSE),0)</f>
        <v>#REF!</v>
      </c>
      <c r="L11" s="116" t="e">
        <f>_xlfn.IFNA(VLOOKUP(#REF!,'[28]Base TB_Mar'!$A:$T,COLUMN(),FALSE),0)</f>
        <v>#REF!</v>
      </c>
      <c r="M11" s="116" t="e">
        <f>_xlfn.IFNA(VLOOKUP(#REF!,'[28]Base TB_Mar'!$A:$T,COLUMN(),FALSE),0)</f>
        <v>#REF!</v>
      </c>
      <c r="N11" s="116" t="e">
        <f>_xlfn.IFNA(VLOOKUP(#REF!,'[28]Base TB_Mar'!$A:$T,COLUMN(),FALSE),0)</f>
        <v>#REF!</v>
      </c>
      <c r="O11" s="116" t="e">
        <f>_xlfn.IFNA(VLOOKUP(#REF!,'[28]Base TB_Mar'!$A:$T,COLUMN(),FALSE),0)</f>
        <v>#REF!</v>
      </c>
      <c r="P11" s="116" t="e">
        <f>_xlfn.IFNA(VLOOKUP(#REF!,'[28]Base TB_Mar'!$A:$T,COLUMN(),FALSE),0)</f>
        <v>#REF!</v>
      </c>
      <c r="Q11" s="116" t="e">
        <f>_xlfn.IFNA(VLOOKUP(#REF!,'[28]Base TB_Mar'!$A:$T,COLUMN(),FALSE),0)</f>
        <v>#REF!</v>
      </c>
      <c r="R11" s="116" t="e">
        <f>_xlfn.IFNA(VLOOKUP(#REF!,'[28]Base TB_Mar'!$A:$T,COLUMN(),FALSE),0)</f>
        <v>#REF!</v>
      </c>
      <c r="S11" s="116" t="e">
        <f>_xlfn.IFNA(VLOOKUP(#REF!,'[28]Base TB_Mar'!$A:$T,COLUMN(),FALSE),0)</f>
        <v>#REF!</v>
      </c>
      <c r="T11" s="116" t="e">
        <f>_xlfn.IFNA(VLOOKUP(#REF!,'[28]Base TB_Mar'!$A:$T,COLUMN(),FALSE),0)</f>
        <v>#REF!</v>
      </c>
      <c r="U11" s="116" t="e">
        <f>_xlfn.IFNA(VLOOKUP(#REF!,'[28]Base TB_Mar'!$A:$T,COLUMN(),FALSE),0)</f>
        <v>#REF!</v>
      </c>
      <c r="V11" s="116" t="e">
        <f>_xlfn.IFNA(VLOOKUP(#REF!,'[28]Base TB_Mar'!$A:$T,COLUMN(),FALSE),0)</f>
        <v>#REF!</v>
      </c>
    </row>
    <row r="12" spans="1:22" s="117" customFormat="1" ht="15" customHeight="1">
      <c r="A12" s="110"/>
      <c r="B12" s="105"/>
      <c r="C12" s="105"/>
      <c r="D12" s="105" t="s">
        <v>279</v>
      </c>
      <c r="E12" s="116" t="e">
        <f>_xlfn.IFNA(VLOOKUP(#REF!,'[28]Base TB_Mar'!$A:$T,COLUMN(),FALSE),0)</f>
        <v>#REF!</v>
      </c>
      <c r="F12" s="116" t="e">
        <f>_xlfn.IFNA(VLOOKUP(#REF!,'[28]Base TB_Mar'!$A:$T,COLUMN(),FALSE),0)</f>
        <v>#REF!</v>
      </c>
      <c r="G12" s="116" t="e">
        <f>_xlfn.IFNA(VLOOKUP(#REF!,'[28]Base TB_Mar'!$A:$T,COLUMN(),FALSE),0)</f>
        <v>#REF!</v>
      </c>
      <c r="H12" s="116" t="e">
        <f>_xlfn.IFNA(VLOOKUP(#REF!,'[28]Base TB_Mar'!$A:$T,COLUMN(),FALSE),0)</f>
        <v>#REF!</v>
      </c>
      <c r="I12" s="116" t="e">
        <f>_xlfn.IFNA(VLOOKUP(#REF!,'[28]Base TB_Mar'!$A:$T,COLUMN(),FALSE),0)</f>
        <v>#REF!</v>
      </c>
      <c r="J12" s="116" t="e">
        <f>_xlfn.IFNA(VLOOKUP(#REF!,'[28]Base TB_Mar'!$A:$T,COLUMN(),FALSE),0)</f>
        <v>#REF!</v>
      </c>
      <c r="K12" s="116" t="e">
        <f>_xlfn.IFNA(VLOOKUP(#REF!,'[28]Base TB_Mar'!$A:$T,COLUMN(),FALSE),0)</f>
        <v>#REF!</v>
      </c>
      <c r="L12" s="116" t="e">
        <f>_xlfn.IFNA(VLOOKUP(#REF!,'[28]Base TB_Mar'!$A:$T,COLUMN(),FALSE),0)</f>
        <v>#REF!</v>
      </c>
      <c r="M12" s="116" t="e">
        <f>_xlfn.IFNA(VLOOKUP(#REF!,'[28]Base TB_Mar'!$A:$T,COLUMN(),FALSE),0)</f>
        <v>#REF!</v>
      </c>
      <c r="N12" s="116" t="e">
        <f>_xlfn.IFNA(VLOOKUP(#REF!,'[28]Base TB_Mar'!$A:$T,COLUMN(),FALSE),0)</f>
        <v>#REF!</v>
      </c>
      <c r="O12" s="116" t="e">
        <f>_xlfn.IFNA(VLOOKUP(#REF!,'[28]Base TB_Mar'!$A:$T,COLUMN(),FALSE),0)</f>
        <v>#REF!</v>
      </c>
      <c r="P12" s="116" t="e">
        <f>_xlfn.IFNA(VLOOKUP(#REF!,'[28]Base TB_Mar'!$A:$T,COLUMN(),FALSE),0)</f>
        <v>#REF!</v>
      </c>
      <c r="Q12" s="116" t="e">
        <f>_xlfn.IFNA(VLOOKUP(#REF!,'[28]Base TB_Mar'!$A:$T,COLUMN(),FALSE),0)</f>
        <v>#REF!</v>
      </c>
      <c r="R12" s="116" t="e">
        <f>_xlfn.IFNA(VLOOKUP(#REF!,'[28]Base TB_Mar'!$A:$T,COLUMN(),FALSE),0)</f>
        <v>#REF!</v>
      </c>
      <c r="S12" s="116" t="e">
        <f>_xlfn.IFNA(VLOOKUP(#REF!,'[28]Base TB_Mar'!$A:$T,COLUMN(),FALSE),0)</f>
        <v>#REF!</v>
      </c>
      <c r="T12" s="116" t="e">
        <f>_xlfn.IFNA(VLOOKUP(#REF!,'[28]Base TB_Mar'!$A:$T,COLUMN(),FALSE),0)</f>
        <v>#REF!</v>
      </c>
      <c r="U12" s="116" t="e">
        <f>_xlfn.IFNA(VLOOKUP(#REF!,'[28]Base TB_Mar'!$A:$T,COLUMN(),FALSE),0)</f>
        <v>#REF!</v>
      </c>
      <c r="V12" s="116" t="e">
        <f>_xlfn.IFNA(VLOOKUP(#REF!,'[28]Base TB_Mar'!$A:$T,COLUMN(),FALSE),0)</f>
        <v>#REF!</v>
      </c>
    </row>
    <row r="13" spans="1:22" s="117" customFormat="1" ht="15" customHeight="1">
      <c r="A13" s="110"/>
      <c r="B13" s="105"/>
      <c r="C13" s="105"/>
      <c r="D13" s="105" t="s">
        <v>280</v>
      </c>
      <c r="E13" s="116" t="e">
        <f>_xlfn.IFNA(VLOOKUP(#REF!,'[28]Base TB_Mar'!$A:$T,COLUMN(),FALSE),0)</f>
        <v>#REF!</v>
      </c>
      <c r="F13" s="116" t="e">
        <f>_xlfn.IFNA(VLOOKUP(#REF!,'[28]Base TB_Mar'!$A:$T,COLUMN(),FALSE),0)</f>
        <v>#REF!</v>
      </c>
      <c r="G13" s="116" t="e">
        <f>_xlfn.IFNA(VLOOKUP(#REF!,'[28]Base TB_Mar'!$A:$T,COLUMN(),FALSE),0)</f>
        <v>#REF!</v>
      </c>
      <c r="H13" s="116" t="e">
        <f>_xlfn.IFNA(VLOOKUP(#REF!,'[28]Base TB_Mar'!$A:$T,COLUMN(),FALSE),0)</f>
        <v>#REF!</v>
      </c>
      <c r="I13" s="116" t="e">
        <f>_xlfn.IFNA(VLOOKUP(#REF!,'[28]Base TB_Mar'!$A:$T,COLUMN(),FALSE),0)</f>
        <v>#REF!</v>
      </c>
      <c r="J13" s="116" t="e">
        <f>_xlfn.IFNA(VLOOKUP(#REF!,'[28]Base TB_Mar'!$A:$T,COLUMN(),FALSE),0)</f>
        <v>#REF!</v>
      </c>
      <c r="K13" s="116" t="e">
        <f>_xlfn.IFNA(VLOOKUP(#REF!,'[28]Base TB_Mar'!$A:$T,COLUMN(),FALSE),0)</f>
        <v>#REF!</v>
      </c>
      <c r="L13" s="116" t="e">
        <f>_xlfn.IFNA(VLOOKUP(#REF!,'[28]Base TB_Mar'!$A:$T,COLUMN(),FALSE),0)</f>
        <v>#REF!</v>
      </c>
      <c r="M13" s="116" t="e">
        <f>_xlfn.IFNA(VLOOKUP(#REF!,'[28]Base TB_Mar'!$A:$T,COLUMN(),FALSE),0)</f>
        <v>#REF!</v>
      </c>
      <c r="N13" s="116" t="e">
        <f>_xlfn.IFNA(VLOOKUP(#REF!,'[28]Base TB_Mar'!$A:$T,COLUMN(),FALSE),0)</f>
        <v>#REF!</v>
      </c>
      <c r="O13" s="116" t="e">
        <f>_xlfn.IFNA(VLOOKUP(#REF!,'[28]Base TB_Mar'!$A:$T,COLUMN(),FALSE),0)</f>
        <v>#REF!</v>
      </c>
      <c r="P13" s="116" t="e">
        <f>_xlfn.IFNA(VLOOKUP(#REF!,'[28]Base TB_Mar'!$A:$T,COLUMN(),FALSE),0)</f>
        <v>#REF!</v>
      </c>
      <c r="Q13" s="116" t="e">
        <f>_xlfn.IFNA(VLOOKUP(#REF!,'[28]Base TB_Mar'!$A:$T,COLUMN(),FALSE),0)</f>
        <v>#REF!</v>
      </c>
      <c r="R13" s="116" t="e">
        <f>_xlfn.IFNA(VLOOKUP(#REF!,'[28]Base TB_Mar'!$A:$T,COLUMN(),FALSE),0)</f>
        <v>#REF!</v>
      </c>
      <c r="S13" s="116" t="e">
        <f>_xlfn.IFNA(VLOOKUP(#REF!,'[28]Base TB_Mar'!$A:$T,COLUMN(),FALSE),0)</f>
        <v>#REF!</v>
      </c>
      <c r="T13" s="116" t="e">
        <f>_xlfn.IFNA(VLOOKUP(#REF!,'[28]Base TB_Mar'!$A:$T,COLUMN(),FALSE),0)</f>
        <v>#REF!</v>
      </c>
      <c r="U13" s="116" t="e">
        <f>_xlfn.IFNA(VLOOKUP(#REF!,'[28]Base TB_Mar'!$A:$T,COLUMN(),FALSE),0)</f>
        <v>#REF!</v>
      </c>
      <c r="V13" s="116" t="e">
        <f>_xlfn.IFNA(VLOOKUP(#REF!,'[28]Base TB_Mar'!$A:$T,COLUMN(),FALSE),0)</f>
        <v>#REF!</v>
      </c>
    </row>
    <row r="14" spans="1:22" s="117" customFormat="1" ht="15" customHeight="1">
      <c r="A14" s="110"/>
      <c r="B14" s="105"/>
      <c r="C14" s="105"/>
      <c r="D14" s="105" t="s">
        <v>281</v>
      </c>
      <c r="E14" s="116" t="e">
        <f>_xlfn.IFNA(VLOOKUP(#REF!,'[28]Base TB_Mar'!$A:$T,COLUMN(),FALSE),0)</f>
        <v>#REF!</v>
      </c>
      <c r="F14" s="116" t="e">
        <f>_xlfn.IFNA(VLOOKUP(#REF!,'[28]Base TB_Mar'!$A:$T,COLUMN(),FALSE),0)</f>
        <v>#REF!</v>
      </c>
      <c r="G14" s="116" t="e">
        <f>_xlfn.IFNA(VLOOKUP(#REF!,'[28]Base TB_Mar'!$A:$T,COLUMN(),FALSE),0)</f>
        <v>#REF!</v>
      </c>
      <c r="H14" s="116" t="e">
        <f>_xlfn.IFNA(VLOOKUP(#REF!,'[28]Base TB_Mar'!$A:$T,COLUMN(),FALSE),0)</f>
        <v>#REF!</v>
      </c>
      <c r="I14" s="116" t="e">
        <f>_xlfn.IFNA(VLOOKUP(#REF!,'[28]Base TB_Mar'!$A:$T,COLUMN(),FALSE),0)</f>
        <v>#REF!</v>
      </c>
      <c r="J14" s="116" t="e">
        <f>_xlfn.IFNA(VLOOKUP(#REF!,'[28]Base TB_Mar'!$A:$T,COLUMN(),FALSE),0)</f>
        <v>#REF!</v>
      </c>
      <c r="K14" s="116" t="e">
        <f>_xlfn.IFNA(VLOOKUP(#REF!,'[28]Base TB_Mar'!$A:$T,COLUMN(),FALSE),0)</f>
        <v>#REF!</v>
      </c>
      <c r="L14" s="116" t="e">
        <f>_xlfn.IFNA(VLOOKUP(#REF!,'[28]Base TB_Mar'!$A:$T,COLUMN(),FALSE),0)</f>
        <v>#REF!</v>
      </c>
      <c r="M14" s="116" t="e">
        <f>_xlfn.IFNA(VLOOKUP(#REF!,'[28]Base TB_Mar'!$A:$T,COLUMN(),FALSE),0)</f>
        <v>#REF!</v>
      </c>
      <c r="N14" s="116" t="e">
        <f>_xlfn.IFNA(VLOOKUP(#REF!,'[28]Base TB_Mar'!$A:$T,COLUMN(),FALSE),0)</f>
        <v>#REF!</v>
      </c>
      <c r="O14" s="116" t="e">
        <f>_xlfn.IFNA(VLOOKUP(#REF!,'[28]Base TB_Mar'!$A:$T,COLUMN(),FALSE),0)</f>
        <v>#REF!</v>
      </c>
      <c r="P14" s="116" t="e">
        <f>_xlfn.IFNA(VLOOKUP(#REF!,'[28]Base TB_Mar'!$A:$T,COLUMN(),FALSE),0)</f>
        <v>#REF!</v>
      </c>
      <c r="Q14" s="116" t="e">
        <f>_xlfn.IFNA(VLOOKUP(#REF!,'[28]Base TB_Mar'!$A:$T,COLUMN(),FALSE),0)</f>
        <v>#REF!</v>
      </c>
      <c r="R14" s="116" t="e">
        <f>_xlfn.IFNA(VLOOKUP(#REF!,'[28]Base TB_Mar'!$A:$T,COLUMN(),FALSE),0)</f>
        <v>#REF!</v>
      </c>
      <c r="S14" s="116" t="e">
        <f>_xlfn.IFNA(VLOOKUP(#REF!,'[28]Base TB_Mar'!$A:$T,COLUMN(),FALSE),0)</f>
        <v>#REF!</v>
      </c>
      <c r="T14" s="116" t="e">
        <f>_xlfn.IFNA(VLOOKUP(#REF!,'[28]Base TB_Mar'!$A:$T,COLUMN(),FALSE),0)</f>
        <v>#REF!</v>
      </c>
      <c r="U14" s="116" t="e">
        <f>_xlfn.IFNA(VLOOKUP(#REF!,'[28]Base TB_Mar'!$A:$T,COLUMN(),FALSE),0)</f>
        <v>#REF!</v>
      </c>
      <c r="V14" s="116" t="e">
        <f>_xlfn.IFNA(VLOOKUP(#REF!,'[28]Base TB_Mar'!$A:$T,COLUMN(),FALSE),0)</f>
        <v>#REF!</v>
      </c>
    </row>
    <row r="15" spans="1:22" s="117" customFormat="1" ht="15" customHeight="1">
      <c r="A15" s="110"/>
      <c r="B15" s="105" t="s">
        <v>282</v>
      </c>
      <c r="C15" s="105"/>
      <c r="D15" s="105"/>
      <c r="E15" s="116" t="e">
        <f>_xlfn.IFNA(VLOOKUP(#REF!,'[28]Base TB_Mar'!$A:$T,COLUMN(),FALSE),0)</f>
        <v>#REF!</v>
      </c>
      <c r="F15" s="116" t="e">
        <f>_xlfn.IFNA(VLOOKUP(#REF!,'[28]Base TB_Mar'!$A:$T,COLUMN(),FALSE),0)</f>
        <v>#REF!</v>
      </c>
      <c r="G15" s="116" t="e">
        <f>_xlfn.IFNA(VLOOKUP(#REF!,'[28]Base TB_Mar'!$A:$T,COLUMN(),FALSE),0)</f>
        <v>#REF!</v>
      </c>
      <c r="H15" s="116" t="e">
        <f>_xlfn.IFNA(VLOOKUP(#REF!,'[28]Base TB_Mar'!$A:$T,COLUMN(),FALSE),0)</f>
        <v>#REF!</v>
      </c>
      <c r="I15" s="116" t="e">
        <f>_xlfn.IFNA(VLOOKUP(#REF!,'[28]Base TB_Mar'!$A:$T,COLUMN(),FALSE),0)</f>
        <v>#REF!</v>
      </c>
      <c r="J15" s="116" t="e">
        <f>_xlfn.IFNA(VLOOKUP(#REF!,'[28]Base TB_Mar'!$A:$T,COLUMN(),FALSE),0)</f>
        <v>#REF!</v>
      </c>
      <c r="K15" s="116" t="e">
        <f>_xlfn.IFNA(VLOOKUP(#REF!,'[28]Base TB_Mar'!$A:$T,COLUMN(),FALSE),0)</f>
        <v>#REF!</v>
      </c>
      <c r="L15" s="116" t="e">
        <f>_xlfn.IFNA(VLOOKUP(#REF!,'[28]Base TB_Mar'!$A:$T,COLUMN(),FALSE),0)</f>
        <v>#REF!</v>
      </c>
      <c r="M15" s="116" t="e">
        <f>_xlfn.IFNA(VLOOKUP(#REF!,'[28]Base TB_Mar'!$A:$T,COLUMN(),FALSE),0)</f>
        <v>#REF!</v>
      </c>
      <c r="N15" s="116" t="e">
        <f>_xlfn.IFNA(VLOOKUP(#REF!,'[28]Base TB_Mar'!$A:$T,COLUMN(),FALSE),0)</f>
        <v>#REF!</v>
      </c>
      <c r="O15" s="116" t="e">
        <f>_xlfn.IFNA(VLOOKUP(#REF!,'[28]Base TB_Mar'!$A:$T,COLUMN(),FALSE),0)</f>
        <v>#REF!</v>
      </c>
      <c r="P15" s="116" t="e">
        <f>_xlfn.IFNA(VLOOKUP(#REF!,'[28]Base TB_Mar'!$A:$T,COLUMN(),FALSE),0)</f>
        <v>#REF!</v>
      </c>
      <c r="Q15" s="116" t="e">
        <f>_xlfn.IFNA(VLOOKUP(#REF!,'[28]Base TB_Mar'!$A:$T,COLUMN(),FALSE),0)</f>
        <v>#REF!</v>
      </c>
      <c r="R15" s="116" t="e">
        <f>_xlfn.IFNA(VLOOKUP(#REF!,'[28]Base TB_Mar'!$A:$T,COLUMN(),FALSE),0)</f>
        <v>#REF!</v>
      </c>
      <c r="S15" s="116" t="e">
        <f>_xlfn.IFNA(VLOOKUP(#REF!,'[28]Base TB_Mar'!$A:$T,COLUMN(),FALSE),0)</f>
        <v>#REF!</v>
      </c>
      <c r="T15" s="116" t="e">
        <f>_xlfn.IFNA(VLOOKUP(#REF!,'[28]Base TB_Mar'!$A:$T,COLUMN(),FALSE),0)</f>
        <v>#REF!</v>
      </c>
      <c r="U15" s="116" t="e">
        <f>_xlfn.IFNA(VLOOKUP(#REF!,'[28]Base TB_Mar'!$A:$T,COLUMN(),FALSE),0)</f>
        <v>#REF!</v>
      </c>
      <c r="V15" s="116" t="e">
        <f>_xlfn.IFNA(VLOOKUP(#REF!,'[28]Base TB_Mar'!$A:$T,COLUMN(),FALSE),0)</f>
        <v>#REF!</v>
      </c>
    </row>
    <row r="16" spans="1:22" s="117" customFormat="1" ht="15" customHeight="1">
      <c r="A16" s="110"/>
      <c r="B16" s="105"/>
      <c r="C16" s="105" t="s">
        <v>283</v>
      </c>
      <c r="D16" s="105"/>
      <c r="E16" s="116" t="e">
        <f>_xlfn.IFNA(VLOOKUP(#REF!,'[28]Base TB_Mar'!$A:$T,COLUMN(),FALSE),0)</f>
        <v>#REF!</v>
      </c>
      <c r="F16" s="116" t="e">
        <f>_xlfn.IFNA(VLOOKUP(#REF!,'[28]Base TB_Mar'!$A:$T,COLUMN(),FALSE),0)</f>
        <v>#REF!</v>
      </c>
      <c r="G16" s="116" t="e">
        <f>_xlfn.IFNA(VLOOKUP(#REF!,'[28]Base TB_Mar'!$A:$T,COLUMN(),FALSE),0)</f>
        <v>#REF!</v>
      </c>
      <c r="H16" s="116" t="e">
        <f>_xlfn.IFNA(VLOOKUP(#REF!,'[28]Base TB_Mar'!$A:$T,COLUMN(),FALSE),0)</f>
        <v>#REF!</v>
      </c>
      <c r="I16" s="116" t="e">
        <f>_xlfn.IFNA(VLOOKUP(#REF!,'[28]Base TB_Mar'!$A:$T,COLUMN(),FALSE),0)</f>
        <v>#REF!</v>
      </c>
      <c r="J16" s="116" t="e">
        <f>_xlfn.IFNA(VLOOKUP(#REF!,'[28]Base TB_Mar'!$A:$T,COLUMN(),FALSE),0)</f>
        <v>#REF!</v>
      </c>
      <c r="K16" s="116" t="e">
        <f>_xlfn.IFNA(VLOOKUP(#REF!,'[28]Base TB_Mar'!$A:$T,COLUMN(),FALSE),0)</f>
        <v>#REF!</v>
      </c>
      <c r="L16" s="116" t="e">
        <f>_xlfn.IFNA(VLOOKUP(#REF!,'[28]Base TB_Mar'!$A:$T,COLUMN(),FALSE),0)</f>
        <v>#REF!</v>
      </c>
      <c r="M16" s="116" t="e">
        <f>_xlfn.IFNA(VLOOKUP(#REF!,'[28]Base TB_Mar'!$A:$T,COLUMN(),FALSE),0)</f>
        <v>#REF!</v>
      </c>
      <c r="N16" s="116" t="e">
        <f>_xlfn.IFNA(VLOOKUP(#REF!,'[28]Base TB_Mar'!$A:$T,COLUMN(),FALSE),0)</f>
        <v>#REF!</v>
      </c>
      <c r="O16" s="116" t="e">
        <f>_xlfn.IFNA(VLOOKUP(#REF!,'[28]Base TB_Mar'!$A:$T,COLUMN(),FALSE),0)</f>
        <v>#REF!</v>
      </c>
      <c r="P16" s="116" t="e">
        <f>_xlfn.IFNA(VLOOKUP(#REF!,'[28]Base TB_Mar'!$A:$T,COLUMN(),FALSE),0)</f>
        <v>#REF!</v>
      </c>
      <c r="Q16" s="116" t="e">
        <f>_xlfn.IFNA(VLOOKUP(#REF!,'[28]Base TB_Mar'!$A:$T,COLUMN(),FALSE),0)</f>
        <v>#REF!</v>
      </c>
      <c r="R16" s="116" t="e">
        <f>_xlfn.IFNA(VLOOKUP(#REF!,'[28]Base TB_Mar'!$A:$T,COLUMN(),FALSE),0)</f>
        <v>#REF!</v>
      </c>
      <c r="S16" s="116" t="e">
        <f>_xlfn.IFNA(VLOOKUP(#REF!,'[28]Base TB_Mar'!$A:$T,COLUMN(),FALSE),0)</f>
        <v>#REF!</v>
      </c>
      <c r="T16" s="116" t="e">
        <f>_xlfn.IFNA(VLOOKUP(#REF!,'[28]Base TB_Mar'!$A:$T,COLUMN(),FALSE),0)</f>
        <v>#REF!</v>
      </c>
      <c r="U16" s="116" t="e">
        <f>_xlfn.IFNA(VLOOKUP(#REF!,'[28]Base TB_Mar'!$A:$T,COLUMN(),FALSE),0)</f>
        <v>#REF!</v>
      </c>
      <c r="V16" s="116" t="e">
        <f>_xlfn.IFNA(VLOOKUP(#REF!,'[28]Base TB_Mar'!$A:$T,COLUMN(),FALSE),0)</f>
        <v>#REF!</v>
      </c>
    </row>
    <row r="17" spans="1:22" s="117" customFormat="1" ht="15" customHeight="1">
      <c r="A17" s="110"/>
      <c r="B17" s="105"/>
      <c r="C17" s="105"/>
      <c r="D17" s="105" t="s">
        <v>284</v>
      </c>
      <c r="E17" s="116" t="e">
        <f>_xlfn.IFNA(VLOOKUP(#REF!,'[28]Base TB_Mar'!$A:$T,COLUMN(),FALSE),0)</f>
        <v>#REF!</v>
      </c>
      <c r="F17" s="116" t="e">
        <f>_xlfn.IFNA(VLOOKUP(#REF!,'[28]Base TB_Mar'!$A:$T,COLUMN(),FALSE),0)</f>
        <v>#REF!</v>
      </c>
      <c r="G17" s="116" t="e">
        <f>_xlfn.IFNA(VLOOKUP(#REF!,'[28]Base TB_Mar'!$A:$T,COLUMN(),FALSE),0)</f>
        <v>#REF!</v>
      </c>
      <c r="H17" s="116" t="e">
        <f>_xlfn.IFNA(VLOOKUP(#REF!,'[28]Base TB_Mar'!$A:$T,COLUMN(),FALSE),0)</f>
        <v>#REF!</v>
      </c>
      <c r="I17" s="116" t="e">
        <f>_xlfn.IFNA(VLOOKUP(#REF!,'[28]Base TB_Mar'!$A:$T,COLUMN(),FALSE),0)</f>
        <v>#REF!</v>
      </c>
      <c r="J17" s="116" t="e">
        <f>_xlfn.IFNA(VLOOKUP(#REF!,'[28]Base TB_Mar'!$A:$T,COLUMN(),FALSE),0)</f>
        <v>#REF!</v>
      </c>
      <c r="K17" s="116" t="e">
        <f>_xlfn.IFNA(VLOOKUP(#REF!,'[28]Base TB_Mar'!$A:$T,COLUMN(),FALSE),0)</f>
        <v>#REF!</v>
      </c>
      <c r="L17" s="116" t="e">
        <f>_xlfn.IFNA(VLOOKUP(#REF!,'[28]Base TB_Mar'!$A:$T,COLUMN(),FALSE),0)</f>
        <v>#REF!</v>
      </c>
      <c r="M17" s="116" t="e">
        <f>_xlfn.IFNA(VLOOKUP(#REF!,'[28]Base TB_Mar'!$A:$T,COLUMN(),FALSE),0)</f>
        <v>#REF!</v>
      </c>
      <c r="N17" s="116" t="e">
        <f>_xlfn.IFNA(VLOOKUP(#REF!,'[28]Base TB_Mar'!$A:$T,COLUMN(),FALSE),0)</f>
        <v>#REF!</v>
      </c>
      <c r="O17" s="116" t="e">
        <f>_xlfn.IFNA(VLOOKUP(#REF!,'[28]Base TB_Mar'!$A:$T,COLUMN(),FALSE),0)</f>
        <v>#REF!</v>
      </c>
      <c r="P17" s="116" t="e">
        <f>_xlfn.IFNA(VLOOKUP(#REF!,'[28]Base TB_Mar'!$A:$T,COLUMN(),FALSE),0)</f>
        <v>#REF!</v>
      </c>
      <c r="Q17" s="116" t="e">
        <f>_xlfn.IFNA(VLOOKUP(#REF!,'[28]Base TB_Mar'!$A:$T,COLUMN(),FALSE),0)</f>
        <v>#REF!</v>
      </c>
      <c r="R17" s="116" t="e">
        <f>_xlfn.IFNA(VLOOKUP(#REF!,'[28]Base TB_Mar'!$A:$T,COLUMN(),FALSE),0)</f>
        <v>#REF!</v>
      </c>
      <c r="S17" s="116" t="e">
        <f>_xlfn.IFNA(VLOOKUP(#REF!,'[28]Base TB_Mar'!$A:$T,COLUMN(),FALSE),0)</f>
        <v>#REF!</v>
      </c>
      <c r="T17" s="116" t="e">
        <f>_xlfn.IFNA(VLOOKUP(#REF!,'[28]Base TB_Mar'!$A:$T,COLUMN(),FALSE),0)</f>
        <v>#REF!</v>
      </c>
      <c r="U17" s="116" t="e">
        <f>_xlfn.IFNA(VLOOKUP(#REF!,'[28]Base TB_Mar'!$A:$T,COLUMN(),FALSE),0)</f>
        <v>#REF!</v>
      </c>
      <c r="V17" s="116" t="e">
        <f>_xlfn.IFNA(VLOOKUP(#REF!,'[28]Base TB_Mar'!$A:$T,COLUMN(),FALSE),0)</f>
        <v>#REF!</v>
      </c>
    </row>
    <row r="18" spans="1:22" s="117" customFormat="1" ht="15" customHeight="1">
      <c r="A18" s="110"/>
      <c r="B18" s="105"/>
      <c r="C18" s="105" t="s">
        <v>282</v>
      </c>
      <c r="D18" s="105"/>
      <c r="E18" s="116" t="e">
        <f>_xlfn.IFNA(VLOOKUP(#REF!,'[28]Base TB_Mar'!$A:$T,COLUMN(),FALSE),0)</f>
        <v>#REF!</v>
      </c>
      <c r="F18" s="116" t="e">
        <f>_xlfn.IFNA(VLOOKUP(#REF!,'[28]Base TB_Mar'!$A:$T,COLUMN(),FALSE),0)</f>
        <v>#REF!</v>
      </c>
      <c r="G18" s="116" t="e">
        <f>_xlfn.IFNA(VLOOKUP(#REF!,'[28]Base TB_Mar'!$A:$T,COLUMN(),FALSE),0)</f>
        <v>#REF!</v>
      </c>
      <c r="H18" s="116" t="e">
        <f>_xlfn.IFNA(VLOOKUP(#REF!,'[28]Base TB_Mar'!$A:$T,COLUMN(),FALSE),0)</f>
        <v>#REF!</v>
      </c>
      <c r="I18" s="116" t="e">
        <f>_xlfn.IFNA(VLOOKUP(#REF!,'[28]Base TB_Mar'!$A:$T,COLUMN(),FALSE),0)</f>
        <v>#REF!</v>
      </c>
      <c r="J18" s="116" t="e">
        <f>_xlfn.IFNA(VLOOKUP(#REF!,'[28]Base TB_Mar'!$A:$T,COLUMN(),FALSE),0)</f>
        <v>#REF!</v>
      </c>
      <c r="K18" s="116" t="e">
        <f>_xlfn.IFNA(VLOOKUP(#REF!,'[28]Base TB_Mar'!$A:$T,COLUMN(),FALSE),0)</f>
        <v>#REF!</v>
      </c>
      <c r="L18" s="116" t="e">
        <f>_xlfn.IFNA(VLOOKUP(#REF!,'[28]Base TB_Mar'!$A:$T,COLUMN(),FALSE),0)</f>
        <v>#REF!</v>
      </c>
      <c r="M18" s="116" t="e">
        <f>_xlfn.IFNA(VLOOKUP(#REF!,'[28]Base TB_Mar'!$A:$T,COLUMN(),FALSE),0)</f>
        <v>#REF!</v>
      </c>
      <c r="N18" s="116" t="e">
        <f>_xlfn.IFNA(VLOOKUP(#REF!,'[28]Base TB_Mar'!$A:$T,COLUMN(),FALSE),0)</f>
        <v>#REF!</v>
      </c>
      <c r="O18" s="116" t="e">
        <f>_xlfn.IFNA(VLOOKUP(#REF!,'[28]Base TB_Mar'!$A:$T,COLUMN(),FALSE),0)</f>
        <v>#REF!</v>
      </c>
      <c r="P18" s="116" t="e">
        <f>_xlfn.IFNA(VLOOKUP(#REF!,'[28]Base TB_Mar'!$A:$T,COLUMN(),FALSE),0)</f>
        <v>#REF!</v>
      </c>
      <c r="Q18" s="116" t="e">
        <f>_xlfn.IFNA(VLOOKUP(#REF!,'[28]Base TB_Mar'!$A:$T,COLUMN(),FALSE),0)</f>
        <v>#REF!</v>
      </c>
      <c r="R18" s="116" t="e">
        <f>_xlfn.IFNA(VLOOKUP(#REF!,'[28]Base TB_Mar'!$A:$T,COLUMN(),FALSE),0)</f>
        <v>#REF!</v>
      </c>
      <c r="S18" s="116" t="e">
        <f>_xlfn.IFNA(VLOOKUP(#REF!,'[28]Base TB_Mar'!$A:$T,COLUMN(),FALSE),0)</f>
        <v>#REF!</v>
      </c>
      <c r="T18" s="116" t="e">
        <f>_xlfn.IFNA(VLOOKUP(#REF!,'[28]Base TB_Mar'!$A:$T,COLUMN(),FALSE),0)</f>
        <v>#REF!</v>
      </c>
      <c r="U18" s="116" t="e">
        <f>_xlfn.IFNA(VLOOKUP(#REF!,'[28]Base TB_Mar'!$A:$T,COLUMN(),FALSE),0)</f>
        <v>#REF!</v>
      </c>
      <c r="V18" s="116" t="e">
        <f>_xlfn.IFNA(VLOOKUP(#REF!,'[28]Base TB_Mar'!$A:$T,COLUMN(),FALSE),0)</f>
        <v>#REF!</v>
      </c>
    </row>
    <row r="19" spans="1:22" s="117" customFormat="1" ht="15" customHeight="1">
      <c r="A19" s="110"/>
      <c r="B19" s="105"/>
      <c r="C19" s="105"/>
      <c r="D19" s="105" t="s">
        <v>285</v>
      </c>
      <c r="E19" s="116" t="e">
        <f>_xlfn.IFNA(VLOOKUP(#REF!,'[28]Base TB_Mar'!$A:$T,COLUMN(),FALSE),0)</f>
        <v>#REF!</v>
      </c>
      <c r="F19" s="116" t="e">
        <f>_xlfn.IFNA(VLOOKUP(#REF!,'[28]Base TB_Mar'!$A:$T,COLUMN(),FALSE),0)</f>
        <v>#REF!</v>
      </c>
      <c r="G19" s="116" t="e">
        <f>_xlfn.IFNA(VLOOKUP(#REF!,'[28]Base TB_Mar'!$A:$T,COLUMN(),FALSE),0)</f>
        <v>#REF!</v>
      </c>
      <c r="H19" s="116" t="e">
        <f>_xlfn.IFNA(VLOOKUP(#REF!,'[28]Base TB_Mar'!$A:$T,COLUMN(),FALSE),0)</f>
        <v>#REF!</v>
      </c>
      <c r="I19" s="116" t="e">
        <f>_xlfn.IFNA(VLOOKUP(#REF!,'[28]Base TB_Mar'!$A:$T,COLUMN(),FALSE),0)</f>
        <v>#REF!</v>
      </c>
      <c r="J19" s="116" t="e">
        <f>_xlfn.IFNA(VLOOKUP(#REF!,'[28]Base TB_Mar'!$A:$T,COLUMN(),FALSE),0)</f>
        <v>#REF!</v>
      </c>
      <c r="K19" s="116" t="e">
        <f>_xlfn.IFNA(VLOOKUP(#REF!,'[28]Base TB_Mar'!$A:$T,COLUMN(),FALSE),0)</f>
        <v>#REF!</v>
      </c>
      <c r="L19" s="116" t="e">
        <f>_xlfn.IFNA(VLOOKUP(#REF!,'[28]Base TB_Mar'!$A:$T,COLUMN(),FALSE),0)</f>
        <v>#REF!</v>
      </c>
      <c r="M19" s="116" t="e">
        <f>_xlfn.IFNA(VLOOKUP(#REF!,'[28]Base TB_Mar'!$A:$T,COLUMN(),FALSE),0)</f>
        <v>#REF!</v>
      </c>
      <c r="N19" s="116" t="e">
        <f>_xlfn.IFNA(VLOOKUP(#REF!,'[28]Base TB_Mar'!$A:$T,COLUMN(),FALSE),0)</f>
        <v>#REF!</v>
      </c>
      <c r="O19" s="116" t="e">
        <f>_xlfn.IFNA(VLOOKUP(#REF!,'[28]Base TB_Mar'!$A:$T,COLUMN(),FALSE),0)</f>
        <v>#REF!</v>
      </c>
      <c r="P19" s="116" t="e">
        <f>_xlfn.IFNA(VLOOKUP(#REF!,'[28]Base TB_Mar'!$A:$T,COLUMN(),FALSE),0)</f>
        <v>#REF!</v>
      </c>
      <c r="Q19" s="116" t="e">
        <f>_xlfn.IFNA(VLOOKUP(#REF!,'[28]Base TB_Mar'!$A:$T,COLUMN(),FALSE),0)</f>
        <v>#REF!</v>
      </c>
      <c r="R19" s="116" t="e">
        <f>_xlfn.IFNA(VLOOKUP(#REF!,'[28]Base TB_Mar'!$A:$T,COLUMN(),FALSE),0)</f>
        <v>#REF!</v>
      </c>
      <c r="S19" s="116" t="e">
        <f>_xlfn.IFNA(VLOOKUP(#REF!,'[28]Base TB_Mar'!$A:$T,COLUMN(),FALSE),0)</f>
        <v>#REF!</v>
      </c>
      <c r="T19" s="116" t="e">
        <f>_xlfn.IFNA(VLOOKUP(#REF!,'[28]Base TB_Mar'!$A:$T,COLUMN(),FALSE),0)</f>
        <v>#REF!</v>
      </c>
      <c r="U19" s="116" t="e">
        <f>_xlfn.IFNA(VLOOKUP(#REF!,'[28]Base TB_Mar'!$A:$T,COLUMN(),FALSE),0)</f>
        <v>#REF!</v>
      </c>
      <c r="V19" s="116" t="e">
        <f>_xlfn.IFNA(VLOOKUP(#REF!,'[28]Base TB_Mar'!$A:$T,COLUMN(),FALSE),0)</f>
        <v>#REF!</v>
      </c>
    </row>
    <row r="20" spans="1:22" s="117" customFormat="1" ht="15" customHeight="1">
      <c r="A20" s="110"/>
      <c r="B20" s="105" t="s">
        <v>4</v>
      </c>
      <c r="C20" s="105"/>
      <c r="D20" s="105"/>
      <c r="E20" s="116" t="e">
        <f>_xlfn.IFNA(VLOOKUP(#REF!,'[28]Base TB_Mar'!$A:$T,COLUMN(),FALSE),0)</f>
        <v>#REF!</v>
      </c>
      <c r="F20" s="116" t="e">
        <f>_xlfn.IFNA(VLOOKUP(#REF!,'[28]Base TB_Mar'!$A:$T,COLUMN(),FALSE),0)</f>
        <v>#REF!</v>
      </c>
      <c r="G20" s="116" t="e">
        <f>_xlfn.IFNA(VLOOKUP(#REF!,'[28]Base TB_Mar'!$A:$T,COLUMN(),FALSE),0)</f>
        <v>#REF!</v>
      </c>
      <c r="H20" s="116" t="e">
        <f>_xlfn.IFNA(VLOOKUP(#REF!,'[28]Base TB_Mar'!$A:$T,COLUMN(),FALSE),0)</f>
        <v>#REF!</v>
      </c>
      <c r="I20" s="116" t="e">
        <f>_xlfn.IFNA(VLOOKUP(#REF!,'[28]Base TB_Mar'!$A:$T,COLUMN(),FALSE),0)</f>
        <v>#REF!</v>
      </c>
      <c r="J20" s="116" t="e">
        <f>_xlfn.IFNA(VLOOKUP(#REF!,'[28]Base TB_Mar'!$A:$T,COLUMN(),FALSE),0)</f>
        <v>#REF!</v>
      </c>
      <c r="K20" s="116" t="e">
        <f>_xlfn.IFNA(VLOOKUP(#REF!,'[28]Base TB_Mar'!$A:$T,COLUMN(),FALSE),0)</f>
        <v>#REF!</v>
      </c>
      <c r="L20" s="116" t="e">
        <f>_xlfn.IFNA(VLOOKUP(#REF!,'[28]Base TB_Mar'!$A:$T,COLUMN(),FALSE),0)</f>
        <v>#REF!</v>
      </c>
      <c r="M20" s="116" t="e">
        <f>_xlfn.IFNA(VLOOKUP(#REF!,'[28]Base TB_Mar'!$A:$T,COLUMN(),FALSE),0)</f>
        <v>#REF!</v>
      </c>
      <c r="N20" s="116" t="e">
        <f>_xlfn.IFNA(VLOOKUP(#REF!,'[28]Base TB_Mar'!$A:$T,COLUMN(),FALSE),0)</f>
        <v>#REF!</v>
      </c>
      <c r="O20" s="116" t="e">
        <f>_xlfn.IFNA(VLOOKUP(#REF!,'[28]Base TB_Mar'!$A:$T,COLUMN(),FALSE),0)</f>
        <v>#REF!</v>
      </c>
      <c r="P20" s="116" t="e">
        <f>_xlfn.IFNA(VLOOKUP(#REF!,'[28]Base TB_Mar'!$A:$T,COLUMN(),FALSE),0)</f>
        <v>#REF!</v>
      </c>
      <c r="Q20" s="116" t="e">
        <f>_xlfn.IFNA(VLOOKUP(#REF!,'[28]Base TB_Mar'!$A:$T,COLUMN(),FALSE),0)</f>
        <v>#REF!</v>
      </c>
      <c r="R20" s="116" t="e">
        <f>_xlfn.IFNA(VLOOKUP(#REF!,'[28]Base TB_Mar'!$A:$T,COLUMN(),FALSE),0)</f>
        <v>#REF!</v>
      </c>
      <c r="S20" s="116" t="e">
        <f>_xlfn.IFNA(VLOOKUP(#REF!,'[28]Base TB_Mar'!$A:$T,COLUMN(),FALSE),0)</f>
        <v>#REF!</v>
      </c>
      <c r="T20" s="116" t="e">
        <f>_xlfn.IFNA(VLOOKUP(#REF!,'[28]Base TB_Mar'!$A:$T,COLUMN(),FALSE),0)</f>
        <v>#REF!</v>
      </c>
      <c r="U20" s="116" t="e">
        <f>_xlfn.IFNA(VLOOKUP(#REF!,'[28]Base TB_Mar'!$A:$T,COLUMN(),FALSE),0)</f>
        <v>#REF!</v>
      </c>
      <c r="V20" s="116" t="e">
        <f>_xlfn.IFNA(VLOOKUP(#REF!,'[28]Base TB_Mar'!$A:$T,COLUMN(),FALSE),0)</f>
        <v>#REF!</v>
      </c>
    </row>
    <row r="21" spans="1:22" s="117" customFormat="1" ht="15" customHeight="1">
      <c r="A21" s="110"/>
      <c r="B21" s="105"/>
      <c r="C21" s="105" t="s">
        <v>4</v>
      </c>
      <c r="D21" s="105"/>
      <c r="E21" s="116" t="e">
        <f>_xlfn.IFNA(VLOOKUP(#REF!,'[28]Base TB_Mar'!$A:$T,COLUMN(),FALSE),0)</f>
        <v>#REF!</v>
      </c>
      <c r="F21" s="116" t="e">
        <f>_xlfn.IFNA(VLOOKUP(#REF!,'[28]Base TB_Mar'!$A:$T,COLUMN(),FALSE),0)</f>
        <v>#REF!</v>
      </c>
      <c r="G21" s="116" t="e">
        <f>_xlfn.IFNA(VLOOKUP(#REF!,'[28]Base TB_Mar'!$A:$T,COLUMN(),FALSE),0)</f>
        <v>#REF!</v>
      </c>
      <c r="H21" s="116" t="e">
        <f>_xlfn.IFNA(VLOOKUP(#REF!,'[28]Base TB_Mar'!$A:$T,COLUMN(),FALSE),0)</f>
        <v>#REF!</v>
      </c>
      <c r="I21" s="116" t="e">
        <f>_xlfn.IFNA(VLOOKUP(#REF!,'[28]Base TB_Mar'!$A:$T,COLUMN(),FALSE),0)</f>
        <v>#REF!</v>
      </c>
      <c r="J21" s="116" t="e">
        <f>_xlfn.IFNA(VLOOKUP(#REF!,'[28]Base TB_Mar'!$A:$T,COLUMN(),FALSE),0)</f>
        <v>#REF!</v>
      </c>
      <c r="K21" s="116" t="e">
        <f>_xlfn.IFNA(VLOOKUP(#REF!,'[28]Base TB_Mar'!$A:$T,COLUMN(),FALSE),0)</f>
        <v>#REF!</v>
      </c>
      <c r="L21" s="116" t="e">
        <f>_xlfn.IFNA(VLOOKUP(#REF!,'[28]Base TB_Mar'!$A:$T,COLUMN(),FALSE),0)</f>
        <v>#REF!</v>
      </c>
      <c r="M21" s="116" t="e">
        <f>_xlfn.IFNA(VLOOKUP(#REF!,'[28]Base TB_Mar'!$A:$T,COLUMN(),FALSE),0)</f>
        <v>#REF!</v>
      </c>
      <c r="N21" s="116" t="e">
        <f>_xlfn.IFNA(VLOOKUP(#REF!,'[28]Base TB_Mar'!$A:$T,COLUMN(),FALSE),0)</f>
        <v>#REF!</v>
      </c>
      <c r="O21" s="116" t="e">
        <f>_xlfn.IFNA(VLOOKUP(#REF!,'[28]Base TB_Mar'!$A:$T,COLUMN(),FALSE),0)</f>
        <v>#REF!</v>
      </c>
      <c r="P21" s="116" t="e">
        <f>_xlfn.IFNA(VLOOKUP(#REF!,'[28]Base TB_Mar'!$A:$T,COLUMN(),FALSE),0)</f>
        <v>#REF!</v>
      </c>
      <c r="Q21" s="116" t="e">
        <f>_xlfn.IFNA(VLOOKUP(#REF!,'[28]Base TB_Mar'!$A:$T,COLUMN(),FALSE),0)</f>
        <v>#REF!</v>
      </c>
      <c r="R21" s="116" t="e">
        <f>_xlfn.IFNA(VLOOKUP(#REF!,'[28]Base TB_Mar'!$A:$T,COLUMN(),FALSE),0)</f>
        <v>#REF!</v>
      </c>
      <c r="S21" s="116" t="e">
        <f>_xlfn.IFNA(VLOOKUP(#REF!,'[28]Base TB_Mar'!$A:$T,COLUMN(),FALSE),0)</f>
        <v>#REF!</v>
      </c>
      <c r="T21" s="116" t="e">
        <f>_xlfn.IFNA(VLOOKUP(#REF!,'[28]Base TB_Mar'!$A:$T,COLUMN(),FALSE),0)</f>
        <v>#REF!</v>
      </c>
      <c r="U21" s="116" t="e">
        <f>_xlfn.IFNA(VLOOKUP(#REF!,'[28]Base TB_Mar'!$A:$T,COLUMN(),FALSE),0)</f>
        <v>#REF!</v>
      </c>
      <c r="V21" s="116" t="e">
        <f>_xlfn.IFNA(VLOOKUP(#REF!,'[28]Base TB_Mar'!$A:$T,COLUMN(),FALSE),0)</f>
        <v>#REF!</v>
      </c>
    </row>
    <row r="22" spans="1:22" s="117" customFormat="1" ht="15" customHeight="1">
      <c r="A22" s="110"/>
      <c r="B22" s="105"/>
      <c r="C22" s="105"/>
      <c r="D22" s="105" t="s">
        <v>286</v>
      </c>
      <c r="E22" s="116" t="e">
        <f>_xlfn.IFNA(VLOOKUP(#REF!,'[28]Base TB_Mar'!$A:$T,COLUMN(),FALSE),0)</f>
        <v>#REF!</v>
      </c>
      <c r="F22" s="116" t="e">
        <f>_xlfn.IFNA(VLOOKUP(#REF!,'[28]Base TB_Mar'!$A:$T,COLUMN(),FALSE),0)</f>
        <v>#REF!</v>
      </c>
      <c r="G22" s="116" t="e">
        <f>_xlfn.IFNA(VLOOKUP(#REF!,'[28]Base TB_Mar'!$A:$T,COLUMN(),FALSE),0)</f>
        <v>#REF!</v>
      </c>
      <c r="H22" s="116" t="e">
        <f>_xlfn.IFNA(VLOOKUP(#REF!,'[28]Base TB_Mar'!$A:$T,COLUMN(),FALSE),0)</f>
        <v>#REF!</v>
      </c>
      <c r="I22" s="116" t="e">
        <f>_xlfn.IFNA(VLOOKUP(#REF!,'[28]Base TB_Mar'!$A:$T,COLUMN(),FALSE),0)</f>
        <v>#REF!</v>
      </c>
      <c r="J22" s="116" t="e">
        <f>_xlfn.IFNA(VLOOKUP(#REF!,'[28]Base TB_Mar'!$A:$T,COLUMN(),FALSE),0)</f>
        <v>#REF!</v>
      </c>
      <c r="K22" s="116" t="e">
        <f>_xlfn.IFNA(VLOOKUP(#REF!,'[28]Base TB_Mar'!$A:$T,COLUMN(),FALSE),0)</f>
        <v>#REF!</v>
      </c>
      <c r="L22" s="116" t="e">
        <f>_xlfn.IFNA(VLOOKUP(#REF!,'[28]Base TB_Mar'!$A:$T,COLUMN(),FALSE),0)</f>
        <v>#REF!</v>
      </c>
      <c r="M22" s="116" t="e">
        <f>_xlfn.IFNA(VLOOKUP(#REF!,'[28]Base TB_Mar'!$A:$T,COLUMN(),FALSE),0)</f>
        <v>#REF!</v>
      </c>
      <c r="N22" s="116" t="e">
        <f>_xlfn.IFNA(VLOOKUP(#REF!,'[28]Base TB_Mar'!$A:$T,COLUMN(),FALSE),0)</f>
        <v>#REF!</v>
      </c>
      <c r="O22" s="116" t="e">
        <f>_xlfn.IFNA(VLOOKUP(#REF!,'[28]Base TB_Mar'!$A:$T,COLUMN(),FALSE),0)</f>
        <v>#REF!</v>
      </c>
      <c r="P22" s="116" t="e">
        <f>_xlfn.IFNA(VLOOKUP(#REF!,'[28]Base TB_Mar'!$A:$T,COLUMN(),FALSE),0)</f>
        <v>#REF!</v>
      </c>
      <c r="Q22" s="116" t="e">
        <f>_xlfn.IFNA(VLOOKUP(#REF!,'[28]Base TB_Mar'!$A:$T,COLUMN(),FALSE),0)</f>
        <v>#REF!</v>
      </c>
      <c r="R22" s="116" t="e">
        <f>_xlfn.IFNA(VLOOKUP(#REF!,'[28]Base TB_Mar'!$A:$T,COLUMN(),FALSE),0)</f>
        <v>#REF!</v>
      </c>
      <c r="S22" s="116" t="e">
        <f>_xlfn.IFNA(VLOOKUP(#REF!,'[28]Base TB_Mar'!$A:$T,COLUMN(),FALSE),0)</f>
        <v>#REF!</v>
      </c>
      <c r="T22" s="116" t="e">
        <f>_xlfn.IFNA(VLOOKUP(#REF!,'[28]Base TB_Mar'!$A:$T,COLUMN(),FALSE),0)</f>
        <v>#REF!</v>
      </c>
      <c r="U22" s="116" t="e">
        <f>_xlfn.IFNA(VLOOKUP(#REF!,'[28]Base TB_Mar'!$A:$T,COLUMN(),FALSE),0)</f>
        <v>#REF!</v>
      </c>
      <c r="V22" s="116" t="e">
        <f>_xlfn.IFNA(VLOOKUP(#REF!,'[28]Base TB_Mar'!$A:$T,COLUMN(),FALSE),0)</f>
        <v>#REF!</v>
      </c>
    </row>
    <row r="23" spans="1:22" s="117" customFormat="1" ht="15" customHeight="1">
      <c r="A23" s="110"/>
      <c r="B23" s="105"/>
      <c r="C23" s="105" t="s">
        <v>23</v>
      </c>
      <c r="D23" s="105"/>
      <c r="E23" s="116" t="e">
        <f>_xlfn.IFNA(VLOOKUP(#REF!,'[28]Base TB_Mar'!$A:$T,COLUMN(),FALSE),0)</f>
        <v>#REF!</v>
      </c>
      <c r="F23" s="116" t="e">
        <f>_xlfn.IFNA(VLOOKUP(#REF!,'[28]Base TB_Mar'!$A:$T,COLUMN(),FALSE),0)</f>
        <v>#REF!</v>
      </c>
      <c r="G23" s="116" t="e">
        <f>_xlfn.IFNA(VLOOKUP(#REF!,'[28]Base TB_Mar'!$A:$T,COLUMN(),FALSE),0)</f>
        <v>#REF!</v>
      </c>
      <c r="H23" s="116" t="e">
        <f>_xlfn.IFNA(VLOOKUP(#REF!,'[28]Base TB_Mar'!$A:$T,COLUMN(),FALSE),0)</f>
        <v>#REF!</v>
      </c>
      <c r="I23" s="116" t="e">
        <f>_xlfn.IFNA(VLOOKUP(#REF!,'[28]Base TB_Mar'!$A:$T,COLUMN(),FALSE),0)</f>
        <v>#REF!</v>
      </c>
      <c r="J23" s="116" t="e">
        <f>_xlfn.IFNA(VLOOKUP(#REF!,'[28]Base TB_Mar'!$A:$T,COLUMN(),FALSE),0)</f>
        <v>#REF!</v>
      </c>
      <c r="K23" s="116" t="e">
        <f>_xlfn.IFNA(VLOOKUP(#REF!,'[28]Base TB_Mar'!$A:$T,COLUMN(),FALSE),0)</f>
        <v>#REF!</v>
      </c>
      <c r="L23" s="116" t="e">
        <f>_xlfn.IFNA(VLOOKUP(#REF!,'[28]Base TB_Mar'!$A:$T,COLUMN(),FALSE),0)</f>
        <v>#REF!</v>
      </c>
      <c r="M23" s="116" t="e">
        <f>_xlfn.IFNA(VLOOKUP(#REF!,'[28]Base TB_Mar'!$A:$T,COLUMN(),FALSE),0)</f>
        <v>#REF!</v>
      </c>
      <c r="N23" s="116" t="e">
        <f>_xlfn.IFNA(VLOOKUP(#REF!,'[28]Base TB_Mar'!$A:$T,COLUMN(),FALSE),0)</f>
        <v>#REF!</v>
      </c>
      <c r="O23" s="116" t="e">
        <f>_xlfn.IFNA(VLOOKUP(#REF!,'[28]Base TB_Mar'!$A:$T,COLUMN(),FALSE),0)</f>
        <v>#REF!</v>
      </c>
      <c r="P23" s="116" t="e">
        <f>_xlfn.IFNA(VLOOKUP(#REF!,'[28]Base TB_Mar'!$A:$T,COLUMN(),FALSE),0)</f>
        <v>#REF!</v>
      </c>
      <c r="Q23" s="116" t="e">
        <f>_xlfn.IFNA(VLOOKUP(#REF!,'[28]Base TB_Mar'!$A:$T,COLUMN(),FALSE),0)</f>
        <v>#REF!</v>
      </c>
      <c r="R23" s="116" t="e">
        <f>_xlfn.IFNA(VLOOKUP(#REF!,'[28]Base TB_Mar'!$A:$T,COLUMN(),FALSE),0)</f>
        <v>#REF!</v>
      </c>
      <c r="S23" s="116" t="e">
        <f>_xlfn.IFNA(VLOOKUP(#REF!,'[28]Base TB_Mar'!$A:$T,COLUMN(),FALSE),0)</f>
        <v>#REF!</v>
      </c>
      <c r="T23" s="116" t="e">
        <f>_xlfn.IFNA(VLOOKUP(#REF!,'[28]Base TB_Mar'!$A:$T,COLUMN(),FALSE),0)</f>
        <v>#REF!</v>
      </c>
      <c r="U23" s="116" t="e">
        <f>_xlfn.IFNA(VLOOKUP(#REF!,'[28]Base TB_Mar'!$A:$T,COLUMN(),FALSE),0)</f>
        <v>#REF!</v>
      </c>
      <c r="V23" s="116" t="e">
        <f>_xlfn.IFNA(VLOOKUP(#REF!,'[28]Base TB_Mar'!$A:$T,COLUMN(),FALSE),0)</f>
        <v>#REF!</v>
      </c>
    </row>
    <row r="24" spans="1:22" s="117" customFormat="1" ht="15" customHeight="1">
      <c r="A24" s="110"/>
      <c r="B24" s="105"/>
      <c r="C24" s="105"/>
      <c r="D24" s="105" t="s">
        <v>287</v>
      </c>
      <c r="E24" s="116" t="e">
        <f>_xlfn.IFNA(VLOOKUP(#REF!,'[28]Base TB_Mar'!$A:$T,COLUMN(),FALSE),0)</f>
        <v>#REF!</v>
      </c>
      <c r="F24" s="116" t="e">
        <f>_xlfn.IFNA(VLOOKUP(#REF!,'[28]Base TB_Mar'!$A:$T,COLUMN(),FALSE),0)</f>
        <v>#REF!</v>
      </c>
      <c r="G24" s="116" t="e">
        <f>_xlfn.IFNA(VLOOKUP(#REF!,'[28]Base TB_Mar'!$A:$T,COLUMN(),FALSE),0)</f>
        <v>#REF!</v>
      </c>
      <c r="H24" s="116" t="e">
        <f>_xlfn.IFNA(VLOOKUP(#REF!,'[28]Base TB_Mar'!$A:$T,COLUMN(),FALSE),0)</f>
        <v>#REF!</v>
      </c>
      <c r="I24" s="116" t="e">
        <f>_xlfn.IFNA(VLOOKUP(#REF!,'[28]Base TB_Mar'!$A:$T,COLUMN(),FALSE),0)</f>
        <v>#REF!</v>
      </c>
      <c r="J24" s="116" t="e">
        <f>_xlfn.IFNA(VLOOKUP(#REF!,'[28]Base TB_Mar'!$A:$T,COLUMN(),FALSE),0)</f>
        <v>#REF!</v>
      </c>
      <c r="K24" s="116" t="e">
        <f>_xlfn.IFNA(VLOOKUP(#REF!,'[28]Base TB_Mar'!$A:$T,COLUMN(),FALSE),0)</f>
        <v>#REF!</v>
      </c>
      <c r="L24" s="116" t="e">
        <f>_xlfn.IFNA(VLOOKUP(#REF!,'[28]Base TB_Mar'!$A:$T,COLUMN(),FALSE),0)</f>
        <v>#REF!</v>
      </c>
      <c r="M24" s="116" t="e">
        <f>_xlfn.IFNA(VLOOKUP(#REF!,'[28]Base TB_Mar'!$A:$T,COLUMN(),FALSE),0)</f>
        <v>#REF!</v>
      </c>
      <c r="N24" s="116" t="e">
        <f>_xlfn.IFNA(VLOOKUP(#REF!,'[28]Base TB_Mar'!$A:$T,COLUMN(),FALSE),0)</f>
        <v>#REF!</v>
      </c>
      <c r="O24" s="116" t="e">
        <f>_xlfn.IFNA(VLOOKUP(#REF!,'[28]Base TB_Mar'!$A:$T,COLUMN(),FALSE),0)</f>
        <v>#REF!</v>
      </c>
      <c r="P24" s="116" t="e">
        <f>_xlfn.IFNA(VLOOKUP(#REF!,'[28]Base TB_Mar'!$A:$T,COLUMN(),FALSE),0)</f>
        <v>#REF!</v>
      </c>
      <c r="Q24" s="116" t="e">
        <f>_xlfn.IFNA(VLOOKUP(#REF!,'[28]Base TB_Mar'!$A:$T,COLUMN(),FALSE),0)</f>
        <v>#REF!</v>
      </c>
      <c r="R24" s="116" t="e">
        <f>_xlfn.IFNA(VLOOKUP(#REF!,'[28]Base TB_Mar'!$A:$T,COLUMN(),FALSE),0)</f>
        <v>#REF!</v>
      </c>
      <c r="S24" s="116" t="e">
        <f>_xlfn.IFNA(VLOOKUP(#REF!,'[28]Base TB_Mar'!$A:$T,COLUMN(),FALSE),0)</f>
        <v>#REF!</v>
      </c>
      <c r="T24" s="116" t="e">
        <f>_xlfn.IFNA(VLOOKUP(#REF!,'[28]Base TB_Mar'!$A:$T,COLUMN(),FALSE),0)</f>
        <v>#REF!</v>
      </c>
      <c r="U24" s="116" t="e">
        <f>_xlfn.IFNA(VLOOKUP(#REF!,'[28]Base TB_Mar'!$A:$T,COLUMN(),FALSE),0)</f>
        <v>#REF!</v>
      </c>
      <c r="V24" s="116" t="e">
        <f>_xlfn.IFNA(VLOOKUP(#REF!,'[28]Base TB_Mar'!$A:$T,COLUMN(),FALSE),0)</f>
        <v>#REF!</v>
      </c>
    </row>
    <row r="25" spans="1:22" s="117" customFormat="1" ht="15" customHeight="1">
      <c r="A25" s="110"/>
      <c r="B25" s="105" t="s">
        <v>193</v>
      </c>
      <c r="C25" s="105"/>
      <c r="D25" s="105"/>
      <c r="E25" s="116" t="e">
        <f>_xlfn.IFNA(VLOOKUP(#REF!,'[28]Base TB_Mar'!$A:$T,COLUMN(),FALSE),0)</f>
        <v>#REF!</v>
      </c>
      <c r="F25" s="116" t="e">
        <f>_xlfn.IFNA(VLOOKUP(#REF!,'[28]Base TB_Mar'!$A:$T,COLUMN(),FALSE),0)</f>
        <v>#REF!</v>
      </c>
      <c r="G25" s="116" t="e">
        <f>_xlfn.IFNA(VLOOKUP(#REF!,'[28]Base TB_Mar'!$A:$T,COLUMN(),FALSE),0)</f>
        <v>#REF!</v>
      </c>
      <c r="H25" s="116" t="e">
        <f>_xlfn.IFNA(VLOOKUP(#REF!,'[28]Base TB_Mar'!$A:$T,COLUMN(),FALSE),0)</f>
        <v>#REF!</v>
      </c>
      <c r="I25" s="116" t="e">
        <f>_xlfn.IFNA(VLOOKUP(#REF!,'[28]Base TB_Mar'!$A:$T,COLUMN(),FALSE),0)</f>
        <v>#REF!</v>
      </c>
      <c r="J25" s="116" t="e">
        <f>_xlfn.IFNA(VLOOKUP(#REF!,'[28]Base TB_Mar'!$A:$T,COLUMN(),FALSE),0)</f>
        <v>#REF!</v>
      </c>
      <c r="K25" s="116" t="e">
        <f>_xlfn.IFNA(VLOOKUP(#REF!,'[28]Base TB_Mar'!$A:$T,COLUMN(),FALSE),0)</f>
        <v>#REF!</v>
      </c>
      <c r="L25" s="116" t="e">
        <f>_xlfn.IFNA(VLOOKUP(#REF!,'[28]Base TB_Mar'!$A:$T,COLUMN(),FALSE),0)</f>
        <v>#REF!</v>
      </c>
      <c r="M25" s="116" t="e">
        <f>_xlfn.IFNA(VLOOKUP(#REF!,'[28]Base TB_Mar'!$A:$T,COLUMN(),FALSE),0)</f>
        <v>#REF!</v>
      </c>
      <c r="N25" s="116" t="e">
        <f>_xlfn.IFNA(VLOOKUP(#REF!,'[28]Base TB_Mar'!$A:$T,COLUMN(),FALSE),0)</f>
        <v>#REF!</v>
      </c>
      <c r="O25" s="116" t="e">
        <f>_xlfn.IFNA(VLOOKUP(#REF!,'[28]Base TB_Mar'!$A:$T,COLUMN(),FALSE),0)</f>
        <v>#REF!</v>
      </c>
      <c r="P25" s="116" t="e">
        <f>_xlfn.IFNA(VLOOKUP(#REF!,'[28]Base TB_Mar'!$A:$T,COLUMN(),FALSE),0)</f>
        <v>#REF!</v>
      </c>
      <c r="Q25" s="116" t="e">
        <f>_xlfn.IFNA(VLOOKUP(#REF!,'[28]Base TB_Mar'!$A:$T,COLUMN(),FALSE),0)</f>
        <v>#REF!</v>
      </c>
      <c r="R25" s="116" t="e">
        <f>_xlfn.IFNA(VLOOKUP(#REF!,'[28]Base TB_Mar'!$A:$T,COLUMN(),FALSE),0)</f>
        <v>#REF!</v>
      </c>
      <c r="S25" s="116" t="e">
        <f>_xlfn.IFNA(VLOOKUP(#REF!,'[28]Base TB_Mar'!$A:$T,COLUMN(),FALSE),0)</f>
        <v>#REF!</v>
      </c>
      <c r="T25" s="116" t="e">
        <f>_xlfn.IFNA(VLOOKUP(#REF!,'[28]Base TB_Mar'!$A:$T,COLUMN(),FALSE),0)</f>
        <v>#REF!</v>
      </c>
      <c r="U25" s="116" t="e">
        <f>_xlfn.IFNA(VLOOKUP(#REF!,'[28]Base TB_Mar'!$A:$T,COLUMN(),FALSE),0)</f>
        <v>#REF!</v>
      </c>
      <c r="V25" s="116" t="e">
        <f>_xlfn.IFNA(VLOOKUP(#REF!,'[28]Base TB_Mar'!$A:$T,COLUMN(),FALSE),0)</f>
        <v>#REF!</v>
      </c>
    </row>
    <row r="26" spans="1:22" s="117" customFormat="1" ht="15" customHeight="1">
      <c r="A26" s="110"/>
      <c r="B26" s="105"/>
      <c r="C26" s="105"/>
      <c r="D26" s="105" t="s">
        <v>288</v>
      </c>
      <c r="E26" s="116" t="e">
        <f>_xlfn.IFNA(VLOOKUP(#REF!,'[28]Base TB_Mar'!$A:$T,COLUMN(),FALSE),0)</f>
        <v>#REF!</v>
      </c>
      <c r="F26" s="116" t="e">
        <f>_xlfn.IFNA(VLOOKUP(#REF!,'[28]Base TB_Mar'!$A:$T,COLUMN(),FALSE),0)</f>
        <v>#REF!</v>
      </c>
      <c r="G26" s="116" t="e">
        <f>_xlfn.IFNA(VLOOKUP(#REF!,'[28]Base TB_Mar'!$A:$T,COLUMN(),FALSE),0)</f>
        <v>#REF!</v>
      </c>
      <c r="H26" s="116" t="e">
        <f>_xlfn.IFNA(VLOOKUP(#REF!,'[28]Base TB_Mar'!$A:$T,COLUMN(),FALSE),0)</f>
        <v>#REF!</v>
      </c>
      <c r="I26" s="116" t="e">
        <f>_xlfn.IFNA(VLOOKUP(#REF!,'[28]Base TB_Mar'!$A:$T,COLUMN(),FALSE),0)</f>
        <v>#REF!</v>
      </c>
      <c r="J26" s="116" t="e">
        <f>_xlfn.IFNA(VLOOKUP(#REF!,'[28]Base TB_Mar'!$A:$T,COLUMN(),FALSE),0)</f>
        <v>#REF!</v>
      </c>
      <c r="K26" s="116" t="e">
        <f>_xlfn.IFNA(VLOOKUP(#REF!,'[28]Base TB_Mar'!$A:$T,COLUMN(),FALSE),0)</f>
        <v>#REF!</v>
      </c>
      <c r="L26" s="116" t="e">
        <f>_xlfn.IFNA(VLOOKUP(#REF!,'[28]Base TB_Mar'!$A:$T,COLUMN(),FALSE),0)</f>
        <v>#REF!</v>
      </c>
      <c r="M26" s="116" t="e">
        <f>_xlfn.IFNA(VLOOKUP(#REF!,'[28]Base TB_Mar'!$A:$T,COLUMN(),FALSE),0)</f>
        <v>#REF!</v>
      </c>
      <c r="N26" s="116" t="e">
        <f>_xlfn.IFNA(VLOOKUP(#REF!,'[28]Base TB_Mar'!$A:$T,COLUMN(),FALSE),0)</f>
        <v>#REF!</v>
      </c>
      <c r="O26" s="116" t="e">
        <f>_xlfn.IFNA(VLOOKUP(#REF!,'[28]Base TB_Mar'!$A:$T,COLUMN(),FALSE),0)</f>
        <v>#REF!</v>
      </c>
      <c r="P26" s="116" t="e">
        <f>_xlfn.IFNA(VLOOKUP(#REF!,'[28]Base TB_Mar'!$A:$T,COLUMN(),FALSE),0)</f>
        <v>#REF!</v>
      </c>
      <c r="Q26" s="116" t="e">
        <f>_xlfn.IFNA(VLOOKUP(#REF!,'[28]Base TB_Mar'!$A:$T,COLUMN(),FALSE),0)</f>
        <v>#REF!</v>
      </c>
      <c r="R26" s="116" t="e">
        <f>_xlfn.IFNA(VLOOKUP(#REF!,'[28]Base TB_Mar'!$A:$T,COLUMN(),FALSE),0)</f>
        <v>#REF!</v>
      </c>
      <c r="S26" s="116" t="e">
        <f>_xlfn.IFNA(VLOOKUP(#REF!,'[28]Base TB_Mar'!$A:$T,COLUMN(),FALSE),0)</f>
        <v>#REF!</v>
      </c>
      <c r="T26" s="116" t="e">
        <f>_xlfn.IFNA(VLOOKUP(#REF!,'[28]Base TB_Mar'!$A:$T,COLUMN(),FALSE),0)</f>
        <v>#REF!</v>
      </c>
      <c r="U26" s="116" t="e">
        <f>_xlfn.IFNA(VLOOKUP(#REF!,'[28]Base TB_Mar'!$A:$T,COLUMN(),FALSE),0)</f>
        <v>#REF!</v>
      </c>
      <c r="V26" s="116" t="e">
        <f>_xlfn.IFNA(VLOOKUP(#REF!,'[28]Base TB_Mar'!$A:$T,COLUMN(),FALSE),0)</f>
        <v>#REF!</v>
      </c>
    </row>
    <row r="27" spans="1:22" s="117" customFormat="1" ht="15" customHeight="1">
      <c r="A27" s="110"/>
      <c r="B27" s="105"/>
      <c r="C27" s="105"/>
      <c r="D27" s="105" t="s">
        <v>289</v>
      </c>
      <c r="E27" s="116" t="e">
        <f>_xlfn.IFNA(VLOOKUP(#REF!,'[28]Base TB_Mar'!$A:$T,COLUMN(),FALSE),0)</f>
        <v>#REF!</v>
      </c>
      <c r="F27" s="116" t="e">
        <f>_xlfn.IFNA(VLOOKUP(#REF!,'[28]Base TB_Mar'!$A:$T,COLUMN(),FALSE),0)</f>
        <v>#REF!</v>
      </c>
      <c r="G27" s="116" t="e">
        <f>_xlfn.IFNA(VLOOKUP(#REF!,'[28]Base TB_Mar'!$A:$T,COLUMN(),FALSE),0)</f>
        <v>#REF!</v>
      </c>
      <c r="H27" s="116" t="e">
        <f>_xlfn.IFNA(VLOOKUP(#REF!,'[28]Base TB_Mar'!$A:$T,COLUMN(),FALSE),0)</f>
        <v>#REF!</v>
      </c>
      <c r="I27" s="116" t="e">
        <f>_xlfn.IFNA(VLOOKUP(#REF!,'[28]Base TB_Mar'!$A:$T,COLUMN(),FALSE),0)</f>
        <v>#REF!</v>
      </c>
      <c r="J27" s="116" t="e">
        <f>_xlfn.IFNA(VLOOKUP(#REF!,'[28]Base TB_Mar'!$A:$T,COLUMN(),FALSE),0)</f>
        <v>#REF!</v>
      </c>
      <c r="K27" s="116" t="e">
        <f>_xlfn.IFNA(VLOOKUP(#REF!,'[28]Base TB_Mar'!$A:$T,COLUMN(),FALSE),0)</f>
        <v>#REF!</v>
      </c>
      <c r="L27" s="116" t="e">
        <f>_xlfn.IFNA(VLOOKUP(#REF!,'[28]Base TB_Mar'!$A:$T,COLUMN(),FALSE),0)</f>
        <v>#REF!</v>
      </c>
      <c r="M27" s="116" t="e">
        <f>_xlfn.IFNA(VLOOKUP(#REF!,'[28]Base TB_Mar'!$A:$T,COLUMN(),FALSE),0)</f>
        <v>#REF!</v>
      </c>
      <c r="N27" s="116" t="e">
        <f>_xlfn.IFNA(VLOOKUP(#REF!,'[28]Base TB_Mar'!$A:$T,COLUMN(),FALSE),0)</f>
        <v>#REF!</v>
      </c>
      <c r="O27" s="116" t="e">
        <f>_xlfn.IFNA(VLOOKUP(#REF!,'[28]Base TB_Mar'!$A:$T,COLUMN(),FALSE),0)</f>
        <v>#REF!</v>
      </c>
      <c r="P27" s="116" t="e">
        <f>_xlfn.IFNA(VLOOKUP(#REF!,'[28]Base TB_Mar'!$A:$T,COLUMN(),FALSE),0)</f>
        <v>#REF!</v>
      </c>
      <c r="Q27" s="116" t="e">
        <f>_xlfn.IFNA(VLOOKUP(#REF!,'[28]Base TB_Mar'!$A:$T,COLUMN(),FALSE),0)</f>
        <v>#REF!</v>
      </c>
      <c r="R27" s="116" t="e">
        <f>_xlfn.IFNA(VLOOKUP(#REF!,'[28]Base TB_Mar'!$A:$T,COLUMN(),FALSE),0)</f>
        <v>#REF!</v>
      </c>
      <c r="S27" s="116" t="e">
        <f>_xlfn.IFNA(VLOOKUP(#REF!,'[28]Base TB_Mar'!$A:$T,COLUMN(),FALSE),0)</f>
        <v>#REF!</v>
      </c>
      <c r="T27" s="116" t="e">
        <f>_xlfn.IFNA(VLOOKUP(#REF!,'[28]Base TB_Mar'!$A:$T,COLUMN(),FALSE),0)</f>
        <v>#REF!</v>
      </c>
      <c r="U27" s="116" t="e">
        <f>_xlfn.IFNA(VLOOKUP(#REF!,'[28]Base TB_Mar'!$A:$T,COLUMN(),FALSE),0)</f>
        <v>#REF!</v>
      </c>
      <c r="V27" s="116" t="e">
        <f>_xlfn.IFNA(VLOOKUP(#REF!,'[28]Base TB_Mar'!$A:$T,COLUMN(),FALSE),0)</f>
        <v>#REF!</v>
      </c>
    </row>
    <row r="28" spans="1:22" s="117" customFormat="1" ht="15" customHeight="1">
      <c r="A28" s="110"/>
      <c r="B28" s="105"/>
      <c r="C28" s="105"/>
      <c r="D28" s="105" t="s">
        <v>290</v>
      </c>
      <c r="E28" s="116" t="e">
        <f>_xlfn.IFNA(VLOOKUP(#REF!,'[28]Base TB_Mar'!$A:$T,COLUMN(),FALSE),0)</f>
        <v>#REF!</v>
      </c>
      <c r="F28" s="116" t="e">
        <f>_xlfn.IFNA(VLOOKUP(#REF!,'[28]Base TB_Mar'!$A:$T,COLUMN(),FALSE),0)</f>
        <v>#REF!</v>
      </c>
      <c r="G28" s="116" t="e">
        <f>_xlfn.IFNA(VLOOKUP(#REF!,'[28]Base TB_Mar'!$A:$T,COLUMN(),FALSE),0)</f>
        <v>#REF!</v>
      </c>
      <c r="H28" s="116" t="e">
        <f>_xlfn.IFNA(VLOOKUP(#REF!,'[28]Base TB_Mar'!$A:$T,COLUMN(),FALSE),0)</f>
        <v>#REF!</v>
      </c>
      <c r="I28" s="116" t="e">
        <f>_xlfn.IFNA(VLOOKUP(#REF!,'[28]Base TB_Mar'!$A:$T,COLUMN(),FALSE),0)</f>
        <v>#REF!</v>
      </c>
      <c r="J28" s="116" t="e">
        <f>_xlfn.IFNA(VLOOKUP(#REF!,'[28]Base TB_Mar'!$A:$T,COLUMN(),FALSE),0)</f>
        <v>#REF!</v>
      </c>
      <c r="K28" s="116" t="e">
        <f>_xlfn.IFNA(VLOOKUP(#REF!,'[28]Base TB_Mar'!$A:$T,COLUMN(),FALSE),0)</f>
        <v>#REF!</v>
      </c>
      <c r="L28" s="116" t="e">
        <f>_xlfn.IFNA(VLOOKUP(#REF!,'[28]Base TB_Mar'!$A:$T,COLUMN(),FALSE),0)</f>
        <v>#REF!</v>
      </c>
      <c r="M28" s="116" t="e">
        <f>_xlfn.IFNA(VLOOKUP(#REF!,'[28]Base TB_Mar'!$A:$T,COLUMN(),FALSE),0)</f>
        <v>#REF!</v>
      </c>
      <c r="N28" s="116" t="e">
        <f>_xlfn.IFNA(VLOOKUP(#REF!,'[28]Base TB_Mar'!$A:$T,COLUMN(),FALSE),0)</f>
        <v>#REF!</v>
      </c>
      <c r="O28" s="116" t="e">
        <f>_xlfn.IFNA(VLOOKUP(#REF!,'[28]Base TB_Mar'!$A:$T,COLUMN(),FALSE),0)</f>
        <v>#REF!</v>
      </c>
      <c r="P28" s="116" t="e">
        <f>_xlfn.IFNA(VLOOKUP(#REF!,'[28]Base TB_Mar'!$A:$T,COLUMN(),FALSE),0)</f>
        <v>#REF!</v>
      </c>
      <c r="Q28" s="116" t="e">
        <f>_xlfn.IFNA(VLOOKUP(#REF!,'[28]Base TB_Mar'!$A:$T,COLUMN(),FALSE),0)</f>
        <v>#REF!</v>
      </c>
      <c r="R28" s="116" t="e">
        <f>_xlfn.IFNA(VLOOKUP(#REF!,'[28]Base TB_Mar'!$A:$T,COLUMN(),FALSE),0)</f>
        <v>#REF!</v>
      </c>
      <c r="S28" s="116" t="e">
        <f>_xlfn.IFNA(VLOOKUP(#REF!,'[28]Base TB_Mar'!$A:$T,COLUMN(),FALSE),0)</f>
        <v>#REF!</v>
      </c>
      <c r="T28" s="116" t="e">
        <f>_xlfn.IFNA(VLOOKUP(#REF!,'[28]Base TB_Mar'!$A:$T,COLUMN(),FALSE),0)</f>
        <v>#REF!</v>
      </c>
      <c r="U28" s="116" t="e">
        <f>_xlfn.IFNA(VLOOKUP(#REF!,'[28]Base TB_Mar'!$A:$T,COLUMN(),FALSE),0)</f>
        <v>#REF!</v>
      </c>
      <c r="V28" s="116" t="e">
        <f>_xlfn.IFNA(VLOOKUP(#REF!,'[28]Base TB_Mar'!$A:$T,COLUMN(),FALSE),0)</f>
        <v>#REF!</v>
      </c>
    </row>
    <row r="29" spans="1:22" s="117" customFormat="1" ht="15" customHeight="1">
      <c r="A29" s="110"/>
      <c r="B29" s="105"/>
      <c r="C29" s="105"/>
      <c r="D29" s="105" t="s">
        <v>291</v>
      </c>
      <c r="E29" s="116" t="e">
        <f>_xlfn.IFNA(VLOOKUP(#REF!,'[28]Base TB_Mar'!$A:$T,COLUMN(),FALSE),0)</f>
        <v>#REF!</v>
      </c>
      <c r="F29" s="116" t="e">
        <f>_xlfn.IFNA(VLOOKUP(#REF!,'[28]Base TB_Mar'!$A:$T,COLUMN(),FALSE),0)</f>
        <v>#REF!</v>
      </c>
      <c r="G29" s="116" t="e">
        <f>_xlfn.IFNA(VLOOKUP(#REF!,'[28]Base TB_Mar'!$A:$T,COLUMN(),FALSE),0)</f>
        <v>#REF!</v>
      </c>
      <c r="H29" s="116" t="e">
        <f>_xlfn.IFNA(VLOOKUP(#REF!,'[28]Base TB_Mar'!$A:$T,COLUMN(),FALSE),0)</f>
        <v>#REF!</v>
      </c>
      <c r="I29" s="116" t="e">
        <f>_xlfn.IFNA(VLOOKUP(#REF!,'[28]Base TB_Mar'!$A:$T,COLUMN(),FALSE),0)</f>
        <v>#REF!</v>
      </c>
      <c r="J29" s="116" t="e">
        <f>_xlfn.IFNA(VLOOKUP(#REF!,'[28]Base TB_Mar'!$A:$T,COLUMN(),FALSE),0)</f>
        <v>#REF!</v>
      </c>
      <c r="K29" s="116" t="e">
        <f>_xlfn.IFNA(VLOOKUP(#REF!,'[28]Base TB_Mar'!$A:$T,COLUMN(),FALSE),0)</f>
        <v>#REF!</v>
      </c>
      <c r="L29" s="116" t="e">
        <f>_xlfn.IFNA(VLOOKUP(#REF!,'[28]Base TB_Mar'!$A:$T,COLUMN(),FALSE),0)</f>
        <v>#REF!</v>
      </c>
      <c r="M29" s="116" t="e">
        <f>_xlfn.IFNA(VLOOKUP(#REF!,'[28]Base TB_Mar'!$A:$T,COLUMN(),FALSE),0)</f>
        <v>#REF!</v>
      </c>
      <c r="N29" s="116" t="e">
        <f>_xlfn.IFNA(VLOOKUP(#REF!,'[28]Base TB_Mar'!$A:$T,COLUMN(),FALSE),0)</f>
        <v>#REF!</v>
      </c>
      <c r="O29" s="116" t="e">
        <f>_xlfn.IFNA(VLOOKUP(#REF!,'[28]Base TB_Mar'!$A:$T,COLUMN(),FALSE),0)</f>
        <v>#REF!</v>
      </c>
      <c r="P29" s="116" t="e">
        <f>_xlfn.IFNA(VLOOKUP(#REF!,'[28]Base TB_Mar'!$A:$T,COLUMN(),FALSE),0)</f>
        <v>#REF!</v>
      </c>
      <c r="Q29" s="116" t="e">
        <f>_xlfn.IFNA(VLOOKUP(#REF!,'[28]Base TB_Mar'!$A:$T,COLUMN(),FALSE),0)</f>
        <v>#REF!</v>
      </c>
      <c r="R29" s="116" t="e">
        <f>_xlfn.IFNA(VLOOKUP(#REF!,'[28]Base TB_Mar'!$A:$T,COLUMN(),FALSE),0)</f>
        <v>#REF!</v>
      </c>
      <c r="S29" s="116" t="e">
        <f>_xlfn.IFNA(VLOOKUP(#REF!,'[28]Base TB_Mar'!$A:$T,COLUMN(),FALSE),0)</f>
        <v>#REF!</v>
      </c>
      <c r="T29" s="116" t="e">
        <f>_xlfn.IFNA(VLOOKUP(#REF!,'[28]Base TB_Mar'!$A:$T,COLUMN(),FALSE),0)</f>
        <v>#REF!</v>
      </c>
      <c r="U29" s="116" t="e">
        <f>_xlfn.IFNA(VLOOKUP(#REF!,'[28]Base TB_Mar'!$A:$T,COLUMN(),FALSE),0)</f>
        <v>#REF!</v>
      </c>
      <c r="V29" s="116" t="e">
        <f>_xlfn.IFNA(VLOOKUP(#REF!,'[28]Base TB_Mar'!$A:$T,COLUMN(),FALSE),0)</f>
        <v>#REF!</v>
      </c>
    </row>
    <row r="30" spans="1:22" s="117" customFormat="1" ht="15" customHeight="1">
      <c r="A30" s="110"/>
      <c r="B30" s="105"/>
      <c r="C30" s="105"/>
      <c r="D30" s="105" t="s">
        <v>292</v>
      </c>
      <c r="E30" s="116" t="e">
        <f>_xlfn.IFNA(VLOOKUP(#REF!,'[28]Base TB_Mar'!$A:$T,COLUMN(),FALSE),0)</f>
        <v>#REF!</v>
      </c>
      <c r="F30" s="116" t="e">
        <f>_xlfn.IFNA(VLOOKUP(#REF!,'[28]Base TB_Mar'!$A:$T,COLUMN(),FALSE),0)</f>
        <v>#REF!</v>
      </c>
      <c r="G30" s="116" t="e">
        <f>_xlfn.IFNA(VLOOKUP(#REF!,'[28]Base TB_Mar'!$A:$T,COLUMN(),FALSE),0)</f>
        <v>#REF!</v>
      </c>
      <c r="H30" s="116" t="e">
        <f>_xlfn.IFNA(VLOOKUP(#REF!,'[28]Base TB_Mar'!$A:$T,COLUMN(),FALSE),0)</f>
        <v>#REF!</v>
      </c>
      <c r="I30" s="116" t="e">
        <f>_xlfn.IFNA(VLOOKUP(#REF!,'[28]Base TB_Mar'!$A:$T,COLUMN(),FALSE),0)</f>
        <v>#REF!</v>
      </c>
      <c r="J30" s="116" t="e">
        <f>_xlfn.IFNA(VLOOKUP(#REF!,'[28]Base TB_Mar'!$A:$T,COLUMN(),FALSE),0)</f>
        <v>#REF!</v>
      </c>
      <c r="K30" s="116" t="e">
        <f>_xlfn.IFNA(VLOOKUP(#REF!,'[28]Base TB_Mar'!$A:$T,COLUMN(),FALSE),0)</f>
        <v>#REF!</v>
      </c>
      <c r="L30" s="116" t="e">
        <f>_xlfn.IFNA(VLOOKUP(#REF!,'[28]Base TB_Mar'!$A:$T,COLUMN(),FALSE),0)</f>
        <v>#REF!</v>
      </c>
      <c r="M30" s="116" t="e">
        <f>_xlfn.IFNA(VLOOKUP(#REF!,'[28]Base TB_Mar'!$A:$T,COLUMN(),FALSE),0)</f>
        <v>#REF!</v>
      </c>
      <c r="N30" s="116" t="e">
        <f>_xlfn.IFNA(VLOOKUP(#REF!,'[28]Base TB_Mar'!$A:$T,COLUMN(),FALSE),0)</f>
        <v>#REF!</v>
      </c>
      <c r="O30" s="116" t="e">
        <f>_xlfn.IFNA(VLOOKUP(#REF!,'[28]Base TB_Mar'!$A:$T,COLUMN(),FALSE),0)</f>
        <v>#REF!</v>
      </c>
      <c r="P30" s="116" t="e">
        <f>_xlfn.IFNA(VLOOKUP(#REF!,'[28]Base TB_Mar'!$A:$T,COLUMN(),FALSE),0)</f>
        <v>#REF!</v>
      </c>
      <c r="Q30" s="116" t="e">
        <f>_xlfn.IFNA(VLOOKUP(#REF!,'[28]Base TB_Mar'!$A:$T,COLUMN(),FALSE),0)</f>
        <v>#REF!</v>
      </c>
      <c r="R30" s="116" t="e">
        <f>_xlfn.IFNA(VLOOKUP(#REF!,'[28]Base TB_Mar'!$A:$T,COLUMN(),FALSE),0)</f>
        <v>#REF!</v>
      </c>
      <c r="S30" s="116" t="e">
        <f>_xlfn.IFNA(VLOOKUP(#REF!,'[28]Base TB_Mar'!$A:$T,COLUMN(),FALSE),0)</f>
        <v>#REF!</v>
      </c>
      <c r="T30" s="116" t="e">
        <f>_xlfn.IFNA(VLOOKUP(#REF!,'[28]Base TB_Mar'!$A:$T,COLUMN(),FALSE),0)</f>
        <v>#REF!</v>
      </c>
      <c r="U30" s="116" t="e">
        <f>_xlfn.IFNA(VLOOKUP(#REF!,'[28]Base TB_Mar'!$A:$T,COLUMN(),FALSE),0)</f>
        <v>#REF!</v>
      </c>
      <c r="V30" s="116" t="e">
        <f>_xlfn.IFNA(VLOOKUP(#REF!,'[28]Base TB_Mar'!$A:$T,COLUMN(),FALSE),0)</f>
        <v>#REF!</v>
      </c>
    </row>
    <row r="31" spans="1:22" s="117" customFormat="1" ht="15" customHeight="1">
      <c r="A31" s="110"/>
      <c r="B31" s="105"/>
      <c r="C31" s="105"/>
      <c r="D31" s="105" t="s">
        <v>293</v>
      </c>
      <c r="E31" s="116" t="e">
        <f>_xlfn.IFNA(VLOOKUP(#REF!,'[28]Base TB_Mar'!$A:$T,COLUMN(),FALSE),0)</f>
        <v>#REF!</v>
      </c>
      <c r="F31" s="116" t="e">
        <f>_xlfn.IFNA(VLOOKUP(#REF!,'[28]Base TB_Mar'!$A:$T,COLUMN(),FALSE),0)</f>
        <v>#REF!</v>
      </c>
      <c r="G31" s="116" t="e">
        <f>_xlfn.IFNA(VLOOKUP(#REF!,'[28]Base TB_Mar'!$A:$T,COLUMN(),FALSE),0)</f>
        <v>#REF!</v>
      </c>
      <c r="H31" s="116" t="e">
        <f>_xlfn.IFNA(VLOOKUP(#REF!,'[28]Base TB_Mar'!$A:$T,COLUMN(),FALSE),0)</f>
        <v>#REF!</v>
      </c>
      <c r="I31" s="116" t="e">
        <f>_xlfn.IFNA(VLOOKUP(#REF!,'[28]Base TB_Mar'!$A:$T,COLUMN(),FALSE),0)</f>
        <v>#REF!</v>
      </c>
      <c r="J31" s="116" t="e">
        <f>_xlfn.IFNA(VLOOKUP(#REF!,'[28]Base TB_Mar'!$A:$T,COLUMN(),FALSE),0)</f>
        <v>#REF!</v>
      </c>
      <c r="K31" s="116" t="e">
        <f>_xlfn.IFNA(VLOOKUP(#REF!,'[28]Base TB_Mar'!$A:$T,COLUMN(),FALSE),0)</f>
        <v>#REF!</v>
      </c>
      <c r="L31" s="116" t="e">
        <f>_xlfn.IFNA(VLOOKUP(#REF!,'[28]Base TB_Mar'!$A:$T,COLUMN(),FALSE),0)</f>
        <v>#REF!</v>
      </c>
      <c r="M31" s="116" t="e">
        <f>_xlfn.IFNA(VLOOKUP(#REF!,'[28]Base TB_Mar'!$A:$T,COLUMN(),FALSE),0)</f>
        <v>#REF!</v>
      </c>
      <c r="N31" s="116" t="e">
        <f>_xlfn.IFNA(VLOOKUP(#REF!,'[28]Base TB_Mar'!$A:$T,COLUMN(),FALSE),0)</f>
        <v>#REF!</v>
      </c>
      <c r="O31" s="116" t="e">
        <f>_xlfn.IFNA(VLOOKUP(#REF!,'[28]Base TB_Mar'!$A:$T,COLUMN(),FALSE),0)</f>
        <v>#REF!</v>
      </c>
      <c r="P31" s="116" t="e">
        <f>_xlfn.IFNA(VLOOKUP(#REF!,'[28]Base TB_Mar'!$A:$T,COLUMN(),FALSE),0)</f>
        <v>#REF!</v>
      </c>
      <c r="Q31" s="116" t="e">
        <f>_xlfn.IFNA(VLOOKUP(#REF!,'[28]Base TB_Mar'!$A:$T,COLUMN(),FALSE),0)</f>
        <v>#REF!</v>
      </c>
      <c r="R31" s="116" t="e">
        <f>_xlfn.IFNA(VLOOKUP(#REF!,'[28]Base TB_Mar'!$A:$T,COLUMN(),FALSE),0)</f>
        <v>#REF!</v>
      </c>
      <c r="S31" s="116" t="e">
        <f>_xlfn.IFNA(VLOOKUP(#REF!,'[28]Base TB_Mar'!$A:$T,COLUMN(),FALSE),0)</f>
        <v>#REF!</v>
      </c>
      <c r="T31" s="116" t="e">
        <f>_xlfn.IFNA(VLOOKUP(#REF!,'[28]Base TB_Mar'!$A:$T,COLUMN(),FALSE),0)</f>
        <v>#REF!</v>
      </c>
      <c r="U31" s="116" t="e">
        <f>_xlfn.IFNA(VLOOKUP(#REF!,'[28]Base TB_Mar'!$A:$T,COLUMN(),FALSE),0)</f>
        <v>#REF!</v>
      </c>
      <c r="V31" s="116" t="e">
        <f>_xlfn.IFNA(VLOOKUP(#REF!,'[28]Base TB_Mar'!$A:$T,COLUMN(),FALSE),0)</f>
        <v>#REF!</v>
      </c>
    </row>
    <row r="32" spans="1:22" s="117" customFormat="1" ht="15" customHeight="1">
      <c r="A32" s="110"/>
      <c r="B32" s="105" t="s">
        <v>294</v>
      </c>
      <c r="C32" s="105"/>
      <c r="D32" s="105"/>
      <c r="E32" s="116" t="e">
        <f>_xlfn.IFNA(VLOOKUP(#REF!,'[28]Base TB_Mar'!$A:$T,COLUMN(),FALSE),0)</f>
        <v>#REF!</v>
      </c>
      <c r="F32" s="116" t="e">
        <f>_xlfn.IFNA(VLOOKUP(#REF!,'[28]Base TB_Mar'!$A:$T,COLUMN(),FALSE),0)</f>
        <v>#REF!</v>
      </c>
      <c r="G32" s="116" t="e">
        <f>_xlfn.IFNA(VLOOKUP(#REF!,'[28]Base TB_Mar'!$A:$T,COLUMN(),FALSE),0)</f>
        <v>#REF!</v>
      </c>
      <c r="H32" s="116" t="e">
        <f>_xlfn.IFNA(VLOOKUP(#REF!,'[28]Base TB_Mar'!$A:$T,COLUMN(),FALSE),0)</f>
        <v>#REF!</v>
      </c>
      <c r="I32" s="116" t="e">
        <f>_xlfn.IFNA(VLOOKUP(#REF!,'[28]Base TB_Mar'!$A:$T,COLUMN(),FALSE),0)</f>
        <v>#REF!</v>
      </c>
      <c r="J32" s="116" t="e">
        <f>_xlfn.IFNA(VLOOKUP(#REF!,'[28]Base TB_Mar'!$A:$T,COLUMN(),FALSE),0)</f>
        <v>#REF!</v>
      </c>
      <c r="K32" s="116" t="e">
        <f>_xlfn.IFNA(VLOOKUP(#REF!,'[28]Base TB_Mar'!$A:$T,COLUMN(),FALSE),0)</f>
        <v>#REF!</v>
      </c>
      <c r="L32" s="116" t="e">
        <f>_xlfn.IFNA(VLOOKUP(#REF!,'[28]Base TB_Mar'!$A:$T,COLUMN(),FALSE),0)</f>
        <v>#REF!</v>
      </c>
      <c r="M32" s="116" t="e">
        <f>_xlfn.IFNA(VLOOKUP(#REF!,'[28]Base TB_Mar'!$A:$T,COLUMN(),FALSE),0)</f>
        <v>#REF!</v>
      </c>
      <c r="N32" s="116" t="e">
        <f>_xlfn.IFNA(VLOOKUP(#REF!,'[28]Base TB_Mar'!$A:$T,COLUMN(),FALSE),0)</f>
        <v>#REF!</v>
      </c>
      <c r="O32" s="116" t="e">
        <f>_xlfn.IFNA(VLOOKUP(#REF!,'[28]Base TB_Mar'!$A:$T,COLUMN(),FALSE),0)</f>
        <v>#REF!</v>
      </c>
      <c r="P32" s="116" t="e">
        <f>_xlfn.IFNA(VLOOKUP(#REF!,'[28]Base TB_Mar'!$A:$T,COLUMN(),FALSE),0)</f>
        <v>#REF!</v>
      </c>
      <c r="Q32" s="116" t="e">
        <f>_xlfn.IFNA(VLOOKUP(#REF!,'[28]Base TB_Mar'!$A:$T,COLUMN(),FALSE),0)</f>
        <v>#REF!</v>
      </c>
      <c r="R32" s="116" t="e">
        <f>_xlfn.IFNA(VLOOKUP(#REF!,'[28]Base TB_Mar'!$A:$T,COLUMN(),FALSE),0)</f>
        <v>#REF!</v>
      </c>
      <c r="S32" s="116" t="e">
        <f>_xlfn.IFNA(VLOOKUP(#REF!,'[28]Base TB_Mar'!$A:$T,COLUMN(),FALSE),0)</f>
        <v>#REF!</v>
      </c>
      <c r="T32" s="116" t="e">
        <f>_xlfn.IFNA(VLOOKUP(#REF!,'[28]Base TB_Mar'!$A:$T,COLUMN(),FALSE),0)</f>
        <v>#REF!</v>
      </c>
      <c r="U32" s="116" t="e">
        <f>_xlfn.IFNA(VLOOKUP(#REF!,'[28]Base TB_Mar'!$A:$T,COLUMN(),FALSE),0)</f>
        <v>#REF!</v>
      </c>
      <c r="V32" s="116" t="e">
        <f>_xlfn.IFNA(VLOOKUP(#REF!,'[28]Base TB_Mar'!$A:$T,COLUMN(),FALSE),0)</f>
        <v>#REF!</v>
      </c>
    </row>
    <row r="33" spans="1:22" s="117" customFormat="1" ht="15" customHeight="1">
      <c r="A33" s="110"/>
      <c r="B33" s="105"/>
      <c r="C33" s="105"/>
      <c r="D33" s="105" t="s">
        <v>295</v>
      </c>
      <c r="E33" s="116" t="e">
        <f>_xlfn.IFNA(VLOOKUP(#REF!,'[28]Base TB_Mar'!$A:$T,COLUMN(),FALSE),0)</f>
        <v>#REF!</v>
      </c>
      <c r="F33" s="116" t="e">
        <f>_xlfn.IFNA(VLOOKUP(#REF!,'[28]Base TB_Mar'!$A:$T,COLUMN(),FALSE),0)</f>
        <v>#REF!</v>
      </c>
      <c r="G33" s="116" t="e">
        <f>_xlfn.IFNA(VLOOKUP(#REF!,'[28]Base TB_Mar'!$A:$T,COLUMN(),FALSE),0)</f>
        <v>#REF!</v>
      </c>
      <c r="H33" s="116" t="e">
        <f>_xlfn.IFNA(VLOOKUP(#REF!,'[28]Base TB_Mar'!$A:$T,COLUMN(),FALSE),0)</f>
        <v>#REF!</v>
      </c>
      <c r="I33" s="116" t="e">
        <f>_xlfn.IFNA(VLOOKUP(#REF!,'[28]Base TB_Mar'!$A:$T,COLUMN(),FALSE),0)</f>
        <v>#REF!</v>
      </c>
      <c r="J33" s="116" t="e">
        <f>_xlfn.IFNA(VLOOKUP(#REF!,'[28]Base TB_Mar'!$A:$T,COLUMN(),FALSE),0)</f>
        <v>#REF!</v>
      </c>
      <c r="K33" s="116" t="e">
        <f>_xlfn.IFNA(VLOOKUP(#REF!,'[28]Base TB_Mar'!$A:$T,COLUMN(),FALSE),0)</f>
        <v>#REF!</v>
      </c>
      <c r="L33" s="116" t="e">
        <f>_xlfn.IFNA(VLOOKUP(#REF!,'[28]Base TB_Mar'!$A:$T,COLUMN(),FALSE),0)</f>
        <v>#REF!</v>
      </c>
      <c r="M33" s="116" t="e">
        <f>_xlfn.IFNA(VLOOKUP(#REF!,'[28]Base TB_Mar'!$A:$T,COLUMN(),FALSE),0)</f>
        <v>#REF!</v>
      </c>
      <c r="N33" s="116" t="e">
        <f>_xlfn.IFNA(VLOOKUP(#REF!,'[28]Base TB_Mar'!$A:$T,COLUMN(),FALSE),0)</f>
        <v>#REF!</v>
      </c>
      <c r="O33" s="116" t="e">
        <f>_xlfn.IFNA(VLOOKUP(#REF!,'[28]Base TB_Mar'!$A:$T,COLUMN(),FALSE),0)</f>
        <v>#REF!</v>
      </c>
      <c r="P33" s="116" t="e">
        <f>_xlfn.IFNA(VLOOKUP(#REF!,'[28]Base TB_Mar'!$A:$T,COLUMN(),FALSE),0)</f>
        <v>#REF!</v>
      </c>
      <c r="Q33" s="116" t="e">
        <f>_xlfn.IFNA(VLOOKUP(#REF!,'[28]Base TB_Mar'!$A:$T,COLUMN(),FALSE),0)</f>
        <v>#REF!</v>
      </c>
      <c r="R33" s="116" t="e">
        <f>_xlfn.IFNA(VLOOKUP(#REF!,'[28]Base TB_Mar'!$A:$T,COLUMN(),FALSE),0)</f>
        <v>#REF!</v>
      </c>
      <c r="S33" s="116" t="e">
        <f>_xlfn.IFNA(VLOOKUP(#REF!,'[28]Base TB_Mar'!$A:$T,COLUMN(),FALSE),0)</f>
        <v>#REF!</v>
      </c>
      <c r="T33" s="116" t="e">
        <f>_xlfn.IFNA(VLOOKUP(#REF!,'[28]Base TB_Mar'!$A:$T,COLUMN(),FALSE),0)</f>
        <v>#REF!</v>
      </c>
      <c r="U33" s="116" t="e">
        <f>_xlfn.IFNA(VLOOKUP(#REF!,'[28]Base TB_Mar'!$A:$T,COLUMN(),FALSE),0)</f>
        <v>#REF!</v>
      </c>
      <c r="V33" s="116" t="e">
        <f>_xlfn.IFNA(VLOOKUP(#REF!,'[28]Base TB_Mar'!$A:$T,COLUMN(),FALSE),0)</f>
        <v>#REF!</v>
      </c>
    </row>
    <row r="34" spans="1:22" s="117" customFormat="1" ht="15" customHeight="1">
      <c r="A34" s="110"/>
      <c r="B34" s="105"/>
      <c r="C34" s="105"/>
      <c r="D34" s="105" t="s">
        <v>296</v>
      </c>
      <c r="E34" s="116" t="e">
        <f>_xlfn.IFNA(VLOOKUP(#REF!,'[28]Base TB_Mar'!$A:$T,COLUMN(),FALSE),0)</f>
        <v>#REF!</v>
      </c>
      <c r="F34" s="116" t="e">
        <f>_xlfn.IFNA(VLOOKUP(#REF!,'[28]Base TB_Mar'!$A:$T,COLUMN(),FALSE),0)</f>
        <v>#REF!</v>
      </c>
      <c r="G34" s="116" t="e">
        <f>_xlfn.IFNA(VLOOKUP(#REF!,'[28]Base TB_Mar'!$A:$T,COLUMN(),FALSE),0)</f>
        <v>#REF!</v>
      </c>
      <c r="H34" s="116" t="e">
        <f>_xlfn.IFNA(VLOOKUP(#REF!,'[28]Base TB_Mar'!$A:$T,COLUMN(),FALSE),0)</f>
        <v>#REF!</v>
      </c>
      <c r="I34" s="116" t="e">
        <f>_xlfn.IFNA(VLOOKUP(#REF!,'[28]Base TB_Mar'!$A:$T,COLUMN(),FALSE),0)</f>
        <v>#REF!</v>
      </c>
      <c r="J34" s="116" t="e">
        <f>_xlfn.IFNA(VLOOKUP(#REF!,'[28]Base TB_Mar'!$A:$T,COLUMN(),FALSE),0)</f>
        <v>#REF!</v>
      </c>
      <c r="K34" s="116" t="e">
        <f>_xlfn.IFNA(VLOOKUP(#REF!,'[28]Base TB_Mar'!$A:$T,COLUMN(),FALSE),0)</f>
        <v>#REF!</v>
      </c>
      <c r="L34" s="116" t="e">
        <f>_xlfn.IFNA(VLOOKUP(#REF!,'[28]Base TB_Mar'!$A:$T,COLUMN(),FALSE),0)</f>
        <v>#REF!</v>
      </c>
      <c r="M34" s="116" t="e">
        <f>_xlfn.IFNA(VLOOKUP(#REF!,'[28]Base TB_Mar'!$A:$T,COLUMN(),FALSE),0)</f>
        <v>#REF!</v>
      </c>
      <c r="N34" s="116" t="e">
        <f>_xlfn.IFNA(VLOOKUP(#REF!,'[28]Base TB_Mar'!$A:$T,COLUMN(),FALSE),0)</f>
        <v>#REF!</v>
      </c>
      <c r="O34" s="116" t="e">
        <f>_xlfn.IFNA(VLOOKUP(#REF!,'[28]Base TB_Mar'!$A:$T,COLUMN(),FALSE),0)</f>
        <v>#REF!</v>
      </c>
      <c r="P34" s="116" t="e">
        <f>_xlfn.IFNA(VLOOKUP(#REF!,'[28]Base TB_Mar'!$A:$T,COLUMN(),FALSE),0)</f>
        <v>#REF!</v>
      </c>
      <c r="Q34" s="116" t="e">
        <f>_xlfn.IFNA(VLOOKUP(#REF!,'[28]Base TB_Mar'!$A:$T,COLUMN(),FALSE),0)</f>
        <v>#REF!</v>
      </c>
      <c r="R34" s="116" t="e">
        <f>_xlfn.IFNA(VLOOKUP(#REF!,'[28]Base TB_Mar'!$A:$T,COLUMN(),FALSE),0)</f>
        <v>#REF!</v>
      </c>
      <c r="S34" s="116" t="e">
        <f>_xlfn.IFNA(VLOOKUP(#REF!,'[28]Base TB_Mar'!$A:$T,COLUMN(),FALSE),0)</f>
        <v>#REF!</v>
      </c>
      <c r="T34" s="116" t="e">
        <f>_xlfn.IFNA(VLOOKUP(#REF!,'[28]Base TB_Mar'!$A:$T,COLUMN(),FALSE),0)</f>
        <v>#REF!</v>
      </c>
      <c r="U34" s="116" t="e">
        <f>_xlfn.IFNA(VLOOKUP(#REF!,'[28]Base TB_Mar'!$A:$T,COLUMN(),FALSE),0)</f>
        <v>#REF!</v>
      </c>
      <c r="V34" s="116" t="e">
        <f>_xlfn.IFNA(VLOOKUP(#REF!,'[28]Base TB_Mar'!$A:$T,COLUMN(),FALSE),0)</f>
        <v>#REF!</v>
      </c>
    </row>
    <row r="35" spans="1:22" s="117" customFormat="1" ht="15" customHeight="1">
      <c r="A35" s="110"/>
      <c r="B35" s="105"/>
      <c r="C35" s="105"/>
      <c r="D35" s="105" t="s">
        <v>297</v>
      </c>
      <c r="E35" s="116" t="e">
        <f>_xlfn.IFNA(VLOOKUP(#REF!,'[28]Base TB_Mar'!$A:$T,COLUMN(),FALSE),0)</f>
        <v>#REF!</v>
      </c>
      <c r="F35" s="116" t="e">
        <f>_xlfn.IFNA(VLOOKUP(#REF!,'[28]Base TB_Mar'!$A:$T,COLUMN(),FALSE),0)</f>
        <v>#REF!</v>
      </c>
      <c r="G35" s="116" t="e">
        <f>_xlfn.IFNA(VLOOKUP(#REF!,'[28]Base TB_Mar'!$A:$T,COLUMN(),FALSE),0)</f>
        <v>#REF!</v>
      </c>
      <c r="H35" s="116" t="e">
        <f>_xlfn.IFNA(VLOOKUP(#REF!,'[28]Base TB_Mar'!$A:$T,COLUMN(),FALSE),0)</f>
        <v>#REF!</v>
      </c>
      <c r="I35" s="116" t="e">
        <f>_xlfn.IFNA(VLOOKUP(#REF!,'[28]Base TB_Mar'!$A:$T,COLUMN(),FALSE),0)</f>
        <v>#REF!</v>
      </c>
      <c r="J35" s="116" t="e">
        <f>_xlfn.IFNA(VLOOKUP(#REF!,'[28]Base TB_Mar'!$A:$T,COLUMN(),FALSE),0)</f>
        <v>#REF!</v>
      </c>
      <c r="K35" s="116" t="e">
        <f>_xlfn.IFNA(VLOOKUP(#REF!,'[28]Base TB_Mar'!$A:$T,COLUMN(),FALSE),0)</f>
        <v>#REF!</v>
      </c>
      <c r="L35" s="116" t="e">
        <f>_xlfn.IFNA(VLOOKUP(#REF!,'[28]Base TB_Mar'!$A:$T,COLUMN(),FALSE),0)</f>
        <v>#REF!</v>
      </c>
      <c r="M35" s="116" t="e">
        <f>_xlfn.IFNA(VLOOKUP(#REF!,'[28]Base TB_Mar'!$A:$T,COLUMN(),FALSE),0)</f>
        <v>#REF!</v>
      </c>
      <c r="N35" s="116" t="e">
        <f>_xlfn.IFNA(VLOOKUP(#REF!,'[28]Base TB_Mar'!$A:$T,COLUMN(),FALSE),0)</f>
        <v>#REF!</v>
      </c>
      <c r="O35" s="116" t="e">
        <f>_xlfn.IFNA(VLOOKUP(#REF!,'[28]Base TB_Mar'!$A:$T,COLUMN(),FALSE),0)</f>
        <v>#REF!</v>
      </c>
      <c r="P35" s="116" t="e">
        <f>_xlfn.IFNA(VLOOKUP(#REF!,'[28]Base TB_Mar'!$A:$T,COLUMN(),FALSE),0)</f>
        <v>#REF!</v>
      </c>
      <c r="Q35" s="116" t="e">
        <f>_xlfn.IFNA(VLOOKUP(#REF!,'[28]Base TB_Mar'!$A:$T,COLUMN(),FALSE),0)</f>
        <v>#REF!</v>
      </c>
      <c r="R35" s="116" t="e">
        <f>_xlfn.IFNA(VLOOKUP(#REF!,'[28]Base TB_Mar'!$A:$T,COLUMN(),FALSE),0)</f>
        <v>#REF!</v>
      </c>
      <c r="S35" s="116" t="e">
        <f>_xlfn.IFNA(VLOOKUP(#REF!,'[28]Base TB_Mar'!$A:$T,COLUMN(),FALSE),0)</f>
        <v>#REF!</v>
      </c>
      <c r="T35" s="116" t="e">
        <f>_xlfn.IFNA(VLOOKUP(#REF!,'[28]Base TB_Mar'!$A:$T,COLUMN(),FALSE),0)</f>
        <v>#REF!</v>
      </c>
      <c r="U35" s="116" t="e">
        <f>_xlfn.IFNA(VLOOKUP(#REF!,'[28]Base TB_Mar'!$A:$T,COLUMN(),FALSE),0)</f>
        <v>#REF!</v>
      </c>
      <c r="V35" s="116" t="e">
        <f>_xlfn.IFNA(VLOOKUP(#REF!,'[28]Base TB_Mar'!$A:$T,COLUMN(),FALSE),0)</f>
        <v>#REF!</v>
      </c>
    </row>
    <row r="36" spans="1:22" s="117" customFormat="1" ht="15" customHeight="1">
      <c r="A36" s="110"/>
      <c r="B36" s="105"/>
      <c r="C36" s="105"/>
      <c r="D36" s="105" t="s">
        <v>298</v>
      </c>
      <c r="E36" s="116" t="e">
        <f>_xlfn.IFNA(VLOOKUP(#REF!,'[28]Base TB_Mar'!$A:$T,COLUMN(),FALSE),0)</f>
        <v>#REF!</v>
      </c>
      <c r="F36" s="116" t="e">
        <f>_xlfn.IFNA(VLOOKUP(#REF!,'[28]Base TB_Mar'!$A:$T,COLUMN(),FALSE),0)</f>
        <v>#REF!</v>
      </c>
      <c r="G36" s="116" t="e">
        <f>_xlfn.IFNA(VLOOKUP(#REF!,'[28]Base TB_Mar'!$A:$T,COLUMN(),FALSE),0)</f>
        <v>#REF!</v>
      </c>
      <c r="H36" s="116" t="e">
        <f>_xlfn.IFNA(VLOOKUP(#REF!,'[28]Base TB_Mar'!$A:$T,COLUMN(),FALSE),0)</f>
        <v>#REF!</v>
      </c>
      <c r="I36" s="116" t="e">
        <f>_xlfn.IFNA(VLOOKUP(#REF!,'[28]Base TB_Mar'!$A:$T,COLUMN(),FALSE),0)</f>
        <v>#REF!</v>
      </c>
      <c r="J36" s="116" t="e">
        <f>_xlfn.IFNA(VLOOKUP(#REF!,'[28]Base TB_Mar'!$A:$T,COLUMN(),FALSE),0)</f>
        <v>#REF!</v>
      </c>
      <c r="K36" s="116" t="e">
        <f>_xlfn.IFNA(VLOOKUP(#REF!,'[28]Base TB_Mar'!$A:$T,COLUMN(),FALSE),0)</f>
        <v>#REF!</v>
      </c>
      <c r="L36" s="116" t="e">
        <f>_xlfn.IFNA(VLOOKUP(#REF!,'[28]Base TB_Mar'!$A:$T,COLUMN(),FALSE),0)</f>
        <v>#REF!</v>
      </c>
      <c r="M36" s="116" t="e">
        <f>_xlfn.IFNA(VLOOKUP(#REF!,'[28]Base TB_Mar'!$A:$T,COLUMN(),FALSE),0)</f>
        <v>#REF!</v>
      </c>
      <c r="N36" s="116" t="e">
        <f>_xlfn.IFNA(VLOOKUP(#REF!,'[28]Base TB_Mar'!$A:$T,COLUMN(),FALSE),0)</f>
        <v>#REF!</v>
      </c>
      <c r="O36" s="116" t="e">
        <f>_xlfn.IFNA(VLOOKUP(#REF!,'[28]Base TB_Mar'!$A:$T,COLUMN(),FALSE),0)</f>
        <v>#REF!</v>
      </c>
      <c r="P36" s="116" t="e">
        <f>_xlfn.IFNA(VLOOKUP(#REF!,'[28]Base TB_Mar'!$A:$T,COLUMN(),FALSE),0)</f>
        <v>#REF!</v>
      </c>
      <c r="Q36" s="116" t="e">
        <f>_xlfn.IFNA(VLOOKUP(#REF!,'[28]Base TB_Mar'!$A:$T,COLUMN(),FALSE),0)</f>
        <v>#REF!</v>
      </c>
      <c r="R36" s="116" t="e">
        <f>_xlfn.IFNA(VLOOKUP(#REF!,'[28]Base TB_Mar'!$A:$T,COLUMN(),FALSE),0)</f>
        <v>#REF!</v>
      </c>
      <c r="S36" s="116" t="e">
        <f>_xlfn.IFNA(VLOOKUP(#REF!,'[28]Base TB_Mar'!$A:$T,COLUMN(),FALSE),0)</f>
        <v>#REF!</v>
      </c>
      <c r="T36" s="116" t="e">
        <f>_xlfn.IFNA(VLOOKUP(#REF!,'[28]Base TB_Mar'!$A:$T,COLUMN(),FALSE),0)</f>
        <v>#REF!</v>
      </c>
      <c r="U36" s="116" t="e">
        <f>_xlfn.IFNA(VLOOKUP(#REF!,'[28]Base TB_Mar'!$A:$T,COLUMN(),FALSE),0)</f>
        <v>#REF!</v>
      </c>
      <c r="V36" s="116" t="e">
        <f>_xlfn.IFNA(VLOOKUP(#REF!,'[28]Base TB_Mar'!$A:$T,COLUMN(),FALSE),0)</f>
        <v>#REF!</v>
      </c>
    </row>
    <row r="37" spans="1:22" s="117" customFormat="1" ht="15" customHeight="1">
      <c r="A37" s="110"/>
      <c r="B37" s="105" t="s">
        <v>194</v>
      </c>
      <c r="C37" s="105"/>
      <c r="D37" s="105"/>
      <c r="E37" s="116" t="e">
        <f>_xlfn.IFNA(VLOOKUP(#REF!,'[28]Base TB_Mar'!$A:$T,COLUMN(),FALSE),0)</f>
        <v>#REF!</v>
      </c>
      <c r="F37" s="116" t="e">
        <f>_xlfn.IFNA(VLOOKUP(#REF!,'[28]Base TB_Mar'!$A:$T,COLUMN(),FALSE),0)</f>
        <v>#REF!</v>
      </c>
      <c r="G37" s="116" t="e">
        <f>_xlfn.IFNA(VLOOKUP(#REF!,'[28]Base TB_Mar'!$A:$T,COLUMN(),FALSE),0)</f>
        <v>#REF!</v>
      </c>
      <c r="H37" s="116" t="e">
        <f>_xlfn.IFNA(VLOOKUP(#REF!,'[28]Base TB_Mar'!$A:$T,COLUMN(),FALSE),0)</f>
        <v>#REF!</v>
      </c>
      <c r="I37" s="116" t="e">
        <f>_xlfn.IFNA(VLOOKUP(#REF!,'[28]Base TB_Mar'!$A:$T,COLUMN(),FALSE),0)</f>
        <v>#REF!</v>
      </c>
      <c r="J37" s="116" t="e">
        <f>_xlfn.IFNA(VLOOKUP(#REF!,'[28]Base TB_Mar'!$A:$T,COLUMN(),FALSE),0)</f>
        <v>#REF!</v>
      </c>
      <c r="K37" s="116" t="e">
        <f>_xlfn.IFNA(VLOOKUP(#REF!,'[28]Base TB_Mar'!$A:$T,COLUMN(),FALSE),0)</f>
        <v>#REF!</v>
      </c>
      <c r="L37" s="116" t="e">
        <f>_xlfn.IFNA(VLOOKUP(#REF!,'[28]Base TB_Mar'!$A:$T,COLUMN(),FALSE),0)</f>
        <v>#REF!</v>
      </c>
      <c r="M37" s="116" t="e">
        <f>_xlfn.IFNA(VLOOKUP(#REF!,'[28]Base TB_Mar'!$A:$T,COLUMN(),FALSE),0)</f>
        <v>#REF!</v>
      </c>
      <c r="N37" s="116" t="e">
        <f>_xlfn.IFNA(VLOOKUP(#REF!,'[28]Base TB_Mar'!$A:$T,COLUMN(),FALSE),0)</f>
        <v>#REF!</v>
      </c>
      <c r="O37" s="116" t="e">
        <f>_xlfn.IFNA(VLOOKUP(#REF!,'[28]Base TB_Mar'!$A:$T,COLUMN(),FALSE),0)</f>
        <v>#REF!</v>
      </c>
      <c r="P37" s="116" t="e">
        <f>_xlfn.IFNA(VLOOKUP(#REF!,'[28]Base TB_Mar'!$A:$T,COLUMN(),FALSE),0)</f>
        <v>#REF!</v>
      </c>
      <c r="Q37" s="116" t="e">
        <f>_xlfn.IFNA(VLOOKUP(#REF!,'[28]Base TB_Mar'!$A:$T,COLUMN(),FALSE),0)</f>
        <v>#REF!</v>
      </c>
      <c r="R37" s="116" t="e">
        <f>_xlfn.IFNA(VLOOKUP(#REF!,'[28]Base TB_Mar'!$A:$T,COLUMN(),FALSE),0)</f>
        <v>#REF!</v>
      </c>
      <c r="S37" s="116" t="e">
        <f>_xlfn.IFNA(VLOOKUP(#REF!,'[28]Base TB_Mar'!$A:$T,COLUMN(),FALSE),0)</f>
        <v>#REF!</v>
      </c>
      <c r="T37" s="116" t="e">
        <f>_xlfn.IFNA(VLOOKUP(#REF!,'[28]Base TB_Mar'!$A:$T,COLUMN(),FALSE),0)</f>
        <v>#REF!</v>
      </c>
      <c r="U37" s="116" t="e">
        <f>_xlfn.IFNA(VLOOKUP(#REF!,'[28]Base TB_Mar'!$A:$T,COLUMN(),FALSE),0)</f>
        <v>#REF!</v>
      </c>
      <c r="V37" s="116" t="e">
        <f>_xlfn.IFNA(VLOOKUP(#REF!,'[28]Base TB_Mar'!$A:$T,COLUMN(),FALSE),0)</f>
        <v>#REF!</v>
      </c>
    </row>
    <row r="38" spans="1:22" s="117" customFormat="1" ht="15" customHeight="1">
      <c r="A38" s="110"/>
      <c r="B38" s="105"/>
      <c r="C38" s="105"/>
      <c r="D38" s="105" t="s">
        <v>299</v>
      </c>
      <c r="E38" s="116" t="e">
        <f>_xlfn.IFNA(VLOOKUP(#REF!,'[28]Base TB_Mar'!$A:$T,COLUMN(),FALSE),0)</f>
        <v>#REF!</v>
      </c>
      <c r="F38" s="116" t="e">
        <f>_xlfn.IFNA(VLOOKUP(#REF!,'[28]Base TB_Mar'!$A:$T,COLUMN(),FALSE),0)</f>
        <v>#REF!</v>
      </c>
      <c r="G38" s="116" t="e">
        <f>_xlfn.IFNA(VLOOKUP(#REF!,'[28]Base TB_Mar'!$A:$T,COLUMN(),FALSE),0)</f>
        <v>#REF!</v>
      </c>
      <c r="H38" s="116" t="e">
        <f>_xlfn.IFNA(VLOOKUP(#REF!,'[28]Base TB_Mar'!$A:$T,COLUMN(),FALSE),0)</f>
        <v>#REF!</v>
      </c>
      <c r="I38" s="116" t="e">
        <f>_xlfn.IFNA(VLOOKUP(#REF!,'[28]Base TB_Mar'!$A:$T,COLUMN(),FALSE),0)</f>
        <v>#REF!</v>
      </c>
      <c r="J38" s="116" t="e">
        <f>_xlfn.IFNA(VLOOKUP(#REF!,'[28]Base TB_Mar'!$A:$T,COLUMN(),FALSE),0)</f>
        <v>#REF!</v>
      </c>
      <c r="K38" s="116" t="e">
        <f>_xlfn.IFNA(VLOOKUP(#REF!,'[28]Base TB_Mar'!$A:$T,COLUMN(),FALSE),0)</f>
        <v>#REF!</v>
      </c>
      <c r="L38" s="116" t="e">
        <f>_xlfn.IFNA(VLOOKUP(#REF!,'[28]Base TB_Mar'!$A:$T,COLUMN(),FALSE),0)</f>
        <v>#REF!</v>
      </c>
      <c r="M38" s="116" t="e">
        <f>_xlfn.IFNA(VLOOKUP(#REF!,'[28]Base TB_Mar'!$A:$T,COLUMN(),FALSE),0)</f>
        <v>#REF!</v>
      </c>
      <c r="N38" s="116" t="e">
        <f>_xlfn.IFNA(VLOOKUP(#REF!,'[28]Base TB_Mar'!$A:$T,COLUMN(),FALSE),0)</f>
        <v>#REF!</v>
      </c>
      <c r="O38" s="116" t="e">
        <f>_xlfn.IFNA(VLOOKUP(#REF!,'[28]Base TB_Mar'!$A:$T,COLUMN(),FALSE),0)</f>
        <v>#REF!</v>
      </c>
      <c r="P38" s="116" t="e">
        <f>_xlfn.IFNA(VLOOKUP(#REF!,'[28]Base TB_Mar'!$A:$T,COLUMN(),FALSE),0)</f>
        <v>#REF!</v>
      </c>
      <c r="Q38" s="116" t="e">
        <f>_xlfn.IFNA(VLOOKUP(#REF!,'[28]Base TB_Mar'!$A:$T,COLUMN(),FALSE),0)</f>
        <v>#REF!</v>
      </c>
      <c r="R38" s="116" t="e">
        <f>_xlfn.IFNA(VLOOKUP(#REF!,'[28]Base TB_Mar'!$A:$T,COLUMN(),FALSE),0)</f>
        <v>#REF!</v>
      </c>
      <c r="S38" s="116" t="e">
        <f>_xlfn.IFNA(VLOOKUP(#REF!,'[28]Base TB_Mar'!$A:$T,COLUMN(),FALSE),0)</f>
        <v>#REF!</v>
      </c>
      <c r="T38" s="116" t="e">
        <f>_xlfn.IFNA(VLOOKUP(#REF!,'[28]Base TB_Mar'!$A:$T,COLUMN(),FALSE),0)</f>
        <v>#REF!</v>
      </c>
      <c r="U38" s="116" t="e">
        <f>_xlfn.IFNA(VLOOKUP(#REF!,'[28]Base TB_Mar'!$A:$T,COLUMN(),FALSE),0)</f>
        <v>#REF!</v>
      </c>
      <c r="V38" s="116" t="e">
        <f>_xlfn.IFNA(VLOOKUP(#REF!,'[28]Base TB_Mar'!$A:$T,COLUMN(),FALSE),0)</f>
        <v>#REF!</v>
      </c>
    </row>
    <row r="39" spans="1:22" s="117" customFormat="1" ht="15" customHeight="1">
      <c r="A39" s="110"/>
      <c r="B39" s="105"/>
      <c r="C39" s="105"/>
      <c r="D39" s="105" t="s">
        <v>300</v>
      </c>
      <c r="E39" s="116" t="e">
        <f>_xlfn.IFNA(VLOOKUP(#REF!,'[28]Base TB_Mar'!$A:$T,COLUMN(),FALSE),0)</f>
        <v>#REF!</v>
      </c>
      <c r="F39" s="116" t="e">
        <f>_xlfn.IFNA(VLOOKUP(#REF!,'[28]Base TB_Mar'!$A:$T,COLUMN(),FALSE),0)</f>
        <v>#REF!</v>
      </c>
      <c r="G39" s="116" t="e">
        <f>_xlfn.IFNA(VLOOKUP(#REF!,'[28]Base TB_Mar'!$A:$T,COLUMN(),FALSE),0)</f>
        <v>#REF!</v>
      </c>
      <c r="H39" s="116" t="e">
        <f>_xlfn.IFNA(VLOOKUP(#REF!,'[28]Base TB_Mar'!$A:$T,COLUMN(),FALSE),0)</f>
        <v>#REF!</v>
      </c>
      <c r="I39" s="116" t="e">
        <f>_xlfn.IFNA(VLOOKUP(#REF!,'[28]Base TB_Mar'!$A:$T,COLUMN(),FALSE),0)</f>
        <v>#REF!</v>
      </c>
      <c r="J39" s="116" t="e">
        <f>_xlfn.IFNA(VLOOKUP(#REF!,'[28]Base TB_Mar'!$A:$T,COLUMN(),FALSE),0)</f>
        <v>#REF!</v>
      </c>
      <c r="K39" s="116" t="e">
        <f>_xlfn.IFNA(VLOOKUP(#REF!,'[28]Base TB_Mar'!$A:$T,COLUMN(),FALSE),0)</f>
        <v>#REF!</v>
      </c>
      <c r="L39" s="116" t="e">
        <f>_xlfn.IFNA(VLOOKUP(#REF!,'[28]Base TB_Mar'!$A:$T,COLUMN(),FALSE),0)</f>
        <v>#REF!</v>
      </c>
      <c r="M39" s="116" t="e">
        <f>_xlfn.IFNA(VLOOKUP(#REF!,'[28]Base TB_Mar'!$A:$T,COLUMN(),FALSE),0)</f>
        <v>#REF!</v>
      </c>
      <c r="N39" s="116" t="e">
        <f>_xlfn.IFNA(VLOOKUP(#REF!,'[28]Base TB_Mar'!$A:$T,COLUMN(),FALSE),0)</f>
        <v>#REF!</v>
      </c>
      <c r="O39" s="116" t="e">
        <f>_xlfn.IFNA(VLOOKUP(#REF!,'[28]Base TB_Mar'!$A:$T,COLUMN(),FALSE),0)</f>
        <v>#REF!</v>
      </c>
      <c r="P39" s="116" t="e">
        <f>_xlfn.IFNA(VLOOKUP(#REF!,'[28]Base TB_Mar'!$A:$T,COLUMN(),FALSE),0)</f>
        <v>#REF!</v>
      </c>
      <c r="Q39" s="116" t="e">
        <f>_xlfn.IFNA(VLOOKUP(#REF!,'[28]Base TB_Mar'!$A:$T,COLUMN(),FALSE),0)</f>
        <v>#REF!</v>
      </c>
      <c r="R39" s="116" t="e">
        <f>_xlfn.IFNA(VLOOKUP(#REF!,'[28]Base TB_Mar'!$A:$T,COLUMN(),FALSE),0)</f>
        <v>#REF!</v>
      </c>
      <c r="S39" s="116" t="e">
        <f>_xlfn.IFNA(VLOOKUP(#REF!,'[28]Base TB_Mar'!$A:$T,COLUMN(),FALSE),0)</f>
        <v>#REF!</v>
      </c>
      <c r="T39" s="116" t="e">
        <f>_xlfn.IFNA(VLOOKUP(#REF!,'[28]Base TB_Mar'!$A:$T,COLUMN(),FALSE),0)</f>
        <v>#REF!</v>
      </c>
      <c r="U39" s="116" t="e">
        <f>_xlfn.IFNA(VLOOKUP(#REF!,'[28]Base TB_Mar'!$A:$T,COLUMN(),FALSE),0)</f>
        <v>#REF!</v>
      </c>
      <c r="V39" s="116" t="e">
        <f>_xlfn.IFNA(VLOOKUP(#REF!,'[28]Base TB_Mar'!$A:$T,COLUMN(),FALSE),0)</f>
        <v>#REF!</v>
      </c>
    </row>
    <row r="40" spans="1:22" s="117" customFormat="1" ht="15" customHeight="1">
      <c r="A40" s="110"/>
      <c r="B40" s="105"/>
      <c r="C40" s="105"/>
      <c r="D40" s="105" t="s">
        <v>301</v>
      </c>
      <c r="E40" s="116" t="e">
        <f>_xlfn.IFNA(VLOOKUP(#REF!,'[28]Base TB_Mar'!$A:$T,COLUMN(),FALSE),0)</f>
        <v>#REF!</v>
      </c>
      <c r="F40" s="116" t="e">
        <f>_xlfn.IFNA(VLOOKUP(#REF!,'[28]Base TB_Mar'!$A:$T,COLUMN(),FALSE),0)</f>
        <v>#REF!</v>
      </c>
      <c r="G40" s="116" t="e">
        <f>_xlfn.IFNA(VLOOKUP(#REF!,'[28]Base TB_Mar'!$A:$T,COLUMN(),FALSE),0)</f>
        <v>#REF!</v>
      </c>
      <c r="H40" s="116" t="e">
        <f>_xlfn.IFNA(VLOOKUP(#REF!,'[28]Base TB_Mar'!$A:$T,COLUMN(),FALSE),0)</f>
        <v>#REF!</v>
      </c>
      <c r="I40" s="116" t="e">
        <f>_xlfn.IFNA(VLOOKUP(#REF!,'[28]Base TB_Mar'!$A:$T,COLUMN(),FALSE),0)</f>
        <v>#REF!</v>
      </c>
      <c r="J40" s="116" t="e">
        <f>_xlfn.IFNA(VLOOKUP(#REF!,'[28]Base TB_Mar'!$A:$T,COLUMN(),FALSE),0)</f>
        <v>#REF!</v>
      </c>
      <c r="K40" s="116" t="e">
        <f>_xlfn.IFNA(VLOOKUP(#REF!,'[28]Base TB_Mar'!$A:$T,COLUMN(),FALSE),0)</f>
        <v>#REF!</v>
      </c>
      <c r="L40" s="116" t="e">
        <f>_xlfn.IFNA(VLOOKUP(#REF!,'[28]Base TB_Mar'!$A:$T,COLUMN(),FALSE),0)</f>
        <v>#REF!</v>
      </c>
      <c r="M40" s="116" t="e">
        <f>_xlfn.IFNA(VLOOKUP(#REF!,'[28]Base TB_Mar'!$A:$T,COLUMN(),FALSE),0)</f>
        <v>#REF!</v>
      </c>
      <c r="N40" s="116" t="e">
        <f>_xlfn.IFNA(VLOOKUP(#REF!,'[28]Base TB_Mar'!$A:$T,COLUMN(),FALSE),0)</f>
        <v>#REF!</v>
      </c>
      <c r="O40" s="116" t="e">
        <f>_xlfn.IFNA(VLOOKUP(#REF!,'[28]Base TB_Mar'!$A:$T,COLUMN(),FALSE),0)</f>
        <v>#REF!</v>
      </c>
      <c r="P40" s="116" t="e">
        <f>_xlfn.IFNA(VLOOKUP(#REF!,'[28]Base TB_Mar'!$A:$T,COLUMN(),FALSE),0)</f>
        <v>#REF!</v>
      </c>
      <c r="Q40" s="116" t="e">
        <f>_xlfn.IFNA(VLOOKUP(#REF!,'[28]Base TB_Mar'!$A:$T,COLUMN(),FALSE),0)</f>
        <v>#REF!</v>
      </c>
      <c r="R40" s="116" t="e">
        <f>_xlfn.IFNA(VLOOKUP(#REF!,'[28]Base TB_Mar'!$A:$T,COLUMN(),FALSE),0)</f>
        <v>#REF!</v>
      </c>
      <c r="S40" s="116" t="e">
        <f>_xlfn.IFNA(VLOOKUP(#REF!,'[28]Base TB_Mar'!$A:$T,COLUMN(),FALSE),0)</f>
        <v>#REF!</v>
      </c>
      <c r="T40" s="116" t="e">
        <f>_xlfn.IFNA(VLOOKUP(#REF!,'[28]Base TB_Mar'!$A:$T,COLUMN(),FALSE),0)</f>
        <v>#REF!</v>
      </c>
      <c r="U40" s="116" t="e">
        <f>_xlfn.IFNA(VLOOKUP(#REF!,'[28]Base TB_Mar'!$A:$T,COLUMN(),FALSE),0)</f>
        <v>#REF!</v>
      </c>
      <c r="V40" s="116" t="e">
        <f>_xlfn.IFNA(VLOOKUP(#REF!,'[28]Base TB_Mar'!$A:$T,COLUMN(),FALSE),0)</f>
        <v>#REF!</v>
      </c>
    </row>
    <row r="41" spans="1:22" s="117" customFormat="1" ht="15" customHeight="1">
      <c r="A41" s="110"/>
      <c r="B41" s="105"/>
      <c r="C41" s="105"/>
      <c r="D41" s="105" t="s">
        <v>302</v>
      </c>
      <c r="E41" s="116" t="e">
        <f>_xlfn.IFNA(VLOOKUP(#REF!,'[28]Base TB_Mar'!$A:$T,COLUMN(),FALSE),0)</f>
        <v>#REF!</v>
      </c>
      <c r="F41" s="116" t="e">
        <f>_xlfn.IFNA(VLOOKUP(#REF!,'[28]Base TB_Mar'!$A:$T,COLUMN(),FALSE),0)</f>
        <v>#REF!</v>
      </c>
      <c r="G41" s="116" t="e">
        <f>_xlfn.IFNA(VLOOKUP(#REF!,'[28]Base TB_Mar'!$A:$T,COLUMN(),FALSE),0)</f>
        <v>#REF!</v>
      </c>
      <c r="H41" s="116" t="e">
        <f>_xlfn.IFNA(VLOOKUP(#REF!,'[28]Base TB_Mar'!$A:$T,COLUMN(),FALSE),0)</f>
        <v>#REF!</v>
      </c>
      <c r="I41" s="116" t="e">
        <f>_xlfn.IFNA(VLOOKUP(#REF!,'[28]Base TB_Mar'!$A:$T,COLUMN(),FALSE),0)</f>
        <v>#REF!</v>
      </c>
      <c r="J41" s="116" t="e">
        <f>_xlfn.IFNA(VLOOKUP(#REF!,'[28]Base TB_Mar'!$A:$T,COLUMN(),FALSE),0)</f>
        <v>#REF!</v>
      </c>
      <c r="K41" s="116" t="e">
        <f>_xlfn.IFNA(VLOOKUP(#REF!,'[28]Base TB_Mar'!$A:$T,COLUMN(),FALSE),0)</f>
        <v>#REF!</v>
      </c>
      <c r="L41" s="116" t="e">
        <f>_xlfn.IFNA(VLOOKUP(#REF!,'[28]Base TB_Mar'!$A:$T,COLUMN(),FALSE),0)</f>
        <v>#REF!</v>
      </c>
      <c r="M41" s="116" t="e">
        <f>_xlfn.IFNA(VLOOKUP(#REF!,'[28]Base TB_Mar'!$A:$T,COLUMN(),FALSE),0)</f>
        <v>#REF!</v>
      </c>
      <c r="N41" s="116" t="e">
        <f>_xlfn.IFNA(VLOOKUP(#REF!,'[28]Base TB_Mar'!$A:$T,COLUMN(),FALSE),0)</f>
        <v>#REF!</v>
      </c>
      <c r="O41" s="116" t="e">
        <f>_xlfn.IFNA(VLOOKUP(#REF!,'[28]Base TB_Mar'!$A:$T,COLUMN(),FALSE),0)</f>
        <v>#REF!</v>
      </c>
      <c r="P41" s="116" t="e">
        <f>_xlfn.IFNA(VLOOKUP(#REF!,'[28]Base TB_Mar'!$A:$T,COLUMN(),FALSE),0)</f>
        <v>#REF!</v>
      </c>
      <c r="Q41" s="116" t="e">
        <f>_xlfn.IFNA(VLOOKUP(#REF!,'[28]Base TB_Mar'!$A:$T,COLUMN(),FALSE),0)</f>
        <v>#REF!</v>
      </c>
      <c r="R41" s="116" t="e">
        <f>_xlfn.IFNA(VLOOKUP(#REF!,'[28]Base TB_Mar'!$A:$T,COLUMN(),FALSE),0)</f>
        <v>#REF!</v>
      </c>
      <c r="S41" s="116" t="e">
        <f>_xlfn.IFNA(VLOOKUP(#REF!,'[28]Base TB_Mar'!$A:$T,COLUMN(),FALSE),0)</f>
        <v>#REF!</v>
      </c>
      <c r="T41" s="116" t="e">
        <f>_xlfn.IFNA(VLOOKUP(#REF!,'[28]Base TB_Mar'!$A:$T,COLUMN(),FALSE),0)</f>
        <v>#REF!</v>
      </c>
      <c r="U41" s="116" t="e">
        <f>_xlfn.IFNA(VLOOKUP(#REF!,'[28]Base TB_Mar'!$A:$T,COLUMN(),FALSE),0)</f>
        <v>#REF!</v>
      </c>
      <c r="V41" s="116" t="e">
        <f>_xlfn.IFNA(VLOOKUP(#REF!,'[28]Base TB_Mar'!$A:$T,COLUMN(),FALSE),0)</f>
        <v>#REF!</v>
      </c>
    </row>
    <row r="42" spans="1:22" s="117" customFormat="1" ht="15" customHeight="1">
      <c r="A42" s="110"/>
      <c r="B42" s="105"/>
      <c r="C42" s="105"/>
      <c r="D42" s="105" t="s">
        <v>303</v>
      </c>
      <c r="E42" s="116" t="e">
        <f>_xlfn.IFNA(VLOOKUP(#REF!,'[28]Base TB_Mar'!$A:$T,COLUMN(),FALSE),0)</f>
        <v>#REF!</v>
      </c>
      <c r="F42" s="116" t="e">
        <f>_xlfn.IFNA(VLOOKUP(#REF!,'[28]Base TB_Mar'!$A:$T,COLUMN(),FALSE),0)</f>
        <v>#REF!</v>
      </c>
      <c r="G42" s="116" t="e">
        <f>_xlfn.IFNA(VLOOKUP(#REF!,'[28]Base TB_Mar'!$A:$T,COLUMN(),FALSE),0)</f>
        <v>#REF!</v>
      </c>
      <c r="H42" s="116" t="e">
        <f>_xlfn.IFNA(VLOOKUP(#REF!,'[28]Base TB_Mar'!$A:$T,COLUMN(),FALSE),0)</f>
        <v>#REF!</v>
      </c>
      <c r="I42" s="116" t="e">
        <f>_xlfn.IFNA(VLOOKUP(#REF!,'[28]Base TB_Mar'!$A:$T,COLUMN(),FALSE),0)</f>
        <v>#REF!</v>
      </c>
      <c r="J42" s="116" t="e">
        <f>_xlfn.IFNA(VLOOKUP(#REF!,'[28]Base TB_Mar'!$A:$T,COLUMN(),FALSE),0)</f>
        <v>#REF!</v>
      </c>
      <c r="K42" s="116" t="e">
        <f>_xlfn.IFNA(VLOOKUP(#REF!,'[28]Base TB_Mar'!$A:$T,COLUMN(),FALSE),0)</f>
        <v>#REF!</v>
      </c>
      <c r="L42" s="116" t="e">
        <f>_xlfn.IFNA(VLOOKUP(#REF!,'[28]Base TB_Mar'!$A:$T,COLUMN(),FALSE),0)</f>
        <v>#REF!</v>
      </c>
      <c r="M42" s="116" t="e">
        <f>_xlfn.IFNA(VLOOKUP(#REF!,'[28]Base TB_Mar'!$A:$T,COLUMN(),FALSE),0)</f>
        <v>#REF!</v>
      </c>
      <c r="N42" s="116" t="e">
        <f>_xlfn.IFNA(VLOOKUP(#REF!,'[28]Base TB_Mar'!$A:$T,COLUMN(),FALSE),0)</f>
        <v>#REF!</v>
      </c>
      <c r="O42" s="116" t="e">
        <f>_xlfn.IFNA(VLOOKUP(#REF!,'[28]Base TB_Mar'!$A:$T,COLUMN(),FALSE),0)</f>
        <v>#REF!</v>
      </c>
      <c r="P42" s="116" t="e">
        <f>_xlfn.IFNA(VLOOKUP(#REF!,'[28]Base TB_Mar'!$A:$T,COLUMN(),FALSE),0)</f>
        <v>#REF!</v>
      </c>
      <c r="Q42" s="116" t="e">
        <f>_xlfn.IFNA(VLOOKUP(#REF!,'[28]Base TB_Mar'!$A:$T,COLUMN(),FALSE),0)</f>
        <v>#REF!</v>
      </c>
      <c r="R42" s="116" t="e">
        <f>_xlfn.IFNA(VLOOKUP(#REF!,'[28]Base TB_Mar'!$A:$T,COLUMN(),FALSE),0)</f>
        <v>#REF!</v>
      </c>
      <c r="S42" s="116" t="e">
        <f>_xlfn.IFNA(VLOOKUP(#REF!,'[28]Base TB_Mar'!$A:$T,COLUMN(),FALSE),0)</f>
        <v>#REF!</v>
      </c>
      <c r="T42" s="116" t="e">
        <f>_xlfn.IFNA(VLOOKUP(#REF!,'[28]Base TB_Mar'!$A:$T,COLUMN(),FALSE),0)</f>
        <v>#REF!</v>
      </c>
      <c r="U42" s="116" t="e">
        <f>_xlfn.IFNA(VLOOKUP(#REF!,'[28]Base TB_Mar'!$A:$T,COLUMN(),FALSE),0)</f>
        <v>#REF!</v>
      </c>
      <c r="V42" s="116" t="e">
        <f>_xlfn.IFNA(VLOOKUP(#REF!,'[28]Base TB_Mar'!$A:$T,COLUMN(),FALSE),0)</f>
        <v>#REF!</v>
      </c>
    </row>
    <row r="43" spans="1:22" s="117" customFormat="1" ht="15" customHeight="1">
      <c r="A43" s="110"/>
      <c r="B43" s="105" t="s">
        <v>27</v>
      </c>
      <c r="C43" s="105"/>
      <c r="D43" s="105"/>
      <c r="E43" s="116" t="e">
        <f>_xlfn.IFNA(VLOOKUP(#REF!,'[28]Base TB_Mar'!$A:$T,COLUMN(),FALSE),0)</f>
        <v>#REF!</v>
      </c>
      <c r="F43" s="116" t="e">
        <f>_xlfn.IFNA(VLOOKUP(#REF!,'[28]Base TB_Mar'!$A:$T,COLUMN(),FALSE),0)</f>
        <v>#REF!</v>
      </c>
      <c r="G43" s="116" t="e">
        <f>_xlfn.IFNA(VLOOKUP(#REF!,'[28]Base TB_Mar'!$A:$T,COLUMN(),FALSE),0)</f>
        <v>#REF!</v>
      </c>
      <c r="H43" s="116" t="e">
        <f>_xlfn.IFNA(VLOOKUP(#REF!,'[28]Base TB_Mar'!$A:$T,COLUMN(),FALSE),0)</f>
        <v>#REF!</v>
      </c>
      <c r="I43" s="116" t="e">
        <f>_xlfn.IFNA(VLOOKUP(#REF!,'[28]Base TB_Mar'!$A:$T,COLUMN(),FALSE),0)</f>
        <v>#REF!</v>
      </c>
      <c r="J43" s="116" t="e">
        <f>_xlfn.IFNA(VLOOKUP(#REF!,'[28]Base TB_Mar'!$A:$T,COLUMN(),FALSE),0)</f>
        <v>#REF!</v>
      </c>
      <c r="K43" s="116" t="e">
        <f>_xlfn.IFNA(VLOOKUP(#REF!,'[28]Base TB_Mar'!$A:$T,COLUMN(),FALSE),0)</f>
        <v>#REF!</v>
      </c>
      <c r="L43" s="116" t="e">
        <f>_xlfn.IFNA(VLOOKUP(#REF!,'[28]Base TB_Mar'!$A:$T,COLUMN(),FALSE),0)</f>
        <v>#REF!</v>
      </c>
      <c r="M43" s="116" t="e">
        <f>_xlfn.IFNA(VLOOKUP(#REF!,'[28]Base TB_Mar'!$A:$T,COLUMN(),FALSE),0)</f>
        <v>#REF!</v>
      </c>
      <c r="N43" s="116" t="e">
        <f>_xlfn.IFNA(VLOOKUP(#REF!,'[28]Base TB_Mar'!$A:$T,COLUMN(),FALSE),0)</f>
        <v>#REF!</v>
      </c>
      <c r="O43" s="116" t="e">
        <f>_xlfn.IFNA(VLOOKUP(#REF!,'[28]Base TB_Mar'!$A:$T,COLUMN(),FALSE),0)</f>
        <v>#REF!</v>
      </c>
      <c r="P43" s="116" t="e">
        <f>_xlfn.IFNA(VLOOKUP(#REF!,'[28]Base TB_Mar'!$A:$T,COLUMN(),FALSE),0)</f>
        <v>#REF!</v>
      </c>
      <c r="Q43" s="116" t="e">
        <f>_xlfn.IFNA(VLOOKUP(#REF!,'[28]Base TB_Mar'!$A:$T,COLUMN(),FALSE),0)</f>
        <v>#REF!</v>
      </c>
      <c r="R43" s="116" t="e">
        <f>_xlfn.IFNA(VLOOKUP(#REF!,'[28]Base TB_Mar'!$A:$T,COLUMN(),FALSE),0)</f>
        <v>#REF!</v>
      </c>
      <c r="S43" s="116" t="e">
        <f>_xlfn.IFNA(VLOOKUP(#REF!,'[28]Base TB_Mar'!$A:$T,COLUMN(),FALSE),0)</f>
        <v>#REF!</v>
      </c>
      <c r="T43" s="116" t="e">
        <f>_xlfn.IFNA(VLOOKUP(#REF!,'[28]Base TB_Mar'!$A:$T,COLUMN(),FALSE),0)</f>
        <v>#REF!</v>
      </c>
      <c r="U43" s="116" t="e">
        <f>_xlfn.IFNA(VLOOKUP(#REF!,'[28]Base TB_Mar'!$A:$T,COLUMN(),FALSE),0)</f>
        <v>#REF!</v>
      </c>
      <c r="V43" s="116" t="e">
        <f>_xlfn.IFNA(VLOOKUP(#REF!,'[28]Base TB_Mar'!$A:$T,COLUMN(),FALSE),0)</f>
        <v>#REF!</v>
      </c>
    </row>
    <row r="44" spans="1:22" s="117" customFormat="1" ht="15" customHeight="1">
      <c r="A44" s="110"/>
      <c r="B44" s="105"/>
      <c r="C44" s="105"/>
      <c r="D44" s="105" t="s">
        <v>304</v>
      </c>
      <c r="E44" s="116" t="e">
        <f>_xlfn.IFNA(VLOOKUP(#REF!,'[28]Base TB_Mar'!$A:$T,COLUMN(),FALSE),0)</f>
        <v>#REF!</v>
      </c>
      <c r="F44" s="116" t="e">
        <f>_xlfn.IFNA(VLOOKUP(#REF!,'[28]Base TB_Mar'!$A:$T,COLUMN(),FALSE),0)</f>
        <v>#REF!</v>
      </c>
      <c r="G44" s="116" t="e">
        <f>_xlfn.IFNA(VLOOKUP(#REF!,'[28]Base TB_Mar'!$A:$T,COLUMN(),FALSE),0)</f>
        <v>#REF!</v>
      </c>
      <c r="H44" s="116" t="e">
        <f>_xlfn.IFNA(VLOOKUP(#REF!,'[28]Base TB_Mar'!$A:$T,COLUMN(),FALSE),0)</f>
        <v>#REF!</v>
      </c>
      <c r="I44" s="116" t="e">
        <f>_xlfn.IFNA(VLOOKUP(#REF!,'[28]Base TB_Mar'!$A:$T,COLUMN(),FALSE),0)</f>
        <v>#REF!</v>
      </c>
      <c r="J44" s="116" t="e">
        <f>_xlfn.IFNA(VLOOKUP(#REF!,'[28]Base TB_Mar'!$A:$T,COLUMN(),FALSE),0)</f>
        <v>#REF!</v>
      </c>
      <c r="K44" s="116" t="e">
        <f>_xlfn.IFNA(VLOOKUP(#REF!,'[28]Base TB_Mar'!$A:$T,COLUMN(),FALSE),0)</f>
        <v>#REF!</v>
      </c>
      <c r="L44" s="116" t="e">
        <f>_xlfn.IFNA(VLOOKUP(#REF!,'[28]Base TB_Mar'!$A:$T,COLUMN(),FALSE),0)</f>
        <v>#REF!</v>
      </c>
      <c r="M44" s="116" t="e">
        <f>_xlfn.IFNA(VLOOKUP(#REF!,'[28]Base TB_Mar'!$A:$T,COLUMN(),FALSE),0)</f>
        <v>#REF!</v>
      </c>
      <c r="N44" s="116" t="e">
        <f>_xlfn.IFNA(VLOOKUP(#REF!,'[28]Base TB_Mar'!$A:$T,COLUMN(),FALSE),0)</f>
        <v>#REF!</v>
      </c>
      <c r="O44" s="116" t="e">
        <f>_xlfn.IFNA(VLOOKUP(#REF!,'[28]Base TB_Mar'!$A:$T,COLUMN(),FALSE),0)</f>
        <v>#REF!</v>
      </c>
      <c r="P44" s="116" t="e">
        <f>_xlfn.IFNA(VLOOKUP(#REF!,'[28]Base TB_Mar'!$A:$T,COLUMN(),FALSE),0)</f>
        <v>#REF!</v>
      </c>
      <c r="Q44" s="116" t="e">
        <f>_xlfn.IFNA(VLOOKUP(#REF!,'[28]Base TB_Mar'!$A:$T,COLUMN(),FALSE),0)</f>
        <v>#REF!</v>
      </c>
      <c r="R44" s="116" t="e">
        <f>_xlfn.IFNA(VLOOKUP(#REF!,'[28]Base TB_Mar'!$A:$T,COLUMN(),FALSE),0)</f>
        <v>#REF!</v>
      </c>
      <c r="S44" s="116" t="e">
        <f>_xlfn.IFNA(VLOOKUP(#REF!,'[28]Base TB_Mar'!$A:$T,COLUMN(),FALSE),0)</f>
        <v>#REF!</v>
      </c>
      <c r="T44" s="116" t="e">
        <f>_xlfn.IFNA(VLOOKUP(#REF!,'[28]Base TB_Mar'!$A:$T,COLUMN(),FALSE),0)</f>
        <v>#REF!</v>
      </c>
      <c r="U44" s="116" t="e">
        <f>_xlfn.IFNA(VLOOKUP(#REF!,'[28]Base TB_Mar'!$A:$T,COLUMN(),FALSE),0)</f>
        <v>#REF!</v>
      </c>
      <c r="V44" s="116" t="e">
        <f>_xlfn.IFNA(VLOOKUP(#REF!,'[28]Base TB_Mar'!$A:$T,COLUMN(),FALSE),0)</f>
        <v>#REF!</v>
      </c>
    </row>
    <row r="45" spans="1:22" s="117" customFormat="1" ht="15" customHeight="1">
      <c r="A45" s="110"/>
      <c r="B45" s="105"/>
      <c r="C45" s="105"/>
      <c r="D45" s="105" t="s">
        <v>305</v>
      </c>
      <c r="E45" s="116" t="e">
        <f>_xlfn.IFNA(VLOOKUP(#REF!,'[28]Base TB_Mar'!$A:$T,COLUMN(),FALSE),0)</f>
        <v>#REF!</v>
      </c>
      <c r="F45" s="116" t="e">
        <f>_xlfn.IFNA(VLOOKUP(#REF!,'[28]Base TB_Mar'!$A:$T,COLUMN(),FALSE),0)</f>
        <v>#REF!</v>
      </c>
      <c r="G45" s="116" t="e">
        <f>_xlfn.IFNA(VLOOKUP(#REF!,'[28]Base TB_Mar'!$A:$T,COLUMN(),FALSE),0)</f>
        <v>#REF!</v>
      </c>
      <c r="H45" s="116" t="e">
        <f>_xlfn.IFNA(VLOOKUP(#REF!,'[28]Base TB_Mar'!$A:$T,COLUMN(),FALSE),0)</f>
        <v>#REF!</v>
      </c>
      <c r="I45" s="116" t="e">
        <f>_xlfn.IFNA(VLOOKUP(#REF!,'[28]Base TB_Mar'!$A:$T,COLUMN(),FALSE),0)</f>
        <v>#REF!</v>
      </c>
      <c r="J45" s="116" t="e">
        <f>_xlfn.IFNA(VLOOKUP(#REF!,'[28]Base TB_Mar'!$A:$T,COLUMN(),FALSE),0)</f>
        <v>#REF!</v>
      </c>
      <c r="K45" s="116" t="e">
        <f>_xlfn.IFNA(VLOOKUP(#REF!,'[28]Base TB_Mar'!$A:$T,COLUMN(),FALSE),0)</f>
        <v>#REF!</v>
      </c>
      <c r="L45" s="116" t="e">
        <f>_xlfn.IFNA(VLOOKUP(#REF!,'[28]Base TB_Mar'!$A:$T,COLUMN(),FALSE),0)</f>
        <v>#REF!</v>
      </c>
      <c r="M45" s="116" t="e">
        <f>_xlfn.IFNA(VLOOKUP(#REF!,'[28]Base TB_Mar'!$A:$T,COLUMN(),FALSE),0)</f>
        <v>#REF!</v>
      </c>
      <c r="N45" s="116" t="e">
        <f>_xlfn.IFNA(VLOOKUP(#REF!,'[28]Base TB_Mar'!$A:$T,COLUMN(),FALSE),0)</f>
        <v>#REF!</v>
      </c>
      <c r="O45" s="116" t="e">
        <f>_xlfn.IFNA(VLOOKUP(#REF!,'[28]Base TB_Mar'!$A:$T,COLUMN(),FALSE),0)</f>
        <v>#REF!</v>
      </c>
      <c r="P45" s="116" t="e">
        <f>_xlfn.IFNA(VLOOKUP(#REF!,'[28]Base TB_Mar'!$A:$T,COLUMN(),FALSE),0)</f>
        <v>#REF!</v>
      </c>
      <c r="Q45" s="116" t="e">
        <f>_xlfn.IFNA(VLOOKUP(#REF!,'[28]Base TB_Mar'!$A:$T,COLUMN(),FALSE),0)</f>
        <v>#REF!</v>
      </c>
      <c r="R45" s="116" t="e">
        <f>_xlfn.IFNA(VLOOKUP(#REF!,'[28]Base TB_Mar'!$A:$T,COLUMN(),FALSE),0)</f>
        <v>#REF!</v>
      </c>
      <c r="S45" s="116" t="e">
        <f>_xlfn.IFNA(VLOOKUP(#REF!,'[28]Base TB_Mar'!$A:$T,COLUMN(),FALSE),0)</f>
        <v>#REF!</v>
      </c>
      <c r="T45" s="116" t="e">
        <f>_xlfn.IFNA(VLOOKUP(#REF!,'[28]Base TB_Mar'!$A:$T,COLUMN(),FALSE),0)</f>
        <v>#REF!</v>
      </c>
      <c r="U45" s="116" t="e">
        <f>_xlfn.IFNA(VLOOKUP(#REF!,'[28]Base TB_Mar'!$A:$T,COLUMN(),FALSE),0)</f>
        <v>#REF!</v>
      </c>
      <c r="V45" s="116" t="e">
        <f>_xlfn.IFNA(VLOOKUP(#REF!,'[28]Base TB_Mar'!$A:$T,COLUMN(),FALSE),0)</f>
        <v>#REF!</v>
      </c>
    </row>
    <row r="46" spans="1:22">
      <c r="A46" s="110"/>
      <c r="B46" s="105"/>
      <c r="C46" s="105"/>
      <c r="D46" s="105" t="s">
        <v>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Schedules Mar F-23</vt:lpstr>
      <vt:lpstr>Schedules Mar F-24</vt:lpstr>
      <vt:lpstr>base_tb_inventory_24</vt:lpstr>
      <vt:lpstr>base_tb_inventory_23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JOSHI BHAVYA</dc:creator>
  <cp:lastModifiedBy>JOSHI BHAVYA</cp:lastModifiedBy>
  <dcterms:created xsi:type="dcterms:W3CDTF">2025-05-07T12:38:20Z</dcterms:created>
  <dcterms:modified xsi:type="dcterms:W3CDTF">2025-06-06T08:47:33Z</dcterms:modified>
</cp:coreProperties>
</file>